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현재_통합_문서"/>
  <bookViews>
    <workbookView xWindow="29160" yWindow="75" windowWidth="22770" windowHeight="11865" tabRatio="973"/>
  </bookViews>
  <sheets>
    <sheet name="표지" sheetId="33" r:id="rId1"/>
    <sheet name="기본" sheetId="34" r:id="rId2"/>
    <sheet name="A.인적특성" sheetId="35" r:id="rId3"/>
    <sheet name="B.산업재해와산재보험" sheetId="36" r:id="rId4"/>
    <sheet name="D.현재경제활동판별" sheetId="38" r:id="rId5"/>
    <sheet name="E1.원직장복귀자" sheetId="39" r:id="rId6"/>
    <sheet name="E2.재취업자" sheetId="22" r:id="rId7"/>
    <sheet name="E3.자영업자" sheetId="23" r:id="rId8"/>
    <sheet name="E4.무급가족종사자" sheetId="24" r:id="rId9"/>
    <sheet name="E5.실업자" sheetId="25" r:id="rId10"/>
    <sheet name="E6.비경제활동인구" sheetId="26" r:id="rId11"/>
    <sheet name="F.일자리이력" sheetId="27" r:id="rId12"/>
    <sheet name="G.건강과생활" sheetId="28" r:id="rId13"/>
    <sheet name="H.개인소득" sheetId="29" r:id="rId14"/>
    <sheet name="I.가구일반사항" sheetId="30" r:id="rId15"/>
    <sheet name="패널과의 관계코드" sheetId="31" r:id="rId16"/>
  </sheets>
  <definedNames>
    <definedName name="_xlnm._FilterDatabase" localSheetId="2" hidden="1">A.인적특성!$A$1:$L$468</definedName>
    <definedName name="_xlnm._FilterDatabase" localSheetId="3" hidden="1">B.산업재해와산재보험!$A$2:$L$2</definedName>
    <definedName name="_xlnm._FilterDatabase" localSheetId="4" hidden="1">D.현재경제활동판별!$A$2:$L$33</definedName>
    <definedName name="_xlnm._FilterDatabase" localSheetId="5" hidden="1">E1.원직장복귀자!$A$1:$L$2</definedName>
    <definedName name="_xlnm._FilterDatabase" localSheetId="6" hidden="1">E2.재취업자!$A$1:$L$702</definedName>
    <definedName name="_xlnm._FilterDatabase" localSheetId="7" hidden="1">E3.자영업자!$A$1:$L$941</definedName>
    <definedName name="_xlnm._FilterDatabase" localSheetId="8" hidden="1">E4.무급가족종사자!$A$1:$M$407</definedName>
    <definedName name="_xlnm._FilterDatabase" localSheetId="9" hidden="1">E5.실업자!$A$1:$L$344</definedName>
    <definedName name="_xlnm._FilterDatabase" localSheetId="10" hidden="1">E6.비경제활동인구!$A$1:$L$371</definedName>
    <definedName name="_xlnm._FilterDatabase" localSheetId="11" hidden="1">F.일자리이력!$A$1:$L$1157</definedName>
    <definedName name="_xlnm._FilterDatabase" localSheetId="12" hidden="1">G.건강과생활!$L$1:$L$909</definedName>
    <definedName name="_xlnm._FilterDatabase" localSheetId="13" hidden="1">H.개인소득!$A$1:$L$287</definedName>
    <definedName name="_xlnm._FilterDatabase" localSheetId="14" hidden="1">I.가구일반사항!$A$2:$L$1602</definedName>
    <definedName name="_xlnm._FilterDatabase" localSheetId="1" hidden="1">기본!$A$2:$L$2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30" l="1"/>
  <c r="G30" i="30"/>
  <c r="C16" i="28" l="1"/>
  <c r="C319" i="28"/>
  <c r="G154" i="35" l="1"/>
  <c r="G48" i="35"/>
  <c r="G39" i="35"/>
  <c r="G38" i="35"/>
  <c r="G37" i="35"/>
  <c r="G36" i="35"/>
  <c r="I202" i="29" l="1"/>
  <c r="I204" i="29" s="1"/>
  <c r="C81" i="24" l="1"/>
  <c r="C62" i="24"/>
  <c r="C48" i="24"/>
  <c r="C33" i="23"/>
  <c r="C32" i="24"/>
  <c r="C27" i="24"/>
  <c r="C177" i="23" l="1"/>
  <c r="C112" i="23"/>
  <c r="C72" i="23"/>
  <c r="C66" i="23"/>
  <c r="C49" i="23"/>
  <c r="C29" i="23"/>
  <c r="C318" i="22" l="1"/>
  <c r="C187" i="22"/>
  <c r="C182" i="22"/>
  <c r="C180" i="22"/>
  <c r="C171" i="22"/>
  <c r="C161" i="22"/>
  <c r="C155" i="22"/>
  <c r="C151" i="22"/>
  <c r="C110" i="22" l="1"/>
  <c r="C144" i="22"/>
  <c r="C85" i="22"/>
  <c r="C47" i="39"/>
  <c r="C57" i="22"/>
  <c r="C71" i="22"/>
  <c r="C51" i="22"/>
  <c r="C370" i="39" l="1"/>
  <c r="C324" i="39"/>
  <c r="C290" i="39"/>
  <c r="C278" i="39"/>
  <c r="C261" i="39"/>
  <c r="C256" i="39"/>
  <c r="C251" i="39"/>
  <c r="C246" i="39"/>
  <c r="C236" i="39"/>
  <c r="C231" i="39"/>
  <c r="C226" i="39"/>
  <c r="C221" i="39"/>
  <c r="C216" i="39"/>
  <c r="C211" i="39"/>
  <c r="C206" i="39"/>
  <c r="C201" i="39"/>
  <c r="C196" i="39"/>
  <c r="C191" i="39"/>
  <c r="C186" i="39"/>
  <c r="C181" i="39"/>
  <c r="C176" i="39"/>
  <c r="C171" i="39"/>
  <c r="C161" i="39"/>
  <c r="C156" i="39"/>
  <c r="C151" i="39"/>
  <c r="C147" i="39"/>
  <c r="C142" i="39"/>
  <c r="C131" i="39"/>
  <c r="C121" i="39"/>
  <c r="C115" i="39"/>
  <c r="C80" i="39"/>
  <c r="C111" i="39"/>
  <c r="C65" i="39"/>
  <c r="C60" i="39"/>
  <c r="C52" i="39"/>
  <c r="I26" i="39" l="1"/>
  <c r="I28" i="39" s="1"/>
  <c r="H7" i="36"/>
  <c r="I5" i="36" s="1"/>
  <c r="I7" i="36" s="1"/>
  <c r="I5" i="29" l="1"/>
  <c r="I7" i="29" s="1"/>
  <c r="I19" i="29"/>
  <c r="I93" i="27" l="1"/>
  <c r="I95" i="27" s="1"/>
  <c r="I47" i="27"/>
  <c r="I49" i="27" s="1"/>
  <c r="I39" i="27"/>
  <c r="I41" i="27" s="1"/>
  <c r="I181" i="23" l="1"/>
  <c r="I183" i="23" s="1"/>
  <c r="I81" i="23"/>
  <c r="I83" i="23" s="1"/>
  <c r="I46" i="23"/>
  <c r="I48" i="23" s="1"/>
  <c r="I26" i="22" l="1"/>
  <c r="I28" i="22" s="1"/>
  <c r="I272" i="29" l="1"/>
  <c r="I274" i="29" s="1"/>
  <c r="I258" i="29"/>
  <c r="I260" i="29" s="1"/>
  <c r="I244" i="29"/>
  <c r="I246" i="29" s="1"/>
  <c r="I230" i="29"/>
  <c r="I232" i="29" s="1"/>
  <c r="I216" i="29"/>
  <c r="I218" i="29" s="1"/>
  <c r="I188" i="29"/>
  <c r="I190" i="29" s="1"/>
  <c r="I174" i="29"/>
  <c r="I176" i="29" s="1"/>
  <c r="I160" i="29"/>
  <c r="I162" i="29" s="1"/>
  <c r="I146" i="29"/>
  <c r="I148" i="29" s="1"/>
  <c r="I132" i="29"/>
  <c r="I134" i="29" s="1"/>
  <c r="I118" i="29"/>
  <c r="I120" i="29" s="1"/>
  <c r="I104" i="29"/>
  <c r="I106" i="29" s="1"/>
  <c r="I21" i="29"/>
  <c r="I205" i="27" l="1"/>
  <c r="I207" i="27" s="1"/>
  <c r="H90" i="29" l="1"/>
  <c r="H36" i="22"/>
  <c r="I34" i="22" l="1"/>
  <c r="I36" i="22" s="1"/>
  <c r="I90" i="29"/>
  <c r="I92" i="29" s="1"/>
</calcChain>
</file>

<file path=xl/sharedStrings.xml><?xml version="1.0" encoding="utf-8"?>
<sst xmlns="http://schemas.openxmlformats.org/spreadsheetml/2006/main" count="16752" uniqueCount="5155">
  <si>
    <t>패널 ID</t>
  </si>
  <si>
    <t>○</t>
  </si>
  <si>
    <t>응답된 조사 차수</t>
  </si>
  <si>
    <t>전체패널</t>
  </si>
  <si>
    <t>변수명</t>
    <phoneticPr fontId="5" type="noConversion"/>
  </si>
  <si>
    <t>성별</t>
  </si>
  <si>
    <t>연령대</t>
  </si>
  <si>
    <t xml:space="preserve"> 1    30대 이하</t>
  </si>
  <si>
    <t xml:space="preserve"> 2    40대</t>
  </si>
  <si>
    <t xml:space="preserve"> 3    50대</t>
  </si>
  <si>
    <t xml:space="preserve"> 4    60대 이상</t>
  </si>
  <si>
    <t>최종학력</t>
  </si>
  <si>
    <t xml:space="preserve"> 1    무학</t>
  </si>
  <si>
    <t xml:space="preserve"> 2    초졸</t>
  </si>
  <si>
    <t xml:space="preserve"> 3    중졸</t>
  </si>
  <si>
    <t xml:space="preserve"> 4    고졸</t>
  </si>
  <si>
    <t xml:space="preserve"> 5    대졸 이상</t>
  </si>
  <si>
    <t xml:space="preserve"> 1    서울/강원</t>
  </si>
  <si>
    <t xml:space="preserve"> 2    경인</t>
  </si>
  <si>
    <t xml:space="preserve"> 3    충청/세종/대전</t>
  </si>
  <si>
    <t xml:space="preserve"> 4    광주/전라</t>
  </si>
  <si>
    <t xml:space="preserve"> 5    대구/경북</t>
  </si>
  <si>
    <t xml:space="preserve"> 6    부산/울산/경남</t>
  </si>
  <si>
    <t>권역</t>
  </si>
  <si>
    <t>장해등급(2범주)</t>
  </si>
  <si>
    <t>장해등급(6범주)</t>
  </si>
  <si>
    <t>장해등급(15범주)</t>
  </si>
  <si>
    <t>재활서비스 이용여부</t>
  </si>
  <si>
    <t>직업재활서비스 이용여부</t>
  </si>
  <si>
    <t>사회재활서비스 이용여부</t>
  </si>
  <si>
    <t>근로기간</t>
  </si>
  <si>
    <t>산업재해유형</t>
  </si>
  <si>
    <t>요양기간</t>
  </si>
  <si>
    <t>연령</t>
  </si>
  <si>
    <t>요양종료시점(월)</t>
  </si>
  <si>
    <t>재해발생시점(년)</t>
  </si>
  <si>
    <t>재해발생시점(월)</t>
  </si>
  <si>
    <t>재해사업장 입사일(년)</t>
  </si>
  <si>
    <t>재해사업장 입사일(월)</t>
  </si>
  <si>
    <t>경제활동유형(2범주)</t>
  </si>
  <si>
    <t>경제활동유형(3범주)</t>
  </si>
  <si>
    <t>경제활동유형(6범주)</t>
  </si>
  <si>
    <t xml:space="preserve"> 1    장해등급 있음(1~14급)</t>
  </si>
  <si>
    <t xml:space="preserve"> 2    장해등급 없음(무장해)</t>
  </si>
  <si>
    <t xml:space="preserve"> 1    1~3급</t>
  </si>
  <si>
    <t xml:space="preserve"> 2    4~7급</t>
  </si>
  <si>
    <t xml:space="preserve"> 3    8~9급</t>
  </si>
  <si>
    <t xml:space="preserve"> 4    10~12급</t>
  </si>
  <si>
    <t xml:space="preserve"> 5    13~14급</t>
  </si>
  <si>
    <t xml:space="preserve"> 6    무장해</t>
  </si>
  <si>
    <t xml:space="preserve"> 1    이용</t>
  </si>
  <si>
    <t xml:space="preserve"> 2    미이용</t>
  </si>
  <si>
    <t xml:space="preserve"> 1    업무상 사고</t>
  </si>
  <si>
    <t xml:space="preserve"> 2    업무상 질병</t>
  </si>
  <si>
    <t xml:space="preserve"> 3    출퇴근 재해</t>
  </si>
  <si>
    <t xml:space="preserve"> 1    취업자</t>
  </si>
  <si>
    <t xml:space="preserve"> 2    미취업자</t>
  </si>
  <si>
    <t xml:space="preserve"> 2    실업자</t>
  </si>
  <si>
    <t xml:space="preserve"> 1    원직장복귀자</t>
  </si>
  <si>
    <t xml:space="preserve"> 2    재취업자</t>
  </si>
  <si>
    <t xml:space="preserve"> 3    자영업자</t>
  </si>
  <si>
    <t xml:space="preserve"> 4    무급가족종사자</t>
  </si>
  <si>
    <t xml:space="preserve"> 5    실업자</t>
  </si>
  <si>
    <t xml:space="preserve"> 1    1개월 미만</t>
  </si>
  <si>
    <t xml:space="preserve"> 2    1개월~2개월 미만</t>
  </si>
  <si>
    <t xml:space="preserve"> 3    2개월~3개월 미만</t>
  </si>
  <si>
    <t xml:space="preserve"> 4    3개월~4개월 미만</t>
  </si>
  <si>
    <t xml:space="preserve"> 5    4개월~5개월 미만</t>
  </si>
  <si>
    <t xml:space="preserve"> 6    5개월~6개월 미만</t>
  </si>
  <si>
    <t xml:space="preserve"> 7    6개월~1년 미만</t>
  </si>
  <si>
    <t xml:space="preserve"> 8    1년~2년 미만</t>
  </si>
  <si>
    <t>11   4년~5년 미만</t>
  </si>
  <si>
    <t>12   5년~10년 미만</t>
  </si>
  <si>
    <t>13   10년~20년 미만</t>
  </si>
  <si>
    <t>14   20년 이상</t>
  </si>
  <si>
    <t>최종학교</t>
  </si>
  <si>
    <t>졸업상태</t>
  </si>
  <si>
    <t xml:space="preserve"> 2    초등학교</t>
  </si>
  <si>
    <t xml:space="preserve"> 3    중학교</t>
  </si>
  <si>
    <t xml:space="preserve"> 4    고등학교</t>
  </si>
  <si>
    <t xml:space="preserve"> 5    전문대(초급대, 2년제 및 3년제 포함)</t>
  </si>
  <si>
    <t xml:space="preserve"> 6    대학교(4년제, 일반대 등)</t>
  </si>
  <si>
    <t xml:space="preserve"> 7    대학원 석사</t>
  </si>
  <si>
    <t xml:space="preserve"> 8    대학원 박사</t>
  </si>
  <si>
    <t xml:space="preserve"> 1    졸업</t>
  </si>
  <si>
    <t xml:space="preserve"> 2    재학</t>
  </si>
  <si>
    <t xml:space="preserve"> 3    중퇴</t>
  </si>
  <si>
    <t xml:space="preserve"> 4    휴학</t>
  </si>
  <si>
    <t xml:space="preserve"> 1    미혼</t>
  </si>
  <si>
    <t xml:space="preserve"> 1    예</t>
  </si>
  <si>
    <t xml:space="preserve"> 2    아니오</t>
  </si>
  <si>
    <t xml:space="preserve"> 2    뇌병변 장애</t>
  </si>
  <si>
    <t xml:space="preserve"> 3    시각 장애</t>
  </si>
  <si>
    <t xml:space="preserve"> 4    청각 장애</t>
  </si>
  <si>
    <t xml:space="preserve"> 5    언어 장애</t>
  </si>
  <si>
    <t xml:space="preserve"> 6    지적 장애</t>
  </si>
  <si>
    <t xml:space="preserve"> 7    자폐성 장애</t>
  </si>
  <si>
    <t xml:space="preserve"> 8    정신 장애</t>
  </si>
  <si>
    <t xml:space="preserve"> 9    신장 장애</t>
  </si>
  <si>
    <t>현재 장애인 활동지원 서비스 이용여부</t>
  </si>
  <si>
    <t>자격증 보유 여부</t>
  </si>
  <si>
    <t>자격증 보유 개수</t>
  </si>
  <si>
    <t>자격증1-유형</t>
  </si>
  <si>
    <t xml:space="preserve"> 1    기술사</t>
  </si>
  <si>
    <t xml:space="preserve"> 2    기사</t>
  </si>
  <si>
    <t xml:space="preserve"> 3    기능장</t>
  </si>
  <si>
    <t xml:space="preserve"> 4    산업기사(국가기술자격 1급)</t>
  </si>
  <si>
    <t xml:space="preserve"> 5    기능사(국가기술자격 2급)</t>
  </si>
  <si>
    <t xml:space="preserve"> 6    기타 국가 자격증</t>
  </si>
  <si>
    <t xml:space="preserve"> 7    민간 자격증</t>
  </si>
  <si>
    <t xml:space="preserve"> 8    국제(외국) 자격증</t>
  </si>
  <si>
    <t>98    Refusal</t>
  </si>
  <si>
    <t>98, 99</t>
  </si>
  <si>
    <t>99    Don't Know</t>
  </si>
  <si>
    <t>91    봄</t>
  </si>
  <si>
    <t>92    여름</t>
  </si>
  <si>
    <t>93    가을</t>
  </si>
  <si>
    <t>94    겨울</t>
  </si>
  <si>
    <t xml:space="preserve"> 3    보통</t>
  </si>
  <si>
    <t>자격증3-유형</t>
  </si>
  <si>
    <t>자격증3-취득 연도</t>
  </si>
  <si>
    <t>자격증3-취득 월</t>
  </si>
  <si>
    <t>자격증3-취득 월(계절)</t>
  </si>
  <si>
    <t>자격증3-취업에 도움 정도</t>
  </si>
  <si>
    <t>자격증4-유형</t>
  </si>
  <si>
    <t>자격증4-취득 연도</t>
  </si>
  <si>
    <t>자격증4-취득 월</t>
  </si>
  <si>
    <t>자격증4-취득 월(계절)</t>
  </si>
  <si>
    <t>자격증4-취업에 도움 정도</t>
  </si>
  <si>
    <t>자격증5-유형</t>
  </si>
  <si>
    <t>자격증5-취득 연도</t>
  </si>
  <si>
    <t>자격증5-취득 월</t>
  </si>
  <si>
    <t>자격증5-취득 월(계절)</t>
  </si>
  <si>
    <t>자격증5-취업에 도움 정도</t>
  </si>
  <si>
    <t>자격증6-유형</t>
  </si>
  <si>
    <t>자격증6-취득 연도</t>
  </si>
  <si>
    <t>자격증6-취득 월</t>
  </si>
  <si>
    <t>자격증6-취득 월(계절)</t>
  </si>
  <si>
    <t>자격증6-취업에 도움 정도</t>
  </si>
  <si>
    <t>자격증7-유형</t>
  </si>
  <si>
    <t>자격증7-취득 연도</t>
  </si>
  <si>
    <t>자격증7-취득 월</t>
  </si>
  <si>
    <t>자격증7-취득 월(계절)</t>
  </si>
  <si>
    <t>자격증7-취업에 도움 정도</t>
  </si>
  <si>
    <t>자격증8-유형</t>
  </si>
  <si>
    <t>자격증8-취득 연도</t>
  </si>
  <si>
    <t>자격증8-취득 월</t>
  </si>
  <si>
    <t>자격증8-취득 월(계절)</t>
  </si>
  <si>
    <t>자격증8-취업에 도움 정도</t>
  </si>
  <si>
    <t>자격증9-유형</t>
  </si>
  <si>
    <t>자격증9-취득 연도</t>
  </si>
  <si>
    <t>자격증9-취득 월</t>
  </si>
  <si>
    <t>자격증9-취득 월(계절)</t>
  </si>
  <si>
    <t>자격증9-취업에 도움 정도</t>
  </si>
  <si>
    <t>자격증10-유형</t>
  </si>
  <si>
    <t>자격증10-취득 연도</t>
  </si>
  <si>
    <t>자격증10-취득 월</t>
  </si>
  <si>
    <t>자격증10-취득 월(계절)</t>
  </si>
  <si>
    <t>자격증10-취업에 도움 정도</t>
  </si>
  <si>
    <t xml:space="preserve"> 1    농업, 임업 및 어업</t>
  </si>
  <si>
    <t xml:space="preserve"> 2    광업</t>
  </si>
  <si>
    <t xml:space="preserve"> 3    제조업</t>
  </si>
  <si>
    <t xml:space="preserve"> 6    건설업</t>
  </si>
  <si>
    <t xml:space="preserve"> 7    도매 및 소매업</t>
  </si>
  <si>
    <t xml:space="preserve"> 9    숙박 및 음식점업</t>
  </si>
  <si>
    <t>11    금융 및 보험업</t>
  </si>
  <si>
    <t>13    전문, 과학 및 기술 서비스업</t>
  </si>
  <si>
    <t>16    교육 서비스업</t>
  </si>
  <si>
    <t>18    예술, 스포츠 및 여가관련 서비스업</t>
  </si>
  <si>
    <t>21    국제 및 외국기관</t>
  </si>
  <si>
    <t xml:space="preserve"> 1    관리자</t>
  </si>
  <si>
    <t>일자리1-시작 연도</t>
  </si>
  <si>
    <t>일자리1-시작 월</t>
  </si>
  <si>
    <t>일자리1-시작 월(계절)</t>
  </si>
  <si>
    <t>일자리1-그만둔 연도</t>
  </si>
  <si>
    <t>일자리1-그만둔 월(계절)</t>
  </si>
  <si>
    <t>일자리1-사업내용</t>
  </si>
  <si>
    <t>일자리1-산업분류</t>
  </si>
  <si>
    <t>일자리1-업무내용</t>
  </si>
  <si>
    <t>일자리1-직업분류</t>
  </si>
  <si>
    <t>일자리1-종사상 지위</t>
  </si>
  <si>
    <t>일자리2-시작 연도</t>
  </si>
  <si>
    <t>일자리2-시작 월(계절)</t>
  </si>
  <si>
    <t>일자리2-그만둔 연도</t>
  </si>
  <si>
    <t>일자리2-그만둔 월</t>
  </si>
  <si>
    <t>일자리2-그만둔 월(계절)</t>
  </si>
  <si>
    <t>일자리2-사업내용</t>
  </si>
  <si>
    <t>일자리2-산업분류</t>
  </si>
  <si>
    <t>일자리2-업무내용</t>
  </si>
  <si>
    <t>일자리2-직업분류</t>
  </si>
  <si>
    <t>일자리2-종사상 지위</t>
  </si>
  <si>
    <t>일자리3-시작 연도</t>
  </si>
  <si>
    <t>일자리3-시작 월</t>
  </si>
  <si>
    <t>일자리3-시작 월(계절)</t>
  </si>
  <si>
    <t>일자리3-그만둔 연도</t>
  </si>
  <si>
    <t>일자리3-그만둔 월</t>
  </si>
  <si>
    <t>일자리3-그만둔 월(계절)</t>
  </si>
  <si>
    <t>일자리3-사업내용</t>
  </si>
  <si>
    <t>일자리3-산업분류</t>
  </si>
  <si>
    <t>일자리3-업무내용</t>
  </si>
  <si>
    <t>일자리3-직업분류</t>
  </si>
  <si>
    <t>일자리3-종사상 지위</t>
  </si>
  <si>
    <t>일자리4-시작 연도</t>
  </si>
  <si>
    <t>일자리4-시작 월</t>
  </si>
  <si>
    <t>일자리4-시작 월(계절)</t>
  </si>
  <si>
    <t>일자리4-그만둔 연도</t>
  </si>
  <si>
    <t>일자리4-그만둔 월</t>
  </si>
  <si>
    <t>일자리4-그만둔 월(계절)</t>
  </si>
  <si>
    <t>일자리4-사업내용</t>
  </si>
  <si>
    <t>일자리4-산업분류</t>
  </si>
  <si>
    <t>일자리4-업무내용</t>
  </si>
  <si>
    <t>일자리4-직업분류</t>
  </si>
  <si>
    <t>일자리4-종사상 지위</t>
  </si>
  <si>
    <t>일자리5-시작 연도</t>
  </si>
  <si>
    <t>일자리5-시작 월</t>
  </si>
  <si>
    <t>일자리5-시작 월(계절)</t>
  </si>
  <si>
    <t>일자리5-그만둔 연도</t>
  </si>
  <si>
    <t>일자리5-그만둔 월</t>
  </si>
  <si>
    <t>일자리5-그만둔 월(계절)</t>
  </si>
  <si>
    <t>일자리5-사업내용</t>
  </si>
  <si>
    <t>일자리5-산업분류</t>
  </si>
  <si>
    <t>일자리5-업무내용</t>
  </si>
  <si>
    <t>일자리5-직업분류</t>
  </si>
  <si>
    <t>일자리5-종사상 지위</t>
  </si>
  <si>
    <t>일자리6-시작 연도</t>
  </si>
  <si>
    <t>일자리6-시작 월</t>
  </si>
  <si>
    <t>일자리6-시작 월(계절)</t>
  </si>
  <si>
    <t>일자리6-그만둔 연도</t>
  </si>
  <si>
    <t>일자리6-그만둔 월</t>
  </si>
  <si>
    <t>일자리6-그만둔 월(계절)</t>
  </si>
  <si>
    <t>일자리6-사업내용</t>
  </si>
  <si>
    <t>일자리6-산업분류</t>
  </si>
  <si>
    <t>일자리6-업무내용</t>
  </si>
  <si>
    <t>일자리6-직업분류</t>
  </si>
  <si>
    <t>일자리6-종사상 지위</t>
  </si>
  <si>
    <t>일자리7-시작 연도</t>
  </si>
  <si>
    <t>일자리7-시작 월</t>
  </si>
  <si>
    <t>일자리7-시작 월(계절)</t>
  </si>
  <si>
    <t>일자리7-그만둔 연도</t>
  </si>
  <si>
    <t>일자리7-그만둔 월</t>
  </si>
  <si>
    <t>일자리7-그만둔 월(계절)</t>
  </si>
  <si>
    <t>일자리7-사업내용</t>
  </si>
  <si>
    <t>일자리7-산업분류</t>
  </si>
  <si>
    <t>일자리7-업무내용</t>
  </si>
  <si>
    <t>일자리7-직업분류</t>
  </si>
  <si>
    <t>일자리7-종사상 지위</t>
  </si>
  <si>
    <t xml:space="preserve"> 8    운수 및 창고업</t>
  </si>
  <si>
    <t xml:space="preserve"> 3    일용직 임금근로자</t>
  </si>
  <si>
    <t>일자리8-시작 연도</t>
  </si>
  <si>
    <t>일자리8-시작 월</t>
  </si>
  <si>
    <t>일자리8-시작 월(계절)</t>
  </si>
  <si>
    <t>일자리8-그만둔 연도</t>
  </si>
  <si>
    <t>일자리8-그만둔 월</t>
  </si>
  <si>
    <t>일자리8-그만둔 월(계절)</t>
  </si>
  <si>
    <t>일자리8-사업내용</t>
  </si>
  <si>
    <t>일자리8-산업분류</t>
  </si>
  <si>
    <t>일자리8-업무내용</t>
  </si>
  <si>
    <t>일자리8-직업분류</t>
  </si>
  <si>
    <t>일자리8-종사상 지위</t>
  </si>
  <si>
    <t>일자리9-시작 연도</t>
  </si>
  <si>
    <t>일자리9-시작 월</t>
  </si>
  <si>
    <t>일자리9-시작 월(계절)</t>
  </si>
  <si>
    <t>일자리9-그만둔 연도</t>
  </si>
  <si>
    <t>일자리9-그만둔 월</t>
  </si>
  <si>
    <t>일자리9-그만둔 월(계절)</t>
  </si>
  <si>
    <t>일자리9-사업내용</t>
  </si>
  <si>
    <t>일자리9-산업분류</t>
  </si>
  <si>
    <t>일자리9-업무내용</t>
  </si>
  <si>
    <t>일자리9-직업분류</t>
  </si>
  <si>
    <t>일자리9-종사상 지위</t>
  </si>
  <si>
    <t>일자리10-시작 연도</t>
  </si>
  <si>
    <t>일자리10-시작 월</t>
  </si>
  <si>
    <t>일자리10-시작 월(계절)</t>
  </si>
  <si>
    <t>일자리10-그만둔 연도</t>
  </si>
  <si>
    <t>일자리10-그만둔 월</t>
  </si>
  <si>
    <t>일자리10-그만둔 월(계절)</t>
  </si>
  <si>
    <t>일자리10-사업내용</t>
  </si>
  <si>
    <t>일자리10-산업분류</t>
  </si>
  <si>
    <t>일자리10-업무내용</t>
  </si>
  <si>
    <t>일자리10-직업분류</t>
  </si>
  <si>
    <t>일자리10-종사상 지위</t>
  </si>
  <si>
    <t xml:space="preserve"> 5    기타</t>
  </si>
  <si>
    <t xml:space="preserve"> 7    기타</t>
  </si>
  <si>
    <t xml:space="preserve"> 6    기타</t>
  </si>
  <si>
    <t xml:space="preserve"> 4    기타</t>
  </si>
  <si>
    <t xml:space="preserve"> 1    그렇다</t>
  </si>
  <si>
    <t xml:space="preserve"> 2    그렇지 않다</t>
  </si>
  <si>
    <t xml:space="preserve"> 3    모른다</t>
  </si>
  <si>
    <t xml:space="preserve"> 1    매우 만족</t>
  </si>
  <si>
    <t xml:space="preserve"> 2    만족</t>
  </si>
  <si>
    <t xml:space="preserve"> 4    불만족</t>
  </si>
  <si>
    <t xml:space="preserve"> 5    매우 불만족</t>
  </si>
  <si>
    <t xml:space="preserve"> 6    없음</t>
  </si>
  <si>
    <t xml:space="preserve"> 3    보통이었다</t>
  </si>
  <si>
    <t xml:space="preserve"> 1    받아본 경험이 있다</t>
  </si>
  <si>
    <t xml:space="preserve"> 2    현재 받고 있다</t>
  </si>
  <si>
    <t xml:space="preserve"> 3    받아본 적이 없다</t>
  </si>
  <si>
    <t>교육훈련1-분야</t>
  </si>
  <si>
    <t>16    어학분야</t>
  </si>
  <si>
    <t>17    기타</t>
  </si>
  <si>
    <t>교육훈련1-분야(기타)</t>
  </si>
  <si>
    <t>교육훈련1-받은 기간(개월)</t>
  </si>
  <si>
    <t>교육훈련1-받은 기간(일)</t>
  </si>
  <si>
    <t>교육훈련1-지원기관</t>
  </si>
  <si>
    <t xml:space="preserve"> 1    근로복지공단</t>
  </si>
  <si>
    <t xml:space="preserve"> 2    근로복지공단 이외의 타 기관</t>
  </si>
  <si>
    <t>교육훈련2-분야</t>
  </si>
  <si>
    <t>교육훈련2-분야(기타)</t>
  </si>
  <si>
    <t>교육훈련2-받은 기간(개월)</t>
  </si>
  <si>
    <t>교육훈련2-받은 기간(일)</t>
  </si>
  <si>
    <t>교육훈련3-지원기관</t>
  </si>
  <si>
    <t>교육훈련3-분야</t>
  </si>
  <si>
    <t>교육훈련3-분야(기타)</t>
  </si>
  <si>
    <t>교육훈련3-받은 기간(개월)</t>
  </si>
  <si>
    <t>교육훈련3-받은 기간(일)</t>
  </si>
  <si>
    <t>교육훈련4-분야</t>
  </si>
  <si>
    <t>교육훈련4-분야(기타)</t>
  </si>
  <si>
    <t>교육훈련4-받은 기간(개월)</t>
  </si>
  <si>
    <t>교육훈련4-받은 기간(일)</t>
  </si>
  <si>
    <t>교육훈련4-지원기관</t>
  </si>
  <si>
    <t>교육훈련5-분야</t>
  </si>
  <si>
    <t>교육훈련5-분야(기타)</t>
  </si>
  <si>
    <t>교육훈련5-받은 기간(개월)</t>
  </si>
  <si>
    <t>교육훈련5-받은 기간(일)</t>
  </si>
  <si>
    <t>교육훈련5-지원기관</t>
  </si>
  <si>
    <t>교육훈련6-분야</t>
  </si>
  <si>
    <t>교육훈련6-분야(기타)</t>
  </si>
  <si>
    <t>교육훈련6-받은 기간(개월)</t>
  </si>
  <si>
    <t>교육훈련6-받은 기간(일)</t>
  </si>
  <si>
    <t>교육훈련6-지원기관</t>
  </si>
  <si>
    <t>교육훈련7-분야</t>
  </si>
  <si>
    <t>교육훈련7-분야(기타)</t>
  </si>
  <si>
    <t>교육훈련7-받은 기간(개월)</t>
  </si>
  <si>
    <t>교육훈련7-받은 기간(일)</t>
  </si>
  <si>
    <t>교육훈련7-지원기관</t>
  </si>
  <si>
    <t>교육훈련8-분야</t>
  </si>
  <si>
    <t>교육훈련8-분야(기타)</t>
  </si>
  <si>
    <t>교육훈련8-받은 기간(개월)</t>
  </si>
  <si>
    <t>교육훈련8-받은 기간(일)</t>
  </si>
  <si>
    <t>교육훈련8-지원기관</t>
  </si>
  <si>
    <t>교육훈련9-분야</t>
  </si>
  <si>
    <t>교육훈련9-분야(기타)</t>
  </si>
  <si>
    <t>교육훈련9-받은 기간(개월)</t>
  </si>
  <si>
    <t>교육훈련9-받은 기간(일)</t>
  </si>
  <si>
    <t>교육훈련9-지원기관</t>
  </si>
  <si>
    <t>교육훈련10-분야</t>
  </si>
  <si>
    <t>교육훈련10-분야(기타)</t>
  </si>
  <si>
    <t>교육훈련10-받은 기간(개월)</t>
  </si>
  <si>
    <t>교육훈련10-받은 기간(일)</t>
  </si>
  <si>
    <t>교육훈련10-지원기관</t>
  </si>
  <si>
    <t>현재 업무수행능력</t>
  </si>
  <si>
    <t>근로복지공단의 지원서비스 중 확대 희망 분야</t>
  </si>
  <si>
    <t xml:space="preserve"> 1    심리 관련 프로그램(상담서비스 등)</t>
  </si>
  <si>
    <t xml:space="preserve"> 2    취업 관련 프로그램(취업준비 등)</t>
  </si>
  <si>
    <t xml:space="preserve"> 3    건강 증진 프로그램(금연, 건강검진 등)</t>
  </si>
  <si>
    <t xml:space="preserve"> 4    취미 관련 프로그램(음악, 미술 등)</t>
  </si>
  <si>
    <t>근로복지공단의 지원서비스 중 확대 희망 분야(기타)</t>
  </si>
  <si>
    <t>근로복지공단의 지원서비스 이용 시 가장 걱정되는 점</t>
  </si>
  <si>
    <t xml:space="preserve"> 1    서비스 이용 또는 프로그램 참여 시간대</t>
  </si>
  <si>
    <t xml:space="preserve"> 2    기관까지의 거리와 이동수단</t>
  </si>
  <si>
    <t xml:space="preserve"> 3    복잡한 신청 및 이용절차</t>
  </si>
  <si>
    <t xml:space="preserve"> 4    이용할만한 서비스 부족</t>
  </si>
  <si>
    <t xml:space="preserve"> 5    기관 및 서비스에 대한 정보 부족</t>
  </si>
  <si>
    <t xml:space="preserve"> 6    불편한 편의시설 및 환경</t>
  </si>
  <si>
    <t xml:space="preserve"> 7    긴 대기시간</t>
  </si>
  <si>
    <t xml:space="preserve"> 8    이용대상 선정의 까다로움(장해등급, 소득기준 등)</t>
  </si>
  <si>
    <t xml:space="preserve"> 9    기타</t>
  </si>
  <si>
    <t>근로복지공단의 지원서비스 이용 시 가장 걱정되는 점(기타)</t>
  </si>
  <si>
    <t>재활서비스 필요 정도-심리 및 가족 상담 지원</t>
  </si>
  <si>
    <t xml:space="preserve"> 1    매우 필요</t>
  </si>
  <si>
    <t xml:space="preserve"> 2    조금 필요</t>
  </si>
  <si>
    <t xml:space="preserve"> 3    별로필요 없음</t>
  </si>
  <si>
    <t xml:space="preserve"> 4    전혀필요 없음</t>
  </si>
  <si>
    <t>재활서비스 필요 정도-일상생활 적응 및 활동 지원(교통, 편의시설 등)</t>
  </si>
  <si>
    <t>재활서비스 필요 정도-재발 방지 및 건강증진을 위한 지원(합병증 예방 및 운동 등)</t>
  </si>
  <si>
    <t>재활서비스 필요 정도-원직장 복귀를 위한 지원(원직장 복귀 의무화 및 대체인력 투입 등)</t>
  </si>
  <si>
    <t>재활서비스 필요 정도-재취업을 위한 지원(직업훈련, 취업알선 등)</t>
  </si>
  <si>
    <t>재활서비스 필요 정도-직장 적응을 위한 지원(사업장 작업환경 개선, 현장 훈련 등)</t>
  </si>
  <si>
    <t>재활서비스 필요 정도-창업을 위한 지원(창업 컨설팅, 점포임차비용 등)</t>
  </si>
  <si>
    <t>재활서비스 필요 정도-보조기 관련 지원</t>
  </si>
  <si>
    <t>재활서비스 필요 정도-문화활동 지원</t>
  </si>
  <si>
    <t>재활서비스 필요 정도-경제적 안정을 위한 지원(생활안정자금 융자 등)</t>
  </si>
  <si>
    <t>사업내용</t>
  </si>
  <si>
    <t>산업분류</t>
  </si>
  <si>
    <t xml:space="preserve"> 4    전기, 가스, 증기 및 공기 조절 공급업</t>
  </si>
  <si>
    <t xml:space="preserve"> 5    수도, 하수 및 폐기물 처리, 원료 재생업</t>
  </si>
  <si>
    <t>업무내용</t>
  </si>
  <si>
    <t>직업분류</t>
  </si>
  <si>
    <t xml:space="preserve"> 2    전문가 및 관련 종사자</t>
  </si>
  <si>
    <t xml:space="preserve"> 3    사무 종사자</t>
  </si>
  <si>
    <t xml:space="preserve"> 4    서비스 종사자</t>
  </si>
  <si>
    <t xml:space="preserve"> 5    판매 종사자</t>
  </si>
  <si>
    <t xml:space="preserve"> 6    농림어업 숙련 종사자</t>
  </si>
  <si>
    <t xml:space="preserve"> 7    기능원 및 관련 기능 종사자</t>
  </si>
  <si>
    <t xml:space="preserve"> 8    장치기계 조작 및 조립 종사자</t>
  </si>
  <si>
    <t xml:space="preserve"> 9    단순노무 종사자</t>
  </si>
  <si>
    <t>특수고용형태 여부</t>
  </si>
  <si>
    <t>종사상 지위</t>
  </si>
  <si>
    <t xml:space="preserve"> 1    상용직 임금근로자</t>
  </si>
  <si>
    <t xml:space="preserve"> 2    임시직 임금근로자</t>
  </si>
  <si>
    <t xml:space="preserve"> 1    전일제</t>
  </si>
  <si>
    <t>근로시간 형태</t>
  </si>
  <si>
    <t xml:space="preserve"> 2    외국계 회사</t>
  </si>
  <si>
    <t xml:space="preserve"> 5    정부 또는 지자체 창출 일자리(공공근로, 희망근로, 자활근로 등)</t>
  </si>
  <si>
    <t xml:space="preserve"> 6    (재단, 사단) 법인단체</t>
  </si>
  <si>
    <t xml:space="preserve"> 7    특정한 회사나 사업체에 소속되어 있지 않음</t>
  </si>
  <si>
    <t xml:space="preserve"> 8    시민단체, 종교단체</t>
  </si>
  <si>
    <t xml:space="preserve"> 1    가정에서</t>
  </si>
  <si>
    <t xml:space="preserve"> 2    사업장 내 또는 사무실 이외의 지정된 장소에서</t>
  </si>
  <si>
    <t xml:space="preserve"> 3    주로 이동하면서</t>
  </si>
  <si>
    <t>교대제 여부</t>
  </si>
  <si>
    <t>교대제 형태</t>
  </si>
  <si>
    <t xml:space="preserve"> 1    2조 2교대제</t>
  </si>
  <si>
    <t xml:space="preserve"> 2    3조 3교대제</t>
  </si>
  <si>
    <t xml:space="preserve"> 3    3조 2교대제</t>
  </si>
  <si>
    <t xml:space="preserve"> 4    4조 3교대제</t>
  </si>
  <si>
    <t xml:space="preserve"> 5    4조 2교대제</t>
  </si>
  <si>
    <t>교대제 형태(기타)</t>
  </si>
  <si>
    <t>주 40시간(5일) 근로제 실시 여부</t>
  </si>
  <si>
    <t>노동조합 유무</t>
  </si>
  <si>
    <t>노동조합 가입 여부</t>
  </si>
  <si>
    <t>노동조합 미가입 이유</t>
  </si>
  <si>
    <t xml:space="preserve"> 1    자격요건이 안돼서</t>
  </si>
  <si>
    <t xml:space="preserve"> 2    필요성을 못 느껴서</t>
  </si>
  <si>
    <t xml:space="preserve"> 3    주변(지인)의 만류로</t>
  </si>
  <si>
    <t xml:space="preserve"> 4    회사의 만류로</t>
  </si>
  <si>
    <t>노동조합 미가입 이유(기타)</t>
  </si>
  <si>
    <t>제공여부-법정퇴직금</t>
  </si>
  <si>
    <t>혜택여부-법정퇴직금</t>
  </si>
  <si>
    <t>제공여부-누진퇴직금</t>
  </si>
  <si>
    <t>혜택여부-누진퇴직금</t>
  </si>
  <si>
    <t>제공여부-유급휴가(정규, 연월차)</t>
  </si>
  <si>
    <t>혜택여부-유급휴가(정규, 연월차)</t>
  </si>
  <si>
    <t>제공여부-생리휴가</t>
  </si>
  <si>
    <t>혜택여부-생리휴가</t>
  </si>
  <si>
    <t>제공여부-출산전후휴가(출산휴가)</t>
  </si>
  <si>
    <t>혜택여부-출산전후휴가(출산휴가)</t>
  </si>
  <si>
    <t>제공여부-병가(상병휴가)</t>
  </si>
  <si>
    <t>혜택여부-병가(상병휴가)</t>
  </si>
  <si>
    <t>제공여부-육아휴직</t>
  </si>
  <si>
    <t>혜택여부-육아휴직</t>
  </si>
  <si>
    <t>제공여부-휴업보상</t>
  </si>
  <si>
    <t>혜택여부-휴업보상</t>
  </si>
  <si>
    <t>제공여부-포상휴가</t>
  </si>
  <si>
    <t>혜택여부-포상휴가</t>
  </si>
  <si>
    <t>제공여부-경조사 휴가(특별휴가)</t>
  </si>
  <si>
    <t>혜택여부-경조사 휴가(특별휴가)</t>
  </si>
  <si>
    <t>제공여부-식사비용보조</t>
  </si>
  <si>
    <t>혜택여부-식사비용보조</t>
  </si>
  <si>
    <t>제공여부-학비보조</t>
  </si>
  <si>
    <t>혜택여부-학비보조</t>
  </si>
  <si>
    <t>제공여부-주택마련지원(융자 등)</t>
  </si>
  <si>
    <t>혜택여부-주택마련지원(융자 등)</t>
  </si>
  <si>
    <t>제공여부-사내근로복지기금지원</t>
  </si>
  <si>
    <t>혜택여부-사내근로복지기금지원</t>
  </si>
  <si>
    <t>제공여부-경조사지원</t>
  </si>
  <si>
    <t>혜택여부-경조사지원</t>
  </si>
  <si>
    <t>제공여부-휴양, 콘도(휴가)비용지원</t>
  </si>
  <si>
    <t>혜택여부-휴양, 콘도(휴가)비용지원</t>
  </si>
  <si>
    <t>제공여부-보육비지원</t>
  </si>
  <si>
    <t>혜택여부-보육비지원</t>
  </si>
  <si>
    <t>제공여부-저축장려금지원</t>
  </si>
  <si>
    <t>혜택여부-저축장려금지원</t>
  </si>
  <si>
    <t>제공여부-종업원지주제도지원</t>
  </si>
  <si>
    <t>혜택여부-종업원지주제도지원</t>
  </si>
  <si>
    <t>제공여부-개인연금 보험료지원</t>
  </si>
  <si>
    <t>혜택여부-개인연금 보험료지원</t>
  </si>
  <si>
    <t>제공여부-생명보험 보험료지원</t>
  </si>
  <si>
    <t>혜택여부-생명보험 보험료지원</t>
  </si>
  <si>
    <t>제공여부-개인의료․상해보험료지원</t>
  </si>
  <si>
    <t>혜택여부-개인의료․상해보험료지원</t>
  </si>
  <si>
    <t>제공여부-상여금(명절비, 휴가비, 선물 등 포함)</t>
  </si>
  <si>
    <t>혜택여부-상여금(명절비, 휴가비, 선물 등 포함)</t>
  </si>
  <si>
    <t>사회보험 가입 여부-국민연금</t>
  </si>
  <si>
    <t>사회보험 가입 여부-국민건강보험</t>
  </si>
  <si>
    <t>사회보험 가입 여부-고용보험</t>
  </si>
  <si>
    <t>고용계약기간</t>
  </si>
  <si>
    <t xml:space="preserve"> 3    1년</t>
  </si>
  <si>
    <t xml:space="preserve"> 6    3년 초과</t>
  </si>
  <si>
    <t>반복 갱신 여부</t>
  </si>
  <si>
    <t>일거리가 있을 때만 일하는지 여부</t>
  </si>
  <si>
    <t>지속 근무 가능 여부</t>
  </si>
  <si>
    <t>지속 근무 가능 이유</t>
  </si>
  <si>
    <t xml:space="preserve"> 1    근로기간을 정하지 않은 계약을 하였으므로</t>
  </si>
  <si>
    <t xml:space="preserve"> 3    묵시적인 고용관행에 의해</t>
  </si>
  <si>
    <t xml:space="preserve"> 1    1년 이하</t>
  </si>
  <si>
    <t xml:space="preserve"> 3    2년 초과</t>
  </si>
  <si>
    <t xml:space="preserve"> 3    사업주가 그만두라면, 언제든지 그만둔다는 조건(임시직 등)으로 채용되었으므로</t>
  </si>
  <si>
    <t>서면 근로계약서 작성 여부</t>
  </si>
  <si>
    <t>임금 지급 주체</t>
  </si>
  <si>
    <t xml:space="preserve"> 2    파견업체</t>
  </si>
  <si>
    <t xml:space="preserve"> 3    용역업체</t>
  </si>
  <si>
    <t>임금 산정 방식</t>
  </si>
  <si>
    <t xml:space="preserve"> 1    연봉제</t>
  </si>
  <si>
    <t xml:space="preserve"> 2    월급제</t>
  </si>
  <si>
    <t xml:space="preserve"> 4    일급제</t>
  </si>
  <si>
    <t xml:space="preserve"> 5    시급제</t>
  </si>
  <si>
    <t xml:space="preserve"> 6    실적급제</t>
  </si>
  <si>
    <t>임금 산정 방식(기타)</t>
  </si>
  <si>
    <t>일급제 일당 금액</t>
  </si>
  <si>
    <t>시급제 시간당 금액</t>
  </si>
  <si>
    <t>한 달 평균 근무일수</t>
  </si>
  <si>
    <t>하루 평균 근무시간</t>
  </si>
  <si>
    <t>초과근무 여부</t>
  </si>
  <si>
    <t>1주 평균 초과근로 시간</t>
  </si>
  <si>
    <t>한 달 평균 초과근로 수당</t>
  </si>
  <si>
    <t>전체 근로자 수</t>
  </si>
  <si>
    <t xml:space="preserve"> 1    5인 미만</t>
  </si>
  <si>
    <t xml:space="preserve"> 2    5~9인</t>
  </si>
  <si>
    <t xml:space="preserve"> 3    10~19인</t>
  </si>
  <si>
    <t xml:space="preserve"> 4    20~29인</t>
  </si>
  <si>
    <t xml:space="preserve"> 5    30~99인</t>
  </si>
  <si>
    <t xml:space="preserve"> 6    100~299인</t>
  </si>
  <si>
    <t xml:space="preserve"> 7    300~999인</t>
  </si>
  <si>
    <t xml:space="preserve"> 8    1,000인 이상</t>
  </si>
  <si>
    <t>사업장 근로자 수</t>
  </si>
  <si>
    <t xml:space="preserve"> 1    일을 한 적이 있었다</t>
  </si>
  <si>
    <t xml:space="preserve"> 2    일을 한 적이 없었다</t>
  </si>
  <si>
    <t>지난주 일시휴직 여부</t>
  </si>
  <si>
    <t xml:space="preserve"> 1    가지고 있지 않았다</t>
  </si>
  <si>
    <t xml:space="preserve"> 2    가지고 있었다</t>
  </si>
  <si>
    <t>지난주 일시휴직 이유</t>
  </si>
  <si>
    <t xml:space="preserve"> 1    산업재해의 후유증 및 재요양 때문에</t>
  </si>
  <si>
    <t xml:space="preserve"> 2    산업재해 이외의 일시적 병 혹은 사고 때문에</t>
  </si>
  <si>
    <t xml:space="preserve"> 3    휴가나 교육 중이어서</t>
  </si>
  <si>
    <t xml:space="preserve"> 4    집안 일(경조사, 이사, 가사 및 육아 등) 때문에</t>
  </si>
  <si>
    <t xml:space="preserve"> 5    노사분규 때문에</t>
  </si>
  <si>
    <t xml:space="preserve"> 7    일기불순(날씨가 나빠서)</t>
  </si>
  <si>
    <t xml:space="preserve"> 8    일감이 없어서</t>
  </si>
  <si>
    <t>지난주 일시휴직 이유(기타)</t>
  </si>
  <si>
    <t>하는 일의 종류</t>
  </si>
  <si>
    <t xml:space="preserve"> 1    타인, 또는 사업장(직장)에 고용되어 보수(돈)를 받고 일한다(직장, 아르바이트 등 포함)</t>
  </si>
  <si>
    <t xml:space="preserve"> 2    내 사업을 한다(개인 사업, 프리랜서, 가게, 식당 등의 주인 혹은 농림수산업)</t>
  </si>
  <si>
    <t>산재 발생 당시 다니던 사업장 여부</t>
  </si>
  <si>
    <t xml:space="preserve"> 1    산업재해가 발생한 당시 다니던 일자리(직장)에 다니고 있다</t>
  </si>
  <si>
    <t xml:space="preserve"> 2    산업재해가 발생한 당시 다니던 일자리(직장)를 퇴사하고 다른 일자리(직장)에 다니고 있다</t>
  </si>
  <si>
    <t xml:space="preserve"> 1    18시간 이상이다</t>
  </si>
  <si>
    <t xml:space="preserve"> 2    18시간 미만이다</t>
  </si>
  <si>
    <t>지난주 구직활동 여부</t>
  </si>
  <si>
    <t xml:space="preserve"> 1    구해보았다</t>
  </si>
  <si>
    <t xml:space="preserve"> 2    구해보지 않았다</t>
  </si>
  <si>
    <t>지난주 일할 능력 있었는지 여부</t>
  </si>
  <si>
    <t xml:space="preserve"> 1    일할 수 있었다</t>
  </si>
  <si>
    <t xml:space="preserve"> 2    일할 수 없었다</t>
  </si>
  <si>
    <t>원직장 복귀 연도</t>
  </si>
  <si>
    <t>원직장 복귀 월</t>
  </si>
  <si>
    <t>원직장 복귀 월(계절)</t>
  </si>
  <si>
    <t>복귀까지 걸린 시간(년)</t>
  </si>
  <si>
    <t>복귀까지 걸린 시간(개월)</t>
  </si>
  <si>
    <t xml:space="preserve"> 2    사업주의 지시 및 배려</t>
  </si>
  <si>
    <t xml:space="preserve"> 4    본인의 자발적 요청</t>
  </si>
  <si>
    <t>원직장 복귀 직후와 현재 업무의 변화 여부</t>
  </si>
  <si>
    <t>원직장 복귀 직후와 현재 업무의 변화 이유</t>
  </si>
  <si>
    <t xml:space="preserve"> 3    사업장의 경영 및 조직 관리상의 이유</t>
  </si>
  <si>
    <t>원직장 복귀 직후와 현재 업무의 변화 이유(기타)</t>
  </si>
  <si>
    <t>현재 업무에 적응 정도</t>
  </si>
  <si>
    <t xml:space="preserve"> 1    매우 적응하였다</t>
  </si>
  <si>
    <t xml:space="preserve"> 2    적응한 편이다</t>
  </si>
  <si>
    <t xml:space="preserve"> 3    보통이다</t>
  </si>
  <si>
    <t xml:space="preserve"> 4    적응하지 못한 편이다</t>
  </si>
  <si>
    <t xml:space="preserve"> 5    전혀 적응하지 못하였다</t>
  </si>
  <si>
    <t>현재 업무 적응 시 장애 요인</t>
  </si>
  <si>
    <t xml:space="preserve"> 1    산업재해로 인한 신체적 장애</t>
  </si>
  <si>
    <t xml:space="preserve"> 2    산업재해 후 자신감 결여</t>
  </si>
  <si>
    <t xml:space="preserve"> 3    기존 개인적 질환 등 건강 문제</t>
  </si>
  <si>
    <t xml:space="preserve"> 4    생소한 업무</t>
  </si>
  <si>
    <t xml:space="preserve"> 5    새로운 조직 분위기</t>
  </si>
  <si>
    <t xml:space="preserve"> 6    본인의 직무 능력 부족</t>
  </si>
  <si>
    <t xml:space="preserve"> 7    관리자 및 동료의 관심 및 배려 부족</t>
  </si>
  <si>
    <t xml:space="preserve"> 8    기타</t>
  </si>
  <si>
    <t xml:space="preserve"> 9    장애요인 없이 잘 적응하고 있음</t>
  </si>
  <si>
    <t>현재 업무 적응 시 장애 요인(기타)</t>
  </si>
  <si>
    <t>한 달 평균 임금</t>
  </si>
  <si>
    <t xml:space="preserve"> 3    ​모르겠다</t>
  </si>
  <si>
    <t xml:space="preserve"> 1    제공된다</t>
  </si>
  <si>
    <t xml:space="preserve"> 2    제공되지 않는다</t>
  </si>
  <si>
    <t xml:space="preserve"> 1    받을 수 있다</t>
  </si>
  <si>
    <t xml:space="preserve"> 2    받을 수 없다</t>
  </si>
  <si>
    <t xml:space="preserve"> 1    변화가 없다</t>
  </si>
  <si>
    <t xml:space="preserve"> 2    변화가 있다</t>
  </si>
  <si>
    <t xml:space="preserve"> 1    가입되어 있다</t>
  </si>
  <si>
    <t xml:space="preserve"> 2    가입되어 있지 않다</t>
  </si>
  <si>
    <t>주로 일하는 장소</t>
  </si>
  <si>
    <t xml:space="preserve"> 2    아니오 (※ 정년제인 경우 아니오에 해당됨)</t>
  </si>
  <si>
    <t xml:space="preserve"> 2    계약의 반복갱신으로 고용이 지속되고 있으므로</t>
  </si>
  <si>
    <t>향후 일할 수 있는 기간</t>
  </si>
  <si>
    <t>향후 일할 수 있는 기간(개월)</t>
  </si>
  <si>
    <t>향후 일할 수 있는 이유</t>
  </si>
  <si>
    <t xml:space="preserve"> 1    이미 정해진 고용계약기간이 만료되기 때문에</t>
  </si>
  <si>
    <t xml:space="preserve"> 4    현재 하는 업무(프로젝트)가 끝나기 때문에</t>
  </si>
  <si>
    <t xml:space="preserve"> 5    현재의 일자리에서 전에 일하던 사람이 복귀하기 때문에</t>
  </si>
  <si>
    <t xml:space="preserve"> 6    특정 계절 동안만 일할 수 있기 때문에</t>
  </si>
  <si>
    <t xml:space="preserve"> 7    적성, 근로조건, 능력 등의 이유로 다른 일자리를 찾을 예정이므로</t>
  </si>
  <si>
    <t xml:space="preserve"> 8    규정, 관행상 퇴직하는 연령에 도달하기 때문에</t>
  </si>
  <si>
    <t xml:space="preserve"> 9    학업, 가족부양, 건강 등의 이유로</t>
  </si>
  <si>
    <t>향후 일할 수 있는 이유(기타)</t>
  </si>
  <si>
    <t xml:space="preserve"> 1    현재 일하는 직장</t>
  </si>
  <si>
    <t>원직장 복귀에 가장 도움이 된 프로그램</t>
  </si>
  <si>
    <t xml:space="preserve"> 1    심리상담</t>
  </si>
  <si>
    <t xml:space="preserve"> 2    사회적응 프로그램</t>
  </si>
  <si>
    <t xml:space="preserve"> 3    직장복귀지원에 관한 상담(직장복귀지원금, 사업주와의 관계 개선 등)</t>
  </si>
  <si>
    <t xml:space="preserve"> 4    직업훈련</t>
  </si>
  <si>
    <t xml:space="preserve"> 5    합병증 등 예방관리제도</t>
  </si>
  <si>
    <t xml:space="preserve"> 6    대체인력지원제도</t>
  </si>
  <si>
    <t xml:space="preserve"> 8    없음</t>
  </si>
  <si>
    <t>원직장 복귀에 가장 도움이 된 프로그램(기타)</t>
  </si>
  <si>
    <t>원직장 복귀에 큰 역할을 한 사람/제도1</t>
  </si>
  <si>
    <t xml:space="preserve"> 1    사업장의 취업규칙 등</t>
  </si>
  <si>
    <t xml:space="preserve"> 2    사업주</t>
  </si>
  <si>
    <t xml:space="preserve"> 3    동료근로자</t>
  </si>
  <si>
    <t xml:space="preserve"> 4    본인</t>
  </si>
  <si>
    <t xml:space="preserve"> 5    근로복지공단 직원</t>
  </si>
  <si>
    <t>원직장 복귀에 큰 역할을 한 사람/제도2</t>
  </si>
  <si>
    <t>원직장 복귀에 큰 역할을 한 사람/제도3</t>
  </si>
  <si>
    <t>원직장 복귀에 큰 역할을 한 사람/제도4</t>
  </si>
  <si>
    <t>원직장 복귀에 큰 역할을 한 사람/제도5</t>
  </si>
  <si>
    <t>원직장 복귀에 큰 역할을 한 사람/제도6</t>
  </si>
  <si>
    <t>원직장 복귀에 큰 역할을 한 사람/제도(기타)</t>
  </si>
  <si>
    <t>원직장 복귀에 가장 필요한 지원 제도</t>
  </si>
  <si>
    <t xml:space="preserve"> 1    직업훈련</t>
  </si>
  <si>
    <t xml:space="preserve"> 2    직장복귀 지원금</t>
  </si>
  <si>
    <t xml:space="preserve"> 3    취업 정보 제공</t>
  </si>
  <si>
    <t xml:space="preserve"> 4    기술 습득 기간 동안 생활 보장을 위한 생활비 융자</t>
  </si>
  <si>
    <t xml:space="preserve"> 5    전문가 상담 및 직업능력평가 등 실시</t>
  </si>
  <si>
    <t xml:space="preserve"> 6    사업주와의 지속적 면담</t>
  </si>
  <si>
    <t>원직장 복귀에 가장 필요한 지원 제도(기타)</t>
  </si>
  <si>
    <t>원직장 복귀에 사업주 적극성 정도</t>
  </si>
  <si>
    <t xml:space="preserve"> 1    매우 적극적이었다</t>
  </si>
  <si>
    <t xml:space="preserve"> 2    적극적인 편이었다</t>
  </si>
  <si>
    <t xml:space="preserve"> 4    별로 적극적이지 않은 편이었다</t>
  </si>
  <si>
    <t xml:space="preserve"> 5    전혀 적극적이지 않았다</t>
  </si>
  <si>
    <t xml:space="preserve"> 1    매우 약해짐</t>
  </si>
  <si>
    <t xml:space="preserve"> 2    약해짐</t>
  </si>
  <si>
    <t xml:space="preserve"> 3    동일함</t>
  </si>
  <si>
    <t xml:space="preserve"> 4    높아짐</t>
  </si>
  <si>
    <t xml:space="preserve"> 5    매우 높아짐</t>
  </si>
  <si>
    <t xml:space="preserve"> 1    전혀 어려움이 없었다</t>
  </si>
  <si>
    <t xml:space="preserve"> 2    별다른 어려움이 없었다</t>
  </si>
  <si>
    <t xml:space="preserve"> 4    다소 어려움을 느꼈다</t>
  </si>
  <si>
    <t xml:space="preserve"> 5    매우 어려움을 느꼈다</t>
  </si>
  <si>
    <t xml:space="preserve"> 1    오랜만에 일을 하려고 하니까 낯설어서 적응하기 힘들었다</t>
  </si>
  <si>
    <t xml:space="preserve"> 2    산업재해로 인한 신체 장해로 인하여 맡은 업무를 수행하기 힘들었다</t>
  </si>
  <si>
    <t xml:space="preserve"> 3    장해가 있는 나를 배려하는 회사의 편의시설이 부족하여 힘들었다</t>
  </si>
  <si>
    <t xml:space="preserve"> 4    임금 등 근무조건이 재해 이전에 비해 나빠져서 힘들었다</t>
  </si>
  <si>
    <t xml:space="preserve"> 5    사업주나 관리자와의 갈등</t>
  </si>
  <si>
    <t xml:space="preserve"> 6    직장 동료와의 갈등</t>
  </si>
  <si>
    <t>사업주가 제공한 편의사항1</t>
  </si>
  <si>
    <t xml:space="preserve"> 1    작업장 개조</t>
  </si>
  <si>
    <t xml:space="preserve"> 2    별도수당 등 금전적 지원</t>
  </si>
  <si>
    <t xml:space="preserve"> 3    작업시간 단축</t>
  </si>
  <si>
    <t xml:space="preserve"> 4    직무능력향상 교육기회 제공</t>
  </si>
  <si>
    <t xml:space="preserve"> 5    근무시간 내 병원진료 허용</t>
  </si>
  <si>
    <t xml:space="preserve"> 6    회사 내 편의시설 설치</t>
  </si>
  <si>
    <t xml:space="preserve"> 7    업무조정 및 전환</t>
  </si>
  <si>
    <t xml:space="preserve"> 9    없음</t>
  </si>
  <si>
    <t>사업주가 제공한 편의사항2</t>
  </si>
  <si>
    <t>사업주가 제공한 편의사항3</t>
  </si>
  <si>
    <t>사업주가 제공한 편의사항4</t>
  </si>
  <si>
    <t>사업주가 제공한 편의사항5</t>
  </si>
  <si>
    <t>사업주가 제공한 편의사항6</t>
  </si>
  <si>
    <t>사업주가 제공한 편의사항7</t>
  </si>
  <si>
    <t>사업주가 제공한 편의사항8</t>
  </si>
  <si>
    <t>사업주가 제공한 편의사항(기타)</t>
  </si>
  <si>
    <t>동료들과의 관계</t>
  </si>
  <si>
    <t xml:space="preserve"> 1    매우 원만하다</t>
  </si>
  <si>
    <t xml:space="preserve"> 2    어느정도 원만한 편이다</t>
  </si>
  <si>
    <t xml:space="preserve"> 4    별로 원만하지 못하다</t>
  </si>
  <si>
    <t xml:space="preserve"> 5    전혀 원만하지 못하다</t>
  </si>
  <si>
    <t xml:space="preserve"> 1    예전보다 매우 원만해졌다</t>
  </si>
  <si>
    <t xml:space="preserve"> 2    예전보다 원만해진 편이다</t>
  </si>
  <si>
    <t xml:space="preserve"> 3    예전과 동일하다</t>
  </si>
  <si>
    <t xml:space="preserve"> 4    예전보다 다소 나빠졌다</t>
  </si>
  <si>
    <t xml:space="preserve"> 5    예전보다 매우 나빠졌다</t>
  </si>
  <si>
    <t>직장동료로부터 배려 받은 정도</t>
  </si>
  <si>
    <t xml:space="preserve"> 1    매우 배려해준다</t>
  </si>
  <si>
    <t xml:space="preserve"> 2    배려해주는 편이다</t>
  </si>
  <si>
    <t xml:space="preserve"> 4    별로 배려해주지 않는다</t>
  </si>
  <si>
    <t xml:space="preserve"> 5    전혀 배려해주지 않는다</t>
  </si>
  <si>
    <t>현재 업무의 교육수준 적합 여부</t>
  </si>
  <si>
    <t xml:space="preserve"> 4    그런 편이다</t>
  </si>
  <si>
    <t xml:space="preserve"> 5    매우 그렇다</t>
  </si>
  <si>
    <t>현재 업무의 기술수준 적합 여부</t>
  </si>
  <si>
    <t>현재 업무의 지식/기능의 활용도</t>
  </si>
  <si>
    <t>현재 하는 일에 대한 생각-일에 만족하고 있다</t>
  </si>
  <si>
    <t xml:space="preserve"> 1    매우 그렇다</t>
  </si>
  <si>
    <t xml:space="preserve"> 2    그런 편이다</t>
  </si>
  <si>
    <t>현재 하는 일에 대한 생각-일을 열정적으로 하고 있다</t>
  </si>
  <si>
    <t>현재 하는 일에 대한 생각-일을 즐겁게 하고 있다</t>
  </si>
  <si>
    <t>현재 하는 일에 대한 생각-일을 보람을 느끼면서 하고 있다</t>
  </si>
  <si>
    <t>현재 하는 일에 대한 생각-일을 계속하고 싶다</t>
  </si>
  <si>
    <t>일자리 만족도-임금 또는 소득</t>
  </si>
  <si>
    <t>일자리 만족도-취업의 안정성</t>
  </si>
  <si>
    <t>일자리 만족도-하고 있는 일의 내용</t>
  </si>
  <si>
    <t>일자리 만족도-근로환경</t>
  </si>
  <si>
    <t>일자리 만족도-근로시간</t>
  </si>
  <si>
    <t>일자리 만족도-개인의 발전가능성</t>
  </si>
  <si>
    <t>일자리 만족도-의사소통 및 인간관계</t>
  </si>
  <si>
    <t>일자리 만족도-인사고과의 공정성</t>
  </si>
  <si>
    <t>일자리 만족도-복지후생</t>
  </si>
  <si>
    <t>일자리에 대한 전반적 만족도</t>
  </si>
  <si>
    <t xml:space="preserve"> 1    매우 만족한다</t>
  </si>
  <si>
    <t xml:space="preserve"> 2    만족하는 편이다</t>
  </si>
  <si>
    <t xml:space="preserve"> 4    다소 불만족스럽다</t>
  </si>
  <si>
    <t xml:space="preserve"> 5    매우 불만족한다</t>
  </si>
  <si>
    <t>현재 일자리 그만둘 의사있는지 여부</t>
  </si>
  <si>
    <t>현재 일자리 그만두고자 하는 이유</t>
  </si>
  <si>
    <t xml:space="preserve"> 2    직장의 파산, 폐업, 휴업 등으로 인해</t>
  </si>
  <si>
    <t xml:space="preserve"> 3    정리해고로 인해</t>
  </si>
  <si>
    <t xml:space="preserve"> 4    권고사직</t>
  </si>
  <si>
    <t xml:space="preserve"> 5    명예퇴직</t>
  </si>
  <si>
    <t xml:space="preserve"> 6    정년퇴직</t>
  </si>
  <si>
    <t xml:space="preserve"> 8    소득 또는 보수가 적어서</t>
  </si>
  <si>
    <t xml:space="preserve"> 9    일거리가 없거나 적어서</t>
  </si>
  <si>
    <t>현재 일자리 그만두고자 하는 이유(기타)</t>
  </si>
  <si>
    <t>희망 일자리 종류</t>
  </si>
  <si>
    <t xml:space="preserve"> 1    임금근로</t>
  </si>
  <si>
    <t xml:space="preserve"> 2    자영업(사업)</t>
  </si>
  <si>
    <t xml:space="preserve"> 3    일을 하고 싶은 마음이 없음</t>
  </si>
  <si>
    <t>취업/창업 준비활동-1순위</t>
  </si>
  <si>
    <t xml:space="preserve"> 1    공공기관 직업훈련 또는 프로그램(강좌, 인턴 등) 이용</t>
  </si>
  <si>
    <t xml:space="preserve"> 2    민간기관 직업훈련 또는 프로그램(강좌, 인턴 등) 이용</t>
  </si>
  <si>
    <t xml:space="preserve"> 3    재학 중인 학교의 직업훈련 또는 프로그램 이용</t>
  </si>
  <si>
    <t xml:space="preserve"> 4    사설학원 이용(어학, 자격증 준비, 채용시험 준비 등)</t>
  </si>
  <si>
    <t xml:space="preserve"> 5    부모 및 친지로부터 기술 전수</t>
  </si>
  <si>
    <t xml:space="preserve"> 6    선배, 지인, 사업인계자로부터 기술 전수</t>
  </si>
  <si>
    <t xml:space="preserve"> 7    회사(프랜차이즈 본사 포함)로부터 직접 기술 전수</t>
  </si>
  <si>
    <t xml:space="preserve"> 8    독학(자격증 준비, 채용시험 준비)</t>
  </si>
  <si>
    <t xml:space="preserve"> 9    취업/창업을 위한 정보수집</t>
  </si>
  <si>
    <t>취업/창업 준비활동-1순위(기타)</t>
  </si>
  <si>
    <t>취업/창업 준비활동-2순위</t>
  </si>
  <si>
    <t>취업/창업 준비활동-2순위(기타)</t>
  </si>
  <si>
    <t>현재 일자리 입사일(년)</t>
  </si>
  <si>
    <t>현재 일자리 입사일(월)</t>
  </si>
  <si>
    <t>현재 일자리 입사일(계절)</t>
  </si>
  <si>
    <t>현재 업무 시작일(년)</t>
  </si>
  <si>
    <t>현재 업무 시작일(월)</t>
  </si>
  <si>
    <t>현재 업무 시작일(계절)</t>
  </si>
  <si>
    <t>취업하게 된 경로</t>
  </si>
  <si>
    <t xml:space="preserve"> 1    공공기관의 취업알선(온라인 사이트 포함)</t>
  </si>
  <si>
    <t xml:space="preserve"> 2    민간기관의 취업알선(온라인 사이트 포함)</t>
  </si>
  <si>
    <t xml:space="preserve"> 3    학교의 소개 및 추천</t>
  </si>
  <si>
    <t xml:space="preserve"> 4    직업훈련기관의 소개 및 추천</t>
  </si>
  <si>
    <t xml:space="preserve"> 5    취업박람회 등의 행사 참여</t>
  </si>
  <si>
    <t xml:space="preserve"> 6    가족, 친구, 선후배 등 주변 지인의 소개나 추천</t>
  </si>
  <si>
    <t xml:space="preserve"> 7    TV, 라디오, 신문, 취업정보지 등의 구직광고를 통해</t>
  </si>
  <si>
    <t xml:space="preserve"> 8    직접 사업체 방문</t>
  </si>
  <si>
    <t xml:space="preserve"> 9    전 일자리에 업무상 알게 된 사람을 통해</t>
  </si>
  <si>
    <t>취업하게 된 경로(기타)</t>
  </si>
  <si>
    <t>채용방법</t>
  </si>
  <si>
    <t xml:space="preserve"> 1    공개채용</t>
  </si>
  <si>
    <t xml:space="preserve"> 2    특별채용</t>
  </si>
  <si>
    <t xml:space="preserve"> 3    장애인구분모집</t>
  </si>
  <si>
    <t xml:space="preserve"> 5    별도의 채용과정이 없었음(지인, 직업소개소 등의 소개)</t>
  </si>
  <si>
    <t>채용방법(기타)</t>
  </si>
  <si>
    <t>원직장 복귀하지 않고 재취업한 이유</t>
  </si>
  <si>
    <t xml:space="preserve"> 1    기술이나 자격을 보유하고 있어서</t>
  </si>
  <si>
    <t xml:space="preserve"> 2    업무시간, 환경을 자유롭게 조절할 수 있어서</t>
  </si>
  <si>
    <t xml:space="preserve"> 3    사업을 물려받게 되어서</t>
  </si>
  <si>
    <t xml:space="preserve"> 4    좋은 사업 아이디어가 있어서(성공할 것 같아서)</t>
  </si>
  <si>
    <t xml:space="preserve"> 5    가족이나 친인척 등과 함께 일하고 싶어서</t>
  </si>
  <si>
    <t xml:space="preserve"> 6    원직장에서 퇴사해서</t>
  </si>
  <si>
    <t xml:space="preserve"> 7    이 일자리(직장) 말고는 대안이 없어서</t>
  </si>
  <si>
    <t xml:space="preserve"> 8    가족, 친지, 지인들의 권유로</t>
  </si>
  <si>
    <t xml:space="preserve"> 9    자신의 꿈을 실현하기 위해</t>
  </si>
  <si>
    <t>원직장 복귀하지 않고 재취업한 이유(기타)</t>
  </si>
  <si>
    <t xml:space="preserve"> 1    산업 재해로 인한 신체적 장애</t>
  </si>
  <si>
    <t xml:space="preserve"> 2    산업 재해 후 자신감 결여</t>
  </si>
  <si>
    <t xml:space="preserve"> 3    정부 외 공공기관(정부투자, 출자기관, 정부출연기관, 정부보조위탁기관, 자회사, 재출연기관 등)</t>
  </si>
  <si>
    <t xml:space="preserve"> 4    정부기관(공무원, 군인 등)</t>
  </si>
  <si>
    <t>재취업 과정에서 어려움 느낀 이유(기타)</t>
  </si>
  <si>
    <t>창업시점-연도</t>
  </si>
  <si>
    <t>창업시점-월</t>
  </si>
  <si>
    <t>창업시점-월(계절)</t>
  </si>
  <si>
    <t>창업 동기</t>
  </si>
  <si>
    <t xml:space="preserve"> 6    회사에 취업하기 어려워서</t>
  </si>
  <si>
    <t xml:space="preserve"> 7    이 사업 말고는 대안이 없어서</t>
  </si>
  <si>
    <t>창업 동기(기타)</t>
  </si>
  <si>
    <t xml:space="preserve"> 1    가족, 친지, 지인으로부터 물려받음</t>
  </si>
  <si>
    <t xml:space="preserve"> 2    기존에 운영되던 것을 인수하였음</t>
  </si>
  <si>
    <t xml:space="preserve"> 3    새로운 사업을 창업하였음(동업 포함)</t>
  </si>
  <si>
    <t xml:space="preserve"> 4    기존 사업에 동업으로 참여하였음(일정지분을 보유하는 형태로 참여하였음)</t>
  </si>
  <si>
    <t>창업 방법</t>
  </si>
  <si>
    <t>창업 방법(기타)</t>
  </si>
  <si>
    <t>창업활동 기간</t>
  </si>
  <si>
    <t xml:space="preserve"> 1    3개월 미만</t>
  </si>
  <si>
    <t xml:space="preserve"> 6    3년 이상</t>
  </si>
  <si>
    <t xml:space="preserve"> 1    100만원 미만</t>
  </si>
  <si>
    <t>창업준비 활동-1순위</t>
  </si>
  <si>
    <t xml:space="preserve"> 1    근로복지공단의 직업훈련 또는 프로그램 이용</t>
  </si>
  <si>
    <t xml:space="preserve"> 2    공공기관(근로복지공단을 제외한 타 기관) 직업훈련 또는 프로그램(강좌, 인턴 등) 이용</t>
  </si>
  <si>
    <t xml:space="preserve"> 3    민간기관 직업훈련 또는 프로그램(강좌, 인턴 등) 이용</t>
  </si>
  <si>
    <t xml:space="preserve"> 4    재학 중인 학교의 직업훈련 또는 프로그램 이용</t>
  </si>
  <si>
    <t xml:space="preserve"> 5    사설학원 이용(어학, 자격증 준비, 채용시험 준비 등)</t>
  </si>
  <si>
    <t xml:space="preserve"> 6    부모 및 친지로부터 기술 전수</t>
  </si>
  <si>
    <t xml:space="preserve"> 7    선배, 지인 등으로부터 기술 전수</t>
  </si>
  <si>
    <t xml:space="preserve"> 8    회사로부터 직접 기술 전수</t>
  </si>
  <si>
    <t xml:space="preserve"> 9    독학(자격증 준비, 채용시험 준비)</t>
  </si>
  <si>
    <t>창업준비 활동-1순위(기타)</t>
  </si>
  <si>
    <t>창업준비 활동-2순위</t>
  </si>
  <si>
    <t>창업준비 활동-2순위(기타)</t>
  </si>
  <si>
    <t xml:space="preserve"> 1    창업정보 확보의 어려움</t>
  </si>
  <si>
    <t xml:space="preserve"> 2    창업자금 확보의 어려움</t>
  </si>
  <si>
    <t xml:space="preserve"> 3    기술 확보의 어려움</t>
  </si>
  <si>
    <t xml:space="preserve"> 4    인력 확보의 어려움</t>
  </si>
  <si>
    <t xml:space="preserve"> 5    창업지원기관 및 서비스 부재, 접근의 어려움</t>
  </si>
  <si>
    <t xml:space="preserve"> 6    행정적인 절차상의 어려움</t>
  </si>
  <si>
    <t xml:space="preserve"> 7    업종선정의 어려움</t>
  </si>
  <si>
    <t xml:space="preserve"> 8    사업장 위치 선정의 어려움</t>
  </si>
  <si>
    <t>창업활동 시 개인적 애로사항-1순위</t>
  </si>
  <si>
    <t>창업활동 시 개인적 애로사항-1순위(기타)</t>
  </si>
  <si>
    <t>창업활동 시 개인적 애로사항-2순위</t>
  </si>
  <si>
    <t>창업활동 시 개인적 애로사항-2순위(기타)</t>
  </si>
  <si>
    <t xml:space="preserve"> 1    신체기능의 제한</t>
  </si>
  <si>
    <t xml:space="preserve"> 2    이동능력의 제한</t>
  </si>
  <si>
    <t xml:space="preserve"> 3    의사소통의 제한</t>
  </si>
  <si>
    <t xml:space="preserve"> 4    심리적 불안감이나 초조함(자신감 결여)</t>
  </si>
  <si>
    <t xml:space="preserve"> 5    창업활동을 할 시간적 여유가 없음(육아, 가사 등)</t>
  </si>
  <si>
    <t xml:space="preserve"> 6    산재로 인한 장해 또는 일반 장애에 대한 차별과 선입견</t>
  </si>
  <si>
    <t xml:space="preserve"> 7    나이가 너무 어리거나 많음</t>
  </si>
  <si>
    <t xml:space="preserve"> 8    장애 이외의 질병이나 사고(건강문제)</t>
  </si>
  <si>
    <t>창업 관련 애로사항-1순위</t>
  </si>
  <si>
    <t>창업 관련 애로사항-1순위(기타)</t>
  </si>
  <si>
    <t>창업 관련 애로사항-2순위</t>
  </si>
  <si>
    <t>창업 관련 애로사항-2순위(기타)</t>
  </si>
  <si>
    <t>사업체 종류</t>
  </si>
  <si>
    <t xml:space="preserve"> 1    개인사업체(노점)</t>
  </si>
  <si>
    <t xml:space="preserve"> 2    개인사업체(노점 외)</t>
  </si>
  <si>
    <t xml:space="preserve"> 3    개인사업체(농림어업)</t>
  </si>
  <si>
    <t>사업체 종류(기타)</t>
  </si>
  <si>
    <t>전체 종업원 수</t>
  </si>
  <si>
    <t>유급종업원 수</t>
  </si>
  <si>
    <t>무급가족종사자 수</t>
  </si>
  <si>
    <t>연평균 매출액</t>
  </si>
  <si>
    <t>연평균 매출액(범주)</t>
  </si>
  <si>
    <t xml:space="preserve"> 3    300만원 이상~500만원 미만</t>
  </si>
  <si>
    <t xml:space="preserve"> 4    500만원 이상~1,000만원 미만</t>
  </si>
  <si>
    <t xml:space="preserve"> 5    1,000만원 이상~5,000만원 미만</t>
  </si>
  <si>
    <t xml:space="preserve"> 6    5,000만원 이상~1억원 미만</t>
  </si>
  <si>
    <t xml:space="preserve"> 7    1억원 이상~3억원 미만</t>
  </si>
  <si>
    <t xml:space="preserve"> 8    3억원 이상~10억원 미만</t>
  </si>
  <si>
    <t xml:space="preserve"> 9    10억원 이상</t>
  </si>
  <si>
    <t>연평균 순수익 유무</t>
  </si>
  <si>
    <t xml:space="preserve"> 1    순수익이 있음</t>
  </si>
  <si>
    <t xml:space="preserve"> 2    적자로 순수익이 없음</t>
  </si>
  <si>
    <t>순수익</t>
  </si>
  <si>
    <t>순수익(범주)</t>
  </si>
  <si>
    <t>적자</t>
  </si>
  <si>
    <t>적자(범주)</t>
  </si>
  <si>
    <t>부채</t>
  </si>
  <si>
    <t>부채(범주)</t>
  </si>
  <si>
    <t>사업장 개수</t>
  </si>
  <si>
    <t xml:space="preserve"> 1    1개</t>
  </si>
  <si>
    <t xml:space="preserve"> 2    2개</t>
  </si>
  <si>
    <t xml:space="preserve"> 3    3개</t>
  </si>
  <si>
    <t xml:space="preserve"> 4    4개</t>
  </si>
  <si>
    <t xml:space="preserve"> 5    5개</t>
  </si>
  <si>
    <t xml:space="preserve"> 6    6개 이상</t>
  </si>
  <si>
    <t xml:space="preserve"> 7    없음</t>
  </si>
  <si>
    <t>사업장 형태1</t>
  </si>
  <si>
    <t xml:space="preserve"> 1    노점(가판 포함)</t>
  </si>
  <si>
    <t xml:space="preserve"> 2    차량</t>
  </si>
  <si>
    <t xml:space="preserve"> 3    점포</t>
  </si>
  <si>
    <t xml:space="preserve"> 4    사무실</t>
  </si>
  <si>
    <t xml:space="preserve"> 5    공장</t>
  </si>
  <si>
    <t xml:space="preserve"> 6    창고</t>
  </si>
  <si>
    <t xml:space="preserve"> 7    인터넷</t>
  </si>
  <si>
    <t xml:space="preserve"> 8    무점포(방문사업, 우편 등을 통한 사업)</t>
  </si>
  <si>
    <t xml:space="preserve"> 9    농지, 임야</t>
  </si>
  <si>
    <t>사업장 형태2</t>
  </si>
  <si>
    <t>사업장 형태3</t>
  </si>
  <si>
    <t>사업장 형태4</t>
  </si>
  <si>
    <t>사업장 형태5</t>
  </si>
  <si>
    <t>사업장 형태6</t>
  </si>
  <si>
    <t>사업장 형태7</t>
  </si>
  <si>
    <t>사업장 형태8</t>
  </si>
  <si>
    <t>사업장 형태9</t>
  </si>
  <si>
    <t>사업장 형태10</t>
  </si>
  <si>
    <t>사업장 형태11</t>
  </si>
  <si>
    <t>사업장 형태12</t>
  </si>
  <si>
    <t>사업장 형태13</t>
  </si>
  <si>
    <t>사업장 형태14</t>
  </si>
  <si>
    <t>사업장 형태15</t>
  </si>
  <si>
    <t>사업장 형태(기타)</t>
  </si>
  <si>
    <t>사업장 면적-점포(㎡)</t>
  </si>
  <si>
    <t>사업장 면적-점포(평)</t>
  </si>
  <si>
    <t>사업장 면적-사무실(㎡)</t>
  </si>
  <si>
    <t>사업장 면적-사무실(평)</t>
  </si>
  <si>
    <t>사업장 면적-공장(㎡)</t>
  </si>
  <si>
    <t>사업장 면적-공장(평)</t>
  </si>
  <si>
    <t>사업장 면적-창고(㎡)</t>
  </si>
  <si>
    <t>사업장 면적-창고(평)</t>
  </si>
  <si>
    <t>사업장 면적-농지, 임야(㎡)</t>
  </si>
  <si>
    <t>사업장 면적-농지, 임야(평)</t>
  </si>
  <si>
    <t>사업장 면적-축사나 목장(㎡)</t>
  </si>
  <si>
    <t>사업장 면적-축사나 목장(평)</t>
  </si>
  <si>
    <t>사업장 면적-양식업장(㎡)</t>
  </si>
  <si>
    <t>사업장 면적-양식업장(평)</t>
  </si>
  <si>
    <t>동업 여부</t>
  </si>
  <si>
    <t>동업자 수</t>
  </si>
  <si>
    <t>산재보험 가입 여부</t>
  </si>
  <si>
    <t xml:space="preserve"> 1    가입</t>
  </si>
  <si>
    <t xml:space="preserve"> 2    미가입</t>
  </si>
  <si>
    <t>업무 종류</t>
  </si>
  <si>
    <t xml:space="preserve"> 1    육체적인 활동을 많이 요구하는 일</t>
  </si>
  <si>
    <t xml:space="preserve"> 2    정신적인 활동을 많이 요구하는 일(분석, 대화 등)</t>
  </si>
  <si>
    <t>주기적 일자리 여부</t>
  </si>
  <si>
    <t xml:space="preserve"> 2    사업장내 또는 사무실 이외의 지정된 장소에서</t>
  </si>
  <si>
    <t>정규 근로시간 정해져 있는지 여부</t>
  </si>
  <si>
    <t>정규 근로시간-시작시간</t>
  </si>
  <si>
    <t>정규 근로시간-종료시간</t>
  </si>
  <si>
    <t>건강으로 인한 결근일수</t>
  </si>
  <si>
    <t>손익분기점 도달 여부</t>
  </si>
  <si>
    <t xml:space="preserve"> 1    도달했음</t>
  </si>
  <si>
    <t xml:space="preserve"> 2    도달하지 못했음</t>
  </si>
  <si>
    <t>손익분기점 도달 시기</t>
  </si>
  <si>
    <t>사업체 운영의 애로사항-1순위</t>
  </si>
  <si>
    <t xml:space="preserve"> 1    만성적인 적자 또는 소득이 적음</t>
  </si>
  <si>
    <t xml:space="preserve"> 2    창업 시 부채</t>
  </si>
  <si>
    <t xml:space="preserve"> 3    인력관리(종업원 등)의 어려움</t>
  </si>
  <si>
    <t xml:space="preserve"> 4    기술개발의 어려움</t>
  </si>
  <si>
    <t xml:space="preserve"> 5    컨설팅 및 자문의 부족</t>
  </si>
  <si>
    <t xml:space="preserve"> 7    협력업체와의 업무협력</t>
  </si>
  <si>
    <t xml:space="preserve"> 8    고객과의 관계형성</t>
  </si>
  <si>
    <t>사업체 운영의 애로사항-1순위(기타)</t>
  </si>
  <si>
    <t>사업체 운영의 애로사항-2순위</t>
  </si>
  <si>
    <t>사업체 운영의 애로사항-2순위(기타)</t>
  </si>
  <si>
    <t>사업체 지속 운영 의향</t>
  </si>
  <si>
    <t>사업체 지속 운영하고 싶지 않은 이유-1순위</t>
  </si>
  <si>
    <t xml:space="preserve"> 1    산업재해로 인한 장해상태의 악화</t>
  </si>
  <si>
    <t xml:space="preserve"> 2    일반 장애 및 건강상태의 악화</t>
  </si>
  <si>
    <t xml:space="preserve"> 3    만성적인 적자 또는 소득이 적음</t>
  </si>
  <si>
    <t xml:space="preserve"> 4    일이 너무 힘들고 어려움</t>
  </si>
  <si>
    <t xml:space="preserve"> 5    임금근로로 취업하기 위해</t>
  </si>
  <si>
    <t xml:space="preserve"> 6    다른 사업을 하기 위해</t>
  </si>
  <si>
    <t xml:space="preserve"> 7    적성, 흥미, 전공에 맞지 않음</t>
  </si>
  <si>
    <t xml:space="preserve"> 8    개인적 사유 발생(휴식, 학업, 육아, 가사 등)</t>
  </si>
  <si>
    <t>사업체 지속 운영하고 싶지 않은 이유-1순위(기타)</t>
  </si>
  <si>
    <t>사업체 지속 운영하고 싶지 않은 이유-2순위</t>
  </si>
  <si>
    <t>사업체 지속 운영하고 싶지 않은 이유-2순위(기타)</t>
  </si>
  <si>
    <t>구직활동 여부</t>
  </si>
  <si>
    <t>컨설팅 내용1</t>
  </si>
  <si>
    <t xml:space="preserve"> 1    사업화절차 및 요령에 대하여</t>
  </si>
  <si>
    <t xml:space="preserve"> 2    사업의 타당성(시장성, 기술성, 사업화 가능성) 여부</t>
  </si>
  <si>
    <t xml:space="preserve"> 3    상권, 입지분석(농림어업 경영 장소 탐색 포함)</t>
  </si>
  <si>
    <t xml:space="preserve"> 4    업종, 업태 선정 및 변경</t>
  </si>
  <si>
    <t xml:space="preserve"> 5    상품, 품종(농림어업의 경우)의 선정 및 변경</t>
  </si>
  <si>
    <t xml:space="preserve"> 6    기술력 증진(음식의 맛, 농작물 재배방법 등 포함)</t>
  </si>
  <si>
    <t xml:space="preserve"> 7    상품 개발 및 변경(농림어업 등 품종 개량 포함)</t>
  </si>
  <si>
    <t>컨설팅 내용2</t>
  </si>
  <si>
    <t>컨설팅 내용3</t>
  </si>
  <si>
    <t>컨설팅 내용4</t>
  </si>
  <si>
    <t>컨설팅 내용5</t>
  </si>
  <si>
    <t>컨설팅 내용6</t>
  </si>
  <si>
    <t>컨설팅 내용7</t>
  </si>
  <si>
    <t>컨설팅 내용8</t>
  </si>
  <si>
    <t>컨설팅 내용9</t>
  </si>
  <si>
    <t>컨설팅 내용10</t>
  </si>
  <si>
    <t>컨설팅 내용11</t>
  </si>
  <si>
    <t>컨설팅 내용12</t>
  </si>
  <si>
    <t>컨설팅 내용13</t>
  </si>
  <si>
    <t>컨설팅 내용(기타)</t>
  </si>
  <si>
    <t xml:space="preserve"> 4    근로복지공단 직원</t>
  </si>
  <si>
    <t>경영 상황에 대한 평가</t>
  </si>
  <si>
    <t xml:space="preserve"> 1    매우 성공적이다</t>
  </si>
  <si>
    <t xml:space="preserve"> 2    성공적인 편이다</t>
  </si>
  <si>
    <t xml:space="preserve"> 3    그럭저럭 괜찮다</t>
  </si>
  <si>
    <t xml:space="preserve"> 4    그저 그렇다</t>
  </si>
  <si>
    <t xml:space="preserve"> 5    그다지 좋지 않다</t>
  </si>
  <si>
    <t xml:space="preserve"> 6    고전하는 편이다</t>
  </si>
  <si>
    <t xml:space="preserve"> 7    매우 고전하고 있다</t>
  </si>
  <si>
    <t>일자리 시작-연도</t>
  </si>
  <si>
    <t>일자리 시작-월</t>
  </si>
  <si>
    <t>일자리 시작-월(계절)</t>
  </si>
  <si>
    <t>일자리 시작 동기</t>
  </si>
  <si>
    <t xml:space="preserve"> 1    가구원이 도움을 필요로 해서(인력이 부족해서)</t>
  </si>
  <si>
    <t xml:space="preserve"> 2    산업재해로 인한 장해 또는 일반장애 정도에 따른 기능수준에 부합해서</t>
  </si>
  <si>
    <t xml:space="preserve"> 3    지식이나 기술 등과 같은 능력수준에 맞아서</t>
  </si>
  <si>
    <t xml:space="preserve"> 4    개인 시간 조절이 용이해서</t>
  </si>
  <si>
    <t xml:space="preserve"> 5    일자리에서 본인의 산업재해로 인한 장해 또는 일반장애에 대해 잘 알고 있어서</t>
  </si>
  <si>
    <t xml:space="preserve"> 6    기술을 배우기 위해서</t>
  </si>
  <si>
    <t xml:space="preserve"> 7    가업을 잇기 위해서</t>
  </si>
  <si>
    <t xml:space="preserve"> 8    이 일자리 말고는 대안이 없어서</t>
  </si>
  <si>
    <t>일자리 시작 동기(기타)</t>
  </si>
  <si>
    <t>사업주와 관계</t>
  </si>
  <si>
    <t>근무시간 형태</t>
  </si>
  <si>
    <t>근무 시 애로사항-1순위</t>
  </si>
  <si>
    <t xml:space="preserve"> 5    산재 장해 또는 질병이나 사고(건강 문제)</t>
  </si>
  <si>
    <t xml:space="preserve"> 6    근로조건(임금, 복리후생, 노동시간 등)의 문제</t>
  </si>
  <si>
    <t xml:space="preserve"> 7    근무환경(편의시설, 작업장 환경)의 문제</t>
  </si>
  <si>
    <t xml:space="preserve"> 8    일이 너무 힘들고 어려움</t>
  </si>
  <si>
    <t xml:space="preserve"> 9    일자리가 너무 멀고, 출퇴근이 어려움</t>
  </si>
  <si>
    <t>근무 시 애로사항-1순위(기타)</t>
  </si>
  <si>
    <t>근무 시 애로사항-2순위</t>
  </si>
  <si>
    <t>근무 시 애로사항-2순위(기타)</t>
  </si>
  <si>
    <t>일자리 지속 근무 의향</t>
  </si>
  <si>
    <t>일자리 다니고 싶지 않은 이유-1순위</t>
  </si>
  <si>
    <t xml:space="preserve"> 1    산재사고 이후 장해상태의 악화</t>
  </si>
  <si>
    <t xml:space="preserve"> 2    산재 이외 건강상태의 악화</t>
  </si>
  <si>
    <t xml:space="preserve"> 3    소득이 적음</t>
  </si>
  <si>
    <t>일자리 다니고 싶지 않은 이유-1순위(기타)</t>
  </si>
  <si>
    <t>임금근로 희망 이유</t>
  </si>
  <si>
    <t xml:space="preserve"> 1    정기적이고 안정된 소득(생활비, 용돈)을 위해</t>
  </si>
  <si>
    <t xml:space="preserve"> 2    안정적이고 규칙적인 직장생활을 할 수 있어서</t>
  </si>
  <si>
    <t xml:space="preserve"> 3    지식이나 기술, 전공 등을 활용하기 위해</t>
  </si>
  <si>
    <t xml:space="preserve"> 4    자영업을 하려고 하지만 창업할 능력, 상황이 안돼서</t>
  </si>
  <si>
    <t xml:space="preserve"> 5    자신의 꿈을 실현하기 위해</t>
  </si>
  <si>
    <t xml:space="preserve"> 6    국가나 사회에 보탬이 되려고</t>
  </si>
  <si>
    <t xml:space="preserve"> 7    일할 수 있다는 것을 보여주기 위해</t>
  </si>
  <si>
    <t>임금근로 희망 이유(기타)</t>
  </si>
  <si>
    <t>[임금근로희망]사업내용</t>
  </si>
  <si>
    <t>[임금근로희망]산업분류</t>
  </si>
  <si>
    <t>[임금근로희망]업무내용</t>
  </si>
  <si>
    <t>[임금근로희망]직업분류</t>
  </si>
  <si>
    <t>[임금근로희망]종사상 지위</t>
  </si>
  <si>
    <t xml:space="preserve"> 1    상용근로자</t>
  </si>
  <si>
    <t xml:space="preserve"> 2    임시근로자</t>
  </si>
  <si>
    <t xml:space="preserve"> 3    일용근로자</t>
  </si>
  <si>
    <t>[임금근로희망]근무시간 형태</t>
  </si>
  <si>
    <t xml:space="preserve"> 1    전일제 근무</t>
  </si>
  <si>
    <t xml:space="preserve"> 2    시간제 근무</t>
  </si>
  <si>
    <t>[임금근로희망]시간제 희망 이유</t>
  </si>
  <si>
    <t xml:space="preserve"> 1    아이를 돌보려고</t>
  </si>
  <si>
    <t xml:space="preserve"> 2    가사일 때문에</t>
  </si>
  <si>
    <t xml:space="preserve"> 3    학업을 위하여</t>
  </si>
  <si>
    <t xml:space="preserve"> 4    전일제 직장을 구할 수 없을 것 같아서</t>
  </si>
  <si>
    <t xml:space="preserve"> 5    다른 일(직장)을 같이 하려고</t>
  </si>
  <si>
    <t xml:space="preserve"> 6    산재로 인한 후유증 등 건강 문제로</t>
  </si>
  <si>
    <t>[임금근로희망]시간제 희망 이유(기타)</t>
  </si>
  <si>
    <t>[임금근로희망]최소 희망 임금</t>
  </si>
  <si>
    <t>자영업 희망 이유</t>
  </si>
  <si>
    <t xml:space="preserve"> 1    회사에 취업하기 어려워서</t>
  </si>
  <si>
    <t xml:space="preserve"> 2    기술이나 자격을 보유하고 있어서</t>
  </si>
  <si>
    <t xml:space="preserve"> 3    업무시간, 환경을 자유롭게 조절할 수 있어서</t>
  </si>
  <si>
    <t xml:space="preserve"> 4    사업을 물려받게 되어서</t>
  </si>
  <si>
    <t xml:space="preserve"> 5    좋은 사업 아이디어가 있어서(성공할 것 같아서)</t>
  </si>
  <si>
    <t xml:space="preserve"> 6    가족이나 친인척 등과 함께 일하고 싶어서</t>
  </si>
  <si>
    <t xml:space="preserve"> 7    가족, 친지, 지인들의 권유로</t>
  </si>
  <si>
    <t xml:space="preserve"> 8    자신의 꿈을 실현하기 위해</t>
  </si>
  <si>
    <t xml:space="preserve"> 9    국가나 사회에 보탬이 되려고</t>
  </si>
  <si>
    <t>자영업 희망 이유(기타)</t>
  </si>
  <si>
    <t>[자영업희망]사업내용</t>
  </si>
  <si>
    <t>[자영업희망]산업분류</t>
  </si>
  <si>
    <t>[자영업희망]기대 순수익</t>
  </si>
  <si>
    <t>[자영업희망]사업장 형태</t>
  </si>
  <si>
    <t xml:space="preserve"> 1    노점(가판포함)</t>
  </si>
  <si>
    <t xml:space="preserve"> 6    인터넷</t>
  </si>
  <si>
    <t xml:space="preserve"> 7    무점포 (방문 및 우편 등을 통한 사업)</t>
  </si>
  <si>
    <t xml:space="preserve"> 8    농림어업</t>
  </si>
  <si>
    <t>[자영업희망]사업장 형태(기타)</t>
  </si>
  <si>
    <t>일자리 선택 기준-1순위</t>
  </si>
  <si>
    <t xml:space="preserve"> 1    임금이나 소득 수준</t>
  </si>
  <si>
    <t xml:space="preserve"> 2    일의 양(노동 강도)</t>
  </si>
  <si>
    <t xml:space="preserve"> 3    일하는 시간(대)</t>
  </si>
  <si>
    <t xml:space="preserve"> 4    능력에 맞는 일</t>
  </si>
  <si>
    <t xml:space="preserve"> 5    정규직 여부</t>
  </si>
  <si>
    <t xml:space="preserve"> 6    오래 일할 수 있는 정도(장기근속 여부)</t>
  </si>
  <si>
    <t xml:space="preserve"> 7    산재장해인 및 일반 장애인을 위한 편의시설 설치 여부</t>
  </si>
  <si>
    <t xml:space="preserve"> 8    산재장해인 및 일반 장애인에 대한 이해 여부</t>
  </si>
  <si>
    <t xml:space="preserve"> 9    대인관계(동료, 상사, 직원 등)</t>
  </si>
  <si>
    <t>일자리 선택 기준-1순위(기타)</t>
  </si>
  <si>
    <t>일자리 선택 기준-2순위</t>
  </si>
  <si>
    <t>일자리 선택 기준-2순위(기타)</t>
  </si>
  <si>
    <t>미취업으로 인한 경제적 문제 해결 방법1</t>
  </si>
  <si>
    <t xml:space="preserve"> 2    다른 친척의 도움을 받음</t>
  </si>
  <si>
    <t xml:space="preserve"> 3    예전에 모아둔 저축</t>
  </si>
  <si>
    <t xml:space="preserve"> 4    산재 장해연금 등의 사회보험급여</t>
  </si>
  <si>
    <t xml:space="preserve"> 5    국민기초생활보장 급여 등의 공적이전소득으로</t>
  </si>
  <si>
    <t xml:space="preserve"> 6    배우자의 수입</t>
  </si>
  <si>
    <t>미취업으로 인한 경제적 문제 해결 방법(기타)</t>
  </si>
  <si>
    <t>요양 종결 후 구직활동 여부</t>
  </si>
  <si>
    <t>마지막 구직활동 연도</t>
  </si>
  <si>
    <t>마지막 구직활동 월</t>
  </si>
  <si>
    <t xml:space="preserve"> 1    있었음</t>
  </si>
  <si>
    <t xml:space="preserve"> 2    없었음</t>
  </si>
  <si>
    <t>일자리 알아보는 방법-1순위</t>
  </si>
  <si>
    <t xml:space="preserve"> 2    교사, 교수, 스승을 통해</t>
  </si>
  <si>
    <t xml:space="preserve"> 3    친구, 친지의 소개</t>
  </si>
  <si>
    <t xml:space="preserve"> 4    공공 직업안내소(근로복지공단 제외)를 통해</t>
  </si>
  <si>
    <t xml:space="preserve"> 5    근로복지공단을 통해서</t>
  </si>
  <si>
    <t xml:space="preserve"> 6    사설 직업안내소를 통해</t>
  </si>
  <si>
    <t xml:space="preserve"> 7    신문, TV, 벽보 등의 광고를 통해</t>
  </si>
  <si>
    <t xml:space="preserve"> 8    일하고 싶은 곳을 직접 찾아다니면서</t>
  </si>
  <si>
    <t xml:space="preserve"> 9    가족을 통해서</t>
  </si>
  <si>
    <t>일자리 알아보는 방법-1순위(기타)</t>
  </si>
  <si>
    <t>일자리 알아보는 방법-2순위</t>
  </si>
  <si>
    <t>일자리 알아보는 방법-2순위(기타)</t>
  </si>
  <si>
    <t>일자리 알아보는 방법-3순위</t>
  </si>
  <si>
    <t>일자리 알아보는 방법-3순위(기타)</t>
  </si>
  <si>
    <t>미취업으로 인한 경제적 문제 해결 방법2</t>
  </si>
  <si>
    <t>미취업으로 인한 경제적 문제 해결 방법3</t>
  </si>
  <si>
    <t>미취업으로 인한 경제적 문제 해결 방법4</t>
  </si>
  <si>
    <t>미취업으로 인한 경제적 문제 해결 방법5</t>
  </si>
  <si>
    <t>미취업으로 인한 경제적 문제 해결 방법6</t>
  </si>
  <si>
    <t>미취업으로 인한 경제적 문제 해결 방법7</t>
  </si>
  <si>
    <t>경제활동 할 의사 없는 이유</t>
  </si>
  <si>
    <t xml:space="preserve"> 1    학업 때문에</t>
  </si>
  <si>
    <t xml:space="preserve"> 2    아이들 키우는 일 때문에(육아)</t>
  </si>
  <si>
    <t xml:space="preserve"> 3    가사일 때문에</t>
  </si>
  <si>
    <t xml:space="preserve"> 4    퇴직하여서</t>
  </si>
  <si>
    <t xml:space="preserve"> 5    나이가 많아서</t>
  </si>
  <si>
    <t xml:space="preserve"> 6    개인적인 건강문제로</t>
  </si>
  <si>
    <t xml:space="preserve"> 7    산업재해로 인한 건강문제로</t>
  </si>
  <si>
    <t xml:space="preserve"> 8    당분간 쉬고 싶어서</t>
  </si>
  <si>
    <t>구직상의 어려움-일자리가 없거나 부족하다</t>
  </si>
  <si>
    <t>구직상의 어려움-취업/창업정보가 부족하거나 잘 모른다</t>
  </si>
  <si>
    <t>구직상의 어려움-학력, 기술, 기능이 모자란다</t>
  </si>
  <si>
    <t>구직상의 어려움-경험이 부족하다</t>
  </si>
  <si>
    <t>구직상의 어려움-제시된 사업 또는 일자리의 수입이 적다</t>
  </si>
  <si>
    <t>구직상의 어려움-근로환경이나 근로시간이 안 맞는다</t>
  </si>
  <si>
    <t>구직상의 어려움-나이가 너무 많다</t>
  </si>
  <si>
    <t>구직상의 어려움-사업 자금이 부족하다</t>
  </si>
  <si>
    <t>구직상의 어려움-여성이기 때문에 취업이 어렵다</t>
  </si>
  <si>
    <t>구직상의 어려움-산재로 인한 장해 때문에 취업이 어렵다</t>
  </si>
  <si>
    <t>업무 수행 시 타인 또는 회사의 배려 필요 여부-근무일, 근무시간 조정</t>
  </si>
  <si>
    <t xml:space="preserve"> 1    필요</t>
  </si>
  <si>
    <t xml:space="preserve"> 2    불필요</t>
  </si>
  <si>
    <t>업무 수행 시 타인 또는 회사의 배려 필요 여부-출퇴근 지원</t>
  </si>
  <si>
    <t>업무 수행 시 타인 또는 회사의 배려 필요 여부-별도 작업장</t>
  </si>
  <si>
    <t>업무 수행 시 타인 또는 회사의 배려 필요 여부-직무 적응을 위한 일정기간의 훈련</t>
  </si>
  <si>
    <t>업무 수행 시 타인 또는 회사의 배려 필요 여부-사무보조 및 지원</t>
  </si>
  <si>
    <t>업무 수행 시 타인 또는 회사의 배려 필요 여부-작업지원</t>
  </si>
  <si>
    <t>업무 수행 시 타인 또는 회사의 배려 필요 여부-의사소통 지원</t>
  </si>
  <si>
    <t>업무 수행 시 타인 또는 회사의 배려 필요 여부-이동지원</t>
  </si>
  <si>
    <t>업무 수행 시 타인 또는 회사의 배려 필요 여부-일자리 내 일상생활지원</t>
  </si>
  <si>
    <t>업무 수행 시 타인 또는 회사의 배려 필요 여부-기타</t>
  </si>
  <si>
    <t>업무 수행 시 타인 또는 회사의 배려 필요 여부-기타내용</t>
  </si>
  <si>
    <t>지난주 일자리 희망 여부</t>
  </si>
  <si>
    <t xml:space="preserve"> 1    원하였다</t>
  </si>
  <si>
    <t xml:space="preserve"> 1    있었다</t>
  </si>
  <si>
    <t xml:space="preserve"> 2    없었다</t>
  </si>
  <si>
    <t>지난주 일자리가 있었다면 일 가능여부</t>
  </si>
  <si>
    <t>지난 4주 내 일자리 구하지 않은 이유</t>
  </si>
  <si>
    <t xml:space="preserve"> 1    전공이나 경력에 맞는 일자리(직장)가 없을 것이라고 여겨져서</t>
  </si>
  <si>
    <t xml:space="preserve"> 2    원하는 임금수준이나 근로조건에 맞는 일자리(직장)가 없을 것이라고 여겨져서</t>
  </si>
  <si>
    <t xml:space="preserve"> 3    근처에 일자리(직장)가 없을 것이라고 여겨져서</t>
  </si>
  <si>
    <t xml:space="preserve"> 4    교육, 기술, 경험이 부족해서</t>
  </si>
  <si>
    <t xml:space="preserve"> 5    나이가 너무 어리거나 많다고 고용주가 생각할 것 같아서</t>
  </si>
  <si>
    <t xml:space="preserve"> 6    이전에 찾아보았지만 일거리가 없었기 때문에</t>
  </si>
  <si>
    <t xml:space="preserve"> 7    육아</t>
  </si>
  <si>
    <t xml:space="preserve"> 8    가사</t>
  </si>
  <si>
    <t xml:space="preserve"> 9    통학</t>
  </si>
  <si>
    <t>지난 4주 내 일자리 구하지 않은 이유(기타)</t>
  </si>
  <si>
    <t>일자리 있더라도 일 할 수 없었던 이유</t>
  </si>
  <si>
    <t>일자리 있더라도 일 할 수 없었던 이유(기타)</t>
  </si>
  <si>
    <t>마지막 구직활동 월(계절)</t>
  </si>
  <si>
    <t>경제활동 할 의사 없는 이유(기타)</t>
  </si>
  <si>
    <t>비고</t>
    <phoneticPr fontId="5" type="noConversion"/>
  </si>
  <si>
    <t>1차 (2018년)</t>
    <phoneticPr fontId="7" type="noConversion"/>
  </si>
  <si>
    <t>결측처리</t>
    <phoneticPr fontId="5" type="noConversion"/>
  </si>
  <si>
    <t>보기값</t>
    <phoneticPr fontId="5" type="noConversion"/>
  </si>
  <si>
    <t>응답대상</t>
    <phoneticPr fontId="5" type="noConversion"/>
  </si>
  <si>
    <t>변수설명</t>
    <phoneticPr fontId="5" type="noConversion"/>
  </si>
  <si>
    <t>1차
(2018년)</t>
    <phoneticPr fontId="7" type="noConversion"/>
  </si>
  <si>
    <t>유효 %</t>
    <phoneticPr fontId="5" type="noConversion"/>
  </si>
  <si>
    <t>빈도</t>
    <phoneticPr fontId="5" type="noConversion"/>
  </si>
  <si>
    <t>재취업 패널</t>
    <phoneticPr fontId="2" type="noConversion"/>
  </si>
  <si>
    <t>재취업 패널</t>
    <phoneticPr fontId="2" type="noConversion"/>
  </si>
  <si>
    <t xml:space="preserve"> 2    별다른 어려움이 없었다</t>
    <phoneticPr fontId="2" type="noConversion"/>
  </si>
  <si>
    <t xml:space="preserve"> 2    100만원 이상~300만원 미만</t>
    <phoneticPr fontId="2" type="noConversion"/>
  </si>
  <si>
    <t xml:space="preserve"> 2    100만원 이상~300만원 미만</t>
    <phoneticPr fontId="2" type="noConversion"/>
  </si>
  <si>
    <t xml:space="preserve"> 8    3억원 이상</t>
    <phoneticPr fontId="2" type="noConversion"/>
  </si>
  <si>
    <t xml:space="preserve"> 7    1억원~3억원 미만</t>
    <phoneticPr fontId="2" type="noConversion"/>
  </si>
  <si>
    <t xml:space="preserve"> 6    5,000만원~1억원 미만</t>
    <phoneticPr fontId="2" type="noConversion"/>
  </si>
  <si>
    <t xml:space="preserve"> 5    1,000만원~5,000만원 미만</t>
    <phoneticPr fontId="2" type="noConversion"/>
  </si>
  <si>
    <t xml:space="preserve"> 4    500만원~1,000만원 미만</t>
    <phoneticPr fontId="2" type="noConversion"/>
  </si>
  <si>
    <t xml:space="preserve"> 3    300만원~500만원 미만</t>
    <phoneticPr fontId="2" type="noConversion"/>
  </si>
  <si>
    <t xml:space="preserve"> 2    100만원~300만원 미만</t>
    <phoneticPr fontId="2" type="noConversion"/>
  </si>
  <si>
    <t xml:space="preserve"> 1    100만원 미만</t>
    <phoneticPr fontId="2" type="noConversion"/>
  </si>
  <si>
    <t>무급가족종사 패널</t>
    <phoneticPr fontId="2" type="noConversion"/>
  </si>
  <si>
    <t>일자리 다니고 싶지 않은 이유-2순위(기타)</t>
    <phoneticPr fontId="2" type="noConversion"/>
  </si>
  <si>
    <t>일자리 다니고 싶지 않은 이유-2순위</t>
    <phoneticPr fontId="2" type="noConversion"/>
  </si>
  <si>
    <t>무급가족종사 패널</t>
    <phoneticPr fontId="2" type="noConversion"/>
  </si>
  <si>
    <t xml:space="preserve"> 2    원하지 않았다</t>
    <phoneticPr fontId="2" type="noConversion"/>
  </si>
  <si>
    <t>일자리10-퇴사 이유(기타)</t>
  </si>
  <si>
    <t xml:space="preserve"> 7    계약기간이 끝나서</t>
  </si>
  <si>
    <t xml:space="preserve"> 1    산업재해로 인한 신체적 능력저하, 적응문제, 갈등, 후유증 등 문제</t>
  </si>
  <si>
    <t>일자리10-퇴사 이유</t>
  </si>
  <si>
    <t>일자리10-고용보험 가입 여부</t>
  </si>
  <si>
    <t>일자리10-국민건강보험 가입 여부</t>
  </si>
  <si>
    <t>일자리10-국민연금 가입 여부</t>
  </si>
  <si>
    <t xml:space="preserve"> 3    노동조합 없었음</t>
  </si>
  <si>
    <t xml:space="preserve"> 2    노동조합 가입하지 않았음</t>
  </si>
  <si>
    <t xml:space="preserve"> 1    노동조합 가입</t>
  </si>
  <si>
    <t>일자리10-노동조합 가입 여부</t>
  </si>
  <si>
    <t>일자리10-1주 평균 초과근로시간</t>
  </si>
  <si>
    <t>일자리10-하루 평균 근무시간</t>
  </si>
  <si>
    <t>일자리10-한 달 평균 근무일수</t>
  </si>
  <si>
    <t>일자리10-근로시간 형태</t>
    <phoneticPr fontId="2" type="noConversion"/>
  </si>
  <si>
    <t>일자리10-근로자 수</t>
  </si>
  <si>
    <t>일자리10-임금/소득(범주)</t>
  </si>
  <si>
    <t>일자리10-임금/소득</t>
  </si>
  <si>
    <t xml:space="preserve"> 6    무급가족종사자</t>
  </si>
  <si>
    <t xml:space="preserve"> 5    종업원 없는 자영업자</t>
  </si>
  <si>
    <t xml:space="preserve"> 4    종업원 있는 자영업자</t>
  </si>
  <si>
    <t>일자리9-퇴사 이유(기타)</t>
  </si>
  <si>
    <t>일자리9-퇴사 이유</t>
  </si>
  <si>
    <t>일자리9-고용보험 가입 여부</t>
  </si>
  <si>
    <t>일자리9-국민건강보험 가입 여부</t>
  </si>
  <si>
    <t>일자리9-국민연금 가입 여부</t>
  </si>
  <si>
    <t>일자리9-노동조합 가입 여부</t>
  </si>
  <si>
    <t>일자리9-1주 평균 초과근로시간</t>
  </si>
  <si>
    <t>일자리9-하루 평균 근무시간</t>
  </si>
  <si>
    <t>일자리9-한 달 평균 근무일수</t>
  </si>
  <si>
    <t>일자리9-근로시간 형태</t>
    <phoneticPr fontId="2" type="noConversion"/>
  </si>
  <si>
    <t>일자리9-근로자 수</t>
  </si>
  <si>
    <t>일자리9-임금/소득(범주)</t>
  </si>
  <si>
    <t>일자리9-임금/소득</t>
  </si>
  <si>
    <t>일자리8-퇴사 이유(기타)</t>
  </si>
  <si>
    <t>일자리8-퇴사 이유</t>
  </si>
  <si>
    <t>일자리8-고용보험 가입 여부</t>
  </si>
  <si>
    <t>일자리8-국민건강보험 가입 여부</t>
  </si>
  <si>
    <t>일자리8-국민연금 가입 여부</t>
  </si>
  <si>
    <t>일자리8-노동조합 가입 여부</t>
  </si>
  <si>
    <t>일자리8-1주 평균 초과근로시간</t>
  </si>
  <si>
    <t>일자리3-근로시간 형태</t>
  </si>
  <si>
    <t>일자리8-근로자 수</t>
  </si>
  <si>
    <t>일자리8-임금/소득(범주)</t>
  </si>
  <si>
    <t>일자리8-임금/소득</t>
  </si>
  <si>
    <t>일자리7-퇴사 이유(기타)</t>
  </si>
  <si>
    <t>일자리7-퇴사 이유</t>
  </si>
  <si>
    <t>일자리7-고용보험 가입 여부</t>
  </si>
  <si>
    <t>일자리7-국민건강보험 가입 여부</t>
  </si>
  <si>
    <t>일자리7-국민연금 가입 여부</t>
  </si>
  <si>
    <t>일자리7-노동조합 가입 여부</t>
  </si>
  <si>
    <t>일자리7-1주 평균 초과근로시간</t>
  </si>
  <si>
    <t>일자리7-하루 평균 근무시간</t>
  </si>
  <si>
    <t>일자리7-한 달 평균 근무일수</t>
  </si>
  <si>
    <t>일자리7-근로시간 형태</t>
    <phoneticPr fontId="2" type="noConversion"/>
  </si>
  <si>
    <t>일자리7-근로자 수</t>
  </si>
  <si>
    <t>일자리7-임금/소득(범주)</t>
  </si>
  <si>
    <t>일자리7-임금/소득</t>
  </si>
  <si>
    <t>일자리6-퇴사 이유(기타)</t>
  </si>
  <si>
    <t>일자리6-퇴사 이유</t>
  </si>
  <si>
    <t>일자리6-고용보험 가입 여부</t>
  </si>
  <si>
    <t>일자리6-국민건강보험 가입 여부</t>
  </si>
  <si>
    <t>일자리6-국민연금 가입 여부</t>
  </si>
  <si>
    <t>일자리6-노동조합 가입 여부</t>
  </si>
  <si>
    <t>일자리6-1주 평균 초과근로시간</t>
  </si>
  <si>
    <t>일자리6-하루 평균 근무시간</t>
  </si>
  <si>
    <t>일자리6-한 달 평균 근무일수</t>
  </si>
  <si>
    <t>일자리6-근로시간 형태</t>
    <phoneticPr fontId="2" type="noConversion"/>
  </si>
  <si>
    <t>일자리6-근로자 수</t>
  </si>
  <si>
    <t>일자리6-임금/소득(범주)</t>
  </si>
  <si>
    <t>일자리6-임금/소득</t>
  </si>
  <si>
    <t>일자리5-퇴사 이유(기타)</t>
  </si>
  <si>
    <t>일자리5-퇴사 이유</t>
  </si>
  <si>
    <t>일자리5-고용보험 가입 여부</t>
  </si>
  <si>
    <t>일자리5-국민건강보험 가입 여부</t>
  </si>
  <si>
    <t>일자리5-국민연금 가입 여부</t>
  </si>
  <si>
    <t>일자리5-노동조합 가입 여부</t>
  </si>
  <si>
    <t>일자리5-1주 평균 초과근로시간</t>
  </si>
  <si>
    <t>일자리5-하루 평균 근무시간</t>
  </si>
  <si>
    <t>일자리5-한 달 평균 근무일수</t>
  </si>
  <si>
    <t>일자리5-근로시간 형태</t>
    <phoneticPr fontId="2" type="noConversion"/>
  </si>
  <si>
    <t>일자리5-근로자 수</t>
  </si>
  <si>
    <t>일자리5-임금/소득(범주)</t>
  </si>
  <si>
    <t>일자리5-임금/소득</t>
  </si>
  <si>
    <t>일자리4-퇴사 이유(기타)</t>
  </si>
  <si>
    <t>일자리4-퇴사 이유</t>
  </si>
  <si>
    <t>일자리4-고용보험 가입 여부</t>
  </si>
  <si>
    <t>일자리4-국민건강보험 가입 여부</t>
  </si>
  <si>
    <t>일자리4-국민연금 가입 여부</t>
  </si>
  <si>
    <t>일자리4-노동조합 가입 여부</t>
  </si>
  <si>
    <t>일자리4-1주 평균 초과근로시간</t>
  </si>
  <si>
    <t>일자리4-하루 평균 근무시간</t>
  </si>
  <si>
    <t>일자리4-한 달 평균 근무일수</t>
  </si>
  <si>
    <t>일자리4-근로시간 형태</t>
    <phoneticPr fontId="2" type="noConversion"/>
  </si>
  <si>
    <t>일자리4-근로자 수</t>
  </si>
  <si>
    <t>일자리4-임금/소득(범주)</t>
  </si>
  <si>
    <t>일자리4-임금/소득</t>
  </si>
  <si>
    <t>일자리3-퇴사 이유(기타)</t>
  </si>
  <si>
    <t>일자리3-퇴사 이유</t>
  </si>
  <si>
    <t>일자리3-고용보험 가입 여부</t>
  </si>
  <si>
    <t>일자리3-국민건강보험 가입 여부</t>
  </si>
  <si>
    <t>일자리3-국민연금 가입 여부</t>
  </si>
  <si>
    <t>일자리3-노동조합 가입 여부</t>
  </si>
  <si>
    <t>일자리3-1주 평균 초과근로시간</t>
  </si>
  <si>
    <t>일자리3-하루 평균 근무시간</t>
  </si>
  <si>
    <t>일자리3-한 달 평균 근무일수</t>
  </si>
  <si>
    <t>일자리3-근로자 수</t>
  </si>
  <si>
    <t>일자리3-임금/소득(범주)</t>
  </si>
  <si>
    <t>일자리3-임금/소득</t>
  </si>
  <si>
    <t>일자리2-퇴사 이유(기타)</t>
  </si>
  <si>
    <t>일자리2-퇴사 이유</t>
  </si>
  <si>
    <t>일자리2-고용보험 가입 여부</t>
  </si>
  <si>
    <t>일자리2-국민건강보험 가입 여부</t>
  </si>
  <si>
    <t>일자리2-국민연금 가입 여부</t>
  </si>
  <si>
    <t>일자리2-노동조합 가입 여부</t>
  </si>
  <si>
    <t>일자리2-1주 평균 초과근로시간</t>
    <phoneticPr fontId="2" type="noConversion"/>
  </si>
  <si>
    <t>일자리2-하루 평균 근무시간</t>
  </si>
  <si>
    <t>일자리2-한 달 평균 근무일수</t>
  </si>
  <si>
    <t>일자리2-근로자 수</t>
  </si>
  <si>
    <t>일자리2-임금/소득(범주)</t>
  </si>
  <si>
    <t>일자리2-임금/소득</t>
  </si>
  <si>
    <t>전체 패널</t>
    <phoneticPr fontId="2" type="noConversion"/>
  </si>
  <si>
    <t>일자리1-퇴사 이유</t>
  </si>
  <si>
    <t>일자리1-고용보험 가입 여부</t>
  </si>
  <si>
    <t>일자리1-국민건강보험 가입 여부</t>
  </si>
  <si>
    <t>일자리1-국민연금 가입 여부</t>
  </si>
  <si>
    <t>일자리1-노동조합 가입 여부</t>
  </si>
  <si>
    <t>일자리1-1주 평균 초과근로시간</t>
  </si>
  <si>
    <t>일자리1-하루 평균 근무시간</t>
  </si>
  <si>
    <t>일자리1-한 달 평균 근무일수</t>
  </si>
  <si>
    <t>일자리1-근로시간 형태</t>
  </si>
  <si>
    <t>일자리1-근로자 수</t>
  </si>
  <si>
    <t>일자리1-임금/소득(범주)</t>
  </si>
  <si>
    <t>일자리1-임금/소득</t>
  </si>
  <si>
    <t>일자리1-그만둔 월</t>
    <phoneticPr fontId="2" type="noConversion"/>
  </si>
  <si>
    <t xml:space="preserve"> 1    있었다 (재해 발생 사업장 제외)</t>
  </si>
  <si>
    <t>전체 패널</t>
    <phoneticPr fontId="2" type="noConversion"/>
  </si>
  <si>
    <t xml:space="preserve"> 2    없다</t>
  </si>
  <si>
    <t xml:space="preserve"> 1    있다</t>
  </si>
  <si>
    <t>산재 이후 가장 많이 도움 요청한 사람(기타)</t>
  </si>
  <si>
    <t xml:space="preserve"> 8    노무사, 변호사 등 일반 전문가</t>
  </si>
  <si>
    <t xml:space="preserve"> 7    일반 사회복지관련 기관 직원(사회복지사) 등 전문가</t>
  </si>
  <si>
    <t xml:space="preserve"> 6    종교인</t>
  </si>
  <si>
    <t xml:space="preserve"> 5    공무원</t>
  </si>
  <si>
    <t xml:space="preserve"> 3    친척, 친구, 이웃</t>
  </si>
  <si>
    <t xml:space="preserve"> 2    가족</t>
  </si>
  <si>
    <t xml:space="preserve"> 1    도움을 요청하지 않았다</t>
  </si>
  <si>
    <t>산재 이후 가장 많이 도움 요청한 사람</t>
  </si>
  <si>
    <t>종교(기타)</t>
  </si>
  <si>
    <t xml:space="preserve"> 4    유교</t>
  </si>
  <si>
    <t xml:space="preserve"> 3    불교</t>
  </si>
  <si>
    <t xml:space="preserve"> 2    카톨릭(천주교)</t>
  </si>
  <si>
    <t xml:space="preserve"> 1    개신교(기독교)</t>
  </si>
  <si>
    <t>종교</t>
  </si>
  <si>
    <t>가입 단체(기타)</t>
  </si>
  <si>
    <t xml:space="preserve"> 9    운동단체</t>
  </si>
  <si>
    <t xml:space="preserve"> 8    문화 및 예술단체</t>
  </si>
  <si>
    <t xml:space="preserve"> 7    동호인단체</t>
  </si>
  <si>
    <t xml:space="preserve"> 6    인권보호단체</t>
  </si>
  <si>
    <t xml:space="preserve"> 5    소비자단체</t>
  </si>
  <si>
    <t xml:space="preserve"> 4    환경보호단체</t>
  </si>
  <si>
    <t xml:space="preserve"> 3    정당 및 정치단체</t>
  </si>
  <si>
    <t xml:space="preserve"> 2    종교단체</t>
  </si>
  <si>
    <t xml:space="preserve"> 1    시민단체</t>
  </si>
  <si>
    <t>가입 단체11</t>
  </si>
  <si>
    <t>가입 단체10</t>
  </si>
  <si>
    <t>가입 단체9</t>
  </si>
  <si>
    <t>가입 단체8</t>
  </si>
  <si>
    <t>가입 단체7</t>
  </si>
  <si>
    <t>가입 단체6</t>
  </si>
  <si>
    <t>가입 단체5</t>
  </si>
  <si>
    <t>가입 단체4</t>
  </si>
  <si>
    <t>가입 단체3</t>
  </si>
  <si>
    <t>가입 단체2</t>
  </si>
  <si>
    <t>가입 단체1</t>
  </si>
  <si>
    <t>전체 패널</t>
    <phoneticPr fontId="2" type="noConversion"/>
  </si>
  <si>
    <t>취업활동 외 특정 단체 가입활동 여부</t>
  </si>
  <si>
    <t xml:space="preserve"> 1    전혀 참여하지 않는다</t>
  </si>
  <si>
    <t>모임 참여 빈도-동호회</t>
    <phoneticPr fontId="2" type="noConversion"/>
  </si>
  <si>
    <t>모임 참여 빈도-친목모임</t>
    <phoneticPr fontId="2" type="noConversion"/>
  </si>
  <si>
    <t>모임 참여 빈도-종교모임</t>
  </si>
  <si>
    <t xml:space="preserve"> 3    변화가 없다</t>
  </si>
  <si>
    <t>교류 상태 변화 여부-친척</t>
  </si>
  <si>
    <t>교류 상태 변화 여부-이웃</t>
  </si>
  <si>
    <t>교류 상태 변화 여부-친구</t>
  </si>
  <si>
    <t xml:space="preserve"> 4    그렇다</t>
  </si>
  <si>
    <t xml:space="preserve"> 5    매우 불만족스럽다</t>
  </si>
  <si>
    <t xml:space="preserve"> 4    불만족스럽다</t>
  </si>
  <si>
    <t xml:space="preserve"> 2    만족스럽다</t>
  </si>
  <si>
    <t xml:space="preserve"> 1    매우 만족스럽다</t>
  </si>
  <si>
    <t>생활에 대한 전반적 만족도</t>
  </si>
  <si>
    <t>일상생활 만족도-사회적 친분 관계</t>
  </si>
  <si>
    <t>일상생활 만족도-친인척 관계</t>
  </si>
  <si>
    <t>일상생활 만족도-가족 관계</t>
  </si>
  <si>
    <t>일상생활 만족도-주거 환경</t>
  </si>
  <si>
    <t>일상생활 만족도-여가 생활</t>
  </si>
  <si>
    <t>일상생활 만족도-가족의 수입</t>
  </si>
  <si>
    <t xml:space="preserve"> 4    항상 그렇다</t>
  </si>
  <si>
    <t xml:space="preserve"> 2    보통이다</t>
  </si>
  <si>
    <t xml:space="preserve"> 4    하층</t>
  </si>
  <si>
    <t xml:space="preserve"> 3    중하층</t>
  </si>
  <si>
    <t xml:space="preserve"> 2    중상층</t>
  </si>
  <si>
    <t xml:space="preserve"> 1    상층</t>
  </si>
  <si>
    <t>현재 사회경제적 지위</t>
  </si>
  <si>
    <t xml:space="preserve"> 5    전혀 영향을 미치지 않음</t>
  </si>
  <si>
    <t xml:space="preserve"> 4    약간 영향을 미침</t>
  </si>
  <si>
    <t xml:space="preserve"> 2    많은 영향을 미침</t>
  </si>
  <si>
    <t xml:space="preserve"> 1    매우 많은 영향을 미침</t>
  </si>
  <si>
    <t>산재가 오늘날 삶에 영향을 미치는 정도</t>
  </si>
  <si>
    <t xml:space="preserve"> 5    거의 매일</t>
  </si>
  <si>
    <t xml:space="preserve"> 4    주 3~4회</t>
  </si>
  <si>
    <t xml:space="preserve"> 3    주 1~2회</t>
  </si>
  <si>
    <t xml:space="preserve"> 2    월 2~3회</t>
  </si>
  <si>
    <t xml:space="preserve"> 1    월 1회 이하</t>
  </si>
  <si>
    <t xml:space="preserve"> 2    마시지 않는다</t>
  </si>
  <si>
    <t xml:space="preserve"> 1    마신다</t>
  </si>
  <si>
    <t>음주 여부</t>
  </si>
  <si>
    <t xml:space="preserve"> 4    9개비 이내</t>
  </si>
  <si>
    <t xml:space="preserve"> 2    20~39개비</t>
  </si>
  <si>
    <t xml:space="preserve"> 1    40개비 이상</t>
  </si>
  <si>
    <t xml:space="preserve"> 2    피우지 않는다</t>
  </si>
  <si>
    <t xml:space="preserve"> 1    피운다</t>
  </si>
  <si>
    <t>흡연 여부</t>
  </si>
  <si>
    <t>하루 평균 수면시간</t>
  </si>
  <si>
    <t>하루 평균 운동시간(분)</t>
  </si>
  <si>
    <t>하루 평균 운동시간(시간)</t>
  </si>
  <si>
    <t>1주 평균 운동일 수</t>
  </si>
  <si>
    <t>주로 하는 여가활동-2순위(기타)</t>
    <phoneticPr fontId="2" type="noConversion"/>
  </si>
  <si>
    <t xml:space="preserve"> 9    산책, 산보</t>
  </si>
  <si>
    <t xml:space="preserve"> 8    스포츠(축구, 테니스, 수영 등)</t>
  </si>
  <si>
    <t xml:space="preserve"> 7    독서, 신문이나 잡지 보기</t>
  </si>
  <si>
    <t xml:space="preserve"> 6    창작적 취미(미술, 서예, 글쓰기, 악기연주 등)</t>
  </si>
  <si>
    <t xml:space="preserve"> 5    승부놀이(바둑, 당구, 경마 등)</t>
  </si>
  <si>
    <t xml:space="preserve"> 4    컴퓨터 또는 인터넷 활용</t>
  </si>
  <si>
    <t xml:space="preserve"> 3    라디오 청취</t>
  </si>
  <si>
    <t xml:space="preserve"> 2    TV 시청(유선방송, 비디오 포함)</t>
  </si>
  <si>
    <t xml:space="preserve"> 1    감상, 관람(연극, 영화, 연주회 등)</t>
  </si>
  <si>
    <t>주로 하는 여가활동-2순위</t>
    <phoneticPr fontId="2" type="noConversion"/>
  </si>
  <si>
    <t>주로 하는 여가활동-1순위(기타)</t>
  </si>
  <si>
    <t>주로 하는 여가활동-1순위</t>
  </si>
  <si>
    <t>하루 일과 중 수면 제외하고 주로 하는 활동-3순위(기타)</t>
    <phoneticPr fontId="2" type="noConversion"/>
  </si>
  <si>
    <t xml:space="preserve"> 9    결혼, 이사 등 준비</t>
  </si>
  <si>
    <t xml:space="preserve"> 8    휴식</t>
  </si>
  <si>
    <t xml:space="preserve"> 6    가사</t>
  </si>
  <si>
    <t xml:space="preserve"> 5    사회참여(만남, 모임 참석 등)</t>
  </si>
  <si>
    <t xml:space="preserve"> 4    취미여가활동(TV시청, 여행, 독서 등)</t>
  </si>
  <si>
    <t xml:space="preserve"> 3    건강관리(운동, 치료, 목욕 등)</t>
  </si>
  <si>
    <t xml:space="preserve"> 2    구직 및 취업 준비</t>
  </si>
  <si>
    <t xml:space="preserve"> 1    근로</t>
  </si>
  <si>
    <t>하루 일과 중 수면 제외하고 주로 하는 활동-3순위</t>
    <phoneticPr fontId="2" type="noConversion"/>
  </si>
  <si>
    <t>하루 일과 중 수면 제외하고 주로 하는 활동-2순위(기타)</t>
    <phoneticPr fontId="2" type="noConversion"/>
  </si>
  <si>
    <t>하루 일과 중 수면 제외하고 주로 하는 활동-2순위</t>
    <phoneticPr fontId="2" type="noConversion"/>
  </si>
  <si>
    <t>하루 일과 중 수면 제외하고 주로 하는 활동-1순위(기타)</t>
  </si>
  <si>
    <t>하루 일과 중 수면 제외하고 주로 하는 활동-1순위</t>
    <phoneticPr fontId="2" type="noConversion"/>
  </si>
  <si>
    <t>주로 도움 받는 분야-2순위(기타)</t>
    <phoneticPr fontId="2" type="noConversion"/>
  </si>
  <si>
    <t xml:space="preserve"> 8    가사 및 육아</t>
  </si>
  <si>
    <t xml:space="preserve"> 7    사회참여(만남, 모임참석 등)</t>
  </si>
  <si>
    <t xml:space="preserve"> 6    금전관리(저축 등)</t>
  </si>
  <si>
    <t xml:space="preserve"> 5    학습활동</t>
  </si>
  <si>
    <t xml:space="preserve"> 4    건강관리(운동, 치료, 목욕 등)</t>
  </si>
  <si>
    <t xml:space="preserve"> 3    이동 및 외출</t>
  </si>
  <si>
    <t xml:space="preserve"> 2    의사소통(대화하기, 전화하기, 책읽기 등)</t>
  </si>
  <si>
    <t xml:space="preserve"> 1    일상생활 동작(밥먹기, 옷입기 등)</t>
  </si>
  <si>
    <t>주로 도움 받는 분야-2순위</t>
    <phoneticPr fontId="2" type="noConversion"/>
  </si>
  <si>
    <t>주로 도움 받는 분야-1순위(기타)</t>
  </si>
  <si>
    <t>주로 도움 받는 분야-1순위</t>
  </si>
  <si>
    <t>하루 평균 도움 받은 시간(분)</t>
  </si>
  <si>
    <t>하루 평균 도움 받은 시간(시간)</t>
  </si>
  <si>
    <t>주로 도움 주는 사람2(기타)</t>
    <phoneticPr fontId="2" type="noConversion"/>
  </si>
  <si>
    <t xml:space="preserve"> 9    무료 가정봉사원</t>
  </si>
  <si>
    <t xml:space="preserve"> 8    유료 활동보조인</t>
  </si>
  <si>
    <t xml:space="preserve"> 7    유료 간병인</t>
  </si>
  <si>
    <t xml:space="preserve"> 6    유료 가정봉사원</t>
  </si>
  <si>
    <t xml:space="preserve"> 5    친구 및 이웃</t>
  </si>
  <si>
    <t xml:space="preserve"> 4    친척</t>
  </si>
  <si>
    <t xml:space="preserve"> 3    부모 이외의 가족(형제, 자녀 등)</t>
  </si>
  <si>
    <t xml:space="preserve"> 2    부모</t>
  </si>
  <si>
    <t xml:space="preserve"> 1    배우자</t>
  </si>
  <si>
    <t>주로 도움 주는 사람2</t>
    <phoneticPr fontId="2" type="noConversion"/>
  </si>
  <si>
    <t>주로 도움 주는 사람1(기타)</t>
  </si>
  <si>
    <t>주로 도움 주는 사람1</t>
  </si>
  <si>
    <t>일상생활 도움 주는 사람 유무</t>
  </si>
  <si>
    <t xml:space="preserve"> 4    매우 필요하다</t>
  </si>
  <si>
    <t xml:space="preserve"> 3    약간 필요하다</t>
  </si>
  <si>
    <t xml:space="preserve"> 2    필요 없다</t>
  </si>
  <si>
    <t xml:space="preserve"> 1    전혀 필요 없다</t>
  </si>
  <si>
    <t>일상생활에서 가족이나 타인의 도움 필요 정도</t>
  </si>
  <si>
    <t>장기간 지속되는 장애나 육체적 제약 여부2</t>
  </si>
  <si>
    <t>장기간 지속되는 장애나 육체적 제약 여부1</t>
  </si>
  <si>
    <t>지난 1년간 필요한 진료나 검사 받지 못한 이유(기타)</t>
  </si>
  <si>
    <t xml:space="preserve"> 8    나(또는 가족)의 건강상태를 잘 아는 주치의가 없어서</t>
  </si>
  <si>
    <t xml:space="preserve"> 7    빠른 시일 내에 예약이 되지 않아서</t>
  </si>
  <si>
    <t xml:space="preserve"> 6    방문 시간이 없어서(육아, 직장 등)</t>
  </si>
  <si>
    <t xml:space="preserve"> 5    어디로 가야할지 잘 몰라서(정보 부족)</t>
  </si>
  <si>
    <t xml:space="preserve"> 4    시간이 지나면 좋아질 것 같아서</t>
  </si>
  <si>
    <t xml:space="preserve"> 3    거동이 불편해서 혹은 건강상의 이유로 방문이 어려워서</t>
  </si>
  <si>
    <t xml:space="preserve"> 2    의료기관이 너무 멀어서, 교통이 불편해서</t>
  </si>
  <si>
    <t xml:space="preserve"> 1    경제적 이유(치료 비용이 너무 부담되어서)</t>
  </si>
  <si>
    <t>지난 1년간 필요한 진료나 검사 받지 못한 이유</t>
  </si>
  <si>
    <t xml:space="preserve"> 3    병의원 진료 또는 검사가 필요한 적이 없었다</t>
  </si>
  <si>
    <t xml:space="preserve"> 2    아니오, 받지 못한 적이 한 번도 없었다</t>
  </si>
  <si>
    <t xml:space="preserve"> 1    예, 받지 못한 적이 한 번이라도 있었다</t>
  </si>
  <si>
    <t>지난 1년간 진료 또는 검사 받지 못한 경험</t>
  </si>
  <si>
    <t xml:space="preserve"> 9    근로복지공단 정선병원</t>
  </si>
  <si>
    <t xml:space="preserve"> 8    근로복지공단 동해병원</t>
  </si>
  <si>
    <t xml:space="preserve"> 7    근로복지공단 태백병원</t>
  </si>
  <si>
    <t xml:space="preserve"> 6    근로복지공단 대전병원</t>
  </si>
  <si>
    <t xml:space="preserve"> 5    근로복지공단 순천병원</t>
  </si>
  <si>
    <t xml:space="preserve"> 4    근로복지공단 대구병원</t>
  </si>
  <si>
    <t xml:space="preserve"> 3    근로복지공단 창원병원</t>
  </si>
  <si>
    <t xml:space="preserve"> 2    근로복지공단 안산병원</t>
  </si>
  <si>
    <t xml:space="preserve"> 1    근로복지공단 인천병원</t>
  </si>
  <si>
    <t xml:space="preserve"> 9    조산원</t>
  </si>
  <si>
    <t xml:space="preserve"> 8    보건(지)소/보건의료원</t>
  </si>
  <si>
    <t xml:space="preserve"> 7    한방 병의원</t>
  </si>
  <si>
    <t xml:space="preserve"> 6    치과 병의원</t>
  </si>
  <si>
    <t xml:space="preserve"> 5    의원(내과, 외과, 산부인과, 소아청소년과, 기타)</t>
  </si>
  <si>
    <t xml:space="preserve"> 4    요양병원</t>
  </si>
  <si>
    <t xml:space="preserve"> 3    병원(전문병원 등)</t>
  </si>
  <si>
    <t xml:space="preserve"> 2    상급종합, 종합병원(대학병원)</t>
  </si>
  <si>
    <t xml:space="preserve"> 1    근로복지공단이 직접 운영하는 산재직영병원</t>
  </si>
  <si>
    <t>최근 1년 중 주로 이용한 의료기관</t>
  </si>
  <si>
    <t>최근 1년 중 의료기관 입원 이유(기타)</t>
  </si>
  <si>
    <t xml:space="preserve"> 6    요양/휴식(질병 치료를 위해 요양병원에 입원한 경우에만 해당)</t>
  </si>
  <si>
    <t xml:space="preserve"> 5    건강검진</t>
  </si>
  <si>
    <t xml:space="preserve"> 4    출산</t>
  </si>
  <si>
    <t xml:space="preserve"> 3    사고</t>
  </si>
  <si>
    <t xml:space="preserve"> 2    지병/질병</t>
  </si>
  <si>
    <t xml:space="preserve"> 1    산재로 인한 증상 악화</t>
  </si>
  <si>
    <t>최근 1년 중 의료기관 입원 이유</t>
  </si>
  <si>
    <t>최근 1년간 최장 입원일 수</t>
  </si>
  <si>
    <t>최근 1년간 총 입원일 수</t>
  </si>
  <si>
    <t>산재 후유증으로 인한 외래진료 횟수</t>
  </si>
  <si>
    <t>최근 1년간 총 외래진료 횟수</t>
  </si>
  <si>
    <t>만성 질병(기타)</t>
  </si>
  <si>
    <t>만성 질병17</t>
  </si>
  <si>
    <t>만성 질병16</t>
  </si>
  <si>
    <t>만성 질병15</t>
  </si>
  <si>
    <t>만성 질병14</t>
  </si>
  <si>
    <t>만성 질병13</t>
  </si>
  <si>
    <t>만성 질병12</t>
  </si>
  <si>
    <t>만성 질병11</t>
  </si>
  <si>
    <t>만성 질병10</t>
  </si>
  <si>
    <t>만성 질병9</t>
  </si>
  <si>
    <t>만성 질병8</t>
  </si>
  <si>
    <t>만성 질병7</t>
  </si>
  <si>
    <t>만성 질병6</t>
  </si>
  <si>
    <t>만성 질병5</t>
  </si>
  <si>
    <t>만성 질병4</t>
  </si>
  <si>
    <t xml:space="preserve"> 9    심근경색증, 협심증</t>
  </si>
  <si>
    <t xml:space="preserve"> 8    중풍, 뇌혈관질환</t>
  </si>
  <si>
    <t xml:space="preserve"> 7    고혈압, 저혈압</t>
  </si>
  <si>
    <t xml:space="preserve"> 6    갑상선질환</t>
  </si>
  <si>
    <t xml:space="preserve"> 5    당뇨병</t>
  </si>
  <si>
    <t xml:space="preserve"> 4    만성간염, 간경변</t>
  </si>
  <si>
    <t xml:space="preserve"> 3    위염, 위궤양, 십이장궤양 등</t>
  </si>
  <si>
    <t xml:space="preserve"> 2    관절염, 요통, 좌골통, 디스크</t>
  </si>
  <si>
    <t xml:space="preserve"> 1    암(위, 간, 폐, 기관지 등)</t>
  </si>
  <si>
    <t>만성 질병3</t>
  </si>
  <si>
    <t>만성 질병2</t>
  </si>
  <si>
    <t>만성 질병1</t>
  </si>
  <si>
    <t>현재 만성적인 질병 유무</t>
  </si>
  <si>
    <t xml:space="preserve"> 4    매우 그렇다</t>
  </si>
  <si>
    <t xml:space="preserve"> 3    그런 편이다</t>
  </si>
  <si>
    <t xml:space="preserve"> 2    그렇지 않은 편이다</t>
  </si>
  <si>
    <t xml:space="preserve"> 1    전혀 그렇지 않다</t>
  </si>
  <si>
    <t>건강문제로 인해 일하는데 지장 정도</t>
  </si>
  <si>
    <t xml:space="preserve"> 4    매우 좋다</t>
  </si>
  <si>
    <t xml:space="preserve"> 3    좋은 편이다</t>
  </si>
  <si>
    <t xml:space="preserve"> 2    좋지 않은 편이다</t>
  </si>
  <si>
    <t xml:space="preserve"> 1    매우 좋지 않다</t>
  </si>
  <si>
    <t>현재 전반적인 건강상태</t>
  </si>
  <si>
    <t>전체 패널</t>
    <phoneticPr fontId="2" type="noConversion"/>
  </si>
  <si>
    <t>개인소득-총계</t>
  </si>
  <si>
    <t>(개인)근로 외 소득-총계</t>
  </si>
  <si>
    <t xml:space="preserve"> 1    60만원 미만</t>
    <phoneticPr fontId="2" type="noConversion"/>
  </si>
  <si>
    <t>근로 외 소득-기타 소득(범주)</t>
  </si>
  <si>
    <t>근로 외 소득-기타 소득(금액)</t>
  </si>
  <si>
    <t>근로 외 소득-이전소득-그 이외 사적이전 소득(범주)</t>
  </si>
  <si>
    <t>근로 외 소득-이전소득-그 이외 사적이전 소득(금액)</t>
  </si>
  <si>
    <t>근로 외 소득-이전소득-가구원 외 따로 살고 있는 가족, 친척으로부터 받은 사적이전소득(범주)</t>
  </si>
  <si>
    <t>근로 외 소득-이전소득-가구원 외 따로 살고 있는 가족, 친척으로부터 받은 사적이전소득(금액)</t>
  </si>
  <si>
    <t>근로 외 소득-이전소득-가구원으로부터 받은 사적이전소득(범주)</t>
  </si>
  <si>
    <t>근로 외 소득-이전소득-가구원으로부터 받은 사적이전소득(금액)</t>
  </si>
  <si>
    <t>근로 외 소득-이전소득-기타 공적이전소득(범주)</t>
  </si>
  <si>
    <t>근로 외 소득-이전소득-기타 공적이전소득(금액)</t>
  </si>
  <si>
    <t xml:space="preserve"> 1    60만원 미만</t>
    <phoneticPr fontId="2" type="noConversion"/>
  </si>
  <si>
    <t>근로 외 소득-이전소득-기초연금(범주)</t>
  </si>
  <si>
    <t>근로 외 소득-이전소득-기초연금(금액)</t>
  </si>
  <si>
    <t>근로 외 소득-이전소득-장애인 수당(범주)</t>
  </si>
  <si>
    <t>근로 외 소득-이전소득-장애인 수당(금액)</t>
  </si>
  <si>
    <t>근로 외 소득-재산소득-그 외 재산소득(범주)</t>
  </si>
  <si>
    <t>근로 외 소득-재산소득-그 외 재산소득(금액)</t>
  </si>
  <si>
    <t>근로 외 소득-재산소득-부동산소득(범주)</t>
  </si>
  <si>
    <t>근로 외 소득-재산소득-부동산소득(금액)</t>
  </si>
  <si>
    <t>근로 외 소득-재산소득-금융소득(범주)</t>
  </si>
  <si>
    <t>근로 외 소득-재산소득-금융소득(금액)</t>
  </si>
  <si>
    <t>근로 외 소득-사회보험 급여-실업급여, 모성보호 급여(범주)</t>
  </si>
  <si>
    <t>근로 외 소득-사회보험 급여-실업급여, 모성보호 급여(금액)</t>
  </si>
  <si>
    <t>근로 외 소득-사회보험 급여-공적연금(일시금)(범주)</t>
  </si>
  <si>
    <t>근로 외 소득-사회보험 급여-공적연금(일시금)(금액)</t>
  </si>
  <si>
    <t>근로 외 소득-사회보험 급여-공적연금(연금)(범주)</t>
  </si>
  <si>
    <t>근로 외 소득-사회보험 급여-공적연금(연금)(금액)</t>
  </si>
  <si>
    <t>근로 외 소득-사회보험 급여-산재보험(장해일시금)(범주)</t>
  </si>
  <si>
    <t>근로 외 소득-사회보험 급여-산재보험(장해일시금)(금액)</t>
  </si>
  <si>
    <t>근로 외 소득-사회보험 급여-산재보험(상병보상연금)(범주)</t>
  </si>
  <si>
    <t>근로 외 소득-사회보험 급여-산재보험(상병보상연금)(금액)</t>
  </si>
  <si>
    <t>근로 외 소득-사회보험 급여-산재보험(장해연금)(범주)</t>
  </si>
  <si>
    <t>근로 외 소득-사회보험 급여-산재보험(장해연금)(금액)</t>
  </si>
  <si>
    <t>근로 외 소득-사회보험 급여-산재보험(휴업급여)(범주)</t>
  </si>
  <si>
    <t>근로 외 소득-사회보험 급여-산재보험(휴업급여)(금액)</t>
  </si>
  <si>
    <t>(개인)근로소득-총계</t>
  </si>
  <si>
    <t>근로소득-사업소득(범주)</t>
  </si>
  <si>
    <t>근로소득-사업소득(금액)</t>
  </si>
  <si>
    <t>근로소득-임금소득(범주)</t>
  </si>
  <si>
    <t>근로소득-임금소득(금액)</t>
  </si>
  <si>
    <t>주거지 소유 형태(기타)</t>
  </si>
  <si>
    <t xml:space="preserve"> 6    무상</t>
  </si>
  <si>
    <t xml:space="preserve"> 5    사글세</t>
  </si>
  <si>
    <t xml:space="preserve"> 4    월세(보증금 없음)</t>
  </si>
  <si>
    <t xml:space="preserve"> 3    월세(보증금 있음)</t>
  </si>
  <si>
    <t xml:space="preserve"> 2    전세</t>
  </si>
  <si>
    <t xml:space="preserve"> 1    자가</t>
  </si>
  <si>
    <t>주거지 소유 형태</t>
  </si>
  <si>
    <t>주거 형태(기타)</t>
  </si>
  <si>
    <t xml:space="preserve"> 9    오피스텔</t>
  </si>
  <si>
    <t xml:space="preserve"> 8    비거주용 건물 내 주택(상가, 공장 등)</t>
  </si>
  <si>
    <t xml:space="preserve"> 7    점포주택 등 복합용도주택</t>
  </si>
  <si>
    <t xml:space="preserve"> 6    영구임대아파트(임대아파트 포함)</t>
  </si>
  <si>
    <t xml:space="preserve"> 5    일반아파트</t>
  </si>
  <si>
    <t xml:space="preserve"> 4    연립주택(빌라)</t>
  </si>
  <si>
    <t xml:space="preserve"> 3    다세대주택</t>
  </si>
  <si>
    <t xml:space="preserve"> 2    다가구용 단독주택</t>
  </si>
  <si>
    <t xml:space="preserve"> 1    일반단독주택</t>
  </si>
  <si>
    <t>전체 패널</t>
    <phoneticPr fontId="2" type="noConversion"/>
  </si>
  <si>
    <t>주거 형태</t>
  </si>
  <si>
    <t xml:space="preserve"> 1    500만원 미만</t>
  </si>
  <si>
    <t>저축액(범주)</t>
  </si>
  <si>
    <t>저축액(금액)</t>
  </si>
  <si>
    <t xml:space="preserve"> 2    저축을 하지 않는다</t>
  </si>
  <si>
    <t xml:space="preserve"> 1    저축을 한다</t>
  </si>
  <si>
    <t>저축 여부</t>
  </si>
  <si>
    <t>부채(금액)</t>
  </si>
  <si>
    <t xml:space="preserve"> 2    부채가 없음</t>
  </si>
  <si>
    <t xml:space="preserve"> 1    부채가 있음</t>
  </si>
  <si>
    <t>부채 유무</t>
  </si>
  <si>
    <t>부동산 자산 및 기타 자산(범주)</t>
  </si>
  <si>
    <t>부동산 시가 총액(금액)</t>
  </si>
  <si>
    <t xml:space="preserve"> 4    토지</t>
  </si>
  <si>
    <t xml:space="preserve"> 3    임야</t>
  </si>
  <si>
    <t xml:space="preserve"> 2    건물</t>
  </si>
  <si>
    <t xml:space="preserve"> 1    주택</t>
  </si>
  <si>
    <t>부동산 종류(기타)</t>
  </si>
  <si>
    <t>부동산 종류5</t>
  </si>
  <si>
    <t>부동산 종류4</t>
  </si>
  <si>
    <t>부동산 종류3</t>
  </si>
  <si>
    <t>부동산 종류2</t>
  </si>
  <si>
    <t>부동산 종류1</t>
  </si>
  <si>
    <t>부동산 소유 여부</t>
  </si>
  <si>
    <t>부동산 자산 및 기타 자산(금액)</t>
  </si>
  <si>
    <t xml:space="preserve"> 2    부동산 자산 또는 기타 자산이 없음</t>
  </si>
  <si>
    <t xml:space="preserve"> 1    부동산 자산 또는 기타 자산이 있음</t>
  </si>
  <si>
    <t>부동산 자산 또는 기타 자산 소유 여부</t>
    <phoneticPr fontId="2" type="noConversion"/>
  </si>
  <si>
    <t>금융자산(범주)</t>
  </si>
  <si>
    <t>금융자산(금액)</t>
  </si>
  <si>
    <t>금융자산 소유 여부</t>
  </si>
  <si>
    <t>부족한 생활비 마련 방법-2순위(기타)</t>
  </si>
  <si>
    <t xml:space="preserve"> 9    주식이나 채권 등 금융자산 매각</t>
  </si>
  <si>
    <t xml:space="preserve"> 8    저축, 예금, 적금의 해약</t>
  </si>
  <si>
    <t xml:space="preserve"> 7    전세나 월세의 규모를 줄임</t>
  </si>
  <si>
    <t xml:space="preserve"> 6    부동산매각이나 전세금 인상</t>
  </si>
  <si>
    <t xml:space="preserve"> 5    사채이용</t>
  </si>
  <si>
    <t xml:space="preserve"> 4    친구나 이웃에게 빌림</t>
  </si>
  <si>
    <t xml:space="preserve"> 3    친척이나 친지에게 빌림</t>
  </si>
  <si>
    <t xml:space="preserve"> 2    현금서비스 이용</t>
  </si>
  <si>
    <t xml:space="preserve"> 1    은행대출이나 마이너스통장 이용</t>
  </si>
  <si>
    <t>부족한 생활비 마련 방법-2순위</t>
  </si>
  <si>
    <t>부족한 생활비 마련 방법-1순위(기타)</t>
  </si>
  <si>
    <t>부족한 생활비 마련 방법-1순위</t>
  </si>
  <si>
    <t xml:space="preserve"> 2    생활비가 부족했던 경험이 없었음</t>
  </si>
  <si>
    <t xml:space="preserve"> 1    생활비가 부족했던 경험이 있었음</t>
  </si>
  <si>
    <t>생활비 부족 경험 유무</t>
  </si>
  <si>
    <t>기타 생활비 내용</t>
  </si>
  <si>
    <t>한 달 평균 가구 소비-총계</t>
  </si>
  <si>
    <t xml:space="preserve"> 1    3만원 미만</t>
  </si>
  <si>
    <t>한 달 평균 가구 소비-기타 생활비 지출금액(범주)</t>
  </si>
  <si>
    <t>한 달 평균 가구 소비-기타 생활비 지출금액(금액)</t>
  </si>
  <si>
    <t>한 달 평균 가구 소비-헌금 및 각종 기부금(범주)</t>
  </si>
  <si>
    <t>한 달 평균 가구 소비-헌금 및 각종 기부금(금액)</t>
  </si>
  <si>
    <t>한 달 평균 가구 소비-그 외 기타 세금(범주)</t>
  </si>
  <si>
    <t>한 달 평균 가구 소비-그 외 기타 세금(금액)</t>
  </si>
  <si>
    <t>한 달 평균 가구 소비-각종 이자비용(범주)</t>
  </si>
  <si>
    <t>한 달 평균 가구 소비-각종 이자비용(금액)</t>
  </si>
  <si>
    <t>한 달 평균 가구 소비-국민연금 및 건강보험료(범주)</t>
  </si>
  <si>
    <t>한 달 평균 가구 소비-국민연금 및 건강보험료(금액)</t>
  </si>
  <si>
    <t>한 달 평균 가구 소비-피복비, 생필품 구입비(범주)</t>
  </si>
  <si>
    <t>한 달 평균 가구 소비-피복비, 생필품 구입비(금액)</t>
  </si>
  <si>
    <t>한 달 평균 가구 소비-용돈(범주)</t>
  </si>
  <si>
    <t>한 달 평균 가구 소비-용돈(금액)</t>
  </si>
  <si>
    <t>한 달 평균 가구 소비-통신비(범주)</t>
  </si>
  <si>
    <t>한 달 평균 가구 소비-통신비(금액)</t>
  </si>
  <si>
    <t>한 달 평균 가구 소비-내구재 구입비(범주)</t>
  </si>
  <si>
    <t>한 달 평균 가구 소비-내구재 구입비(금액)</t>
  </si>
  <si>
    <t>한 달 평균 가구 소비-교양오락비(범주)</t>
  </si>
  <si>
    <t>한 달 평균 가구 소비-교양오락비(금액)</t>
  </si>
  <si>
    <t>한 달 평균 가구 소비-보건의료비(범주)</t>
  </si>
  <si>
    <t>한 달 평균 가구 소비-보건의료비(금액)</t>
  </si>
  <si>
    <t>한 달 평균 가구 소비-경조사비(범주)</t>
  </si>
  <si>
    <t>한 달 평균 가구 소비-경조사비(금액)</t>
  </si>
  <si>
    <t>한 달 평균 가구 소비-주거비(범주)</t>
  </si>
  <si>
    <t>한 달 평균 가구 소비-주거비(금액)</t>
  </si>
  <si>
    <t>한 달 평균 가구 소비-차량유지비, 대중교통비(범주)</t>
  </si>
  <si>
    <t>한 달 평균 가구 소비-차량유지비, 대중교통비(금액)</t>
  </si>
  <si>
    <t>한 달 평균 가구 소비-사교육비(범주)</t>
  </si>
  <si>
    <t>한 달 평균 가구 소비-사교육비(금액)</t>
  </si>
  <si>
    <t>한 달 평균 가구 소비-공교육비(범주)</t>
  </si>
  <si>
    <t>한 달 평균 가구 소비-공교육비(금액)</t>
  </si>
  <si>
    <t>한 달 평균 가구 소비-식비(범주)</t>
  </si>
  <si>
    <t>한 달 평균 가구 소비-식비(금액)</t>
  </si>
  <si>
    <t>가구소득-총계</t>
  </si>
  <si>
    <t>(가구)근로 외 소득-총계</t>
  </si>
  <si>
    <t>11    3억 6,000만원 이상</t>
  </si>
  <si>
    <t>근로 외 소득-이전소득-국민기초생활보장급여(범주)</t>
  </si>
  <si>
    <t>근로 외 소득-이전소득-국민기초생활보장급여(금액)</t>
  </si>
  <si>
    <t>전체 패널</t>
    <phoneticPr fontId="2" type="noConversion"/>
  </si>
  <si>
    <t>근로 외 소득-사회보험 급여-유족일시금(범주)</t>
  </si>
  <si>
    <t>근로 외 소득-사회보험 급여-유족일시금(금액)</t>
  </si>
  <si>
    <t>근로 외 소득-사회보험 급여-장해일시금(범주)</t>
  </si>
  <si>
    <t>근로 외 소득-사회보험 급여-장해일시금(금액)</t>
  </si>
  <si>
    <t>근로 외 소득-사회보험 급여-유족연금(범주)</t>
  </si>
  <si>
    <t>근로 외 소득-사회보험 급여-유족연금(금액)</t>
  </si>
  <si>
    <t>근로 외 소득-사회보험 급여-상병보상연금(범주)</t>
  </si>
  <si>
    <t>근로 외 소득-사회보험 급여-상병보상연금(금액)</t>
  </si>
  <si>
    <t>근로 외 소득-사회보험 급여-장해연금(범주)</t>
  </si>
  <si>
    <t>근로 외 소득-사회보험 급여-장해연금(금액)</t>
  </si>
  <si>
    <t>근로 외 소득-사회보험 급여-휴업급여(범주)</t>
  </si>
  <si>
    <t>근로 외 소득-사회보험 급여-휴업급여(금액)</t>
  </si>
  <si>
    <t>(가구)근로소득-총계</t>
  </si>
  <si>
    <t xml:space="preserve"> 2    없음</t>
  </si>
  <si>
    <t xml:space="preserve"> 1    있음</t>
  </si>
  <si>
    <t>본인 외 산재보험 급여 받은 가구원 유무</t>
  </si>
  <si>
    <t xml:space="preserve"> 8    1,000만원 이상</t>
  </si>
  <si>
    <t xml:space="preserve"> 7    500만원 이상~1,000만원 미만</t>
  </si>
  <si>
    <t xml:space="preserve"> 6    300만원 이상~500만원 미만</t>
  </si>
  <si>
    <t xml:space="preserve"> 5    200만원 이상~300만원 미만</t>
  </si>
  <si>
    <t xml:space="preserve"> 4    150만원 이상~200만원 미만</t>
  </si>
  <si>
    <t xml:space="preserve"> 2    79만원 이상~100만원 미만</t>
  </si>
  <si>
    <t xml:space="preserve"> 1    79만원 미만</t>
  </si>
  <si>
    <t>가구원14-한 달 평균 소득(범주)</t>
  </si>
  <si>
    <t>가구원14-한 달 평균 소득</t>
  </si>
  <si>
    <t xml:space="preserve"> 2    미취업</t>
  </si>
  <si>
    <t xml:space="preserve"> 1    취업</t>
  </si>
  <si>
    <t>가구원14-취업상태</t>
  </si>
  <si>
    <t xml:space="preserve"> 5    사별</t>
    <phoneticPr fontId="2" type="noConversion"/>
  </si>
  <si>
    <t xml:space="preserve"> 4    이혼</t>
    <phoneticPr fontId="2" type="noConversion"/>
  </si>
  <si>
    <t xml:space="preserve"> 3    혼인하였으나 별거 중</t>
    <phoneticPr fontId="2" type="noConversion"/>
  </si>
  <si>
    <t xml:space="preserve"> 2    기혼 유배우(사실혼 포함)</t>
    <phoneticPr fontId="2" type="noConversion"/>
  </si>
  <si>
    <t>가구원14-혼인상태</t>
  </si>
  <si>
    <t>가구원14-졸업상태</t>
  </si>
  <si>
    <t xml:space="preserve"> 5    전문대(2,3년제 포함)</t>
  </si>
  <si>
    <t>가구원14-최종학력</t>
  </si>
  <si>
    <t>가구원14-연령</t>
  </si>
  <si>
    <t>가구원14-패널과의 관계</t>
  </si>
  <si>
    <t xml:space="preserve"> 2   여성</t>
    <phoneticPr fontId="2" type="noConversion"/>
  </si>
  <si>
    <t xml:space="preserve"> 1   남성</t>
    <phoneticPr fontId="2" type="noConversion"/>
  </si>
  <si>
    <t>가구원14-성별</t>
  </si>
  <si>
    <t>가구원13-한 달 평균 소득(범주)</t>
  </si>
  <si>
    <t>가구원13-한 달 평균 소득</t>
  </si>
  <si>
    <t>가구원13-취업상태</t>
  </si>
  <si>
    <t xml:space="preserve"> 5    사별</t>
    <phoneticPr fontId="2" type="noConversion"/>
  </si>
  <si>
    <t xml:space="preserve"> 4    이혼</t>
    <phoneticPr fontId="2" type="noConversion"/>
  </si>
  <si>
    <t xml:space="preserve"> 3    혼인하였으나 별거 중</t>
    <phoneticPr fontId="2" type="noConversion"/>
  </si>
  <si>
    <t xml:space="preserve"> 2    기혼 유배우(사실혼 포함)</t>
    <phoneticPr fontId="2" type="noConversion"/>
  </si>
  <si>
    <t>가구원13-혼인상태</t>
  </si>
  <si>
    <t>가구원13-졸업상태</t>
  </si>
  <si>
    <t>가구원13-최종학력</t>
  </si>
  <si>
    <t>가구원13-연령</t>
  </si>
  <si>
    <t>가구원13-패널과의 관계</t>
  </si>
  <si>
    <t xml:space="preserve"> 2   여성</t>
    <phoneticPr fontId="2" type="noConversion"/>
  </si>
  <si>
    <t xml:space="preserve"> 1   남성</t>
    <phoneticPr fontId="2" type="noConversion"/>
  </si>
  <si>
    <t>가구원13-성별</t>
  </si>
  <si>
    <t>가구원12-한 달 평균 소득(범주)</t>
  </si>
  <si>
    <t>가구원12-한 달 평균 소득</t>
  </si>
  <si>
    <t>가구원12-취업상태</t>
  </si>
  <si>
    <t>가구원12-혼인상태</t>
  </si>
  <si>
    <t>가구원12-졸업상태</t>
  </si>
  <si>
    <t>가구원12-최종학력</t>
  </si>
  <si>
    <t>가구원12-연령</t>
  </si>
  <si>
    <t>가구원12-패널과의 관계</t>
  </si>
  <si>
    <t>가구원12-성별</t>
  </si>
  <si>
    <t>가구원11-한 달 평균 소득(범주)</t>
  </si>
  <si>
    <t>가구원11-한 달 평균 소득</t>
  </si>
  <si>
    <t>가구원11-취업상태</t>
  </si>
  <si>
    <t>가구원11-혼인상태</t>
  </si>
  <si>
    <t>가구원11-졸업상태</t>
  </si>
  <si>
    <t>가구원11-최종학력</t>
  </si>
  <si>
    <t>가구원11-연령</t>
  </si>
  <si>
    <t>가구원11-패널과의 관계</t>
  </si>
  <si>
    <t>가구원11-성별</t>
  </si>
  <si>
    <t>가구원10-한 달 평균 소득(범주)</t>
  </si>
  <si>
    <t>가구원10-한 달 평균 소득</t>
  </si>
  <si>
    <t>가구원10-취업상태</t>
  </si>
  <si>
    <t>가구원10-혼인상태</t>
  </si>
  <si>
    <t>가구원10-졸업상태</t>
  </si>
  <si>
    <t>가구원10-최종학력</t>
  </si>
  <si>
    <t>가구원10-연령</t>
  </si>
  <si>
    <t>가구원10-패널과의 관계</t>
  </si>
  <si>
    <t>가구원10-성별</t>
  </si>
  <si>
    <t>가구원9-한 달 평균 소득(범주)</t>
  </si>
  <si>
    <t>가구원9-한 달 평균 소득</t>
  </si>
  <si>
    <t>가구원9-취업상태</t>
  </si>
  <si>
    <t>가구원9-혼인상태</t>
  </si>
  <si>
    <t>가구원9-졸업상태</t>
  </si>
  <si>
    <t>가구원9-최종학력</t>
  </si>
  <si>
    <t>가구원9-연령</t>
  </si>
  <si>
    <t>가구원9-패널과의 관계</t>
  </si>
  <si>
    <t>가구원9-성별</t>
  </si>
  <si>
    <t>가구원8-한 달 평균 소득(범주)</t>
  </si>
  <si>
    <t>가구원8-한 달 평균 소득</t>
  </si>
  <si>
    <t>가구원8-취업상태</t>
  </si>
  <si>
    <t>가구원8-혼인상태</t>
  </si>
  <si>
    <t>가구원8-졸업상태</t>
  </si>
  <si>
    <t>가구원8-최종학력</t>
  </si>
  <si>
    <t>가구원8-연령</t>
  </si>
  <si>
    <t>가구원8-패널과의 관계</t>
  </si>
  <si>
    <t>가구원8-성별</t>
  </si>
  <si>
    <t>가구원7-한 달 평균 소득(범주)</t>
  </si>
  <si>
    <t>가구원7-한 달 평균 소득</t>
  </si>
  <si>
    <t>가구원7-취업상태</t>
  </si>
  <si>
    <t>가구원7-혼인상태</t>
  </si>
  <si>
    <t>가구원7-졸업상태</t>
  </si>
  <si>
    <t>가구원7-최종학력</t>
  </si>
  <si>
    <t>가구원7-연령</t>
  </si>
  <si>
    <t>가구원7-패널과의 관계</t>
  </si>
  <si>
    <t>가구원7-성별</t>
  </si>
  <si>
    <t>가구원6-한 달 평균 소득(범주)</t>
  </si>
  <si>
    <t>가구원6-한 달 평균 소득</t>
  </si>
  <si>
    <t>가구원6-취업상태</t>
  </si>
  <si>
    <t>가구원6-혼인상태</t>
  </si>
  <si>
    <t>가구원6-졸업상태</t>
  </si>
  <si>
    <t>가구원6-최종학력</t>
  </si>
  <si>
    <t>가구원6-연령</t>
  </si>
  <si>
    <t>가구원6-패널과의 관계</t>
  </si>
  <si>
    <t>가구원6-성별</t>
  </si>
  <si>
    <t>가구원5-한 달 평균 소득(범주)</t>
  </si>
  <si>
    <t>가구원5-한 달 평균 소득</t>
  </si>
  <si>
    <t>가구원5-취업상태</t>
  </si>
  <si>
    <t>가구원5-혼인상태</t>
  </si>
  <si>
    <t>가구원5-졸업상태</t>
  </si>
  <si>
    <t>가구원5-최종학력</t>
  </si>
  <si>
    <t>가구원5-연령</t>
  </si>
  <si>
    <t>가구원5-패널과의 관계</t>
  </si>
  <si>
    <t>가구원5-성별</t>
  </si>
  <si>
    <t>가구원4-한 달 평균 소득(범주)</t>
  </si>
  <si>
    <t>가구원4-한 달 평균 소득</t>
  </si>
  <si>
    <t>가구원4-취업상태</t>
  </si>
  <si>
    <t>가구원4-혼인상태</t>
  </si>
  <si>
    <t>가구원4-졸업상태</t>
  </si>
  <si>
    <t>가구원4-최종학력</t>
  </si>
  <si>
    <t>가구원4-연령</t>
  </si>
  <si>
    <t>가구원4-패널과의 관계</t>
  </si>
  <si>
    <t>가구원4-성별</t>
  </si>
  <si>
    <t>가구원3-한 달 평균 소득(범주)</t>
  </si>
  <si>
    <t>가구원3-한 달 평균 소득</t>
  </si>
  <si>
    <t>가구원3-취업상태</t>
  </si>
  <si>
    <t>가구원3-혼인상태</t>
  </si>
  <si>
    <t>가구원3-졸업상태</t>
  </si>
  <si>
    <t>가구원3-최종학력</t>
  </si>
  <si>
    <t>가구원3-연령</t>
  </si>
  <si>
    <t>가구원3-패널과의 관계</t>
  </si>
  <si>
    <t>가구원3-성별</t>
  </si>
  <si>
    <t>가구원2-한 달 평균 소득(범주)</t>
    <phoneticPr fontId="2" type="noConversion"/>
  </si>
  <si>
    <t>가구원2-한 달 평균 소득</t>
    <phoneticPr fontId="2" type="noConversion"/>
  </si>
  <si>
    <t>가구원2-취업상태</t>
    <phoneticPr fontId="2" type="noConversion"/>
  </si>
  <si>
    <t>가구원1-혼인상태</t>
  </si>
  <si>
    <t>가구원2-졸업상태</t>
  </si>
  <si>
    <t>가구원2-최종학력</t>
  </si>
  <si>
    <t>가구원2-연령</t>
  </si>
  <si>
    <t>가구원2-패널과의 관계</t>
  </si>
  <si>
    <t>가구원2-성별</t>
  </si>
  <si>
    <t>가구원1-한 달 평균 소득(범주)</t>
  </si>
  <si>
    <t>가구원1-한 달 평균 소득</t>
  </si>
  <si>
    <t>가구원1-취업상태</t>
  </si>
  <si>
    <t>가구원1-졸업상태</t>
  </si>
  <si>
    <t>가구원1-최종학력</t>
  </si>
  <si>
    <t>가구원1-연령</t>
  </si>
  <si>
    <t>가구원1-패널과의 관계</t>
  </si>
  <si>
    <t>가구원1-성별</t>
  </si>
  <si>
    <t>(숫자에 관계없이 동일번호)</t>
  </si>
  <si>
    <t>기타 친인척</t>
    <phoneticPr fontId="5" type="noConversion"/>
  </si>
  <si>
    <t>998</t>
    <phoneticPr fontId="5" type="noConversion"/>
  </si>
  <si>
    <t>혈연관계가 아닌 다른 가구원</t>
    <phoneticPr fontId="5" type="noConversion"/>
  </si>
  <si>
    <t>997</t>
    <phoneticPr fontId="5" type="noConversion"/>
  </si>
  <si>
    <t>(첫 번째 사람 = 61, 두 번째 사람 = 62, ...)</t>
  </si>
  <si>
    <t>(첫 번째 사람 = 51, 두 번째 사람 = 52, ...)</t>
  </si>
  <si>
    <t>패널 배우자의 형제/자매의 배우자</t>
    <phoneticPr fontId="5" type="noConversion"/>
  </si>
  <si>
    <t>61</t>
    <phoneticPr fontId="5" type="noConversion"/>
  </si>
  <si>
    <t>패널의 형제/자매의 배우자</t>
    <phoneticPr fontId="5" type="noConversion"/>
  </si>
  <si>
    <t>51</t>
    <phoneticPr fontId="5" type="noConversion"/>
  </si>
  <si>
    <t>(첫 번째 사람 = 421, 두 번째 사람 = 422, ...)</t>
  </si>
  <si>
    <t>(첫 번째 사람 = 321, 두 번째 사람 = 322, ...)</t>
  </si>
  <si>
    <t>패널 배우자의 둘째 형제/자매의 첫째 자녀</t>
    <phoneticPr fontId="5" type="noConversion"/>
  </si>
  <si>
    <t>421</t>
    <phoneticPr fontId="5" type="noConversion"/>
  </si>
  <si>
    <t>패널의 둘째 형제/자매의 첫째 자녀</t>
    <phoneticPr fontId="5" type="noConversion"/>
  </si>
  <si>
    <t>321</t>
    <phoneticPr fontId="5" type="noConversion"/>
  </si>
  <si>
    <t>(첫 번째 사람 = 411, 두 번째 사람 = 412, ...)</t>
  </si>
  <si>
    <t>(첫 번째 사람 = 311, 두 번째 사람 = 312, ...)</t>
  </si>
  <si>
    <t>패널 배우자의 첫째 형제/자매의 첫째 자녀</t>
    <phoneticPr fontId="5" type="noConversion"/>
  </si>
  <si>
    <t>411</t>
    <phoneticPr fontId="5" type="noConversion"/>
  </si>
  <si>
    <t>패널의 첫째 형제/자매의 첫째 자녀</t>
    <phoneticPr fontId="5" type="noConversion"/>
  </si>
  <si>
    <t>311</t>
    <phoneticPr fontId="5" type="noConversion"/>
  </si>
  <si>
    <t xml:space="preserve">(첫 번째 사람 = 41, 두 번째 사람 = 42, ...) </t>
  </si>
  <si>
    <t>(첫 번째 사람 = 31, 두 번째 사람 = 32, ...)</t>
  </si>
  <si>
    <t>패널 배우자의 형제/자매</t>
    <phoneticPr fontId="5" type="noConversion"/>
  </si>
  <si>
    <t>41</t>
    <phoneticPr fontId="5" type="noConversion"/>
  </si>
  <si>
    <t>패널의 형제/자매</t>
    <phoneticPr fontId="5" type="noConversion"/>
  </si>
  <si>
    <t>31</t>
    <phoneticPr fontId="5" type="noConversion"/>
  </si>
  <si>
    <t>(셋째 = 233, 넷째 = 234, ...)</t>
  </si>
  <si>
    <t>(셋째 = 133, 넷째 = 134, ...)</t>
  </si>
  <si>
    <t>패널 셋째 자녀의 둘째 자녀의 배우자</t>
    <phoneticPr fontId="5" type="noConversion"/>
  </si>
  <si>
    <t>232</t>
    <phoneticPr fontId="5" type="noConversion"/>
  </si>
  <si>
    <t>패널의 셋째 자녀의 둘째 자녀</t>
    <phoneticPr fontId="5" type="noConversion"/>
  </si>
  <si>
    <t>132</t>
    <phoneticPr fontId="5" type="noConversion"/>
  </si>
  <si>
    <t>패널 셋째 자녀의 첫째 자녀의 배우자</t>
    <phoneticPr fontId="5" type="noConversion"/>
  </si>
  <si>
    <t>231</t>
    <phoneticPr fontId="5" type="noConversion"/>
  </si>
  <si>
    <t>패널의 셋째 자녀의 첫째 자녀</t>
    <phoneticPr fontId="5" type="noConversion"/>
  </si>
  <si>
    <t>131</t>
    <phoneticPr fontId="5" type="noConversion"/>
  </si>
  <si>
    <t>(셋째 = 223, 넷째 = 224, ...)</t>
  </si>
  <si>
    <t>(셋째 = 123, 넷째 = 134, ...)</t>
  </si>
  <si>
    <t>패널 둘째 자녀의 둘째 자녀의 배우자</t>
    <phoneticPr fontId="5" type="noConversion"/>
  </si>
  <si>
    <t>222</t>
    <phoneticPr fontId="5" type="noConversion"/>
  </si>
  <si>
    <t>패널의 둘째 자녀의 둘째 자녀</t>
    <phoneticPr fontId="5" type="noConversion"/>
  </si>
  <si>
    <t>122</t>
    <phoneticPr fontId="5" type="noConversion"/>
  </si>
  <si>
    <t>패널 둘째 자녀의 첫째 자녀의 배우자</t>
    <phoneticPr fontId="5" type="noConversion"/>
  </si>
  <si>
    <t>221</t>
    <phoneticPr fontId="5" type="noConversion"/>
  </si>
  <si>
    <t>패널의 둘째 자녀의 첫째 자녀</t>
    <phoneticPr fontId="5" type="noConversion"/>
  </si>
  <si>
    <t>121</t>
    <phoneticPr fontId="5" type="noConversion"/>
  </si>
  <si>
    <t>(셋째 = 213, 넷째 = 214, ...)</t>
  </si>
  <si>
    <t>(셋째 = 113, 넷째 = 114, ...)</t>
  </si>
  <si>
    <t>패널 첫째 자녀의 둘째 자녀의 배우자</t>
    <phoneticPr fontId="5" type="noConversion"/>
  </si>
  <si>
    <t>212</t>
    <phoneticPr fontId="5" type="noConversion"/>
  </si>
  <si>
    <t>패널의 첫째 자녀의 둘째 자녀</t>
    <phoneticPr fontId="5" type="noConversion"/>
  </si>
  <si>
    <t>112</t>
    <phoneticPr fontId="5" type="noConversion"/>
  </si>
  <si>
    <t>패널 첫째 자녀의 첫째 자녀의 배우자</t>
    <phoneticPr fontId="5" type="noConversion"/>
  </si>
  <si>
    <t>211</t>
    <phoneticPr fontId="5" type="noConversion"/>
  </si>
  <si>
    <t>패널의 첫째 자녀의 첫째 자녀</t>
    <phoneticPr fontId="5" type="noConversion"/>
  </si>
  <si>
    <t>111</t>
    <phoneticPr fontId="5" type="noConversion"/>
  </si>
  <si>
    <t>(넷째 = 24, 다섯째 = 25, ...)</t>
  </si>
  <si>
    <t>(넷째 = 14, 다섯째 = 15, ...)</t>
  </si>
  <si>
    <t>패널의 셋째 자녀의 배우자</t>
    <phoneticPr fontId="5" type="noConversion"/>
  </si>
  <si>
    <t>23</t>
    <phoneticPr fontId="5" type="noConversion"/>
  </si>
  <si>
    <t>패널의 셋째 자녀</t>
    <phoneticPr fontId="5" type="noConversion"/>
  </si>
  <si>
    <t>13</t>
    <phoneticPr fontId="5" type="noConversion"/>
  </si>
  <si>
    <t>패널의 둘째 자녀의 배우자</t>
    <phoneticPr fontId="5" type="noConversion"/>
  </si>
  <si>
    <t>22</t>
    <phoneticPr fontId="5" type="noConversion"/>
  </si>
  <si>
    <t>패널의 둘째 자녀</t>
    <phoneticPr fontId="5" type="noConversion"/>
  </si>
  <si>
    <t>12</t>
    <phoneticPr fontId="5" type="noConversion"/>
  </si>
  <si>
    <t>패널의 첫째 자녀의 배우자</t>
    <phoneticPr fontId="5" type="noConversion"/>
  </si>
  <si>
    <t>21</t>
    <phoneticPr fontId="5" type="noConversion"/>
  </si>
  <si>
    <t>패널의 첫째 자녀</t>
    <phoneticPr fontId="5" type="noConversion"/>
  </si>
  <si>
    <t>11</t>
    <phoneticPr fontId="5" type="noConversion"/>
  </si>
  <si>
    <t>패널의 배우자의 조모</t>
    <phoneticPr fontId="5" type="noConversion"/>
  </si>
  <si>
    <t>08</t>
    <phoneticPr fontId="5" type="noConversion"/>
  </si>
  <si>
    <t>패널의 조모</t>
    <phoneticPr fontId="5" type="noConversion"/>
  </si>
  <si>
    <t>06</t>
    <phoneticPr fontId="5" type="noConversion"/>
  </si>
  <si>
    <t>패널의 배우자의 조부</t>
    <phoneticPr fontId="5" type="noConversion"/>
  </si>
  <si>
    <t>07</t>
    <phoneticPr fontId="5" type="noConversion"/>
  </si>
  <si>
    <t>패널의 조부</t>
    <phoneticPr fontId="5" type="noConversion"/>
  </si>
  <si>
    <t>05</t>
    <phoneticPr fontId="5" type="noConversion"/>
  </si>
  <si>
    <t>패널의 배우자의 어머니</t>
  </si>
  <si>
    <t>04</t>
  </si>
  <si>
    <t>패널의 어머니</t>
  </si>
  <si>
    <t>02</t>
    <phoneticPr fontId="5" type="noConversion"/>
  </si>
  <si>
    <t>패널의 배우자의 아버지</t>
  </si>
  <si>
    <t>03</t>
  </si>
  <si>
    <t>패널의 아버지</t>
    <phoneticPr fontId="5" type="noConversion"/>
  </si>
  <si>
    <t>01</t>
    <phoneticPr fontId="5" type="noConversion"/>
  </si>
  <si>
    <t>패널의 배우자</t>
  </si>
  <si>
    <t>장애인 패널 본인</t>
    <phoneticPr fontId="5" type="noConversion"/>
  </si>
  <si>
    <t>패널과의 관계 코드</t>
    <phoneticPr fontId="5" type="noConversion"/>
  </si>
  <si>
    <t xml:space="preserve"> 0    완전 상실</t>
  </si>
  <si>
    <t xml:space="preserve"> 1    1점</t>
  </si>
  <si>
    <t xml:space="preserve"> 2    2점</t>
  </si>
  <si>
    <t xml:space="preserve"> 3    3점</t>
  </si>
  <si>
    <t xml:space="preserve"> 4    4점</t>
  </si>
  <si>
    <t xml:space="preserve"> 5    5점</t>
  </si>
  <si>
    <t xml:space="preserve"> 6    6점</t>
  </si>
  <si>
    <t xml:space="preserve"> 7    7점</t>
  </si>
  <si>
    <t xml:space="preserve"> 8    8점</t>
  </si>
  <si>
    <t xml:space="preserve"> 9    9점</t>
  </si>
  <si>
    <t xml:space="preserve"> 2    1개월 이상~1년 미만</t>
  </si>
  <si>
    <t xml:space="preserve"> 4    1년 초과~2년 이하</t>
  </si>
  <si>
    <t xml:space="preserve"> 5    2년 초과~3년 이하</t>
  </si>
  <si>
    <t xml:space="preserve"> 2    1년 초과~2년 이하</t>
  </si>
  <si>
    <t>E101020018에서 1 응답자</t>
  </si>
  <si>
    <t>11    기타</t>
    <phoneticPr fontId="2" type="noConversion"/>
  </si>
  <si>
    <t>재취업 패널</t>
  </si>
  <si>
    <t>10    정보통신업</t>
  </si>
  <si>
    <t>12    부동산업</t>
  </si>
  <si>
    <t>14    사업시설 관리, 사업 지원 및 임대 서비스업</t>
  </si>
  <si>
    <t>15    공공 행정, 국방 및 사회보장 행정</t>
  </si>
  <si>
    <t>17    보건업 및 사회복지 서비스업</t>
  </si>
  <si>
    <t>19    협회 및 단체, 수리 및 기타 개인 서비스업</t>
  </si>
  <si>
    <t>20    가구 내 고용활동 및 달리 분류되지 않은 자가 소비 생산활동</t>
  </si>
  <si>
    <t>10    기타</t>
    <phoneticPr fontId="2" type="noConversion"/>
  </si>
  <si>
    <t>13    기타</t>
  </si>
  <si>
    <t>10    특별히 없었음</t>
  </si>
  <si>
    <t>10    어선</t>
  </si>
  <si>
    <t>11    축사나 목장</t>
  </si>
  <si>
    <t>12    양식업장</t>
  </si>
  <si>
    <t>13    나의 집 또는 남의 집</t>
  </si>
  <si>
    <t>14    야외 작업현장</t>
  </si>
  <si>
    <t>15    기타</t>
  </si>
  <si>
    <t>10    인력 관리 및 조직 운영</t>
  </si>
  <si>
    <t>11    휴업 및 폐업에 대한 의사결정(농림어업 경영 포기)</t>
  </si>
  <si>
    <t>12    법률자문</t>
  </si>
  <si>
    <t>10    군인</t>
    <phoneticPr fontId="2" type="noConversion"/>
  </si>
  <si>
    <t>10    특별히 없었음</t>
    <phoneticPr fontId="2" type="noConversion"/>
  </si>
  <si>
    <t>10    창업을 위한 정보수집</t>
    <phoneticPr fontId="2" type="noConversion"/>
  </si>
  <si>
    <t>12    특별히 준비한 것이 없음</t>
    <phoneticPr fontId="2" type="noConversion"/>
  </si>
  <si>
    <t>10    특별히 없음</t>
    <phoneticPr fontId="2" type="noConversion"/>
  </si>
  <si>
    <t>11    특별히 준비하고 있는 것이 없음</t>
    <phoneticPr fontId="2" type="noConversion"/>
  </si>
  <si>
    <t xml:space="preserve"> 5    전혀 그렇지 않다</t>
  </si>
  <si>
    <t xml:space="preserve"> 4    그렇지 않은 편이다</t>
  </si>
  <si>
    <t>10    군인</t>
  </si>
  <si>
    <t>10    특별히 없음</t>
  </si>
  <si>
    <t>10    대인관계 문제(동료 및 상사와의 마찰)</t>
  </si>
  <si>
    <t>11    산재 장해 또는 일반 장애에 대한 차별과 선입견</t>
  </si>
  <si>
    <t>12    적성, 흥미, 전공에 맞지 않음</t>
  </si>
  <si>
    <t>13    근무하고 있는 회사의 경영 악화</t>
  </si>
  <si>
    <t>14    지속적인 근무의 어려움(휴식 필요)</t>
  </si>
  <si>
    <t>15    개인적 사유 발생(학업, 육아, 가사, 돌봄 등)</t>
  </si>
  <si>
    <t>16    기타</t>
  </si>
  <si>
    <t>17    특별히 없음</t>
  </si>
  <si>
    <t xml:space="preserve"> 1    신체기능의 제한</t>
    <phoneticPr fontId="2" type="noConversion"/>
  </si>
  <si>
    <t>10    일할 수 있다는 것을 보여주기 위해</t>
  </si>
  <si>
    <t>11    산업재해로 인한 장해에 대한 차별과 선입견이 없어서</t>
  </si>
  <si>
    <t>12    기타</t>
  </si>
  <si>
    <t>10    구체적으로 정하지 않았음</t>
  </si>
  <si>
    <t>10    복리후생 지원 정도</t>
  </si>
  <si>
    <t>11    이동거리(출퇴근 거리 등)</t>
  </si>
  <si>
    <t>12    적성이나 흥미</t>
  </si>
  <si>
    <t>13    시간적 여유(통원치료, 휴식 등 자유로운 활동 보장)</t>
  </si>
  <si>
    <t>14    삶의 비전이나 꿈</t>
  </si>
  <si>
    <t>15    일자리의 발전 및 사업의 성공 가능성</t>
  </si>
  <si>
    <t>16    일자리의 사회적 인지도</t>
  </si>
  <si>
    <t>17    일자리의 규모</t>
  </si>
  <si>
    <t>18    기타</t>
  </si>
  <si>
    <t>19    특별히 없음</t>
  </si>
  <si>
    <t>10    기타</t>
  </si>
  <si>
    <t>11    특별히 준비하고 있는 것이 없음</t>
  </si>
  <si>
    <t>10    인터넷 등 통신망을 통하여</t>
  </si>
  <si>
    <t>11    취업하고 싶은 일자리(직장, 사업, 일거리)에 근무하고 있는 사람을 통해</t>
  </si>
  <si>
    <t>12    전 일자리(직장, 사업, 일거리)에서 업무상 알게 된 사람을 통해</t>
  </si>
  <si>
    <t>13    자영업 준비</t>
  </si>
  <si>
    <t>14    기타</t>
  </si>
  <si>
    <t>15    특별히 없음</t>
  </si>
  <si>
    <t>10    구체적으로 정하지 않았음</t>
    <phoneticPr fontId="2" type="noConversion"/>
  </si>
  <si>
    <t xml:space="preserve"> 2    대체로 그런 편이다</t>
  </si>
  <si>
    <t xml:space="preserve"> 3    그저 그렇다</t>
  </si>
  <si>
    <t xml:space="preserve"> 8    해당 없음</t>
  </si>
  <si>
    <t xml:space="preserve"> 3    비경제활동인구인구</t>
  </si>
  <si>
    <t xml:space="preserve"> 6    비경제활동인구인구</t>
  </si>
  <si>
    <t>비경제활동인구 패널</t>
  </si>
  <si>
    <t>실업자 패널</t>
  </si>
  <si>
    <t>11    기타</t>
  </si>
  <si>
    <t>10    일이 임시적이거나 장래성이 없어서</t>
  </si>
  <si>
    <t>11    적성, 지식, 기능 등이 맞지 않아서</t>
  </si>
  <si>
    <t>12    근로시간 또는 근로환경이 나빠서</t>
  </si>
  <si>
    <t>13    자기(가족)사업을 하려고</t>
  </si>
  <si>
    <t>15    건강, 고령 등의 이유로</t>
  </si>
  <si>
    <t>16    회사 내 인간관계 때문에</t>
  </si>
  <si>
    <t>17    회사가 이사하여서(전근발령을 받아서)</t>
  </si>
  <si>
    <t>18    우리 집이 이사하여서</t>
  </si>
  <si>
    <t>19    학업 때문에</t>
  </si>
  <si>
    <t>11    일반장애(산업재해로 인한 장해 이외)</t>
  </si>
  <si>
    <t>14    결혼, 가족간병 등 가사문제로</t>
  </si>
  <si>
    <t xml:space="preserve"> 1    학교, 학원의 취업정보/알선을 통해</t>
  </si>
  <si>
    <t>일자리8-근로시간 형태</t>
  </si>
  <si>
    <t>일자리1-퇴사 이유(기타)</t>
    <phoneticPr fontId="2" type="noConversion"/>
  </si>
  <si>
    <t>일자리2-근로시간 형태</t>
  </si>
  <si>
    <t>일자리8-하루 평균 근무시간</t>
  </si>
  <si>
    <t>일자리8-한 달 평균 근무일수</t>
  </si>
  <si>
    <t>20    군입대 때문에</t>
  </si>
  <si>
    <t>21    좀 더 좋은 일자리가 있어서</t>
  </si>
  <si>
    <t>22    출산, 육아를 위해</t>
  </si>
  <si>
    <t>23    기타</t>
  </si>
  <si>
    <t>일자리2-시작 월</t>
    <phoneticPr fontId="2" type="noConversion"/>
  </si>
  <si>
    <t>전체 패널</t>
  </si>
  <si>
    <t>10    폐결핵, 결핵</t>
  </si>
  <si>
    <t>10    근로복지공단 경기산업재해요양병원</t>
  </si>
  <si>
    <t>10    무료 간병인</t>
  </si>
  <si>
    <t>10    없음</t>
  </si>
  <si>
    <t>10    학교, 학원 등 통학(취업 관련은 제외)</t>
  </si>
  <si>
    <t>10    학습활동(영어, 한문, 교양강좌 등)</t>
  </si>
  <si>
    <t>10    친목단체(동창회, 향우회 등)</t>
  </si>
  <si>
    <t>11    만성기관지염(심한가래, 기침)</t>
  </si>
  <si>
    <t>11    경기케어센터</t>
  </si>
  <si>
    <t>11    무료 활동보조인</t>
  </si>
  <si>
    <t>11    독학(취업 관련은 제외)</t>
  </si>
  <si>
    <t>11    사회(자원)봉사 활동</t>
  </si>
  <si>
    <t>12    천식</t>
  </si>
  <si>
    <t>12    강원케어센터</t>
  </si>
  <si>
    <t>12    가족 관련 일(쇼핑, 돌봄 등)</t>
  </si>
  <si>
    <t>12    여행(관광, 등산, 낚시, 하이킹 등)</t>
  </si>
  <si>
    <t>13    백내장, 녹내장</t>
  </si>
  <si>
    <t>13    없음</t>
  </si>
  <si>
    <t>13    사교 일(친구, 친척 만남, 모임 등)</t>
  </si>
  <si>
    <t>14    만성중이염, 만성신부전증(만성신장질환)</t>
  </si>
  <si>
    <t>14    없음</t>
  </si>
  <si>
    <t>14    가족관련 일(외식, 쇼핑, 주말농장 등)</t>
  </si>
  <si>
    <t>15    골절, 탈골 및 사고로 인한 후유증</t>
  </si>
  <si>
    <t>15    휴식(수면, 사우나 등)</t>
  </si>
  <si>
    <t>16    골다공증</t>
  </si>
  <si>
    <t>16    종교활동</t>
  </si>
  <si>
    <t>18    없음</t>
  </si>
  <si>
    <t>하루 평균 흡연량</t>
  </si>
  <si>
    <t>평소 음주 빈도</t>
  </si>
  <si>
    <t>주로 이용한 근로복지공단 직영병원</t>
  </si>
  <si>
    <t>자격증1-자격증명</t>
  </si>
  <si>
    <t>자격증2-자격증명</t>
  </si>
  <si>
    <t>자격증3-자격증명</t>
  </si>
  <si>
    <t>자격증4-자격증명</t>
  </si>
  <si>
    <t>자격증5-자격증명</t>
  </si>
  <si>
    <t>자격증6-자격증명</t>
  </si>
  <si>
    <t>자격증7-자격증명</t>
  </si>
  <si>
    <t>자격증8-자격증명</t>
  </si>
  <si>
    <t>자격증9-자격증명</t>
  </si>
  <si>
    <t>자격증10-자격증명</t>
  </si>
  <si>
    <t>지난주 무급가족일 여부</t>
  </si>
  <si>
    <t xml:space="preserve"> 4    예전보다 많이 가까워졌다</t>
  </si>
  <si>
    <t xml:space="preserve"> 5    예전보다 훨씬 가까워졌다</t>
  </si>
  <si>
    <t xml:space="preserve"> 2    다소 소원해진 편이다</t>
  </si>
  <si>
    <t xml:space="preserve"> 1    매우 소원해졌다</t>
  </si>
  <si>
    <t xml:space="preserve"> 2    한 달에 1회 미만</t>
  </si>
  <si>
    <t xml:space="preserve"> 3    한 달에 1회 정도</t>
  </si>
  <si>
    <t xml:space="preserve"> 4    한 달에 2,3회 정도</t>
  </si>
  <si>
    <t xml:space="preserve"> 5    1주일에 1회 정도</t>
  </si>
  <si>
    <t xml:space="preserve"> 6    1주일에 2회 이상</t>
  </si>
  <si>
    <t>11    임시가건물 (컨테이너, 재개발지역 가이주단지 포함)</t>
  </si>
  <si>
    <t>10    자동차, 내구재, 금, 은 등 귀중품 매각</t>
  </si>
  <si>
    <t>10    비닐하우스, 움막, 판잣집</t>
  </si>
  <si>
    <t>12    없음</t>
  </si>
  <si>
    <t>9999998    Refusal</t>
  </si>
  <si>
    <t>9999998    Refusal</t>
    <phoneticPr fontId="2" type="noConversion"/>
  </si>
  <si>
    <t>9999999    Don't Know</t>
  </si>
  <si>
    <t>9999999    Don't Know</t>
    <phoneticPr fontId="2" type="noConversion"/>
  </si>
  <si>
    <t>9999998, 9999999</t>
  </si>
  <si>
    <t>부동산 시가 총액(범주)</t>
  </si>
  <si>
    <t>가구원2-혼인상태</t>
    <phoneticPr fontId="2" type="noConversion"/>
  </si>
  <si>
    <t xml:space="preserve"> 2    60만원 이상~120만원 미만</t>
    <phoneticPr fontId="2" type="noConversion"/>
  </si>
  <si>
    <t>지난주 수입을 목적으로 1시간 이상일했는지 여부</t>
  </si>
  <si>
    <t xml:space="preserve"> 3    120만원 이상~ 240만원 미만</t>
  </si>
  <si>
    <t xml:space="preserve"> 4    240만원 이상~ 360만원 미만</t>
  </si>
  <si>
    <t xml:space="preserve"> 5    360만원 이상~ 600만원 미만</t>
  </si>
  <si>
    <t xml:space="preserve"> 6    600만원 이상~ 1,200만원 미만</t>
  </si>
  <si>
    <t xml:space="preserve"> 7    1,200만원 이상~ 2,400만원 미만</t>
  </si>
  <si>
    <t xml:space="preserve"> 8    2,400만원 이상~ 6,000만원 미만</t>
  </si>
  <si>
    <t xml:space="preserve"> 9    6,000만원 이상~ 1억 2,000만원 미만</t>
  </si>
  <si>
    <t>10    1억 2,000만원 이상~ 3억 6,000만원 미만</t>
  </si>
  <si>
    <t xml:space="preserve"> 2    60만원 이상~ 120만원 미만</t>
  </si>
  <si>
    <t xml:space="preserve"> 3    120만원 이상~240만원 미만</t>
    <phoneticPr fontId="2" type="noConversion"/>
  </si>
  <si>
    <t xml:space="preserve"> 4    240만원 이상~360만원 미만</t>
    <phoneticPr fontId="2" type="noConversion"/>
  </si>
  <si>
    <t xml:space="preserve"> 5    360만원 이상~600만원 미만</t>
    <phoneticPr fontId="2" type="noConversion"/>
  </si>
  <si>
    <t xml:space="preserve"> 6    600만원 이상~1,200만원 미만</t>
    <phoneticPr fontId="2" type="noConversion"/>
  </si>
  <si>
    <t xml:space="preserve"> 7    1,200만원 이상~2,400만원 미만</t>
    <phoneticPr fontId="2" type="noConversion"/>
  </si>
  <si>
    <t xml:space="preserve"> 8    2,400만원 이상~6,000만원 미만</t>
    <phoneticPr fontId="2" type="noConversion"/>
  </si>
  <si>
    <t xml:space="preserve"> 9    6,000만원 이상~1억 2,000만원 미만</t>
    <phoneticPr fontId="2" type="noConversion"/>
  </si>
  <si>
    <t>10    1억 2,000만원 이상~3억 6,000만원 미만</t>
    <phoneticPr fontId="2" type="noConversion"/>
  </si>
  <si>
    <t xml:space="preserve"> 9    10억원 이상</t>
    <phoneticPr fontId="2" type="noConversion"/>
  </si>
  <si>
    <t xml:space="preserve"> 2    500만원 이상~1천만원 미만</t>
    <phoneticPr fontId="2" type="noConversion"/>
  </si>
  <si>
    <t xml:space="preserve"> 3    1천만원 이상~3천만원 미만</t>
    <phoneticPr fontId="2" type="noConversion"/>
  </si>
  <si>
    <t xml:space="preserve"> 4    3천만원 이상~5천만원 미만</t>
    <phoneticPr fontId="2" type="noConversion"/>
  </si>
  <si>
    <t xml:space="preserve"> 5    5천만원 이상~1억원 미만</t>
    <phoneticPr fontId="2" type="noConversion"/>
  </si>
  <si>
    <t xml:space="preserve"> 6    1억원 이상~3억원 미만</t>
    <phoneticPr fontId="2" type="noConversion"/>
  </si>
  <si>
    <t xml:space="preserve"> 7    3억원 이상~5억원 미만</t>
    <phoneticPr fontId="2" type="noConversion"/>
  </si>
  <si>
    <t xml:space="preserve"> 8    5억원 이상~10억원 미만</t>
    <phoneticPr fontId="2" type="noConversion"/>
  </si>
  <si>
    <t>10    심장 장애</t>
  </si>
  <si>
    <t>11    호흡기 장애</t>
  </si>
  <si>
    <t>12    간 장애</t>
  </si>
  <si>
    <t>13    안면 장애</t>
  </si>
  <si>
    <t>14    장루 요루 장애</t>
  </si>
  <si>
    <t>15    뇌전증 장애</t>
  </si>
  <si>
    <t xml:space="preserve"> 1    1급</t>
  </si>
  <si>
    <t xml:space="preserve"> 2    2급</t>
  </si>
  <si>
    <t xml:space="preserve"> 3    3급</t>
  </si>
  <si>
    <t xml:space="preserve"> 4    4급</t>
  </si>
  <si>
    <t xml:space="preserve"> 5    5급</t>
  </si>
  <si>
    <t xml:space="preserve"> 6    6급</t>
  </si>
  <si>
    <t>장애인 등록 시기-연도</t>
  </si>
  <si>
    <t>장애인 등록 시기-월</t>
  </si>
  <si>
    <t xml:space="preserve"> 1    50만원 미만</t>
  </si>
  <si>
    <t xml:space="preserve"> 2    50만원 이상~100만원 미만</t>
  </si>
  <si>
    <t xml:space="preserve"> 3    100만원 이상~500만원 미만</t>
  </si>
  <si>
    <t xml:space="preserve"> 5    1,000만원 이상~3,000만원 미만</t>
  </si>
  <si>
    <t xml:space="preserve"> 6    3,000만원 이상~6,000만원 미만</t>
  </si>
  <si>
    <t xml:space="preserve"> 1    농업, 임업, 어업, 광업분야 (과수재배, 목재가공, 수산양식 등)</t>
  </si>
  <si>
    <t xml:space="preserve"> 2    섬유분야 (섬유가공, 편물, 염색, 의복제조, 섬유디자인, 섬유기계 보전 등)</t>
  </si>
  <si>
    <t xml:space="preserve"> 3    화학제품 및 요업분야 (화학제품 제조, 도자기 제조, 위험물 취급 등)</t>
  </si>
  <si>
    <t xml:space="preserve"> 4    금속분야 (금속가공, 열처리 등)</t>
  </si>
  <si>
    <t xml:space="preserve"> 5    기계/장비 분야 (기계가공, 선반, 밀링, 조립, 설계·제도, 운전, 용접 등)</t>
  </si>
  <si>
    <t xml:space="preserve"> 6    건설분야 (토목, 건축, 도배, 미장 등)</t>
  </si>
  <si>
    <t xml:space="preserve"> 7    전기, 전자 분야 (기계 설비·제어, 조립, 전기공사 등)</t>
  </si>
  <si>
    <t xml:space="preserve"> 8    컴퓨터, 정보/통신 분야 (컴퓨터 시스템, 프로그래밍, DB, 통신설비 운용·수리 등)</t>
  </si>
  <si>
    <t xml:space="preserve"> 9    서비스 분야 (음식조리, 제빵, 미용기술, 관광 및 숙박서비스 등)</t>
  </si>
  <si>
    <t>10    업무관리분야 (재무·경영, 생산사무, 판매사무, 사무지원 등)</t>
  </si>
  <si>
    <t>11    의료분야 (물리치료, 간호 등)</t>
  </si>
  <si>
    <t>12    운송장비 제조 분야 (자동차, 조선, 항공장비 제조 등)</t>
  </si>
  <si>
    <t>13    산업응용분야 (인쇄·출판, 가구 등 디자인 개발, 광학분야 등)</t>
  </si>
  <si>
    <t>14    공예분야 (귀금속, 가구, 자수, 도장 등)</t>
  </si>
  <si>
    <t>15    금융, 보험 및 환경분야</t>
  </si>
  <si>
    <t xml:space="preserve"> 3    주급제/격주제</t>
  </si>
  <si>
    <t xml:space="preserve"> 2    묵시적/관행적으로 계약이 종료될 것이기 때문에</t>
  </si>
  <si>
    <t>원직장 복귀 패널</t>
  </si>
  <si>
    <t>10    국가나 사회에 보탬이 되려고</t>
  </si>
  <si>
    <t>11    일할 수 있다는 것을 보여주기 위해</t>
  </si>
  <si>
    <t>12    산재 장해 또는 일반 장애에 대한 차별과 선입견이 없어서</t>
  </si>
  <si>
    <t>10    군인</t>
    <phoneticPr fontId="2" type="noConversion"/>
  </si>
  <si>
    <t xml:space="preserve"> 2    아니오 (※ 최초 계약기간 내인 경우만 해당)</t>
  </si>
  <si>
    <t>10    직장의 경영상 이유 때문에</t>
    <phoneticPr fontId="2" type="noConversion"/>
  </si>
  <si>
    <t>17    회사가 이사하여서(전근·발령을 받아서)</t>
  </si>
  <si>
    <t>23    기타 (적을 것_________)</t>
  </si>
  <si>
    <t>10    기타</t>
    <phoneticPr fontId="2" type="noConversion"/>
  </si>
  <si>
    <t>11    특별히 준비하고 있는 것이 없음</t>
    <phoneticPr fontId="2" type="noConversion"/>
  </si>
  <si>
    <t>12    산업재해로 인한 장해에 대한 차별과 선입견이 없어서</t>
  </si>
  <si>
    <t xml:space="preserve"> 2    3개월 이상~6개월 미만</t>
    <phoneticPr fontId="2" type="noConversion"/>
  </si>
  <si>
    <t xml:space="preserve"> 3    6개월 이상~1년 미만</t>
    <phoneticPr fontId="2" type="noConversion"/>
  </si>
  <si>
    <t xml:space="preserve"> 4    1년 이상~2년 미만</t>
    <phoneticPr fontId="2" type="noConversion"/>
  </si>
  <si>
    <t xml:space="preserve"> 5    2년 이상~3년 미만</t>
    <phoneticPr fontId="2" type="noConversion"/>
  </si>
  <si>
    <t xml:space="preserve"> 4    회사법인(주식, 유한, 합명, 합자회사 등)</t>
  </si>
  <si>
    <t xml:space="preserve"> 5    비영리법인/회사이외의 법인(사회복지법인, 사단법인, 학교법인, 의료법인 등)</t>
  </si>
  <si>
    <t xml:space="preserve"> 6    비법인단체(문화단체, 노동단체, 종친회, 법인이 아닌 교회 및 암자, 전문가협회 등)</t>
  </si>
  <si>
    <t xml:space="preserve"> 8    영업(홍보)전략 및 방법(농/수산물 등 판매)</t>
    <phoneticPr fontId="2" type="noConversion"/>
  </si>
  <si>
    <t xml:space="preserve"> 9    시설/설비 설치, 변경, 개선(농기구, 어기구 포함)</t>
    <phoneticPr fontId="2" type="noConversion"/>
  </si>
  <si>
    <t>무급가족종사 패널</t>
  </si>
  <si>
    <t xml:space="preserve"> 2    자영업자(창업)</t>
    <phoneticPr fontId="2" type="noConversion"/>
  </si>
  <si>
    <t xml:space="preserve"> 3    경제활동 할 의사가 없음</t>
    <phoneticPr fontId="2" type="noConversion"/>
  </si>
  <si>
    <t xml:space="preserve"> 1    부모 또는 형제, (손)자녀의 도움을 받음</t>
  </si>
  <si>
    <t>D01006001에서 2 응답자</t>
    <phoneticPr fontId="2" type="noConversion"/>
  </si>
  <si>
    <t>D01007001에서 2 응답자</t>
    <phoneticPr fontId="2" type="noConversion"/>
  </si>
  <si>
    <t>D01006001에서 2 응답자</t>
    <phoneticPr fontId="2" type="noConversion"/>
  </si>
  <si>
    <t>10    산업재해로 인한 건강문제</t>
    <phoneticPr fontId="2" type="noConversion"/>
  </si>
  <si>
    <t xml:space="preserve"> 2    자영업(창업)</t>
    <phoneticPr fontId="2" type="noConversion"/>
  </si>
  <si>
    <t xml:space="preserve"> 3    경제활동을 할 의사가 없음</t>
    <phoneticPr fontId="2" type="noConversion"/>
  </si>
  <si>
    <t xml:space="preserve"> 6    무급가족종사자</t>
    <phoneticPr fontId="2" type="noConversion"/>
  </si>
  <si>
    <t xml:space="preserve"> 3    100만원 이상~150만원 미만</t>
  </si>
  <si>
    <t xml:space="preserve"> 1    상용직 임금근로자</t>
    <phoneticPr fontId="2" type="noConversion"/>
  </si>
  <si>
    <t xml:space="preserve"> 9    단순노무 종사자</t>
    <phoneticPr fontId="2" type="noConversion"/>
  </si>
  <si>
    <t>10    군인</t>
    <phoneticPr fontId="2" type="noConversion"/>
  </si>
  <si>
    <t>98    Refusal</t>
    <phoneticPr fontId="2" type="noConversion"/>
  </si>
  <si>
    <t>91    봄</t>
    <phoneticPr fontId="2" type="noConversion"/>
  </si>
  <si>
    <t>10    정보통신업</t>
    <phoneticPr fontId="2" type="noConversion"/>
  </si>
  <si>
    <t xml:space="preserve"> 2    시간제</t>
  </si>
  <si>
    <t xml:space="preserve"> 2    시간제</t>
    <phoneticPr fontId="2" type="noConversion"/>
  </si>
  <si>
    <t xml:space="preserve"> 1    산업재해로 인한 신체적 능력저하, 적응문제, 갈등, 후유증 등 문제</t>
    <phoneticPr fontId="2" type="noConversion"/>
  </si>
  <si>
    <t>98, 99</t>
    <phoneticPr fontId="2" type="noConversion"/>
  </si>
  <si>
    <t xml:space="preserve"> 2    시간제</t>
    <phoneticPr fontId="2" type="noConversion"/>
  </si>
  <si>
    <t xml:space="preserve"> 2    시간제</t>
    <phoneticPr fontId="2" type="noConversion"/>
  </si>
  <si>
    <t xml:space="preserve"> 2    시간제</t>
    <phoneticPr fontId="2" type="noConversion"/>
  </si>
  <si>
    <t xml:space="preserve"> 2    시간제</t>
    <phoneticPr fontId="2" type="noConversion"/>
  </si>
  <si>
    <t xml:space="preserve"> 2    시간제</t>
    <phoneticPr fontId="2" type="noConversion"/>
  </si>
  <si>
    <t xml:space="preserve"> 7    성정형/교정</t>
    <phoneticPr fontId="2" type="noConversion"/>
  </si>
  <si>
    <t xml:space="preserve"> 9    무료 가정봉사원</t>
    <phoneticPr fontId="2" type="noConversion"/>
  </si>
  <si>
    <t>10    없음</t>
    <phoneticPr fontId="2" type="noConversion"/>
  </si>
  <si>
    <t xml:space="preserve"> 1    매우 어려움을 느낀다</t>
  </si>
  <si>
    <t xml:space="preserve"> 2    어느 정도 어려움을 느낀다</t>
  </si>
  <si>
    <t xml:space="preserve"> 4    별로 어려움을 느끼지 않는다</t>
  </si>
  <si>
    <t xml:space="preserve"> 5    전혀 어려움을 느끼지 않는다</t>
  </si>
  <si>
    <t xml:space="preserve"> 3    10~19개비</t>
    <phoneticPr fontId="2" type="noConversion"/>
  </si>
  <si>
    <t xml:space="preserve"> 1    대체로 그렇지 않다</t>
  </si>
  <si>
    <t xml:space="preserve"> 3    대체로 그렇다</t>
  </si>
  <si>
    <t xml:space="preserve"> 1    60만원 미만</t>
    <phoneticPr fontId="2" type="noConversion"/>
  </si>
  <si>
    <t xml:space="preserve"> 2    3만원 이상~5만원 미만</t>
  </si>
  <si>
    <t xml:space="preserve"> 3    5만원 이상~10만원 미만</t>
  </si>
  <si>
    <t xml:space="preserve"> 4    10만원 이상~20만원 미만</t>
  </si>
  <si>
    <t xml:space="preserve"> 5    20만원 이상~30만원 미만</t>
  </si>
  <si>
    <t xml:space="preserve"> 6    30만원 이상~50만원 미만</t>
  </si>
  <si>
    <t xml:space="preserve"> 7    50만원 이상~100만원 미만</t>
  </si>
  <si>
    <t xml:space="preserve"> 8    100만원 이상~200만원 미만</t>
  </si>
  <si>
    <t>11    500만원 이상~1,000만원 미만</t>
  </si>
  <si>
    <t>12    1,000만원 이상</t>
  </si>
  <si>
    <t xml:space="preserve"> 9    200만원 이상~300만원 미만</t>
    <phoneticPr fontId="2" type="noConversion"/>
  </si>
  <si>
    <t>10    300만원 이상~500만원 미만</t>
    <phoneticPr fontId="2" type="noConversion"/>
  </si>
  <si>
    <t>9999998    Refusal</t>
    <phoneticPr fontId="2" type="noConversion"/>
  </si>
  <si>
    <t>99    Don't Know</t>
    <phoneticPr fontId="2" type="noConversion"/>
  </si>
  <si>
    <t>98, 99</t>
    <phoneticPr fontId="2" type="noConversion"/>
  </si>
  <si>
    <t>98    Refusal</t>
    <phoneticPr fontId="2" type="noConversion"/>
  </si>
  <si>
    <t>98, 99</t>
    <phoneticPr fontId="2" type="noConversion"/>
  </si>
  <si>
    <t>9999998, 9999999</t>
    <phoneticPr fontId="2" type="noConversion"/>
  </si>
  <si>
    <t>자격증11-유형</t>
  </si>
  <si>
    <t>자격증11-자격증명</t>
  </si>
  <si>
    <t>자격증11-취득 연도</t>
  </si>
  <si>
    <t>자격증11-취득 월</t>
  </si>
  <si>
    <t>자격증11-취득 월(계절)</t>
  </si>
  <si>
    <t>자격증11-취업에 도움 정도</t>
  </si>
  <si>
    <t>자격증12-유형</t>
  </si>
  <si>
    <t>자격증12-자격증명</t>
  </si>
  <si>
    <t>자격증12-취득 연도</t>
  </si>
  <si>
    <t>자격증12-취득 월</t>
  </si>
  <si>
    <t>자격증12-취득 월(계절)</t>
  </si>
  <si>
    <t>자격증12-취업에 도움 정도</t>
  </si>
  <si>
    <t>자격증13-유형</t>
  </si>
  <si>
    <t>자격증13-자격증명</t>
  </si>
  <si>
    <t>자격증13-취득 연도</t>
  </si>
  <si>
    <t>자격증13-취득 월</t>
  </si>
  <si>
    <t>자격증13-취득 월(계절)</t>
  </si>
  <si>
    <t>자격증13-취업에 도움 정도</t>
  </si>
  <si>
    <t>자격증14-유형</t>
  </si>
  <si>
    <t>자격증14-자격증명</t>
  </si>
  <si>
    <t>자격증14-취득 연도</t>
  </si>
  <si>
    <t>자격증14-취득 월</t>
  </si>
  <si>
    <t>자격증14-취득 월(계절)</t>
  </si>
  <si>
    <t>자격증14-취업에 도움 정도</t>
  </si>
  <si>
    <t>자격증15-유형</t>
  </si>
  <si>
    <t>자격증15-자격증명</t>
  </si>
  <si>
    <t>자격증15-취득 연도</t>
  </si>
  <si>
    <t>자격증15-취득 월</t>
  </si>
  <si>
    <t>자격증15-취득 월(계절)</t>
  </si>
  <si>
    <t>자격증15-취업에 도움 정도</t>
  </si>
  <si>
    <t>98,99</t>
  </si>
  <si>
    <t>근로 외 소득-이전소득-가구원 외 따로 살고 있는 가족, 친척으로부터 받은 사적이전소득(금액)</t>
    <phoneticPr fontId="2" type="noConversion"/>
  </si>
  <si>
    <t>D01006001에서 2 응답자</t>
    <phoneticPr fontId="2" type="noConversion"/>
  </si>
  <si>
    <t>희망 일자리 종류</t>
    <phoneticPr fontId="2" type="noConversion"/>
  </si>
  <si>
    <t>Part1. 메인데이터</t>
    <phoneticPr fontId="5" type="noConversion"/>
  </si>
  <si>
    <t>변수명</t>
    <phoneticPr fontId="5" type="noConversion"/>
  </si>
  <si>
    <t>변수설명</t>
    <phoneticPr fontId="5" type="noConversion"/>
  </si>
  <si>
    <t>응답대상</t>
    <phoneticPr fontId="5" type="noConversion"/>
  </si>
  <si>
    <t>보기값</t>
    <phoneticPr fontId="5" type="noConversion"/>
  </si>
  <si>
    <t>결측처리</t>
    <phoneticPr fontId="5" type="noConversion"/>
  </si>
  <si>
    <t>1차 (2018년)</t>
    <phoneticPr fontId="7" type="noConversion"/>
  </si>
  <si>
    <t>비고</t>
    <phoneticPr fontId="5" type="noConversion"/>
  </si>
  <si>
    <t>빈도</t>
    <phoneticPr fontId="5" type="noConversion"/>
  </si>
  <si>
    <t>유효 %</t>
    <phoneticPr fontId="5" type="noConversion"/>
  </si>
  <si>
    <t>1차
(2018년)</t>
    <phoneticPr fontId="7" type="noConversion"/>
  </si>
  <si>
    <t>pid</t>
    <phoneticPr fontId="7" type="noConversion"/>
  </si>
  <si>
    <t>전체패널</t>
    <phoneticPr fontId="7" type="noConversion"/>
  </si>
  <si>
    <t xml:space="preserve"> 1    남자</t>
    <phoneticPr fontId="7" type="noConversion"/>
  </si>
  <si>
    <t xml:space="preserve"> 2    여자</t>
    <phoneticPr fontId="7" type="noConversion"/>
  </si>
  <si>
    <t xml:space="preserve"> 1    1개월 미만</t>
    <phoneticPr fontId="2" type="noConversion"/>
  </si>
  <si>
    <t xml:space="preserve"> 9    2년~3년 미만</t>
    <phoneticPr fontId="2" type="noConversion"/>
  </si>
  <si>
    <t>10   3년~4년 미만</t>
    <phoneticPr fontId="2" type="noConversion"/>
  </si>
  <si>
    <t>가중치</t>
    <phoneticPr fontId="2" type="noConversion"/>
  </si>
  <si>
    <t xml:space="preserve"> 1    무학</t>
    <phoneticPr fontId="2" type="noConversion"/>
  </si>
  <si>
    <t>전체패널</t>
    <phoneticPr fontId="2" type="noConversion"/>
  </si>
  <si>
    <t xml:space="preserve"> 1    미혼</t>
    <phoneticPr fontId="2" type="noConversion"/>
  </si>
  <si>
    <t xml:space="preserve"> 2    혼인</t>
    <phoneticPr fontId="2" type="noConversion"/>
  </si>
  <si>
    <t>사실혼 포함</t>
    <phoneticPr fontId="2" type="noConversion"/>
  </si>
  <si>
    <t xml:space="preserve"> 3    별거</t>
    <phoneticPr fontId="2" type="noConversion"/>
  </si>
  <si>
    <t xml:space="preserve"> 4    이혼</t>
    <phoneticPr fontId="2" type="noConversion"/>
  </si>
  <si>
    <t xml:space="preserve"> 5    사별</t>
    <phoneticPr fontId="2" type="noConversion"/>
  </si>
  <si>
    <t xml:space="preserve"> 1    지체 장애</t>
    <phoneticPr fontId="2" type="noConversion"/>
  </si>
  <si>
    <t>○</t>
    <phoneticPr fontId="2" type="noConversion"/>
  </si>
  <si>
    <t>99    Don't Know</t>
    <phoneticPr fontId="2" type="noConversion"/>
  </si>
  <si>
    <t>○</t>
    <phoneticPr fontId="2" type="noConversion"/>
  </si>
  <si>
    <t xml:space="preserve"> 1    이용함</t>
    <phoneticPr fontId="2" type="noConversion"/>
  </si>
  <si>
    <t xml:space="preserve"> 2    이용하지 않음</t>
    <phoneticPr fontId="2" type="noConversion"/>
  </si>
  <si>
    <t>전체패널</t>
    <phoneticPr fontId="2" type="noConversion"/>
  </si>
  <si>
    <t xml:space="preserve"> 1    있다</t>
    <phoneticPr fontId="2" type="noConversion"/>
  </si>
  <si>
    <t xml:space="preserve"> 2    없다</t>
    <phoneticPr fontId="2" type="noConversion"/>
  </si>
  <si>
    <t>99    Don't Know</t>
    <phoneticPr fontId="2" type="noConversion"/>
  </si>
  <si>
    <t xml:space="preserve"> 7    6,000만원 이상~1억 원 미만</t>
    <phoneticPr fontId="2" type="noConversion"/>
  </si>
  <si>
    <t xml:space="preserve"> 8    1억 원 이상</t>
    <phoneticPr fontId="2" type="noConversion"/>
  </si>
  <si>
    <t xml:space="preserve"> 3    스스로 부담</t>
    <phoneticPr fontId="2" type="noConversion"/>
  </si>
  <si>
    <t>교육훈련2-지원기관</t>
    <phoneticPr fontId="2" type="noConversion"/>
  </si>
  <si>
    <t>10    10점</t>
    <phoneticPr fontId="2" type="noConversion"/>
  </si>
  <si>
    <t xml:space="preserve"> 6    사업부진/조업중단 때문에</t>
    <phoneticPr fontId="2" type="noConversion"/>
  </si>
  <si>
    <t xml:space="preserve"> 3    가족(친척)의 일을 돈을 받지 않고 돕는다</t>
    <phoneticPr fontId="2" type="noConversion"/>
  </si>
  <si>
    <t xml:space="preserve"> 1    5인 미만</t>
    <phoneticPr fontId="2" type="noConversion"/>
  </si>
  <si>
    <t xml:space="preserve"> 2    5~9인</t>
    <phoneticPr fontId="2" type="noConversion"/>
  </si>
  <si>
    <t xml:space="preserve"> 9    학업, 가족부양, 건강 등의 이유로</t>
    <phoneticPr fontId="2" type="noConversion"/>
  </si>
  <si>
    <t>10    직장의 경영상 이유 때문에</t>
    <phoneticPr fontId="2" type="noConversion"/>
  </si>
  <si>
    <t>11    기타</t>
    <phoneticPr fontId="2" type="noConversion"/>
  </si>
  <si>
    <t>현재 업무는 나의 교육수준과 비교하여 낮다</t>
    <phoneticPr fontId="2" type="noConversion"/>
  </si>
  <si>
    <t>역점수 문항</t>
    <phoneticPr fontId="2" type="noConversion"/>
  </si>
  <si>
    <t>현재 업무는 나의 기술수준과 비교하여 낮다</t>
    <phoneticPr fontId="2" type="noConversion"/>
  </si>
  <si>
    <t>현재 업무에서 배운 지식/기능은 타직장에 취업할 때 도움이 될 것이다</t>
    <phoneticPr fontId="2" type="noConversion"/>
  </si>
  <si>
    <t xml:space="preserve"> 1    부모 또는 형제, (손)자녀의 도움을 받음</t>
    <phoneticPr fontId="2" type="noConversion"/>
  </si>
  <si>
    <t xml:space="preserve"> 1    가입되어 있다</t>
    <phoneticPr fontId="2" type="noConversion"/>
  </si>
  <si>
    <t xml:space="preserve"> 2    가입되어 있지 않다</t>
    <phoneticPr fontId="2" type="noConversion"/>
  </si>
  <si>
    <t xml:space="preserve"> 3    모르겠다</t>
    <phoneticPr fontId="2" type="noConversion"/>
  </si>
  <si>
    <t>E601006001 = 2(자영업 희망자)에 한해 1~5를 응답함</t>
    <phoneticPr fontId="2" type="noConversion"/>
  </si>
  <si>
    <t>여성 비경제활동인구에 한해 1~5를 응답함</t>
    <phoneticPr fontId="2" type="noConversion"/>
  </si>
  <si>
    <t>여성 실업자에 한해 1~5를 응답함</t>
    <phoneticPr fontId="2" type="noConversion"/>
  </si>
  <si>
    <t>E501004001 = 2(자영업 희망자)에 한해 1~5를 응답함</t>
    <phoneticPr fontId="2" type="noConversion"/>
  </si>
  <si>
    <t xml:space="preserve"> 2    시간제</t>
    <phoneticPr fontId="2" type="noConversion"/>
  </si>
  <si>
    <t>상해종류</t>
    <phoneticPr fontId="2" type="noConversion"/>
  </si>
  <si>
    <t xml:space="preserve"> 1    골절</t>
  </si>
  <si>
    <t xml:space="preserve"> 2    삐임</t>
  </si>
  <si>
    <t xml:space="preserve"> 3    요통/근골격질환</t>
  </si>
  <si>
    <t xml:space="preserve"> 4    절단</t>
  </si>
  <si>
    <t xml:space="preserve"> 5    베임</t>
  </si>
  <si>
    <t xml:space="preserve"> 6    찰과상</t>
  </si>
  <si>
    <t xml:space="preserve"> 7    타박상/진탕</t>
  </si>
  <si>
    <t xml:space="preserve"> 8    파열/열상</t>
  </si>
  <si>
    <t xml:space="preserve"> 9    찔림</t>
  </si>
  <si>
    <t>10    화상</t>
  </si>
  <si>
    <t>11    동상</t>
  </si>
  <si>
    <t>12    전염/중독</t>
  </si>
  <si>
    <t>13    내부기관상해(뇌심혈관질환포함)</t>
  </si>
  <si>
    <t>상해부위</t>
    <phoneticPr fontId="2" type="noConversion"/>
  </si>
  <si>
    <t xml:space="preserve"> 1    두부(뇌, 두개골, 두피)</t>
  </si>
  <si>
    <t xml:space="preserve"> 2    눈</t>
  </si>
  <si>
    <t xml:space="preserve"> 3    귀(내/외부)</t>
  </si>
  <si>
    <t xml:space="preserve"> 4    안면부</t>
  </si>
  <si>
    <t xml:space="preserve"> 5    목</t>
  </si>
  <si>
    <t xml:space="preserve"> 6    팔</t>
  </si>
  <si>
    <t xml:space="preserve"> 7    손, 손가락</t>
  </si>
  <si>
    <t xml:space="preserve"> 8    가슴, 등</t>
  </si>
  <si>
    <t xml:space="preserve"> 9    허리</t>
  </si>
  <si>
    <t>10    엉덩이</t>
  </si>
  <si>
    <t>11    다리</t>
  </si>
  <si>
    <t>12    발, 발가락</t>
  </si>
  <si>
    <t>13    복합부위</t>
  </si>
  <si>
    <t>14    순환기관</t>
  </si>
  <si>
    <t>15    호흡기관</t>
  </si>
  <si>
    <t>16    소화기관</t>
  </si>
  <si>
    <t>17    비뇨/생식기관</t>
  </si>
  <si>
    <t>18    신경계통</t>
  </si>
  <si>
    <t>19    복부</t>
  </si>
  <si>
    <t>20    전신</t>
  </si>
  <si>
    <t>21    기타</t>
  </si>
  <si>
    <t xml:space="preserve"> 1    3개월 이하</t>
  </si>
  <si>
    <t xml:space="preserve"> 2    3개월 초과~6개월 이하</t>
  </si>
  <si>
    <t xml:space="preserve"> 3    6개월 초과~9개월 이하</t>
  </si>
  <si>
    <t xml:space="preserve"> 4    9개월 초과~1년 이하</t>
  </si>
  <si>
    <t xml:space="preserve"> 5    1년 초과~2년 이하</t>
  </si>
  <si>
    <t xml:space="preserve"> 6    2년 초과</t>
  </si>
  <si>
    <t>○</t>
    <phoneticPr fontId="2" type="noConversion"/>
  </si>
  <si>
    <t>지난주 18시간 이상 무급가족일 여부</t>
    <phoneticPr fontId="2" type="noConversion"/>
  </si>
  <si>
    <t>지난 4주 이내 구직활동 여부</t>
    <phoneticPr fontId="2" type="noConversion"/>
  </si>
  <si>
    <t xml:space="preserve"> 1    재해 이후 정신적/육체적 어려움</t>
    <phoneticPr fontId="2" type="noConversion"/>
  </si>
  <si>
    <t>재취업에 가장 도움이 된 프로그램</t>
    <phoneticPr fontId="2" type="noConversion"/>
  </si>
  <si>
    <t>재취업에 가장 도움이 된 프로그램(기타)</t>
    <phoneticPr fontId="2" type="noConversion"/>
  </si>
  <si>
    <t>재취업에 큰 역할을 한 사람/제도1</t>
    <phoneticPr fontId="2" type="noConversion"/>
  </si>
  <si>
    <t>재취업에 큰 역할을 한 사람/제도2</t>
    <phoneticPr fontId="2" type="noConversion"/>
  </si>
  <si>
    <t>재취업에 큰 역할을 한 사람/제도3</t>
    <phoneticPr fontId="2" type="noConversion"/>
  </si>
  <si>
    <t>재취업에 큰 역할을 한 사람/제도4</t>
    <phoneticPr fontId="2" type="noConversion"/>
  </si>
  <si>
    <t>재취업에 큰 역할을 한 사람/제도5</t>
    <phoneticPr fontId="2" type="noConversion"/>
  </si>
  <si>
    <t>재취업에 큰 역할을 한 사람/제도6</t>
    <phoneticPr fontId="2" type="noConversion"/>
  </si>
  <si>
    <t>재취업에 큰 역할을 한 사람/제도(기타)</t>
  </si>
  <si>
    <t>자영업자 패널</t>
  </si>
  <si>
    <t>10    어선</t>
    <phoneticPr fontId="2" type="noConversion"/>
  </si>
  <si>
    <t>11    축사나 목장</t>
    <phoneticPr fontId="2" type="noConversion"/>
  </si>
  <si>
    <t xml:space="preserve"> 9    기타</t>
    <phoneticPr fontId="2" type="noConversion"/>
  </si>
  <si>
    <t>10    특별히 없음</t>
    <phoneticPr fontId="2" type="noConversion"/>
  </si>
  <si>
    <t>9999998, 9999999</t>
    <phoneticPr fontId="2" type="noConversion"/>
  </si>
  <si>
    <t>일자리 만족도-취업의 안정성</t>
    <phoneticPr fontId="2" type="noConversion"/>
  </si>
  <si>
    <t xml:space="preserve"> 1    부모 또는 형제, (손)자녀의 도움을 받음</t>
    <phoneticPr fontId="2" type="noConversion"/>
  </si>
  <si>
    <t xml:space="preserve"> 9    기타</t>
    <phoneticPr fontId="2" type="noConversion"/>
  </si>
  <si>
    <t>일상생활 수행의 어려움-배우기, 기억하기, 집중하기</t>
    <phoneticPr fontId="2" type="noConversion"/>
  </si>
  <si>
    <t>일상생활 수행의 어려움-옷입기, 목욕하기 등 집안 활동</t>
    <phoneticPr fontId="2" type="noConversion"/>
  </si>
  <si>
    <t>일상생활 수행의 어려움-쇼핑하기, 병원가기 등 집밖 활동</t>
    <phoneticPr fontId="2" type="noConversion"/>
  </si>
  <si>
    <t>일상생활 수행의 어려움-직업활동</t>
    <phoneticPr fontId="2" type="noConversion"/>
  </si>
  <si>
    <t>현재 자신의 생활에 대해 느끼는 정도-나는 내가 다른 사람들처럼 가치 있는 사람이라고 생각한다</t>
  </si>
  <si>
    <t>현재 자신의 생활에 대해 느끼는 정도-나는 좋은 성품을 가졌다고 생각한다</t>
  </si>
  <si>
    <t>현재 자신의 생활에 대해 느끼는 정도-나는 대체적으로 실패한 사람이라는 느낌이 든다</t>
  </si>
  <si>
    <t>현재 자신의 생활에 대해 느끼는 정도-나는 대부분의 다른 사람과 같이 일을 잘 할 수가 있다</t>
  </si>
  <si>
    <t>현재 자신의 생활에 대해 느끼는 정도-나는 자랑할 것이 별로 없다</t>
  </si>
  <si>
    <t>현재 자신의 생활에 대해 느끼는 정도-나는 내 자신에 대하여 긍정적인 태도를 가지고 있다</t>
  </si>
  <si>
    <t>현재 자신의 생활에 대해 느끼는 정도-나는 내 자신에 대하여 대체로 만족한다</t>
  </si>
  <si>
    <t>현재 자신의 생활에 대해 느끼는 정도-나는 내 자신을 좀 더 존경할 수 있으면 좋겠다</t>
  </si>
  <si>
    <t>현재 자신의 생활에 대해 느끼는 정도-나는 가끔 내 자신이 쓸모없는 사람이라는 느낌이 든다</t>
  </si>
  <si>
    <t>현재 자신의 생활에 대해 느끼는 정도-나는 때때로 내가 좋지 않은 사람이라고 생각한다</t>
  </si>
  <si>
    <t>자신의 행동에 대한 생각-나는 계획대로 일을 수행할 수 있다</t>
  </si>
  <si>
    <t>자신의 행동에 대한 생각-나는 일을 해야 할 때 바로 일을 시작하지 못하는 문제점이 있다</t>
  </si>
  <si>
    <t>자신의 행동에 대한 생각-어떤 일을 첫 번에 잘못했더라도 나는 될 때까지 해본다</t>
  </si>
  <si>
    <t>자신의 행동에 대한 생각-나는 중요한 목표를 설정하면 성취 할 수 있다</t>
  </si>
  <si>
    <t>자신의 행동에 대한 생각-나는 어떤 일을 끝마치기도 전에 포기한다</t>
  </si>
  <si>
    <t>자신의 행동에 대한 생각-나는 어려운 일에 부딪히는 것을 피한다</t>
  </si>
  <si>
    <t>자신의 행동에 대한 생각-나는 어떤 일이 너무 복잡해 보이면 해 볼 시도를 아예 하지 않는다</t>
  </si>
  <si>
    <t>자신의 행동에 대한 생각-유쾌하지 않은 어떤 일을 할 때도 그것을 끝마칠 때까지 반드시 한다</t>
  </si>
  <si>
    <t>자신의 행동에 대한 생각-나는 뭔가 할 일이 있을 때 바로 그 일을 시작한다</t>
  </si>
  <si>
    <t>자신의 행동에 대한 생각-새로운 어떤 일을 배우려고 시도할 때 처음에 성공할 것 같지 않으면 바로 포기한다</t>
  </si>
  <si>
    <t>자신의 행동에 대한 생각-예기치 못한 문제가 일어나면 잘 대처할 수 있다</t>
  </si>
  <si>
    <t>자신의 행동에 대한 생각-나는 어떤 새로운 일이 너무 어려우면 배우려고 하지 않는다</t>
  </si>
  <si>
    <t>자신의 행동에 대한 생각-실패는 나로 하여금 더 열심히 노력하도록 만들 뿐이다</t>
  </si>
  <si>
    <t>자신의 행동에 대한 생각-어떤 일을 할 수 있는 내 능력에 불안함을 느낄 때가 있다</t>
  </si>
  <si>
    <t>자신의 행동에 대한 생각-자신감이 있다</t>
  </si>
  <si>
    <t>자신의 행동에 대한 생각-나는 무슨 일을 쉽게 포기한다</t>
  </si>
  <si>
    <t>자신의 행동에 대한 생각-인생에 부딪히는 거의 모든 문제들을 다룰 능력이 없는 것 같다</t>
  </si>
  <si>
    <t>자신의 행동에 대한 생각-새 친구를 사귀는 일은 내게 너무 어려운 일이다</t>
  </si>
  <si>
    <t>자신의 행동에 대한 생각-친구가 보고 싶으면 와 주기를 기다리는 대신 내가 먼저 간다</t>
  </si>
  <si>
    <t>자신의 행동에 대한 생각-내가 관심을 가지는 어떤 사람이 사귀기가 어려운 사람이라면 나는 사귀는 것을 금방 포기한다</t>
  </si>
  <si>
    <t>자신의 행동에 대한 생각-첫 눈에 호감이 가지 않는 사람이라 해도 나는 그 사람과 사귀는 것을 쉽게 그만두지 않는다</t>
  </si>
  <si>
    <t>자신의 행동에 대한 생각-나는 사회적(사교적) 모임에서 내 자신을 어찌해야 좋을지 모르겠다</t>
  </si>
  <si>
    <t>자신의 행동에 대한 생각-지금의 내 친구들은 나의 사교성 때문에 사귀었다</t>
  </si>
  <si>
    <t xml:space="preserve"> 1    민간 회사 또는 개인사업체</t>
    <phoneticPr fontId="2" type="noConversion"/>
  </si>
  <si>
    <t xml:space="preserve"> 5    매우 도움이 됨</t>
    <phoneticPr fontId="2" type="noConversion"/>
  </si>
  <si>
    <t xml:space="preserve"> 2    도움이 안됨</t>
    <phoneticPr fontId="2" type="noConversion"/>
  </si>
  <si>
    <t xml:space="preserve"> 4    도움이 됨</t>
    <phoneticPr fontId="2" type="noConversion"/>
  </si>
  <si>
    <t xml:space="preserve"> 1    전혀 도움 안 됨</t>
    <phoneticPr fontId="2" type="noConversion"/>
  </si>
  <si>
    <t>2차 (2019년)</t>
    <phoneticPr fontId="7" type="noConversion"/>
  </si>
  <si>
    <t>2차
(2019년)</t>
    <phoneticPr fontId="7" type="noConversion"/>
  </si>
  <si>
    <t>p02</t>
  </si>
  <si>
    <t>참여여부</t>
    <phoneticPr fontId="2" type="noConversion"/>
  </si>
  <si>
    <t xml:space="preserve"> 1    참여</t>
    <phoneticPr fontId="7" type="noConversion"/>
  </si>
  <si>
    <t xml:space="preserve"> 2    미참여</t>
    <phoneticPr fontId="7" type="noConversion"/>
  </si>
  <si>
    <t>조사실패사유</t>
  </si>
  <si>
    <t>p02에서 2번 응답자</t>
    <phoneticPr fontId="2" type="noConversion"/>
  </si>
  <si>
    <t xml:space="preserve"> 1    강력거절</t>
    <phoneticPr fontId="2" type="noConversion"/>
  </si>
  <si>
    <t xml:space="preserve"> 2    조사목적/기관 불신</t>
    <phoneticPr fontId="2" type="noConversion"/>
  </si>
  <si>
    <t xml:space="preserve"> 3    현재 바쁨/귀찮음</t>
    <phoneticPr fontId="2" type="noConversion"/>
  </si>
  <si>
    <t xml:space="preserve"> 4    사망</t>
    <phoneticPr fontId="2" type="noConversion"/>
  </si>
  <si>
    <t xml:space="preserve"> 5    제주도/섬거주</t>
    <phoneticPr fontId="2" type="noConversion"/>
  </si>
  <si>
    <t xml:space="preserve"> 6    질병 또는 장애</t>
    <phoneticPr fontId="2" type="noConversion"/>
  </si>
  <si>
    <t xml:space="preserve"> 7    장기부재</t>
    <phoneticPr fontId="2" type="noConversion"/>
  </si>
  <si>
    <t xml:space="preserve"> 8    비수신</t>
    <phoneticPr fontId="2" type="noConversion"/>
  </si>
  <si>
    <t xml:space="preserve"> 9    결번/주소불명</t>
    <phoneticPr fontId="2" type="noConversion"/>
  </si>
  <si>
    <t>10   기타</t>
    <phoneticPr fontId="2" type="noConversion"/>
  </si>
  <si>
    <t>gender</t>
    <phoneticPr fontId="2" type="noConversion"/>
  </si>
  <si>
    <t>age02</t>
    <phoneticPr fontId="2" type="noConversion"/>
  </si>
  <si>
    <t>age024</t>
    <phoneticPr fontId="2" type="noConversion"/>
  </si>
  <si>
    <t>edu02</t>
    <phoneticPr fontId="2" type="noConversion"/>
  </si>
  <si>
    <t>area02</t>
    <phoneticPr fontId="2" type="noConversion"/>
  </si>
  <si>
    <t>disa022</t>
    <phoneticPr fontId="2" type="noConversion"/>
  </si>
  <si>
    <t>disa026</t>
    <phoneticPr fontId="2" type="noConversion"/>
  </si>
  <si>
    <t>disa0215</t>
    <phoneticPr fontId="2" type="noConversion"/>
  </si>
  <si>
    <t>service02</t>
    <phoneticPr fontId="2" type="noConversion"/>
  </si>
  <si>
    <t>jobservice02</t>
    <phoneticPr fontId="2" type="noConversion"/>
  </si>
  <si>
    <t>socservice02</t>
    <phoneticPr fontId="2" type="noConversion"/>
  </si>
  <si>
    <t>workperiod</t>
    <phoneticPr fontId="2" type="noConversion"/>
  </si>
  <si>
    <t>workperiod14</t>
    <phoneticPr fontId="2" type="noConversion"/>
  </si>
  <si>
    <t>accident</t>
    <phoneticPr fontId="2" type="noConversion"/>
  </si>
  <si>
    <t>injurytype</t>
    <phoneticPr fontId="2" type="noConversion"/>
  </si>
  <si>
    <t>injurypart</t>
    <phoneticPr fontId="2" type="noConversion"/>
  </si>
  <si>
    <t>con1</t>
    <phoneticPr fontId="2" type="noConversion"/>
  </si>
  <si>
    <t>con16</t>
    <phoneticPr fontId="2" type="noConversion"/>
  </si>
  <si>
    <t>요양종료시점(년)</t>
    <phoneticPr fontId="2" type="noConversion"/>
  </si>
  <si>
    <t>con21</t>
    <phoneticPr fontId="2" type="noConversion"/>
  </si>
  <si>
    <t>con22</t>
    <phoneticPr fontId="2" type="noConversion"/>
  </si>
  <si>
    <t>acc1</t>
    <phoneticPr fontId="2" type="noConversion"/>
  </si>
  <si>
    <t>acc2</t>
    <phoneticPr fontId="2" type="noConversion"/>
  </si>
  <si>
    <t>hire1</t>
    <phoneticPr fontId="2" type="noConversion"/>
  </si>
  <si>
    <t>hire2</t>
    <phoneticPr fontId="2" type="noConversion"/>
  </si>
  <si>
    <t>emp022</t>
    <phoneticPr fontId="2" type="noConversion"/>
  </si>
  <si>
    <t>emp023</t>
    <phoneticPr fontId="2" type="noConversion"/>
  </si>
  <si>
    <t>emp026</t>
    <phoneticPr fontId="2" type="noConversion"/>
  </si>
  <si>
    <t>wt02</t>
    <phoneticPr fontId="2" type="noConversion"/>
  </si>
  <si>
    <t>A02001001</t>
  </si>
  <si>
    <t>A02001002</t>
  </si>
  <si>
    <t>A02001000</t>
  </si>
  <si>
    <t>학력 변화여부</t>
  </si>
  <si>
    <t xml:space="preserve"> 1    변화가 없음</t>
    <phoneticPr fontId="2" type="noConversion"/>
  </si>
  <si>
    <t xml:space="preserve"> 2    변화가 있음</t>
    <phoneticPr fontId="2" type="noConversion"/>
  </si>
  <si>
    <t>A02001003</t>
  </si>
  <si>
    <t>최종 학력 변화한 년도</t>
  </si>
  <si>
    <t>A02001004</t>
  </si>
  <si>
    <t>최종 학력 변화한 월</t>
  </si>
  <si>
    <t>최종 학력 변화한 월(계절)</t>
  </si>
  <si>
    <t>A02002001</t>
  </si>
  <si>
    <t>지난조사 당시 혼인상태</t>
  </si>
  <si>
    <t>A02002002</t>
  </si>
  <si>
    <t>최종 혼인상태</t>
    <phoneticPr fontId="2" type="noConversion"/>
  </si>
  <si>
    <t>A02002004</t>
  </si>
  <si>
    <t>첫번째 혼인상태</t>
  </si>
  <si>
    <t>A02002003</t>
  </si>
  <si>
    <t>첫번째 혼인상태 변화한 년도</t>
  </si>
  <si>
    <t>A02002005</t>
  </si>
  <si>
    <t>첫번째 혼인상태 변화한 월</t>
  </si>
  <si>
    <t>A02002006</t>
  </si>
  <si>
    <t>첫번째 혼인상태 변화한 월(계절)</t>
  </si>
  <si>
    <t>A02003000</t>
  </si>
  <si>
    <t>A02003002</t>
  </si>
  <si>
    <t>변화한 이유</t>
  </si>
  <si>
    <t xml:space="preserve"> 1    장애정도의 심화 또는 호전으로 인해(본인의 장애정도 변화에 따른 장애등급 재심사의 결과로 변화함)</t>
    <phoneticPr fontId="2" type="noConversion"/>
  </si>
  <si>
    <t xml:space="preserve"> 2    다른 장애가 발생해서(질환, 질병, 사고)</t>
    <phoneticPr fontId="2" type="noConversion"/>
  </si>
  <si>
    <t xml:space="preserve"> 3    등록 시 장애에 대한 판정 착오</t>
    <phoneticPr fontId="2" type="noConversion"/>
  </si>
  <si>
    <t xml:space="preserve"> 4    장애등급 재심사의 결과로(본인의 장애정도는 변화없이 그대로인 경우)</t>
    <phoneticPr fontId="2" type="noConversion"/>
  </si>
  <si>
    <t xml:space="preserve"> 5    기타</t>
    <phoneticPr fontId="2" type="noConversion"/>
  </si>
  <si>
    <t>A02003002t</t>
  </si>
  <si>
    <t>변화한 이유(기타)</t>
  </si>
  <si>
    <t>A02003001</t>
  </si>
  <si>
    <t>최종 장애인 등록 여부</t>
  </si>
  <si>
    <t>A02004001</t>
  </si>
  <si>
    <t>장애유형</t>
  </si>
  <si>
    <t>A02004002</t>
  </si>
  <si>
    <t>장애등급</t>
  </si>
  <si>
    <t>A02004006</t>
  </si>
  <si>
    <t>A02004003</t>
  </si>
  <si>
    <t>A02004004</t>
  </si>
  <si>
    <t>A02005001</t>
  </si>
  <si>
    <t>A02005003</t>
  </si>
  <si>
    <t>신규 자격증 취득여부</t>
  </si>
  <si>
    <t>A02005A01</t>
  </si>
  <si>
    <t>A02005A02</t>
  </si>
  <si>
    <t>A02005A03</t>
  </si>
  <si>
    <t>자격증1-취득 연도</t>
  </si>
  <si>
    <t>A02005A04</t>
  </si>
  <si>
    <t>자격증1-취득 월</t>
  </si>
  <si>
    <t>A02005A05</t>
  </si>
  <si>
    <t>자격증1-취득 월(계절)</t>
  </si>
  <si>
    <t>A02005A06</t>
  </si>
  <si>
    <t>자격증1-취업에 도움 정도</t>
  </si>
  <si>
    <t>A02005A07</t>
  </si>
  <si>
    <t>자격증1-변화여부</t>
  </si>
  <si>
    <t>A02004005</t>
    <phoneticPr fontId="2" type="noConversion"/>
  </si>
  <si>
    <t>장애인 등록 시기-월(계절)</t>
    <phoneticPr fontId="2" type="noConversion"/>
  </si>
  <si>
    <t xml:space="preserve"> 1    자격증 정보 수정</t>
    <phoneticPr fontId="2" type="noConversion"/>
  </si>
  <si>
    <t xml:space="preserve"> 2    신규 자격증</t>
    <phoneticPr fontId="2" type="noConversion"/>
  </si>
  <si>
    <t xml:space="preserve"> 3    지난조사 이후 지속</t>
    <phoneticPr fontId="2" type="noConversion"/>
  </si>
  <si>
    <t>자격증2-유형</t>
  </si>
  <si>
    <t>자격증2-취득 연도</t>
  </si>
  <si>
    <t>자격증2-취득 월</t>
  </si>
  <si>
    <t>자격증2-취득 월(계절)</t>
  </si>
  <si>
    <t>자격증2-취업에 도움 정도</t>
  </si>
  <si>
    <t>자격증2-변화여부</t>
  </si>
  <si>
    <t>A02005B01</t>
  </si>
  <si>
    <t>A02005B02</t>
  </si>
  <si>
    <t>A02005B03</t>
  </si>
  <si>
    <t>A02005B04</t>
  </si>
  <si>
    <t>A02005B05</t>
  </si>
  <si>
    <t>A02005B06</t>
  </si>
  <si>
    <t>A02005B07</t>
  </si>
  <si>
    <t>A02005C01</t>
  </si>
  <si>
    <t>A02005C02</t>
  </si>
  <si>
    <t>A02005C03</t>
  </si>
  <si>
    <t>A02005C04</t>
  </si>
  <si>
    <t>A02005C05</t>
  </si>
  <si>
    <t>A02005C06</t>
  </si>
  <si>
    <t>A02005C07</t>
  </si>
  <si>
    <t>A02005D01</t>
  </si>
  <si>
    <t>A02005D02</t>
  </si>
  <si>
    <t>A02005D03</t>
  </si>
  <si>
    <t>A02005D04</t>
  </si>
  <si>
    <t>A02005D05</t>
  </si>
  <si>
    <t>A02005D06</t>
  </si>
  <si>
    <t>A02005D07</t>
  </si>
  <si>
    <t>A02005E01</t>
  </si>
  <si>
    <t>A02005E02</t>
  </si>
  <si>
    <t>A02005E03</t>
  </si>
  <si>
    <t>A02005E04</t>
  </si>
  <si>
    <t>A02005E05</t>
  </si>
  <si>
    <t>A02005E06</t>
  </si>
  <si>
    <t>A02005E07</t>
  </si>
  <si>
    <t>A02005F01</t>
  </si>
  <si>
    <t>A02005F02</t>
  </si>
  <si>
    <t>A02005F03</t>
  </si>
  <si>
    <t>A02005F04</t>
  </si>
  <si>
    <t>A02005F05</t>
  </si>
  <si>
    <t>A02005F06</t>
  </si>
  <si>
    <t>A02005F07</t>
  </si>
  <si>
    <t>A02005G01</t>
  </si>
  <si>
    <t>A02005G02</t>
  </si>
  <si>
    <t>A02005G03</t>
  </si>
  <si>
    <t>A02005G04</t>
  </si>
  <si>
    <t>A02005G05</t>
  </si>
  <si>
    <t>A02005G06</t>
  </si>
  <si>
    <t>A02005G07</t>
  </si>
  <si>
    <t>A02005H01</t>
  </si>
  <si>
    <t>A02005H02</t>
  </si>
  <si>
    <t>A02005H03</t>
  </si>
  <si>
    <t>A02005H04</t>
  </si>
  <si>
    <t>A02005H05</t>
  </si>
  <si>
    <t>A02005H06</t>
  </si>
  <si>
    <t>A02005H07</t>
  </si>
  <si>
    <t>A02005I01</t>
  </si>
  <si>
    <t>A02005I02</t>
  </si>
  <si>
    <t>A02005I03</t>
  </si>
  <si>
    <t>A02005I04</t>
  </si>
  <si>
    <t>A02005I05</t>
  </si>
  <si>
    <t>A02005I06</t>
  </si>
  <si>
    <t>A02005I07</t>
  </si>
  <si>
    <t>A02005J01</t>
  </si>
  <si>
    <t>A02005J02</t>
  </si>
  <si>
    <t>A02005J03</t>
  </si>
  <si>
    <t>A02005J04</t>
  </si>
  <si>
    <t>A02005J05</t>
  </si>
  <si>
    <t>A02005J06</t>
  </si>
  <si>
    <t>A02005J07</t>
  </si>
  <si>
    <t>A02005K01</t>
  </si>
  <si>
    <t>A02005K02</t>
  </si>
  <si>
    <t>A02005K03</t>
  </si>
  <si>
    <t>A02005K04</t>
  </si>
  <si>
    <t>A02005K05</t>
  </si>
  <si>
    <t>A02005K06</t>
  </si>
  <si>
    <t>A02005K07</t>
  </si>
  <si>
    <t>A02005L01</t>
  </si>
  <si>
    <t>A02005L02</t>
  </si>
  <si>
    <t>A02005L03</t>
  </si>
  <si>
    <t>A02005L04</t>
  </si>
  <si>
    <t>A02005L05</t>
  </si>
  <si>
    <t>A02005L06</t>
  </si>
  <si>
    <t>A02005L07</t>
  </si>
  <si>
    <t>A02005M01</t>
  </si>
  <si>
    <t>A02005M02</t>
  </si>
  <si>
    <t>A02005M03</t>
  </si>
  <si>
    <t>A02005M04</t>
  </si>
  <si>
    <t>A02005M05</t>
  </si>
  <si>
    <t>A02005M06</t>
  </si>
  <si>
    <t>A02005M07</t>
  </si>
  <si>
    <t>A02005N01</t>
  </si>
  <si>
    <t>A02005N02</t>
  </si>
  <si>
    <t>A02005N03</t>
  </si>
  <si>
    <t>A02005N04</t>
  </si>
  <si>
    <t>A02005N05</t>
  </si>
  <si>
    <t>A02005N06</t>
  </si>
  <si>
    <t>A02005N07</t>
  </si>
  <si>
    <t>A02005O01</t>
  </si>
  <si>
    <t>A02005O02</t>
  </si>
  <si>
    <t>A02005O03</t>
  </si>
  <si>
    <t>A02005O04</t>
  </si>
  <si>
    <t>A02005O05</t>
  </si>
  <si>
    <t>A02005O06</t>
  </si>
  <si>
    <t>A02005O07</t>
  </si>
  <si>
    <t>자격증3-변화여부</t>
  </si>
  <si>
    <t>자격증4-변화여부</t>
  </si>
  <si>
    <t>자격증5-변화여부</t>
  </si>
  <si>
    <t>자격증6-변화여부</t>
  </si>
  <si>
    <t>자격증7-변화여부</t>
  </si>
  <si>
    <t>자격증8-변화여부</t>
  </si>
  <si>
    <t>자격증9-변화여부</t>
  </si>
  <si>
    <t>자격증10-변화여부</t>
  </si>
  <si>
    <t>자격증11-변화여부</t>
  </si>
  <si>
    <t>자격증12-변화여부</t>
  </si>
  <si>
    <t>자격증13-변화여부</t>
  </si>
  <si>
    <t>자격증14-변화여부</t>
  </si>
  <si>
    <t>자격증15-변화여부</t>
  </si>
  <si>
    <t>B02016001</t>
  </si>
  <si>
    <t>지난 조사 이후 공단의 보상 외 사업주로부터 추가 보상이나 위로금 유무</t>
  </si>
  <si>
    <t>B02016002</t>
  </si>
  <si>
    <t>최종 보상 금액</t>
  </si>
  <si>
    <t>B02016003</t>
  </si>
  <si>
    <t>최종 보상 금액(범주)</t>
  </si>
  <si>
    <t>B02016001에서 1번 응답자</t>
    <phoneticPr fontId="2" type="noConversion"/>
  </si>
  <si>
    <t>B02016002에서 모름/응답거절</t>
    <phoneticPr fontId="2" type="noConversion"/>
  </si>
  <si>
    <t>B02019001</t>
  </si>
  <si>
    <t>의료실비보험 가입여부</t>
  </si>
  <si>
    <t>B02024001</t>
  </si>
  <si>
    <t>지난조사 이후 받은 교육 및 직업훈련 경험</t>
  </si>
  <si>
    <t>B02024002</t>
  </si>
  <si>
    <t>최종 교육훈련 경험 횟수</t>
  </si>
  <si>
    <t>B02024002에서 1회 이상 응답자</t>
  </si>
  <si>
    <t>B02024002에서 1회 이상 응답자</t>
    <phoneticPr fontId="2" type="noConversion"/>
  </si>
  <si>
    <t>B02024A01t</t>
  </si>
  <si>
    <t>B02024A02</t>
  </si>
  <si>
    <t>B02024A03</t>
  </si>
  <si>
    <t>B02024A04</t>
  </si>
  <si>
    <t>B02024B01</t>
    <phoneticPr fontId="2" type="noConversion"/>
  </si>
  <si>
    <t>B02024002에서 2회 이상 응답자</t>
  </si>
  <si>
    <t>B02024002에서 2회 이상 응답자</t>
    <phoneticPr fontId="2" type="noConversion"/>
  </si>
  <si>
    <t>B02024B01t</t>
    <phoneticPr fontId="2" type="noConversion"/>
  </si>
  <si>
    <t>B02024B02</t>
  </si>
  <si>
    <t>B02024B03</t>
  </si>
  <si>
    <t>B02024B04</t>
  </si>
  <si>
    <t>B02024002에서 3회 이상 응답자</t>
  </si>
  <si>
    <t>B02024C01</t>
  </si>
  <si>
    <t>B02024C01t</t>
  </si>
  <si>
    <t>B02024C02</t>
  </si>
  <si>
    <t>B02024C03</t>
  </si>
  <si>
    <t>B02024C04</t>
  </si>
  <si>
    <t>B02024D01</t>
  </si>
  <si>
    <t>B02024002에서 4회 이상 응답자</t>
  </si>
  <si>
    <t>B02024D01t</t>
  </si>
  <si>
    <t>B02024D02</t>
  </si>
  <si>
    <t>B02024D03</t>
  </si>
  <si>
    <t>B02024D04</t>
  </si>
  <si>
    <t>B02024E01</t>
  </si>
  <si>
    <t>B02024002에서 5회 이상 응답자</t>
  </si>
  <si>
    <t>B02024E01t</t>
  </si>
  <si>
    <t>B02024E02</t>
  </si>
  <si>
    <t>B02024E03</t>
  </si>
  <si>
    <t>B02024E04</t>
  </si>
  <si>
    <t>B02024F01</t>
  </si>
  <si>
    <t>B02024002에서 6회 이상 응답자</t>
  </si>
  <si>
    <t>B02024F01t</t>
  </si>
  <si>
    <t>B02024F02</t>
  </si>
  <si>
    <t>B02024F03</t>
  </si>
  <si>
    <t>B02024F04</t>
  </si>
  <si>
    <t>B02024G01</t>
  </si>
  <si>
    <t>B02024002에서 7회 이상 응답자</t>
  </si>
  <si>
    <t>B02024G01t</t>
  </si>
  <si>
    <t>B02024G02</t>
  </si>
  <si>
    <t>B02024G03</t>
  </si>
  <si>
    <t>B02024G04</t>
  </si>
  <si>
    <t>B02024H01</t>
  </si>
  <si>
    <t>B02024002에서 8회 이상 응답자</t>
  </si>
  <si>
    <t>B02024H01t</t>
  </si>
  <si>
    <t>B02024H02</t>
  </si>
  <si>
    <t>B02024H03</t>
  </si>
  <si>
    <t>B02024H04</t>
  </si>
  <si>
    <t>B02024I01</t>
  </si>
  <si>
    <t>B02024002에서 9회 이상 응답자</t>
  </si>
  <si>
    <t>B02024I01t</t>
  </si>
  <si>
    <t>B02024I02</t>
  </si>
  <si>
    <t>B02024I03</t>
  </si>
  <si>
    <t>B02024I04</t>
  </si>
  <si>
    <t>B02024J01</t>
  </si>
  <si>
    <t>B02024002에서 10회 이상 응답자</t>
  </si>
  <si>
    <t>B02024J01t</t>
  </si>
  <si>
    <t>B02024J02</t>
  </si>
  <si>
    <t>B02024J03</t>
  </si>
  <si>
    <t>B02024J04</t>
  </si>
  <si>
    <t>B02026001</t>
  </si>
  <si>
    <t>B02027001</t>
  </si>
  <si>
    <t>B02027001t</t>
  </si>
  <si>
    <t>B02027001에서 5 응답자</t>
  </si>
  <si>
    <t>B02028001</t>
  </si>
  <si>
    <t>B02028001t</t>
  </si>
  <si>
    <t>B02028001에서 9 응답자</t>
  </si>
  <si>
    <t>B02029001</t>
  </si>
  <si>
    <t>B02029002</t>
  </si>
  <si>
    <t>B02029003</t>
  </si>
  <si>
    <t>B02029004</t>
  </si>
  <si>
    <t>B02029005</t>
  </si>
  <si>
    <t>B02029006</t>
  </si>
  <si>
    <t>B02029007</t>
  </si>
  <si>
    <t>B02029008</t>
  </si>
  <si>
    <t>B02029009</t>
  </si>
  <si>
    <t>B02029010</t>
  </si>
  <si>
    <t>D02001000</t>
  </si>
  <si>
    <t>지난 조사 일자리 지속 여부</t>
  </si>
  <si>
    <t xml:space="preserve"> 1    예</t>
    <phoneticPr fontId="2" type="noConversion"/>
  </si>
  <si>
    <t>D02001001</t>
  </si>
  <si>
    <t>D02001002</t>
  </si>
  <si>
    <t>D02002001</t>
  </si>
  <si>
    <t>D02002002</t>
  </si>
  <si>
    <t>D02002002t</t>
  </si>
  <si>
    <t>D02003001</t>
  </si>
  <si>
    <t>D02003002</t>
  </si>
  <si>
    <t>D02004001</t>
  </si>
  <si>
    <t>D02005001</t>
  </si>
  <si>
    <t>D02006001</t>
  </si>
  <si>
    <t>D02007001</t>
  </si>
  <si>
    <t>E1c02001004</t>
  </si>
  <si>
    <t>최종 사업내용</t>
  </si>
  <si>
    <t>E1c02001005</t>
  </si>
  <si>
    <t>최종 산업분류</t>
  </si>
  <si>
    <t>E1b02001001</t>
  </si>
  <si>
    <t>E1b02001003</t>
  </si>
  <si>
    <t>원직장 복귀 패널(신규)</t>
  </si>
  <si>
    <t>원직장 복귀 패널(신규)</t>
    <phoneticPr fontId="2" type="noConversion"/>
  </si>
  <si>
    <t>E1b02001002</t>
    <phoneticPr fontId="2" type="noConversion"/>
  </si>
  <si>
    <t>E1b02001002에서 모름/응답거절</t>
    <phoneticPr fontId="2" type="noConversion"/>
  </si>
  <si>
    <t>E1b02002002</t>
  </si>
  <si>
    <t>E1b02002003</t>
  </si>
  <si>
    <t>E1c02003001</t>
  </si>
  <si>
    <t>지난조사(또는 산업재해 일자리) 이후 현재 수행 업무 동일여부</t>
  </si>
  <si>
    <t xml:space="preserve"> 1    변화가 없음</t>
    <phoneticPr fontId="2" type="noConversion"/>
  </si>
  <si>
    <t>E1c02003002</t>
  </si>
  <si>
    <t>E1c02004002</t>
  </si>
  <si>
    <t>원직장 복귀 패널</t>
    <phoneticPr fontId="2" type="noConversion"/>
  </si>
  <si>
    <t>E1c02003003</t>
  </si>
  <si>
    <t>지난조사(또는 산업재해 일자리) 이후 현재 수행 변화 이유</t>
  </si>
  <si>
    <t>E1c02003003t</t>
  </si>
  <si>
    <t>지난조사(또는 산업재해 일자리) 이후 현재 수행 변화 이유(기타)</t>
  </si>
  <si>
    <t xml:space="preserve"> 3    사업장의 경영 및 조직 관리상의 이유</t>
    <phoneticPr fontId="2" type="noConversion"/>
  </si>
  <si>
    <t>E1a02005000</t>
  </si>
  <si>
    <t>종사상 지위 변화 여부</t>
  </si>
  <si>
    <t>원직장 복귀 패널(기존)</t>
    <phoneticPr fontId="2" type="noConversion"/>
  </si>
  <si>
    <t xml:space="preserve"> 1    변화가 없음</t>
    <phoneticPr fontId="2" type="noConversion"/>
  </si>
  <si>
    <t xml:space="preserve"> 2    변화가 있음</t>
    <phoneticPr fontId="2" type="noConversion"/>
  </si>
  <si>
    <t>E1c02005001</t>
  </si>
  <si>
    <t>E1b02006001</t>
  </si>
  <si>
    <t>원직장 복귀 패널(신규)</t>
    <phoneticPr fontId="2" type="noConversion"/>
  </si>
  <si>
    <t>E1b02006002</t>
  </si>
  <si>
    <t>E1b02006002t</t>
  </si>
  <si>
    <t>E1c02007001</t>
  </si>
  <si>
    <t>E1c02008001</t>
  </si>
  <si>
    <t>E1c02008001t</t>
  </si>
  <si>
    <t>E1c02009001</t>
  </si>
  <si>
    <t>지난조사(또는 산업재해 일자리) 이후 근로시간 변화여부</t>
  </si>
  <si>
    <t>E1c02009002</t>
  </si>
  <si>
    <t>E1c02010001</t>
  </si>
  <si>
    <t>지난조사(또는 산업재해 일자리) 이후 전체 근로자수 변화여부</t>
  </si>
  <si>
    <t>E1c02010002</t>
  </si>
  <si>
    <t>E1c02011001</t>
  </si>
  <si>
    <t>지난조사(또는 산업재해 일자리) 이후 사업장 근로자수 변화여부</t>
  </si>
  <si>
    <t>E1c02011002</t>
  </si>
  <si>
    <t>E1c02012001</t>
  </si>
  <si>
    <t>지난조사(또는 산업재해 일자리) 이후 근무일수 및 근무시간 변화여부</t>
  </si>
  <si>
    <t>E1c02012002</t>
  </si>
  <si>
    <t>E1c02012003</t>
  </si>
  <si>
    <t>E1c02013001</t>
  </si>
  <si>
    <t>E1c02013002</t>
  </si>
  <si>
    <t>E1c02013003</t>
  </si>
  <si>
    <t>E1c02013001에서 1번 응답자</t>
  </si>
  <si>
    <t>E1c02014001</t>
  </si>
  <si>
    <t>E1c02014002</t>
  </si>
  <si>
    <t>E1c02014002t</t>
  </si>
  <si>
    <t>E1c02015001</t>
  </si>
  <si>
    <t>E1c02016001</t>
  </si>
  <si>
    <t>E1c02016001에서 4번 응답자</t>
    <phoneticPr fontId="2" type="noConversion"/>
  </si>
  <si>
    <t>E1c02016001에서 5번 응답자</t>
    <phoneticPr fontId="2" type="noConversion"/>
  </si>
  <si>
    <t>E1c02016002</t>
  </si>
  <si>
    <t>E1c02016003</t>
  </si>
  <si>
    <t>E1c02016001t</t>
  </si>
  <si>
    <t>E1c02017001</t>
  </si>
  <si>
    <t>E1c02018001</t>
  </si>
  <si>
    <t>지난조사(또는 산업재해 일자리) 이후 노동조합 설립 및 가입 변화여부</t>
  </si>
  <si>
    <t>E1c02018002</t>
  </si>
  <si>
    <t xml:space="preserve"> 2    변화가 있음</t>
    <phoneticPr fontId="2" type="noConversion"/>
  </si>
  <si>
    <t>E1c02018003</t>
  </si>
  <si>
    <t>E1c02018004</t>
  </si>
  <si>
    <t>E1c02018004t</t>
  </si>
  <si>
    <t>E1c02019002</t>
  </si>
  <si>
    <t>E1c02019003</t>
  </si>
  <si>
    <t>E1c02019004</t>
  </si>
  <si>
    <t>E1c02019005</t>
  </si>
  <si>
    <t>E1c02019006</t>
  </si>
  <si>
    <t>E1c02019007</t>
  </si>
  <si>
    <t>E1c02019008</t>
  </si>
  <si>
    <t>E1c02019009</t>
  </si>
  <si>
    <t>E1c02019010</t>
  </si>
  <si>
    <t>E1c02019011</t>
  </si>
  <si>
    <t>E1c02019012</t>
  </si>
  <si>
    <t>E1c02019013</t>
  </si>
  <si>
    <t>E1c02019014</t>
  </si>
  <si>
    <t>E1c02019015</t>
  </si>
  <si>
    <t>E1c02019016</t>
  </si>
  <si>
    <t>E1c02019017</t>
  </si>
  <si>
    <t>E1c02019018</t>
  </si>
  <si>
    <t>E1c02019019</t>
  </si>
  <si>
    <t>E1c02019020</t>
  </si>
  <si>
    <t>E1c02019021</t>
  </si>
  <si>
    <t>E1c02020002</t>
  </si>
  <si>
    <t>E1c02020003</t>
  </si>
  <si>
    <t>E1c02020004</t>
  </si>
  <si>
    <t>E1c02020005</t>
  </si>
  <si>
    <t>E1c02020006</t>
  </si>
  <si>
    <t>E1c02020007</t>
  </si>
  <si>
    <t>E1c02020008</t>
  </si>
  <si>
    <t>E1c02020009</t>
  </si>
  <si>
    <t>E1c02020010</t>
  </si>
  <si>
    <t>E1c02020011</t>
  </si>
  <si>
    <t>E1c02020012</t>
  </si>
  <si>
    <t>E1c02020013</t>
  </si>
  <si>
    <t>E1c02020014</t>
  </si>
  <si>
    <t>E1c02020015</t>
  </si>
  <si>
    <t>E1c02020016</t>
  </si>
  <si>
    <t>E1c02020017</t>
  </si>
  <si>
    <t>E1c02020018</t>
  </si>
  <si>
    <t>E1c02020019</t>
  </si>
  <si>
    <t>E1c02020020</t>
  </si>
  <si>
    <t>E1c02020021</t>
  </si>
  <si>
    <t>E1c02020022</t>
  </si>
  <si>
    <t>E1c02020023</t>
  </si>
  <si>
    <t>E1c02020024</t>
  </si>
  <si>
    <t>E1c02020025</t>
  </si>
  <si>
    <t>E1c02020026</t>
  </si>
  <si>
    <t>E1c02020027</t>
  </si>
  <si>
    <t>E1c02021002</t>
  </si>
  <si>
    <t>E1c02021003</t>
  </si>
  <si>
    <t>E1c02021004</t>
  </si>
  <si>
    <t>gender=2 &amp; E1c02019008에서 1 응답자</t>
    <phoneticPr fontId="2" type="noConversion"/>
  </si>
  <si>
    <t>지난조사(또는 산업재해 일자리) 이후 사회보험 가입현황 변화여부</t>
  </si>
  <si>
    <t>E1c02022001</t>
  </si>
  <si>
    <t>지난조사(또는 산업재해 일자리) 이후 일하는 장소 변화여부</t>
    <phoneticPr fontId="2" type="noConversion"/>
  </si>
  <si>
    <t>E1c02022002</t>
  </si>
  <si>
    <t>E1c02023001</t>
  </si>
  <si>
    <t>고용 당시 근로기간을 정했는지 여부</t>
  </si>
  <si>
    <t>E1c02023002</t>
  </si>
  <si>
    <t>E1c02023003</t>
  </si>
  <si>
    <t>E1c02023001에서 1번 응답자</t>
  </si>
  <si>
    <t>E1c02024001</t>
  </si>
  <si>
    <t>E1c02023001에서 2번 응답자</t>
    <phoneticPr fontId="2" type="noConversion"/>
  </si>
  <si>
    <t>(E1c02023001=1 OR E1c02024001=2) 응답자</t>
    <phoneticPr fontId="2" type="noConversion"/>
  </si>
  <si>
    <t>E1c02025001</t>
  </si>
  <si>
    <t>E1c02025002</t>
  </si>
  <si>
    <t>E1c02026001</t>
  </si>
  <si>
    <t>E1c02025001에서 2번 응답자</t>
  </si>
  <si>
    <t>E1c02025001에서 2번 응답자</t>
    <phoneticPr fontId="2" type="noConversion"/>
  </si>
  <si>
    <t>E1c02026002</t>
  </si>
  <si>
    <t>E1c02026001에서 1번 응답자</t>
    <phoneticPr fontId="2" type="noConversion"/>
  </si>
  <si>
    <t>E1c02026003</t>
  </si>
  <si>
    <t>E1c02026003t</t>
  </si>
  <si>
    <t>E1c02027001</t>
  </si>
  <si>
    <t>E1c02026003에서 11번 응답자</t>
    <phoneticPr fontId="2" type="noConversion"/>
  </si>
  <si>
    <t>E1c02028001</t>
  </si>
  <si>
    <t>E1c02029001</t>
  </si>
  <si>
    <t>E1b02030001</t>
  </si>
  <si>
    <t>원직장 복귀 패널(신규)</t>
    <phoneticPr fontId="2" type="noConversion"/>
  </si>
  <si>
    <t>E1b02030001t</t>
  </si>
  <si>
    <t>E1b02031001</t>
  </si>
  <si>
    <t>E1b02031002</t>
  </si>
  <si>
    <t>E1b02031003</t>
  </si>
  <si>
    <t>E1b02031004</t>
  </si>
  <si>
    <t>E1b02031005</t>
  </si>
  <si>
    <t>E1b02031006</t>
  </si>
  <si>
    <t>E1b02031006t</t>
  </si>
  <si>
    <t>E1c02031001~E1c02031006에서 6 응답자</t>
    <phoneticPr fontId="2" type="noConversion"/>
  </si>
  <si>
    <t>E1c02032001</t>
  </si>
  <si>
    <t>E1c02032001t</t>
  </si>
  <si>
    <t>E1c02034001</t>
  </si>
  <si>
    <t>지난조사(또는 산업재해 일자리) 이후 직무의 강도와 난이도 변화 여부</t>
  </si>
  <si>
    <t>E1c02035001</t>
  </si>
  <si>
    <t>복귀 후 현재까지(또는 복귀 과정에서) 업무수행에서 어려움 느낀 정도</t>
  </si>
  <si>
    <t>E1c02035002</t>
  </si>
  <si>
    <t>복귀 후 현재까지(또는 복귀 과정에서) 업무수행에서 어려움 느낀 이유1</t>
  </si>
  <si>
    <t>E1c02035003</t>
  </si>
  <si>
    <t>복귀 후 현재까지(또는 복귀 과정에서) 업무수행에서 어려움 느낀 이유2</t>
  </si>
  <si>
    <t>E1c02035004</t>
  </si>
  <si>
    <t>복귀 후 현재까지(또는 복귀 과정에서) 업무수행에서 어려움 느낀 이유3</t>
  </si>
  <si>
    <t>E1c02035005</t>
  </si>
  <si>
    <t>복귀 후 현재까지(또는 복귀 과정에서) 업무수행에서 어려움 느낀 이유4</t>
  </si>
  <si>
    <t>E1c02035006</t>
  </si>
  <si>
    <t>복귀 후 현재까지(또는 복귀 과정에서) 업무수행에서 어려움 느낀 이유5</t>
  </si>
  <si>
    <t>E1c02035007</t>
  </si>
  <si>
    <t>복귀 후 현재까지(또는 복귀 과정에서) 업무수행에서 어려움 느낀 이유6</t>
  </si>
  <si>
    <t>복귀 후 현재까지(또는 복귀 과정에서) 업무수행에서 어려움 느낀 이유7</t>
  </si>
  <si>
    <t>E1c02035008t</t>
  </si>
  <si>
    <t>복귀 후 현재까지(또는 복귀 과정에서) 업무수행에서 어려움 느낀 이유(기타)</t>
  </si>
  <si>
    <t>E1c02035008</t>
    <phoneticPr fontId="2" type="noConversion"/>
  </si>
  <si>
    <t>E1c02035001~E1c02035008에서 7번 응답자</t>
    <phoneticPr fontId="2" type="noConversion"/>
  </si>
  <si>
    <t>E1c02035001에서 4번 or 5번 응답자</t>
    <phoneticPr fontId="2" type="noConversion"/>
  </si>
  <si>
    <t>E1c02036001</t>
  </si>
  <si>
    <t>E1c02036002</t>
  </si>
  <si>
    <t>E1c02036003</t>
  </si>
  <si>
    <t>E1c02036004</t>
  </si>
  <si>
    <t>E1c02036005</t>
  </si>
  <si>
    <t>E1c02036006</t>
  </si>
  <si>
    <t>E1c02036007</t>
  </si>
  <si>
    <t>E1c02036008</t>
  </si>
  <si>
    <t>E1c02036008t</t>
  </si>
  <si>
    <t>E1c02036001~E1c02036008에서 8 응답자</t>
    <phoneticPr fontId="2" type="noConversion"/>
  </si>
  <si>
    <t>E1c02037001</t>
  </si>
  <si>
    <t>현재(또는 원직장 복귀 직후) 직장동료와 원만한 관계 유지 정도</t>
  </si>
  <si>
    <t>E1c02037002</t>
  </si>
  <si>
    <t>지난조사 이후(또는 원직장 복귀 후, 산재 발생 전과 비교하여) 직장동료와 원만한 관계 유지 정도</t>
  </si>
  <si>
    <t>E1c02038001</t>
  </si>
  <si>
    <t>현재(또는 원직장 복귀 직후) 직장동료로 부터 받은 배려 정도</t>
  </si>
  <si>
    <t>E1c02039001</t>
  </si>
  <si>
    <t>E1c02039002</t>
  </si>
  <si>
    <t>E1c02039003</t>
  </si>
  <si>
    <t>E1c02040001</t>
  </si>
  <si>
    <t>E1c02040002</t>
  </si>
  <si>
    <t>E1c02040003</t>
  </si>
  <si>
    <t>E1c02040004</t>
  </si>
  <si>
    <t>E1c02040005</t>
  </si>
  <si>
    <t>E1c02041001</t>
  </si>
  <si>
    <t>E1c02041002</t>
  </si>
  <si>
    <t>E1c02041003</t>
  </si>
  <si>
    <t>E1c02041004</t>
  </si>
  <si>
    <t>E1c02041005</t>
  </si>
  <si>
    <t>E1c02041006</t>
  </si>
  <si>
    <t>E1c02041007</t>
  </si>
  <si>
    <t>E1c02041008</t>
  </si>
  <si>
    <t>E1c02041009</t>
  </si>
  <si>
    <t>E1c02041010</t>
  </si>
  <si>
    <t>E1c02042001</t>
  </si>
  <si>
    <t>E1c02042002</t>
  </si>
  <si>
    <t>E1c02042002t</t>
  </si>
  <si>
    <t>E1c02042003</t>
  </si>
  <si>
    <t>E1c02042004</t>
  </si>
  <si>
    <t>E1c02042004t</t>
  </si>
  <si>
    <t>E1c02042005</t>
  </si>
  <si>
    <t>E1c02042005t</t>
  </si>
  <si>
    <t>E1c02042006</t>
    <phoneticPr fontId="2" type="noConversion"/>
  </si>
  <si>
    <t>E1c02042006t</t>
    <phoneticPr fontId="2" type="noConversion"/>
  </si>
  <si>
    <t>경제활동할 의사가 없는 이유</t>
    <phoneticPr fontId="2" type="noConversion"/>
  </si>
  <si>
    <t>경제활동할 의사가 없는 이유(기타)</t>
    <phoneticPr fontId="2" type="noConversion"/>
  </si>
  <si>
    <t>E1c02042003에서 3번 응답자</t>
    <phoneticPr fontId="2" type="noConversion"/>
  </si>
  <si>
    <t>E1c02042006에서 9번 응답자</t>
    <phoneticPr fontId="2" type="noConversion"/>
  </si>
  <si>
    <t>E1c02042001에서 1번 응답자</t>
  </si>
  <si>
    <t>E1c02042002에서 23번 응답자</t>
  </si>
  <si>
    <t>E1c02042003에서 1 or 2번 응답자</t>
  </si>
  <si>
    <t>E1c02042004에서 10번 응답자</t>
  </si>
  <si>
    <t>E1c02042005에서 10번 응답자</t>
  </si>
  <si>
    <t xml:space="preserve"> 1    학업 때문에</t>
    <phoneticPr fontId="2" type="noConversion"/>
  </si>
  <si>
    <t xml:space="preserve"> 2    아이들 키우는 일 때문에(육아)</t>
    <phoneticPr fontId="2" type="noConversion"/>
  </si>
  <si>
    <t xml:space="preserve"> 3    가사일 때문에</t>
    <phoneticPr fontId="2" type="noConversion"/>
  </si>
  <si>
    <t xml:space="preserve"> 4    퇴직하여서</t>
    <phoneticPr fontId="2" type="noConversion"/>
  </si>
  <si>
    <t xml:space="preserve"> 5    나이가 많아서</t>
    <phoneticPr fontId="2" type="noConversion"/>
  </si>
  <si>
    <t xml:space="preserve"> 6    개인적인 건강문제로</t>
    <phoneticPr fontId="2" type="noConversion"/>
  </si>
  <si>
    <t xml:space="preserve"> 7    산업재해로 인한 건강문제로</t>
    <phoneticPr fontId="2" type="noConversion"/>
  </si>
  <si>
    <t xml:space="preserve"> 8    특별한 이유 없이 당분간 쉬고 싶어서</t>
    <phoneticPr fontId="2" type="noConversion"/>
  </si>
  <si>
    <t xml:space="preserve"> 9    기타</t>
    <phoneticPr fontId="2" type="noConversion"/>
  </si>
  <si>
    <t>E2c02001001</t>
  </si>
  <si>
    <t>E2c02001002</t>
  </si>
  <si>
    <t>E2b02002001</t>
  </si>
  <si>
    <t>E2b02002002</t>
  </si>
  <si>
    <t>E2b02002003</t>
  </si>
  <si>
    <t>재취업 패널(신규)</t>
  </si>
  <si>
    <t>재취업 패널(신규)</t>
    <phoneticPr fontId="2" type="noConversion"/>
  </si>
  <si>
    <t>E2b02002002에서 모름/응답거절</t>
    <phoneticPr fontId="2" type="noConversion"/>
  </si>
  <si>
    <t>E2b02003001</t>
  </si>
  <si>
    <t>E2b02003002</t>
  </si>
  <si>
    <t>E2b02003003</t>
    <phoneticPr fontId="2" type="noConversion"/>
  </si>
  <si>
    <t>E2b02003002에서 모름/응답거절</t>
    <phoneticPr fontId="2" type="noConversion"/>
  </si>
  <si>
    <t>E2b02004001</t>
  </si>
  <si>
    <t>E2b02004001t</t>
  </si>
  <si>
    <t>E2b02005001</t>
  </si>
  <si>
    <t>E2b02005001t</t>
  </si>
  <si>
    <t>E2b02006001</t>
  </si>
  <si>
    <t>E2b02006001t</t>
  </si>
  <si>
    <t>E2c02007001</t>
  </si>
  <si>
    <t>지난조사 이후(또는 산업재해 일자리) 현재 업무의 변화여부</t>
  </si>
  <si>
    <t>E2c02007002</t>
  </si>
  <si>
    <t>E2c02007003</t>
  </si>
  <si>
    <t>지난 조사 이후 현재 수행업무 변화 이유</t>
    <phoneticPr fontId="2" type="noConversion"/>
  </si>
  <si>
    <t xml:space="preserve"> 1    변화가 없음</t>
    <phoneticPr fontId="2" type="noConversion"/>
  </si>
  <si>
    <t xml:space="preserve"> 2    변화가 있음</t>
    <phoneticPr fontId="2" type="noConversion"/>
  </si>
  <si>
    <t>E2a02008000</t>
  </si>
  <si>
    <t>지난조사 종사상 지위 변화여부</t>
  </si>
  <si>
    <t>E2c02008001</t>
  </si>
  <si>
    <t>E2c02009001</t>
  </si>
  <si>
    <t>E2c02009002</t>
  </si>
  <si>
    <t>E2c02009002t</t>
  </si>
  <si>
    <t>지난조사 근로시간 형태 변화여부</t>
  </si>
  <si>
    <t>재취업 패널(지속)</t>
    <phoneticPr fontId="2" type="noConversion"/>
  </si>
  <si>
    <t>E2c02011001</t>
  </si>
  <si>
    <t>E2a02011000</t>
  </si>
  <si>
    <t>지난조사 전체 근로자 수 변화여부</t>
  </si>
  <si>
    <t>E2a02012000</t>
  </si>
  <si>
    <t>지난조사 사업장 근로자 수 변화여부</t>
  </si>
  <si>
    <t>E2c02012001</t>
  </si>
  <si>
    <t>E2c02013001</t>
  </si>
  <si>
    <t>사업장 유형</t>
  </si>
  <si>
    <t>E2c02013001t</t>
  </si>
  <si>
    <t>사업장 유형(기타)</t>
  </si>
  <si>
    <t>재취업 패널(지속)</t>
    <phoneticPr fontId="2" type="noConversion"/>
  </si>
  <si>
    <t>E2c02010001</t>
    <phoneticPr fontId="2" type="noConversion"/>
  </si>
  <si>
    <t>E2a02010000</t>
    <phoneticPr fontId="2" type="noConversion"/>
  </si>
  <si>
    <t>E2c02014001</t>
  </si>
  <si>
    <t>지난조사 한달평균 근무일수/하루평균 근무시간 변동여부</t>
  </si>
  <si>
    <t>E2c02014002</t>
  </si>
  <si>
    <t>E2c02015001</t>
  </si>
  <si>
    <t>E2c02015001에서 1번 응답자</t>
  </si>
  <si>
    <t>E2c02016001</t>
  </si>
  <si>
    <t>E2c02016002</t>
  </si>
  <si>
    <t>E2c02016002t</t>
  </si>
  <si>
    <t>E2c02017001</t>
  </si>
  <si>
    <t>E2c02018001</t>
  </si>
  <si>
    <t>E2c02018001t</t>
  </si>
  <si>
    <t>E2c02018001에서 4번 응답자</t>
    <phoneticPr fontId="2" type="noConversion"/>
  </si>
  <si>
    <t>E2c02018001에서 5번 응답자</t>
    <phoneticPr fontId="2" type="noConversion"/>
  </si>
  <si>
    <t>E2c02018002</t>
  </si>
  <si>
    <t>E2c02018003</t>
  </si>
  <si>
    <t>E2c02019001</t>
  </si>
  <si>
    <t>지난조사 노동조합 유무 및 가입여부 변화여부</t>
  </si>
  <si>
    <t>E2c02020003</t>
  </si>
  <si>
    <t>E2c02020002</t>
    <phoneticPr fontId="2" type="noConversion"/>
  </si>
  <si>
    <t>E2c02020003t</t>
  </si>
  <si>
    <t>E2c02021001</t>
  </si>
  <si>
    <t>E2c02021002</t>
  </si>
  <si>
    <t>E2c02021003</t>
  </si>
  <si>
    <t>E2c02021004</t>
  </si>
  <si>
    <t>E2c02021005</t>
  </si>
  <si>
    <t>E2c02021006</t>
  </si>
  <si>
    <t>E2c02021007</t>
  </si>
  <si>
    <t>E2c02021008</t>
  </si>
  <si>
    <t>E2c02021009</t>
  </si>
  <si>
    <t>E2c02021010</t>
  </si>
  <si>
    <t>E2c02021011</t>
  </si>
  <si>
    <t>E2c02021012</t>
  </si>
  <si>
    <t>E2c02021013</t>
  </si>
  <si>
    <t>E2c02021014</t>
  </si>
  <si>
    <t>E2c02021015</t>
  </si>
  <si>
    <t>E2c02021016</t>
  </si>
  <si>
    <t>E2c02021017</t>
  </si>
  <si>
    <t>E2c02021018</t>
  </si>
  <si>
    <t>E2c02021019</t>
  </si>
  <si>
    <t>E2c02021020</t>
  </si>
  <si>
    <t>E2c02021021</t>
  </si>
  <si>
    <t>E2c02021022</t>
  </si>
  <si>
    <t>E2c02021023</t>
  </si>
  <si>
    <t>E2c02021024</t>
  </si>
  <si>
    <t>E2c02021025</t>
  </si>
  <si>
    <t>E2c02021026</t>
  </si>
  <si>
    <t>E2c02021027</t>
  </si>
  <si>
    <t>E2c02021028</t>
  </si>
  <si>
    <t>E2c02021029</t>
  </si>
  <si>
    <t>E2c02021030</t>
  </si>
  <si>
    <t>E2c02021031</t>
  </si>
  <si>
    <t>E2c02021032</t>
  </si>
  <si>
    <t>E2c02021033</t>
  </si>
  <si>
    <t>E2c02021034</t>
  </si>
  <si>
    <t>E2c02021035</t>
  </si>
  <si>
    <t>E2c02021036</t>
  </si>
  <si>
    <t>E2c02021037</t>
  </si>
  <si>
    <t>E2c02021038</t>
  </si>
  <si>
    <t>E2c02021039</t>
  </si>
  <si>
    <t>E2c02021040</t>
  </si>
  <si>
    <t>E2c02021041</t>
  </si>
  <si>
    <t>E2c02021042</t>
  </si>
  <si>
    <t>E2c02021043</t>
  </si>
  <si>
    <t>E2c02021044</t>
  </si>
  <si>
    <t>E2c02021045</t>
  </si>
  <si>
    <t>E2c02021046</t>
  </si>
  <si>
    <t>E2a02022000</t>
  </si>
  <si>
    <t>지난조사 사회보험 변화여부</t>
  </si>
  <si>
    <t>재취업 패널(지속)</t>
    <phoneticPr fontId="2" type="noConversion"/>
  </si>
  <si>
    <t>E2c02022001</t>
  </si>
  <si>
    <t>E2c02022002</t>
  </si>
  <si>
    <t>E2c02022003</t>
  </si>
  <si>
    <t>E2c02023001</t>
  </si>
  <si>
    <t>E2c02024001</t>
  </si>
  <si>
    <t>E2c02024002</t>
  </si>
  <si>
    <t>E2c02024003</t>
  </si>
  <si>
    <t>근로계약 연장 또는 갱신 여부</t>
  </si>
  <si>
    <t>E2c02021001에서 1번 응답자</t>
  </si>
  <si>
    <t>E2c02021003에서 1번 응답자</t>
  </si>
  <si>
    <t>E2c02021005에서 1번 응답자</t>
  </si>
  <si>
    <t>gender=2 &amp; E2c02021007에서 1번 응답자</t>
  </si>
  <si>
    <t>E2c02021009에서 1번 응답자</t>
  </si>
  <si>
    <t>E2c02021011에서 1번 응답자</t>
  </si>
  <si>
    <t>E2c02021013에서 1번 응답자</t>
  </si>
  <si>
    <t>E2c02021015에서 1번 응답자</t>
  </si>
  <si>
    <t>E2c02021017에서 1번 응답자</t>
  </si>
  <si>
    <t>E2c02021019에서 1번 응답자</t>
  </si>
  <si>
    <t>E2c02021021에서 1번 응답자</t>
  </si>
  <si>
    <t>E2c02021023에서 1번 응답자</t>
  </si>
  <si>
    <t>E2c02021025에서 1번 응답자</t>
  </si>
  <si>
    <t>E2c02021027에서 1번 응답자</t>
  </si>
  <si>
    <t>E2c02021029에서 1번 응답자</t>
  </si>
  <si>
    <t>E2c02021031에서 1번 응답자</t>
  </si>
  <si>
    <t>E2c02021033에서 1번 응답자</t>
  </si>
  <si>
    <t>E2c02021035에서 1번 응답자</t>
  </si>
  <si>
    <t>E2c02021037에서 1번 응답자</t>
  </si>
  <si>
    <t>E2c02021039에서 1번 응답자</t>
  </si>
  <si>
    <t>E2c02021041에서 1번 응답자</t>
  </si>
  <si>
    <t>E2c02021043에서 1번 응답자</t>
  </si>
  <si>
    <t>E2c02021045에서 1번 응답자</t>
  </si>
  <si>
    <t>E2c02024001에서 1번 응답자</t>
  </si>
  <si>
    <t>E2c02024001에서 2번 응답자</t>
    <phoneticPr fontId="2" type="noConversion"/>
  </si>
  <si>
    <t>E2c02025001</t>
  </si>
  <si>
    <t>E2c02026001</t>
  </si>
  <si>
    <t>E2c02026002</t>
  </si>
  <si>
    <t>(E2c02024001=1 OR E2c02025001=2) 응답자</t>
  </si>
  <si>
    <t>E2c02027001</t>
  </si>
  <si>
    <t>E2c02027002</t>
  </si>
  <si>
    <t>E2c02027003</t>
  </si>
  <si>
    <t>E2c02027003t</t>
  </si>
  <si>
    <t>E2c02026001에서 1번 응답자</t>
    <phoneticPr fontId="2" type="noConversion"/>
  </si>
  <si>
    <t>E2c02026001에서 2번 응답자</t>
    <phoneticPr fontId="2" type="noConversion"/>
  </si>
  <si>
    <t>E2c02027001에서 1번 응답자</t>
    <phoneticPr fontId="2" type="noConversion"/>
  </si>
  <si>
    <t>E2c02026001에서 2번 응답자</t>
    <phoneticPr fontId="2" type="noConversion"/>
  </si>
  <si>
    <t>E2c02027003에서 11번 응답자</t>
    <phoneticPr fontId="2" type="noConversion"/>
  </si>
  <si>
    <t>E2c02028001</t>
  </si>
  <si>
    <t>E2c02029001</t>
  </si>
  <si>
    <t>E2c02030001</t>
  </si>
  <si>
    <t>E2c02031001에서 7번 응답자</t>
    <phoneticPr fontId="2" type="noConversion"/>
  </si>
  <si>
    <t>E2c02033001</t>
  </si>
  <si>
    <t>지난조사 이후(또는 산업재해 일자리) 현재 직무 강도 및 난이도 변화 정도</t>
  </si>
  <si>
    <t>E2c02034001</t>
  </si>
  <si>
    <t>지난조사 이후(또는 재취업 과정에서) 어려움 느낀 정도</t>
  </si>
  <si>
    <t>E2c02034002</t>
  </si>
  <si>
    <t>지난조사 이후(또는 재취업 과정에서) 어려움 느낀 이유1</t>
  </si>
  <si>
    <t>E2c02034001에서 4번 or 5번 응답자</t>
    <phoneticPr fontId="2" type="noConversion"/>
  </si>
  <si>
    <t>E2c02034003</t>
  </si>
  <si>
    <t>지난조사 이후(또는 재취업 과정에서) 어려움 느낀 이유2</t>
  </si>
  <si>
    <t>E2c02034004</t>
  </si>
  <si>
    <t>지난조사 이후(또는 재취업 과정에서) 어려움 느낀 이유3</t>
  </si>
  <si>
    <t>E2c02034005</t>
  </si>
  <si>
    <t>지난조사 이후(또는 재취업 과정에서) 어려움 느낀 이유4</t>
  </si>
  <si>
    <t>E2c02034006</t>
  </si>
  <si>
    <t>지난조사 이후(또는 재취업 과정에서) 어려움 느낀 이유5</t>
  </si>
  <si>
    <t>E2c02034007</t>
  </si>
  <si>
    <t>지난조사 이후(또는 재취업 과정에서) 어려움 느낀 이유6</t>
  </si>
  <si>
    <t>E2c02034008</t>
  </si>
  <si>
    <t>지난조사 이후(또는 재취업 과정에서) 어려움 느낀 이유7</t>
  </si>
  <si>
    <t>E2c02034001~E2c02034008에서 7번 응답자</t>
    <phoneticPr fontId="2" type="noConversion"/>
  </si>
  <si>
    <t>E2c02034008t</t>
    <phoneticPr fontId="2" type="noConversion"/>
  </si>
  <si>
    <t>E2c02035001</t>
  </si>
  <si>
    <t>지난조사 이후(또는 재취업 과정에서) 사업주가 제공한 편의사항1</t>
  </si>
  <si>
    <t>E2c02035002</t>
  </si>
  <si>
    <t>지난조사 이후(또는 재취업 과정에서) 사업주가 제공한 편의사항2</t>
  </si>
  <si>
    <t>E2c02035003</t>
  </si>
  <si>
    <t>지난조사 이후(또는 재취업 과정에서) 사업주가 제공한 편의사항3</t>
  </si>
  <si>
    <t>E2c02035004</t>
  </si>
  <si>
    <t>지난조사 이후(또는 재취업 과정에서) 사업주가 제공한 편의사항4</t>
  </si>
  <si>
    <t>E2c02035005</t>
  </si>
  <si>
    <t>지난조사 이후(또는 재취업 과정에서) 사업주가 제공한 편의사항5</t>
  </si>
  <si>
    <t>E2c02035006</t>
  </si>
  <si>
    <t>지난조사 이후(또는 재취업 과정에서) 사업주가 제공한 편의사항6</t>
  </si>
  <si>
    <t>E2c02035007</t>
  </si>
  <si>
    <t>지난조사 이후(또는 재취업 과정에서) 사업주가 제공한 편의사항7</t>
  </si>
  <si>
    <t>E2c02035008</t>
  </si>
  <si>
    <t>지난조사 이후(또는 재취업 과정에서) 사업주가 제공한 편의사항8</t>
  </si>
  <si>
    <t>E2c02035008t</t>
  </si>
  <si>
    <t>지난조사 이후(또는 재취업 과정에서) 사업주가 제공한 편의사항(기타)</t>
  </si>
  <si>
    <t>E2c02035001~E2c02035008에서 8 응답자</t>
    <phoneticPr fontId="2" type="noConversion"/>
  </si>
  <si>
    <t>E2c02036001</t>
  </si>
  <si>
    <t>E2c02036002</t>
  </si>
  <si>
    <t>지난조사 이후(또는 산재 발생전) 직장 동료 관계</t>
  </si>
  <si>
    <t>E2c02037001</t>
  </si>
  <si>
    <t>E2c02041006</t>
  </si>
  <si>
    <t>경제활동할 의사가 없는 이유</t>
  </si>
  <si>
    <t>E2c02041006t</t>
  </si>
  <si>
    <t>경제활동할 의사가 없는 이유(기타)</t>
  </si>
  <si>
    <t>E2c02038001</t>
  </si>
  <si>
    <t>E2c02038002</t>
  </si>
  <si>
    <t>E2c02038003</t>
  </si>
  <si>
    <t>E2c02039001</t>
  </si>
  <si>
    <t>E2c02039002</t>
  </si>
  <si>
    <t>E2c02039003</t>
  </si>
  <si>
    <t>E2c02039004</t>
  </si>
  <si>
    <t>E2c02039005</t>
  </si>
  <si>
    <t>E2c02040001</t>
  </si>
  <si>
    <t>E2c02040002</t>
  </si>
  <si>
    <t>E2c02040003</t>
  </si>
  <si>
    <t>E2c02040004</t>
  </si>
  <si>
    <t>E2c02040005</t>
  </si>
  <si>
    <t>E2c02040006</t>
  </si>
  <si>
    <t>E2c02040007</t>
  </si>
  <si>
    <t>E2c02040008</t>
  </si>
  <si>
    <t>E2c02040009</t>
  </si>
  <si>
    <t>E2c02040010</t>
  </si>
  <si>
    <t>E2c02041001</t>
  </si>
  <si>
    <t>E2c02041002</t>
  </si>
  <si>
    <t>E2c02041001에서 1 응답자</t>
  </si>
  <si>
    <t>E2c02041002t</t>
  </si>
  <si>
    <t>E2c02041002에서 23 응답자</t>
  </si>
  <si>
    <t>E2c02041003</t>
  </si>
  <si>
    <t>E2c02041004</t>
  </si>
  <si>
    <t>E2c02041004t</t>
  </si>
  <si>
    <t>E2c02041005</t>
  </si>
  <si>
    <t>E2c02041005t</t>
  </si>
  <si>
    <t>E2c02041003에서 3번 응답자</t>
    <phoneticPr fontId="2" type="noConversion"/>
  </si>
  <si>
    <t>E2c02041006에서 9번 응답자</t>
    <phoneticPr fontId="2" type="noConversion"/>
  </si>
  <si>
    <t>E2c02041003에서 1번 or 2번 응답자</t>
    <phoneticPr fontId="2" type="noConversion"/>
  </si>
  <si>
    <t>E2c02041004에서 10번 응답자</t>
    <phoneticPr fontId="2" type="noConversion"/>
  </si>
  <si>
    <t>E2c02041003에서 1번 or 2번 응답자</t>
    <phoneticPr fontId="2" type="noConversion"/>
  </si>
  <si>
    <t>E2c02041005에서 10번 응답자</t>
    <phoneticPr fontId="2" type="noConversion"/>
  </si>
  <si>
    <t>E2a02023000</t>
  </si>
  <si>
    <t>지난조사 일하는 장소 변화여부</t>
  </si>
  <si>
    <t>E3c02001001</t>
  </si>
  <si>
    <t>E3c02001002</t>
  </si>
  <si>
    <t>E3c02001003</t>
  </si>
  <si>
    <t>E3a02001006</t>
  </si>
  <si>
    <t>지난조사 이후 현재 업무의 변화여부</t>
  </si>
  <si>
    <t>자영업자 패널(지속)</t>
    <phoneticPr fontId="2" type="noConversion"/>
  </si>
  <si>
    <t xml:space="preserve"> 2    변화가 있음</t>
    <phoneticPr fontId="2" type="noConversion"/>
  </si>
  <si>
    <t>E3a02001007</t>
  </si>
  <si>
    <t>지난조사 이후 현재 업무 변화 이유</t>
  </si>
  <si>
    <t>E3a02001007t</t>
  </si>
  <si>
    <t>지난조사 이후 현재 업무 변화 이유(기타)</t>
  </si>
  <si>
    <t xml:space="preserve"> 1    재해 이후 정신적/육체적 어려움</t>
    <phoneticPr fontId="2" type="noConversion"/>
  </si>
  <si>
    <t xml:space="preserve"> 2    재해 이후 정신적/육체적 건강상태 호전</t>
    <phoneticPr fontId="2" type="noConversion"/>
  </si>
  <si>
    <t xml:space="preserve"> 3    사업장의 경영 및 조직 관리상의 이유</t>
    <phoneticPr fontId="2" type="noConversion"/>
  </si>
  <si>
    <t xml:space="preserve"> 4    기타</t>
    <phoneticPr fontId="2" type="noConversion"/>
  </si>
  <si>
    <t>E3c02001004</t>
  </si>
  <si>
    <t>E3c02001005</t>
  </si>
  <si>
    <t>E3b02002001</t>
  </si>
  <si>
    <t>E3b02002002</t>
  </si>
  <si>
    <t>E3b02002003</t>
  </si>
  <si>
    <t>자영업자 패널(신규)</t>
  </si>
  <si>
    <t>자영업자 패널(신규)</t>
    <phoneticPr fontId="2" type="noConversion"/>
  </si>
  <si>
    <t>E3b02003001</t>
  </si>
  <si>
    <t>E3b02004001</t>
  </si>
  <si>
    <t>E3b02005001</t>
  </si>
  <si>
    <t>E3a02006000</t>
  </si>
  <si>
    <t>추가 투자비용 유무</t>
  </si>
  <si>
    <t>자영업자 패널(지속)</t>
    <phoneticPr fontId="2" type="noConversion"/>
  </si>
  <si>
    <t>E3c02006001</t>
  </si>
  <si>
    <t xml:space="preserve">투자비용 </t>
  </si>
  <si>
    <t>E3c02006002</t>
  </si>
  <si>
    <t>투자비용(범주)</t>
  </si>
  <si>
    <t>E3c02006001에서 모름/응답거절</t>
    <phoneticPr fontId="2" type="noConversion"/>
  </si>
  <si>
    <t>E3c02007001</t>
  </si>
  <si>
    <t>투자비용 마련 경로-본인</t>
  </si>
  <si>
    <t>E3c02007002</t>
  </si>
  <si>
    <t>투자비용 마련 경로-가족 및 친지</t>
  </si>
  <si>
    <t>E3c02007003</t>
  </si>
  <si>
    <t>투자비용 마련 경로-정부지원금 및 융자</t>
  </si>
  <si>
    <t>E3c02007004</t>
  </si>
  <si>
    <t>투자비용 마련 경로-근로복지공단 지원금</t>
  </si>
  <si>
    <t>E3c02007005</t>
  </si>
  <si>
    <t>투자비용 마련 경로-금융권 대출 및 융자</t>
  </si>
  <si>
    <t>E3c02007006</t>
  </si>
  <si>
    <t>투자비용 마련 경로-사채</t>
  </si>
  <si>
    <t>E3c02007007</t>
  </si>
  <si>
    <t>투자비용 마련 경로-기타</t>
  </si>
  <si>
    <t>투자비용 마련 경로(기타)</t>
  </si>
  <si>
    <t>E302006001에서 0을 제외한 응답자</t>
    <phoneticPr fontId="2" type="noConversion"/>
  </si>
  <si>
    <t>E3c02007007&gt;0 응답자</t>
    <phoneticPr fontId="2" type="noConversion"/>
  </si>
  <si>
    <t>E3b02008001</t>
  </si>
  <si>
    <t>E3b02008002</t>
  </si>
  <si>
    <t>E3b02008002에서 11번 응답자</t>
    <phoneticPr fontId="2" type="noConversion"/>
  </si>
  <si>
    <t>E3b02009001</t>
  </si>
  <si>
    <t>E3b02009001t</t>
  </si>
  <si>
    <t>E3b02009002</t>
  </si>
  <si>
    <t>E3b02009002t</t>
  </si>
  <si>
    <t>E3b02009001에서 9번 응답자</t>
    <phoneticPr fontId="2" type="noConversion"/>
  </si>
  <si>
    <t>E3b02009002에서 9번 응답자</t>
    <phoneticPr fontId="2" type="noConversion"/>
  </si>
  <si>
    <t>E3b02010001</t>
  </si>
  <si>
    <t>E3b02010001t</t>
  </si>
  <si>
    <t>E3b02010002</t>
  </si>
  <si>
    <t>E3b02010002t</t>
  </si>
  <si>
    <t>E3b02010001에서 9번 응답자</t>
    <phoneticPr fontId="2" type="noConversion"/>
  </si>
  <si>
    <t>E3b02010002에서 9번 응답자</t>
    <phoneticPr fontId="2" type="noConversion"/>
  </si>
  <si>
    <t>E3c02011001</t>
  </si>
  <si>
    <t>E3c02011002</t>
  </si>
  <si>
    <t>E3c02011003</t>
  </si>
  <si>
    <t>E3c02011004</t>
  </si>
  <si>
    <t>E3c02011005</t>
  </si>
  <si>
    <t>E3c02011006</t>
  </si>
  <si>
    <t>E3c02011005에서 모름/응답거절</t>
  </si>
  <si>
    <t>E3c02011007</t>
  </si>
  <si>
    <t>E3c02011008</t>
  </si>
  <si>
    <t>E3c02011009</t>
  </si>
  <si>
    <t>E3c02011008에서 모름/응답거절</t>
  </si>
  <si>
    <t>E3c02011010</t>
  </si>
  <si>
    <t>E3c02011011</t>
  </si>
  <si>
    <t>E3c020110010에서 모름/응답거절</t>
  </si>
  <si>
    <t>E3c02011012</t>
  </si>
  <si>
    <t>E3c02011013</t>
  </si>
  <si>
    <t>E3c020110012에서 모름/응답거절</t>
  </si>
  <si>
    <t>E3c02011014</t>
  </si>
  <si>
    <t>E3c02011015</t>
  </si>
  <si>
    <t>E3c02011016</t>
  </si>
  <si>
    <t>E3c02011017</t>
  </si>
  <si>
    <t>E3c02011018</t>
  </si>
  <si>
    <t>E3c02011019</t>
  </si>
  <si>
    <t>E3c02011020</t>
  </si>
  <si>
    <t>E3c02011021</t>
  </si>
  <si>
    <t>E3c02011022</t>
  </si>
  <si>
    <t>E3c02011023</t>
  </si>
  <si>
    <t>E3c02011024</t>
  </si>
  <si>
    <t>E3c02011025</t>
  </si>
  <si>
    <t>E3c02011026</t>
  </si>
  <si>
    <t>E3c02011027</t>
  </si>
  <si>
    <t>E3c02011028</t>
  </si>
  <si>
    <t>E3c02011029</t>
  </si>
  <si>
    <t>E3c02011007에서 1번 응답자</t>
  </si>
  <si>
    <t>E3c02011007에서 2번 응답자</t>
  </si>
  <si>
    <t>E3c02011014에서 1~6번 응답자</t>
  </si>
  <si>
    <t>E3c02011029t</t>
  </si>
  <si>
    <t>E3c02011030</t>
  </si>
  <si>
    <t>E3c02011031</t>
  </si>
  <si>
    <t>E3c02011032</t>
  </si>
  <si>
    <t>E3c02011033</t>
  </si>
  <si>
    <t>E3c02011034</t>
  </si>
  <si>
    <t>E3c02011035</t>
  </si>
  <si>
    <t>E3c02011036</t>
  </si>
  <si>
    <t>E3c02011037</t>
  </si>
  <si>
    <t>E3c02011038</t>
  </si>
  <si>
    <t>E3c02011039</t>
  </si>
  <si>
    <t>E3c02011040</t>
  </si>
  <si>
    <t>E3c02011041</t>
  </si>
  <si>
    <t>E3c02011042</t>
  </si>
  <si>
    <t>E3c02011043</t>
  </si>
  <si>
    <t>E3c02011015~E3c02011029에서 15번 응답자</t>
  </si>
  <si>
    <t>E3c02011015~E3c02011029에서 3번 응답자</t>
  </si>
  <si>
    <t>E3c02011015~E3c02011029에서 4번 응답자</t>
  </si>
  <si>
    <t>E3c02011015~E3c02011029에서 5번 응답자</t>
  </si>
  <si>
    <t>E3c02011015~E3c02011029에서 6번 응답자</t>
  </si>
  <si>
    <t>E3c02011015~E3c02011029에서 9번 응답자</t>
  </si>
  <si>
    <t>E3c02011015~E3c02011029에서 11번 응답자</t>
  </si>
  <si>
    <t>E3c02011015~E3c02011029에서 12번 응답자</t>
  </si>
  <si>
    <t>E3c02011044</t>
  </si>
  <si>
    <t>E3c02011045</t>
  </si>
  <si>
    <t>E3c02011044에서 1번 응답자</t>
    <phoneticPr fontId="2" type="noConversion"/>
  </si>
  <si>
    <t>E3c02011046</t>
  </si>
  <si>
    <t>E3c02012001</t>
  </si>
  <si>
    <t>E3c02013001</t>
  </si>
  <si>
    <t>E3c02014001</t>
  </si>
  <si>
    <t>E3c02015001</t>
  </si>
  <si>
    <t>E3c02016001</t>
  </si>
  <si>
    <t>E3c02016002</t>
  </si>
  <si>
    <t>E3c02016001에서 1번 응답자</t>
  </si>
  <si>
    <t>E3c02016003</t>
  </si>
  <si>
    <t>E3c02017001</t>
  </si>
  <si>
    <t>E3c02017002</t>
  </si>
  <si>
    <t>E3c02018001</t>
  </si>
  <si>
    <t>E3c02019001</t>
  </si>
  <si>
    <t>E3c02019002</t>
  </si>
  <si>
    <t>E3c02019001에서 1번 응답자</t>
  </si>
  <si>
    <t>E3c02020001t</t>
  </si>
  <si>
    <t>E3c02020002</t>
  </si>
  <si>
    <t>E3c02020002t</t>
  </si>
  <si>
    <t>E3c02021001</t>
  </si>
  <si>
    <t>E3c02021002</t>
  </si>
  <si>
    <t>E3c02021002t</t>
  </si>
  <si>
    <t>E3c02021003</t>
  </si>
  <si>
    <t>E3c02021003t</t>
  </si>
  <si>
    <t>E3c02021004</t>
  </si>
  <si>
    <t>E3c02021005</t>
  </si>
  <si>
    <t>E3c02021006</t>
  </si>
  <si>
    <t>E3c02021006t</t>
  </si>
  <si>
    <t>E3c02021007</t>
  </si>
  <si>
    <t>E3c02021007t</t>
  </si>
  <si>
    <t>E3c02020001에서 9번 응답자</t>
  </si>
  <si>
    <t>E3c02020002에서 9번 응답자</t>
  </si>
  <si>
    <t>E3c02021001에서 2번 응답자</t>
  </si>
  <si>
    <t>E3c02021002에서 9번 응답자</t>
  </si>
  <si>
    <t>E3c02021006에서 10번 응답자</t>
  </si>
  <si>
    <t>E3c02021007에서 10번 응답자</t>
  </si>
  <si>
    <t>E3c02021008</t>
  </si>
  <si>
    <t>E3c02021008t</t>
  </si>
  <si>
    <t>E3c02021008에서 9번 응답자</t>
    <phoneticPr fontId="2" type="noConversion"/>
  </si>
  <si>
    <t>E3c02021005에서 3번 응답자</t>
    <phoneticPr fontId="2" type="noConversion"/>
  </si>
  <si>
    <t>E3c02022000</t>
  </si>
  <si>
    <t>컨설팅 받을 의향</t>
  </si>
  <si>
    <t>E3c02022002</t>
  </si>
  <si>
    <t>E3c02022003</t>
  </si>
  <si>
    <t>E3c02022004</t>
  </si>
  <si>
    <t>E3c02022005</t>
  </si>
  <si>
    <t>E3c02022006</t>
  </si>
  <si>
    <t>E3c02022007</t>
  </si>
  <si>
    <t>E3c02022008</t>
  </si>
  <si>
    <t>E3c02022009</t>
  </si>
  <si>
    <t>E3c02022010</t>
  </si>
  <si>
    <t>E3c02022011</t>
  </si>
  <si>
    <t>E3c02022012</t>
  </si>
  <si>
    <t>E3c02022013</t>
  </si>
  <si>
    <t>E3c02022014</t>
  </si>
  <si>
    <t>E3c02022000에서 1번 응답자</t>
    <phoneticPr fontId="2" type="noConversion"/>
  </si>
  <si>
    <t>E3c02024006</t>
  </si>
  <si>
    <t>사업체 운영에 도움을 준 사람/기관1</t>
  </si>
  <si>
    <t>E3c02024007</t>
  </si>
  <si>
    <t>사업체 운영에 도움을 준 사람/기관2</t>
  </si>
  <si>
    <t>E3c02024008</t>
  </si>
  <si>
    <t>사업체 운영에 도움을 준 사람/기관3</t>
  </si>
  <si>
    <t>E3c02024009</t>
  </si>
  <si>
    <t>사업체 운영에 도움을 준 사람/기관4</t>
  </si>
  <si>
    <t>E3c02024010</t>
  </si>
  <si>
    <t>사업체 운영에 도움을 준 사람/기관5</t>
  </si>
  <si>
    <t>E3c02024011</t>
  </si>
  <si>
    <t>사업체 운영에 도움을 준 사람/기관6</t>
  </si>
  <si>
    <t>E3c02024012</t>
  </si>
  <si>
    <t>사업체 운영에 도움을 준 사람/기관7</t>
  </si>
  <si>
    <t xml:space="preserve"> 1    가족 또는 친척</t>
    <phoneticPr fontId="2" type="noConversion"/>
  </si>
  <si>
    <t xml:space="preserve"> 2    친구, 선후배 등 지인</t>
    <phoneticPr fontId="2" type="noConversion"/>
  </si>
  <si>
    <t xml:space="preserve"> 3    회사 동료/직원</t>
    <phoneticPr fontId="2" type="noConversion"/>
  </si>
  <si>
    <t xml:space="preserve"> 4    근로복지공단</t>
    <phoneticPr fontId="2" type="noConversion"/>
  </si>
  <si>
    <t xml:space="preserve"> 5    근로복지공단 외 공공기관</t>
    <phoneticPr fontId="2" type="noConversion"/>
  </si>
  <si>
    <t xml:space="preserve"> 6    행정기관(중앙부처, 지자체 등)</t>
    <phoneticPr fontId="2" type="noConversion"/>
  </si>
  <si>
    <t xml:space="preserve"> 7    민간기관/단체</t>
    <phoneticPr fontId="2" type="noConversion"/>
  </si>
  <si>
    <t xml:space="preserve"> 8    기타</t>
    <phoneticPr fontId="2" type="noConversion"/>
  </si>
  <si>
    <t xml:space="preserve"> 9    없음</t>
    <phoneticPr fontId="2" type="noConversion"/>
  </si>
  <si>
    <t>E3c02024013</t>
  </si>
  <si>
    <t>사업체 운영에 도움을 준 사람/기관8</t>
  </si>
  <si>
    <t>E3c02024013t</t>
  </si>
  <si>
    <t>사업체 운영에 도움을 준 사람/기관(기타)</t>
  </si>
  <si>
    <t>E3c02024006~E3c03024013에서 8번 응답자</t>
    <phoneticPr fontId="2" type="noConversion"/>
  </si>
  <si>
    <t>E3c02025001</t>
  </si>
  <si>
    <t>지난조사 이후(또는 산업재해 일자리) 직무 강도 및 난이도 변화여부</t>
  </si>
  <si>
    <t>E3c02026001</t>
  </si>
  <si>
    <t>지난조사 이후(또는 산업재해 일자리) 사업체 운영 과정에서 어려움 느낀 정도</t>
  </si>
  <si>
    <t>E3c02027001</t>
  </si>
  <si>
    <t>지난조사 이후(또는 산업재해 일자리) 직원들과의 관계</t>
  </si>
  <si>
    <t>E3c02028001</t>
  </si>
  <si>
    <t>지난조사 이후(또는 산업재해 일자리) 직원들로부터 배려 받은 정도</t>
  </si>
  <si>
    <t>E3c02011002&gt;0 응답자</t>
  </si>
  <si>
    <t>E3c02011002&gt;0 응답자</t>
    <phoneticPr fontId="2" type="noConversion"/>
  </si>
  <si>
    <t>E3c02029001</t>
  </si>
  <si>
    <t>E3c02029002</t>
  </si>
  <si>
    <t>E3c02029003</t>
  </si>
  <si>
    <t>E3c02030001</t>
  </si>
  <si>
    <t>E3c02030002</t>
  </si>
  <si>
    <t>E3c02030003</t>
  </si>
  <si>
    <t>E3c02030004</t>
  </si>
  <si>
    <t>E3c02030005</t>
  </si>
  <si>
    <t>E3c02031001</t>
  </si>
  <si>
    <t>E3c02031002</t>
  </si>
  <si>
    <t>E3c02031003</t>
  </si>
  <si>
    <t>E3c02031004</t>
  </si>
  <si>
    <t>E3c02031005</t>
  </si>
  <si>
    <t>E3c02031006</t>
  </si>
  <si>
    <t>E3c02031007</t>
  </si>
  <si>
    <t>E3c02031008</t>
  </si>
  <si>
    <t>E3c02032001</t>
  </si>
  <si>
    <t xml:space="preserve"> 5    기타</t>
    <phoneticPr fontId="2" type="noConversion"/>
  </si>
  <si>
    <t xml:space="preserve"> 4    본인의 자발적 요청</t>
    <phoneticPr fontId="2" type="noConversion"/>
  </si>
  <si>
    <t>무급가족종사 패널(신규)</t>
    <phoneticPr fontId="2" type="noConversion"/>
  </si>
  <si>
    <t>사업주와의 관계 변화여부</t>
  </si>
  <si>
    <t>무급가족종사 패널(지속)</t>
    <phoneticPr fontId="2" type="noConversion"/>
  </si>
  <si>
    <t>E402c011001에서 1번 응답자</t>
  </si>
  <si>
    <t>E4c02013001</t>
  </si>
  <si>
    <t>E4c02014001</t>
  </si>
  <si>
    <t>E4c02014001t</t>
  </si>
  <si>
    <t>E4c02014002</t>
  </si>
  <si>
    <t>E4c02014002t</t>
  </si>
  <si>
    <t>E4c02015001</t>
  </si>
  <si>
    <t>E4c02015002</t>
  </si>
  <si>
    <t>E4c02015002t</t>
  </si>
  <si>
    <t>E4c02015003</t>
  </si>
  <si>
    <t>E4c02015003t</t>
  </si>
  <si>
    <t>E4c02015004</t>
  </si>
  <si>
    <t>E4c02015006</t>
  </si>
  <si>
    <t>E4c02015006t</t>
  </si>
  <si>
    <t>E4c02015007</t>
  </si>
  <si>
    <t>E4c02015008</t>
  </si>
  <si>
    <t>E4c02015009</t>
  </si>
  <si>
    <t>E4c02015010</t>
  </si>
  <si>
    <t>E4c02015011</t>
  </si>
  <si>
    <t>E4c02015012</t>
  </si>
  <si>
    <t>E4c02015013</t>
  </si>
  <si>
    <t>E4c02015013t</t>
  </si>
  <si>
    <t>E4c02015014</t>
  </si>
  <si>
    <t>E4c02015015</t>
  </si>
  <si>
    <t>E4c02015015t</t>
  </si>
  <si>
    <t>E4c02015016</t>
  </si>
  <si>
    <t>E4c02015017</t>
  </si>
  <si>
    <t>E4c02015018</t>
  </si>
  <si>
    <t>E4c02015019</t>
  </si>
  <si>
    <t>E4c02015019t</t>
  </si>
  <si>
    <t>E4c02015020</t>
  </si>
  <si>
    <t>E4c02015020t</t>
  </si>
  <si>
    <t>E4c02015021</t>
  </si>
  <si>
    <t>E4c02015021t</t>
  </si>
  <si>
    <t>E4c02015022</t>
  </si>
  <si>
    <t>E4c02015022t</t>
  </si>
  <si>
    <t>E4c02015023</t>
  </si>
  <si>
    <t>E4c02015023t</t>
  </si>
  <si>
    <t>E4c02016001</t>
  </si>
  <si>
    <t>E4c02016002</t>
  </si>
  <si>
    <t>E4c02016003</t>
  </si>
  <si>
    <t>E4c02017001</t>
  </si>
  <si>
    <t>E4c02017002</t>
  </si>
  <si>
    <t>E4c02017003</t>
  </si>
  <si>
    <t>E4c02017004</t>
  </si>
  <si>
    <t>E4c02017005</t>
  </si>
  <si>
    <t>E4c02018001</t>
  </si>
  <si>
    <t>E4c02018002</t>
  </si>
  <si>
    <t>E4c02018003</t>
  </si>
  <si>
    <t>E4c02018004</t>
  </si>
  <si>
    <t>E4c02018005</t>
  </si>
  <si>
    <t>E4c02018006</t>
  </si>
  <si>
    <t>E4c02018007</t>
  </si>
  <si>
    <t>E4c02013001에서 16번 응답자</t>
  </si>
  <si>
    <t>E4c02013002에서 16번 응답자</t>
  </si>
  <si>
    <t>E4c02015001에서 2번 응답자</t>
  </si>
  <si>
    <t>E4c02015002에서 9번 응답자</t>
  </si>
  <si>
    <t>E4c02015003에서 9번 응답자</t>
  </si>
  <si>
    <t>E4c02015005에서 1번 응답자</t>
  </si>
  <si>
    <t>E4c02015006에서 9번 응답자</t>
  </si>
  <si>
    <t>E4c02015012에서 2번 응답자</t>
  </si>
  <si>
    <t>E4c02015013에서 7번 응답자</t>
  </si>
  <si>
    <t>E4c02015005에서 2번 응답자</t>
  </si>
  <si>
    <t>E4c02015015에서 12번 응답자</t>
  </si>
  <si>
    <t>E4c02015019에서 9번 응답자</t>
  </si>
  <si>
    <t>E4c02015005에서 1 or 2번 응답자</t>
  </si>
  <si>
    <t>E4c02015020에서 18번 응답자</t>
  </si>
  <si>
    <t>E4c02015021에서 18번 응답자</t>
  </si>
  <si>
    <t>E4c02015022에서 10번 응답자</t>
  </si>
  <si>
    <t>E4c02015023에서 10번 응답자</t>
  </si>
  <si>
    <t>E4c02015005</t>
    <phoneticPr fontId="2" type="noConversion"/>
  </si>
  <si>
    <t>E4c02015005에서 3번 응답자</t>
    <phoneticPr fontId="2" type="noConversion"/>
  </si>
  <si>
    <t>E4c02015024에서 9번 응답자</t>
    <phoneticPr fontId="2" type="noConversion"/>
  </si>
  <si>
    <t>E4c02015024</t>
    <phoneticPr fontId="2" type="noConversion"/>
  </si>
  <si>
    <t>E4c02015024t</t>
    <phoneticPr fontId="2" type="noConversion"/>
  </si>
  <si>
    <t>E4c02001001</t>
  </si>
  <si>
    <t>E4c02001002</t>
  </si>
  <si>
    <t>E4a02001005</t>
  </si>
  <si>
    <t>E4a02001006</t>
  </si>
  <si>
    <t>E4a02001006t</t>
  </si>
  <si>
    <t>E4c02001003</t>
  </si>
  <si>
    <t>E4c02001004</t>
  </si>
  <si>
    <t>E4b02002001</t>
  </si>
  <si>
    <t>E4b02002002</t>
  </si>
  <si>
    <t>E4b02002003</t>
  </si>
  <si>
    <t>E4b02003001</t>
  </si>
  <si>
    <t>E4b02003001t</t>
  </si>
  <si>
    <t>E4a02004000</t>
  </si>
  <si>
    <t>E4c02004001</t>
  </si>
  <si>
    <t>E4c02005001</t>
  </si>
  <si>
    <t>E4c02005002</t>
  </si>
  <si>
    <t>E4c02006001</t>
  </si>
  <si>
    <t>E4c02007001</t>
  </si>
  <si>
    <t>E4c02008001</t>
  </si>
  <si>
    <t>E4c02009001</t>
  </si>
  <si>
    <t>E4c02010001</t>
  </si>
  <si>
    <t>E4c02011001</t>
  </si>
  <si>
    <t>E4c02011002</t>
  </si>
  <si>
    <t>E4c02011003</t>
  </si>
  <si>
    <t>E4c02012001</t>
  </si>
  <si>
    <t>E4c02012002</t>
  </si>
  <si>
    <t>E502001001</t>
  </si>
  <si>
    <t>E502001002</t>
  </si>
  <si>
    <t>E502001003</t>
  </si>
  <si>
    <t>E502001004</t>
  </si>
  <si>
    <t>E502001005</t>
  </si>
  <si>
    <t>E502001006</t>
  </si>
  <si>
    <t>E502001007</t>
  </si>
  <si>
    <t>E502001007t</t>
  </si>
  <si>
    <t>E502002001</t>
  </si>
  <si>
    <t>E502002002</t>
  </si>
  <si>
    <t>E502003001</t>
  </si>
  <si>
    <t>E502003001t</t>
  </si>
  <si>
    <t>E502003002</t>
  </si>
  <si>
    <t>E502003002t</t>
  </si>
  <si>
    <t>E502003003</t>
  </si>
  <si>
    <t>E502003003t</t>
  </si>
  <si>
    <t>E502004001</t>
  </si>
  <si>
    <t>E502005001</t>
  </si>
  <si>
    <t>E502005001t</t>
  </si>
  <si>
    <t>E502006001</t>
  </si>
  <si>
    <t>E502006002</t>
  </si>
  <si>
    <t>E502006003</t>
  </si>
  <si>
    <t>E502006004</t>
  </si>
  <si>
    <t>E502006005</t>
  </si>
  <si>
    <t>E502006006</t>
  </si>
  <si>
    <t>E502006007</t>
  </si>
  <si>
    <t>E502006007t</t>
  </si>
  <si>
    <t>E502006008</t>
  </si>
  <si>
    <t>E502007001</t>
  </si>
  <si>
    <t>E502007001t</t>
  </si>
  <si>
    <t>E502008001</t>
  </si>
  <si>
    <t>E502008002</t>
  </si>
  <si>
    <t>E502008003</t>
  </si>
  <si>
    <t>E502008004</t>
  </si>
  <si>
    <t>E502008004t</t>
  </si>
  <si>
    <t>E502009001</t>
  </si>
  <si>
    <t>E502009001t</t>
  </si>
  <si>
    <t>E502010001</t>
  </si>
  <si>
    <t>E502010001t</t>
  </si>
  <si>
    <t>E502010002</t>
  </si>
  <si>
    <t>E502010002t</t>
  </si>
  <si>
    <t>E502011001</t>
  </si>
  <si>
    <t>E502011002</t>
  </si>
  <si>
    <t>E502011003</t>
  </si>
  <si>
    <t>E502011004</t>
  </si>
  <si>
    <t>E502011005</t>
  </si>
  <si>
    <t>E502011006</t>
  </si>
  <si>
    <t>E502011007</t>
  </si>
  <si>
    <t>E502011008</t>
  </si>
  <si>
    <t>E502011009</t>
  </si>
  <si>
    <t>E502011010</t>
  </si>
  <si>
    <t>E502012001</t>
  </si>
  <si>
    <t>E502012002</t>
  </si>
  <si>
    <t>E502012003</t>
  </si>
  <si>
    <t>E502012004</t>
  </si>
  <si>
    <t>E502012005</t>
  </si>
  <si>
    <t>E502012006</t>
  </si>
  <si>
    <t>E502012007</t>
  </si>
  <si>
    <t>E502012008</t>
  </si>
  <si>
    <t>E502012009</t>
  </si>
  <si>
    <t>E502012010</t>
  </si>
  <si>
    <t>E502012010t</t>
  </si>
  <si>
    <t>E502001001~E502001007에서 7 응답자</t>
  </si>
  <si>
    <t>E502002001에서 1 응답자</t>
  </si>
  <si>
    <t>E502003001에서 14 응답자</t>
  </si>
  <si>
    <t>E502003002에서 14 응답자</t>
  </si>
  <si>
    <t>E502003003에서 14 응답자</t>
  </si>
  <si>
    <t>E502004001에서 1 응답자</t>
  </si>
  <si>
    <t>E502005001에서 9 응답자</t>
  </si>
  <si>
    <t>E502006006에서 2 응답자</t>
  </si>
  <si>
    <t>E502006007에서 7 응답자</t>
  </si>
  <si>
    <t>E502004001에서 2 응답자</t>
  </si>
  <si>
    <t>E502007001에서 12 응답자</t>
  </si>
  <si>
    <t>E502008004에서 9 응답자</t>
  </si>
  <si>
    <t>E502004001에서 3 응답자</t>
  </si>
  <si>
    <t>E502009001에서 9 응답자</t>
  </si>
  <si>
    <t>E502004001에서 1 or 2 응답자</t>
  </si>
  <si>
    <t>E502010001에서 18 응답자</t>
  </si>
  <si>
    <t>E502010002에서 18 응답자</t>
  </si>
  <si>
    <t>E502012010에서 1 응답자</t>
  </si>
  <si>
    <t>E502002004</t>
    <phoneticPr fontId="2" type="noConversion"/>
  </si>
  <si>
    <t>마지막 구직활동 월(계절)</t>
    <phoneticPr fontId="2" type="noConversion"/>
  </si>
  <si>
    <t>E502002003</t>
    <phoneticPr fontId="2" type="noConversion"/>
  </si>
  <si>
    <t>E502002003에서 모름/응답거절</t>
    <phoneticPr fontId="2" type="noConversion"/>
  </si>
  <si>
    <t>E602001001</t>
  </si>
  <si>
    <t>E602001002</t>
  </si>
  <si>
    <t>E602001003</t>
  </si>
  <si>
    <t>E602001004</t>
  </si>
  <si>
    <t>E602001005</t>
  </si>
  <si>
    <t>E602001006</t>
  </si>
  <si>
    <t>E602001007</t>
  </si>
  <si>
    <t>E602001007t</t>
  </si>
  <si>
    <t>E602001001~E602001007에서 7 응답자</t>
  </si>
  <si>
    <t>E602002001</t>
  </si>
  <si>
    <t>E602002002</t>
  </si>
  <si>
    <t>E602002001에서 1 응답자</t>
  </si>
  <si>
    <t>E602002003</t>
  </si>
  <si>
    <t>E602002003t</t>
  </si>
  <si>
    <t>E602002003에서 12 응답자</t>
  </si>
  <si>
    <t>E602003001</t>
  </si>
  <si>
    <t>E602003001t</t>
  </si>
  <si>
    <t>E602003001에서 9 응답자</t>
  </si>
  <si>
    <t>E602004001</t>
  </si>
  <si>
    <t>E602004002</t>
  </si>
  <si>
    <t>E602004001에서 1 응답자</t>
  </si>
  <si>
    <t>E602004003</t>
  </si>
  <si>
    <t>E602004004</t>
  </si>
  <si>
    <t>E602004003에서 모름/응답거절</t>
  </si>
  <si>
    <t>E602005001</t>
  </si>
  <si>
    <t>(D01007001=2 or E602004001=1) 응답자</t>
  </si>
  <si>
    <t>E602005001t</t>
  </si>
  <si>
    <t>E602005001에서 14 응답자</t>
  </si>
  <si>
    <t>E602005002</t>
  </si>
  <si>
    <t>E602005001에서 1~14 응답자</t>
  </si>
  <si>
    <t>E602005002t</t>
  </si>
  <si>
    <t>E602005002에서 14 응답자</t>
  </si>
  <si>
    <t>E602005003</t>
  </si>
  <si>
    <t>E602005002에서 1~14 응답자</t>
  </si>
  <si>
    <t>E602005003t</t>
  </si>
  <si>
    <t>E602005003에서 14 응답자</t>
  </si>
  <si>
    <t>E602006001</t>
  </si>
  <si>
    <t>E602007001</t>
  </si>
  <si>
    <t>E602006001에서 1 응답자</t>
  </si>
  <si>
    <t>E602007001t</t>
  </si>
  <si>
    <t>E602007001에서 9 응답자</t>
  </si>
  <si>
    <t>E602008001</t>
  </si>
  <si>
    <t>E602008002</t>
  </si>
  <si>
    <t>E602008003</t>
  </si>
  <si>
    <t>E602008004</t>
  </si>
  <si>
    <t>E602008005</t>
  </si>
  <si>
    <t>E602008006</t>
  </si>
  <si>
    <t>E602008007</t>
  </si>
  <si>
    <t>E602008006에서 2 응답자</t>
  </si>
  <si>
    <t>E602008007t</t>
  </si>
  <si>
    <t>E602008007에서 7 응답자</t>
  </si>
  <si>
    <t>E602008008</t>
  </si>
  <si>
    <t>E602009001</t>
  </si>
  <si>
    <t>E602006001에서 2 응답자</t>
  </si>
  <si>
    <t>E602009001t</t>
  </si>
  <si>
    <t>E602009001에서 12 응답자</t>
  </si>
  <si>
    <t>E602010001</t>
  </si>
  <si>
    <t>E602010002</t>
  </si>
  <si>
    <t>E602010003</t>
  </si>
  <si>
    <t>E602010004</t>
  </si>
  <si>
    <t>E602010004t</t>
  </si>
  <si>
    <t>E602010004에서 9 응답자</t>
  </si>
  <si>
    <t>E602011001</t>
  </si>
  <si>
    <t>E602006001에서 3 응답자</t>
  </si>
  <si>
    <t>E602011001t</t>
  </si>
  <si>
    <t>E602011001에서 9 응답자</t>
  </si>
  <si>
    <t>E602012001</t>
  </si>
  <si>
    <t>E602006001에서 1 or 2 응답자</t>
  </si>
  <si>
    <t>E602012001t</t>
  </si>
  <si>
    <t>E602012001에서 18 응답자</t>
  </si>
  <si>
    <t>E602012002</t>
  </si>
  <si>
    <t>E602012002t</t>
  </si>
  <si>
    <t>E602012002에서 18 응답자</t>
  </si>
  <si>
    <t>E602013001</t>
  </si>
  <si>
    <t>E602013002</t>
  </si>
  <si>
    <t>E602013003</t>
  </si>
  <si>
    <t>E602013004</t>
  </si>
  <si>
    <t>E602013005</t>
  </si>
  <si>
    <t>E602013006</t>
  </si>
  <si>
    <t>E602013007</t>
  </si>
  <si>
    <t>E602013008</t>
  </si>
  <si>
    <t>E602013009</t>
  </si>
  <si>
    <t>E602013010</t>
  </si>
  <si>
    <t>E602014001</t>
  </si>
  <si>
    <t>E602014002</t>
  </si>
  <si>
    <t>E602014003</t>
  </si>
  <si>
    <t>E602014004</t>
  </si>
  <si>
    <t>E602014005</t>
  </si>
  <si>
    <t>E602014006</t>
  </si>
  <si>
    <t>E602014007</t>
  </si>
  <si>
    <t>E602014008</t>
  </si>
  <si>
    <t>E602014009</t>
  </si>
  <si>
    <t>E602014010</t>
  </si>
  <si>
    <t>E602014010t</t>
  </si>
  <si>
    <t>E602014010에서 1 응답자</t>
  </si>
  <si>
    <t>F02001002</t>
  </si>
  <si>
    <t>F02001003</t>
  </si>
  <si>
    <t>F02001007</t>
  </si>
  <si>
    <t>F02001007t</t>
  </si>
  <si>
    <t>F02002001</t>
  </si>
  <si>
    <t>F02003001</t>
  </si>
  <si>
    <t>F02003A01</t>
  </si>
  <si>
    <t>F02003A02</t>
  </si>
  <si>
    <t>F02003A03</t>
  </si>
  <si>
    <t>F02003A02에서 모름/응답거절</t>
  </si>
  <si>
    <t>F02003A04</t>
  </si>
  <si>
    <t>F02003A05</t>
  </si>
  <si>
    <t>F02003A06</t>
  </si>
  <si>
    <t>F02003A05에서 모름/응답거절</t>
  </si>
  <si>
    <t>F02003A07</t>
  </si>
  <si>
    <t>F02003A08</t>
  </si>
  <si>
    <t>F02003A09</t>
  </si>
  <si>
    <t>F02003A10</t>
  </si>
  <si>
    <t>F02003A12</t>
  </si>
  <si>
    <t>F02003A13</t>
  </si>
  <si>
    <t>F02003A12에서 모름/응답거절</t>
  </si>
  <si>
    <t>F02003A14</t>
  </si>
  <si>
    <t>F02003A15</t>
  </si>
  <si>
    <t>F02003A16</t>
  </si>
  <si>
    <t>F02003A17</t>
  </si>
  <si>
    <t>F02003A18</t>
  </si>
  <si>
    <t>F02003A19</t>
  </si>
  <si>
    <t>F02003A20</t>
  </si>
  <si>
    <t>F02003A21</t>
  </si>
  <si>
    <t>F02003A22</t>
  </si>
  <si>
    <t>F02003A23</t>
  </si>
  <si>
    <t>F02003A23t</t>
  </si>
  <si>
    <t>F02003B01</t>
  </si>
  <si>
    <t>F02003B02</t>
  </si>
  <si>
    <t>F02003B03</t>
  </si>
  <si>
    <t>F02003B02에서 모름/응답거절</t>
  </si>
  <si>
    <t>F02003B04</t>
  </si>
  <si>
    <t>F02003B05</t>
  </si>
  <si>
    <t>F02003B06</t>
  </si>
  <si>
    <t>F02003B05에서 모름/응답거절</t>
  </si>
  <si>
    <t>F02003B07</t>
  </si>
  <si>
    <t>F02003B08</t>
  </si>
  <si>
    <t>F02003B09</t>
  </si>
  <si>
    <t>F02003B10</t>
  </si>
  <si>
    <t>F02003B11</t>
  </si>
  <si>
    <t>F02003B12</t>
  </si>
  <si>
    <t>F02003B13</t>
  </si>
  <si>
    <t>F02003B12에서 모름/응답거절</t>
  </si>
  <si>
    <t>F02003B14</t>
  </si>
  <si>
    <t>F02003B15</t>
  </si>
  <si>
    <t>F02003B16</t>
  </si>
  <si>
    <t>F02003B17</t>
  </si>
  <si>
    <t>F02003B18</t>
  </si>
  <si>
    <t>F02003B19</t>
  </si>
  <si>
    <t>F02003B20</t>
  </si>
  <si>
    <t>F02003B21</t>
  </si>
  <si>
    <t>F02003B22</t>
  </si>
  <si>
    <t>F02003B23</t>
  </si>
  <si>
    <t>F02003B23t</t>
  </si>
  <si>
    <t>F02003C01</t>
  </si>
  <si>
    <t>F02003C02</t>
  </si>
  <si>
    <t>F02003C03</t>
  </si>
  <si>
    <t>F02003C02에서 모름/응답거절</t>
  </si>
  <si>
    <t>F02003C04</t>
  </si>
  <si>
    <t>F02003C05</t>
  </si>
  <si>
    <t>F02003C06</t>
  </si>
  <si>
    <t>F02003C05에서 모름/응답거절</t>
  </si>
  <si>
    <t>F02003C07</t>
  </si>
  <si>
    <t>F02003C08</t>
  </si>
  <si>
    <t>F02003C09</t>
  </si>
  <si>
    <t>F02003C10</t>
  </si>
  <si>
    <t>F02003C11</t>
  </si>
  <si>
    <t>F02003C12</t>
  </si>
  <si>
    <t>F02003C13</t>
  </si>
  <si>
    <t>F02003C12에서 모름/응답거절</t>
  </si>
  <si>
    <t>F02003C14</t>
  </si>
  <si>
    <t>F02003C15</t>
  </si>
  <si>
    <t>F02003C16</t>
  </si>
  <si>
    <t>F02003C17</t>
  </si>
  <si>
    <t>F02003C18</t>
  </si>
  <si>
    <t>F02003C19</t>
  </si>
  <si>
    <t>F02003C20</t>
  </si>
  <si>
    <t>F02003C21</t>
  </si>
  <si>
    <t>F02003C22</t>
  </si>
  <si>
    <t>F02003C23</t>
  </si>
  <si>
    <t>F02003C23t</t>
  </si>
  <si>
    <t>F02003D01</t>
  </si>
  <si>
    <t>F02003D02</t>
  </si>
  <si>
    <t>F02003D03</t>
  </si>
  <si>
    <t>F02003D02에서 모름/응답거절</t>
  </si>
  <si>
    <t>F02003D04</t>
  </si>
  <si>
    <t>F02003D05</t>
  </si>
  <si>
    <t>F02003D06</t>
  </si>
  <si>
    <t>F02003D05에서 모름/응답거절</t>
  </si>
  <si>
    <t>F02003D07</t>
  </si>
  <si>
    <t>F02003D08</t>
  </si>
  <si>
    <t>F02003D09</t>
  </si>
  <si>
    <t>F02003D10</t>
  </si>
  <si>
    <t>F02003D11</t>
  </si>
  <si>
    <t>F02003D12</t>
  </si>
  <si>
    <t>F02003D13</t>
  </si>
  <si>
    <t>F02003D12에서 모름/응답거절</t>
  </si>
  <si>
    <t>F02003D14</t>
  </si>
  <si>
    <t>F02003D15</t>
  </si>
  <si>
    <t>F02003D16</t>
  </si>
  <si>
    <t>F02003D17</t>
  </si>
  <si>
    <t>F02003D18</t>
  </si>
  <si>
    <t>F02003D19</t>
  </si>
  <si>
    <t>F02003D20</t>
  </si>
  <si>
    <t>F02003D21</t>
  </si>
  <si>
    <t>F02003D22</t>
  </si>
  <si>
    <t>F02003D23</t>
  </si>
  <si>
    <t>F02003D23t</t>
  </si>
  <si>
    <t>F02003E01</t>
  </si>
  <si>
    <t>F02003E02</t>
  </si>
  <si>
    <t>F02003E03</t>
  </si>
  <si>
    <t>F02003E02에서 모름/응답거절</t>
  </si>
  <si>
    <t>F02003E04</t>
  </si>
  <si>
    <t>F02003E05</t>
  </si>
  <si>
    <t>F02003E06</t>
  </si>
  <si>
    <t>F02003E05에서 모름/응답거절</t>
  </si>
  <si>
    <t>F02003E07</t>
  </si>
  <si>
    <t>F02003E08</t>
  </si>
  <si>
    <t>F02003E09</t>
  </si>
  <si>
    <t>F02003E10</t>
  </si>
  <si>
    <t>F02003E11</t>
  </si>
  <si>
    <t>F02003E12</t>
  </si>
  <si>
    <t>F02003E13</t>
  </si>
  <si>
    <t>F02003E12에서 모름/응답거절</t>
  </si>
  <si>
    <t>F02003E14</t>
  </si>
  <si>
    <t>F02003E15</t>
  </si>
  <si>
    <t>F02003E16</t>
  </si>
  <si>
    <t>F02003E17</t>
  </si>
  <si>
    <t>F02003E18</t>
  </si>
  <si>
    <t>F02003E19</t>
  </si>
  <si>
    <t>F02003E20</t>
  </si>
  <si>
    <t>F02003E21</t>
  </si>
  <si>
    <t>F02003E22</t>
  </si>
  <si>
    <t>F02003E23</t>
  </si>
  <si>
    <t>F02003E23t</t>
  </si>
  <si>
    <t>F02003F02</t>
  </si>
  <si>
    <t>F02003F03</t>
  </si>
  <si>
    <t>F02003F02에서 모름/응답거절</t>
  </si>
  <si>
    <t>F02003F04</t>
  </si>
  <si>
    <t>F02003F05</t>
  </si>
  <si>
    <t>F02003F06</t>
  </si>
  <si>
    <t>F02003F05에서 모름/응답거절</t>
  </si>
  <si>
    <t>F02003F07</t>
  </si>
  <si>
    <t>F02003F08</t>
  </si>
  <si>
    <t>F02003F09</t>
  </si>
  <si>
    <t>F02003F10</t>
  </si>
  <si>
    <t>F02003F11</t>
  </si>
  <si>
    <t>F02003F12</t>
  </si>
  <si>
    <t>F02003F13</t>
  </si>
  <si>
    <t>F02003F12에서 모름/응답거절</t>
  </si>
  <si>
    <t>F02003F14</t>
  </si>
  <si>
    <t>F02003F15</t>
  </si>
  <si>
    <t>F02003F16</t>
  </si>
  <si>
    <t>F02003F17</t>
  </si>
  <si>
    <t>F02003F18</t>
  </si>
  <si>
    <t>F02003F19</t>
  </si>
  <si>
    <t>F02003F20</t>
  </si>
  <si>
    <t>F02003F21</t>
  </si>
  <si>
    <t>F02003F22</t>
  </si>
  <si>
    <t>F02003F23</t>
  </si>
  <si>
    <t>F02003F23t</t>
  </si>
  <si>
    <t>F02003G01</t>
  </si>
  <si>
    <t>F02003G02</t>
  </si>
  <si>
    <t>F02003G03</t>
  </si>
  <si>
    <t>F02003G02에서 모름/응답거절</t>
  </si>
  <si>
    <t>F02003G04</t>
  </si>
  <si>
    <t>F02003G05</t>
  </si>
  <si>
    <t>F02003G06</t>
  </si>
  <si>
    <t>F02003G05에서 모름/응답거절</t>
  </si>
  <si>
    <t>F02003G07</t>
  </si>
  <si>
    <t>F02003G08</t>
  </si>
  <si>
    <t>F02003G09</t>
  </si>
  <si>
    <t>F02003G10</t>
  </si>
  <si>
    <t>F02003G11</t>
  </si>
  <si>
    <t>F02003G12</t>
  </si>
  <si>
    <t>F02003G13</t>
  </si>
  <si>
    <t>F02003G12에서 모름/응답거절</t>
  </si>
  <si>
    <t>F02003G14</t>
  </si>
  <si>
    <t>F02003G15</t>
  </si>
  <si>
    <t>F02003G16</t>
  </si>
  <si>
    <t>F02003G17</t>
  </si>
  <si>
    <t>F02003G18</t>
  </si>
  <si>
    <t>F02003G19</t>
  </si>
  <si>
    <t>F02003G20</t>
  </si>
  <si>
    <t>F02003G21</t>
  </si>
  <si>
    <t>F02003G22</t>
  </si>
  <si>
    <t>F02003G23</t>
  </si>
  <si>
    <t>F02003G23t</t>
  </si>
  <si>
    <t>F02003H01</t>
  </si>
  <si>
    <t>F02003H02</t>
  </si>
  <si>
    <t>F02003H03</t>
  </si>
  <si>
    <t>F02003H02에서 모름/응답거절</t>
  </si>
  <si>
    <t>F02003H04</t>
  </si>
  <si>
    <t>F02003H05</t>
  </si>
  <si>
    <t>F02003H06</t>
  </si>
  <si>
    <t>F02003H05에서 모름/응답거절</t>
  </si>
  <si>
    <t>F02003H07</t>
  </si>
  <si>
    <t>F02003H08</t>
  </si>
  <si>
    <t>F02003H09</t>
  </si>
  <si>
    <t>F02003H10</t>
  </si>
  <si>
    <t>F02003H11</t>
  </si>
  <si>
    <t>F02003H12</t>
  </si>
  <si>
    <t>F02003H13</t>
  </si>
  <si>
    <t>F02003H12에서 모름/응답거절</t>
  </si>
  <si>
    <t>F02003H14</t>
  </si>
  <si>
    <t>F02003H15</t>
  </si>
  <si>
    <t>F02003H16</t>
  </si>
  <si>
    <t>F02003H17</t>
  </si>
  <si>
    <t>F02003H18</t>
  </si>
  <si>
    <t>F02003H19</t>
  </si>
  <si>
    <t>F02003H20</t>
  </si>
  <si>
    <t>F02003H21</t>
  </si>
  <si>
    <t>F02003H22</t>
  </si>
  <si>
    <t>F02003H23</t>
  </si>
  <si>
    <t>F02003H23t</t>
  </si>
  <si>
    <t>F02003I01</t>
  </si>
  <si>
    <t>F02003I02</t>
  </si>
  <si>
    <t>F02003I03</t>
  </si>
  <si>
    <t>F02003I02에서 모름/응답거절</t>
  </si>
  <si>
    <t>F02003I04</t>
  </si>
  <si>
    <t>F02003I05</t>
  </si>
  <si>
    <t>F02003I06</t>
  </si>
  <si>
    <t>F02003I05에서 모름/응답거절</t>
  </si>
  <si>
    <t>F02003I07</t>
  </si>
  <si>
    <t>F02003I08</t>
  </si>
  <si>
    <t>F02003I09</t>
  </si>
  <si>
    <t>F02003I10</t>
  </si>
  <si>
    <t>F02003I11</t>
  </si>
  <si>
    <t>F02003I12</t>
  </si>
  <si>
    <t>F02003I13</t>
  </si>
  <si>
    <t>F02003I12에서 모름/응답거절</t>
  </si>
  <si>
    <t>F02003I14</t>
  </si>
  <si>
    <t>F02003I15</t>
  </si>
  <si>
    <t>F02003I16</t>
  </si>
  <si>
    <t>F02003I17</t>
  </si>
  <si>
    <t>F02003I18</t>
  </si>
  <si>
    <t>F02003I19</t>
  </si>
  <si>
    <t>F02003I20</t>
  </si>
  <si>
    <t>F02003I21</t>
  </si>
  <si>
    <t>F02003I22</t>
  </si>
  <si>
    <t>F02003I23</t>
  </si>
  <si>
    <t>F02003I23t</t>
  </si>
  <si>
    <t>F02003J01</t>
  </si>
  <si>
    <t>F02003J02</t>
  </si>
  <si>
    <t>F02003J03</t>
  </si>
  <si>
    <t>F02003J02에서 모름/응답거절</t>
  </si>
  <si>
    <t>F02003J04</t>
  </si>
  <si>
    <t>F02003J05</t>
  </si>
  <si>
    <t>F02003J06</t>
  </si>
  <si>
    <t>F02003J05에서 모름/응답거절</t>
  </si>
  <si>
    <t>F02003J07</t>
  </si>
  <si>
    <t>F02003J08</t>
  </si>
  <si>
    <t>F02003J09</t>
  </si>
  <si>
    <t>F02003J10</t>
  </si>
  <si>
    <t>F02003J11</t>
  </si>
  <si>
    <t>F02003J12</t>
  </si>
  <si>
    <t>F02003J13</t>
  </si>
  <si>
    <t>F02003J12에서 모름/응답거절</t>
  </si>
  <si>
    <t>F02003J14</t>
  </si>
  <si>
    <t>F02003J15</t>
  </si>
  <si>
    <t>F02003J16</t>
  </si>
  <si>
    <t>F02003J17</t>
  </si>
  <si>
    <t>F02003J18</t>
  </si>
  <si>
    <t>F02003J19</t>
  </si>
  <si>
    <t>F02003J20</t>
  </si>
  <si>
    <t>F02003J21</t>
  </si>
  <si>
    <t>F02003J22</t>
  </si>
  <si>
    <t>F02003J23</t>
  </si>
  <si>
    <t>F02003J23t</t>
  </si>
  <si>
    <t>지난조사 당시 근무했던 일자리 그만둔 시기 - 년</t>
  </si>
  <si>
    <t>지난조사 당시 근무했던 일자리 그만둔 시기 - 월</t>
  </si>
  <si>
    <t>F02001008</t>
  </si>
  <si>
    <t>지난조사 당시 근무했던 일자리 그만둔 시기 - 월(계절)</t>
  </si>
  <si>
    <t>지난조사 당시 일자리를 그만둔 패널</t>
  </si>
  <si>
    <t>지난조사 당시 일자리를 그만둔 패널</t>
    <phoneticPr fontId="2" type="noConversion"/>
  </si>
  <si>
    <t>F02001003에서 모름/무응답</t>
    <phoneticPr fontId="2" type="noConversion"/>
  </si>
  <si>
    <t>지난조사 당시 근무했던 일자리 그만둔 이유</t>
  </si>
  <si>
    <t>지난조사 당시 근무했던 일자리 그만둔 이유(기타)</t>
  </si>
  <si>
    <t>지난조사 이후 현재 일자리 사이 일한 일자리 여부</t>
  </si>
  <si>
    <t>지난조사 이후 현재 일자리 사이 일한 일자리 또는 사업경력 개수</t>
  </si>
  <si>
    <t>F02003F01</t>
    <phoneticPr fontId="2" type="noConversion"/>
  </si>
  <si>
    <t>지난 조사 대비 건강상태</t>
  </si>
  <si>
    <t xml:space="preserve"> 1    더 좋아진 편이다</t>
    <phoneticPr fontId="2" type="noConversion"/>
  </si>
  <si>
    <t xml:space="preserve"> 2    달라진 것이 없다</t>
    <phoneticPr fontId="2" type="noConversion"/>
  </si>
  <si>
    <t xml:space="preserve"> 3    더 나빠진 편이다</t>
    <phoneticPr fontId="2" type="noConversion"/>
  </si>
  <si>
    <t xml:space="preserve"> </t>
    <phoneticPr fontId="2" type="noConversion"/>
  </si>
  <si>
    <t>최근 1년간 총 입원 횟수</t>
  </si>
  <si>
    <t>G02006002</t>
  </si>
  <si>
    <t>G02006003</t>
  </si>
  <si>
    <t>G02006004</t>
  </si>
  <si>
    <t>G02006005</t>
  </si>
  <si>
    <t>G02006006</t>
  </si>
  <si>
    <t>G02006007</t>
  </si>
  <si>
    <t>G02006008</t>
  </si>
  <si>
    <t>G02006009</t>
  </si>
  <si>
    <t>G02006010</t>
  </si>
  <si>
    <t>G02006011</t>
  </si>
  <si>
    <t>G02006012</t>
  </si>
  <si>
    <t>G02006013</t>
  </si>
  <si>
    <t>G02006014</t>
  </si>
  <si>
    <t>G02006015</t>
  </si>
  <si>
    <t>G02006016</t>
  </si>
  <si>
    <t>G02006017</t>
  </si>
  <si>
    <t>G02006018</t>
  </si>
  <si>
    <t>G02007007</t>
  </si>
  <si>
    <t>G02007008</t>
  </si>
  <si>
    <t>G02008001</t>
  </si>
  <si>
    <t>G02008002</t>
  </si>
  <si>
    <t>G02008002t</t>
  </si>
  <si>
    <t>G02009001</t>
  </si>
  <si>
    <t>G02009002</t>
  </si>
  <si>
    <t>G02010001</t>
  </si>
  <si>
    <t>G02011001</t>
  </si>
  <si>
    <t>G02011002</t>
  </si>
  <si>
    <t>G02011002t</t>
  </si>
  <si>
    <t>G02011004</t>
  </si>
  <si>
    <t>G02011005</t>
  </si>
  <si>
    <t>G02011006</t>
  </si>
  <si>
    <t>G02011006t</t>
  </si>
  <si>
    <t>G02011007</t>
  </si>
  <si>
    <t>G02011007t</t>
  </si>
  <si>
    <t>G02012001</t>
  </si>
  <si>
    <t>G02012002</t>
  </si>
  <si>
    <t>G02012003</t>
  </si>
  <si>
    <t>G02012004</t>
  </si>
  <si>
    <t>G02013001</t>
  </si>
  <si>
    <t>G02013001t</t>
  </si>
  <si>
    <t>G02013002</t>
  </si>
  <si>
    <t>G02013002t</t>
  </si>
  <si>
    <t>G02013003</t>
  </si>
  <si>
    <t>G02013003t</t>
  </si>
  <si>
    <t>G02014001</t>
  </si>
  <si>
    <t>G02014001t</t>
  </si>
  <si>
    <t>G02014002</t>
  </si>
  <si>
    <t>G02014002t</t>
  </si>
  <si>
    <t>G02015001</t>
  </si>
  <si>
    <t>G02015002</t>
  </si>
  <si>
    <t>G02015003</t>
  </si>
  <si>
    <t>G02016001</t>
  </si>
  <si>
    <t>G02017001</t>
  </si>
  <si>
    <t>G02017002</t>
  </si>
  <si>
    <t>G02018001</t>
  </si>
  <si>
    <t>G02018002</t>
  </si>
  <si>
    <t>G02019001</t>
  </si>
  <si>
    <t>G02020001</t>
  </si>
  <si>
    <t>G02021001</t>
  </si>
  <si>
    <t>G02021002</t>
  </si>
  <si>
    <t>G02021003</t>
  </si>
  <si>
    <t>G02021004</t>
  </si>
  <si>
    <t>G02021005</t>
  </si>
  <si>
    <t>G02021006</t>
  </si>
  <si>
    <t>G02021007</t>
  </si>
  <si>
    <t>G02021008</t>
  </si>
  <si>
    <t>G02021009</t>
  </si>
  <si>
    <t>G02021010</t>
  </si>
  <si>
    <t>G02022001</t>
  </si>
  <si>
    <t>G02022002</t>
  </si>
  <si>
    <t>G02022003</t>
  </si>
  <si>
    <t>G02022004</t>
  </si>
  <si>
    <t>G02022005</t>
  </si>
  <si>
    <t>G02022006</t>
  </si>
  <si>
    <t>G02022007</t>
  </si>
  <si>
    <t>G02023001</t>
  </si>
  <si>
    <t>G02023002</t>
  </si>
  <si>
    <t>G02023003</t>
  </si>
  <si>
    <t>G02023004</t>
  </si>
  <si>
    <t>G02023005</t>
  </si>
  <si>
    <t>G02023006</t>
  </si>
  <si>
    <t>G02023007</t>
  </si>
  <si>
    <t>G02023008</t>
  </si>
  <si>
    <t>G02023009</t>
  </si>
  <si>
    <t>G02023010</t>
  </si>
  <si>
    <t>G02023011</t>
  </si>
  <si>
    <t>G02023012</t>
  </si>
  <si>
    <t>G02023013</t>
  </si>
  <si>
    <t>G02023014</t>
  </si>
  <si>
    <t>G02023015</t>
  </si>
  <si>
    <t>G02023016</t>
  </si>
  <si>
    <t>G02023017</t>
  </si>
  <si>
    <t>G02023018</t>
  </si>
  <si>
    <t>G02023019</t>
  </si>
  <si>
    <t>G02023020</t>
  </si>
  <si>
    <t>G02023021</t>
  </si>
  <si>
    <t>G02023022</t>
  </si>
  <si>
    <t>G02023023</t>
  </si>
  <si>
    <t>G02024001</t>
  </si>
  <si>
    <t>G02024002</t>
  </si>
  <si>
    <t>G02024003</t>
  </si>
  <si>
    <t>G02025001</t>
  </si>
  <si>
    <t>G02025002</t>
  </si>
  <si>
    <t>G02025003</t>
  </si>
  <si>
    <t>G02026001</t>
  </si>
  <si>
    <t>G02026002</t>
  </si>
  <si>
    <t>G02026003</t>
  </si>
  <si>
    <t>G02026004</t>
  </si>
  <si>
    <t>G02026005</t>
  </si>
  <si>
    <t>G02026006</t>
  </si>
  <si>
    <t>G02026007</t>
  </si>
  <si>
    <t>G02026008</t>
  </si>
  <si>
    <t>G02026009</t>
  </si>
  <si>
    <t>G02026010</t>
  </si>
  <si>
    <t>G02026011</t>
  </si>
  <si>
    <t>G02026012</t>
  </si>
  <si>
    <t>G02026012t</t>
  </si>
  <si>
    <t>G02027001</t>
  </si>
  <si>
    <t>G02027001t</t>
  </si>
  <si>
    <t>G02028001</t>
  </si>
  <si>
    <t>G02028001t</t>
  </si>
  <si>
    <t>G02005001</t>
  </si>
  <si>
    <t>G02005003</t>
  </si>
  <si>
    <t>G02005002</t>
  </si>
  <si>
    <t>G02006001</t>
  </si>
  <si>
    <t>G02006018t</t>
    <phoneticPr fontId="2" type="noConversion"/>
  </si>
  <si>
    <t>G02007001</t>
    <phoneticPr fontId="2" type="noConversion"/>
  </si>
  <si>
    <t>G02007002</t>
    <phoneticPr fontId="2" type="noConversion"/>
  </si>
  <si>
    <t>G02007003</t>
    <phoneticPr fontId="2" type="noConversion"/>
  </si>
  <si>
    <t>G02007004</t>
    <phoneticPr fontId="2" type="noConversion"/>
  </si>
  <si>
    <t>G02007005</t>
    <phoneticPr fontId="2" type="noConversion"/>
  </si>
  <si>
    <t>G02007006</t>
    <phoneticPr fontId="2" type="noConversion"/>
  </si>
  <si>
    <t>G02007006t</t>
    <phoneticPr fontId="2" type="noConversion"/>
  </si>
  <si>
    <t>H02001001</t>
  </si>
  <si>
    <t>H02002001</t>
  </si>
  <si>
    <t>H02001001에서 1 응답자</t>
  </si>
  <si>
    <t>H02002002</t>
  </si>
  <si>
    <t>H02002001에서 모름/응답거절</t>
  </si>
  <si>
    <t>H02002003</t>
  </si>
  <si>
    <t>H02002004</t>
  </si>
  <si>
    <t>H02002003에서 모름/응답거절</t>
  </si>
  <si>
    <t>H02002005</t>
  </si>
  <si>
    <t>H02003001</t>
  </si>
  <si>
    <t>H02003002</t>
  </si>
  <si>
    <t>H02003001에서 모름/응답거절</t>
  </si>
  <si>
    <t>H02003003</t>
  </si>
  <si>
    <t>H02003004</t>
  </si>
  <si>
    <t>H02003003에서 모름/응답거절</t>
  </si>
  <si>
    <t>H02003005</t>
  </si>
  <si>
    <t>H02003006</t>
  </si>
  <si>
    <t>H02003005에서 모름/응답거절</t>
  </si>
  <si>
    <t>H02003007</t>
  </si>
  <si>
    <t>H02003008</t>
  </si>
  <si>
    <t>H02003007에서 모름/응답거절</t>
  </si>
  <si>
    <t>H02003009</t>
  </si>
  <si>
    <t>H02003010</t>
  </si>
  <si>
    <t>H02003009에서 모름/응답거절</t>
  </si>
  <si>
    <t>H02003011</t>
  </si>
  <si>
    <t>H02003012</t>
  </si>
  <si>
    <t>H02003011에서 모름/응답거절</t>
  </si>
  <si>
    <t>H02003013</t>
  </si>
  <si>
    <t>H02003014</t>
  </si>
  <si>
    <t>H02003013에서 모름/응답거절</t>
  </si>
  <si>
    <t>H02003015</t>
  </si>
  <si>
    <t>H02003016</t>
  </si>
  <si>
    <t>H02003015에서 모름/응답거절</t>
  </si>
  <si>
    <t>H02003017</t>
  </si>
  <si>
    <t>H02003018</t>
  </si>
  <si>
    <t>H02003017에서 모름/응답거절</t>
  </si>
  <si>
    <t>H02003019</t>
  </si>
  <si>
    <t>H02003020</t>
  </si>
  <si>
    <t>H02003019에서 모름/응답거절</t>
  </si>
  <si>
    <t>H02003021</t>
  </si>
  <si>
    <t>H02003022</t>
  </si>
  <si>
    <t>H02003021에서 모름/응답거절</t>
  </si>
  <si>
    <t>H02003023</t>
  </si>
  <si>
    <t>H02003024</t>
  </si>
  <si>
    <t>H02003023에서 모름/응답거절</t>
  </si>
  <si>
    <t>H02003025</t>
  </si>
  <si>
    <t>H02003026</t>
  </si>
  <si>
    <t>H02003025에서 모름/응답거절</t>
  </si>
  <si>
    <t>H02003027</t>
  </si>
  <si>
    <t>H02003028</t>
  </si>
  <si>
    <t>H02003027에서 모름/응답거절</t>
  </si>
  <si>
    <t>H02003029</t>
  </si>
  <si>
    <t>H02003030</t>
  </si>
  <si>
    <t>H02003029에서 모름/응답거절</t>
  </si>
  <si>
    <t>H02003031</t>
  </si>
  <si>
    <t>H02003032</t>
  </si>
  <si>
    <t>H02003031에서 모름/응답거절</t>
  </si>
  <si>
    <t>H02003033</t>
  </si>
  <si>
    <t>H02003034</t>
  </si>
  <si>
    <t>H02003033에서 모름/응답거절</t>
  </si>
  <si>
    <t>H02003035</t>
  </si>
  <si>
    <t>H02003036</t>
  </si>
  <si>
    <t>2018년 개인 근로소득 발생 여부</t>
    <phoneticPr fontId="2" type="noConversion"/>
  </si>
  <si>
    <t>H02003024_1</t>
    <phoneticPr fontId="2" type="noConversion"/>
  </si>
  <si>
    <t>H02003024_2</t>
    <phoneticPr fontId="2" type="noConversion"/>
  </si>
  <si>
    <t>H02003024_1에서 모름/응답거절</t>
    <phoneticPr fontId="2" type="noConversion"/>
  </si>
  <si>
    <t>I02001002</t>
  </si>
  <si>
    <t>I02001003</t>
  </si>
  <si>
    <t>I02001004</t>
  </si>
  <si>
    <t>지속가구원 수</t>
  </si>
  <si>
    <t>제외 가구원 수</t>
  </si>
  <si>
    <t>신규 가구원 수</t>
  </si>
  <si>
    <t>총 가구원 수</t>
    <phoneticPr fontId="2" type="noConversion"/>
  </si>
  <si>
    <t>I02001A01</t>
  </si>
  <si>
    <t>I02001001</t>
  </si>
  <si>
    <t>I02001001&gt;1 응답자</t>
  </si>
  <si>
    <t>I02001A02</t>
  </si>
  <si>
    <t>I02001A03</t>
  </si>
  <si>
    <t>I02001A04</t>
  </si>
  <si>
    <t>I02001A05</t>
  </si>
  <si>
    <t>I02001A06</t>
  </si>
  <si>
    <t>I02001A07</t>
  </si>
  <si>
    <t>I02001A08</t>
  </si>
  <si>
    <t>I02001A09</t>
  </si>
  <si>
    <t>I02001A08에서 모름/응답거절</t>
  </si>
  <si>
    <t>I02001B01</t>
  </si>
  <si>
    <t>I02001B02</t>
  </si>
  <si>
    <t>I02001B03</t>
  </si>
  <si>
    <t>I02001B04</t>
  </si>
  <si>
    <t>I02001B05</t>
  </si>
  <si>
    <t>I02001B06</t>
  </si>
  <si>
    <t>I02001B07</t>
  </si>
  <si>
    <t>I02001B08</t>
  </si>
  <si>
    <t>I02001B09</t>
  </si>
  <si>
    <t>I02001B08에서 모름/응답거절</t>
  </si>
  <si>
    <t>I02001C01</t>
  </si>
  <si>
    <t>I02001C02</t>
  </si>
  <si>
    <t>I02001C03</t>
  </si>
  <si>
    <t>I02001C04</t>
  </si>
  <si>
    <t>I02001C05</t>
  </si>
  <si>
    <t>I02001C06</t>
  </si>
  <si>
    <t>I02001C07</t>
  </si>
  <si>
    <t>I02001C08</t>
  </si>
  <si>
    <t>I02001C09</t>
  </si>
  <si>
    <t>I02001C08에서 모름/응답거절</t>
  </si>
  <si>
    <t>I02001D01</t>
  </si>
  <si>
    <t>I02001D02</t>
  </si>
  <si>
    <t>I02001D03</t>
  </si>
  <si>
    <t>I02001D04</t>
  </si>
  <si>
    <t>I02001D05</t>
  </si>
  <si>
    <t>I02001D06</t>
  </si>
  <si>
    <t>I02001D07</t>
  </si>
  <si>
    <t>I02001D08</t>
  </si>
  <si>
    <t>I02001D09</t>
  </si>
  <si>
    <t>I02001D08에서 모름/응답거절</t>
  </si>
  <si>
    <t>I02001E01</t>
  </si>
  <si>
    <t>I02001E02</t>
  </si>
  <si>
    <t>I02001E03</t>
  </si>
  <si>
    <t>I02001E04</t>
  </si>
  <si>
    <t>I02001E05</t>
  </si>
  <si>
    <t>I02001E06</t>
  </si>
  <si>
    <t>I02001E07</t>
  </si>
  <si>
    <t>I02001E08</t>
  </si>
  <si>
    <t>I02001E09</t>
  </si>
  <si>
    <t>I02001E08에서 모름/응답거절</t>
  </si>
  <si>
    <t>I02001F01</t>
  </si>
  <si>
    <t>I02001F02</t>
  </si>
  <si>
    <t>I02001F03</t>
  </si>
  <si>
    <t>I02001F04</t>
  </si>
  <si>
    <t>I02001F05</t>
  </si>
  <si>
    <t>I02001F06</t>
  </si>
  <si>
    <t>I02001F07</t>
  </si>
  <si>
    <t>I02001F08</t>
  </si>
  <si>
    <t>I02001F09</t>
  </si>
  <si>
    <t>I02001F08에서 모름/응답거절</t>
  </si>
  <si>
    <t>I02001G01</t>
  </si>
  <si>
    <t>I02001G02</t>
  </si>
  <si>
    <t>I02001G03</t>
  </si>
  <si>
    <t>I02001G04</t>
  </si>
  <si>
    <t>I02001G05</t>
  </si>
  <si>
    <t>I02001G06</t>
  </si>
  <si>
    <t>I02001G07</t>
  </si>
  <si>
    <t>I02001G08</t>
  </si>
  <si>
    <t>I02001G09</t>
  </si>
  <si>
    <t>I02001G08에서 모름/응답거절</t>
  </si>
  <si>
    <t>I02001H01</t>
  </si>
  <si>
    <t>I02001H02</t>
  </si>
  <si>
    <t>I02001H03</t>
  </si>
  <si>
    <t>I02001H04</t>
  </si>
  <si>
    <t>I02001H05</t>
  </si>
  <si>
    <t>I02001H06</t>
  </si>
  <si>
    <t>I02001H07</t>
  </si>
  <si>
    <t>I02001H08</t>
  </si>
  <si>
    <t>I02001H09</t>
  </si>
  <si>
    <t>I02001H08에서 모름/응답거절</t>
  </si>
  <si>
    <t>I02001I02</t>
  </si>
  <si>
    <t>I02001I03</t>
  </si>
  <si>
    <t>I02001I04</t>
  </si>
  <si>
    <t>I02001I05</t>
  </si>
  <si>
    <t>I02001I06</t>
  </si>
  <si>
    <t>I02001I07</t>
  </si>
  <si>
    <t>I02001I08</t>
  </si>
  <si>
    <t>I02001I09</t>
  </si>
  <si>
    <t>I02001I08에서 모름/응답거절</t>
  </si>
  <si>
    <t>I02001J01</t>
  </si>
  <si>
    <t>I02001J02</t>
  </si>
  <si>
    <t>I02001J03</t>
  </si>
  <si>
    <t>I02001J04</t>
  </si>
  <si>
    <t>I02001J05</t>
  </si>
  <si>
    <t>I02001J06</t>
  </si>
  <si>
    <t>I02001J07</t>
  </si>
  <si>
    <t>I02001J08</t>
  </si>
  <si>
    <t>I02001J09</t>
  </si>
  <si>
    <t>I02001J08에서 모름/응답거절</t>
  </si>
  <si>
    <t>I02001K01</t>
  </si>
  <si>
    <t>I02001K02</t>
  </si>
  <si>
    <t>I02001K03</t>
  </si>
  <si>
    <t>I02001K04</t>
  </si>
  <si>
    <t>I02001K05</t>
  </si>
  <si>
    <t>I02001K06</t>
  </si>
  <si>
    <t>I02001K07</t>
  </si>
  <si>
    <t>I02001K08</t>
  </si>
  <si>
    <t>I02001K09</t>
  </si>
  <si>
    <t>I02001K08에서 모름/응답거절</t>
  </si>
  <si>
    <t>I02001L01</t>
  </si>
  <si>
    <t>I02001L02</t>
  </si>
  <si>
    <t>I02001L03</t>
  </si>
  <si>
    <t>I02001L04</t>
  </si>
  <si>
    <t>I02001L05</t>
  </si>
  <si>
    <t>I02001L06</t>
  </si>
  <si>
    <t>I02001L07</t>
  </si>
  <si>
    <t>I02001L08</t>
  </si>
  <si>
    <t>I02001L09</t>
  </si>
  <si>
    <t>I02001L08에서 모름/응답거절</t>
  </si>
  <si>
    <t>I02001M01</t>
  </si>
  <si>
    <t>I02001M02</t>
  </si>
  <si>
    <t>I02001M03</t>
  </si>
  <si>
    <t>I02001M04</t>
  </si>
  <si>
    <t>I02001M05</t>
  </si>
  <si>
    <t>I02001M06</t>
  </si>
  <si>
    <t>I02001M07</t>
  </si>
  <si>
    <t>I02001M08</t>
  </si>
  <si>
    <t>I02001M09</t>
  </si>
  <si>
    <t>I02001M08에서 모름/응답거절</t>
  </si>
  <si>
    <t>I02001N01</t>
  </si>
  <si>
    <t>I02001N02</t>
  </si>
  <si>
    <t>I02001N03</t>
  </si>
  <si>
    <t>I02001N04</t>
  </si>
  <si>
    <t>I02001N05</t>
  </si>
  <si>
    <t>I02001N06</t>
  </si>
  <si>
    <t>I02001N07</t>
  </si>
  <si>
    <t>I02001N08</t>
  </si>
  <si>
    <t>I02001N09</t>
  </si>
  <si>
    <t>I02001N08에서 모름/응답거절</t>
  </si>
  <si>
    <t>I02002001</t>
  </si>
  <si>
    <t>I02003001</t>
  </si>
  <si>
    <t>I02003002</t>
  </si>
  <si>
    <t>I02003003</t>
  </si>
  <si>
    <t>I02003002에서 모름/응답거절</t>
  </si>
  <si>
    <t>I02003004</t>
  </si>
  <si>
    <t>I02003005</t>
  </si>
  <si>
    <t>I02003004에서 모름/응답거절</t>
  </si>
  <si>
    <t>I02003006</t>
  </si>
  <si>
    <t>I02004001</t>
  </si>
  <si>
    <t>I02004002</t>
  </si>
  <si>
    <t>I02004001에서 모름/응답거절</t>
  </si>
  <si>
    <t>I02004003</t>
  </si>
  <si>
    <t>I02004004</t>
  </si>
  <si>
    <t>I02004003에서 모름/응답거절</t>
  </si>
  <si>
    <t>I02004005</t>
  </si>
  <si>
    <t>I02004006</t>
  </si>
  <si>
    <t>I02004005에서 99응답자</t>
  </si>
  <si>
    <t>I02004007</t>
  </si>
  <si>
    <t>I02004008</t>
  </si>
  <si>
    <t>I02004007에서 모름/응답거절</t>
  </si>
  <si>
    <t>I02004009</t>
  </si>
  <si>
    <t>I02004010</t>
  </si>
  <si>
    <t>I02004009에서 모름/응답거절</t>
  </si>
  <si>
    <t>I02004011</t>
  </si>
  <si>
    <t>I02004012</t>
  </si>
  <si>
    <t>I02004011에서 99 웅답자</t>
  </si>
  <si>
    <t>I02004013</t>
  </si>
  <si>
    <t>I02004014</t>
  </si>
  <si>
    <t>I02004013에서 모름/응답거절</t>
  </si>
  <si>
    <t>I02004015</t>
  </si>
  <si>
    <t>I02004016</t>
  </si>
  <si>
    <t>I02004015에서 모름/응답거절</t>
  </si>
  <si>
    <t>I02004017</t>
  </si>
  <si>
    <t>I02004018</t>
  </si>
  <si>
    <t>I02004017에서 모름/응답거절</t>
  </si>
  <si>
    <t>I02004019</t>
  </si>
  <si>
    <t>I02004020</t>
  </si>
  <si>
    <t>I02004019에서 모름/응답거절</t>
  </si>
  <si>
    <t>I02004021</t>
  </si>
  <si>
    <t>I02004022</t>
  </si>
  <si>
    <t>I02004021에서 모름/응답거절</t>
  </si>
  <si>
    <t>I02004023</t>
  </si>
  <si>
    <t>I02004024</t>
  </si>
  <si>
    <t>I02004023에서 모름/응답거절</t>
  </si>
  <si>
    <t>I02004025</t>
  </si>
  <si>
    <t>I02004026</t>
  </si>
  <si>
    <t>I02004025에서 모름/응답거절</t>
  </si>
  <si>
    <t>I02004027</t>
  </si>
  <si>
    <t>I02004028</t>
  </si>
  <si>
    <t>I02004027에서 모름/응답거절</t>
  </si>
  <si>
    <t>I02004029</t>
  </si>
  <si>
    <t>I02004030</t>
  </si>
  <si>
    <t>I02004029에서 모름/응답거절</t>
  </si>
  <si>
    <t>I02004031</t>
  </si>
  <si>
    <t>I02004032</t>
  </si>
  <si>
    <t>I02004031에서 모름/응답거절</t>
  </si>
  <si>
    <t>I02004033</t>
  </si>
  <si>
    <t>I02004034</t>
  </si>
  <si>
    <t>I02004033에서 모름/응답거절</t>
  </si>
  <si>
    <t>I02004035</t>
  </si>
  <si>
    <t>I02004036</t>
  </si>
  <si>
    <t>I02004035에서 모름/응답거절</t>
  </si>
  <si>
    <t>I02004037</t>
  </si>
  <si>
    <t>I02004038</t>
  </si>
  <si>
    <t>I02004037에서 모름/응답거절</t>
  </si>
  <si>
    <t>I02004039</t>
  </si>
  <si>
    <t>I02004040</t>
  </si>
  <si>
    <t>I02005001</t>
  </si>
  <si>
    <t>I02005002</t>
  </si>
  <si>
    <t>I02005001에서 모름/응답거절</t>
  </si>
  <si>
    <t>I02005003</t>
  </si>
  <si>
    <t>I02005004</t>
  </si>
  <si>
    <t>I02005003에서 모름/응답거절</t>
  </si>
  <si>
    <t>I02005005</t>
  </si>
  <si>
    <t>I02005006</t>
  </si>
  <si>
    <t>I02005005에서 모름/응답거절</t>
  </si>
  <si>
    <t>I02005007</t>
  </si>
  <si>
    <t>I02005008</t>
  </si>
  <si>
    <t>I02005007에서 모름/응답거절</t>
  </si>
  <si>
    <t>I02005009</t>
  </si>
  <si>
    <t>I02005010</t>
  </si>
  <si>
    <t>I02005009에서 모름/응답거절</t>
  </si>
  <si>
    <t>I02005011</t>
  </si>
  <si>
    <t>I02005012</t>
  </si>
  <si>
    <t>I02005011에서 모름/응답거절</t>
  </si>
  <si>
    <t>I02005013</t>
  </si>
  <si>
    <t>I02005014</t>
  </si>
  <si>
    <t>I02005013에서 모름/응답거절</t>
  </si>
  <si>
    <t>I02005015</t>
  </si>
  <si>
    <t>I02005016</t>
  </si>
  <si>
    <t>I02005015에서 모름/응답거절</t>
  </si>
  <si>
    <t>I02005017</t>
  </si>
  <si>
    <t>I02005018</t>
  </si>
  <si>
    <t>I02005017에서 모름/응답거절</t>
  </si>
  <si>
    <t>I02005019</t>
  </si>
  <si>
    <t>I02005020</t>
  </si>
  <si>
    <t>I02005019에서 모름/응답거절</t>
  </si>
  <si>
    <t>I02005021</t>
  </si>
  <si>
    <t>I02005022</t>
  </si>
  <si>
    <t>I02005021에서 모름/응답거절</t>
  </si>
  <si>
    <t>I02005023</t>
  </si>
  <si>
    <t>I02005024</t>
  </si>
  <si>
    <t>I02005023에서 모름/응답거절</t>
  </si>
  <si>
    <t>I02005025</t>
  </si>
  <si>
    <t>I02005026</t>
  </si>
  <si>
    <t>I02005025에서 모름/응답거절</t>
  </si>
  <si>
    <t>I02005027</t>
  </si>
  <si>
    <t>I02005028</t>
  </si>
  <si>
    <t>I02005027에서 모름/응답거절</t>
  </si>
  <si>
    <t>I02005029</t>
  </si>
  <si>
    <t>I02005030</t>
  </si>
  <si>
    <t>I02005029에서 모름/응답거절</t>
  </si>
  <si>
    <t>I02005031</t>
  </si>
  <si>
    <t>I02005032</t>
  </si>
  <si>
    <t>I02005033</t>
  </si>
  <si>
    <t>I02005034</t>
  </si>
  <si>
    <t>I02005035</t>
  </si>
  <si>
    <t>I02005036</t>
  </si>
  <si>
    <t>I02006001</t>
  </si>
  <si>
    <t>I02006002</t>
  </si>
  <si>
    <t>I02006002t</t>
  </si>
  <si>
    <t>I02006003</t>
  </si>
  <si>
    <t>I02006003t</t>
  </si>
  <si>
    <t>I02007001</t>
  </si>
  <si>
    <t>I02007002</t>
  </si>
  <si>
    <t>I02007003</t>
  </si>
  <si>
    <t>I02008001</t>
  </si>
  <si>
    <t>I02008002</t>
  </si>
  <si>
    <t>I02008003</t>
  </si>
  <si>
    <t>I02008004</t>
  </si>
  <si>
    <t>I02008005</t>
  </si>
  <si>
    <t>I02008006</t>
  </si>
  <si>
    <t>I02008007</t>
  </si>
  <si>
    <t>I02008008</t>
  </si>
  <si>
    <t>I02008009</t>
  </si>
  <si>
    <t>I02008009t</t>
  </si>
  <si>
    <t>I02008010</t>
  </si>
  <si>
    <t>I02008011</t>
  </si>
  <si>
    <t>I02008010에서 모름/응답거절</t>
  </si>
  <si>
    <t>I02009001</t>
  </si>
  <si>
    <t>I02009002</t>
  </si>
  <si>
    <t>I02009003</t>
  </si>
  <si>
    <t>I02009002에서 모름/응답거절</t>
  </si>
  <si>
    <t>I02010001</t>
  </si>
  <si>
    <t>I02010002</t>
  </si>
  <si>
    <t>I02010001에서 1 웅답자</t>
  </si>
  <si>
    <t>I02010003</t>
  </si>
  <si>
    <t>I02011001</t>
  </si>
  <si>
    <t>I02011001t</t>
  </si>
  <si>
    <t>I02012001</t>
  </si>
  <si>
    <t>I02012001t</t>
  </si>
  <si>
    <t>신규 가구원1-최종학력</t>
  </si>
  <si>
    <t>신규 가구원1-졸업상태</t>
  </si>
  <si>
    <t>신규 가구원1-혼인상태</t>
  </si>
  <si>
    <t>신규 가구원1-취업상태</t>
  </si>
  <si>
    <t>신규 가구원1-한 달 평균 소득</t>
  </si>
  <si>
    <t>신규 가구원1-한 달 평균 소득(범주)</t>
  </si>
  <si>
    <t>신규 가구원2-성별</t>
  </si>
  <si>
    <t>신규 가구원2-패널과의 관계</t>
  </si>
  <si>
    <t>신규 가구원2-연령</t>
  </si>
  <si>
    <t>신규 가구원2-최종학력</t>
  </si>
  <si>
    <t>신규 가구원2-졸업상태</t>
  </si>
  <si>
    <t>신규 가구원2-혼인상태</t>
  </si>
  <si>
    <t>신규 가구원2-취업상태</t>
  </si>
  <si>
    <t>신규 가구원2-한 달 평균 소득</t>
  </si>
  <si>
    <t>신규 가구원2-한 달 평균 소득(범주)</t>
  </si>
  <si>
    <t>신규 가구원3-성별</t>
  </si>
  <si>
    <t>신규 가구원3-패널과의 관계</t>
  </si>
  <si>
    <t>신규 가구원3-연령</t>
  </si>
  <si>
    <t>신규 가구원3-최종학력</t>
  </si>
  <si>
    <t>신규 가구원3-졸업상태</t>
  </si>
  <si>
    <t>신규 가구원3-혼인상태</t>
  </si>
  <si>
    <t>신규 가구원3-취업상태</t>
  </si>
  <si>
    <t>신규 가구원3-한 달 평균 소득</t>
  </si>
  <si>
    <t>신규 가구원3-한 달 평균 소득(범주)</t>
  </si>
  <si>
    <t>신규 가구원4-성별</t>
  </si>
  <si>
    <t>신규 가구원4-패널과의 관계</t>
  </si>
  <si>
    <t>신규 가구원4-연령</t>
  </si>
  <si>
    <t>신규 가구원4-최종학력</t>
  </si>
  <si>
    <t>신규 가구원4-졸업상태</t>
  </si>
  <si>
    <t>신규 가구원4-혼인상태</t>
  </si>
  <si>
    <t>신규 가구원4-취업상태</t>
  </si>
  <si>
    <t>신규 가구원4-한 달 평균 소득</t>
  </si>
  <si>
    <t>신규 가구원4-한 달 평균 소득(범주)</t>
  </si>
  <si>
    <t>신규 가구원5-성별</t>
  </si>
  <si>
    <t>신규 가구원5-패널과의 관계</t>
  </si>
  <si>
    <t>신규 가구원5-연령</t>
  </si>
  <si>
    <t>신규 가구원5-최종학력</t>
  </si>
  <si>
    <t>신규 가구원5-졸업상태</t>
  </si>
  <si>
    <t>신규 가구원5-혼인상태</t>
  </si>
  <si>
    <t>신규 가구원5-취업상태</t>
  </si>
  <si>
    <t>신규 가구원5-한 달 평균 소득</t>
  </si>
  <si>
    <t>신규 가구원5-한 달 평균 소득(범주)</t>
  </si>
  <si>
    <t>신규 가구원1-성별</t>
  </si>
  <si>
    <t>신규 가구원1-패널과의 관계</t>
  </si>
  <si>
    <t>신규 가구원1-연령</t>
  </si>
  <si>
    <t>I02001A04에서 2~8번 응답자</t>
  </si>
  <si>
    <t>I02001A07에서 1번 응답자</t>
  </si>
  <si>
    <t>I02001B04에서 2~8번 응답자</t>
  </si>
  <si>
    <t>I02001B07에서 1번 응답자</t>
  </si>
  <si>
    <t>I02001C04에서 2~8번 응답자</t>
  </si>
  <si>
    <t>I02001C07에서 1번 응답자</t>
  </si>
  <si>
    <t>I02001D04에서 2~8번 응답자</t>
  </si>
  <si>
    <t>I02001D07에서 1번 응답자</t>
  </si>
  <si>
    <t>I02001E04에서 2~8번 응답자</t>
  </si>
  <si>
    <t>I02001E07에서 1번 응답자</t>
  </si>
  <si>
    <t>I02001F04에서 2~8번 응답자</t>
  </si>
  <si>
    <t>I02001F07에서 1번 응답자</t>
  </si>
  <si>
    <t>I02001G04에서 2~8번 응답자</t>
  </si>
  <si>
    <t>I02001G07에서 1번 응답자</t>
  </si>
  <si>
    <t>I02001H04에서 2~8번 응답자</t>
  </si>
  <si>
    <t>I02001H07에서 1번 응답자</t>
  </si>
  <si>
    <t>I02001I04에서 2~8번 응답자</t>
  </si>
  <si>
    <t>I02001I07에서 1번 응답자</t>
  </si>
  <si>
    <t>I02001J04에서 2~8번 응답자</t>
  </si>
  <si>
    <t>I02001J07에서 1번 응답자</t>
  </si>
  <si>
    <t>I02001K04에서 2~8번 응답자</t>
  </si>
  <si>
    <t>I02001K07에서 1번 응답자</t>
  </si>
  <si>
    <t>I02001L04에서 2~8번 응답자</t>
  </si>
  <si>
    <t>I02001L07에서 1번 응답자</t>
  </si>
  <si>
    <t>I02001M04에서 2~8번 응답자</t>
  </si>
  <si>
    <t>I02001M07에서 1번 응답자</t>
  </si>
  <si>
    <t>I02001N04에서 2~8번 응답자</t>
  </si>
  <si>
    <t>I02001N07에서 1번 응답자</t>
  </si>
  <si>
    <t>I02001004&gt;1번 응답자</t>
  </si>
  <si>
    <t>I02003001에서 1번 응답자</t>
  </si>
  <si>
    <t>I02005033&gt;0 OR I02005034번 응답자</t>
  </si>
  <si>
    <t>I02006001에서 1번 응답자</t>
  </si>
  <si>
    <t>I02006002에서 11번 응답자</t>
  </si>
  <si>
    <t>I02006003에서 11번 응답자</t>
  </si>
  <si>
    <t>I02007001에서 1번 응답자</t>
  </si>
  <si>
    <t>I02008001에서 1번 응답자</t>
  </si>
  <si>
    <t>I02008004에서 1번 응답자</t>
  </si>
  <si>
    <t>I02008005~I02008009에서 5번 응답자</t>
  </si>
  <si>
    <t>I02009001에서 1번 응답자</t>
  </si>
  <si>
    <t>I02011001에서 12번 응답자</t>
  </si>
  <si>
    <t>I02012001에서 7번 응답자</t>
  </si>
  <si>
    <t>I02002A05</t>
  </si>
  <si>
    <t>I02002A04에서 2~8번 응답자</t>
  </si>
  <si>
    <t>I02002A06</t>
  </si>
  <si>
    <t>I02002A07</t>
  </si>
  <si>
    <t>I02002A08</t>
  </si>
  <si>
    <t>I02002A07에서 1번 응답자</t>
  </si>
  <si>
    <t>I02002A09</t>
  </si>
  <si>
    <t>I02002A08에서 모름/응답거절</t>
  </si>
  <si>
    <t>I02002B01</t>
  </si>
  <si>
    <t>I02002B02</t>
  </si>
  <si>
    <t>I02002B03</t>
  </si>
  <si>
    <t>I02002B04</t>
  </si>
  <si>
    <t>I02002B05</t>
  </si>
  <si>
    <t>I02002B04에서 2~8번 응답자</t>
  </si>
  <si>
    <t>I02002B06</t>
  </si>
  <si>
    <t>I02002B07</t>
  </si>
  <si>
    <t>I02002B08</t>
  </si>
  <si>
    <t>I02002B07에서 1번 응답자</t>
  </si>
  <si>
    <t>I02002B09</t>
  </si>
  <si>
    <t>I02002B08에서 모름/응답거절</t>
  </si>
  <si>
    <t>I02002C01</t>
  </si>
  <si>
    <t>I02002C02</t>
  </si>
  <si>
    <t>I02002C03</t>
  </si>
  <si>
    <t>I02002C04</t>
  </si>
  <si>
    <t>I02002C05</t>
  </si>
  <si>
    <t>I02002C04에서 2~8번 응답자</t>
  </si>
  <si>
    <t>I02002C06</t>
  </si>
  <si>
    <t>I02002C07</t>
  </si>
  <si>
    <t>I02002C08</t>
  </si>
  <si>
    <t>I02002C07에서 1번 응답자</t>
  </si>
  <si>
    <t>I02002C09</t>
  </si>
  <si>
    <t>I02002C08에서 모름/응답거절</t>
  </si>
  <si>
    <t>I02002D01</t>
  </si>
  <si>
    <t>I02002D02</t>
  </si>
  <si>
    <t>I02002D03</t>
  </si>
  <si>
    <t>I02002D04</t>
  </si>
  <si>
    <t>I02002D05</t>
  </si>
  <si>
    <t>I02002D04에서 2~8번 응답자</t>
  </si>
  <si>
    <t>I02002D06</t>
  </si>
  <si>
    <t>I02002D07</t>
  </si>
  <si>
    <t>I02002D08</t>
  </si>
  <si>
    <t>I02002D07에서 1번 응답자</t>
  </si>
  <si>
    <t>I02002D09</t>
  </si>
  <si>
    <t>I02002D08에서 모름/응답거절</t>
  </si>
  <si>
    <t>I02002E01</t>
  </si>
  <si>
    <t>I02002E02</t>
  </si>
  <si>
    <t>I02002E03</t>
  </si>
  <si>
    <t>I02002E04</t>
  </si>
  <si>
    <t>I02002E05</t>
  </si>
  <si>
    <t>I02002E04에서 2~8번 응답자</t>
  </si>
  <si>
    <t>I02002E06</t>
  </si>
  <si>
    <t>I02002E07</t>
  </si>
  <si>
    <t>I02002E08</t>
  </si>
  <si>
    <t>I02002E07에서 1번 응답자</t>
  </si>
  <si>
    <t>I02002E09</t>
  </si>
  <si>
    <t>I02002E08에서 모름/응답거절</t>
  </si>
  <si>
    <t>I02001A10</t>
  </si>
  <si>
    <t>가구원1-지속여부</t>
  </si>
  <si>
    <t xml:space="preserve"> 1    지속</t>
    <phoneticPr fontId="2" type="noConversion"/>
  </si>
  <si>
    <t xml:space="preserve"> 2    제외</t>
    <phoneticPr fontId="2" type="noConversion"/>
  </si>
  <si>
    <t>I02001A11</t>
  </si>
  <si>
    <t xml:space="preserve"> 1    가구원의 결혼</t>
    <phoneticPr fontId="2" type="noConversion"/>
  </si>
  <si>
    <t xml:space="preserve"> 2    가구원의 이혼/별거/가출</t>
    <phoneticPr fontId="2" type="noConversion"/>
  </si>
  <si>
    <t xml:space="preserve"> 3    가구원의 사망</t>
    <phoneticPr fontId="2" type="noConversion"/>
  </si>
  <si>
    <t xml:space="preserve"> 4    가구원의 경제적 독립(학업, 취업 등)</t>
    <phoneticPr fontId="2" type="noConversion"/>
  </si>
  <si>
    <t xml:space="preserve"> 5    가구원의 장기입원, 요양 시설입소</t>
    <phoneticPr fontId="2" type="noConversion"/>
  </si>
  <si>
    <t xml:space="preserve"> 6    패널의 이혼/별거/가출</t>
    <phoneticPr fontId="2" type="noConversion"/>
  </si>
  <si>
    <t xml:space="preserve"> 7    패널의 경제적 독립(학업, 취업 등)</t>
    <phoneticPr fontId="2" type="noConversion"/>
  </si>
  <si>
    <t xml:space="preserve"> 8    패널의 경제적 독립(학업, 취업 등)</t>
    <phoneticPr fontId="2" type="noConversion"/>
  </si>
  <si>
    <t xml:space="preserve"> 9    패널의 장기입원, 요양 시설입소</t>
    <phoneticPr fontId="2" type="noConversion"/>
  </si>
  <si>
    <t>10   기타</t>
    <phoneticPr fontId="2" type="noConversion"/>
  </si>
  <si>
    <t>I02001A11t</t>
    <phoneticPr fontId="2" type="noConversion"/>
  </si>
  <si>
    <t>I02001B10</t>
  </si>
  <si>
    <t>I02001B11</t>
  </si>
  <si>
    <t>I02001B11t</t>
  </si>
  <si>
    <t>가구원2-지속여부</t>
  </si>
  <si>
    <t>가구원3-지속여부</t>
  </si>
  <si>
    <t>I02001C10</t>
  </si>
  <si>
    <t>I02001C11</t>
  </si>
  <si>
    <t>I02001C11t</t>
  </si>
  <si>
    <t>I02001D10</t>
  </si>
  <si>
    <t>I02001D11</t>
  </si>
  <si>
    <t>I02001D11t</t>
  </si>
  <si>
    <t>가구원4-지속여부</t>
  </si>
  <si>
    <t>가구원5-지속여부</t>
  </si>
  <si>
    <t>I02001E10</t>
  </si>
  <si>
    <t>I02001E11t</t>
  </si>
  <si>
    <t>I02001F10</t>
  </si>
  <si>
    <t>I02001F11</t>
  </si>
  <si>
    <t>I02001F11t</t>
  </si>
  <si>
    <t>가구원6-지속여부</t>
  </si>
  <si>
    <t>가구원7-지속여부</t>
  </si>
  <si>
    <t>I02001G10</t>
  </si>
  <si>
    <t>I02001G11</t>
  </si>
  <si>
    <t>I02001G11t</t>
  </si>
  <si>
    <t>I02001H10</t>
  </si>
  <si>
    <t>I02001H11</t>
  </si>
  <si>
    <t>I02001H11t</t>
  </si>
  <si>
    <t>가구원8-지속여부</t>
  </si>
  <si>
    <t>가구원9-지속여부</t>
  </si>
  <si>
    <t>I02001I10</t>
  </si>
  <si>
    <t>I02001I11</t>
  </si>
  <si>
    <t>I02001I11t</t>
  </si>
  <si>
    <t>I02001J10</t>
  </si>
  <si>
    <t>I02001J11t</t>
  </si>
  <si>
    <t>가구원10-지속여부</t>
  </si>
  <si>
    <t>가구원11-지속여부</t>
  </si>
  <si>
    <t>I02001K10</t>
  </si>
  <si>
    <t>I02001K11t</t>
  </si>
  <si>
    <t>I02001L10</t>
  </si>
  <si>
    <t>I02001L11t</t>
  </si>
  <si>
    <t>가구원12-지속여부</t>
  </si>
  <si>
    <t>가구원13-지속여부</t>
  </si>
  <si>
    <t>I02001M10</t>
  </si>
  <si>
    <t>I02001M11t</t>
  </si>
  <si>
    <t>I02001N10</t>
  </si>
  <si>
    <t>I02001N11t</t>
  </si>
  <si>
    <t>가구원14-지속여부</t>
  </si>
  <si>
    <t>신규 가구원1-(신규)편입사유</t>
  </si>
  <si>
    <t>I02002004&gt;1 응답자</t>
  </si>
  <si>
    <t xml:space="preserve"> 1    결혼</t>
    <phoneticPr fontId="2" type="noConversion"/>
  </si>
  <si>
    <t>신규 가구원1-(신규)편입사유(기타)</t>
  </si>
  <si>
    <t>신규 가구원2-(신규)편입사유(기타)</t>
    <phoneticPr fontId="2" type="noConversion"/>
  </si>
  <si>
    <t>신규 가구원3-(신규)편입사유</t>
    <phoneticPr fontId="2" type="noConversion"/>
  </si>
  <si>
    <t>신규 가구원3-(신규)편입사유(기타)</t>
    <phoneticPr fontId="2" type="noConversion"/>
  </si>
  <si>
    <t>신규 가구원4-(신규)편입사유</t>
    <phoneticPr fontId="2" type="noConversion"/>
  </si>
  <si>
    <t>신규 가구원4-(신규)편입사유(기타)</t>
    <phoneticPr fontId="2" type="noConversion"/>
  </si>
  <si>
    <t>신규 가구원5-(신규)편입사유</t>
    <phoneticPr fontId="2" type="noConversion"/>
  </si>
  <si>
    <t>신규 가구원5-(신규)편입사유(기타)</t>
    <phoneticPr fontId="2" type="noConversion"/>
  </si>
  <si>
    <t>I02002E10</t>
    <phoneticPr fontId="2" type="noConversion"/>
  </si>
  <si>
    <t>I02002E10t</t>
    <phoneticPr fontId="2" type="noConversion"/>
  </si>
  <si>
    <t>2018년 가구 근로소득 발생 여부</t>
    <phoneticPr fontId="2" type="noConversion"/>
  </si>
  <si>
    <t>I02001I01</t>
    <phoneticPr fontId="2" type="noConversion"/>
  </si>
  <si>
    <t>I02002A01</t>
    <phoneticPr fontId="2" type="noConversion"/>
  </si>
  <si>
    <t>I02002A02</t>
    <phoneticPr fontId="2" type="noConversion"/>
  </si>
  <si>
    <t>I02002A03</t>
    <phoneticPr fontId="2" type="noConversion"/>
  </si>
  <si>
    <t>I02002A04</t>
    <phoneticPr fontId="2" type="noConversion"/>
  </si>
  <si>
    <t>I02002B10t</t>
    <phoneticPr fontId="2" type="noConversion"/>
  </si>
  <si>
    <t>I02002C10</t>
    <phoneticPr fontId="2" type="noConversion"/>
  </si>
  <si>
    <t>I02002C10t</t>
    <phoneticPr fontId="2" type="noConversion"/>
  </si>
  <si>
    <t>I02002D10</t>
    <phoneticPr fontId="2" type="noConversion"/>
  </si>
  <si>
    <t>I02002D10t</t>
    <phoneticPr fontId="2" type="noConversion"/>
  </si>
  <si>
    <t>가구원1-제외사유</t>
  </si>
  <si>
    <t>가구원1-제외사유(기타)</t>
  </si>
  <si>
    <t>가구원2-제외사유</t>
  </si>
  <si>
    <t>가구원2-제외사유(기타)</t>
  </si>
  <si>
    <t>가구원3-제외사유</t>
  </si>
  <si>
    <t>가구원3-제외사유(기타)</t>
  </si>
  <si>
    <t>가구원4-제외사유</t>
  </si>
  <si>
    <t>가구원4-제외사유(기타)</t>
  </si>
  <si>
    <t>가구원5-제외사유</t>
  </si>
  <si>
    <t>가구원5-제외사유(기타)</t>
  </si>
  <si>
    <t>가구원6-제외사유</t>
  </si>
  <si>
    <t>가구원6-제외사유(기타)</t>
  </si>
  <si>
    <t>가구원7-제외사유</t>
  </si>
  <si>
    <t>가구원7-제외사유(기타)</t>
  </si>
  <si>
    <t>가구원8-제외사유</t>
  </si>
  <si>
    <t>가구원8-제외사유(기타)</t>
  </si>
  <si>
    <t>가구원9-제외사유</t>
  </si>
  <si>
    <t>가구원9-제외사유(기타)</t>
  </si>
  <si>
    <t>가구원10-제외사유(기타)</t>
  </si>
  <si>
    <t>가구원11-제외사유(기타)</t>
  </si>
  <si>
    <t>가구원12-제외사유(기타)</t>
  </si>
  <si>
    <t>가구원13-제외사유(기타)</t>
  </si>
  <si>
    <t>가구원14-제외사유(기타)</t>
  </si>
  <si>
    <t>I02002A10</t>
    <phoneticPr fontId="2" type="noConversion"/>
  </si>
  <si>
    <t>I02002A10t</t>
    <phoneticPr fontId="2" type="noConversion"/>
  </si>
  <si>
    <t>빈도</t>
    <phoneticPr fontId="5" type="noConversion"/>
  </si>
  <si>
    <t>B02024A01에서 17번 응답자</t>
    <phoneticPr fontId="2" type="noConversion"/>
  </si>
  <si>
    <t>B02024B01에서 17번 응답자</t>
    <phoneticPr fontId="2" type="noConversion"/>
  </si>
  <si>
    <t>B02024C01에서 17번 응답자</t>
  </si>
  <si>
    <t>B02024D01에서 17번 응답자</t>
  </si>
  <si>
    <t>B02024E01에서 17번 응답자</t>
  </si>
  <si>
    <t>B02024F01에서 17번 응답자</t>
  </si>
  <si>
    <t>B02024G01에서 17번 응답자</t>
  </si>
  <si>
    <t>B02024H01에서 17번 응답자</t>
  </si>
  <si>
    <t>B02024I01에서 17번 응답자</t>
  </si>
  <si>
    <t>B02024J01에서 17번 응답자</t>
  </si>
  <si>
    <t>D02001001에서 2번 응답자</t>
  </si>
  <si>
    <t>D02001002에서 2번 응답자</t>
  </si>
  <si>
    <t>D02002001에서 2번 응답자</t>
  </si>
  <si>
    <t>D02002002에서 9번 응답자</t>
  </si>
  <si>
    <t>D02003001에서 1번 응답자</t>
  </si>
  <si>
    <t>D02003001에서 3번 응답자</t>
  </si>
  <si>
    <t>(D02002001=1 OR D02004001=2)번 응답자</t>
  </si>
  <si>
    <t>D02005001에서 2번 응답자</t>
  </si>
  <si>
    <t>(D02005001=1 OR D02006001=1)번 응답자</t>
  </si>
  <si>
    <t>현재 업무 적응 시 장애요인</t>
    <phoneticPr fontId="2" type="noConversion"/>
  </si>
  <si>
    <t>E2a02014000</t>
    <phoneticPr fontId="2" type="noConversion"/>
  </si>
  <si>
    <t>E3c02020001</t>
  </si>
  <si>
    <t xml:space="preserve"> 11    원직장복귀자(계속)</t>
    <phoneticPr fontId="2" type="noConversion"/>
  </si>
  <si>
    <t xml:space="preserve"> 12    원직장복귀자(신규)</t>
    <phoneticPr fontId="2" type="noConversion"/>
  </si>
  <si>
    <t xml:space="preserve"> 21    재취업자(계속)</t>
    <phoneticPr fontId="2" type="noConversion"/>
  </si>
  <si>
    <t xml:space="preserve"> 22    재취업자(신규)</t>
    <phoneticPr fontId="2" type="noConversion"/>
  </si>
  <si>
    <t xml:space="preserve"> 31    자영업자(계속)</t>
    <phoneticPr fontId="2" type="noConversion"/>
  </si>
  <si>
    <t xml:space="preserve"> 33    자영업자(신규)</t>
    <phoneticPr fontId="2" type="noConversion"/>
  </si>
  <si>
    <t xml:space="preserve"> 41    무급가족종사자(계속)</t>
    <phoneticPr fontId="2" type="noConversion"/>
  </si>
  <si>
    <t xml:space="preserve"> 44    무급가족종사자(신규)</t>
    <phoneticPr fontId="2" type="noConversion"/>
  </si>
  <si>
    <t xml:space="preserve"> 55    실업자</t>
    <phoneticPr fontId="2" type="noConversion"/>
  </si>
  <si>
    <t xml:space="preserve"> 66    비경제활동인구</t>
    <phoneticPr fontId="2" type="noConversion"/>
  </si>
  <si>
    <t>emp0210</t>
    <phoneticPr fontId="2" type="noConversion"/>
  </si>
  <si>
    <t>경제활동유형(10범주)</t>
    <phoneticPr fontId="2" type="noConversion"/>
  </si>
  <si>
    <t>2차 (2019년)</t>
    <phoneticPr fontId="7" type="noConversion"/>
  </si>
  <si>
    <t>빈도</t>
    <phoneticPr fontId="5" type="noConversion"/>
  </si>
  <si>
    <t>지난조사 이후 혼인상태가 변화한번 응답자</t>
  </si>
  <si>
    <t>A02003001에서 1번 응답자</t>
  </si>
  <si>
    <t>A02005001에서 1번 응답자</t>
    <phoneticPr fontId="2" type="noConversion"/>
  </si>
  <si>
    <t>A02005002에서 1개 이상 응답자</t>
  </si>
  <si>
    <t>A02005002에서 1개 이상 응답자</t>
    <phoneticPr fontId="2" type="noConversion"/>
  </si>
  <si>
    <t>A02005A04에서 모름/응답거절</t>
  </si>
  <si>
    <t>A02005002에서 2개 이상 응답자</t>
  </si>
  <si>
    <t>A02005002에서 2개 이상 응답자</t>
    <phoneticPr fontId="2" type="noConversion"/>
  </si>
  <si>
    <t>A02005B04에서 모름/응답거절</t>
  </si>
  <si>
    <t>A02005002에서 3개 이상 응답자</t>
  </si>
  <si>
    <t>A02005002에서 3개 이상 응답자</t>
    <phoneticPr fontId="2" type="noConversion"/>
  </si>
  <si>
    <t>A02005C04에서 모름/응답거절</t>
  </si>
  <si>
    <t>A02005002에서 4개 이상 응답자</t>
  </si>
  <si>
    <t>A02005002에서 4개 이상 응답자</t>
    <phoneticPr fontId="2" type="noConversion"/>
  </si>
  <si>
    <t>A02005D04에서 모름/응답거절</t>
  </si>
  <si>
    <t>A02005002에서 5개 이상 응답자</t>
  </si>
  <si>
    <t>A02005002에서 5개 이상 응답자</t>
    <phoneticPr fontId="2" type="noConversion"/>
  </si>
  <si>
    <t>A02005002에서 6개 이상 응답자</t>
  </si>
  <si>
    <t>A02005002에서 6개 이상 응답자</t>
    <phoneticPr fontId="2" type="noConversion"/>
  </si>
  <si>
    <t>A02005E04에서 모름/응답거절</t>
  </si>
  <si>
    <t>A02005F04에서 모름/응답거절</t>
  </si>
  <si>
    <t>A02005002에서 7개 이상 응답자</t>
  </si>
  <si>
    <t>A02005002에서 7개 이상 응답자</t>
    <phoneticPr fontId="2" type="noConversion"/>
  </si>
  <si>
    <t>A02005G04에서 모름/응답거절</t>
  </si>
  <si>
    <t>A02005002에서 8개 이상 응답자</t>
  </si>
  <si>
    <t>A02005002에서 8개 이상 응답자</t>
    <phoneticPr fontId="2" type="noConversion"/>
  </si>
  <si>
    <t>A02005H04에서 모름/응답거절</t>
  </si>
  <si>
    <t>A02005002에서 9개 이상 응답자</t>
  </si>
  <si>
    <t>A02005002에서 9개 이상 응답자</t>
    <phoneticPr fontId="2" type="noConversion"/>
  </si>
  <si>
    <t>A02005I04에서 모름/응답거절</t>
  </si>
  <si>
    <t>A02005002에서 10개 이상 응답자</t>
  </si>
  <si>
    <t>A02005002에서 10개 이상 응답자</t>
    <phoneticPr fontId="2" type="noConversion"/>
  </si>
  <si>
    <t>A02005002에서 11개 이상 응답자</t>
  </si>
  <si>
    <t>A02005002에서 11개 이상 응답자</t>
    <phoneticPr fontId="2" type="noConversion"/>
  </si>
  <si>
    <t>A02005002에서 12개 이상 응답자</t>
  </si>
  <si>
    <t>A02005002에서 12개 이상 응답자</t>
    <phoneticPr fontId="2" type="noConversion"/>
  </si>
  <si>
    <t>A02005K04에서 모름/응답거절</t>
  </si>
  <si>
    <t>A02001004에서 모름/응답거절</t>
  </si>
  <si>
    <t>A02002005에서 모름/응답거절</t>
  </si>
  <si>
    <t>A02004004에서 모름/응답거절</t>
  </si>
  <si>
    <t>A02005J04에서 모름/응답거절</t>
  </si>
  <si>
    <t>A02005L04에서 모름/응답거절</t>
  </si>
  <si>
    <t>A02005M04에서 모름/응답거절</t>
  </si>
  <si>
    <t>A02005N04에서 모름/응답거절</t>
  </si>
  <si>
    <t>A02005O04에서 모름/응답거절</t>
  </si>
  <si>
    <t>A02005002에서 13개 이상 응답자</t>
  </si>
  <si>
    <t>A02005002에서 13개 이상 응답자</t>
    <phoneticPr fontId="2" type="noConversion"/>
  </si>
  <si>
    <t>A02005002에서 14개 이상 응답자</t>
  </si>
  <si>
    <t>A02005002에서 14개 이상 응답자</t>
    <phoneticPr fontId="2" type="noConversion"/>
  </si>
  <si>
    <t>A02005002에서 15개 이상 응답자</t>
  </si>
  <si>
    <t>A02005002에서 15개 이상 응답자</t>
    <phoneticPr fontId="2" type="noConversion"/>
  </si>
  <si>
    <t>2차 (2019년)</t>
    <phoneticPr fontId="7" type="noConversion"/>
  </si>
  <si>
    <t>빈도</t>
    <phoneticPr fontId="5" type="noConversion"/>
  </si>
  <si>
    <t>유효 %</t>
    <phoneticPr fontId="5" type="noConversion"/>
  </si>
  <si>
    <t>1차년도조사부터 교육 및 직업훈련 경험자</t>
    <phoneticPr fontId="2" type="noConversion"/>
  </si>
  <si>
    <t>1차년도 누적</t>
    <phoneticPr fontId="2" type="noConversion"/>
  </si>
  <si>
    <t>1차년도: "0회" 제외 / 1차년도 누적</t>
    <phoneticPr fontId="2" type="noConversion"/>
  </si>
  <si>
    <t>B02024A01</t>
    <phoneticPr fontId="2" type="noConversion"/>
  </si>
  <si>
    <t>지난조사 이후 장애등록 변경 여부</t>
    <phoneticPr fontId="2" type="noConversion"/>
  </si>
  <si>
    <t>(D02001001=1 OR D02001002=1 OR D02002002&lt;9) 응답자</t>
    <phoneticPr fontId="2" type="noConversion"/>
  </si>
  <si>
    <t>유효 %</t>
    <phoneticPr fontId="5" type="noConversion"/>
  </si>
  <si>
    <t>제공여부-개인의료․상해보험료지원</t>
    <phoneticPr fontId="2" type="noConversion"/>
  </si>
  <si>
    <t>E1c02042003에서 1번 or 2번 응답자</t>
    <phoneticPr fontId="2" type="noConversion"/>
  </si>
  <si>
    <t>2차 (2019년)</t>
    <phoneticPr fontId="7" type="noConversion"/>
  </si>
  <si>
    <t>빈도</t>
    <phoneticPr fontId="5" type="noConversion"/>
  </si>
  <si>
    <t>지난 조사 이후 현재 수행업무 변화 이유(기타)</t>
    <phoneticPr fontId="2" type="noConversion"/>
  </si>
  <si>
    <t>E2c02007004에서 5번 응답자</t>
    <phoneticPr fontId="2" type="noConversion"/>
  </si>
  <si>
    <t>E2b02031001</t>
    <phoneticPr fontId="2" type="noConversion"/>
  </si>
  <si>
    <t>E2b02031001t</t>
    <phoneticPr fontId="2" type="noConversion"/>
  </si>
  <si>
    <t>E2b02032001</t>
    <phoneticPr fontId="2" type="noConversion"/>
  </si>
  <si>
    <t>E2b02032002</t>
  </si>
  <si>
    <t>E2b02032003</t>
  </si>
  <si>
    <t>E2b02032004</t>
  </si>
  <si>
    <t>E2b02032005</t>
  </si>
  <si>
    <t>E2b02032006</t>
    <phoneticPr fontId="2" type="noConversion"/>
  </si>
  <si>
    <t>E2b02032006t</t>
    <phoneticPr fontId="2" type="noConversion"/>
  </si>
  <si>
    <t>E2b02032001~E2b02032006에서 6 응답자</t>
    <phoneticPr fontId="2" type="noConversion"/>
  </si>
  <si>
    <t>역점수 문항</t>
  </si>
  <si>
    <t>2차 (2019년)</t>
    <phoneticPr fontId="7" type="noConversion"/>
  </si>
  <si>
    <t>빈도</t>
    <phoneticPr fontId="5" type="noConversion"/>
  </si>
  <si>
    <t>유효 %</t>
    <phoneticPr fontId="5" type="noConversion"/>
  </si>
  <si>
    <t>E3b02008001t</t>
    <phoneticPr fontId="2" type="noConversion"/>
  </si>
  <si>
    <t xml:space="preserve"> 1    비용을 지불하고 받을 의향이 있다</t>
    <phoneticPr fontId="2" type="noConversion"/>
  </si>
  <si>
    <t xml:space="preserve"> 2    무료라면 받을 의향이 있다    </t>
    <phoneticPr fontId="2" type="noConversion"/>
  </si>
  <si>
    <t xml:space="preserve"> 3    받을 의향이 없다</t>
    <phoneticPr fontId="2" type="noConversion"/>
  </si>
  <si>
    <t>1차년도 조사(2018년)에는 컨설팅을 받은 경험을 응답받음</t>
  </si>
  <si>
    <t>1차년도 조사(2018년)에는 컨설팅을 받은 경험을 응답받음</t>
    <phoneticPr fontId="2" type="noConversion"/>
  </si>
  <si>
    <t>유효 %</t>
    <phoneticPr fontId="5" type="noConversion"/>
  </si>
  <si>
    <t>2차 (2019년)</t>
    <phoneticPr fontId="7" type="noConversion"/>
  </si>
  <si>
    <t>2차 (2019년)</t>
    <phoneticPr fontId="7" type="noConversion"/>
  </si>
  <si>
    <t>빈도</t>
    <phoneticPr fontId="5" type="noConversion"/>
  </si>
  <si>
    <t>유효 %</t>
    <phoneticPr fontId="5" type="noConversion"/>
  </si>
  <si>
    <t>유효 %</t>
    <phoneticPr fontId="5" type="noConversion"/>
  </si>
  <si>
    <t xml:space="preserve"> 1    산업재해로 인한 신체적 능력저하, 적응문제, 갈등, 후유증 등 문제</t>
    <phoneticPr fontId="2" type="noConversion"/>
  </si>
  <si>
    <t xml:space="preserve"> 2    직장의 파산, 폐업, 휴업 등으로 인해</t>
    <phoneticPr fontId="2" type="noConversion"/>
  </si>
  <si>
    <t xml:space="preserve"> 3    정리해고로 인해</t>
    <phoneticPr fontId="2" type="noConversion"/>
  </si>
  <si>
    <t xml:space="preserve"> 4    권고사직</t>
    <phoneticPr fontId="2" type="noConversion"/>
  </si>
  <si>
    <t xml:space="preserve"> 5    명예퇴직</t>
    <phoneticPr fontId="2" type="noConversion"/>
  </si>
  <si>
    <t xml:space="preserve"> 6    정년퇴직</t>
    <phoneticPr fontId="2" type="noConversion"/>
  </si>
  <si>
    <t xml:space="preserve"> 7    계약기간이 끝나서</t>
    <phoneticPr fontId="2" type="noConversion"/>
  </si>
  <si>
    <t xml:space="preserve"> 8    소득 또는 보수가 적어서</t>
    <phoneticPr fontId="2" type="noConversion"/>
  </si>
  <si>
    <t xml:space="preserve"> 9    일거리가 없거나 적어서</t>
    <phoneticPr fontId="2" type="noConversion"/>
  </si>
  <si>
    <t>10   일이 임시적이거나 장래성이 없어서</t>
    <phoneticPr fontId="2" type="noConversion"/>
  </si>
  <si>
    <t>11   적성, 지식, 기능 등이 맞지 않아서</t>
    <phoneticPr fontId="2" type="noConversion"/>
  </si>
  <si>
    <t>12   근로시간 또는 근로환경이 나빠서</t>
    <phoneticPr fontId="2" type="noConversion"/>
  </si>
  <si>
    <t>13   자기(가족)사업을 하려고</t>
    <phoneticPr fontId="2" type="noConversion"/>
  </si>
  <si>
    <t>14   결혼, 가족간병 등 가사 문제로</t>
    <phoneticPr fontId="2" type="noConversion"/>
  </si>
  <si>
    <t>15   건강, 고령 등의 이유로</t>
    <phoneticPr fontId="2" type="noConversion"/>
  </si>
  <si>
    <t>16   회사 내 인간관계 때문에</t>
    <phoneticPr fontId="2" type="noConversion"/>
  </si>
  <si>
    <t>17   회사가 이사하여서(전근/발령을 받아서)</t>
    <phoneticPr fontId="2" type="noConversion"/>
  </si>
  <si>
    <t>18   우리 집이 이사하여서</t>
    <phoneticPr fontId="2" type="noConversion"/>
  </si>
  <si>
    <t>19   학업 때문에</t>
    <phoneticPr fontId="2" type="noConversion"/>
  </si>
  <si>
    <t>20   군입대 때문에</t>
    <phoneticPr fontId="2" type="noConversion"/>
  </si>
  <si>
    <t>21   좀 더 좋은 일자리가 있어서</t>
    <phoneticPr fontId="2" type="noConversion"/>
  </si>
  <si>
    <t>22   출산, 육아를 위해</t>
    <phoneticPr fontId="2" type="noConversion"/>
  </si>
  <si>
    <t>23   기타</t>
    <phoneticPr fontId="2" type="noConversion"/>
  </si>
  <si>
    <r>
      <t>보기가 변경됨: 11개 범주 →</t>
    </r>
    <r>
      <rPr>
        <sz val="9"/>
        <color theme="1"/>
        <rFont val="나눔고딕"/>
        <family val="3"/>
        <charset val="129"/>
      </rPr>
      <t xml:space="preserve"> 23개 범주</t>
    </r>
    <phoneticPr fontId="2" type="noConversion"/>
  </si>
  <si>
    <t>F02003001에서 1개 이상 응답자</t>
  </si>
  <si>
    <t>F02001001에서 1번 응답자</t>
  </si>
  <si>
    <t>F02001007에서 11번 응답자</t>
  </si>
  <si>
    <t>F02002001에서 1번 응답자</t>
  </si>
  <si>
    <t>F02003A23에서 23번 응답자</t>
  </si>
  <si>
    <t>F02003B23에서 23번 응답자</t>
  </si>
  <si>
    <t>F02003C23에서 23번 응답자</t>
  </si>
  <si>
    <t>F02003D23에서 23번 응답자</t>
  </si>
  <si>
    <t>F02003E23에서 23번 응답자</t>
  </si>
  <si>
    <t>F02003F23에서 23번 응답자</t>
  </si>
  <si>
    <t>F02003G23에서 23번 응답자</t>
  </si>
  <si>
    <t>F02003H23에서 23번 응답자</t>
  </si>
  <si>
    <t>F02003I23에서 23번 응답자</t>
  </si>
  <si>
    <t>F02003J23에서 23번 응답자</t>
  </si>
  <si>
    <t>F02003A11</t>
    <phoneticPr fontId="2" type="noConversion"/>
  </si>
  <si>
    <t>(F02003A11에서 6. 무급가족종사자 제외)</t>
    <phoneticPr fontId="2" type="noConversion"/>
  </si>
  <si>
    <t>F02003001에서 2개 이상 응답자</t>
  </si>
  <si>
    <t>F02003001에서 2개 이상 응답자</t>
    <phoneticPr fontId="2" type="noConversion"/>
  </si>
  <si>
    <t>F02003001에서 3개 이상 응답자</t>
    <phoneticPr fontId="2" type="noConversion"/>
  </si>
  <si>
    <t>F02003001에서 4개 이상 응답자</t>
    <phoneticPr fontId="2" type="noConversion"/>
  </si>
  <si>
    <t>F02003001에서 5개 이상 응답자</t>
    <phoneticPr fontId="2" type="noConversion"/>
  </si>
  <si>
    <t>F02003001에서 6개 이상 응답자</t>
    <phoneticPr fontId="2" type="noConversion"/>
  </si>
  <si>
    <t>F02003001에서 10개 이상 응답자</t>
    <phoneticPr fontId="2" type="noConversion"/>
  </si>
  <si>
    <t>F02003001에서 9개 이상 응답자</t>
    <phoneticPr fontId="2" type="noConversion"/>
  </si>
  <si>
    <t>F02003001에서 8개 이상 응답자</t>
    <phoneticPr fontId="2" type="noConversion"/>
  </si>
  <si>
    <t>F02003001에서 7개 이상 응답자</t>
    <phoneticPr fontId="2" type="noConversion"/>
  </si>
  <si>
    <t>F02003001에서 6개 이상 응답자</t>
    <phoneticPr fontId="2" type="noConversion"/>
  </si>
  <si>
    <t>2차 (2019년)</t>
    <phoneticPr fontId="7" type="noConversion"/>
  </si>
  <si>
    <t>빈도</t>
    <phoneticPr fontId="5" type="noConversion"/>
  </si>
  <si>
    <t>유효 %</t>
    <phoneticPr fontId="5" type="noConversion"/>
  </si>
  <si>
    <t>13    근로복지공단 서울의원</t>
    <phoneticPr fontId="2" type="noConversion"/>
  </si>
  <si>
    <t>2차년도 보기항목 "13. 근로복지공단 서울의원" 추가</t>
    <phoneticPr fontId="2" type="noConversion"/>
  </si>
  <si>
    <t>G02006002~G02006018에서 17번 응답자</t>
  </si>
  <si>
    <t>G02007003&gt;0번 응답자</t>
  </si>
  <si>
    <t>(G02007001&gt;0 &amp; G01007003=0) OR G01007003&gt;0번 응답자</t>
  </si>
  <si>
    <t>G02007007에서 1번 응답자</t>
  </si>
  <si>
    <t>G02008001에서 1번 응답자</t>
  </si>
  <si>
    <t>G02008002에서 10번 응답자</t>
  </si>
  <si>
    <t>G02011001에서 1번 응답자</t>
  </si>
  <si>
    <t>G02011002에서 12번 응답자</t>
  </si>
  <si>
    <t>G02011003에서 12번 응답자</t>
  </si>
  <si>
    <t>G02011006에서 9번 응답자</t>
  </si>
  <si>
    <t>G02011007에서 9번 응답자</t>
  </si>
  <si>
    <t>G02013001에서 13번 응답자</t>
  </si>
  <si>
    <t>G02013002에서 13번 응답자</t>
  </si>
  <si>
    <t>G02013002에서 1~13번 응답자</t>
  </si>
  <si>
    <t>G02013003에서 13번 응답자</t>
  </si>
  <si>
    <t>G02014001에서 17번 응답자</t>
  </si>
  <si>
    <t>G02015001&gt;0번 응답자</t>
  </si>
  <si>
    <t>G02017001에서 1번 응답자</t>
  </si>
  <si>
    <t>G02018001에서 1번 응답자</t>
  </si>
  <si>
    <t>G02026001에서 1번 응답자</t>
  </si>
  <si>
    <t>G02026002~G02026012에서 11번 응답자</t>
  </si>
  <si>
    <t>G02027001에서 5번 응답자</t>
  </si>
  <si>
    <t>G02028001에서 9번 응답자</t>
  </si>
  <si>
    <t xml:space="preserve"> 7    패널의 이혼/별거/가출</t>
    <phoneticPr fontId="2" type="noConversion"/>
  </si>
  <si>
    <t xml:space="preserve"> 6    패널의 결혼</t>
    <phoneticPr fontId="2" type="noConversion"/>
  </si>
  <si>
    <t xml:space="preserve"> 2    2018년 한 해 동안 가구원 전체가 근로소득(임금소득, 사업소득)이 전혀 없음</t>
    <phoneticPr fontId="2" type="noConversion"/>
  </si>
  <si>
    <t>A02005002</t>
  </si>
  <si>
    <t>E1c02021001</t>
  </si>
  <si>
    <t>E1b02033001</t>
  </si>
  <si>
    <t>E3c02022014t</t>
  </si>
  <si>
    <t>E3c02022002~E3c02022014에서 13 응답자</t>
    <phoneticPr fontId="2" type="noConversion"/>
  </si>
  <si>
    <t>E3b02003001t</t>
  </si>
  <si>
    <t>E3b02004001t</t>
  </si>
  <si>
    <t>E3c02007007t</t>
  </si>
  <si>
    <t>E3b02008002t</t>
  </si>
  <si>
    <t>E3c02011001t</t>
  </si>
  <si>
    <t>E2a02007004</t>
    <phoneticPr fontId="2" type="noConversion"/>
  </si>
  <si>
    <t>E2a02007004t</t>
    <phoneticPr fontId="2" type="noConversion"/>
  </si>
  <si>
    <t>E2c02015002</t>
    <phoneticPr fontId="2" type="noConversion"/>
  </si>
  <si>
    <t>E2c02015003</t>
    <phoneticPr fontId="2" type="noConversion"/>
  </si>
  <si>
    <t>A02001001에서 2~8번 응답자</t>
    <phoneticPr fontId="2" type="noConversion"/>
  </si>
  <si>
    <t>A02001001에서 2번 응답자</t>
    <phoneticPr fontId="2" type="noConversion"/>
  </si>
  <si>
    <t>A02003002에서 5번 응답자</t>
    <phoneticPr fontId="2" type="noConversion"/>
  </si>
  <si>
    <t>A02001005</t>
    <phoneticPr fontId="2" type="noConversion"/>
  </si>
  <si>
    <t>G021006001에서 1번 응답자</t>
    <phoneticPr fontId="2" type="noConversion"/>
  </si>
  <si>
    <t>G02014002에서 17번 응답자</t>
    <phoneticPr fontId="2" type="noConversion"/>
  </si>
  <si>
    <t>G02005001에서 1번 or 2번 응답자</t>
    <phoneticPr fontId="2" type="noConversion"/>
  </si>
  <si>
    <t>E2a02020000</t>
    <phoneticPr fontId="2" type="noConversion"/>
  </si>
  <si>
    <t>E2c02020001</t>
    <phoneticPr fontId="2" type="noConversion"/>
  </si>
  <si>
    <t>G02011003</t>
    <phoneticPr fontId="2" type="noConversion"/>
  </si>
  <si>
    <t>G02011003t</t>
    <phoneticPr fontId="2" type="noConversion"/>
  </si>
  <si>
    <t>2018년 구직활동 여부
(1차년도: 2017년 구직활동 여부)</t>
    <phoneticPr fontId="2" type="noConversion"/>
  </si>
  <si>
    <t>(1차년도: 2017년 개인 근로소득 발생 여부)</t>
    <phoneticPr fontId="2" type="noConversion"/>
  </si>
  <si>
    <t>(1차년도: 2017년 가구 근로소득 발생 여부)</t>
    <phoneticPr fontId="2" type="noConversion"/>
  </si>
  <si>
    <t>98   Refusal</t>
    <phoneticPr fontId="2" type="noConversion"/>
  </si>
  <si>
    <t>99   Don't Know</t>
    <phoneticPr fontId="2" type="noConversion"/>
  </si>
  <si>
    <t>98, 99</t>
    <phoneticPr fontId="2" type="noConversion"/>
  </si>
  <si>
    <t>I02001J11</t>
    <phoneticPr fontId="2" type="noConversion"/>
  </si>
  <si>
    <t>I02001K11</t>
    <phoneticPr fontId="2" type="noConversion"/>
  </si>
  <si>
    <t>I02001L11</t>
    <phoneticPr fontId="2" type="noConversion"/>
  </si>
  <si>
    <t>I02001M11</t>
    <phoneticPr fontId="2" type="noConversion"/>
  </si>
  <si>
    <t>I02001N11</t>
    <phoneticPr fontId="2" type="noConversion"/>
  </si>
  <si>
    <t xml:space="preserve"> 2    출생, 입양</t>
    <phoneticPr fontId="2" type="noConversion"/>
  </si>
  <si>
    <t xml:space="preserve"> 3    합가(가족 또는 친인척)</t>
    <phoneticPr fontId="2" type="noConversion"/>
  </si>
  <si>
    <t>I02002B10</t>
  </si>
  <si>
    <t>신규 가구원2-(신규)편입사유</t>
  </si>
  <si>
    <t>I02002E10에서 3번 응답자</t>
  </si>
  <si>
    <t>I02001A10에서 2번 응답자</t>
  </si>
  <si>
    <t>I02001A11에서 10번 응답자</t>
  </si>
  <si>
    <t>I02001B10에서 2번 응답자</t>
  </si>
  <si>
    <t>I02001B11에서 10번 응답자</t>
  </si>
  <si>
    <t>I02001C10에서 2번 응답자</t>
  </si>
  <si>
    <t>I02001C11에서 10번 응답자</t>
  </si>
  <si>
    <t>I02001D10에서 2번 응답자</t>
  </si>
  <si>
    <t>I02001D11에서 10번 응답자</t>
  </si>
  <si>
    <t>I02001E10에서 2번 응답자</t>
  </si>
  <si>
    <t>I02001E11에서 10번 응답자</t>
  </si>
  <si>
    <t>I02001F10에서 2번 응답자</t>
  </si>
  <si>
    <t>I02001F11에서 10번 응답자</t>
  </si>
  <si>
    <t>I02001G10에서 2번 응답자</t>
  </si>
  <si>
    <t>I02001G11에서 10번 응답자</t>
  </si>
  <si>
    <t>I02001H10에서 2번 응답자</t>
  </si>
  <si>
    <t>I02001H11에서 10번 응답자</t>
  </si>
  <si>
    <t>I02001I10에서 2번 응답자</t>
  </si>
  <si>
    <t>I02001I11에서 10번 응답자</t>
  </si>
  <si>
    <t>I02001J10에서 2번 응답자</t>
  </si>
  <si>
    <t>I02001J11에서 10번 응답자</t>
  </si>
  <si>
    <t>I02001K10에서 2번 응답자</t>
  </si>
  <si>
    <t>I02001K11에서 10번 응답자</t>
  </si>
  <si>
    <t>I02001L10에서 2번 응답자</t>
  </si>
  <si>
    <t>I02001L11에서 10번 응답자</t>
  </si>
  <si>
    <t>I02001M10에서 2번 응답자</t>
  </si>
  <si>
    <t>I02001M11에서 10번 응답자</t>
  </si>
  <si>
    <t>I02001N10에서 2번 응답자</t>
  </si>
  <si>
    <t>I02001N11에서 10번 응답자</t>
  </si>
  <si>
    <t>I02002A10에서 3번 응답자</t>
  </si>
  <si>
    <t>I02002B10에서 3번 응답자</t>
  </si>
  <si>
    <t>I02002C10에서 3번 응답자</t>
  </si>
  <si>
    <t>I02002D10에서 3번 응답자</t>
  </si>
  <si>
    <t>I02005031에서 모름/응답거절</t>
  </si>
  <si>
    <t>I02005033에서 모름/응답거절</t>
  </si>
  <si>
    <t>I02007002에서 모름/응답거절</t>
  </si>
  <si>
    <t>I02008002에서 모름/응답거절</t>
  </si>
  <si>
    <t>I02001E11</t>
    <phoneticPr fontId="2" type="noConversion"/>
  </si>
  <si>
    <t>nonresponse02</t>
    <phoneticPr fontId="2" type="noConversion"/>
  </si>
  <si>
    <t>재해사업장(2017년 요양 종결 사업체)와 동일 여부</t>
    <phoneticPr fontId="2" type="noConversion"/>
  </si>
  <si>
    <t>1차년도 조사(2018년)에는 "사업체 운영에 큰 역할을 한 사람/제도"를 응답받음</t>
    <phoneticPr fontId="2" type="noConversion"/>
  </si>
  <si>
    <t>- E301024001 ~ E301024005</t>
    <phoneticPr fontId="2" type="noConversion"/>
  </si>
  <si>
    <t>- 보기: 1. 사업장의 취업규칙 등</t>
    <phoneticPr fontId="2" type="noConversion"/>
  </si>
  <si>
    <t xml:space="preserve">          2. 직원</t>
    <phoneticPr fontId="2" type="noConversion"/>
  </si>
  <si>
    <t xml:space="preserve">          3. 본인</t>
    <phoneticPr fontId="2" type="noConversion"/>
  </si>
  <si>
    <t xml:space="preserve">          4. 근로복지공단 직원</t>
    <phoneticPr fontId="2" type="noConversion"/>
  </si>
  <si>
    <t xml:space="preserve">          5. 기타</t>
    <phoneticPr fontId="2" type="noConversion"/>
  </si>
  <si>
    <r>
      <rPr>
        <b/>
        <sz val="11"/>
        <color theme="1"/>
        <rFont val="맑은 고딕"/>
        <family val="3"/>
        <charset val="129"/>
      </rPr>
      <t xml:space="preserve">※ </t>
    </r>
    <r>
      <rPr>
        <b/>
        <sz val="11"/>
        <color theme="1"/>
        <rFont val="맑은 고딕"/>
        <family val="3"/>
        <charset val="129"/>
        <scheme val="minor"/>
      </rPr>
      <t>수정사항(2021-01-19)</t>
    </r>
    <phoneticPr fontId="2" type="noConversion"/>
  </si>
  <si>
    <t>emp022 ~ emp0210 변수 빈도 및 비율 수정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</si>
</sst>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-&quot;₩&quot;* #,##0_-;\-&quot;₩&quot;* #,##0_-;_-&quot;₩&quot;* &quot;-&quot;_-;_-@_-"/>
    <numFmt numFmtId="41" formatCode="_-* #,##0_-;\-* #,##0_-;_-* &quot;-&quot;_-;_-@_-"/>
    <numFmt numFmtId="176" formatCode="0.0_);[Red]\(0.0\)"/>
    <numFmt numFmtId="177" formatCode="#,##0.0"/>
  </numFmts>
  <fonts count="35">
    <font>
      <sz val="11"/>
      <color theme="1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Arial"/>
      <family val="2"/>
    </font>
    <font>
      <b/>
      <sz val="32"/>
      <color rgb="FF000000"/>
      <name val="맑은 고딕"/>
      <family val="3"/>
      <charset val="129"/>
      <scheme val="major"/>
    </font>
    <font>
      <sz val="8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0"/>
      <color theme="1"/>
      <name val="나눔고딕"/>
      <family val="3"/>
      <charset val="129"/>
    </font>
    <font>
      <sz val="11"/>
      <color theme="1"/>
      <name val="나눔고딕"/>
      <family val="3"/>
      <charset val="129"/>
    </font>
    <font>
      <b/>
      <sz val="10"/>
      <color theme="0"/>
      <name val="나눔고딕"/>
      <family val="3"/>
      <charset val="129"/>
    </font>
    <font>
      <sz val="9"/>
      <color theme="1"/>
      <name val="나눔고딕"/>
      <family val="3"/>
      <charset val="129"/>
    </font>
    <font>
      <b/>
      <sz val="11"/>
      <color theme="1"/>
      <name val="맑은 고딕"/>
      <family val="3"/>
      <charset val="129"/>
    </font>
  </fonts>
  <fills count="3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230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30" applyNumberFormat="0" applyAlignment="0" applyProtection="0">
      <alignment vertical="center"/>
    </xf>
    <xf numFmtId="0" fontId="14" fillId="7" borderId="30" applyNumberFormat="0" applyAlignment="0" applyProtection="0">
      <alignment vertical="center"/>
    </xf>
    <xf numFmtId="0" fontId="14" fillId="7" borderId="30" applyNumberFormat="0" applyAlignment="0" applyProtection="0">
      <alignment vertical="center"/>
    </xf>
    <xf numFmtId="0" fontId="14" fillId="7" borderId="30" applyNumberFormat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1" fillId="9" borderId="34" applyNumberFormat="0" applyFont="0" applyAlignment="0" applyProtection="0">
      <alignment vertical="center"/>
    </xf>
    <xf numFmtId="0" fontId="11" fillId="9" borderId="34" applyNumberFormat="0" applyFont="0" applyAlignment="0" applyProtection="0">
      <alignment vertical="center"/>
    </xf>
    <xf numFmtId="0" fontId="11" fillId="9" borderId="34" applyNumberFormat="0" applyFont="0" applyAlignment="0" applyProtection="0">
      <alignment vertical="center"/>
    </xf>
    <xf numFmtId="0" fontId="11" fillId="9" borderId="34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8" borderId="33" applyNumberFormat="0" applyAlignment="0" applyProtection="0">
      <alignment vertical="center"/>
    </xf>
    <xf numFmtId="0" fontId="18" fillId="8" borderId="33" applyNumberFormat="0" applyAlignment="0" applyProtection="0">
      <alignment vertical="center"/>
    </xf>
    <xf numFmtId="0" fontId="18" fillId="8" borderId="33" applyNumberFormat="0" applyAlignment="0" applyProtection="0">
      <alignment vertical="center"/>
    </xf>
    <xf numFmtId="0" fontId="18" fillId="8" borderId="33" applyNumberFormat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6" fillId="0" borderId="35" applyNumberFormat="0" applyFill="0" applyAlignment="0" applyProtection="0">
      <alignment vertical="center"/>
    </xf>
    <xf numFmtId="0" fontId="6" fillId="0" borderId="35" applyNumberFormat="0" applyFill="0" applyAlignment="0" applyProtection="0">
      <alignment vertical="center"/>
    </xf>
    <xf numFmtId="0" fontId="6" fillId="0" borderId="35" applyNumberFormat="0" applyFill="0" applyAlignment="0" applyProtection="0">
      <alignment vertical="center"/>
    </xf>
    <xf numFmtId="0" fontId="6" fillId="0" borderId="35" applyNumberFormat="0" applyFill="0" applyAlignment="0" applyProtection="0">
      <alignment vertical="center"/>
    </xf>
    <xf numFmtId="0" fontId="20" fillId="6" borderId="30" applyNumberFormat="0" applyAlignment="0" applyProtection="0">
      <alignment vertical="center"/>
    </xf>
    <xf numFmtId="0" fontId="20" fillId="6" borderId="30" applyNumberFormat="0" applyAlignment="0" applyProtection="0">
      <alignment vertical="center"/>
    </xf>
    <xf numFmtId="0" fontId="20" fillId="6" borderId="30" applyNumberFormat="0" applyAlignment="0" applyProtection="0">
      <alignment vertical="center"/>
    </xf>
    <xf numFmtId="0" fontId="20" fillId="6" borderId="30" applyNumberFormat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7" borderId="31" applyNumberFormat="0" applyAlignment="0" applyProtection="0">
      <alignment vertical="center"/>
    </xf>
    <xf numFmtId="0" fontId="26" fillId="7" borderId="31" applyNumberFormat="0" applyAlignment="0" applyProtection="0">
      <alignment vertical="center"/>
    </xf>
    <xf numFmtId="0" fontId="26" fillId="7" borderId="31" applyNumberFormat="0" applyAlignment="0" applyProtection="0">
      <alignment vertical="center"/>
    </xf>
    <xf numFmtId="0" fontId="26" fillId="7" borderId="31" applyNumberFormat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</cellStyleXfs>
  <cellXfs count="354">
    <xf numFmtId="0" fontId="0" fillId="0" borderId="0" xfId="0">
      <alignment vertical="center"/>
    </xf>
    <xf numFmtId="3" fontId="8" fillId="0" borderId="4" xfId="0" applyNumberFormat="1" applyFont="1" applyFill="1" applyBorder="1" applyAlignment="1">
      <alignment horizontal="right" vertical="center" indent="1"/>
    </xf>
    <xf numFmtId="3" fontId="8" fillId="0" borderId="39" xfId="0" applyNumberFormat="1" applyFont="1" applyFill="1" applyBorder="1" applyAlignment="1">
      <alignment horizontal="right" vertical="center" indent="1"/>
    </xf>
    <xf numFmtId="49" fontId="28" fillId="0" borderId="0" xfId="2" applyNumberFormat="1" applyFont="1" applyAlignment="1">
      <alignment vertical="center"/>
    </xf>
    <xf numFmtId="49" fontId="28" fillId="0" borderId="44" xfId="2" applyNumberFormat="1" applyFont="1" applyBorder="1" applyAlignment="1">
      <alignment horizontal="justify" vertical="center" wrapText="1"/>
    </xf>
    <xf numFmtId="49" fontId="28" fillId="0" borderId="7" xfId="2" applyNumberFormat="1" applyFont="1" applyBorder="1" applyAlignment="1">
      <alignment vertical="center"/>
    </xf>
    <xf numFmtId="49" fontId="28" fillId="0" borderId="7" xfId="2" applyNumberFormat="1" applyFont="1" applyBorder="1" applyAlignment="1">
      <alignment horizontal="justify" vertical="center" wrapText="1"/>
    </xf>
    <xf numFmtId="49" fontId="28" fillId="0" borderId="9" xfId="2" applyNumberFormat="1" applyFont="1" applyBorder="1" applyAlignment="1">
      <alignment vertical="center"/>
    </xf>
    <xf numFmtId="49" fontId="28" fillId="0" borderId="41" xfId="2" applyNumberFormat="1" applyFont="1" applyBorder="1" applyAlignment="1">
      <alignment horizontal="justify" vertical="center" wrapText="1"/>
    </xf>
    <xf numFmtId="49" fontId="28" fillId="0" borderId="18" xfId="2" applyNumberFormat="1" applyFont="1" applyBorder="1" applyAlignment="1">
      <alignment vertical="center"/>
    </xf>
    <xf numFmtId="49" fontId="28" fillId="0" borderId="18" xfId="2" applyNumberFormat="1" applyFont="1" applyBorder="1" applyAlignment="1">
      <alignment horizontal="justify" vertical="center" wrapText="1"/>
    </xf>
    <xf numFmtId="49" fontId="28" fillId="0" borderId="6" xfId="2" applyNumberFormat="1" applyFont="1" applyBorder="1" applyAlignment="1">
      <alignment vertical="center"/>
    </xf>
    <xf numFmtId="49" fontId="28" fillId="0" borderId="6" xfId="2" applyNumberFormat="1" applyFont="1" applyBorder="1" applyAlignment="1">
      <alignment horizontal="justify" vertical="center" wrapText="1"/>
    </xf>
    <xf numFmtId="49" fontId="28" fillId="0" borderId="41" xfId="2" applyNumberFormat="1" applyFont="1" applyBorder="1" applyAlignment="1">
      <alignment vertical="center"/>
    </xf>
    <xf numFmtId="49" fontId="28" fillId="0" borderId="37" xfId="2" applyNumberFormat="1" applyFont="1" applyBorder="1" applyAlignment="1">
      <alignment vertical="center"/>
    </xf>
    <xf numFmtId="49" fontId="28" fillId="0" borderId="39" xfId="2" applyNumberFormat="1" applyFont="1" applyBorder="1" applyAlignment="1">
      <alignment vertical="center"/>
    </xf>
    <xf numFmtId="49" fontId="28" fillId="0" borderId="39" xfId="2" applyNumberFormat="1" applyFont="1" applyBorder="1" applyAlignment="1">
      <alignment horizontal="justify" vertical="center" wrapText="1"/>
    </xf>
    <xf numFmtId="49" fontId="28" fillId="0" borderId="38" xfId="2" applyNumberFormat="1" applyFont="1" applyBorder="1" applyAlignment="1">
      <alignment horizontal="justify" vertical="center" wrapText="1"/>
    </xf>
    <xf numFmtId="49" fontId="29" fillId="0" borderId="0" xfId="2" applyNumberFormat="1" applyFont="1" applyAlignment="1">
      <alignment vertical="center"/>
    </xf>
    <xf numFmtId="3" fontId="8" fillId="0" borderId="18" xfId="0" applyNumberFormat="1" applyFont="1" applyFill="1" applyBorder="1" applyAlignment="1">
      <alignment horizontal="right" vertical="center" indent="1"/>
    </xf>
    <xf numFmtId="176" fontId="8" fillId="0" borderId="18" xfId="0" applyNumberFormat="1" applyFont="1" applyFill="1" applyBorder="1" applyAlignment="1">
      <alignment horizontal="right" vertical="center" indent="1"/>
    </xf>
    <xf numFmtId="0" fontId="8" fillId="0" borderId="36" xfId="0" applyFont="1" applyFill="1" applyBorder="1" applyAlignment="1">
      <alignment horizontal="center" vertical="center" shrinkToFit="1"/>
    </xf>
    <xf numFmtId="176" fontId="8" fillId="0" borderId="39" xfId="0" applyNumberFormat="1" applyFont="1" applyFill="1" applyBorder="1" applyAlignment="1">
      <alignment horizontal="right" vertical="center" indent="1"/>
    </xf>
    <xf numFmtId="3" fontId="8" fillId="0" borderId="7" xfId="0" applyNumberFormat="1" applyFont="1" applyFill="1" applyBorder="1" applyAlignment="1">
      <alignment horizontal="right" vertical="center" indent="1"/>
    </xf>
    <xf numFmtId="176" fontId="8" fillId="0" borderId="39" xfId="0" applyNumberFormat="1" applyFont="1" applyFill="1" applyBorder="1" applyAlignment="1">
      <alignment horizontal="center" vertical="center"/>
    </xf>
    <xf numFmtId="0" fontId="8" fillId="0" borderId="42" xfId="0" applyFont="1" applyFill="1" applyBorder="1">
      <alignment vertical="center"/>
    </xf>
    <xf numFmtId="176" fontId="8" fillId="0" borderId="6" xfId="0" applyNumberFormat="1" applyFont="1" applyFill="1" applyBorder="1" applyAlignment="1">
      <alignment horizontal="center" vertical="center"/>
    </xf>
    <xf numFmtId="0" fontId="8" fillId="0" borderId="19" xfId="0" applyFont="1" applyFill="1" applyBorder="1">
      <alignment vertical="center"/>
    </xf>
    <xf numFmtId="176" fontId="8" fillId="0" borderId="7" xfId="0" applyNumberFormat="1" applyFont="1" applyFill="1" applyBorder="1" applyAlignment="1">
      <alignment horizontal="right" vertical="center" indent="1"/>
    </xf>
    <xf numFmtId="0" fontId="8" fillId="0" borderId="18" xfId="0" applyFont="1" applyFill="1" applyBorder="1" applyAlignment="1">
      <alignment horizontal="center" vertical="center" shrinkToFit="1"/>
    </xf>
    <xf numFmtId="0" fontId="8" fillId="0" borderId="1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left" vertical="center" indent="1"/>
    </xf>
    <xf numFmtId="0" fontId="8" fillId="0" borderId="39" xfId="0" applyFont="1" applyFill="1" applyBorder="1" applyAlignment="1">
      <alignment horizontal="center" vertical="center" shrinkToFit="1"/>
    </xf>
    <xf numFmtId="0" fontId="8" fillId="0" borderId="17" xfId="0" applyFont="1" applyFill="1" applyBorder="1" applyAlignment="1">
      <alignment horizontal="left" vertical="center" indent="1"/>
    </xf>
    <xf numFmtId="0" fontId="8" fillId="0" borderId="0" xfId="0" applyFont="1" applyFill="1" applyBorder="1" applyAlignment="1">
      <alignment horizontal="center" vertical="center" shrinkToFit="1"/>
    </xf>
    <xf numFmtId="176" fontId="8" fillId="0" borderId="38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right" vertical="center" indent="1"/>
    </xf>
    <xf numFmtId="3" fontId="8" fillId="0" borderId="39" xfId="0" applyNumberFormat="1" applyFont="1" applyFill="1" applyBorder="1" applyAlignment="1" applyProtection="1">
      <alignment horizontal="right" vertical="center" indent="1"/>
    </xf>
    <xf numFmtId="3" fontId="8" fillId="0" borderId="18" xfId="0" applyNumberFormat="1" applyFont="1" applyFill="1" applyBorder="1" applyAlignment="1" applyProtection="1">
      <alignment horizontal="right" vertical="center" indent="1"/>
    </xf>
    <xf numFmtId="176" fontId="8" fillId="0" borderId="39" xfId="0" applyNumberFormat="1" applyFont="1" applyFill="1" applyBorder="1" applyAlignment="1" applyProtection="1">
      <alignment horizontal="right" vertical="center" indent="1"/>
    </xf>
    <xf numFmtId="176" fontId="8" fillId="0" borderId="18" xfId="0" applyNumberFormat="1" applyFont="1" applyFill="1" applyBorder="1" applyAlignment="1" applyProtection="1">
      <alignment horizontal="right" vertical="center" indent="1"/>
    </xf>
    <xf numFmtId="0" fontId="8" fillId="0" borderId="39" xfId="0" applyFont="1" applyFill="1" applyBorder="1" applyAlignment="1">
      <alignment horizontal="left" vertical="center" indent="2"/>
    </xf>
    <xf numFmtId="0" fontId="8" fillId="0" borderId="18" xfId="0" applyFont="1" applyFill="1" applyBorder="1" applyAlignment="1">
      <alignment horizontal="left" vertical="center" indent="2"/>
    </xf>
    <xf numFmtId="0" fontId="8" fillId="0" borderId="0" xfId="0" applyFont="1" applyFill="1" applyAlignment="1">
      <alignment horizontal="center" vertical="center" shrinkToFit="1"/>
    </xf>
    <xf numFmtId="0" fontId="8" fillId="0" borderId="4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left" vertical="center" indent="1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 indent="2"/>
    </xf>
    <xf numFmtId="0" fontId="8" fillId="0" borderId="21" xfId="0" applyFont="1" applyFill="1" applyBorder="1">
      <alignment vertical="center"/>
    </xf>
    <xf numFmtId="0" fontId="11" fillId="0" borderId="0" xfId="0" applyFont="1" applyFill="1">
      <alignment vertical="center"/>
    </xf>
    <xf numFmtId="0" fontId="8" fillId="0" borderId="16" xfId="0" applyFont="1" applyFill="1" applyBorder="1" applyAlignment="1">
      <alignment horizontal="left" vertical="center" indent="1"/>
    </xf>
    <xf numFmtId="0" fontId="8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 indent="2"/>
    </xf>
    <xf numFmtId="176" fontId="8" fillId="0" borderId="9" xfId="0" applyNumberFormat="1" applyFont="1" applyFill="1" applyBorder="1" applyAlignment="1">
      <alignment horizontal="center" vertical="center"/>
    </xf>
    <xf numFmtId="0" fontId="8" fillId="0" borderId="15" xfId="0" applyFont="1" applyFill="1" applyBorder="1">
      <alignment vertical="center"/>
    </xf>
    <xf numFmtId="0" fontId="8" fillId="0" borderId="22" xfId="0" applyFont="1" applyFill="1" applyBorder="1" applyAlignment="1">
      <alignment horizontal="left" vertical="center" indent="1"/>
    </xf>
    <xf numFmtId="0" fontId="8" fillId="0" borderId="23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left" vertical="center" indent="2"/>
    </xf>
    <xf numFmtId="3" fontId="8" fillId="0" borderId="23" xfId="0" applyNumberFormat="1" applyFont="1" applyFill="1" applyBorder="1" applyAlignment="1">
      <alignment horizontal="right" vertical="center" indent="1"/>
    </xf>
    <xf numFmtId="0" fontId="8" fillId="0" borderId="26" xfId="0" applyFont="1" applyFill="1" applyBorder="1">
      <alignment vertical="center"/>
    </xf>
    <xf numFmtId="0" fontId="11" fillId="0" borderId="0" xfId="0" applyFont="1" applyFill="1" applyAlignment="1">
      <alignment horizontal="left" vertical="center" indent="1"/>
    </xf>
    <xf numFmtId="0" fontId="8" fillId="0" borderId="7" xfId="0" applyFont="1" applyFill="1" applyBorder="1" applyAlignment="1">
      <alignment horizontal="center" vertical="center" shrinkToFit="1"/>
    </xf>
    <xf numFmtId="176" fontId="8" fillId="0" borderId="18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 shrinkToFit="1"/>
    </xf>
    <xf numFmtId="0" fontId="8" fillId="0" borderId="8" xfId="0" applyFont="1" applyFill="1" applyBorder="1" applyAlignment="1">
      <alignment horizontal="center" vertical="center" shrinkToFit="1"/>
    </xf>
    <xf numFmtId="0" fontId="8" fillId="0" borderId="23" xfId="0" applyFont="1" applyFill="1" applyBorder="1" applyAlignment="1">
      <alignment horizontal="center" vertical="center" shrinkToFit="1"/>
    </xf>
    <xf numFmtId="0" fontId="8" fillId="0" borderId="24" xfId="0" applyFont="1" applyFill="1" applyBorder="1" applyAlignment="1">
      <alignment horizontal="center" vertical="center" shrinkToFit="1"/>
    </xf>
    <xf numFmtId="176" fontId="8" fillId="0" borderId="23" xfId="0" applyNumberFormat="1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 shrinkToFit="1"/>
    </xf>
    <xf numFmtId="0" fontId="8" fillId="0" borderId="4" xfId="0" applyFont="1" applyFill="1" applyBorder="1" applyAlignment="1">
      <alignment horizontal="left" vertical="center" indent="1"/>
    </xf>
    <xf numFmtId="0" fontId="8" fillId="0" borderId="39" xfId="0" applyFont="1" applyFill="1" applyBorder="1" applyAlignment="1">
      <alignment horizontal="left" vertical="center" indent="1"/>
    </xf>
    <xf numFmtId="176" fontId="8" fillId="0" borderId="7" xfId="0" applyNumberFormat="1" applyFont="1" applyFill="1" applyBorder="1" applyAlignment="1">
      <alignment horizontal="center" vertical="center"/>
    </xf>
    <xf numFmtId="176" fontId="8" fillId="0" borderId="6" xfId="0" applyNumberFormat="1" applyFont="1" applyFill="1" applyBorder="1" applyAlignment="1">
      <alignment horizontal="right" vertical="center" indent="1"/>
    </xf>
    <xf numFmtId="0" fontId="8" fillId="0" borderId="53" xfId="0" applyFont="1" applyFill="1" applyBorder="1">
      <alignment vertical="center"/>
    </xf>
    <xf numFmtId="176" fontId="8" fillId="0" borderId="38" xfId="0" applyNumberFormat="1" applyFont="1" applyFill="1" applyBorder="1" applyAlignment="1">
      <alignment horizontal="right" vertical="center" indent="1"/>
    </xf>
    <xf numFmtId="0" fontId="8" fillId="0" borderId="54" xfId="0" applyFont="1" applyFill="1" applyBorder="1">
      <alignment vertical="center"/>
    </xf>
    <xf numFmtId="0" fontId="8" fillId="0" borderId="54" xfId="0" applyFont="1" applyFill="1" applyBorder="1" applyAlignment="1">
      <alignment horizontal="center" vertical="center"/>
    </xf>
    <xf numFmtId="176" fontId="8" fillId="0" borderId="25" xfId="0" applyNumberFormat="1" applyFont="1" applyFill="1" applyBorder="1" applyAlignment="1">
      <alignment horizontal="right" vertical="center" indent="1"/>
    </xf>
    <xf numFmtId="0" fontId="8" fillId="0" borderId="55" xfId="0" applyFont="1" applyFill="1" applyBorder="1">
      <alignment vertical="center"/>
    </xf>
    <xf numFmtId="176" fontId="8" fillId="0" borderId="9" xfId="0" applyNumberFormat="1" applyFont="1" applyFill="1" applyBorder="1" applyAlignment="1">
      <alignment horizontal="right" vertical="center" indent="1"/>
    </xf>
    <xf numFmtId="0" fontId="8" fillId="0" borderId="56" xfId="0" applyFont="1" applyFill="1" applyBorder="1">
      <alignment vertical="center"/>
    </xf>
    <xf numFmtId="3" fontId="8" fillId="0" borderId="4" xfId="0" applyNumberFormat="1" applyFont="1" applyFill="1" applyBorder="1" applyAlignment="1" applyProtection="1">
      <alignment horizontal="right" vertical="center" indent="1"/>
    </xf>
    <xf numFmtId="176" fontId="8" fillId="0" borderId="4" xfId="0" applyNumberFormat="1" applyFont="1" applyFill="1" applyBorder="1" applyAlignment="1" applyProtection="1">
      <alignment horizontal="right" vertical="center" indent="1"/>
    </xf>
    <xf numFmtId="3" fontId="8" fillId="0" borderId="7" xfId="0" applyNumberFormat="1" applyFont="1" applyFill="1" applyBorder="1" applyAlignment="1" applyProtection="1">
      <alignment horizontal="right" vertical="center" indent="1"/>
    </xf>
    <xf numFmtId="176" fontId="8" fillId="0" borderId="7" xfId="0" applyNumberFormat="1" applyFont="1" applyFill="1" applyBorder="1" applyAlignment="1" applyProtection="1">
      <alignment horizontal="right" vertical="center" indent="1"/>
    </xf>
    <xf numFmtId="0" fontId="27" fillId="0" borderId="0" xfId="0" applyFont="1" applyFill="1">
      <alignment vertical="center"/>
    </xf>
    <xf numFmtId="3" fontId="8" fillId="0" borderId="23" xfId="0" applyNumberFormat="1" applyFont="1" applyFill="1" applyBorder="1" applyAlignment="1" applyProtection="1">
      <alignment horizontal="right" vertical="center" indent="1"/>
    </xf>
    <xf numFmtId="176" fontId="8" fillId="0" borderId="23" xfId="0" applyNumberFormat="1" applyFont="1" applyFill="1" applyBorder="1" applyAlignment="1" applyProtection="1">
      <alignment horizontal="right" vertical="center" indent="1"/>
    </xf>
    <xf numFmtId="0" fontId="31" fillId="0" borderId="0" xfId="0" applyFont="1">
      <alignment vertical="center"/>
    </xf>
    <xf numFmtId="0" fontId="30" fillId="0" borderId="14" xfId="0" applyFont="1" applyFill="1" applyBorder="1" applyAlignment="1">
      <alignment horizontal="left" vertical="center" indent="1"/>
    </xf>
    <xf numFmtId="0" fontId="30" fillId="0" borderId="4" xfId="0" applyFont="1" applyFill="1" applyBorder="1" applyAlignment="1">
      <alignment horizontal="center" vertical="center"/>
    </xf>
    <xf numFmtId="0" fontId="30" fillId="0" borderId="2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left" vertical="center" indent="2"/>
    </xf>
    <xf numFmtId="3" fontId="30" fillId="0" borderId="4" xfId="0" applyNumberFormat="1" applyFont="1" applyFill="1" applyBorder="1" applyAlignment="1">
      <alignment horizontal="right" vertical="center" indent="1"/>
    </xf>
    <xf numFmtId="176" fontId="30" fillId="0" borderId="4" xfId="0" applyNumberFormat="1" applyFont="1" applyFill="1" applyBorder="1" applyAlignment="1">
      <alignment horizontal="right" vertical="center" indent="1"/>
    </xf>
    <xf numFmtId="176" fontId="30" fillId="0" borderId="5" xfId="0" applyNumberFormat="1" applyFont="1" applyFill="1" applyBorder="1" applyAlignment="1">
      <alignment horizontal="center" vertical="center"/>
    </xf>
    <xf numFmtId="0" fontId="30" fillId="0" borderId="21" xfId="0" applyFont="1" applyFill="1" applyBorder="1">
      <alignment vertical="center"/>
    </xf>
    <xf numFmtId="0" fontId="31" fillId="0" borderId="0" xfId="0" applyFont="1" applyFill="1">
      <alignment vertical="center"/>
    </xf>
    <xf numFmtId="0" fontId="30" fillId="0" borderId="17" xfId="0" applyFont="1" applyFill="1" applyBorder="1" applyAlignment="1">
      <alignment horizontal="left" vertical="center" indent="1"/>
    </xf>
    <xf numFmtId="0" fontId="30" fillId="0" borderId="18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0" fillId="0" borderId="18" xfId="0" applyFont="1" applyFill="1" applyBorder="1" applyAlignment="1">
      <alignment horizontal="left" vertical="center" indent="2"/>
    </xf>
    <xf numFmtId="3" fontId="30" fillId="0" borderId="18" xfId="0" applyNumberFormat="1" applyFont="1" applyFill="1" applyBorder="1" applyAlignment="1">
      <alignment horizontal="right" vertical="center" indent="1"/>
    </xf>
    <xf numFmtId="176" fontId="30" fillId="0" borderId="18" xfId="0" applyNumberFormat="1" applyFont="1" applyFill="1" applyBorder="1" applyAlignment="1">
      <alignment horizontal="right" vertical="center" indent="1"/>
    </xf>
    <xf numFmtId="176" fontId="30" fillId="0" borderId="6" xfId="0" applyNumberFormat="1" applyFont="1" applyFill="1" applyBorder="1" applyAlignment="1">
      <alignment horizontal="center" vertical="center"/>
    </xf>
    <xf numFmtId="0" fontId="30" fillId="0" borderId="19" xfId="0" applyFont="1" applyFill="1" applyBorder="1">
      <alignment vertical="center"/>
    </xf>
    <xf numFmtId="0" fontId="30" fillId="0" borderId="16" xfId="0" applyFont="1" applyFill="1" applyBorder="1" applyAlignment="1">
      <alignment horizontal="left" vertical="center" indent="1"/>
    </xf>
    <xf numFmtId="0" fontId="30" fillId="0" borderId="7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left" vertical="center" indent="2"/>
    </xf>
    <xf numFmtId="3" fontId="30" fillId="0" borderId="7" xfId="0" applyNumberFormat="1" applyFont="1" applyFill="1" applyBorder="1" applyAlignment="1">
      <alignment horizontal="right" vertical="center" indent="1"/>
    </xf>
    <xf numFmtId="176" fontId="30" fillId="0" borderId="7" xfId="0" applyNumberFormat="1" applyFont="1" applyFill="1" applyBorder="1" applyAlignment="1">
      <alignment horizontal="right" vertical="center" indent="1"/>
    </xf>
    <xf numFmtId="176" fontId="30" fillId="0" borderId="9" xfId="0" applyNumberFormat="1" applyFont="1" applyFill="1" applyBorder="1" applyAlignment="1">
      <alignment horizontal="right" vertical="center" indent="1"/>
    </xf>
    <xf numFmtId="176" fontId="30" fillId="0" borderId="9" xfId="0" applyNumberFormat="1" applyFont="1" applyFill="1" applyBorder="1" applyAlignment="1">
      <alignment horizontal="center" vertical="center"/>
    </xf>
    <xf numFmtId="0" fontId="30" fillId="0" borderId="15" xfId="0" applyFont="1" applyFill="1" applyBorder="1">
      <alignment vertical="center"/>
    </xf>
    <xf numFmtId="0" fontId="30" fillId="0" borderId="0" xfId="0" applyFont="1" applyFill="1" applyBorder="1" applyAlignment="1">
      <alignment horizontal="center" vertical="center"/>
    </xf>
    <xf numFmtId="176" fontId="30" fillId="0" borderId="6" xfId="0" applyNumberFormat="1" applyFont="1" applyFill="1" applyBorder="1" applyAlignment="1">
      <alignment horizontal="right" vertical="center" indent="1"/>
    </xf>
    <xf numFmtId="0" fontId="30" fillId="0" borderId="58" xfId="0" applyFont="1" applyFill="1" applyBorder="1" applyAlignment="1">
      <alignment horizontal="left" vertical="center" indent="1"/>
    </xf>
    <xf numFmtId="0" fontId="30" fillId="0" borderId="59" xfId="0" applyFont="1" applyFill="1" applyBorder="1" applyAlignment="1">
      <alignment horizontal="center" vertical="center"/>
    </xf>
    <xf numFmtId="0" fontId="30" fillId="0" borderId="60" xfId="0" applyFont="1" applyFill="1" applyBorder="1" applyAlignment="1">
      <alignment horizontal="center" vertical="center"/>
    </xf>
    <xf numFmtId="0" fontId="30" fillId="0" borderId="59" xfId="0" applyFont="1" applyFill="1" applyBorder="1" applyAlignment="1">
      <alignment horizontal="left" vertical="center" indent="2"/>
    </xf>
    <xf numFmtId="3" fontId="30" fillId="0" borderId="59" xfId="0" applyNumberFormat="1" applyFont="1" applyFill="1" applyBorder="1" applyAlignment="1">
      <alignment horizontal="right" vertical="center" indent="1"/>
    </xf>
    <xf numFmtId="176" fontId="30" fillId="0" borderId="59" xfId="0" applyNumberFormat="1" applyFont="1" applyFill="1" applyBorder="1" applyAlignment="1">
      <alignment horizontal="right" vertical="center" indent="1"/>
    </xf>
    <xf numFmtId="176" fontId="30" fillId="0" borderId="61" xfId="0" applyNumberFormat="1" applyFont="1" applyFill="1" applyBorder="1" applyAlignment="1">
      <alignment horizontal="right" vertical="center" indent="1"/>
    </xf>
    <xf numFmtId="176" fontId="30" fillId="0" borderId="61" xfId="0" applyNumberFormat="1" applyFont="1" applyFill="1" applyBorder="1" applyAlignment="1">
      <alignment horizontal="center" vertical="center"/>
    </xf>
    <xf numFmtId="0" fontId="30" fillId="0" borderId="62" xfId="0" applyFont="1" applyFill="1" applyBorder="1">
      <alignment vertical="center"/>
    </xf>
    <xf numFmtId="0" fontId="30" fillId="0" borderId="22" xfId="0" applyFont="1" applyFill="1" applyBorder="1" applyAlignment="1">
      <alignment horizontal="left" vertical="center" indent="1"/>
    </xf>
    <xf numFmtId="0" fontId="30" fillId="0" borderId="23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23" xfId="0" applyFont="1" applyFill="1" applyBorder="1" applyAlignment="1">
      <alignment horizontal="left" vertical="center" indent="2"/>
    </xf>
    <xf numFmtId="3" fontId="30" fillId="0" borderId="23" xfId="0" applyNumberFormat="1" applyFont="1" applyFill="1" applyBorder="1" applyAlignment="1">
      <alignment horizontal="right" vertical="center" indent="1"/>
    </xf>
    <xf numFmtId="176" fontId="30" fillId="0" borderId="23" xfId="0" applyNumberFormat="1" applyFont="1" applyFill="1" applyBorder="1" applyAlignment="1">
      <alignment horizontal="right" vertical="center" indent="1"/>
    </xf>
    <xf numFmtId="176" fontId="30" fillId="0" borderId="25" xfId="0" applyNumberFormat="1" applyFont="1" applyFill="1" applyBorder="1" applyAlignment="1">
      <alignment horizontal="center" vertical="center"/>
    </xf>
    <xf numFmtId="0" fontId="30" fillId="0" borderId="26" xfId="0" applyFont="1" applyFill="1" applyBorder="1">
      <alignment vertical="center"/>
    </xf>
    <xf numFmtId="0" fontId="30" fillId="0" borderId="0" xfId="0" applyFont="1">
      <alignment vertical="center"/>
    </xf>
    <xf numFmtId="0" fontId="30" fillId="0" borderId="0" xfId="0" applyFont="1" applyFill="1">
      <alignment vertical="center"/>
    </xf>
    <xf numFmtId="0" fontId="30" fillId="0" borderId="41" xfId="0" applyFont="1" applyFill="1" applyBorder="1" applyAlignment="1">
      <alignment horizontal="center" vertical="center"/>
    </xf>
    <xf numFmtId="0" fontId="30" fillId="0" borderId="19" xfId="0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left" vertical="center" indent="1"/>
    </xf>
    <xf numFmtId="0" fontId="30" fillId="0" borderId="39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left" vertical="center" indent="2"/>
    </xf>
    <xf numFmtId="0" fontId="30" fillId="0" borderId="37" xfId="0" applyFont="1" applyFill="1" applyBorder="1" applyAlignment="1">
      <alignment horizontal="center" vertical="center"/>
    </xf>
    <xf numFmtId="176" fontId="30" fillId="0" borderId="38" xfId="0" applyNumberFormat="1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center" vertical="center"/>
    </xf>
    <xf numFmtId="0" fontId="30" fillId="0" borderId="39" xfId="220" applyFont="1" applyFill="1" applyBorder="1" applyAlignment="1">
      <alignment horizontal="center" vertical="center"/>
    </xf>
    <xf numFmtId="0" fontId="30" fillId="0" borderId="18" xfId="220" applyFont="1" applyFill="1" applyBorder="1" applyAlignment="1">
      <alignment horizontal="center" vertical="center"/>
    </xf>
    <xf numFmtId="0" fontId="30" fillId="0" borderId="7" xfId="220" applyFont="1" applyFill="1" applyBorder="1" applyAlignment="1">
      <alignment horizontal="center" vertical="center"/>
    </xf>
    <xf numFmtId="0" fontId="30" fillId="0" borderId="7" xfId="220" applyFont="1" applyFill="1" applyBorder="1" applyAlignment="1">
      <alignment horizontal="left" vertical="center" indent="1"/>
    </xf>
    <xf numFmtId="0" fontId="30" fillId="0" borderId="44" xfId="220" applyFont="1" applyFill="1" applyBorder="1" applyAlignment="1">
      <alignment horizontal="left" vertical="center" indent="1"/>
    </xf>
    <xf numFmtId="176" fontId="30" fillId="0" borderId="41" xfId="0" applyNumberFormat="1" applyFont="1" applyFill="1" applyBorder="1" applyAlignment="1">
      <alignment horizontal="right" vertical="center" indent="1"/>
    </xf>
    <xf numFmtId="176" fontId="30" fillId="0" borderId="44" xfId="0" applyNumberFormat="1" applyFont="1" applyFill="1" applyBorder="1" applyAlignment="1">
      <alignment horizontal="right" vertical="center" indent="1"/>
    </xf>
    <xf numFmtId="176" fontId="30" fillId="0" borderId="8" xfId="0" applyNumberFormat="1" applyFont="1" applyFill="1" applyBorder="1" applyAlignment="1">
      <alignment horizontal="center" vertical="center"/>
    </xf>
    <xf numFmtId="0" fontId="30" fillId="0" borderId="4" xfId="220" applyFont="1" applyFill="1" applyBorder="1" applyAlignment="1">
      <alignment horizontal="center" vertical="center"/>
    </xf>
    <xf numFmtId="0" fontId="30" fillId="0" borderId="4" xfId="220" applyFont="1" applyFill="1" applyBorder="1" applyAlignment="1">
      <alignment horizontal="left" vertical="center" indent="1"/>
    </xf>
    <xf numFmtId="0" fontId="30" fillId="0" borderId="40" xfId="220" applyFont="1" applyFill="1" applyBorder="1" applyAlignment="1">
      <alignment horizontal="left" vertical="center" indent="1"/>
    </xf>
    <xf numFmtId="176" fontId="30" fillId="0" borderId="4" xfId="0" applyNumberFormat="1" applyFont="1" applyFill="1" applyBorder="1" applyAlignment="1">
      <alignment horizontal="center" vertical="center"/>
    </xf>
    <xf numFmtId="3" fontId="30" fillId="0" borderId="39" xfId="0" applyNumberFormat="1" applyFont="1" applyFill="1" applyBorder="1" applyAlignment="1">
      <alignment horizontal="right" vertical="center" indent="1"/>
    </xf>
    <xf numFmtId="176" fontId="30" fillId="0" borderId="37" xfId="0" applyNumberFormat="1" applyFont="1" applyFill="1" applyBorder="1" applyAlignment="1">
      <alignment horizontal="right" vertical="center" indent="1"/>
    </xf>
    <xf numFmtId="3" fontId="30" fillId="0" borderId="41" xfId="0" applyNumberFormat="1" applyFont="1" applyFill="1" applyBorder="1" applyAlignment="1">
      <alignment horizontal="right" vertical="center" indent="1"/>
    </xf>
    <xf numFmtId="176" fontId="30" fillId="0" borderId="0" xfId="0" applyNumberFormat="1" applyFont="1" applyFill="1" applyBorder="1" applyAlignment="1">
      <alignment horizontal="center" vertical="center"/>
    </xf>
    <xf numFmtId="176" fontId="30" fillId="0" borderId="39" xfId="0" applyNumberFormat="1" applyFont="1" applyFill="1" applyBorder="1" applyAlignment="1">
      <alignment horizontal="right" vertical="center" indent="1"/>
    </xf>
    <xf numFmtId="0" fontId="30" fillId="0" borderId="46" xfId="0" applyFont="1" applyFill="1" applyBorder="1" applyAlignment="1">
      <alignment horizontal="left" vertical="center" indent="2"/>
    </xf>
    <xf numFmtId="0" fontId="31" fillId="0" borderId="0" xfId="0" applyFont="1" applyFill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1" fillId="0" borderId="0" xfId="0" applyFont="1" applyAlignment="1">
      <alignment horizontal="center" vertical="center"/>
    </xf>
    <xf numFmtId="176" fontId="31" fillId="0" borderId="0" xfId="0" applyNumberFormat="1" applyFont="1">
      <alignment vertical="center"/>
    </xf>
    <xf numFmtId="41" fontId="32" fillId="34" borderId="64" xfId="1" applyNumberFormat="1" applyFont="1" applyFill="1" applyBorder="1" applyAlignment="1">
      <alignment horizontal="center" vertical="center" wrapText="1"/>
    </xf>
    <xf numFmtId="3" fontId="32" fillId="34" borderId="65" xfId="1" applyNumberFormat="1" applyFont="1" applyFill="1" applyBorder="1" applyAlignment="1">
      <alignment horizontal="center" vertical="center" wrapText="1"/>
    </xf>
    <xf numFmtId="3" fontId="32" fillId="34" borderId="64" xfId="1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left" vertical="center" indent="2" shrinkToFit="1"/>
    </xf>
    <xf numFmtId="0" fontId="30" fillId="0" borderId="40" xfId="0" applyFont="1" applyFill="1" applyBorder="1" applyAlignment="1">
      <alignment horizontal="center" vertical="center"/>
    </xf>
    <xf numFmtId="0" fontId="30" fillId="0" borderId="18" xfId="0" applyFont="1" applyFill="1" applyBorder="1">
      <alignment vertical="center"/>
    </xf>
    <xf numFmtId="176" fontId="30" fillId="0" borderId="18" xfId="0" applyNumberFormat="1" applyFont="1" applyFill="1" applyBorder="1" applyAlignment="1">
      <alignment horizontal="center" vertical="center"/>
    </xf>
    <xf numFmtId="176" fontId="30" fillId="0" borderId="7" xfId="0" applyNumberFormat="1" applyFont="1" applyFill="1" applyBorder="1" applyAlignment="1">
      <alignment horizontal="center" vertical="center"/>
    </xf>
    <xf numFmtId="176" fontId="30" fillId="0" borderId="39" xfId="0" applyNumberFormat="1" applyFont="1" applyFill="1" applyBorder="1" applyAlignment="1">
      <alignment horizontal="center" vertical="center"/>
    </xf>
    <xf numFmtId="176" fontId="30" fillId="0" borderId="36" xfId="0" applyNumberFormat="1" applyFont="1" applyFill="1" applyBorder="1" applyAlignment="1">
      <alignment horizontal="center" vertical="center"/>
    </xf>
    <xf numFmtId="3" fontId="30" fillId="0" borderId="44" xfId="0" applyNumberFormat="1" applyFont="1" applyFill="1" applyBorder="1" applyAlignment="1">
      <alignment horizontal="right" vertical="center" indent="1"/>
    </xf>
    <xf numFmtId="49" fontId="30" fillId="0" borderId="39" xfId="0" applyNumberFormat="1" applyFont="1" applyFill="1" applyBorder="1" applyAlignment="1">
      <alignment horizontal="center" vertical="center" shrinkToFit="1"/>
    </xf>
    <xf numFmtId="49" fontId="30" fillId="0" borderId="7" xfId="0" applyNumberFormat="1" applyFont="1" applyFill="1" applyBorder="1" applyAlignment="1">
      <alignment horizontal="center" vertical="center" shrinkToFit="1"/>
    </xf>
    <xf numFmtId="49" fontId="30" fillId="0" borderId="18" xfId="0" applyNumberFormat="1" applyFont="1" applyFill="1" applyBorder="1" applyAlignment="1">
      <alignment horizontal="center" vertical="center" shrinkToFit="1"/>
    </xf>
    <xf numFmtId="0" fontId="30" fillId="0" borderId="36" xfId="0" applyFont="1" applyFill="1" applyBorder="1" applyAlignment="1">
      <alignment horizontal="center" vertical="center"/>
    </xf>
    <xf numFmtId="0" fontId="30" fillId="0" borderId="42" xfId="0" applyFont="1" applyFill="1" applyBorder="1">
      <alignment vertical="center"/>
    </xf>
    <xf numFmtId="0" fontId="30" fillId="0" borderId="6" xfId="0" applyFont="1" applyFill="1" applyBorder="1" applyAlignment="1">
      <alignment horizontal="center" vertical="center"/>
    </xf>
    <xf numFmtId="0" fontId="30" fillId="0" borderId="49" xfId="0" applyFont="1" applyFill="1" applyBorder="1" applyAlignment="1">
      <alignment horizontal="left" vertical="center" indent="1"/>
    </xf>
    <xf numFmtId="0" fontId="30" fillId="0" borderId="50" xfId="0" applyFont="1" applyFill="1" applyBorder="1" applyAlignment="1">
      <alignment horizontal="left" vertical="center" indent="1"/>
    </xf>
    <xf numFmtId="0" fontId="30" fillId="0" borderId="38" xfId="0" applyFont="1" applyFill="1" applyBorder="1" applyAlignment="1">
      <alignment horizontal="left" vertical="center" indent="2"/>
    </xf>
    <xf numFmtId="0" fontId="30" fillId="0" borderId="38" xfId="0" applyFont="1" applyFill="1" applyBorder="1" applyAlignment="1">
      <alignment horizontal="center" vertical="center" shrinkToFit="1"/>
    </xf>
    <xf numFmtId="3" fontId="30" fillId="0" borderId="38" xfId="0" applyNumberFormat="1" applyFont="1" applyFill="1" applyBorder="1" applyAlignment="1">
      <alignment horizontal="right" vertical="center" indent="1"/>
    </xf>
    <xf numFmtId="0" fontId="30" fillId="0" borderId="18" xfId="0" applyFont="1" applyFill="1" applyBorder="1" applyAlignment="1">
      <alignment horizontal="center" vertical="center" shrinkToFit="1"/>
    </xf>
    <xf numFmtId="3" fontId="30" fillId="0" borderId="6" xfId="0" applyNumberFormat="1" applyFont="1" applyFill="1" applyBorder="1" applyAlignment="1">
      <alignment horizontal="right" vertical="center" indent="1"/>
    </xf>
    <xf numFmtId="0" fontId="30" fillId="0" borderId="7" xfId="0" applyFont="1" applyFill="1" applyBorder="1" applyAlignment="1">
      <alignment horizontal="center" vertical="center" shrinkToFit="1"/>
    </xf>
    <xf numFmtId="3" fontId="30" fillId="0" borderId="9" xfId="0" applyNumberFormat="1" applyFont="1" applyFill="1" applyBorder="1" applyAlignment="1">
      <alignment horizontal="right" vertical="center" indent="1"/>
    </xf>
    <xf numFmtId="0" fontId="30" fillId="0" borderId="9" xfId="0" applyFont="1" applyFill="1" applyBorder="1" applyAlignment="1">
      <alignment horizontal="center" vertical="center"/>
    </xf>
    <xf numFmtId="0" fontId="30" fillId="0" borderId="43" xfId="44" applyFont="1" applyFill="1" applyBorder="1" applyAlignment="1">
      <alignment horizontal="left" vertical="center" indent="1"/>
    </xf>
    <xf numFmtId="49" fontId="30" fillId="0" borderId="39" xfId="44" applyNumberFormat="1" applyFont="1" applyFill="1" applyBorder="1" applyAlignment="1">
      <alignment horizontal="center" vertical="center" shrinkToFit="1"/>
    </xf>
    <xf numFmtId="0" fontId="30" fillId="0" borderId="51" xfId="0" applyFont="1" applyFill="1" applyBorder="1" applyAlignment="1">
      <alignment horizontal="left" vertical="center" indent="1"/>
    </xf>
    <xf numFmtId="49" fontId="30" fillId="0" borderId="46" xfId="0" applyNumberFormat="1" applyFont="1" applyFill="1" applyBorder="1" applyAlignment="1">
      <alignment horizontal="center" vertical="center" shrinkToFit="1"/>
    </xf>
    <xf numFmtId="0" fontId="30" fillId="0" borderId="47" xfId="0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3" fontId="30" fillId="0" borderId="46" xfId="0" applyNumberFormat="1" applyFont="1" applyFill="1" applyBorder="1" applyAlignment="1">
      <alignment horizontal="right" vertical="center" indent="1"/>
    </xf>
    <xf numFmtId="176" fontId="30" fillId="0" borderId="46" xfId="0" applyNumberFormat="1" applyFont="1" applyFill="1" applyBorder="1" applyAlignment="1">
      <alignment horizontal="right" vertical="center" indent="1"/>
    </xf>
    <xf numFmtId="176" fontId="30" fillId="0" borderId="52" xfId="0" applyNumberFormat="1" applyFont="1" applyFill="1" applyBorder="1" applyAlignment="1">
      <alignment horizontal="right" vertical="center" indent="1"/>
    </xf>
    <xf numFmtId="176" fontId="30" fillId="0" borderId="52" xfId="0" applyNumberFormat="1" applyFont="1" applyFill="1" applyBorder="1" applyAlignment="1">
      <alignment horizontal="center" vertical="center"/>
    </xf>
    <xf numFmtId="0" fontId="30" fillId="0" borderId="48" xfId="0" applyFont="1" applyFill="1" applyBorder="1">
      <alignment vertical="center"/>
    </xf>
    <xf numFmtId="49" fontId="31" fillId="0" borderId="0" xfId="0" applyNumberFormat="1" applyFont="1" applyFill="1" applyAlignment="1">
      <alignment horizontal="center" vertical="center" shrinkToFit="1"/>
    </xf>
    <xf numFmtId="0" fontId="30" fillId="0" borderId="39" xfId="0" applyFont="1" applyFill="1" applyBorder="1" applyAlignment="1">
      <alignment horizontal="center" vertical="center" shrinkToFit="1"/>
    </xf>
    <xf numFmtId="0" fontId="30" fillId="0" borderId="0" xfId="0" applyFont="1" applyFill="1" applyBorder="1" applyAlignment="1">
      <alignment horizontal="center" vertical="center" shrinkToFit="1"/>
    </xf>
    <xf numFmtId="0" fontId="30" fillId="0" borderId="41" xfId="0" applyFont="1" applyFill="1" applyBorder="1" applyAlignment="1">
      <alignment horizontal="center" vertical="center" shrinkToFit="1"/>
    </xf>
    <xf numFmtId="0" fontId="30" fillId="0" borderId="37" xfId="0" applyFont="1" applyFill="1" applyBorder="1" applyAlignment="1">
      <alignment horizontal="center" vertical="center" shrinkToFit="1"/>
    </xf>
    <xf numFmtId="0" fontId="30" fillId="0" borderId="8" xfId="0" applyFont="1" applyFill="1" applyBorder="1" applyAlignment="1">
      <alignment horizontal="center" vertical="center" shrinkToFit="1"/>
    </xf>
    <xf numFmtId="0" fontId="30" fillId="0" borderId="4" xfId="0" applyFont="1" applyFill="1" applyBorder="1" applyAlignment="1">
      <alignment horizontal="center" vertical="center" shrinkToFit="1"/>
    </xf>
    <xf numFmtId="0" fontId="30" fillId="0" borderId="36" xfId="0" applyFont="1" applyFill="1" applyBorder="1" applyAlignment="1">
      <alignment horizontal="center" vertical="center" shrinkToFit="1"/>
    </xf>
    <xf numFmtId="0" fontId="30" fillId="0" borderId="45" xfId="0" applyFont="1" applyFill="1" applyBorder="1" applyAlignment="1">
      <alignment horizontal="left" vertical="center" indent="1"/>
    </xf>
    <xf numFmtId="0" fontId="30" fillId="0" borderId="46" xfId="0" applyFont="1" applyFill="1" applyBorder="1" applyAlignment="1">
      <alignment horizontal="center" vertical="center" shrinkToFit="1"/>
    </xf>
    <xf numFmtId="0" fontId="30" fillId="0" borderId="47" xfId="0" applyFont="1" applyFill="1" applyBorder="1" applyAlignment="1">
      <alignment horizontal="center" vertical="center" shrinkToFit="1"/>
    </xf>
    <xf numFmtId="0" fontId="30" fillId="0" borderId="0" xfId="0" applyFont="1" applyFill="1" applyAlignment="1">
      <alignment horizontal="left" vertical="center" indent="1"/>
    </xf>
    <xf numFmtId="0" fontId="30" fillId="0" borderId="0" xfId="0" applyFont="1" applyFill="1" applyAlignment="1">
      <alignment vertical="center" shrinkToFit="1"/>
    </xf>
    <xf numFmtId="0" fontId="30" fillId="0" borderId="40" xfId="0" applyFont="1" applyFill="1" applyBorder="1" applyAlignment="1">
      <alignment horizontal="center" vertical="center" shrinkToFit="1"/>
    </xf>
    <xf numFmtId="0" fontId="30" fillId="0" borderId="0" xfId="0" applyFont="1" applyFill="1" applyAlignment="1">
      <alignment horizontal="center" vertical="center" shrinkToFit="1"/>
    </xf>
    <xf numFmtId="4" fontId="30" fillId="0" borderId="18" xfId="219" applyNumberFormat="1" applyFont="1" applyFill="1" applyBorder="1" applyAlignment="1">
      <alignment horizontal="left" shrinkToFit="1"/>
    </xf>
    <xf numFmtId="4" fontId="30" fillId="0" borderId="7" xfId="219" applyNumberFormat="1" applyFont="1" applyFill="1" applyBorder="1" applyAlignment="1">
      <alignment horizontal="left" shrinkToFit="1"/>
    </xf>
    <xf numFmtId="0" fontId="30" fillId="0" borderId="39" xfId="0" applyFont="1" applyFill="1" applyBorder="1">
      <alignment vertical="center"/>
    </xf>
    <xf numFmtId="0" fontId="30" fillId="0" borderId="44" xfId="0" applyFont="1" applyFill="1" applyBorder="1" applyAlignment="1">
      <alignment horizontal="center" vertical="center" shrinkToFit="1"/>
    </xf>
    <xf numFmtId="0" fontId="30" fillId="0" borderId="67" xfId="0" applyFont="1" applyFill="1" applyBorder="1" applyAlignment="1">
      <alignment horizontal="left" vertical="center" indent="1"/>
    </xf>
    <xf numFmtId="0" fontId="30" fillId="0" borderId="68" xfId="0" applyFont="1" applyFill="1" applyBorder="1" applyAlignment="1">
      <alignment horizontal="center" vertical="center" shrinkToFit="1"/>
    </xf>
    <xf numFmtId="0" fontId="30" fillId="0" borderId="69" xfId="0" applyFont="1" applyFill="1" applyBorder="1" applyAlignment="1">
      <alignment horizontal="center" vertical="center" shrinkToFit="1"/>
    </xf>
    <xf numFmtId="0" fontId="30" fillId="0" borderId="68" xfId="0" applyFont="1" applyFill="1" applyBorder="1" applyAlignment="1">
      <alignment horizontal="left" vertical="center" indent="2"/>
    </xf>
    <xf numFmtId="0" fontId="30" fillId="0" borderId="68" xfId="0" applyFont="1" applyFill="1" applyBorder="1" applyAlignment="1">
      <alignment horizontal="center" vertical="center"/>
    </xf>
    <xf numFmtId="3" fontId="30" fillId="0" borderId="68" xfId="0" applyNumberFormat="1" applyFont="1" applyFill="1" applyBorder="1" applyAlignment="1">
      <alignment horizontal="right" vertical="center" indent="1"/>
    </xf>
    <xf numFmtId="176" fontId="30" fillId="0" borderId="68" xfId="0" applyNumberFormat="1" applyFont="1" applyFill="1" applyBorder="1" applyAlignment="1">
      <alignment horizontal="right" vertical="center" indent="1"/>
    </xf>
    <xf numFmtId="176" fontId="30" fillId="0" borderId="68" xfId="0" applyNumberFormat="1" applyFont="1" applyFill="1" applyBorder="1" applyAlignment="1">
      <alignment horizontal="center" vertical="center"/>
    </xf>
    <xf numFmtId="0" fontId="30" fillId="0" borderId="70" xfId="0" applyFont="1" applyFill="1" applyBorder="1">
      <alignment vertical="center"/>
    </xf>
    <xf numFmtId="0" fontId="30" fillId="0" borderId="20" xfId="0" applyFont="1" applyFill="1" applyBorder="1" applyAlignment="1">
      <alignment horizontal="center" vertical="center" shrinkToFit="1"/>
    </xf>
    <xf numFmtId="176" fontId="30" fillId="0" borderId="38" xfId="0" applyNumberFormat="1" applyFont="1" applyFill="1" applyBorder="1" applyAlignment="1">
      <alignment horizontal="right" vertical="center" indent="1"/>
    </xf>
    <xf numFmtId="0" fontId="30" fillId="0" borderId="0" xfId="0" applyFont="1" applyFill="1" applyBorder="1">
      <alignment vertical="center"/>
    </xf>
    <xf numFmtId="0" fontId="30" fillId="0" borderId="42" xfId="0" applyFont="1" applyFill="1" applyBorder="1" applyAlignment="1">
      <alignment horizontal="left" vertical="center" indent="1"/>
    </xf>
    <xf numFmtId="0" fontId="30" fillId="0" borderId="19" xfId="0" applyFont="1" applyFill="1" applyBorder="1" applyAlignment="1">
      <alignment horizontal="left" vertical="center" indent="1"/>
    </xf>
    <xf numFmtId="0" fontId="30" fillId="0" borderId="21" xfId="0" applyFont="1" applyFill="1" applyBorder="1" applyAlignment="1">
      <alignment horizontal="left" vertical="center" indent="1"/>
    </xf>
    <xf numFmtId="0" fontId="30" fillId="0" borderId="48" xfId="0" applyFont="1" applyFill="1" applyBorder="1" applyAlignment="1">
      <alignment horizontal="left" vertical="center" indent="1"/>
    </xf>
    <xf numFmtId="0" fontId="30" fillId="0" borderId="59" xfId="0" applyFont="1" applyFill="1" applyBorder="1" applyAlignment="1">
      <alignment horizontal="center" vertical="center" shrinkToFit="1"/>
    </xf>
    <xf numFmtId="0" fontId="30" fillId="0" borderId="60" xfId="0" applyFont="1" applyFill="1" applyBorder="1" applyAlignment="1">
      <alignment horizontal="center" vertical="center" shrinkToFit="1"/>
    </xf>
    <xf numFmtId="176" fontId="30" fillId="0" borderId="59" xfId="0" applyNumberFormat="1" applyFont="1" applyFill="1" applyBorder="1" applyAlignment="1">
      <alignment horizontal="center" vertical="center"/>
    </xf>
    <xf numFmtId="0" fontId="30" fillId="0" borderId="62" xfId="0" applyFont="1" applyFill="1" applyBorder="1" applyAlignment="1">
      <alignment horizontal="left" vertical="center" indent="1"/>
    </xf>
    <xf numFmtId="0" fontId="30" fillId="0" borderId="4" xfId="0" applyFont="1" applyFill="1" applyBorder="1" applyAlignment="1">
      <alignment horizontal="left" vertical="center" indent="1"/>
    </xf>
    <xf numFmtId="0" fontId="30" fillId="0" borderId="39" xfId="0" applyFont="1" applyFill="1" applyBorder="1" applyAlignment="1">
      <alignment horizontal="left" vertical="center" indent="1"/>
    </xf>
    <xf numFmtId="0" fontId="30" fillId="0" borderId="71" xfId="0" applyFont="1" applyFill="1" applyBorder="1" applyAlignment="1">
      <alignment horizontal="center" vertical="center" shrinkToFit="1"/>
    </xf>
    <xf numFmtId="0" fontId="30" fillId="0" borderId="72" xfId="0" applyFont="1" applyFill="1" applyBorder="1" applyAlignment="1">
      <alignment horizontal="left" vertical="center" indent="1"/>
    </xf>
    <xf numFmtId="0" fontId="30" fillId="0" borderId="73" xfId="0" applyFont="1" applyFill="1" applyBorder="1" applyAlignment="1">
      <alignment horizontal="center" vertical="center" shrinkToFit="1"/>
    </xf>
    <xf numFmtId="0" fontId="30" fillId="0" borderId="73" xfId="0" applyFont="1" applyFill="1" applyBorder="1" applyAlignment="1">
      <alignment horizontal="left" vertical="center" indent="2"/>
    </xf>
    <xf numFmtId="0" fontId="30" fillId="0" borderId="73" xfId="0" applyFont="1" applyFill="1" applyBorder="1" applyAlignment="1">
      <alignment horizontal="center" vertical="center"/>
    </xf>
    <xf numFmtId="3" fontId="30" fillId="0" borderId="73" xfId="0" applyNumberFormat="1" applyFont="1" applyFill="1" applyBorder="1" applyAlignment="1">
      <alignment horizontal="right" vertical="center" indent="1"/>
    </xf>
    <xf numFmtId="176" fontId="30" fillId="0" borderId="73" xfId="0" applyNumberFormat="1" applyFont="1" applyFill="1" applyBorder="1" applyAlignment="1">
      <alignment horizontal="right" vertical="center" indent="1"/>
    </xf>
    <xf numFmtId="176" fontId="30" fillId="0" borderId="73" xfId="0" applyNumberFormat="1" applyFont="1" applyFill="1" applyBorder="1" applyAlignment="1">
      <alignment horizontal="center" vertical="center"/>
    </xf>
    <xf numFmtId="0" fontId="30" fillId="0" borderId="74" xfId="0" applyFont="1" applyFill="1" applyBorder="1">
      <alignment vertical="center"/>
    </xf>
    <xf numFmtId="0" fontId="30" fillId="0" borderId="53" xfId="0" applyFont="1" applyFill="1" applyBorder="1">
      <alignment vertical="center"/>
    </xf>
    <xf numFmtId="0" fontId="30" fillId="0" borderId="54" xfId="0" applyFont="1" applyFill="1" applyBorder="1">
      <alignment vertical="center"/>
    </xf>
    <xf numFmtId="0" fontId="30" fillId="0" borderId="54" xfId="0" applyFont="1" applyFill="1" applyBorder="1" applyAlignment="1">
      <alignment horizontal="center" vertical="center"/>
    </xf>
    <xf numFmtId="0" fontId="30" fillId="0" borderId="23" xfId="0" applyFont="1" applyFill="1" applyBorder="1" applyAlignment="1">
      <alignment horizontal="center" vertical="center" shrinkToFit="1"/>
    </xf>
    <xf numFmtId="0" fontId="30" fillId="0" borderId="24" xfId="0" applyFont="1" applyFill="1" applyBorder="1" applyAlignment="1">
      <alignment horizontal="center" vertical="center" shrinkToFit="1"/>
    </xf>
    <xf numFmtId="176" fontId="30" fillId="0" borderId="25" xfId="0" applyNumberFormat="1" applyFont="1" applyFill="1" applyBorder="1" applyAlignment="1">
      <alignment horizontal="right" vertical="center" indent="1"/>
    </xf>
    <xf numFmtId="176" fontId="30" fillId="0" borderId="23" xfId="0" applyNumberFormat="1" applyFont="1" applyFill="1" applyBorder="1" applyAlignment="1">
      <alignment horizontal="center" vertical="center"/>
    </xf>
    <xf numFmtId="0" fontId="30" fillId="0" borderId="55" xfId="0" applyFont="1" applyFill="1" applyBorder="1">
      <alignment vertical="center"/>
    </xf>
    <xf numFmtId="0" fontId="30" fillId="0" borderId="36" xfId="0" applyFont="1" applyFill="1" applyBorder="1">
      <alignment vertical="center"/>
    </xf>
    <xf numFmtId="0" fontId="30" fillId="0" borderId="75" xfId="0" applyFont="1" applyFill="1" applyBorder="1" applyAlignment="1">
      <alignment horizontal="center" vertical="center"/>
    </xf>
    <xf numFmtId="0" fontId="30" fillId="0" borderId="76" xfId="0" applyFont="1" applyFill="1" applyBorder="1" applyAlignment="1">
      <alignment horizontal="left" vertical="center" indent="2"/>
    </xf>
    <xf numFmtId="0" fontId="30" fillId="0" borderId="76" xfId="0" applyFont="1" applyFill="1" applyBorder="1" applyAlignment="1">
      <alignment horizontal="center" vertical="center"/>
    </xf>
    <xf numFmtId="0" fontId="30" fillId="0" borderId="18" xfId="0" applyNumberFormat="1" applyFont="1" applyFill="1" applyBorder="1" applyAlignment="1">
      <alignment horizontal="center" vertical="center" shrinkToFit="1"/>
    </xf>
    <xf numFmtId="0" fontId="30" fillId="0" borderId="14" xfId="0" applyFont="1" applyFill="1" applyBorder="1" applyAlignment="1" applyProtection="1">
      <alignment horizontal="left" vertical="center" indent="1"/>
    </xf>
    <xf numFmtId="0" fontId="30" fillId="0" borderId="4" xfId="0" applyFont="1" applyFill="1" applyBorder="1" applyAlignment="1" applyProtection="1">
      <alignment horizontal="center" vertical="center" shrinkToFit="1"/>
    </xf>
    <xf numFmtId="0" fontId="30" fillId="0" borderId="20" xfId="0" applyFont="1" applyFill="1" applyBorder="1" applyAlignment="1" applyProtection="1">
      <alignment horizontal="center" vertical="center" shrinkToFit="1"/>
    </xf>
    <xf numFmtId="0" fontId="30" fillId="0" borderId="4" xfId="0" applyFont="1" applyFill="1" applyBorder="1" applyAlignment="1" applyProtection="1">
      <alignment horizontal="left" vertical="center" indent="2"/>
    </xf>
    <xf numFmtId="0" fontId="30" fillId="0" borderId="4" xfId="0" applyFont="1" applyFill="1" applyBorder="1" applyAlignment="1" applyProtection="1">
      <alignment horizontal="center" vertical="center"/>
    </xf>
    <xf numFmtId="0" fontId="30" fillId="0" borderId="17" xfId="0" applyFont="1" applyFill="1" applyBorder="1" applyAlignment="1" applyProtection="1">
      <alignment horizontal="left" vertical="center" indent="1"/>
    </xf>
    <xf numFmtId="0" fontId="30" fillId="0" borderId="18" xfId="0" applyFont="1" applyFill="1" applyBorder="1" applyAlignment="1" applyProtection="1">
      <alignment horizontal="center" vertical="center" shrinkToFit="1"/>
    </xf>
    <xf numFmtId="0" fontId="30" fillId="0" borderId="0" xfId="0" applyFont="1" applyFill="1" applyAlignment="1" applyProtection="1">
      <alignment horizontal="center" vertical="center" shrinkToFit="1"/>
    </xf>
    <xf numFmtId="0" fontId="30" fillId="0" borderId="39" xfId="0" applyFont="1" applyFill="1" applyBorder="1" applyAlignment="1" applyProtection="1">
      <alignment horizontal="left" vertical="center" indent="2"/>
    </xf>
    <xf numFmtId="0" fontId="30" fillId="0" borderId="18" xfId="0" applyFont="1" applyFill="1" applyBorder="1" applyAlignment="1" applyProtection="1">
      <alignment horizontal="center" vertical="center"/>
    </xf>
    <xf numFmtId="0" fontId="30" fillId="0" borderId="16" xfId="0" applyFont="1" applyFill="1" applyBorder="1" applyAlignment="1" applyProtection="1">
      <alignment horizontal="left" vertical="center" indent="1"/>
    </xf>
    <xf numFmtId="0" fontId="30" fillId="0" borderId="7" xfId="0" applyFont="1" applyFill="1" applyBorder="1" applyAlignment="1" applyProtection="1">
      <alignment horizontal="center" vertical="center" shrinkToFit="1"/>
    </xf>
    <xf numFmtId="0" fontId="30" fillId="0" borderId="8" xfId="0" applyFont="1" applyFill="1" applyBorder="1" applyAlignment="1" applyProtection="1">
      <alignment horizontal="center" vertical="center" shrinkToFit="1"/>
    </xf>
    <xf numFmtId="0" fontId="30" fillId="0" borderId="18" xfId="0" applyFont="1" applyFill="1" applyBorder="1" applyAlignment="1" applyProtection="1">
      <alignment horizontal="left" vertical="center" indent="2"/>
    </xf>
    <xf numFmtId="0" fontId="30" fillId="0" borderId="7" xfId="0" applyFont="1" applyFill="1" applyBorder="1" applyAlignment="1" applyProtection="1">
      <alignment horizontal="center" vertical="center"/>
    </xf>
    <xf numFmtId="0" fontId="30" fillId="0" borderId="43" xfId="0" applyFont="1" applyFill="1" applyBorder="1" applyAlignment="1" applyProtection="1">
      <alignment horizontal="left" vertical="center" indent="1"/>
    </xf>
    <xf numFmtId="0" fontId="30" fillId="0" borderId="39" xfId="0" applyFont="1" applyFill="1" applyBorder="1" applyAlignment="1" applyProtection="1">
      <alignment horizontal="center" vertical="center" shrinkToFit="1"/>
    </xf>
    <xf numFmtId="0" fontId="30" fillId="0" borderId="39" xfId="0" applyFont="1" applyFill="1" applyBorder="1" applyAlignment="1" applyProtection="1">
      <alignment horizontal="center" vertical="center"/>
    </xf>
    <xf numFmtId="0" fontId="30" fillId="0" borderId="36" xfId="0" applyFont="1" applyFill="1" applyBorder="1" applyAlignment="1" applyProtection="1">
      <alignment horizontal="center" vertical="center" shrinkToFit="1"/>
    </xf>
    <xf numFmtId="0" fontId="30" fillId="0" borderId="0" xfId="0" applyFont="1" applyFill="1" applyBorder="1" applyAlignment="1" applyProtection="1">
      <alignment horizontal="center" vertical="center" shrinkToFit="1"/>
    </xf>
    <xf numFmtId="0" fontId="30" fillId="0" borderId="7" xfId="0" applyFont="1" applyFill="1" applyBorder="1" applyAlignment="1" applyProtection="1">
      <alignment horizontal="left" vertical="center" indent="2"/>
    </xf>
    <xf numFmtId="0" fontId="30" fillId="0" borderId="41" xfId="0" applyFont="1" applyFill="1" applyBorder="1" applyAlignment="1" applyProtection="1">
      <alignment horizontal="left" vertical="center" indent="1"/>
    </xf>
    <xf numFmtId="0" fontId="30" fillId="0" borderId="18" xfId="0" applyFont="1" applyFill="1" applyBorder="1" applyAlignment="1" applyProtection="1">
      <alignment vertical="center" shrinkToFit="1"/>
    </xf>
    <xf numFmtId="0" fontId="30" fillId="0" borderId="0" xfId="0" applyFont="1" applyFill="1" applyAlignment="1" applyProtection="1">
      <alignment vertical="center" shrinkToFit="1"/>
    </xf>
    <xf numFmtId="0" fontId="30" fillId="0" borderId="18" xfId="0" applyFont="1" applyFill="1" applyBorder="1" applyProtection="1">
      <alignment vertical="center"/>
    </xf>
    <xf numFmtId="0" fontId="30" fillId="0" borderId="22" xfId="0" applyFont="1" applyFill="1" applyBorder="1" applyAlignment="1" applyProtection="1">
      <alignment horizontal="left" vertical="center" indent="1"/>
    </xf>
    <xf numFmtId="0" fontId="30" fillId="0" borderId="23" xfId="0" applyFont="1" applyFill="1" applyBorder="1" applyAlignment="1" applyProtection="1">
      <alignment horizontal="center" vertical="center" shrinkToFit="1"/>
    </xf>
    <xf numFmtId="0" fontId="30" fillId="0" borderId="24" xfId="0" applyFont="1" applyFill="1" applyBorder="1" applyAlignment="1" applyProtection="1">
      <alignment horizontal="center" vertical="center" shrinkToFit="1"/>
    </xf>
    <xf numFmtId="0" fontId="30" fillId="0" borderId="23" xfId="0" applyFont="1" applyFill="1" applyBorder="1" applyAlignment="1" applyProtection="1">
      <alignment horizontal="left" vertical="center" indent="2"/>
    </xf>
    <xf numFmtId="0" fontId="30" fillId="0" borderId="23" xfId="0" applyFont="1" applyFill="1" applyBorder="1" applyAlignment="1" applyProtection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176" fontId="30" fillId="0" borderId="40" xfId="0" applyNumberFormat="1" applyFont="1" applyFill="1" applyBorder="1" applyAlignment="1">
      <alignment horizontal="center" vertical="center"/>
    </xf>
    <xf numFmtId="41" fontId="32" fillId="35" borderId="64" xfId="1" applyNumberFormat="1" applyFont="1" applyFill="1" applyBorder="1" applyAlignment="1">
      <alignment horizontal="center" vertical="center" wrapText="1"/>
    </xf>
    <xf numFmtId="3" fontId="32" fillId="35" borderId="65" xfId="1" applyNumberFormat="1" applyFont="1" applyFill="1" applyBorder="1" applyAlignment="1">
      <alignment horizontal="center" vertical="center" wrapText="1"/>
    </xf>
    <xf numFmtId="3" fontId="32" fillId="35" borderId="64" xfId="1" applyNumberFormat="1" applyFont="1" applyFill="1" applyBorder="1" applyAlignment="1">
      <alignment horizontal="center" vertical="center" wrapText="1"/>
    </xf>
    <xf numFmtId="3" fontId="30" fillId="0" borderId="39" xfId="0" applyNumberFormat="1" applyFont="1" applyFill="1" applyBorder="1" applyAlignment="1">
      <alignment horizontal="center" vertical="center"/>
    </xf>
    <xf numFmtId="177" fontId="30" fillId="0" borderId="39" xfId="0" applyNumberFormat="1" applyFont="1" applyFill="1" applyBorder="1" applyAlignment="1">
      <alignment horizontal="right" vertical="center" indent="1"/>
    </xf>
    <xf numFmtId="3" fontId="30" fillId="0" borderId="39" xfId="0" applyNumberFormat="1" applyFont="1" applyFill="1" applyBorder="1" applyAlignment="1">
      <alignment horizontal="center" vertical="center" shrinkToFit="1"/>
    </xf>
    <xf numFmtId="176" fontId="8" fillId="0" borderId="25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3" fontId="8" fillId="0" borderId="39" xfId="0" applyNumberFormat="1" applyFont="1" applyFill="1" applyBorder="1" applyAlignment="1">
      <alignment horizontal="center" vertical="center"/>
    </xf>
    <xf numFmtId="3" fontId="30" fillId="0" borderId="18" xfId="0" applyNumberFormat="1" applyFont="1" applyFill="1" applyBorder="1" applyAlignment="1">
      <alignment horizontal="center" vertical="center"/>
    </xf>
    <xf numFmtId="176" fontId="8" fillId="0" borderId="37" xfId="0" applyNumberFormat="1" applyFont="1" applyFill="1" applyBorder="1" applyAlignment="1">
      <alignment horizontal="center" vertical="center"/>
    </xf>
    <xf numFmtId="176" fontId="8" fillId="0" borderId="40" xfId="0" applyNumberFormat="1" applyFont="1" applyFill="1" applyBorder="1" applyAlignment="1">
      <alignment horizontal="center" vertical="center"/>
    </xf>
    <xf numFmtId="176" fontId="8" fillId="0" borderId="41" xfId="0" applyNumberFormat="1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176" fontId="8" fillId="0" borderId="20" xfId="0" applyNumberFormat="1" applyFont="1" applyFill="1" applyBorder="1" applyAlignment="1">
      <alignment horizontal="center" vertical="center"/>
    </xf>
    <xf numFmtId="176" fontId="8" fillId="0" borderId="41" xfId="0" applyNumberFormat="1" applyFont="1" applyFill="1" applyBorder="1" applyAlignment="1" applyProtection="1">
      <alignment horizontal="right" vertical="center" indent="1"/>
    </xf>
    <xf numFmtId="176" fontId="8" fillId="0" borderId="77" xfId="0" applyNumberFormat="1" applyFont="1" applyFill="1" applyBorder="1" applyAlignment="1">
      <alignment horizontal="center" vertical="center"/>
    </xf>
    <xf numFmtId="176" fontId="8" fillId="0" borderId="78" xfId="0" applyNumberFormat="1" applyFont="1" applyFill="1" applyBorder="1" applyAlignment="1">
      <alignment horizontal="center" vertical="center"/>
    </xf>
    <xf numFmtId="0" fontId="27" fillId="0" borderId="18" xfId="0" applyFont="1" applyFill="1" applyBorder="1">
      <alignment vertical="center"/>
    </xf>
    <xf numFmtId="0" fontId="31" fillId="0" borderId="0" xfId="0" applyFont="1" applyFill="1" applyAlignment="1">
      <alignment horizontal="center" vertical="center"/>
    </xf>
    <xf numFmtId="176" fontId="31" fillId="0" borderId="0" xfId="0" applyNumberFormat="1" applyFont="1" applyFill="1">
      <alignment vertical="center"/>
    </xf>
    <xf numFmtId="0" fontId="30" fillId="0" borderId="19" xfId="0" quotePrefix="1" applyFont="1" applyFill="1" applyBorder="1" applyAlignment="1">
      <alignment horizontal="left" vertical="center" indent="1"/>
    </xf>
    <xf numFmtId="0" fontId="4" fillId="3" borderId="1" xfId="2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32" fillId="35" borderId="13" xfId="1" applyFont="1" applyFill="1" applyBorder="1" applyAlignment="1">
      <alignment horizontal="center" vertical="center" wrapText="1"/>
    </xf>
    <xf numFmtId="0" fontId="32" fillId="35" borderId="66" xfId="1" applyFont="1" applyFill="1" applyBorder="1" applyAlignment="1">
      <alignment horizontal="center" vertical="center" wrapText="1"/>
    </xf>
    <xf numFmtId="0" fontId="32" fillId="35" borderId="10" xfId="1" applyFont="1" applyFill="1" applyBorder="1" applyAlignment="1">
      <alignment horizontal="center" vertical="center" wrapText="1"/>
    </xf>
    <xf numFmtId="0" fontId="32" fillId="35" borderId="63" xfId="1" applyFont="1" applyFill="1" applyBorder="1" applyAlignment="1">
      <alignment horizontal="center" vertical="center" wrapText="1"/>
    </xf>
    <xf numFmtId="0" fontId="32" fillId="35" borderId="11" xfId="1" applyFont="1" applyFill="1" applyBorder="1" applyAlignment="1">
      <alignment horizontal="center" vertical="center" wrapText="1"/>
    </xf>
    <xf numFmtId="0" fontId="32" fillId="35" borderId="64" xfId="1" applyFont="1" applyFill="1" applyBorder="1" applyAlignment="1">
      <alignment horizontal="center" vertical="center" wrapText="1"/>
    </xf>
    <xf numFmtId="0" fontId="32" fillId="35" borderId="11" xfId="0" applyFont="1" applyFill="1" applyBorder="1" applyAlignment="1">
      <alignment horizontal="center" vertical="center"/>
    </xf>
    <xf numFmtId="0" fontId="32" fillId="35" borderId="57" xfId="0" applyFont="1" applyFill="1" applyBorder="1" applyAlignment="1">
      <alignment horizontal="center" vertical="center"/>
    </xf>
    <xf numFmtId="0" fontId="32" fillId="35" borderId="12" xfId="0" applyFont="1" applyFill="1" applyBorder="1" applyAlignment="1">
      <alignment horizontal="center" vertical="center"/>
    </xf>
    <xf numFmtId="0" fontId="32" fillId="35" borderId="11" xfId="1" applyFont="1" applyFill="1" applyBorder="1" applyAlignment="1">
      <alignment horizontal="center" vertical="center" shrinkToFit="1"/>
    </xf>
    <xf numFmtId="0" fontId="32" fillId="35" borderId="64" xfId="1" applyFont="1" applyFill="1" applyBorder="1" applyAlignment="1">
      <alignment horizontal="center" vertical="center" shrinkToFit="1"/>
    </xf>
    <xf numFmtId="0" fontId="32" fillId="34" borderId="13" xfId="1" applyFont="1" applyFill="1" applyBorder="1" applyAlignment="1">
      <alignment horizontal="center" vertical="center" wrapText="1"/>
    </xf>
    <xf numFmtId="0" fontId="32" fillId="34" borderId="66" xfId="1" applyFont="1" applyFill="1" applyBorder="1" applyAlignment="1">
      <alignment horizontal="center" vertical="center" wrapText="1"/>
    </xf>
    <xf numFmtId="0" fontId="32" fillId="34" borderId="10" xfId="1" applyFont="1" applyFill="1" applyBorder="1" applyAlignment="1">
      <alignment horizontal="center" vertical="center" wrapText="1"/>
    </xf>
    <xf numFmtId="0" fontId="32" fillId="34" borderId="63" xfId="1" applyFont="1" applyFill="1" applyBorder="1" applyAlignment="1">
      <alignment horizontal="center" vertical="center" wrapText="1"/>
    </xf>
    <xf numFmtId="0" fontId="32" fillId="34" borderId="11" xfId="1" applyFont="1" applyFill="1" applyBorder="1" applyAlignment="1">
      <alignment horizontal="center" vertical="center" shrinkToFit="1"/>
    </xf>
    <xf numFmtId="0" fontId="32" fillId="34" borderId="64" xfId="1" applyFont="1" applyFill="1" applyBorder="1" applyAlignment="1">
      <alignment horizontal="center" vertical="center" shrinkToFit="1"/>
    </xf>
    <xf numFmtId="0" fontId="32" fillId="34" borderId="11" xfId="1" applyFont="1" applyFill="1" applyBorder="1" applyAlignment="1">
      <alignment horizontal="center" vertical="center" wrapText="1"/>
    </xf>
    <xf numFmtId="0" fontId="32" fillId="34" borderId="64" xfId="1" applyFont="1" applyFill="1" applyBorder="1" applyAlignment="1">
      <alignment horizontal="center" vertical="center" wrapText="1"/>
    </xf>
    <xf numFmtId="0" fontId="32" fillId="34" borderId="11" xfId="0" applyFont="1" applyFill="1" applyBorder="1" applyAlignment="1">
      <alignment horizontal="center" vertical="center"/>
    </xf>
    <xf numFmtId="0" fontId="32" fillId="34" borderId="57" xfId="0" applyFont="1" applyFill="1" applyBorder="1" applyAlignment="1">
      <alignment horizontal="center" vertical="center"/>
    </xf>
    <xf numFmtId="0" fontId="32" fillId="34" borderId="12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 wrapText="1" shrinkToFit="1"/>
    </xf>
    <xf numFmtId="0" fontId="8" fillId="0" borderId="7" xfId="0" applyFont="1" applyFill="1" applyBorder="1" applyAlignment="1">
      <alignment horizontal="center" vertical="center" wrapText="1" shrinkToFit="1"/>
    </xf>
    <xf numFmtId="0" fontId="6" fillId="0" borderId="0" xfId="0" applyFont="1">
      <alignment vertical="center"/>
    </xf>
  </cellXfs>
  <cellStyles count="230">
    <cellStyle name="20% - 강조색1 2" xfId="50"/>
    <cellStyle name="20% - 강조색1 2 2" xfId="49"/>
    <cellStyle name="20% - 강조색1 2 3" xfId="48"/>
    <cellStyle name="20% - 강조색1 3" xfId="47"/>
    <cellStyle name="20% - 강조색2 2" xfId="46"/>
    <cellStyle name="20% - 강조색2 2 2" xfId="45"/>
    <cellStyle name="20% - 강조색2 2 3" xfId="52"/>
    <cellStyle name="20% - 강조색2 3" xfId="53"/>
    <cellStyle name="20% - 강조색3 2" xfId="54"/>
    <cellStyle name="20% - 강조색3 2 2" xfId="55"/>
    <cellStyle name="20% - 강조색3 2 3" xfId="56"/>
    <cellStyle name="20% - 강조색3 3" xfId="57"/>
    <cellStyle name="20% - 강조색4 2" xfId="58"/>
    <cellStyle name="20% - 강조색4 2 2" xfId="59"/>
    <cellStyle name="20% - 강조색4 2 3" xfId="60"/>
    <cellStyle name="20% - 강조색4 3" xfId="61"/>
    <cellStyle name="20% - 강조색5 2" xfId="62"/>
    <cellStyle name="20% - 강조색5 2 2" xfId="63"/>
    <cellStyle name="20% - 강조색5 2 3" xfId="64"/>
    <cellStyle name="20% - 강조색5 3" xfId="65"/>
    <cellStyle name="20% - 강조색6 2" xfId="66"/>
    <cellStyle name="20% - 강조색6 2 2" xfId="67"/>
    <cellStyle name="20% - 강조색6 2 3" xfId="68"/>
    <cellStyle name="20% - 강조색6 3" xfId="69"/>
    <cellStyle name="40% - 강조색1 2" xfId="70"/>
    <cellStyle name="40% - 강조색1 2 2" xfId="71"/>
    <cellStyle name="40% - 강조색1 2 3" xfId="72"/>
    <cellStyle name="40% - 강조색1 3" xfId="73"/>
    <cellStyle name="40% - 강조색2 2" xfId="74"/>
    <cellStyle name="40% - 강조색2 2 2" xfId="75"/>
    <cellStyle name="40% - 강조색2 2 3" xfId="76"/>
    <cellStyle name="40% - 강조색2 3" xfId="77"/>
    <cellStyle name="40% - 강조색3 2" xfId="78"/>
    <cellStyle name="40% - 강조색3 2 2" xfId="79"/>
    <cellStyle name="40% - 강조색3 2 3" xfId="80"/>
    <cellStyle name="40% - 강조색3 3" xfId="81"/>
    <cellStyle name="40% - 강조색4 2" xfId="82"/>
    <cellStyle name="40% - 강조색4 2 2" xfId="83"/>
    <cellStyle name="40% - 강조색4 2 3" xfId="84"/>
    <cellStyle name="40% - 강조색4 3" xfId="85"/>
    <cellStyle name="40% - 강조색5 2" xfId="86"/>
    <cellStyle name="40% - 강조색5 2 2" xfId="87"/>
    <cellStyle name="40% - 강조색5 2 3" xfId="88"/>
    <cellStyle name="40% - 강조색5 3" xfId="89"/>
    <cellStyle name="40% - 강조색6 2" xfId="90"/>
    <cellStyle name="40% - 강조색6 2 2" xfId="91"/>
    <cellStyle name="40% - 강조색6 2 3" xfId="92"/>
    <cellStyle name="40% - 강조색6 3" xfId="93"/>
    <cellStyle name="60% - 강조색1 2" xfId="94"/>
    <cellStyle name="60% - 강조색1 2 2" xfId="95"/>
    <cellStyle name="60% - 강조색1 2 3" xfId="96"/>
    <cellStyle name="60% - 강조색1 3" xfId="97"/>
    <cellStyle name="60% - 강조색2 2" xfId="98"/>
    <cellStyle name="60% - 강조색2 2 2" xfId="99"/>
    <cellStyle name="60% - 강조색2 2 3" xfId="100"/>
    <cellStyle name="60% - 강조색2 3" xfId="101"/>
    <cellStyle name="60% - 강조색3 2" xfId="102"/>
    <cellStyle name="60% - 강조색3 2 2" xfId="103"/>
    <cellStyle name="60% - 강조색3 2 3" xfId="104"/>
    <cellStyle name="60% - 강조색3 3" xfId="105"/>
    <cellStyle name="60% - 강조색4 2" xfId="106"/>
    <cellStyle name="60% - 강조색4 2 2" xfId="107"/>
    <cellStyle name="60% - 강조색4 2 3" xfId="108"/>
    <cellStyle name="60% - 강조색4 3" xfId="109"/>
    <cellStyle name="60% - 강조색5 2" xfId="110"/>
    <cellStyle name="60% - 강조색5 2 2" xfId="111"/>
    <cellStyle name="60% - 강조색5 2 3" xfId="112"/>
    <cellStyle name="60% - 강조색5 3" xfId="113"/>
    <cellStyle name="60% - 강조색6 2" xfId="114"/>
    <cellStyle name="60% - 강조색6 2 2" xfId="115"/>
    <cellStyle name="60% - 강조색6 2 3" xfId="116"/>
    <cellStyle name="60% - 강조색6 3" xfId="117"/>
    <cellStyle name="style1524470037077" xfId="118"/>
    <cellStyle name="style1524470037336" xfId="119"/>
    <cellStyle name="style1524470037375" xfId="120"/>
    <cellStyle name="style1524470037400" xfId="121"/>
    <cellStyle name="style1524470037533" xfId="122"/>
    <cellStyle name="style1524470037774" xfId="123"/>
    <cellStyle name="style1553219052898" xfId="4"/>
    <cellStyle name="style1553219053029" xfId="5"/>
    <cellStyle name="style1553219053067" xfId="6"/>
    <cellStyle name="style1553219053103" xfId="7"/>
    <cellStyle name="style1553219053136" xfId="8"/>
    <cellStyle name="style1553219053259" xfId="9"/>
    <cellStyle name="style1553219053289" xfId="10"/>
    <cellStyle name="style1553219053316" xfId="11"/>
    <cellStyle name="style1553219053345" xfId="12"/>
    <cellStyle name="style1553219053371" xfId="13"/>
    <cellStyle name="style1553219053403" xfId="14"/>
    <cellStyle name="style1553219053432" xfId="15"/>
    <cellStyle name="style1553219053501" xfId="16"/>
    <cellStyle name="style1553219053533" xfId="17"/>
    <cellStyle name="style1553219053560" xfId="18"/>
    <cellStyle name="style1553219053625" xfId="19"/>
    <cellStyle name="style1553219053653" xfId="20"/>
    <cellStyle name="style1553219053684" xfId="21"/>
    <cellStyle name="style1553219053710" xfId="22"/>
    <cellStyle name="style1553219053731" xfId="23"/>
    <cellStyle name="style1553219053752" xfId="24"/>
    <cellStyle name="style1553219053779" xfId="25"/>
    <cellStyle name="style1553219053804" xfId="26"/>
    <cellStyle name="style1553219053831" xfId="27"/>
    <cellStyle name="style1553219053853" xfId="28"/>
    <cellStyle name="style1553219053903" xfId="29"/>
    <cellStyle name="style1553219053925" xfId="30"/>
    <cellStyle name="style1553219053950" xfId="31"/>
    <cellStyle name="style1553219053971" xfId="32"/>
    <cellStyle name="style1553219053992" xfId="33"/>
    <cellStyle name="style1553219054088" xfId="34"/>
    <cellStyle name="style1553219054109" xfId="35"/>
    <cellStyle name="style1553219054129" xfId="36"/>
    <cellStyle name="style1553219054150" xfId="37"/>
    <cellStyle name="style1553219054200" xfId="38"/>
    <cellStyle name="style1553219054243" xfId="39"/>
    <cellStyle name="style1553219054262" xfId="40"/>
    <cellStyle name="style1553219054636" xfId="41"/>
    <cellStyle name="style1553219054654" xfId="42"/>
    <cellStyle name="style1553219054671" xfId="43"/>
    <cellStyle name="강조색1 2" xfId="124"/>
    <cellStyle name="강조색1 2 2" xfId="125"/>
    <cellStyle name="강조색1 2 3" xfId="126"/>
    <cellStyle name="강조색1 3" xfId="127"/>
    <cellStyle name="강조색2 2" xfId="128"/>
    <cellStyle name="강조색2 2 2" xfId="129"/>
    <cellStyle name="강조색2 2 3" xfId="130"/>
    <cellStyle name="강조색2 3" xfId="131"/>
    <cellStyle name="강조색3 2" xfId="132"/>
    <cellStyle name="강조색3 2 2" xfId="133"/>
    <cellStyle name="강조색3 2 3" xfId="134"/>
    <cellStyle name="강조색3 3" xfId="135"/>
    <cellStyle name="강조색4 2" xfId="136"/>
    <cellStyle name="강조색4 2 2" xfId="137"/>
    <cellStyle name="강조색4 2 3" xfId="138"/>
    <cellStyle name="강조색4 3" xfId="139"/>
    <cellStyle name="강조색5 2" xfId="140"/>
    <cellStyle name="강조색5 2 2" xfId="141"/>
    <cellStyle name="강조색5 2 3" xfId="142"/>
    <cellStyle name="강조색5 3" xfId="143"/>
    <cellStyle name="강조색6 2" xfId="144"/>
    <cellStyle name="강조색6 2 2" xfId="145"/>
    <cellStyle name="강조색6 2 3" xfId="146"/>
    <cellStyle name="강조색6 3" xfId="147"/>
    <cellStyle name="경고문 2" xfId="148"/>
    <cellStyle name="경고문 2 2" xfId="149"/>
    <cellStyle name="경고문 2 3" xfId="150"/>
    <cellStyle name="경고문 3" xfId="151"/>
    <cellStyle name="계산 2" xfId="152"/>
    <cellStyle name="계산 2 2" xfId="153"/>
    <cellStyle name="계산 2 3" xfId="154"/>
    <cellStyle name="계산 3" xfId="155"/>
    <cellStyle name="나쁨" xfId="1" builtinId="27"/>
    <cellStyle name="나쁨 2" xfId="157"/>
    <cellStyle name="나쁨 3" xfId="158"/>
    <cellStyle name="나쁨 3 2" xfId="159"/>
    <cellStyle name="나쁨 3 3" xfId="160"/>
    <cellStyle name="나쁨 4" xfId="161"/>
    <cellStyle name="나쁨 5" xfId="156"/>
    <cellStyle name="나쁨 6" xfId="227"/>
    <cellStyle name="나쁨 7" xfId="228"/>
    <cellStyle name="나쁨 8" xfId="229"/>
    <cellStyle name="메모 2" xfId="162"/>
    <cellStyle name="메모 2 2" xfId="163"/>
    <cellStyle name="메모 2 3" xfId="164"/>
    <cellStyle name="메모 3" xfId="165"/>
    <cellStyle name="보통 2" xfId="166"/>
    <cellStyle name="보통 2 2" xfId="167"/>
    <cellStyle name="보통 2 3" xfId="168"/>
    <cellStyle name="보통 3" xfId="169"/>
    <cellStyle name="설명 텍스트 2" xfId="170"/>
    <cellStyle name="설명 텍스트 2 2" xfId="171"/>
    <cellStyle name="설명 텍스트 2 3" xfId="172"/>
    <cellStyle name="설명 텍스트 3" xfId="173"/>
    <cellStyle name="셀 확인 2" xfId="174"/>
    <cellStyle name="셀 확인 2 2" xfId="175"/>
    <cellStyle name="셀 확인 2 3" xfId="176"/>
    <cellStyle name="셀 확인 3" xfId="177"/>
    <cellStyle name="연결된 셀 2" xfId="178"/>
    <cellStyle name="연결된 셀 2 2" xfId="179"/>
    <cellStyle name="연결된 셀 2 3" xfId="180"/>
    <cellStyle name="연결된 셀 3" xfId="181"/>
    <cellStyle name="요약 2" xfId="182"/>
    <cellStyle name="요약 2 2" xfId="183"/>
    <cellStyle name="요약 2 3" xfId="184"/>
    <cellStyle name="요약 3" xfId="185"/>
    <cellStyle name="입력 2" xfId="186"/>
    <cellStyle name="입력 2 2" xfId="187"/>
    <cellStyle name="입력 2 3" xfId="188"/>
    <cellStyle name="입력 3" xfId="189"/>
    <cellStyle name="제목 1 2" xfId="190"/>
    <cellStyle name="제목 1 2 2" xfId="191"/>
    <cellStyle name="제목 1 2 3" xfId="192"/>
    <cellStyle name="제목 1 3" xfId="193"/>
    <cellStyle name="제목 2 2" xfId="194"/>
    <cellStyle name="제목 2 2 2" xfId="195"/>
    <cellStyle name="제목 2 2 3" xfId="196"/>
    <cellStyle name="제목 2 3" xfId="197"/>
    <cellStyle name="제목 3 2" xfId="198"/>
    <cellStyle name="제목 3 2 2" xfId="199"/>
    <cellStyle name="제목 3 2 3" xfId="200"/>
    <cellStyle name="제목 3 3" xfId="201"/>
    <cellStyle name="제목 4 2" xfId="202"/>
    <cellStyle name="제목 4 2 2" xfId="203"/>
    <cellStyle name="제목 4 2 3" xfId="204"/>
    <cellStyle name="제목 4 3" xfId="205"/>
    <cellStyle name="제목 5" xfId="206"/>
    <cellStyle name="제목 5 2" xfId="207"/>
    <cellStyle name="제목 5 3" xfId="208"/>
    <cellStyle name="제목 6" xfId="209"/>
    <cellStyle name="좋음 2" xfId="210"/>
    <cellStyle name="좋음 2 2" xfId="211"/>
    <cellStyle name="좋음 2 3" xfId="212"/>
    <cellStyle name="좋음 3" xfId="213"/>
    <cellStyle name="출력 2" xfId="214"/>
    <cellStyle name="출력 2 2" xfId="215"/>
    <cellStyle name="출력 2 3" xfId="216"/>
    <cellStyle name="출력 3" xfId="217"/>
    <cellStyle name="통화 [0] 2" xfId="219"/>
    <cellStyle name="통화 [0] 3" xfId="218"/>
    <cellStyle name="표준" xfId="0" builtinId="0"/>
    <cellStyle name="표준 2" xfId="44"/>
    <cellStyle name="표준 2 2" xfId="220"/>
    <cellStyle name="표준 3" xfId="3"/>
    <cellStyle name="표준 3 2" xfId="222"/>
    <cellStyle name="표준 3 3" xfId="223"/>
    <cellStyle name="표준 3 4" xfId="221"/>
    <cellStyle name="표준 4" xfId="224"/>
    <cellStyle name="표준 5" xfId="2"/>
    <cellStyle name="표준 6" xfId="225"/>
    <cellStyle name="표준 7" xfId="226"/>
    <cellStyle name="표준 8" xfId="51"/>
  </cellStyles>
  <dxfs count="0"/>
  <tableStyles count="0" defaultTableStyle="TableStyleMedium9" defaultPivotStyle="PivotStyleLight16"/>
  <colors>
    <mruColors>
      <color rgb="FF0000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-0.499984740745262"/>
  </sheetPr>
  <dimension ref="A11:L21"/>
  <sheetViews>
    <sheetView tabSelected="1" workbookViewId="0"/>
  </sheetViews>
  <sheetFormatPr defaultRowHeight="16.5"/>
  <sheetData>
    <row r="11" spans="2:12" ht="17.25" thickBot="1"/>
    <row r="12" spans="2:12" ht="90" customHeight="1" thickBot="1">
      <c r="B12" s="326" t="s">
        <v>2296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8"/>
    </row>
    <row r="20" spans="1:1">
      <c r="A20" s="353" t="s">
        <v>5153</v>
      </c>
    </row>
    <row r="21" spans="1:1">
      <c r="A21" t="s">
        <v>5154</v>
      </c>
    </row>
  </sheetData>
  <mergeCells count="1">
    <mergeCell ref="B12:L12"/>
  </mergeCells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 tint="-0.499984740745262"/>
  </sheetPr>
  <dimension ref="A1:L706"/>
  <sheetViews>
    <sheetView showGridLines="0" zoomScaleNormal="100" workbookViewId="0">
      <pane ySplit="2" topLeftCell="A3" activePane="bottomLeft" state="frozen"/>
      <selection sqref="A1:L2"/>
      <selection pane="bottomLeft" activeCell="A5" sqref="A5"/>
    </sheetView>
  </sheetViews>
  <sheetFormatPr defaultColWidth="9" defaultRowHeight="20.100000000000001" customHeight="1"/>
  <cols>
    <col min="1" max="1" width="14.5" style="219" customWidth="1"/>
    <col min="2" max="2" width="32.375" style="220" customWidth="1"/>
    <col min="3" max="3" width="28.375" style="220" customWidth="1"/>
    <col min="4" max="4" width="61.5" style="136" customWidth="1"/>
    <col min="5" max="5" width="10.625" style="136" customWidth="1"/>
    <col min="6" max="11" width="9.625" style="136" customWidth="1"/>
    <col min="12" max="12" width="46.5" style="136" bestFit="1" customWidth="1"/>
    <col min="13" max="16384" width="9" style="136"/>
  </cols>
  <sheetData>
    <row r="1" spans="1:12" ht="20.100000000000001" customHeight="1">
      <c r="A1" s="342" t="s">
        <v>4</v>
      </c>
      <c r="B1" s="344" t="s">
        <v>1151</v>
      </c>
      <c r="C1" s="346" t="s">
        <v>1150</v>
      </c>
      <c r="D1" s="346" t="s">
        <v>1149</v>
      </c>
      <c r="E1" s="346" t="s">
        <v>1148</v>
      </c>
      <c r="F1" s="348" t="s">
        <v>4979</v>
      </c>
      <c r="G1" s="348"/>
      <c r="H1" s="348" t="s">
        <v>1147</v>
      </c>
      <c r="I1" s="348"/>
      <c r="J1" s="349" t="s">
        <v>2</v>
      </c>
      <c r="K1" s="350"/>
      <c r="L1" s="340" t="s">
        <v>1146</v>
      </c>
    </row>
    <row r="2" spans="1:12" ht="36.75" customHeight="1" thickBot="1">
      <c r="A2" s="343"/>
      <c r="B2" s="345"/>
      <c r="C2" s="347"/>
      <c r="D2" s="347"/>
      <c r="E2" s="347"/>
      <c r="F2" s="170" t="s">
        <v>1154</v>
      </c>
      <c r="G2" s="171" t="s">
        <v>1153</v>
      </c>
      <c r="H2" s="170" t="s">
        <v>1154</v>
      </c>
      <c r="I2" s="171" t="s">
        <v>1153</v>
      </c>
      <c r="J2" s="172" t="s">
        <v>2465</v>
      </c>
      <c r="K2" s="172" t="s">
        <v>1152</v>
      </c>
      <c r="L2" s="341"/>
    </row>
    <row r="3" spans="1:12" ht="20.100000000000001" customHeight="1" thickTop="1">
      <c r="A3" s="141" t="s">
        <v>3631</v>
      </c>
      <c r="B3" s="209" t="s">
        <v>1062</v>
      </c>
      <c r="C3" s="215" t="s">
        <v>2037</v>
      </c>
      <c r="D3" s="143" t="s">
        <v>2349</v>
      </c>
      <c r="E3" s="142"/>
      <c r="F3" s="160">
        <v>41</v>
      </c>
      <c r="G3" s="164">
        <v>23.295454545454547</v>
      </c>
      <c r="H3" s="160">
        <v>34</v>
      </c>
      <c r="I3" s="164">
        <v>16.666666666666664</v>
      </c>
      <c r="J3" s="178" t="s">
        <v>1</v>
      </c>
      <c r="K3" s="178" t="s">
        <v>1</v>
      </c>
      <c r="L3" s="185"/>
    </row>
    <row r="4" spans="1:12" ht="20.100000000000001" customHeight="1">
      <c r="A4" s="99"/>
      <c r="B4" s="192"/>
      <c r="C4" s="210"/>
      <c r="D4" s="102" t="s">
        <v>1063</v>
      </c>
      <c r="E4" s="100"/>
      <c r="F4" s="103">
        <v>3</v>
      </c>
      <c r="G4" s="104">
        <v>1.7045454545454546</v>
      </c>
      <c r="H4" s="103">
        <v>4</v>
      </c>
      <c r="I4" s="104">
        <v>1.9607843137254901</v>
      </c>
      <c r="J4" s="105"/>
      <c r="K4" s="105"/>
      <c r="L4" s="106"/>
    </row>
    <row r="5" spans="1:12" ht="20.100000000000001" customHeight="1">
      <c r="A5" s="99"/>
      <c r="B5" s="192"/>
      <c r="C5" s="210"/>
      <c r="D5" s="102" t="s">
        <v>1064</v>
      </c>
      <c r="E5" s="100"/>
      <c r="F5" s="103">
        <v>69</v>
      </c>
      <c r="G5" s="104">
        <v>39.204545454545453</v>
      </c>
      <c r="H5" s="103">
        <v>87</v>
      </c>
      <c r="I5" s="104">
        <v>42.647058823529413</v>
      </c>
      <c r="J5" s="105"/>
      <c r="K5" s="105"/>
      <c r="L5" s="106"/>
    </row>
    <row r="6" spans="1:12" ht="20.100000000000001" customHeight="1">
      <c r="A6" s="99"/>
      <c r="B6" s="192"/>
      <c r="C6" s="210"/>
      <c r="D6" s="102" t="s">
        <v>1065</v>
      </c>
      <c r="E6" s="100"/>
      <c r="F6" s="103">
        <v>13</v>
      </c>
      <c r="G6" s="104">
        <v>7.3863636363636367</v>
      </c>
      <c r="H6" s="103">
        <v>23</v>
      </c>
      <c r="I6" s="104">
        <v>11.274509803921569</v>
      </c>
      <c r="J6" s="105"/>
      <c r="K6" s="105"/>
      <c r="L6" s="106"/>
    </row>
    <row r="7" spans="1:12" ht="20.100000000000001" customHeight="1">
      <c r="A7" s="99"/>
      <c r="B7" s="192"/>
      <c r="C7" s="210"/>
      <c r="D7" s="102" t="s">
        <v>1066</v>
      </c>
      <c r="E7" s="100"/>
      <c r="F7" s="103">
        <v>11</v>
      </c>
      <c r="G7" s="104">
        <v>6.25</v>
      </c>
      <c r="H7" s="103"/>
      <c r="I7" s="104"/>
      <c r="J7" s="105"/>
      <c r="K7" s="105"/>
      <c r="L7" s="106"/>
    </row>
    <row r="8" spans="1:12" ht="20.100000000000001" customHeight="1">
      <c r="A8" s="99"/>
      <c r="B8" s="192"/>
      <c r="C8" s="210"/>
      <c r="D8" s="102" t="s">
        <v>1067</v>
      </c>
      <c r="E8" s="100"/>
      <c r="F8" s="103">
        <v>38</v>
      </c>
      <c r="G8" s="104">
        <v>21.59090909090909</v>
      </c>
      <c r="H8" s="103">
        <v>51</v>
      </c>
      <c r="I8" s="104">
        <v>25</v>
      </c>
      <c r="J8" s="105"/>
      <c r="K8" s="105"/>
      <c r="L8" s="106"/>
    </row>
    <row r="9" spans="1:12" ht="20.100000000000001" customHeight="1">
      <c r="A9" s="99"/>
      <c r="B9" s="192"/>
      <c r="C9" s="210"/>
      <c r="D9" s="102" t="s">
        <v>282</v>
      </c>
      <c r="E9" s="100"/>
      <c r="F9" s="103">
        <v>1</v>
      </c>
      <c r="G9" s="104">
        <v>0.56818181818181823</v>
      </c>
      <c r="H9" s="103">
        <v>5</v>
      </c>
      <c r="I9" s="104">
        <v>2.4509803921568629</v>
      </c>
      <c r="J9" s="105"/>
      <c r="K9" s="105"/>
      <c r="L9" s="106"/>
    </row>
    <row r="10" spans="1:12" ht="20.100000000000001" customHeight="1">
      <c r="A10" s="141" t="s">
        <v>3632</v>
      </c>
      <c r="B10" s="209" t="s">
        <v>1088</v>
      </c>
      <c r="C10" s="215" t="s">
        <v>2037</v>
      </c>
      <c r="D10" s="143" t="s">
        <v>2210</v>
      </c>
      <c r="E10" s="142"/>
      <c r="F10" s="160"/>
      <c r="G10" s="164"/>
      <c r="H10" s="160"/>
      <c r="I10" s="164"/>
      <c r="J10" s="178" t="s">
        <v>1</v>
      </c>
      <c r="K10" s="178" t="s">
        <v>1</v>
      </c>
      <c r="L10" s="185"/>
    </row>
    <row r="11" spans="1:12" ht="20.100000000000001" customHeight="1">
      <c r="A11" s="99"/>
      <c r="B11" s="192"/>
      <c r="C11" s="210"/>
      <c r="D11" s="102" t="s">
        <v>1063</v>
      </c>
      <c r="E11" s="100"/>
      <c r="F11" s="103">
        <v>1</v>
      </c>
      <c r="G11" s="104">
        <v>3.0303030303030303</v>
      </c>
      <c r="H11" s="103"/>
      <c r="I11" s="104"/>
      <c r="J11" s="105"/>
      <c r="K11" s="105"/>
      <c r="L11" s="106"/>
    </row>
    <row r="12" spans="1:12" ht="20.100000000000001" customHeight="1">
      <c r="A12" s="99"/>
      <c r="B12" s="192"/>
      <c r="C12" s="210"/>
      <c r="D12" s="102" t="s">
        <v>1064</v>
      </c>
      <c r="E12" s="100"/>
      <c r="F12" s="103">
        <v>8</v>
      </c>
      <c r="G12" s="104">
        <v>24.242424242424242</v>
      </c>
      <c r="H12" s="103">
        <v>8</v>
      </c>
      <c r="I12" s="104">
        <v>22.857142857142858</v>
      </c>
      <c r="J12" s="105"/>
      <c r="K12" s="105"/>
      <c r="L12" s="106"/>
    </row>
    <row r="13" spans="1:12" ht="20.100000000000001" customHeight="1">
      <c r="A13" s="99"/>
      <c r="B13" s="192"/>
      <c r="C13" s="210"/>
      <c r="D13" s="102" t="s">
        <v>1065</v>
      </c>
      <c r="E13" s="100"/>
      <c r="F13" s="103">
        <v>3</v>
      </c>
      <c r="G13" s="104">
        <v>9.0909090909090917</v>
      </c>
      <c r="H13" s="103">
        <v>7</v>
      </c>
      <c r="I13" s="104">
        <v>20</v>
      </c>
      <c r="J13" s="105"/>
      <c r="K13" s="105"/>
      <c r="L13" s="106"/>
    </row>
    <row r="14" spans="1:12" ht="20.100000000000001" customHeight="1">
      <c r="A14" s="99"/>
      <c r="B14" s="192"/>
      <c r="C14" s="210"/>
      <c r="D14" s="102" t="s">
        <v>1066</v>
      </c>
      <c r="E14" s="100"/>
      <c r="F14" s="103">
        <v>7</v>
      </c>
      <c r="G14" s="104">
        <v>21.212121212121211</v>
      </c>
      <c r="H14" s="103">
        <v>8</v>
      </c>
      <c r="I14" s="104">
        <v>22.857142857142858</v>
      </c>
      <c r="J14" s="105"/>
      <c r="K14" s="105"/>
      <c r="L14" s="106"/>
    </row>
    <row r="15" spans="1:12" ht="20.100000000000001" customHeight="1">
      <c r="A15" s="99"/>
      <c r="B15" s="192"/>
      <c r="C15" s="210"/>
      <c r="D15" s="102" t="s">
        <v>1067</v>
      </c>
      <c r="E15" s="100"/>
      <c r="F15" s="103">
        <v>11</v>
      </c>
      <c r="G15" s="104">
        <v>33.333333333333336</v>
      </c>
      <c r="H15" s="103">
        <v>12</v>
      </c>
      <c r="I15" s="104">
        <v>34.285714285714285</v>
      </c>
      <c r="J15" s="105"/>
      <c r="K15" s="105"/>
      <c r="L15" s="106"/>
    </row>
    <row r="16" spans="1:12" ht="20.100000000000001" customHeight="1">
      <c r="A16" s="99"/>
      <c r="B16" s="192"/>
      <c r="C16" s="210"/>
      <c r="D16" s="102" t="s">
        <v>282</v>
      </c>
      <c r="E16" s="100"/>
      <c r="F16" s="103">
        <v>3</v>
      </c>
      <c r="G16" s="104">
        <v>9.0909090909090917</v>
      </c>
      <c r="H16" s="103"/>
      <c r="I16" s="104"/>
      <c r="J16" s="105"/>
      <c r="K16" s="105"/>
      <c r="L16" s="106"/>
    </row>
    <row r="17" spans="1:12" ht="20.100000000000001" customHeight="1">
      <c r="A17" s="141" t="s">
        <v>3633</v>
      </c>
      <c r="B17" s="209" t="s">
        <v>1089</v>
      </c>
      <c r="C17" s="215" t="s">
        <v>2037</v>
      </c>
      <c r="D17" s="143" t="s">
        <v>2210</v>
      </c>
      <c r="E17" s="142"/>
      <c r="F17" s="160"/>
      <c r="G17" s="164"/>
      <c r="H17" s="160"/>
      <c r="I17" s="164"/>
      <c r="J17" s="178" t="s">
        <v>1</v>
      </c>
      <c r="K17" s="178" t="s">
        <v>1</v>
      </c>
      <c r="L17" s="185"/>
    </row>
    <row r="18" spans="1:12" ht="20.100000000000001" customHeight="1">
      <c r="A18" s="99"/>
      <c r="B18" s="192"/>
      <c r="C18" s="210"/>
      <c r="D18" s="102" t="s">
        <v>1063</v>
      </c>
      <c r="E18" s="100"/>
      <c r="F18" s="103"/>
      <c r="G18" s="104"/>
      <c r="H18" s="103"/>
      <c r="I18" s="104"/>
      <c r="J18" s="105"/>
      <c r="K18" s="105"/>
      <c r="L18" s="106"/>
    </row>
    <row r="19" spans="1:12" ht="20.100000000000001" customHeight="1">
      <c r="A19" s="99"/>
      <c r="B19" s="192"/>
      <c r="C19" s="210"/>
      <c r="D19" s="102" t="s">
        <v>1064</v>
      </c>
      <c r="E19" s="100"/>
      <c r="F19" s="103"/>
      <c r="G19" s="104"/>
      <c r="H19" s="103"/>
      <c r="I19" s="104"/>
      <c r="J19" s="105"/>
      <c r="K19" s="105"/>
      <c r="L19" s="106"/>
    </row>
    <row r="20" spans="1:12" ht="20.100000000000001" customHeight="1">
      <c r="A20" s="99"/>
      <c r="B20" s="192"/>
      <c r="C20" s="210"/>
      <c r="D20" s="102" t="s">
        <v>1065</v>
      </c>
      <c r="E20" s="100"/>
      <c r="F20" s="103"/>
      <c r="G20" s="104"/>
      <c r="H20" s="103">
        <v>1</v>
      </c>
      <c r="I20" s="104">
        <v>33.333333333333329</v>
      </c>
      <c r="J20" s="105"/>
      <c r="K20" s="105"/>
      <c r="L20" s="106"/>
    </row>
    <row r="21" spans="1:12" ht="20.100000000000001" customHeight="1">
      <c r="A21" s="99"/>
      <c r="B21" s="192"/>
      <c r="C21" s="210"/>
      <c r="D21" s="102" t="s">
        <v>1066</v>
      </c>
      <c r="E21" s="100"/>
      <c r="F21" s="103">
        <v>1</v>
      </c>
      <c r="G21" s="104">
        <v>25</v>
      </c>
      <c r="H21" s="103">
        <v>1</v>
      </c>
      <c r="I21" s="104">
        <v>33.333333333333329</v>
      </c>
      <c r="J21" s="105"/>
      <c r="K21" s="105"/>
      <c r="L21" s="106"/>
    </row>
    <row r="22" spans="1:12" ht="20.100000000000001" customHeight="1">
      <c r="A22" s="99"/>
      <c r="B22" s="192"/>
      <c r="C22" s="210"/>
      <c r="D22" s="102" t="s">
        <v>1067</v>
      </c>
      <c r="E22" s="100"/>
      <c r="F22" s="103">
        <v>1</v>
      </c>
      <c r="G22" s="104">
        <v>25</v>
      </c>
      <c r="H22" s="103">
        <v>1</v>
      </c>
      <c r="I22" s="104">
        <v>33.333333333333329</v>
      </c>
      <c r="J22" s="105"/>
      <c r="K22" s="105"/>
      <c r="L22" s="106"/>
    </row>
    <row r="23" spans="1:12" ht="20.100000000000001" customHeight="1">
      <c r="A23" s="99"/>
      <c r="B23" s="192"/>
      <c r="C23" s="210"/>
      <c r="D23" s="102" t="s">
        <v>282</v>
      </c>
      <c r="E23" s="100"/>
      <c r="F23" s="103">
        <v>2</v>
      </c>
      <c r="G23" s="104">
        <v>50</v>
      </c>
      <c r="H23" s="103"/>
      <c r="I23" s="104"/>
      <c r="J23" s="105"/>
      <c r="K23" s="105"/>
      <c r="L23" s="106"/>
    </row>
    <row r="24" spans="1:12" ht="20.100000000000001" customHeight="1">
      <c r="A24" s="141" t="s">
        <v>3634</v>
      </c>
      <c r="B24" s="209" t="s">
        <v>1090</v>
      </c>
      <c r="C24" s="215" t="s">
        <v>2037</v>
      </c>
      <c r="D24" s="143" t="s">
        <v>2210</v>
      </c>
      <c r="E24" s="142"/>
      <c r="F24" s="160"/>
      <c r="G24" s="164"/>
      <c r="H24" s="160"/>
      <c r="I24" s="164"/>
      <c r="J24" s="178" t="s">
        <v>1</v>
      </c>
      <c r="K24" s="178" t="s">
        <v>1</v>
      </c>
      <c r="L24" s="185"/>
    </row>
    <row r="25" spans="1:12" ht="20.100000000000001" customHeight="1">
      <c r="A25" s="99"/>
      <c r="B25" s="192"/>
      <c r="C25" s="210"/>
      <c r="D25" s="102" t="s">
        <v>1063</v>
      </c>
      <c r="E25" s="100"/>
      <c r="F25" s="103"/>
      <c r="G25" s="104"/>
      <c r="H25" s="103"/>
      <c r="I25" s="104"/>
      <c r="J25" s="105"/>
      <c r="K25" s="105"/>
      <c r="L25" s="106"/>
    </row>
    <row r="26" spans="1:12" ht="20.100000000000001" customHeight="1">
      <c r="A26" s="99"/>
      <c r="B26" s="192"/>
      <c r="C26" s="210"/>
      <c r="D26" s="102" t="s">
        <v>1064</v>
      </c>
      <c r="E26" s="100"/>
      <c r="F26" s="103"/>
      <c r="G26" s="104"/>
      <c r="H26" s="103"/>
      <c r="I26" s="104"/>
      <c r="J26" s="105"/>
      <c r="K26" s="105"/>
      <c r="L26" s="106"/>
    </row>
    <row r="27" spans="1:12" ht="20.100000000000001" customHeight="1">
      <c r="A27" s="99"/>
      <c r="B27" s="192"/>
      <c r="C27" s="210"/>
      <c r="D27" s="102" t="s">
        <v>1065</v>
      </c>
      <c r="E27" s="100"/>
      <c r="F27" s="103"/>
      <c r="G27" s="104"/>
      <c r="H27" s="103"/>
      <c r="I27" s="104"/>
      <c r="J27" s="105"/>
      <c r="K27" s="105"/>
      <c r="L27" s="106"/>
    </row>
    <row r="28" spans="1:12" ht="20.100000000000001" customHeight="1">
      <c r="A28" s="99"/>
      <c r="B28" s="192"/>
      <c r="C28" s="210"/>
      <c r="D28" s="102" t="s">
        <v>1066</v>
      </c>
      <c r="E28" s="100"/>
      <c r="F28" s="103"/>
      <c r="G28" s="104"/>
      <c r="H28" s="103"/>
      <c r="I28" s="104"/>
      <c r="J28" s="105"/>
      <c r="K28" s="105"/>
      <c r="L28" s="106"/>
    </row>
    <row r="29" spans="1:12" ht="20.100000000000001" customHeight="1">
      <c r="A29" s="99"/>
      <c r="B29" s="192"/>
      <c r="C29" s="210"/>
      <c r="D29" s="102" t="s">
        <v>1067</v>
      </c>
      <c r="E29" s="100"/>
      <c r="F29" s="103"/>
      <c r="G29" s="104"/>
      <c r="H29" s="103"/>
      <c r="I29" s="104"/>
      <c r="J29" s="105"/>
      <c r="K29" s="105"/>
      <c r="L29" s="106"/>
    </row>
    <row r="30" spans="1:12" ht="20.100000000000001" customHeight="1">
      <c r="A30" s="99"/>
      <c r="B30" s="192"/>
      <c r="C30" s="210"/>
      <c r="D30" s="102" t="s">
        <v>282</v>
      </c>
      <c r="E30" s="100"/>
      <c r="F30" s="103"/>
      <c r="G30" s="104"/>
      <c r="H30" s="103"/>
      <c r="I30" s="104"/>
      <c r="J30" s="105"/>
      <c r="K30" s="105"/>
      <c r="L30" s="106"/>
    </row>
    <row r="31" spans="1:12" ht="20.100000000000001" customHeight="1">
      <c r="A31" s="141" t="s">
        <v>3635</v>
      </c>
      <c r="B31" s="209" t="s">
        <v>1091</v>
      </c>
      <c r="C31" s="215" t="s">
        <v>2037</v>
      </c>
      <c r="D31" s="143" t="s">
        <v>2210</v>
      </c>
      <c r="E31" s="142"/>
      <c r="F31" s="160"/>
      <c r="G31" s="164"/>
      <c r="H31" s="160"/>
      <c r="I31" s="164"/>
      <c r="J31" s="178" t="s">
        <v>1</v>
      </c>
      <c r="K31" s="178" t="s">
        <v>1</v>
      </c>
      <c r="L31" s="185"/>
    </row>
    <row r="32" spans="1:12" ht="20.100000000000001" customHeight="1">
      <c r="A32" s="99"/>
      <c r="B32" s="192"/>
      <c r="C32" s="210"/>
      <c r="D32" s="102" t="s">
        <v>1063</v>
      </c>
      <c r="E32" s="100"/>
      <c r="F32" s="103"/>
      <c r="G32" s="104"/>
      <c r="H32" s="103"/>
      <c r="I32" s="104"/>
      <c r="J32" s="105"/>
      <c r="K32" s="105"/>
      <c r="L32" s="106"/>
    </row>
    <row r="33" spans="1:12" ht="20.100000000000001" customHeight="1">
      <c r="A33" s="99"/>
      <c r="B33" s="192"/>
      <c r="C33" s="210"/>
      <c r="D33" s="102" t="s">
        <v>1064</v>
      </c>
      <c r="E33" s="100"/>
      <c r="F33" s="103"/>
      <c r="G33" s="104"/>
      <c r="H33" s="103"/>
      <c r="I33" s="104"/>
      <c r="J33" s="105"/>
      <c r="K33" s="105"/>
      <c r="L33" s="106"/>
    </row>
    <row r="34" spans="1:12" ht="20.100000000000001" customHeight="1">
      <c r="A34" s="99"/>
      <c r="B34" s="192"/>
      <c r="C34" s="210"/>
      <c r="D34" s="102" t="s">
        <v>1065</v>
      </c>
      <c r="E34" s="100"/>
      <c r="F34" s="103"/>
      <c r="G34" s="104"/>
      <c r="H34" s="103"/>
      <c r="I34" s="104"/>
      <c r="J34" s="105"/>
      <c r="K34" s="105"/>
      <c r="L34" s="106"/>
    </row>
    <row r="35" spans="1:12" ht="20.100000000000001" customHeight="1">
      <c r="A35" s="99"/>
      <c r="B35" s="192"/>
      <c r="C35" s="210"/>
      <c r="D35" s="102" t="s">
        <v>1066</v>
      </c>
      <c r="E35" s="100"/>
      <c r="F35" s="103"/>
      <c r="G35" s="104"/>
      <c r="H35" s="103"/>
      <c r="I35" s="104"/>
      <c r="J35" s="105"/>
      <c r="K35" s="105"/>
      <c r="L35" s="106"/>
    </row>
    <row r="36" spans="1:12" ht="20.100000000000001" customHeight="1">
      <c r="A36" s="99"/>
      <c r="B36" s="192"/>
      <c r="C36" s="210"/>
      <c r="D36" s="102" t="s">
        <v>1067</v>
      </c>
      <c r="E36" s="100"/>
      <c r="F36" s="103"/>
      <c r="G36" s="104"/>
      <c r="H36" s="103"/>
      <c r="I36" s="104"/>
      <c r="J36" s="105"/>
      <c r="K36" s="105"/>
      <c r="L36" s="106"/>
    </row>
    <row r="37" spans="1:12" ht="20.100000000000001" customHeight="1">
      <c r="A37" s="99"/>
      <c r="B37" s="192"/>
      <c r="C37" s="210"/>
      <c r="D37" s="102" t="s">
        <v>282</v>
      </c>
      <c r="E37" s="100"/>
      <c r="F37" s="103"/>
      <c r="G37" s="104"/>
      <c r="H37" s="103"/>
      <c r="I37" s="104"/>
      <c r="J37" s="105"/>
      <c r="K37" s="105"/>
      <c r="L37" s="106"/>
    </row>
    <row r="38" spans="1:12" ht="20.100000000000001" customHeight="1">
      <c r="A38" s="141" t="s">
        <v>3636</v>
      </c>
      <c r="B38" s="209" t="s">
        <v>1092</v>
      </c>
      <c r="C38" s="215" t="s">
        <v>2037</v>
      </c>
      <c r="D38" s="143" t="s">
        <v>2210</v>
      </c>
      <c r="E38" s="142"/>
      <c r="F38" s="160"/>
      <c r="G38" s="164"/>
      <c r="H38" s="160"/>
      <c r="I38" s="164"/>
      <c r="J38" s="178" t="s">
        <v>1</v>
      </c>
      <c r="K38" s="178" t="s">
        <v>1</v>
      </c>
      <c r="L38" s="185"/>
    </row>
    <row r="39" spans="1:12" ht="20.100000000000001" customHeight="1">
      <c r="A39" s="99"/>
      <c r="B39" s="192"/>
      <c r="C39" s="210"/>
      <c r="D39" s="102" t="s">
        <v>1063</v>
      </c>
      <c r="E39" s="100"/>
      <c r="F39" s="103"/>
      <c r="G39" s="104"/>
      <c r="H39" s="103"/>
      <c r="I39" s="104"/>
      <c r="J39" s="105"/>
      <c r="K39" s="105"/>
      <c r="L39" s="106"/>
    </row>
    <row r="40" spans="1:12" ht="20.100000000000001" customHeight="1">
      <c r="A40" s="99"/>
      <c r="B40" s="192"/>
      <c r="C40" s="210"/>
      <c r="D40" s="102" t="s">
        <v>1064</v>
      </c>
      <c r="E40" s="100"/>
      <c r="F40" s="103"/>
      <c r="G40" s="104"/>
      <c r="H40" s="103"/>
      <c r="I40" s="104"/>
      <c r="J40" s="105"/>
      <c r="K40" s="105"/>
      <c r="L40" s="106"/>
    </row>
    <row r="41" spans="1:12" ht="20.100000000000001" customHeight="1">
      <c r="A41" s="99"/>
      <c r="B41" s="192"/>
      <c r="C41" s="210"/>
      <c r="D41" s="102" t="s">
        <v>1065</v>
      </c>
      <c r="E41" s="100"/>
      <c r="F41" s="103"/>
      <c r="G41" s="104"/>
      <c r="H41" s="103"/>
      <c r="I41" s="104"/>
      <c r="J41" s="105"/>
      <c r="K41" s="105"/>
      <c r="L41" s="106"/>
    </row>
    <row r="42" spans="1:12" ht="20.100000000000001" customHeight="1">
      <c r="A42" s="99"/>
      <c r="B42" s="192"/>
      <c r="C42" s="210"/>
      <c r="D42" s="102" t="s">
        <v>1066</v>
      </c>
      <c r="E42" s="100"/>
      <c r="F42" s="103"/>
      <c r="G42" s="104"/>
      <c r="H42" s="103"/>
      <c r="I42" s="104"/>
      <c r="J42" s="105"/>
      <c r="K42" s="105"/>
      <c r="L42" s="106"/>
    </row>
    <row r="43" spans="1:12" ht="20.100000000000001" customHeight="1">
      <c r="A43" s="99"/>
      <c r="B43" s="192"/>
      <c r="C43" s="210"/>
      <c r="D43" s="102" t="s">
        <v>1067</v>
      </c>
      <c r="E43" s="100"/>
      <c r="F43" s="103"/>
      <c r="G43" s="104"/>
      <c r="H43" s="103"/>
      <c r="I43" s="104"/>
      <c r="J43" s="105"/>
      <c r="K43" s="105"/>
      <c r="L43" s="106"/>
    </row>
    <row r="44" spans="1:12" ht="20.100000000000001" customHeight="1">
      <c r="A44" s="99"/>
      <c r="B44" s="192"/>
      <c r="C44" s="210"/>
      <c r="D44" s="102" t="s">
        <v>282</v>
      </c>
      <c r="E44" s="100"/>
      <c r="F44" s="103"/>
      <c r="G44" s="104"/>
      <c r="H44" s="103"/>
      <c r="I44" s="104"/>
      <c r="J44" s="105"/>
      <c r="K44" s="105"/>
      <c r="L44" s="106"/>
    </row>
    <row r="45" spans="1:12" ht="20.100000000000001" customHeight="1">
      <c r="A45" s="141" t="s">
        <v>3637</v>
      </c>
      <c r="B45" s="209" t="s">
        <v>1093</v>
      </c>
      <c r="C45" s="215" t="s">
        <v>2037</v>
      </c>
      <c r="D45" s="143" t="s">
        <v>2210</v>
      </c>
      <c r="E45" s="142"/>
      <c r="F45" s="160"/>
      <c r="G45" s="164"/>
      <c r="H45" s="160"/>
      <c r="I45" s="164"/>
      <c r="J45" s="178" t="s">
        <v>1</v>
      </c>
      <c r="K45" s="178" t="s">
        <v>1</v>
      </c>
      <c r="L45" s="185"/>
    </row>
    <row r="46" spans="1:12" ht="20.100000000000001" customHeight="1">
      <c r="A46" s="99"/>
      <c r="B46" s="192"/>
      <c r="C46" s="210"/>
      <c r="D46" s="102" t="s">
        <v>1063</v>
      </c>
      <c r="E46" s="100"/>
      <c r="F46" s="103"/>
      <c r="G46" s="104"/>
      <c r="H46" s="103"/>
      <c r="I46" s="104"/>
      <c r="J46" s="105"/>
      <c r="K46" s="105"/>
      <c r="L46" s="106"/>
    </row>
    <row r="47" spans="1:12" ht="20.100000000000001" customHeight="1">
      <c r="A47" s="99"/>
      <c r="B47" s="192"/>
      <c r="C47" s="210"/>
      <c r="D47" s="102" t="s">
        <v>1064</v>
      </c>
      <c r="E47" s="100"/>
      <c r="F47" s="103"/>
      <c r="G47" s="104"/>
      <c r="H47" s="103"/>
      <c r="I47" s="104"/>
      <c r="J47" s="105"/>
      <c r="K47" s="105"/>
      <c r="L47" s="106"/>
    </row>
    <row r="48" spans="1:12" ht="20.100000000000001" customHeight="1">
      <c r="A48" s="99"/>
      <c r="B48" s="192"/>
      <c r="C48" s="210"/>
      <c r="D48" s="102" t="s">
        <v>1065</v>
      </c>
      <c r="E48" s="100"/>
      <c r="F48" s="103"/>
      <c r="G48" s="104"/>
      <c r="H48" s="103"/>
      <c r="I48" s="104"/>
      <c r="J48" s="105"/>
      <c r="K48" s="105"/>
      <c r="L48" s="106"/>
    </row>
    <row r="49" spans="1:12" ht="20.100000000000001" customHeight="1">
      <c r="A49" s="99"/>
      <c r="B49" s="192"/>
      <c r="C49" s="210"/>
      <c r="D49" s="102" t="s">
        <v>1066</v>
      </c>
      <c r="E49" s="100"/>
      <c r="F49" s="103"/>
      <c r="G49" s="104"/>
      <c r="H49" s="103"/>
      <c r="I49" s="104"/>
      <c r="J49" s="105"/>
      <c r="K49" s="105"/>
      <c r="L49" s="106"/>
    </row>
    <row r="50" spans="1:12" ht="20.100000000000001" customHeight="1">
      <c r="A50" s="99"/>
      <c r="B50" s="192"/>
      <c r="C50" s="210"/>
      <c r="D50" s="102" t="s">
        <v>1067</v>
      </c>
      <c r="E50" s="100"/>
      <c r="F50" s="103"/>
      <c r="G50" s="104"/>
      <c r="H50" s="103"/>
      <c r="I50" s="104"/>
      <c r="J50" s="105"/>
      <c r="K50" s="105"/>
      <c r="L50" s="106"/>
    </row>
    <row r="51" spans="1:12" ht="20.100000000000001" customHeight="1">
      <c r="A51" s="99"/>
      <c r="B51" s="192"/>
      <c r="C51" s="210"/>
      <c r="D51" s="102" t="s">
        <v>282</v>
      </c>
      <c r="E51" s="100"/>
      <c r="F51" s="103"/>
      <c r="G51" s="104"/>
      <c r="H51" s="103"/>
      <c r="I51" s="104"/>
      <c r="J51" s="105"/>
      <c r="K51" s="105"/>
      <c r="L51" s="106"/>
    </row>
    <row r="52" spans="1:12" ht="20.100000000000001" customHeight="1">
      <c r="A52" s="141" t="s">
        <v>3638</v>
      </c>
      <c r="B52" s="209" t="s">
        <v>1068</v>
      </c>
      <c r="C52" s="215" t="s">
        <v>3693</v>
      </c>
      <c r="D52" s="143"/>
      <c r="E52" s="142"/>
      <c r="F52" s="160">
        <v>6</v>
      </c>
      <c r="G52" s="164">
        <v>100</v>
      </c>
      <c r="H52" s="160">
        <v>5</v>
      </c>
      <c r="I52" s="164">
        <v>100</v>
      </c>
      <c r="J52" s="178" t="s">
        <v>1</v>
      </c>
      <c r="K52" s="178" t="s">
        <v>1</v>
      </c>
      <c r="L52" s="185"/>
    </row>
    <row r="53" spans="1:12" ht="20.100000000000001" customHeight="1">
      <c r="A53" s="141" t="s">
        <v>3639</v>
      </c>
      <c r="B53" s="209" t="s">
        <v>1069</v>
      </c>
      <c r="C53" s="215" t="s">
        <v>2037</v>
      </c>
      <c r="D53" s="143" t="s">
        <v>1072</v>
      </c>
      <c r="E53" s="142"/>
      <c r="F53" s="160">
        <v>176</v>
      </c>
      <c r="G53" s="164">
        <v>100</v>
      </c>
      <c r="H53" s="160">
        <v>204</v>
      </c>
      <c r="I53" s="164">
        <v>100</v>
      </c>
      <c r="J53" s="178" t="s">
        <v>1</v>
      </c>
      <c r="K53" s="178" t="s">
        <v>1</v>
      </c>
      <c r="L53" s="185"/>
    </row>
    <row r="54" spans="1:12" ht="20.100000000000001" customHeight="1">
      <c r="A54" s="99"/>
      <c r="B54" s="192"/>
      <c r="C54" s="210"/>
      <c r="D54" s="102" t="s">
        <v>1073</v>
      </c>
      <c r="E54" s="100"/>
      <c r="F54" s="103"/>
      <c r="G54" s="104"/>
      <c r="H54" s="103"/>
      <c r="I54" s="104"/>
      <c r="J54" s="105"/>
      <c r="K54" s="105"/>
      <c r="L54" s="106"/>
    </row>
    <row r="55" spans="1:12" ht="20.100000000000001" customHeight="1">
      <c r="A55" s="141" t="s">
        <v>3640</v>
      </c>
      <c r="B55" s="209" t="s">
        <v>1070</v>
      </c>
      <c r="C55" s="215" t="s">
        <v>3694</v>
      </c>
      <c r="D55" s="143"/>
      <c r="E55" s="142"/>
      <c r="F55" s="160">
        <v>176</v>
      </c>
      <c r="G55" s="164">
        <v>100</v>
      </c>
      <c r="H55" s="160">
        <v>204</v>
      </c>
      <c r="I55" s="164">
        <v>100</v>
      </c>
      <c r="J55" s="178" t="s">
        <v>1</v>
      </c>
      <c r="K55" s="178" t="s">
        <v>1</v>
      </c>
      <c r="L55" s="185"/>
    </row>
    <row r="56" spans="1:12" ht="20.100000000000001" customHeight="1">
      <c r="A56" s="141" t="s">
        <v>3713</v>
      </c>
      <c r="B56" s="209" t="s">
        <v>1071</v>
      </c>
      <c r="C56" s="215" t="s">
        <v>3694</v>
      </c>
      <c r="D56" s="143"/>
      <c r="E56" s="142" t="s">
        <v>2292</v>
      </c>
      <c r="F56" s="160">
        <v>171</v>
      </c>
      <c r="G56" s="164">
        <v>97.159090909090907</v>
      </c>
      <c r="H56" s="160">
        <v>204</v>
      </c>
      <c r="I56" s="164">
        <v>100</v>
      </c>
      <c r="J56" s="178" t="s">
        <v>1</v>
      </c>
      <c r="K56" s="178" t="s">
        <v>1</v>
      </c>
      <c r="L56" s="185"/>
    </row>
    <row r="57" spans="1:12" ht="20.100000000000001" customHeight="1">
      <c r="A57" s="99"/>
      <c r="B57" s="192"/>
      <c r="C57" s="210"/>
      <c r="D57" s="102" t="s">
        <v>111</v>
      </c>
      <c r="E57" s="100"/>
      <c r="F57" s="103"/>
      <c r="G57" s="104"/>
      <c r="H57" s="103"/>
      <c r="I57" s="104"/>
      <c r="J57" s="176"/>
      <c r="K57" s="176"/>
      <c r="L57" s="106"/>
    </row>
    <row r="58" spans="1:12" ht="20.100000000000001" customHeight="1">
      <c r="A58" s="107"/>
      <c r="B58" s="194"/>
      <c r="C58" s="213"/>
      <c r="D58" s="102" t="s">
        <v>113</v>
      </c>
      <c r="E58" s="108"/>
      <c r="F58" s="111">
        <v>5</v>
      </c>
      <c r="G58" s="112">
        <v>2.8409090909090908</v>
      </c>
      <c r="H58" s="111"/>
      <c r="I58" s="112"/>
      <c r="J58" s="177"/>
      <c r="K58" s="177"/>
      <c r="L58" s="115"/>
    </row>
    <row r="59" spans="1:12" ht="20.100000000000001" customHeight="1">
      <c r="A59" s="141" t="s">
        <v>3711</v>
      </c>
      <c r="B59" s="209" t="s">
        <v>3712</v>
      </c>
      <c r="C59" s="215" t="s">
        <v>3714</v>
      </c>
      <c r="D59" s="143" t="s">
        <v>114</v>
      </c>
      <c r="E59" s="142"/>
      <c r="F59" s="160"/>
      <c r="G59" s="164"/>
      <c r="H59" s="160"/>
      <c r="I59" s="164"/>
      <c r="J59" s="178" t="s">
        <v>1</v>
      </c>
      <c r="K59" s="178"/>
      <c r="L59" s="185"/>
    </row>
    <row r="60" spans="1:12" ht="20.100000000000001" customHeight="1">
      <c r="A60" s="99"/>
      <c r="B60" s="192"/>
      <c r="C60" s="210"/>
      <c r="D60" s="102" t="s">
        <v>115</v>
      </c>
      <c r="E60" s="100"/>
      <c r="F60" s="103">
        <v>1</v>
      </c>
      <c r="G60" s="104">
        <v>20</v>
      </c>
      <c r="H60" s="103"/>
      <c r="I60" s="104"/>
      <c r="J60" s="176"/>
      <c r="K60" s="176"/>
      <c r="L60" s="106"/>
    </row>
    <row r="61" spans="1:12" ht="20.100000000000001" customHeight="1">
      <c r="A61" s="99"/>
      <c r="B61" s="192"/>
      <c r="C61" s="210"/>
      <c r="D61" s="102" t="s">
        <v>116</v>
      </c>
      <c r="E61" s="100"/>
      <c r="F61" s="103">
        <v>4</v>
      </c>
      <c r="G61" s="104">
        <v>80</v>
      </c>
      <c r="H61" s="103"/>
      <c r="I61" s="104"/>
      <c r="J61" s="176"/>
      <c r="K61" s="176"/>
      <c r="L61" s="106"/>
    </row>
    <row r="62" spans="1:12" ht="20.100000000000001" customHeight="1">
      <c r="A62" s="99"/>
      <c r="B62" s="192"/>
      <c r="C62" s="210"/>
      <c r="D62" s="102" t="s">
        <v>117</v>
      </c>
      <c r="E62" s="100"/>
      <c r="F62" s="103"/>
      <c r="G62" s="104"/>
      <c r="H62" s="103"/>
      <c r="I62" s="104"/>
      <c r="J62" s="176"/>
      <c r="K62" s="176"/>
      <c r="L62" s="106"/>
    </row>
    <row r="63" spans="1:12" ht="20.100000000000001" customHeight="1">
      <c r="A63" s="141" t="s">
        <v>3641</v>
      </c>
      <c r="B63" s="209" t="s">
        <v>1074</v>
      </c>
      <c r="C63" s="215" t="s">
        <v>2037</v>
      </c>
      <c r="D63" s="143" t="s">
        <v>2050</v>
      </c>
      <c r="E63" s="142"/>
      <c r="F63" s="160">
        <v>2</v>
      </c>
      <c r="G63" s="164">
        <v>1.1363636363636365</v>
      </c>
      <c r="H63" s="160">
        <v>5</v>
      </c>
      <c r="I63" s="164">
        <v>2.4509803921568629</v>
      </c>
      <c r="J63" s="178" t="s">
        <v>1</v>
      </c>
      <c r="K63" s="178" t="s">
        <v>1</v>
      </c>
      <c r="L63" s="185"/>
    </row>
    <row r="64" spans="1:12" ht="20.100000000000001" customHeight="1">
      <c r="A64" s="99"/>
      <c r="B64" s="192"/>
      <c r="C64" s="210"/>
      <c r="D64" s="102" t="s">
        <v>1075</v>
      </c>
      <c r="E64" s="100"/>
      <c r="F64" s="103">
        <v>1</v>
      </c>
      <c r="G64" s="104">
        <v>0.56818181818181823</v>
      </c>
      <c r="H64" s="103">
        <v>1</v>
      </c>
      <c r="I64" s="104">
        <v>0.49019607843137253</v>
      </c>
      <c r="J64" s="105"/>
      <c r="K64" s="105"/>
      <c r="L64" s="106"/>
    </row>
    <row r="65" spans="1:12" ht="20.100000000000001" customHeight="1">
      <c r="A65" s="99"/>
      <c r="B65" s="192"/>
      <c r="C65" s="210"/>
      <c r="D65" s="102" t="s">
        <v>1076</v>
      </c>
      <c r="E65" s="100"/>
      <c r="F65" s="103">
        <v>62</v>
      </c>
      <c r="G65" s="104">
        <v>35.227272727272727</v>
      </c>
      <c r="H65" s="103">
        <v>74</v>
      </c>
      <c r="I65" s="104">
        <v>36.274509803921568</v>
      </c>
      <c r="J65" s="105"/>
      <c r="K65" s="105"/>
      <c r="L65" s="106"/>
    </row>
    <row r="66" spans="1:12" ht="20.100000000000001" customHeight="1">
      <c r="A66" s="99"/>
      <c r="B66" s="192"/>
      <c r="C66" s="210"/>
      <c r="D66" s="102" t="s">
        <v>1077</v>
      </c>
      <c r="E66" s="100"/>
      <c r="F66" s="103">
        <v>23</v>
      </c>
      <c r="G66" s="104">
        <v>13.068181818181818</v>
      </c>
      <c r="H66" s="103">
        <v>16</v>
      </c>
      <c r="I66" s="104">
        <v>7.8431372549019605</v>
      </c>
      <c r="J66" s="105"/>
      <c r="K66" s="105"/>
      <c r="L66" s="106"/>
    </row>
    <row r="67" spans="1:12" ht="20.100000000000001" customHeight="1">
      <c r="A67" s="99"/>
      <c r="B67" s="192"/>
      <c r="C67" s="210"/>
      <c r="D67" s="102" t="s">
        <v>1078</v>
      </c>
      <c r="E67" s="100"/>
      <c r="F67" s="103">
        <v>8</v>
      </c>
      <c r="G67" s="104">
        <v>4.5454545454545459</v>
      </c>
      <c r="H67" s="103">
        <v>14</v>
      </c>
      <c r="I67" s="104">
        <v>6.8627450980392162</v>
      </c>
      <c r="J67" s="105"/>
      <c r="K67" s="105"/>
      <c r="L67" s="106"/>
    </row>
    <row r="68" spans="1:12" ht="20.100000000000001" customHeight="1">
      <c r="A68" s="99"/>
      <c r="B68" s="192"/>
      <c r="C68" s="210"/>
      <c r="D68" s="102" t="s">
        <v>1079</v>
      </c>
      <c r="E68" s="100"/>
      <c r="F68" s="103">
        <v>7</v>
      </c>
      <c r="G68" s="104">
        <v>3.9772727272727271</v>
      </c>
      <c r="H68" s="103">
        <v>13</v>
      </c>
      <c r="I68" s="104">
        <v>6.3725490196078427</v>
      </c>
      <c r="J68" s="105"/>
      <c r="K68" s="105"/>
      <c r="L68" s="106"/>
    </row>
    <row r="69" spans="1:12" ht="20.100000000000001" customHeight="1">
      <c r="A69" s="99"/>
      <c r="B69" s="192"/>
      <c r="C69" s="210"/>
      <c r="D69" s="102" t="s">
        <v>1080</v>
      </c>
      <c r="E69" s="100"/>
      <c r="F69" s="103">
        <v>9</v>
      </c>
      <c r="G69" s="104">
        <v>5.1136363636363642</v>
      </c>
      <c r="H69" s="103">
        <v>12</v>
      </c>
      <c r="I69" s="104">
        <v>5.8823529411764701</v>
      </c>
      <c r="J69" s="105"/>
      <c r="K69" s="105"/>
      <c r="L69" s="106"/>
    </row>
    <row r="70" spans="1:12" ht="20.100000000000001" customHeight="1">
      <c r="A70" s="99"/>
      <c r="B70" s="192"/>
      <c r="C70" s="210"/>
      <c r="D70" s="102" t="s">
        <v>1081</v>
      </c>
      <c r="E70" s="100"/>
      <c r="F70" s="103">
        <v>9</v>
      </c>
      <c r="G70" s="104">
        <v>5.1136363636363642</v>
      </c>
      <c r="H70" s="103">
        <v>9</v>
      </c>
      <c r="I70" s="104">
        <v>4.4117647058823533</v>
      </c>
      <c r="J70" s="105"/>
      <c r="K70" s="105"/>
      <c r="L70" s="106"/>
    </row>
    <row r="71" spans="1:12" ht="20.100000000000001" customHeight="1">
      <c r="A71" s="99"/>
      <c r="B71" s="192"/>
      <c r="C71" s="210"/>
      <c r="D71" s="102" t="s">
        <v>1082</v>
      </c>
      <c r="E71" s="100"/>
      <c r="F71" s="103">
        <v>1</v>
      </c>
      <c r="G71" s="104">
        <v>0.56818181818181823</v>
      </c>
      <c r="H71" s="103">
        <v>4</v>
      </c>
      <c r="I71" s="104">
        <v>1.9607843137254901</v>
      </c>
      <c r="J71" s="105"/>
      <c r="K71" s="105"/>
      <c r="L71" s="106"/>
    </row>
    <row r="72" spans="1:12" ht="20.100000000000001" customHeight="1">
      <c r="A72" s="99"/>
      <c r="B72" s="192"/>
      <c r="C72" s="210"/>
      <c r="D72" s="102" t="s">
        <v>2024</v>
      </c>
      <c r="E72" s="100"/>
      <c r="F72" s="103">
        <v>27</v>
      </c>
      <c r="G72" s="104">
        <v>15.340909090909092</v>
      </c>
      <c r="H72" s="103">
        <v>24</v>
      </c>
      <c r="I72" s="104">
        <v>11.76470588235294</v>
      </c>
      <c r="J72" s="105"/>
      <c r="K72" s="105"/>
      <c r="L72" s="106"/>
    </row>
    <row r="73" spans="1:12" ht="20.100000000000001" customHeight="1">
      <c r="A73" s="99"/>
      <c r="B73" s="192"/>
      <c r="C73" s="210"/>
      <c r="D73" s="102" t="s">
        <v>2025</v>
      </c>
      <c r="E73" s="100"/>
      <c r="F73" s="103">
        <v>10</v>
      </c>
      <c r="G73" s="104">
        <v>5.6818181818181817</v>
      </c>
      <c r="H73" s="103">
        <v>13</v>
      </c>
      <c r="I73" s="104">
        <v>6.3725490196078427</v>
      </c>
      <c r="J73" s="105"/>
      <c r="K73" s="105"/>
      <c r="L73" s="106"/>
    </row>
    <row r="74" spans="1:12" ht="20.100000000000001" customHeight="1">
      <c r="A74" s="99"/>
      <c r="B74" s="192"/>
      <c r="C74" s="210"/>
      <c r="D74" s="102" t="s">
        <v>2026</v>
      </c>
      <c r="E74" s="100"/>
      <c r="F74" s="103">
        <v>16</v>
      </c>
      <c r="G74" s="104">
        <v>9.0909090909090917</v>
      </c>
      <c r="H74" s="103">
        <v>19</v>
      </c>
      <c r="I74" s="104">
        <v>9.3137254901960791</v>
      </c>
      <c r="J74" s="105"/>
      <c r="K74" s="105"/>
      <c r="L74" s="106"/>
    </row>
    <row r="75" spans="1:12" ht="20.100000000000001" customHeight="1">
      <c r="A75" s="99"/>
      <c r="B75" s="192"/>
      <c r="C75" s="210"/>
      <c r="D75" s="102" t="s">
        <v>2027</v>
      </c>
      <c r="E75" s="100"/>
      <c r="F75" s="103"/>
      <c r="G75" s="104"/>
      <c r="H75" s="103"/>
      <c r="I75" s="104"/>
      <c r="J75" s="105"/>
      <c r="K75" s="105"/>
      <c r="L75" s="106"/>
    </row>
    <row r="76" spans="1:12" ht="20.100000000000001" customHeight="1">
      <c r="A76" s="99"/>
      <c r="B76" s="192"/>
      <c r="C76" s="210"/>
      <c r="D76" s="102" t="s">
        <v>2028</v>
      </c>
      <c r="E76" s="100"/>
      <c r="F76" s="103"/>
      <c r="G76" s="104"/>
      <c r="H76" s="103"/>
      <c r="I76" s="104"/>
      <c r="J76" s="105"/>
      <c r="K76" s="105"/>
      <c r="L76" s="106"/>
    </row>
    <row r="77" spans="1:12" ht="20.100000000000001" customHeight="1">
      <c r="A77" s="99"/>
      <c r="B77" s="192"/>
      <c r="C77" s="210"/>
      <c r="D77" s="102" t="s">
        <v>2029</v>
      </c>
      <c r="E77" s="100"/>
      <c r="F77" s="103">
        <v>1</v>
      </c>
      <c r="G77" s="104">
        <v>0.56818181818181823</v>
      </c>
      <c r="H77" s="103"/>
      <c r="I77" s="104"/>
      <c r="J77" s="105"/>
      <c r="K77" s="105"/>
      <c r="L77" s="106"/>
    </row>
    <row r="78" spans="1:12" ht="20.100000000000001" customHeight="1">
      <c r="A78" s="141" t="s">
        <v>3642</v>
      </c>
      <c r="B78" s="209" t="s">
        <v>1083</v>
      </c>
      <c r="C78" s="215" t="s">
        <v>3695</v>
      </c>
      <c r="D78" s="143"/>
      <c r="E78" s="142"/>
      <c r="F78" s="160"/>
      <c r="G78" s="164"/>
      <c r="H78" s="160"/>
      <c r="I78" s="164"/>
      <c r="J78" s="178" t="s">
        <v>1</v>
      </c>
      <c r="K78" s="178" t="s">
        <v>1</v>
      </c>
      <c r="L78" s="185"/>
    </row>
    <row r="79" spans="1:12" ht="20.100000000000001" customHeight="1">
      <c r="A79" s="141" t="s">
        <v>3643</v>
      </c>
      <c r="B79" s="209" t="s">
        <v>1084</v>
      </c>
      <c r="C79" s="215" t="s">
        <v>2037</v>
      </c>
      <c r="D79" s="143" t="s">
        <v>2050</v>
      </c>
      <c r="E79" s="142"/>
      <c r="F79" s="160">
        <v>1</v>
      </c>
      <c r="G79" s="164">
        <v>0.5714285714285714</v>
      </c>
      <c r="H79" s="160">
        <v>1</v>
      </c>
      <c r="I79" s="164">
        <v>0.49019607843137253</v>
      </c>
      <c r="J79" s="178" t="s">
        <v>1</v>
      </c>
      <c r="K79" s="178" t="s">
        <v>1</v>
      </c>
      <c r="L79" s="185"/>
    </row>
    <row r="80" spans="1:12" ht="20.100000000000001" customHeight="1">
      <c r="A80" s="99"/>
      <c r="B80" s="192"/>
      <c r="C80" s="210"/>
      <c r="D80" s="102" t="s">
        <v>1075</v>
      </c>
      <c r="E80" s="100"/>
      <c r="F80" s="103"/>
      <c r="G80" s="104"/>
      <c r="H80" s="103"/>
      <c r="I80" s="104"/>
      <c r="J80" s="105"/>
      <c r="K80" s="105"/>
      <c r="L80" s="106"/>
    </row>
    <row r="81" spans="1:12" ht="20.100000000000001" customHeight="1">
      <c r="A81" s="99"/>
      <c r="B81" s="192"/>
      <c r="C81" s="210"/>
      <c r="D81" s="102" t="s">
        <v>1076</v>
      </c>
      <c r="E81" s="100"/>
      <c r="F81" s="103">
        <v>26</v>
      </c>
      <c r="G81" s="104">
        <v>14.857142857142858</v>
      </c>
      <c r="H81" s="103">
        <v>35</v>
      </c>
      <c r="I81" s="104">
        <v>17.156862745098039</v>
      </c>
      <c r="J81" s="105"/>
      <c r="K81" s="105"/>
      <c r="L81" s="106"/>
    </row>
    <row r="82" spans="1:12" ht="20.100000000000001" customHeight="1">
      <c r="A82" s="99"/>
      <c r="B82" s="192"/>
      <c r="C82" s="210"/>
      <c r="D82" s="102" t="s">
        <v>1077</v>
      </c>
      <c r="E82" s="100"/>
      <c r="F82" s="103">
        <v>16</v>
      </c>
      <c r="G82" s="104">
        <v>9.1428571428571423</v>
      </c>
      <c r="H82" s="103">
        <v>19</v>
      </c>
      <c r="I82" s="104">
        <v>9.3137254901960791</v>
      </c>
      <c r="J82" s="105"/>
      <c r="K82" s="105"/>
      <c r="L82" s="106"/>
    </row>
    <row r="83" spans="1:12" ht="20.100000000000001" customHeight="1">
      <c r="A83" s="99"/>
      <c r="B83" s="192"/>
      <c r="C83" s="210"/>
      <c r="D83" s="102" t="s">
        <v>1078</v>
      </c>
      <c r="E83" s="100"/>
      <c r="F83" s="103">
        <v>2</v>
      </c>
      <c r="G83" s="104">
        <v>1.1428571428571428</v>
      </c>
      <c r="H83" s="103">
        <v>4</v>
      </c>
      <c r="I83" s="104">
        <v>1.9607843137254901</v>
      </c>
      <c r="J83" s="105"/>
      <c r="K83" s="105"/>
      <c r="L83" s="106"/>
    </row>
    <row r="84" spans="1:12" ht="20.100000000000001" customHeight="1">
      <c r="A84" s="99"/>
      <c r="B84" s="192"/>
      <c r="C84" s="210"/>
      <c r="D84" s="102" t="s">
        <v>1079</v>
      </c>
      <c r="E84" s="100"/>
      <c r="F84" s="103">
        <v>3</v>
      </c>
      <c r="G84" s="104">
        <v>1.7142857142857144</v>
      </c>
      <c r="H84" s="103">
        <v>3</v>
      </c>
      <c r="I84" s="104">
        <v>1.4705882352941175</v>
      </c>
      <c r="J84" s="105"/>
      <c r="K84" s="105"/>
      <c r="L84" s="106"/>
    </row>
    <row r="85" spans="1:12" ht="20.100000000000001" customHeight="1">
      <c r="A85" s="99"/>
      <c r="B85" s="192"/>
      <c r="C85" s="210"/>
      <c r="D85" s="102" t="s">
        <v>1080</v>
      </c>
      <c r="E85" s="100"/>
      <c r="F85" s="103">
        <v>9</v>
      </c>
      <c r="G85" s="104">
        <v>5.1428571428571423</v>
      </c>
      <c r="H85" s="103">
        <v>21</v>
      </c>
      <c r="I85" s="104">
        <v>10.294117647058822</v>
      </c>
      <c r="J85" s="105"/>
      <c r="K85" s="105"/>
      <c r="L85" s="106"/>
    </row>
    <row r="86" spans="1:12" ht="20.100000000000001" customHeight="1">
      <c r="A86" s="99"/>
      <c r="B86" s="192"/>
      <c r="C86" s="210"/>
      <c r="D86" s="102" t="s">
        <v>1081</v>
      </c>
      <c r="E86" s="100"/>
      <c r="F86" s="103">
        <v>19</v>
      </c>
      <c r="G86" s="104">
        <v>10.857142857142858</v>
      </c>
      <c r="H86" s="103">
        <v>19</v>
      </c>
      <c r="I86" s="104">
        <v>9.3137254901960791</v>
      </c>
      <c r="J86" s="105"/>
      <c r="K86" s="105"/>
      <c r="L86" s="106"/>
    </row>
    <row r="87" spans="1:12" ht="20.100000000000001" customHeight="1">
      <c r="A87" s="99"/>
      <c r="B87" s="192"/>
      <c r="C87" s="210"/>
      <c r="D87" s="102" t="s">
        <v>1082</v>
      </c>
      <c r="E87" s="100"/>
      <c r="F87" s="103">
        <v>6</v>
      </c>
      <c r="G87" s="104">
        <v>3.4285714285714288</v>
      </c>
      <c r="H87" s="103">
        <v>9</v>
      </c>
      <c r="I87" s="104">
        <v>4.4117647058823533</v>
      </c>
      <c r="J87" s="105"/>
      <c r="K87" s="105"/>
      <c r="L87" s="106"/>
    </row>
    <row r="88" spans="1:12" ht="20.100000000000001" customHeight="1">
      <c r="A88" s="99"/>
      <c r="B88" s="192"/>
      <c r="C88" s="210"/>
      <c r="D88" s="102" t="s">
        <v>2024</v>
      </c>
      <c r="E88" s="100"/>
      <c r="F88" s="103">
        <v>13</v>
      </c>
      <c r="G88" s="104">
        <v>7.4285714285714288</v>
      </c>
      <c r="H88" s="103">
        <v>14</v>
      </c>
      <c r="I88" s="104">
        <v>6.8627450980392162</v>
      </c>
      <c r="J88" s="105"/>
      <c r="K88" s="105"/>
      <c r="L88" s="106"/>
    </row>
    <row r="89" spans="1:12" ht="20.100000000000001" customHeight="1">
      <c r="A89" s="99"/>
      <c r="B89" s="192"/>
      <c r="C89" s="210"/>
      <c r="D89" s="102" t="s">
        <v>2025</v>
      </c>
      <c r="E89" s="100"/>
      <c r="F89" s="103">
        <v>19</v>
      </c>
      <c r="G89" s="104">
        <v>10.857142857142858</v>
      </c>
      <c r="H89" s="103">
        <v>25</v>
      </c>
      <c r="I89" s="104">
        <v>12.254901960784313</v>
      </c>
      <c r="J89" s="105"/>
      <c r="K89" s="105"/>
      <c r="L89" s="106"/>
    </row>
    <row r="90" spans="1:12" ht="20.100000000000001" customHeight="1">
      <c r="A90" s="99"/>
      <c r="B90" s="192"/>
      <c r="C90" s="210"/>
      <c r="D90" s="102" t="s">
        <v>2026</v>
      </c>
      <c r="E90" s="100"/>
      <c r="F90" s="103">
        <v>16</v>
      </c>
      <c r="G90" s="104">
        <v>9.1428571428571423</v>
      </c>
      <c r="H90" s="103">
        <v>28</v>
      </c>
      <c r="I90" s="104">
        <v>13.725490196078432</v>
      </c>
      <c r="J90" s="105"/>
      <c r="K90" s="105"/>
      <c r="L90" s="106"/>
    </row>
    <row r="91" spans="1:12" ht="20.100000000000001" customHeight="1">
      <c r="A91" s="99"/>
      <c r="B91" s="192"/>
      <c r="C91" s="210"/>
      <c r="D91" s="102" t="s">
        <v>2027</v>
      </c>
      <c r="E91" s="100"/>
      <c r="F91" s="103"/>
      <c r="G91" s="104"/>
      <c r="H91" s="103">
        <v>1</v>
      </c>
      <c r="I91" s="104">
        <v>0.49019607843137253</v>
      </c>
      <c r="J91" s="105"/>
      <c r="K91" s="105"/>
      <c r="L91" s="106"/>
    </row>
    <row r="92" spans="1:12" ht="20.100000000000001" customHeight="1">
      <c r="A92" s="99"/>
      <c r="B92" s="192"/>
      <c r="C92" s="210"/>
      <c r="D92" s="102" t="s">
        <v>2028</v>
      </c>
      <c r="E92" s="100"/>
      <c r="F92" s="103"/>
      <c r="G92" s="104"/>
      <c r="H92" s="103"/>
      <c r="I92" s="104"/>
      <c r="J92" s="105"/>
      <c r="K92" s="105"/>
      <c r="L92" s="106"/>
    </row>
    <row r="93" spans="1:12" ht="20.100000000000001" customHeight="1">
      <c r="A93" s="99"/>
      <c r="B93" s="192"/>
      <c r="C93" s="210"/>
      <c r="D93" s="102" t="s">
        <v>2029</v>
      </c>
      <c r="E93" s="100"/>
      <c r="F93" s="103">
        <v>45</v>
      </c>
      <c r="G93" s="104">
        <v>25.714285714285712</v>
      </c>
      <c r="H93" s="103">
        <v>25</v>
      </c>
      <c r="I93" s="104">
        <v>12.254901960784313</v>
      </c>
      <c r="J93" s="105"/>
      <c r="K93" s="105"/>
      <c r="L93" s="106"/>
    </row>
    <row r="94" spans="1:12" ht="20.100000000000001" customHeight="1">
      <c r="A94" s="141" t="s">
        <v>3644</v>
      </c>
      <c r="B94" s="209" t="s">
        <v>1085</v>
      </c>
      <c r="C94" s="215" t="s">
        <v>3696</v>
      </c>
      <c r="D94" s="143"/>
      <c r="E94" s="142"/>
      <c r="F94" s="160"/>
      <c r="G94" s="164"/>
      <c r="H94" s="160"/>
      <c r="I94" s="164"/>
      <c r="J94" s="178" t="s">
        <v>1</v>
      </c>
      <c r="K94" s="178" t="s">
        <v>1</v>
      </c>
      <c r="L94" s="185"/>
    </row>
    <row r="95" spans="1:12" ht="20.100000000000001" customHeight="1">
      <c r="A95" s="141" t="s">
        <v>3645</v>
      </c>
      <c r="B95" s="209" t="s">
        <v>1086</v>
      </c>
      <c r="C95" s="215" t="s">
        <v>2037</v>
      </c>
      <c r="D95" s="143" t="s">
        <v>2050</v>
      </c>
      <c r="E95" s="142"/>
      <c r="F95" s="160"/>
      <c r="G95" s="164"/>
      <c r="H95" s="160">
        <v>3</v>
      </c>
      <c r="I95" s="164">
        <v>1.6759776536312849</v>
      </c>
      <c r="J95" s="178" t="s">
        <v>1</v>
      </c>
      <c r="K95" s="178" t="s">
        <v>1</v>
      </c>
      <c r="L95" s="185"/>
    </row>
    <row r="96" spans="1:12" ht="20.100000000000001" customHeight="1">
      <c r="A96" s="99"/>
      <c r="B96" s="192"/>
      <c r="C96" s="210"/>
      <c r="D96" s="102" t="s">
        <v>1075</v>
      </c>
      <c r="E96" s="100"/>
      <c r="F96" s="103"/>
      <c r="G96" s="104"/>
      <c r="H96" s="103"/>
      <c r="I96" s="104"/>
      <c r="J96" s="105"/>
      <c r="K96" s="105"/>
      <c r="L96" s="106"/>
    </row>
    <row r="97" spans="1:12" ht="20.100000000000001" customHeight="1">
      <c r="A97" s="99"/>
      <c r="B97" s="192"/>
      <c r="C97" s="210"/>
      <c r="D97" s="102" t="s">
        <v>1076</v>
      </c>
      <c r="E97" s="100"/>
      <c r="F97" s="103">
        <v>1</v>
      </c>
      <c r="G97" s="104">
        <v>0.76923076923076927</v>
      </c>
      <c r="H97" s="103">
        <v>21</v>
      </c>
      <c r="I97" s="104">
        <v>11.731843575418994</v>
      </c>
      <c r="J97" s="105"/>
      <c r="K97" s="105"/>
      <c r="L97" s="106"/>
    </row>
    <row r="98" spans="1:12" ht="20.100000000000001" customHeight="1">
      <c r="A98" s="99"/>
      <c r="B98" s="192"/>
      <c r="C98" s="210"/>
      <c r="D98" s="102" t="s">
        <v>1077</v>
      </c>
      <c r="E98" s="100"/>
      <c r="F98" s="103">
        <v>1</v>
      </c>
      <c r="G98" s="104">
        <v>0.76923076923076927</v>
      </c>
      <c r="H98" s="103">
        <v>14</v>
      </c>
      <c r="I98" s="104">
        <v>7.8212290502793298</v>
      </c>
      <c r="J98" s="105"/>
      <c r="K98" s="105"/>
      <c r="L98" s="106"/>
    </row>
    <row r="99" spans="1:12" ht="20.100000000000001" customHeight="1">
      <c r="A99" s="99"/>
      <c r="B99" s="192"/>
      <c r="C99" s="210"/>
      <c r="D99" s="102" t="s">
        <v>1078</v>
      </c>
      <c r="E99" s="100"/>
      <c r="F99" s="103"/>
      <c r="G99" s="104"/>
      <c r="H99" s="103">
        <v>3</v>
      </c>
      <c r="I99" s="104">
        <v>1.6759776536312849</v>
      </c>
      <c r="J99" s="105"/>
      <c r="K99" s="105"/>
      <c r="L99" s="106"/>
    </row>
    <row r="100" spans="1:12" ht="20.100000000000001" customHeight="1">
      <c r="A100" s="99"/>
      <c r="B100" s="192"/>
      <c r="C100" s="210"/>
      <c r="D100" s="102" t="s">
        <v>1079</v>
      </c>
      <c r="E100" s="100"/>
      <c r="F100" s="103">
        <v>1</v>
      </c>
      <c r="G100" s="104">
        <v>0.76923076923076927</v>
      </c>
      <c r="H100" s="103">
        <v>8</v>
      </c>
      <c r="I100" s="104">
        <v>4.4692737430167595</v>
      </c>
      <c r="J100" s="105"/>
      <c r="K100" s="105"/>
      <c r="L100" s="106"/>
    </row>
    <row r="101" spans="1:12" ht="20.100000000000001" customHeight="1">
      <c r="A101" s="99"/>
      <c r="B101" s="192"/>
      <c r="C101" s="210"/>
      <c r="D101" s="102" t="s">
        <v>1080</v>
      </c>
      <c r="E101" s="100"/>
      <c r="F101" s="103">
        <v>4</v>
      </c>
      <c r="G101" s="104">
        <v>3.0769230769230771</v>
      </c>
      <c r="H101" s="103">
        <v>9</v>
      </c>
      <c r="I101" s="104">
        <v>5.027932960893855</v>
      </c>
      <c r="J101" s="105"/>
      <c r="K101" s="105"/>
      <c r="L101" s="106"/>
    </row>
    <row r="102" spans="1:12" ht="20.100000000000001" customHeight="1">
      <c r="A102" s="99"/>
      <c r="B102" s="192"/>
      <c r="C102" s="210"/>
      <c r="D102" s="102" t="s">
        <v>1081</v>
      </c>
      <c r="E102" s="100"/>
      <c r="F102" s="103">
        <v>1</v>
      </c>
      <c r="G102" s="104">
        <v>0.76923076923076927</v>
      </c>
      <c r="H102" s="103">
        <v>16</v>
      </c>
      <c r="I102" s="104">
        <v>8.938547486033519</v>
      </c>
      <c r="J102" s="105"/>
      <c r="K102" s="105"/>
      <c r="L102" s="106"/>
    </row>
    <row r="103" spans="1:12" ht="20.100000000000001" customHeight="1">
      <c r="A103" s="99"/>
      <c r="B103" s="192"/>
      <c r="C103" s="210"/>
      <c r="D103" s="102" t="s">
        <v>1082</v>
      </c>
      <c r="E103" s="100"/>
      <c r="F103" s="103">
        <v>1</v>
      </c>
      <c r="G103" s="104">
        <v>0.76923076923076927</v>
      </c>
      <c r="H103" s="103">
        <v>5</v>
      </c>
      <c r="I103" s="104">
        <v>2.7932960893854748</v>
      </c>
      <c r="J103" s="105"/>
      <c r="K103" s="105"/>
      <c r="L103" s="106"/>
    </row>
    <row r="104" spans="1:12" ht="20.100000000000001" customHeight="1">
      <c r="A104" s="99"/>
      <c r="B104" s="192"/>
      <c r="C104" s="210"/>
      <c r="D104" s="102" t="s">
        <v>2024</v>
      </c>
      <c r="E104" s="100"/>
      <c r="F104" s="103">
        <v>1</v>
      </c>
      <c r="G104" s="104">
        <v>0.76923076923076927</v>
      </c>
      <c r="H104" s="103">
        <v>12</v>
      </c>
      <c r="I104" s="104">
        <v>6.7039106145251397</v>
      </c>
      <c r="J104" s="105"/>
      <c r="K104" s="105"/>
      <c r="L104" s="106"/>
    </row>
    <row r="105" spans="1:12" ht="20.100000000000001" customHeight="1">
      <c r="A105" s="99"/>
      <c r="B105" s="192"/>
      <c r="C105" s="210"/>
      <c r="D105" s="102" t="s">
        <v>2025</v>
      </c>
      <c r="E105" s="100"/>
      <c r="F105" s="103">
        <v>4</v>
      </c>
      <c r="G105" s="104">
        <v>3.0769230769230771</v>
      </c>
      <c r="H105" s="103">
        <v>16</v>
      </c>
      <c r="I105" s="104">
        <v>8.938547486033519</v>
      </c>
      <c r="J105" s="105"/>
      <c r="K105" s="105"/>
      <c r="L105" s="106"/>
    </row>
    <row r="106" spans="1:12" ht="20.100000000000001" customHeight="1">
      <c r="A106" s="99"/>
      <c r="B106" s="192"/>
      <c r="C106" s="210"/>
      <c r="D106" s="102" t="s">
        <v>2026</v>
      </c>
      <c r="E106" s="100"/>
      <c r="F106" s="103">
        <v>9</v>
      </c>
      <c r="G106" s="104">
        <v>6.9230769230769234</v>
      </c>
      <c r="H106" s="103">
        <v>24</v>
      </c>
      <c r="I106" s="104">
        <v>13.407821229050279</v>
      </c>
      <c r="J106" s="105"/>
      <c r="K106" s="105"/>
      <c r="L106" s="106"/>
    </row>
    <row r="107" spans="1:12" ht="20.100000000000001" customHeight="1">
      <c r="A107" s="99"/>
      <c r="B107" s="192"/>
      <c r="C107" s="210"/>
      <c r="D107" s="102" t="s">
        <v>2027</v>
      </c>
      <c r="E107" s="100"/>
      <c r="F107" s="103"/>
      <c r="G107" s="104"/>
      <c r="H107" s="103">
        <v>1</v>
      </c>
      <c r="I107" s="104">
        <v>0.55865921787709494</v>
      </c>
      <c r="J107" s="105"/>
      <c r="K107" s="105"/>
      <c r="L107" s="106"/>
    </row>
    <row r="108" spans="1:12" ht="20.100000000000001" customHeight="1">
      <c r="A108" s="99"/>
      <c r="B108" s="192"/>
      <c r="C108" s="210"/>
      <c r="D108" s="102" t="s">
        <v>2028</v>
      </c>
      <c r="E108" s="100"/>
      <c r="F108" s="103"/>
      <c r="G108" s="104"/>
      <c r="H108" s="103"/>
      <c r="I108" s="104"/>
      <c r="J108" s="105"/>
      <c r="K108" s="105"/>
      <c r="L108" s="106"/>
    </row>
    <row r="109" spans="1:12" ht="20.100000000000001" customHeight="1">
      <c r="A109" s="99"/>
      <c r="B109" s="192"/>
      <c r="C109" s="210"/>
      <c r="D109" s="102" t="s">
        <v>2029</v>
      </c>
      <c r="E109" s="100"/>
      <c r="F109" s="103">
        <v>107</v>
      </c>
      <c r="G109" s="104">
        <v>82.307692307692307</v>
      </c>
      <c r="H109" s="103">
        <v>47</v>
      </c>
      <c r="I109" s="104">
        <v>26.256983240223462</v>
      </c>
      <c r="J109" s="105"/>
      <c r="K109" s="105"/>
      <c r="L109" s="106"/>
    </row>
    <row r="110" spans="1:12" ht="20.100000000000001" customHeight="1">
      <c r="A110" s="141" t="s">
        <v>3646</v>
      </c>
      <c r="B110" s="209" t="s">
        <v>1087</v>
      </c>
      <c r="C110" s="215" t="s">
        <v>3697</v>
      </c>
      <c r="D110" s="143"/>
      <c r="E110" s="142"/>
      <c r="F110" s="160"/>
      <c r="G110" s="164"/>
      <c r="H110" s="160"/>
      <c r="I110" s="164"/>
      <c r="J110" s="178" t="s">
        <v>1</v>
      </c>
      <c r="K110" s="178" t="s">
        <v>1</v>
      </c>
      <c r="L110" s="185"/>
    </row>
    <row r="111" spans="1:12" ht="20.100000000000001" customHeight="1">
      <c r="A111" s="141" t="s">
        <v>3647</v>
      </c>
      <c r="B111" s="209" t="s">
        <v>714</v>
      </c>
      <c r="C111" s="215" t="s">
        <v>2037</v>
      </c>
      <c r="D111" s="143" t="s">
        <v>715</v>
      </c>
      <c r="E111" s="142"/>
      <c r="F111" s="160">
        <v>169</v>
      </c>
      <c r="G111" s="164">
        <v>96.022727272727266</v>
      </c>
      <c r="H111" s="160">
        <v>191</v>
      </c>
      <c r="I111" s="164">
        <v>93.627450980392155</v>
      </c>
      <c r="J111" s="178" t="s">
        <v>1</v>
      </c>
      <c r="K111" s="178" t="s">
        <v>1</v>
      </c>
      <c r="L111" s="185"/>
    </row>
    <row r="112" spans="1:12" ht="20.100000000000001" customHeight="1">
      <c r="A112" s="99"/>
      <c r="B112" s="192"/>
      <c r="C112" s="210"/>
      <c r="D112" s="102" t="s">
        <v>2215</v>
      </c>
      <c r="E112" s="100"/>
      <c r="F112" s="103">
        <v>4</v>
      </c>
      <c r="G112" s="104">
        <v>2.2727272727272729</v>
      </c>
      <c r="H112" s="103">
        <v>11</v>
      </c>
      <c r="I112" s="104">
        <v>5.3921568627450984</v>
      </c>
      <c r="J112" s="105"/>
      <c r="K112" s="105"/>
      <c r="L112" s="106"/>
    </row>
    <row r="113" spans="1:12" ht="20.100000000000001" customHeight="1">
      <c r="A113" s="99"/>
      <c r="B113" s="192"/>
      <c r="C113" s="210"/>
      <c r="D113" s="102" t="s">
        <v>2216</v>
      </c>
      <c r="E113" s="100"/>
      <c r="F113" s="103">
        <v>3</v>
      </c>
      <c r="G113" s="104">
        <v>1.7045454545454546</v>
      </c>
      <c r="H113" s="103">
        <v>2</v>
      </c>
      <c r="I113" s="104">
        <v>0.98039215686274506</v>
      </c>
      <c r="J113" s="105"/>
      <c r="K113" s="105"/>
      <c r="L113" s="106"/>
    </row>
    <row r="114" spans="1:12" ht="20.100000000000001" customHeight="1">
      <c r="A114" s="141" t="s">
        <v>3648</v>
      </c>
      <c r="B114" s="209" t="s">
        <v>1000</v>
      </c>
      <c r="C114" s="215" t="s">
        <v>3698</v>
      </c>
      <c r="D114" s="143" t="s">
        <v>1001</v>
      </c>
      <c r="E114" s="142"/>
      <c r="F114" s="160">
        <v>123</v>
      </c>
      <c r="G114" s="164">
        <v>72.781065088757401</v>
      </c>
      <c r="H114" s="160">
        <v>149</v>
      </c>
      <c r="I114" s="164">
        <v>78.010471204188477</v>
      </c>
      <c r="J114" s="178" t="s">
        <v>1</v>
      </c>
      <c r="K114" s="178" t="s">
        <v>1</v>
      </c>
      <c r="L114" s="185"/>
    </row>
    <row r="115" spans="1:12" ht="20.100000000000001" customHeight="1">
      <c r="A115" s="99"/>
      <c r="B115" s="192"/>
      <c r="C115" s="210"/>
      <c r="D115" s="102" t="s">
        <v>1002</v>
      </c>
      <c r="E115" s="100"/>
      <c r="F115" s="103">
        <v>29</v>
      </c>
      <c r="G115" s="104">
        <v>17.159763313609467</v>
      </c>
      <c r="H115" s="103">
        <v>36</v>
      </c>
      <c r="I115" s="104">
        <v>18.848167539267017</v>
      </c>
      <c r="J115" s="105"/>
      <c r="K115" s="105"/>
      <c r="L115" s="106"/>
    </row>
    <row r="116" spans="1:12" ht="20.100000000000001" customHeight="1">
      <c r="A116" s="99"/>
      <c r="B116" s="192"/>
      <c r="C116" s="210"/>
      <c r="D116" s="102" t="s">
        <v>1003</v>
      </c>
      <c r="E116" s="100"/>
      <c r="F116" s="103">
        <v>6</v>
      </c>
      <c r="G116" s="104">
        <v>3.5502958579881656</v>
      </c>
      <c r="H116" s="103">
        <v>3</v>
      </c>
      <c r="I116" s="104">
        <v>1.5706806282722512</v>
      </c>
      <c r="J116" s="105"/>
      <c r="K116" s="105"/>
      <c r="L116" s="106"/>
    </row>
    <row r="117" spans="1:12" ht="20.100000000000001" customHeight="1">
      <c r="A117" s="99"/>
      <c r="B117" s="192"/>
      <c r="C117" s="210"/>
      <c r="D117" s="102" t="s">
        <v>1004</v>
      </c>
      <c r="E117" s="100"/>
      <c r="F117" s="103">
        <v>4</v>
      </c>
      <c r="G117" s="104">
        <v>2.3668639053254439</v>
      </c>
      <c r="H117" s="103">
        <v>2</v>
      </c>
      <c r="I117" s="104">
        <v>1.0471204188481675</v>
      </c>
      <c r="J117" s="105"/>
      <c r="K117" s="105"/>
      <c r="L117" s="106"/>
    </row>
    <row r="118" spans="1:12" ht="20.100000000000001" customHeight="1">
      <c r="A118" s="99"/>
      <c r="B118" s="192"/>
      <c r="C118" s="210"/>
      <c r="D118" s="102" t="s">
        <v>1005</v>
      </c>
      <c r="E118" s="100"/>
      <c r="F118" s="103">
        <v>1</v>
      </c>
      <c r="G118" s="104">
        <v>0.59171597633136097</v>
      </c>
      <c r="H118" s="103"/>
      <c r="I118" s="104"/>
      <c r="J118" s="105"/>
      <c r="K118" s="105"/>
      <c r="L118" s="106"/>
    </row>
    <row r="119" spans="1:12" ht="20.100000000000001" customHeight="1">
      <c r="A119" s="99"/>
      <c r="B119" s="192"/>
      <c r="C119" s="210"/>
      <c r="D119" s="102" t="s">
        <v>1006</v>
      </c>
      <c r="E119" s="100"/>
      <c r="F119" s="103"/>
      <c r="G119" s="104"/>
      <c r="H119" s="103"/>
      <c r="I119" s="104"/>
      <c r="J119" s="105"/>
      <c r="K119" s="105"/>
      <c r="L119" s="106"/>
    </row>
    <row r="120" spans="1:12" ht="20.100000000000001" customHeight="1">
      <c r="A120" s="99"/>
      <c r="B120" s="192"/>
      <c r="C120" s="210"/>
      <c r="D120" s="102" t="s">
        <v>1007</v>
      </c>
      <c r="E120" s="100"/>
      <c r="F120" s="103">
        <v>3</v>
      </c>
      <c r="G120" s="104">
        <v>1.7751479289940828</v>
      </c>
      <c r="H120" s="103"/>
      <c r="I120" s="104"/>
      <c r="J120" s="105"/>
      <c r="K120" s="105"/>
      <c r="L120" s="106"/>
    </row>
    <row r="121" spans="1:12" ht="20.100000000000001" customHeight="1">
      <c r="A121" s="99"/>
      <c r="B121" s="192"/>
      <c r="C121" s="210"/>
      <c r="D121" s="102" t="s">
        <v>762</v>
      </c>
      <c r="E121" s="100"/>
      <c r="F121" s="103">
        <v>1</v>
      </c>
      <c r="G121" s="104">
        <v>0.59171597633136097</v>
      </c>
      <c r="H121" s="103"/>
      <c r="I121" s="104"/>
      <c r="J121" s="105"/>
      <c r="K121" s="105"/>
      <c r="L121" s="106"/>
    </row>
    <row r="122" spans="1:12" ht="20.100000000000001" customHeight="1">
      <c r="A122" s="99"/>
      <c r="B122" s="192"/>
      <c r="C122" s="210"/>
      <c r="D122" s="102" t="s">
        <v>366</v>
      </c>
      <c r="E122" s="100"/>
      <c r="F122" s="103">
        <v>2</v>
      </c>
      <c r="G122" s="104">
        <v>1.1834319526627219</v>
      </c>
      <c r="H122" s="103">
        <v>1</v>
      </c>
      <c r="I122" s="104">
        <v>0.52356020942408377</v>
      </c>
      <c r="J122" s="105"/>
      <c r="K122" s="105"/>
      <c r="L122" s="106"/>
    </row>
    <row r="123" spans="1:12" ht="20.100000000000001" customHeight="1">
      <c r="A123" s="141" t="s">
        <v>3649</v>
      </c>
      <c r="B123" s="209" t="s">
        <v>1008</v>
      </c>
      <c r="C123" s="215" t="s">
        <v>3699</v>
      </c>
      <c r="D123" s="143"/>
      <c r="E123" s="142"/>
      <c r="F123" s="160">
        <v>2</v>
      </c>
      <c r="G123" s="164">
        <v>100</v>
      </c>
      <c r="H123" s="160">
        <v>1</v>
      </c>
      <c r="I123" s="164">
        <v>100</v>
      </c>
      <c r="J123" s="178" t="s">
        <v>1</v>
      </c>
      <c r="K123" s="178" t="s">
        <v>1</v>
      </c>
      <c r="L123" s="185"/>
    </row>
    <row r="124" spans="1:12" ht="20.100000000000001" customHeight="1">
      <c r="A124" s="141" t="s">
        <v>3650</v>
      </c>
      <c r="B124" s="209" t="s">
        <v>1009</v>
      </c>
      <c r="C124" s="215" t="s">
        <v>3698</v>
      </c>
      <c r="D124" s="143"/>
      <c r="E124" s="142"/>
      <c r="F124" s="160">
        <v>169</v>
      </c>
      <c r="G124" s="164">
        <v>100</v>
      </c>
      <c r="H124" s="160">
        <v>191</v>
      </c>
      <c r="I124" s="164">
        <v>100</v>
      </c>
      <c r="J124" s="178" t="s">
        <v>1</v>
      </c>
      <c r="K124" s="178" t="s">
        <v>1</v>
      </c>
      <c r="L124" s="185"/>
    </row>
    <row r="125" spans="1:12" ht="20.100000000000001" customHeight="1">
      <c r="A125" s="141" t="s">
        <v>3651</v>
      </c>
      <c r="B125" s="209" t="s">
        <v>1010</v>
      </c>
      <c r="C125" s="215" t="s">
        <v>3698</v>
      </c>
      <c r="D125" s="143" t="s">
        <v>159</v>
      </c>
      <c r="E125" s="142"/>
      <c r="F125" s="160">
        <v>1</v>
      </c>
      <c r="G125" s="164">
        <v>0.59171597633136097</v>
      </c>
      <c r="H125" s="160">
        <v>1</v>
      </c>
      <c r="I125" s="164">
        <v>0.52356020942408377</v>
      </c>
      <c r="J125" s="178" t="s">
        <v>1</v>
      </c>
      <c r="K125" s="178" t="s">
        <v>1</v>
      </c>
      <c r="L125" s="185"/>
    </row>
    <row r="126" spans="1:12" ht="20.100000000000001" customHeight="1">
      <c r="A126" s="99"/>
      <c r="B126" s="192"/>
      <c r="C126" s="210"/>
      <c r="D126" s="102" t="s">
        <v>160</v>
      </c>
      <c r="E126" s="100"/>
      <c r="F126" s="103"/>
      <c r="G126" s="104"/>
      <c r="H126" s="103"/>
      <c r="I126" s="104"/>
      <c r="J126" s="105"/>
      <c r="K126" s="105"/>
      <c r="L126" s="106"/>
    </row>
    <row r="127" spans="1:12" ht="20.100000000000001" customHeight="1">
      <c r="A127" s="99"/>
      <c r="B127" s="192"/>
      <c r="C127" s="210"/>
      <c r="D127" s="102" t="s">
        <v>161</v>
      </c>
      <c r="E127" s="100"/>
      <c r="F127" s="103">
        <v>36</v>
      </c>
      <c r="G127" s="104">
        <v>21.301775147928993</v>
      </c>
      <c r="H127" s="103">
        <v>45</v>
      </c>
      <c r="I127" s="104">
        <v>23.560209424083769</v>
      </c>
      <c r="J127" s="105"/>
      <c r="K127" s="105"/>
      <c r="L127" s="106"/>
    </row>
    <row r="128" spans="1:12" ht="20.100000000000001" customHeight="1">
      <c r="A128" s="99"/>
      <c r="B128" s="192"/>
      <c r="C128" s="210"/>
      <c r="D128" s="102" t="s">
        <v>384</v>
      </c>
      <c r="E128" s="100"/>
      <c r="F128" s="103">
        <v>5</v>
      </c>
      <c r="G128" s="104">
        <v>2.9585798816568047</v>
      </c>
      <c r="H128" s="103"/>
      <c r="I128" s="104"/>
      <c r="J128" s="105"/>
      <c r="K128" s="105"/>
      <c r="L128" s="106"/>
    </row>
    <row r="129" spans="1:12" ht="20.100000000000001" customHeight="1">
      <c r="A129" s="99"/>
      <c r="B129" s="192"/>
      <c r="C129" s="210"/>
      <c r="D129" s="102" t="s">
        <v>385</v>
      </c>
      <c r="E129" s="100"/>
      <c r="F129" s="103">
        <v>1</v>
      </c>
      <c r="G129" s="104">
        <v>0.59171597633136097</v>
      </c>
      <c r="H129" s="103">
        <v>2</v>
      </c>
      <c r="I129" s="104">
        <v>1.0471204188481675</v>
      </c>
      <c r="J129" s="105"/>
      <c r="K129" s="105"/>
      <c r="L129" s="106"/>
    </row>
    <row r="130" spans="1:12" ht="20.100000000000001" customHeight="1">
      <c r="A130" s="99"/>
      <c r="B130" s="192"/>
      <c r="C130" s="210"/>
      <c r="D130" s="102" t="s">
        <v>162</v>
      </c>
      <c r="E130" s="100"/>
      <c r="F130" s="103">
        <v>50</v>
      </c>
      <c r="G130" s="104">
        <v>29.585798816568047</v>
      </c>
      <c r="H130" s="103">
        <v>59</v>
      </c>
      <c r="I130" s="104">
        <v>30.890052356020941</v>
      </c>
      <c r="J130" s="105"/>
      <c r="K130" s="105"/>
      <c r="L130" s="106"/>
    </row>
    <row r="131" spans="1:12" ht="20.100000000000001" customHeight="1">
      <c r="A131" s="99"/>
      <c r="B131" s="192"/>
      <c r="C131" s="210"/>
      <c r="D131" s="102" t="s">
        <v>163</v>
      </c>
      <c r="E131" s="100"/>
      <c r="F131" s="103">
        <v>8</v>
      </c>
      <c r="G131" s="104">
        <v>4.7337278106508878</v>
      </c>
      <c r="H131" s="103">
        <v>12</v>
      </c>
      <c r="I131" s="104">
        <v>6.2827225130890048</v>
      </c>
      <c r="J131" s="105"/>
      <c r="K131" s="105"/>
      <c r="L131" s="106"/>
    </row>
    <row r="132" spans="1:12" ht="20.100000000000001" customHeight="1">
      <c r="A132" s="99"/>
      <c r="B132" s="192"/>
      <c r="C132" s="210"/>
      <c r="D132" s="102" t="s">
        <v>246</v>
      </c>
      <c r="E132" s="100"/>
      <c r="F132" s="103">
        <v>9</v>
      </c>
      <c r="G132" s="104">
        <v>5.3254437869822482</v>
      </c>
      <c r="H132" s="103">
        <v>10</v>
      </c>
      <c r="I132" s="104">
        <v>5.2356020942408374</v>
      </c>
      <c r="J132" s="105"/>
      <c r="K132" s="105"/>
      <c r="L132" s="106"/>
    </row>
    <row r="133" spans="1:12" ht="20.100000000000001" customHeight="1">
      <c r="A133" s="99"/>
      <c r="B133" s="192"/>
      <c r="C133" s="210"/>
      <c r="D133" s="102" t="s">
        <v>164</v>
      </c>
      <c r="E133" s="100"/>
      <c r="F133" s="103">
        <v>10</v>
      </c>
      <c r="G133" s="104">
        <v>5.9171597633136095</v>
      </c>
      <c r="H133" s="103">
        <v>8</v>
      </c>
      <c r="I133" s="104">
        <v>4.1884816753926701</v>
      </c>
      <c r="J133" s="105"/>
      <c r="K133" s="105"/>
      <c r="L133" s="106"/>
    </row>
    <row r="134" spans="1:12" ht="20.100000000000001" customHeight="1">
      <c r="A134" s="99"/>
      <c r="B134" s="192"/>
      <c r="C134" s="210"/>
      <c r="D134" s="102" t="s">
        <v>1970</v>
      </c>
      <c r="E134" s="100"/>
      <c r="F134" s="103"/>
      <c r="G134" s="104"/>
      <c r="H134" s="103"/>
      <c r="I134" s="104"/>
      <c r="J134" s="105"/>
      <c r="K134" s="105"/>
      <c r="L134" s="106"/>
    </row>
    <row r="135" spans="1:12" ht="20.100000000000001" customHeight="1">
      <c r="A135" s="99"/>
      <c r="B135" s="192"/>
      <c r="C135" s="210"/>
      <c r="D135" s="102" t="s">
        <v>165</v>
      </c>
      <c r="E135" s="100"/>
      <c r="F135" s="103"/>
      <c r="G135" s="104"/>
      <c r="H135" s="103"/>
      <c r="I135" s="104"/>
      <c r="J135" s="105"/>
      <c r="K135" s="105"/>
      <c r="L135" s="106"/>
    </row>
    <row r="136" spans="1:12" ht="20.100000000000001" customHeight="1">
      <c r="A136" s="99"/>
      <c r="B136" s="192"/>
      <c r="C136" s="210"/>
      <c r="D136" s="102" t="s">
        <v>1971</v>
      </c>
      <c r="E136" s="100"/>
      <c r="F136" s="103"/>
      <c r="G136" s="104"/>
      <c r="H136" s="103">
        <v>1</v>
      </c>
      <c r="I136" s="104">
        <v>0.52356020942408377</v>
      </c>
      <c r="J136" s="105"/>
      <c r="K136" s="105"/>
      <c r="L136" s="106"/>
    </row>
    <row r="137" spans="1:12" ht="20.100000000000001" customHeight="1">
      <c r="A137" s="99"/>
      <c r="B137" s="192"/>
      <c r="C137" s="210"/>
      <c r="D137" s="102" t="s">
        <v>166</v>
      </c>
      <c r="E137" s="100"/>
      <c r="F137" s="103">
        <v>1</v>
      </c>
      <c r="G137" s="104">
        <v>0.59171597633136097</v>
      </c>
      <c r="H137" s="103">
        <v>3</v>
      </c>
      <c r="I137" s="104">
        <v>1.5706806282722512</v>
      </c>
      <c r="J137" s="105"/>
      <c r="K137" s="105"/>
      <c r="L137" s="106"/>
    </row>
    <row r="138" spans="1:12" ht="20.100000000000001" customHeight="1">
      <c r="A138" s="99"/>
      <c r="B138" s="192"/>
      <c r="C138" s="210"/>
      <c r="D138" s="102" t="s">
        <v>1972</v>
      </c>
      <c r="E138" s="100"/>
      <c r="F138" s="103">
        <v>21</v>
      </c>
      <c r="G138" s="104">
        <v>12.42603550295858</v>
      </c>
      <c r="H138" s="103">
        <v>25</v>
      </c>
      <c r="I138" s="104">
        <v>13.089005235602095</v>
      </c>
      <c r="J138" s="105"/>
      <c r="K138" s="105"/>
      <c r="L138" s="106"/>
    </row>
    <row r="139" spans="1:12" ht="20.100000000000001" customHeight="1">
      <c r="A139" s="99"/>
      <c r="B139" s="192"/>
      <c r="C139" s="210"/>
      <c r="D139" s="102" t="s">
        <v>1973</v>
      </c>
      <c r="E139" s="100"/>
      <c r="F139" s="103">
        <v>4</v>
      </c>
      <c r="G139" s="104">
        <v>2.3668639053254439</v>
      </c>
      <c r="H139" s="103">
        <v>9</v>
      </c>
      <c r="I139" s="104">
        <v>4.7120418848167542</v>
      </c>
      <c r="J139" s="105"/>
      <c r="K139" s="105"/>
      <c r="L139" s="106"/>
    </row>
    <row r="140" spans="1:12" ht="20.100000000000001" customHeight="1">
      <c r="A140" s="99"/>
      <c r="B140" s="192"/>
      <c r="C140" s="210"/>
      <c r="D140" s="102" t="s">
        <v>167</v>
      </c>
      <c r="E140" s="100"/>
      <c r="F140" s="103">
        <v>1</v>
      </c>
      <c r="G140" s="104">
        <v>0.59171597633136097</v>
      </c>
      <c r="H140" s="103">
        <v>3</v>
      </c>
      <c r="I140" s="104">
        <v>1.5706806282722512</v>
      </c>
      <c r="J140" s="105"/>
      <c r="K140" s="105"/>
      <c r="L140" s="106"/>
    </row>
    <row r="141" spans="1:12" ht="20.100000000000001" customHeight="1">
      <c r="A141" s="99"/>
      <c r="B141" s="192"/>
      <c r="C141" s="210"/>
      <c r="D141" s="102" t="s">
        <v>1974</v>
      </c>
      <c r="E141" s="100"/>
      <c r="F141" s="103">
        <v>13</v>
      </c>
      <c r="G141" s="104">
        <v>7.6923076923076925</v>
      </c>
      <c r="H141" s="103">
        <v>10</v>
      </c>
      <c r="I141" s="104">
        <v>5.2356020942408374</v>
      </c>
      <c r="J141" s="105"/>
      <c r="K141" s="105"/>
      <c r="L141" s="106"/>
    </row>
    <row r="142" spans="1:12" ht="20.100000000000001" customHeight="1">
      <c r="A142" s="99"/>
      <c r="B142" s="192"/>
      <c r="C142" s="210"/>
      <c r="D142" s="102" t="s">
        <v>168</v>
      </c>
      <c r="E142" s="100"/>
      <c r="F142" s="103">
        <v>2</v>
      </c>
      <c r="G142" s="104">
        <v>1.1834319526627219</v>
      </c>
      <c r="H142" s="103">
        <v>1</v>
      </c>
      <c r="I142" s="104">
        <v>0.52356020942408377</v>
      </c>
      <c r="J142" s="105"/>
      <c r="K142" s="105"/>
      <c r="L142" s="106"/>
    </row>
    <row r="143" spans="1:12" ht="20.100000000000001" customHeight="1">
      <c r="A143" s="99"/>
      <c r="B143" s="192"/>
      <c r="C143" s="210"/>
      <c r="D143" s="102" t="s">
        <v>1975</v>
      </c>
      <c r="E143" s="100"/>
      <c r="F143" s="103">
        <v>7</v>
      </c>
      <c r="G143" s="104">
        <v>4.1420118343195265</v>
      </c>
      <c r="H143" s="103">
        <v>2</v>
      </c>
      <c r="I143" s="104">
        <v>1.0471204188481675</v>
      </c>
      <c r="J143" s="105"/>
      <c r="K143" s="105"/>
      <c r="L143" s="106"/>
    </row>
    <row r="144" spans="1:12" ht="20.100000000000001" customHeight="1">
      <c r="A144" s="99"/>
      <c r="B144" s="192"/>
      <c r="C144" s="210"/>
      <c r="D144" s="102" t="s">
        <v>1976</v>
      </c>
      <c r="E144" s="100"/>
      <c r="F144" s="103"/>
      <c r="G144" s="104"/>
      <c r="H144" s="103"/>
      <c r="I144" s="104"/>
      <c r="J144" s="105"/>
      <c r="K144" s="105"/>
      <c r="L144" s="106"/>
    </row>
    <row r="145" spans="1:12" ht="20.100000000000001" customHeight="1">
      <c r="A145" s="99"/>
      <c r="B145" s="192"/>
      <c r="C145" s="210"/>
      <c r="D145" s="102" t="s">
        <v>169</v>
      </c>
      <c r="E145" s="100"/>
      <c r="F145" s="103"/>
      <c r="G145" s="104"/>
      <c r="H145" s="103"/>
      <c r="I145" s="104"/>
      <c r="J145" s="105"/>
      <c r="K145" s="105"/>
      <c r="L145" s="106"/>
    </row>
    <row r="146" spans="1:12" ht="20.100000000000001" customHeight="1">
      <c r="A146" s="141" t="s">
        <v>3652</v>
      </c>
      <c r="B146" s="209" t="s">
        <v>1011</v>
      </c>
      <c r="C146" s="215" t="s">
        <v>3698</v>
      </c>
      <c r="D146" s="143"/>
      <c r="E146" s="142"/>
      <c r="F146" s="160"/>
      <c r="G146" s="164"/>
      <c r="H146" s="160">
        <v>191</v>
      </c>
      <c r="I146" s="164">
        <v>100</v>
      </c>
      <c r="J146" s="178" t="s">
        <v>1</v>
      </c>
      <c r="K146" s="178" t="s">
        <v>1</v>
      </c>
      <c r="L146" s="185"/>
    </row>
    <row r="147" spans="1:12" ht="20.100000000000001" customHeight="1">
      <c r="A147" s="141" t="s">
        <v>3653</v>
      </c>
      <c r="B147" s="209" t="s">
        <v>1012</v>
      </c>
      <c r="C147" s="215" t="s">
        <v>3698</v>
      </c>
      <c r="D147" s="143" t="s">
        <v>170</v>
      </c>
      <c r="E147" s="142"/>
      <c r="F147" s="160">
        <v>5</v>
      </c>
      <c r="G147" s="164">
        <v>2.9585798816568047</v>
      </c>
      <c r="H147" s="160">
        <v>5</v>
      </c>
      <c r="I147" s="164">
        <v>2.6178010471204187</v>
      </c>
      <c r="J147" s="178" t="s">
        <v>1</v>
      </c>
      <c r="K147" s="178" t="s">
        <v>1</v>
      </c>
      <c r="L147" s="185"/>
    </row>
    <row r="148" spans="1:12" ht="20.100000000000001" customHeight="1">
      <c r="A148" s="99"/>
      <c r="B148" s="192"/>
      <c r="C148" s="210"/>
      <c r="D148" s="102" t="s">
        <v>388</v>
      </c>
      <c r="E148" s="100"/>
      <c r="F148" s="103">
        <v>3</v>
      </c>
      <c r="G148" s="104">
        <v>1.7751479289940828</v>
      </c>
      <c r="H148" s="103">
        <v>8</v>
      </c>
      <c r="I148" s="104">
        <v>4.1884816753926701</v>
      </c>
      <c r="J148" s="105"/>
      <c r="K148" s="105"/>
      <c r="L148" s="106"/>
    </row>
    <row r="149" spans="1:12" ht="20.100000000000001" customHeight="1">
      <c r="A149" s="99"/>
      <c r="B149" s="192"/>
      <c r="C149" s="210"/>
      <c r="D149" s="102" t="s">
        <v>389</v>
      </c>
      <c r="E149" s="100"/>
      <c r="F149" s="103">
        <v>11</v>
      </c>
      <c r="G149" s="104">
        <v>6.5088757396449708</v>
      </c>
      <c r="H149" s="103">
        <v>12</v>
      </c>
      <c r="I149" s="104">
        <v>6.2827225130890048</v>
      </c>
      <c r="J149" s="105"/>
      <c r="K149" s="105"/>
      <c r="L149" s="106"/>
    </row>
    <row r="150" spans="1:12" ht="20.100000000000001" customHeight="1">
      <c r="A150" s="99"/>
      <c r="B150" s="192"/>
      <c r="C150" s="210"/>
      <c r="D150" s="102" t="s">
        <v>390</v>
      </c>
      <c r="E150" s="100"/>
      <c r="F150" s="103">
        <v>15</v>
      </c>
      <c r="G150" s="104">
        <v>8.8757396449704142</v>
      </c>
      <c r="H150" s="103">
        <v>12</v>
      </c>
      <c r="I150" s="104">
        <v>6.2827225130890048</v>
      </c>
      <c r="J150" s="105"/>
      <c r="K150" s="105"/>
      <c r="L150" s="106"/>
    </row>
    <row r="151" spans="1:12" ht="20.100000000000001" customHeight="1">
      <c r="A151" s="99"/>
      <c r="B151" s="192"/>
      <c r="C151" s="210"/>
      <c r="D151" s="102" t="s">
        <v>391</v>
      </c>
      <c r="E151" s="100"/>
      <c r="F151" s="103">
        <v>5</v>
      </c>
      <c r="G151" s="104">
        <v>2.9585798816568047</v>
      </c>
      <c r="H151" s="103">
        <v>6</v>
      </c>
      <c r="I151" s="104">
        <v>3.1413612565445024</v>
      </c>
      <c r="J151" s="105"/>
      <c r="K151" s="105"/>
      <c r="L151" s="106"/>
    </row>
    <row r="152" spans="1:12" ht="20.100000000000001" customHeight="1">
      <c r="A152" s="99"/>
      <c r="B152" s="192"/>
      <c r="C152" s="210"/>
      <c r="D152" s="102" t="s">
        <v>392</v>
      </c>
      <c r="E152" s="100"/>
      <c r="F152" s="103">
        <v>1</v>
      </c>
      <c r="G152" s="104">
        <v>0.59171597633136097</v>
      </c>
      <c r="H152" s="103">
        <v>2</v>
      </c>
      <c r="I152" s="104">
        <v>1.0471204188481675</v>
      </c>
      <c r="J152" s="105"/>
      <c r="K152" s="105"/>
      <c r="L152" s="106"/>
    </row>
    <row r="153" spans="1:12" ht="20.100000000000001" customHeight="1">
      <c r="A153" s="99"/>
      <c r="B153" s="192"/>
      <c r="C153" s="210"/>
      <c r="D153" s="102" t="s">
        <v>393</v>
      </c>
      <c r="E153" s="100"/>
      <c r="F153" s="103">
        <v>46</v>
      </c>
      <c r="G153" s="104">
        <v>27.218934911242602</v>
      </c>
      <c r="H153" s="103">
        <v>51</v>
      </c>
      <c r="I153" s="104">
        <v>26.701570680628272</v>
      </c>
      <c r="J153" s="105"/>
      <c r="K153" s="105"/>
      <c r="L153" s="106"/>
    </row>
    <row r="154" spans="1:12" ht="20.100000000000001" customHeight="1">
      <c r="A154" s="99"/>
      <c r="B154" s="192"/>
      <c r="C154" s="210"/>
      <c r="D154" s="102" t="s">
        <v>394</v>
      </c>
      <c r="E154" s="100"/>
      <c r="F154" s="103">
        <v>15</v>
      </c>
      <c r="G154" s="104">
        <v>8.8757396449704142</v>
      </c>
      <c r="H154" s="103">
        <v>31</v>
      </c>
      <c r="I154" s="104">
        <v>16.230366492146597</v>
      </c>
      <c r="J154" s="105"/>
      <c r="K154" s="105"/>
      <c r="L154" s="106"/>
    </row>
    <row r="155" spans="1:12" ht="20.100000000000001" customHeight="1">
      <c r="A155" s="99"/>
      <c r="B155" s="192"/>
      <c r="C155" s="210"/>
      <c r="D155" s="102" t="s">
        <v>395</v>
      </c>
      <c r="E155" s="100"/>
      <c r="F155" s="103">
        <v>68</v>
      </c>
      <c r="G155" s="104">
        <v>40.236686390532547</v>
      </c>
      <c r="H155" s="103">
        <v>64</v>
      </c>
      <c r="I155" s="104">
        <v>33.507853403141361</v>
      </c>
      <c r="J155" s="105"/>
      <c r="K155" s="105"/>
      <c r="L155" s="106"/>
    </row>
    <row r="156" spans="1:12" ht="20.100000000000001" customHeight="1">
      <c r="A156" s="99"/>
      <c r="B156" s="192"/>
      <c r="C156" s="210"/>
      <c r="D156" s="102" t="s">
        <v>1997</v>
      </c>
      <c r="E156" s="100"/>
      <c r="F156" s="103"/>
      <c r="G156" s="104"/>
      <c r="H156" s="103"/>
      <c r="I156" s="104"/>
      <c r="J156" s="105"/>
      <c r="K156" s="105"/>
      <c r="L156" s="106"/>
    </row>
    <row r="157" spans="1:12" ht="20.100000000000001" customHeight="1">
      <c r="A157" s="141" t="s">
        <v>3654</v>
      </c>
      <c r="B157" s="209" t="s">
        <v>1013</v>
      </c>
      <c r="C157" s="215" t="s">
        <v>3698</v>
      </c>
      <c r="D157" s="143" t="s">
        <v>1014</v>
      </c>
      <c r="E157" s="142"/>
      <c r="F157" s="160">
        <v>112</v>
      </c>
      <c r="G157" s="164">
        <v>66.272189349112423</v>
      </c>
      <c r="H157" s="160">
        <v>127</v>
      </c>
      <c r="I157" s="164">
        <v>66.492146596858632</v>
      </c>
      <c r="J157" s="178" t="s">
        <v>1</v>
      </c>
      <c r="K157" s="178" t="s">
        <v>1</v>
      </c>
      <c r="L157" s="185"/>
    </row>
    <row r="158" spans="1:12" ht="20.100000000000001" customHeight="1">
      <c r="A158" s="99"/>
      <c r="B158" s="192"/>
      <c r="C158" s="210"/>
      <c r="D158" s="102" t="s">
        <v>1015</v>
      </c>
      <c r="E158" s="100"/>
      <c r="F158" s="103">
        <v>25</v>
      </c>
      <c r="G158" s="104">
        <v>14.792899408284024</v>
      </c>
      <c r="H158" s="103">
        <v>24</v>
      </c>
      <c r="I158" s="104">
        <v>12.56544502617801</v>
      </c>
      <c r="J158" s="105"/>
      <c r="K158" s="105"/>
      <c r="L158" s="106"/>
    </row>
    <row r="159" spans="1:12" ht="20.100000000000001" customHeight="1">
      <c r="A159" s="99"/>
      <c r="B159" s="192"/>
      <c r="C159" s="210"/>
      <c r="D159" s="102" t="s">
        <v>1016</v>
      </c>
      <c r="E159" s="100"/>
      <c r="F159" s="103">
        <v>32</v>
      </c>
      <c r="G159" s="104">
        <v>18.934911242603551</v>
      </c>
      <c r="H159" s="103">
        <v>40</v>
      </c>
      <c r="I159" s="104">
        <v>20.94240837696335</v>
      </c>
      <c r="J159" s="105"/>
      <c r="K159" s="105"/>
      <c r="L159" s="106"/>
    </row>
    <row r="160" spans="1:12" ht="20.100000000000001" customHeight="1">
      <c r="A160" s="141" t="s">
        <v>3655</v>
      </c>
      <c r="B160" s="209" t="s">
        <v>1017</v>
      </c>
      <c r="C160" s="215" t="s">
        <v>3698</v>
      </c>
      <c r="D160" s="143" t="s">
        <v>1018</v>
      </c>
      <c r="E160" s="142"/>
      <c r="F160" s="160">
        <v>152</v>
      </c>
      <c r="G160" s="164">
        <v>89.940828402366861</v>
      </c>
      <c r="H160" s="160">
        <v>174</v>
      </c>
      <c r="I160" s="164">
        <v>91.099476439790578</v>
      </c>
      <c r="J160" s="178" t="s">
        <v>1</v>
      </c>
      <c r="K160" s="178" t="s">
        <v>1</v>
      </c>
      <c r="L160" s="185"/>
    </row>
    <row r="161" spans="1:12" ht="20.100000000000001" customHeight="1">
      <c r="A161" s="99"/>
      <c r="B161" s="192"/>
      <c r="C161" s="210"/>
      <c r="D161" s="102" t="s">
        <v>1019</v>
      </c>
      <c r="E161" s="100"/>
      <c r="F161" s="103">
        <v>17</v>
      </c>
      <c r="G161" s="104">
        <v>10.059171597633137</v>
      </c>
      <c r="H161" s="103">
        <v>17</v>
      </c>
      <c r="I161" s="104">
        <v>8.9005235602094235</v>
      </c>
      <c r="J161" s="105"/>
      <c r="K161" s="105"/>
      <c r="L161" s="106"/>
    </row>
    <row r="162" spans="1:12" ht="20.100000000000001" customHeight="1">
      <c r="A162" s="141" t="s">
        <v>3656</v>
      </c>
      <c r="B162" s="209" t="s">
        <v>1020</v>
      </c>
      <c r="C162" s="215" t="s">
        <v>3700</v>
      </c>
      <c r="D162" s="143" t="s">
        <v>1021</v>
      </c>
      <c r="E162" s="142"/>
      <c r="F162" s="160">
        <v>1</v>
      </c>
      <c r="G162" s="164">
        <v>5.882352941176471</v>
      </c>
      <c r="H162" s="160"/>
      <c r="I162" s="164"/>
      <c r="J162" s="178" t="s">
        <v>1</v>
      </c>
      <c r="K162" s="178" t="s">
        <v>1</v>
      </c>
      <c r="L162" s="185"/>
    </row>
    <row r="163" spans="1:12" ht="20.100000000000001" customHeight="1">
      <c r="A163" s="99"/>
      <c r="B163" s="192"/>
      <c r="C163" s="210"/>
      <c r="D163" s="102" t="s">
        <v>1022</v>
      </c>
      <c r="E163" s="100"/>
      <c r="F163" s="103"/>
      <c r="G163" s="104"/>
      <c r="H163" s="103"/>
      <c r="I163" s="104"/>
      <c r="J163" s="105"/>
      <c r="K163" s="105"/>
      <c r="L163" s="106"/>
    </row>
    <row r="164" spans="1:12" ht="20.100000000000001" customHeight="1">
      <c r="A164" s="99"/>
      <c r="B164" s="192"/>
      <c r="C164" s="210"/>
      <c r="D164" s="102" t="s">
        <v>1023</v>
      </c>
      <c r="E164" s="100"/>
      <c r="F164" s="103"/>
      <c r="G164" s="104"/>
      <c r="H164" s="103"/>
      <c r="I164" s="104"/>
      <c r="J164" s="105"/>
      <c r="K164" s="105"/>
      <c r="L164" s="106"/>
    </row>
    <row r="165" spans="1:12" ht="20.100000000000001" customHeight="1">
      <c r="A165" s="99"/>
      <c r="B165" s="192"/>
      <c r="C165" s="210"/>
      <c r="D165" s="102" t="s">
        <v>1024</v>
      </c>
      <c r="E165" s="100"/>
      <c r="F165" s="103">
        <v>5</v>
      </c>
      <c r="G165" s="104">
        <v>29.411764705882351</v>
      </c>
      <c r="H165" s="103">
        <v>4</v>
      </c>
      <c r="I165" s="104">
        <v>23.52941176470588</v>
      </c>
      <c r="J165" s="105"/>
      <c r="K165" s="105"/>
      <c r="L165" s="106"/>
    </row>
    <row r="166" spans="1:12" ht="20.100000000000001" customHeight="1">
      <c r="A166" s="99"/>
      <c r="B166" s="192"/>
      <c r="C166" s="210"/>
      <c r="D166" s="102" t="s">
        <v>1025</v>
      </c>
      <c r="E166" s="100"/>
      <c r="F166" s="103"/>
      <c r="G166" s="104"/>
      <c r="H166" s="103"/>
      <c r="I166" s="104"/>
      <c r="J166" s="105"/>
      <c r="K166" s="105"/>
      <c r="L166" s="106"/>
    </row>
    <row r="167" spans="1:12" ht="20.100000000000001" customHeight="1">
      <c r="A167" s="99"/>
      <c r="B167" s="192"/>
      <c r="C167" s="210"/>
      <c r="D167" s="102" t="s">
        <v>1026</v>
      </c>
      <c r="E167" s="100"/>
      <c r="F167" s="103">
        <v>9</v>
      </c>
      <c r="G167" s="104">
        <v>52.941176470588232</v>
      </c>
      <c r="H167" s="103">
        <v>12</v>
      </c>
      <c r="I167" s="104">
        <v>70.588235294117652</v>
      </c>
      <c r="J167" s="105"/>
      <c r="K167" s="105"/>
      <c r="L167" s="106"/>
    </row>
    <row r="168" spans="1:12" ht="20.100000000000001" customHeight="1">
      <c r="A168" s="99"/>
      <c r="B168" s="192"/>
      <c r="C168" s="210"/>
      <c r="D168" s="102" t="s">
        <v>282</v>
      </c>
      <c r="E168" s="100"/>
      <c r="F168" s="103">
        <v>2</v>
      </c>
      <c r="G168" s="104">
        <v>11.764705882352942</v>
      </c>
      <c r="H168" s="103">
        <v>1</v>
      </c>
      <c r="I168" s="104">
        <v>5.8823529411764701</v>
      </c>
      <c r="J168" s="105"/>
      <c r="K168" s="105"/>
      <c r="L168" s="106"/>
    </row>
    <row r="169" spans="1:12" ht="20.100000000000001" customHeight="1">
      <c r="A169" s="141" t="s">
        <v>3657</v>
      </c>
      <c r="B169" s="209" t="s">
        <v>1027</v>
      </c>
      <c r="C169" s="215" t="s">
        <v>3701</v>
      </c>
      <c r="D169" s="143"/>
      <c r="E169" s="142"/>
      <c r="F169" s="160">
        <v>2</v>
      </c>
      <c r="G169" s="164">
        <v>100</v>
      </c>
      <c r="H169" s="160">
        <v>1</v>
      </c>
      <c r="I169" s="164">
        <v>100</v>
      </c>
      <c r="J169" s="178" t="s">
        <v>1</v>
      </c>
      <c r="K169" s="178" t="s">
        <v>1</v>
      </c>
      <c r="L169" s="185"/>
    </row>
    <row r="170" spans="1:12" ht="20.100000000000001" customHeight="1">
      <c r="A170" s="141" t="s">
        <v>3658</v>
      </c>
      <c r="B170" s="209" t="s">
        <v>1028</v>
      </c>
      <c r="C170" s="215" t="s">
        <v>3698</v>
      </c>
      <c r="D170" s="143"/>
      <c r="E170" s="209" t="s">
        <v>2120</v>
      </c>
      <c r="F170" s="160">
        <v>169</v>
      </c>
      <c r="G170" s="164">
        <v>100</v>
      </c>
      <c r="H170" s="160">
        <v>186</v>
      </c>
      <c r="I170" s="164">
        <v>97.382198952879577</v>
      </c>
      <c r="J170" s="178" t="s">
        <v>1</v>
      </c>
      <c r="K170" s="178" t="s">
        <v>1</v>
      </c>
      <c r="L170" s="185"/>
    </row>
    <row r="171" spans="1:12" ht="20.100000000000001" customHeight="1">
      <c r="A171" s="99"/>
      <c r="B171" s="192"/>
      <c r="C171" s="222"/>
      <c r="D171" s="102" t="s">
        <v>2116</v>
      </c>
      <c r="E171" s="192"/>
      <c r="F171" s="103"/>
      <c r="G171" s="104"/>
      <c r="H171" s="103">
        <v>5</v>
      </c>
      <c r="I171" s="104">
        <v>2.6178010471204187</v>
      </c>
      <c r="J171" s="105"/>
      <c r="K171" s="105"/>
      <c r="L171" s="106"/>
    </row>
    <row r="172" spans="1:12" ht="20.100000000000001" customHeight="1">
      <c r="A172" s="99"/>
      <c r="B172" s="192"/>
      <c r="C172" s="222"/>
      <c r="D172" s="102" t="s">
        <v>2118</v>
      </c>
      <c r="E172" s="100"/>
      <c r="F172" s="103"/>
      <c r="G172" s="104"/>
      <c r="H172" s="103"/>
      <c r="I172" s="104"/>
      <c r="J172" s="105"/>
      <c r="K172" s="105"/>
      <c r="L172" s="106"/>
    </row>
    <row r="173" spans="1:12" ht="20.100000000000001" customHeight="1">
      <c r="A173" s="141" t="s">
        <v>3659</v>
      </c>
      <c r="B173" s="209" t="s">
        <v>1029</v>
      </c>
      <c r="C173" s="215" t="s">
        <v>3702</v>
      </c>
      <c r="D173" s="143" t="s">
        <v>1030</v>
      </c>
      <c r="E173" s="142"/>
      <c r="F173" s="160">
        <v>2</v>
      </c>
      <c r="G173" s="164">
        <v>50</v>
      </c>
      <c r="H173" s="160">
        <v>4</v>
      </c>
      <c r="I173" s="164">
        <v>36.363636363636367</v>
      </c>
      <c r="J173" s="145" t="s">
        <v>1</v>
      </c>
      <c r="K173" s="145" t="s">
        <v>1</v>
      </c>
      <c r="L173" s="185"/>
    </row>
    <row r="174" spans="1:12" ht="20.100000000000001" customHeight="1">
      <c r="A174" s="99"/>
      <c r="B174" s="192"/>
      <c r="C174" s="210"/>
      <c r="D174" s="102" t="s">
        <v>1031</v>
      </c>
      <c r="E174" s="100"/>
      <c r="F174" s="103"/>
      <c r="G174" s="104"/>
      <c r="H174" s="103"/>
      <c r="I174" s="104"/>
      <c r="J174" s="105"/>
      <c r="K174" s="105"/>
      <c r="L174" s="106"/>
    </row>
    <row r="175" spans="1:12" ht="20.100000000000001" customHeight="1">
      <c r="A175" s="99"/>
      <c r="B175" s="192"/>
      <c r="C175" s="210"/>
      <c r="D175" s="102" t="s">
        <v>1032</v>
      </c>
      <c r="E175" s="100"/>
      <c r="F175" s="103"/>
      <c r="G175" s="104"/>
      <c r="H175" s="103"/>
      <c r="I175" s="104"/>
      <c r="J175" s="105"/>
      <c r="K175" s="105"/>
      <c r="L175" s="106"/>
    </row>
    <row r="176" spans="1:12" ht="20.100000000000001" customHeight="1">
      <c r="A176" s="99"/>
      <c r="B176" s="192"/>
      <c r="C176" s="210"/>
      <c r="D176" s="102" t="s">
        <v>1033</v>
      </c>
      <c r="E176" s="100"/>
      <c r="F176" s="103"/>
      <c r="G176" s="104"/>
      <c r="H176" s="103"/>
      <c r="I176" s="104"/>
      <c r="J176" s="105"/>
      <c r="K176" s="105"/>
      <c r="L176" s="106"/>
    </row>
    <row r="177" spans="1:12" ht="20.100000000000001" customHeight="1">
      <c r="A177" s="99"/>
      <c r="B177" s="192"/>
      <c r="C177" s="210"/>
      <c r="D177" s="102" t="s">
        <v>1034</v>
      </c>
      <c r="E177" s="100"/>
      <c r="F177" s="103"/>
      <c r="G177" s="104"/>
      <c r="H177" s="103">
        <v>1</v>
      </c>
      <c r="I177" s="104">
        <v>9.0909090909090917</v>
      </c>
      <c r="J177" s="105"/>
      <c r="K177" s="105"/>
      <c r="L177" s="106"/>
    </row>
    <row r="178" spans="1:12" ht="20.100000000000001" customHeight="1">
      <c r="A178" s="99"/>
      <c r="B178" s="192"/>
      <c r="C178" s="210"/>
      <c r="D178" s="102" t="s">
        <v>1035</v>
      </c>
      <c r="E178" s="100"/>
      <c r="F178" s="103"/>
      <c r="G178" s="104"/>
      <c r="H178" s="103"/>
      <c r="I178" s="104"/>
      <c r="J178" s="105"/>
      <c r="K178" s="105"/>
      <c r="L178" s="106"/>
    </row>
    <row r="179" spans="1:12" ht="20.100000000000001" customHeight="1">
      <c r="A179" s="99"/>
      <c r="B179" s="192"/>
      <c r="C179" s="210"/>
      <c r="D179" s="102" t="s">
        <v>1036</v>
      </c>
      <c r="E179" s="100"/>
      <c r="F179" s="103"/>
      <c r="G179" s="104"/>
      <c r="H179" s="103">
        <v>1</v>
      </c>
      <c r="I179" s="104">
        <v>9.0909090909090917</v>
      </c>
      <c r="J179" s="105"/>
      <c r="K179" s="105"/>
      <c r="L179" s="106"/>
    </row>
    <row r="180" spans="1:12" ht="20.100000000000001" customHeight="1">
      <c r="A180" s="99"/>
      <c r="B180" s="192"/>
      <c r="C180" s="210"/>
      <c r="D180" s="102" t="s">
        <v>1037</v>
      </c>
      <c r="E180" s="100"/>
      <c r="F180" s="103">
        <v>2</v>
      </c>
      <c r="G180" s="104">
        <v>50</v>
      </c>
      <c r="H180" s="103">
        <v>2</v>
      </c>
      <c r="I180" s="104">
        <v>18.181818181818183</v>
      </c>
      <c r="J180" s="105"/>
      <c r="K180" s="105"/>
      <c r="L180" s="106"/>
    </row>
    <row r="181" spans="1:12" ht="20.100000000000001" customHeight="1">
      <c r="A181" s="99"/>
      <c r="B181" s="192"/>
      <c r="C181" s="210"/>
      <c r="D181" s="102" t="s">
        <v>1038</v>
      </c>
      <c r="E181" s="100"/>
      <c r="F181" s="103"/>
      <c r="G181" s="104"/>
      <c r="H181" s="103"/>
      <c r="I181" s="104"/>
      <c r="J181" s="105"/>
      <c r="K181" s="105"/>
      <c r="L181" s="106"/>
    </row>
    <row r="182" spans="1:12" ht="20.100000000000001" customHeight="1">
      <c r="A182" s="99"/>
      <c r="B182" s="192"/>
      <c r="C182" s="210"/>
      <c r="D182" s="102" t="s">
        <v>2008</v>
      </c>
      <c r="E182" s="100"/>
      <c r="F182" s="103"/>
      <c r="G182" s="104"/>
      <c r="H182" s="103"/>
      <c r="I182" s="104"/>
      <c r="J182" s="105"/>
      <c r="K182" s="105"/>
      <c r="L182" s="106"/>
    </row>
    <row r="183" spans="1:12" ht="20.100000000000001" customHeight="1">
      <c r="A183" s="99"/>
      <c r="B183" s="192"/>
      <c r="C183" s="210"/>
      <c r="D183" s="102" t="s">
        <v>2009</v>
      </c>
      <c r="E183" s="100"/>
      <c r="F183" s="103"/>
      <c r="G183" s="104"/>
      <c r="H183" s="103">
        <v>3</v>
      </c>
      <c r="I183" s="104">
        <v>27.27272727272727</v>
      </c>
      <c r="J183" s="105"/>
      <c r="K183" s="105"/>
      <c r="L183" s="106"/>
    </row>
    <row r="184" spans="1:12" ht="20.100000000000001" customHeight="1">
      <c r="A184" s="99"/>
      <c r="B184" s="192"/>
      <c r="C184" s="210"/>
      <c r="D184" s="102" t="s">
        <v>2010</v>
      </c>
      <c r="E184" s="100"/>
      <c r="F184" s="103"/>
      <c r="G184" s="104"/>
      <c r="H184" s="103"/>
      <c r="I184" s="104"/>
      <c r="J184" s="105"/>
      <c r="K184" s="105"/>
      <c r="L184" s="106"/>
    </row>
    <row r="185" spans="1:12" ht="20.100000000000001" customHeight="1">
      <c r="A185" s="247" t="s">
        <v>3660</v>
      </c>
      <c r="B185" s="214" t="s">
        <v>1039</v>
      </c>
      <c r="C185" s="214" t="s">
        <v>3703</v>
      </c>
      <c r="D185" s="93"/>
      <c r="E185" s="91"/>
      <c r="F185" s="94"/>
      <c r="G185" s="95"/>
      <c r="H185" s="94"/>
      <c r="I185" s="95"/>
      <c r="J185" s="178" t="s">
        <v>1</v>
      </c>
      <c r="K185" s="178" t="s">
        <v>1</v>
      </c>
      <c r="L185" s="185"/>
    </row>
    <row r="186" spans="1:12" ht="20.100000000000001" customHeight="1">
      <c r="A186" s="247" t="s">
        <v>3661</v>
      </c>
      <c r="B186" s="214" t="s">
        <v>1040</v>
      </c>
      <c r="C186" s="215" t="s">
        <v>3702</v>
      </c>
      <c r="D186" s="93"/>
      <c r="E186" s="91"/>
      <c r="F186" s="94">
        <v>4</v>
      </c>
      <c r="G186" s="95">
        <v>100</v>
      </c>
      <c r="H186" s="94">
        <v>11</v>
      </c>
      <c r="I186" s="95">
        <v>100</v>
      </c>
      <c r="J186" s="178" t="s">
        <v>1</v>
      </c>
      <c r="K186" s="178" t="s">
        <v>1</v>
      </c>
      <c r="L186" s="185"/>
    </row>
    <row r="187" spans="1:12" ht="20.100000000000001" customHeight="1">
      <c r="A187" s="248" t="s">
        <v>3662</v>
      </c>
      <c r="B187" s="209" t="s">
        <v>1041</v>
      </c>
      <c r="C187" s="215" t="s">
        <v>3702</v>
      </c>
      <c r="D187" s="143" t="s">
        <v>159</v>
      </c>
      <c r="E187" s="142"/>
      <c r="F187" s="160"/>
      <c r="G187" s="164"/>
      <c r="H187" s="160">
        <v>1</v>
      </c>
      <c r="I187" s="164">
        <v>9.1</v>
      </c>
      <c r="J187" s="178" t="s">
        <v>1</v>
      </c>
      <c r="K187" s="178" t="s">
        <v>1</v>
      </c>
      <c r="L187" s="185"/>
    </row>
    <row r="188" spans="1:12" ht="20.100000000000001" customHeight="1">
      <c r="A188" s="99"/>
      <c r="B188" s="192"/>
      <c r="C188" s="210"/>
      <c r="D188" s="102" t="s">
        <v>160</v>
      </c>
      <c r="E188" s="100"/>
      <c r="F188" s="103"/>
      <c r="G188" s="104"/>
      <c r="H188" s="103"/>
      <c r="I188" s="104"/>
      <c r="J188" s="105"/>
      <c r="K188" s="105"/>
      <c r="L188" s="106"/>
    </row>
    <row r="189" spans="1:12" ht="20.100000000000001" customHeight="1">
      <c r="A189" s="99"/>
      <c r="B189" s="192"/>
      <c r="C189" s="210"/>
      <c r="D189" s="102" t="s">
        <v>161</v>
      </c>
      <c r="E189" s="100"/>
      <c r="F189" s="103"/>
      <c r="G189" s="104"/>
      <c r="H189" s="103">
        <v>1</v>
      </c>
      <c r="I189" s="104">
        <v>9.1</v>
      </c>
      <c r="J189" s="105"/>
      <c r="K189" s="105"/>
      <c r="L189" s="106"/>
    </row>
    <row r="190" spans="1:12" ht="20.100000000000001" customHeight="1">
      <c r="A190" s="99"/>
      <c r="B190" s="192"/>
      <c r="C190" s="210"/>
      <c r="D190" s="102" t="s">
        <v>384</v>
      </c>
      <c r="E190" s="100"/>
      <c r="F190" s="103"/>
      <c r="G190" s="104"/>
      <c r="H190" s="103"/>
      <c r="I190" s="104"/>
      <c r="J190" s="105"/>
      <c r="K190" s="105"/>
      <c r="L190" s="106"/>
    </row>
    <row r="191" spans="1:12" ht="20.100000000000001" customHeight="1">
      <c r="A191" s="99"/>
      <c r="B191" s="192"/>
      <c r="C191" s="210"/>
      <c r="D191" s="102" t="s">
        <v>385</v>
      </c>
      <c r="E191" s="100"/>
      <c r="F191" s="103"/>
      <c r="G191" s="104"/>
      <c r="H191" s="103"/>
      <c r="I191" s="104"/>
      <c r="J191" s="105"/>
      <c r="K191" s="105"/>
      <c r="L191" s="106"/>
    </row>
    <row r="192" spans="1:12" ht="20.100000000000001" customHeight="1">
      <c r="A192" s="99"/>
      <c r="B192" s="192"/>
      <c r="C192" s="210"/>
      <c r="D192" s="102" t="s">
        <v>162</v>
      </c>
      <c r="E192" s="100"/>
      <c r="F192" s="103">
        <v>1</v>
      </c>
      <c r="G192" s="104">
        <v>25</v>
      </c>
      <c r="H192" s="103">
        <v>2</v>
      </c>
      <c r="I192" s="104">
        <v>18.2</v>
      </c>
      <c r="J192" s="105"/>
      <c r="K192" s="105"/>
      <c r="L192" s="106"/>
    </row>
    <row r="193" spans="1:12" ht="20.100000000000001" customHeight="1">
      <c r="A193" s="99"/>
      <c r="B193" s="192"/>
      <c r="C193" s="210"/>
      <c r="D193" s="102" t="s">
        <v>163</v>
      </c>
      <c r="E193" s="100"/>
      <c r="F193" s="103">
        <v>1</v>
      </c>
      <c r="G193" s="104">
        <v>25</v>
      </c>
      <c r="H193" s="103">
        <v>1</v>
      </c>
      <c r="I193" s="104">
        <v>9.1</v>
      </c>
      <c r="J193" s="105"/>
      <c r="K193" s="105"/>
      <c r="L193" s="106"/>
    </row>
    <row r="194" spans="1:12" ht="20.100000000000001" customHeight="1">
      <c r="A194" s="99"/>
      <c r="B194" s="192"/>
      <c r="C194" s="210"/>
      <c r="D194" s="102" t="s">
        <v>246</v>
      </c>
      <c r="E194" s="100"/>
      <c r="F194" s="103">
        <v>2</v>
      </c>
      <c r="G194" s="104">
        <v>50</v>
      </c>
      <c r="H194" s="103"/>
      <c r="I194" s="104"/>
      <c r="J194" s="105"/>
      <c r="K194" s="105"/>
      <c r="L194" s="106"/>
    </row>
    <row r="195" spans="1:12" ht="20.100000000000001" customHeight="1">
      <c r="A195" s="99"/>
      <c r="B195" s="192"/>
      <c r="C195" s="210"/>
      <c r="D195" s="102" t="s">
        <v>164</v>
      </c>
      <c r="E195" s="100"/>
      <c r="F195" s="103"/>
      <c r="G195" s="104"/>
      <c r="H195" s="103">
        <v>6</v>
      </c>
      <c r="I195" s="104">
        <v>54.5</v>
      </c>
      <c r="J195" s="105"/>
      <c r="K195" s="105"/>
      <c r="L195" s="106"/>
    </row>
    <row r="196" spans="1:12" ht="20.100000000000001" customHeight="1">
      <c r="A196" s="99"/>
      <c r="B196" s="192"/>
      <c r="C196" s="210"/>
      <c r="D196" s="102" t="s">
        <v>1970</v>
      </c>
      <c r="E196" s="100"/>
      <c r="F196" s="103"/>
      <c r="G196" s="104"/>
      <c r="H196" s="103"/>
      <c r="I196" s="104"/>
      <c r="J196" s="105"/>
      <c r="K196" s="105"/>
      <c r="L196" s="106"/>
    </row>
    <row r="197" spans="1:12" ht="20.100000000000001" customHeight="1">
      <c r="A197" s="99"/>
      <c r="B197" s="192"/>
      <c r="C197" s="210"/>
      <c r="D197" s="102" t="s">
        <v>165</v>
      </c>
      <c r="E197" s="100"/>
      <c r="F197" s="103"/>
      <c r="G197" s="104"/>
      <c r="H197" s="103"/>
      <c r="I197" s="104"/>
      <c r="J197" s="105"/>
      <c r="K197" s="105"/>
      <c r="L197" s="106"/>
    </row>
    <row r="198" spans="1:12" ht="20.100000000000001" customHeight="1">
      <c r="A198" s="99"/>
      <c r="B198" s="192"/>
      <c r="C198" s="210"/>
      <c r="D198" s="102" t="s">
        <v>1971</v>
      </c>
      <c r="E198" s="100"/>
      <c r="F198" s="103"/>
      <c r="G198" s="104"/>
      <c r="H198" s="103"/>
      <c r="I198" s="104"/>
      <c r="J198" s="105"/>
      <c r="K198" s="105"/>
      <c r="L198" s="106"/>
    </row>
    <row r="199" spans="1:12" ht="20.100000000000001" customHeight="1">
      <c r="A199" s="99"/>
      <c r="B199" s="192"/>
      <c r="C199" s="210"/>
      <c r="D199" s="102" t="s">
        <v>166</v>
      </c>
      <c r="E199" s="100"/>
      <c r="F199" s="103"/>
      <c r="G199" s="104"/>
      <c r="H199" s="103"/>
      <c r="I199" s="104"/>
      <c r="J199" s="105"/>
      <c r="K199" s="105"/>
      <c r="L199" s="106"/>
    </row>
    <row r="200" spans="1:12" ht="20.100000000000001" customHeight="1">
      <c r="A200" s="99"/>
      <c r="B200" s="192"/>
      <c r="C200" s="210"/>
      <c r="D200" s="102" t="s">
        <v>1972</v>
      </c>
      <c r="E200" s="100"/>
      <c r="F200" s="103"/>
      <c r="G200" s="104"/>
      <c r="H200" s="103"/>
      <c r="I200" s="104"/>
      <c r="J200" s="105"/>
      <c r="K200" s="105"/>
      <c r="L200" s="106"/>
    </row>
    <row r="201" spans="1:12" ht="20.100000000000001" customHeight="1">
      <c r="A201" s="99"/>
      <c r="B201" s="192"/>
      <c r="C201" s="210"/>
      <c r="D201" s="102" t="s">
        <v>1973</v>
      </c>
      <c r="E201" s="100"/>
      <c r="F201" s="103"/>
      <c r="G201" s="104"/>
      <c r="H201" s="103"/>
      <c r="I201" s="104"/>
      <c r="J201" s="105"/>
      <c r="K201" s="105"/>
      <c r="L201" s="106"/>
    </row>
    <row r="202" spans="1:12" ht="20.100000000000001" customHeight="1">
      <c r="A202" s="99"/>
      <c r="B202" s="192"/>
      <c r="C202" s="210"/>
      <c r="D202" s="102" t="s">
        <v>167</v>
      </c>
      <c r="E202" s="100"/>
      <c r="F202" s="103"/>
      <c r="G202" s="104"/>
      <c r="H202" s="103"/>
      <c r="I202" s="104"/>
      <c r="J202" s="105"/>
      <c r="K202" s="105"/>
      <c r="L202" s="106"/>
    </row>
    <row r="203" spans="1:12" ht="20.100000000000001" customHeight="1">
      <c r="A203" s="99"/>
      <c r="B203" s="192"/>
      <c r="C203" s="210"/>
      <c r="D203" s="102" t="s">
        <v>1974</v>
      </c>
      <c r="E203" s="100"/>
      <c r="F203" s="103"/>
      <c r="G203" s="104"/>
      <c r="H203" s="103"/>
      <c r="I203" s="104"/>
      <c r="J203" s="105"/>
      <c r="K203" s="105"/>
      <c r="L203" s="106"/>
    </row>
    <row r="204" spans="1:12" ht="20.100000000000001" customHeight="1">
      <c r="A204" s="99"/>
      <c r="B204" s="192"/>
      <c r="C204" s="210"/>
      <c r="D204" s="102" t="s">
        <v>168</v>
      </c>
      <c r="E204" s="100"/>
      <c r="F204" s="103"/>
      <c r="G204" s="104"/>
      <c r="H204" s="103"/>
      <c r="I204" s="104"/>
      <c r="J204" s="105"/>
      <c r="K204" s="105"/>
      <c r="L204" s="106"/>
    </row>
    <row r="205" spans="1:12" ht="20.100000000000001" customHeight="1">
      <c r="A205" s="99"/>
      <c r="B205" s="192"/>
      <c r="C205" s="210"/>
      <c r="D205" s="102" t="s">
        <v>1975</v>
      </c>
      <c r="E205" s="100"/>
      <c r="F205" s="103"/>
      <c r="G205" s="104"/>
      <c r="H205" s="103"/>
      <c r="I205" s="104"/>
      <c r="J205" s="105"/>
      <c r="K205" s="105"/>
      <c r="L205" s="106"/>
    </row>
    <row r="206" spans="1:12" ht="20.100000000000001" customHeight="1">
      <c r="A206" s="99"/>
      <c r="B206" s="192"/>
      <c r="C206" s="210"/>
      <c r="D206" s="102" t="s">
        <v>1976</v>
      </c>
      <c r="E206" s="100"/>
      <c r="F206" s="103"/>
      <c r="G206" s="104"/>
      <c r="H206" s="103"/>
      <c r="I206" s="104"/>
      <c r="J206" s="105"/>
      <c r="K206" s="105"/>
      <c r="L206" s="106"/>
    </row>
    <row r="207" spans="1:12" ht="20.100000000000001" customHeight="1">
      <c r="A207" s="99"/>
      <c r="B207" s="192"/>
      <c r="C207" s="210"/>
      <c r="D207" s="102" t="s">
        <v>169</v>
      </c>
      <c r="E207" s="100"/>
      <c r="F207" s="103"/>
      <c r="G207" s="104"/>
      <c r="H207" s="103"/>
      <c r="I207" s="104"/>
      <c r="J207" s="105"/>
      <c r="K207" s="105"/>
      <c r="L207" s="106"/>
    </row>
    <row r="208" spans="1:12" ht="20.100000000000001" customHeight="1">
      <c r="A208" s="248" t="s">
        <v>3663</v>
      </c>
      <c r="B208" s="209" t="s">
        <v>1042</v>
      </c>
      <c r="C208" s="215" t="s">
        <v>3702</v>
      </c>
      <c r="D208" s="143"/>
      <c r="E208" s="209" t="s">
        <v>2120</v>
      </c>
      <c r="F208" s="160">
        <v>4</v>
      </c>
      <c r="G208" s="164">
        <v>100</v>
      </c>
      <c r="H208" s="160">
        <v>10</v>
      </c>
      <c r="I208" s="164">
        <v>90.909090909090907</v>
      </c>
      <c r="J208" s="178" t="s">
        <v>1</v>
      </c>
      <c r="K208" s="178" t="s">
        <v>1</v>
      </c>
      <c r="L208" s="185"/>
    </row>
    <row r="209" spans="1:12" ht="20.100000000000001" customHeight="1">
      <c r="A209" s="99"/>
      <c r="B209" s="192"/>
      <c r="C209" s="210"/>
      <c r="D209" s="102" t="s">
        <v>2116</v>
      </c>
      <c r="E209" s="192"/>
      <c r="F209" s="103"/>
      <c r="G209" s="104"/>
      <c r="H209" s="103">
        <v>1</v>
      </c>
      <c r="I209" s="104">
        <v>9.0909090909090917</v>
      </c>
      <c r="J209" s="105"/>
      <c r="K209" s="105"/>
      <c r="L209" s="106"/>
    </row>
    <row r="210" spans="1:12" ht="20.100000000000001" customHeight="1">
      <c r="A210" s="107"/>
      <c r="B210" s="194"/>
      <c r="C210" s="213"/>
      <c r="D210" s="110" t="s">
        <v>2118</v>
      </c>
      <c r="E210" s="108"/>
      <c r="F210" s="111"/>
      <c r="G210" s="112"/>
      <c r="H210" s="111"/>
      <c r="I210" s="112"/>
      <c r="J210" s="114"/>
      <c r="K210" s="114"/>
      <c r="L210" s="115"/>
    </row>
    <row r="211" spans="1:12" ht="20.100000000000001" customHeight="1">
      <c r="A211" s="99" t="s">
        <v>3664</v>
      </c>
      <c r="B211" s="192" t="s">
        <v>1043</v>
      </c>
      <c r="C211" s="210" t="s">
        <v>3702</v>
      </c>
      <c r="D211" s="102" t="s">
        <v>1044</v>
      </c>
      <c r="E211" s="100"/>
      <c r="F211" s="103"/>
      <c r="G211" s="104"/>
      <c r="H211" s="103"/>
      <c r="I211" s="104"/>
      <c r="J211" s="176" t="s">
        <v>1</v>
      </c>
      <c r="K211" s="176" t="s">
        <v>1</v>
      </c>
      <c r="L211" s="106"/>
    </row>
    <row r="212" spans="1:12" ht="20.100000000000001" customHeight="1">
      <c r="A212" s="99"/>
      <c r="B212" s="192"/>
      <c r="C212" s="210"/>
      <c r="D212" s="102" t="s">
        <v>860</v>
      </c>
      <c r="E212" s="100"/>
      <c r="F212" s="103">
        <v>1</v>
      </c>
      <c r="G212" s="104">
        <v>25</v>
      </c>
      <c r="H212" s="103"/>
      <c r="I212" s="104"/>
      <c r="J212" s="105"/>
      <c r="K212" s="105"/>
      <c r="L212" s="106"/>
    </row>
    <row r="213" spans="1:12" ht="20.100000000000001" customHeight="1">
      <c r="A213" s="99"/>
      <c r="B213" s="192"/>
      <c r="C213" s="210"/>
      <c r="D213" s="102" t="s">
        <v>861</v>
      </c>
      <c r="E213" s="100"/>
      <c r="F213" s="103"/>
      <c r="G213" s="104"/>
      <c r="H213" s="103">
        <v>8</v>
      </c>
      <c r="I213" s="104">
        <v>72.727272727272734</v>
      </c>
      <c r="J213" s="105"/>
      <c r="K213" s="105"/>
      <c r="L213" s="106"/>
    </row>
    <row r="214" spans="1:12" ht="20.100000000000001" customHeight="1">
      <c r="A214" s="99"/>
      <c r="B214" s="192"/>
      <c r="C214" s="210"/>
      <c r="D214" s="102" t="s">
        <v>862</v>
      </c>
      <c r="E214" s="100"/>
      <c r="F214" s="103">
        <v>3</v>
      </c>
      <c r="G214" s="104">
        <v>75</v>
      </c>
      <c r="H214" s="103"/>
      <c r="I214" s="104"/>
      <c r="J214" s="105"/>
      <c r="K214" s="105"/>
      <c r="L214" s="106"/>
    </row>
    <row r="215" spans="1:12" ht="20.100000000000001" customHeight="1">
      <c r="A215" s="99"/>
      <c r="B215" s="192"/>
      <c r="C215" s="210"/>
      <c r="D215" s="102" t="s">
        <v>863</v>
      </c>
      <c r="E215" s="100"/>
      <c r="F215" s="103"/>
      <c r="G215" s="104"/>
      <c r="H215" s="103">
        <v>1</v>
      </c>
      <c r="I215" s="104">
        <v>9.0909090909090917</v>
      </c>
      <c r="J215" s="105"/>
      <c r="K215" s="105"/>
      <c r="L215" s="106"/>
    </row>
    <row r="216" spans="1:12" ht="20.100000000000001" customHeight="1">
      <c r="A216" s="99"/>
      <c r="B216" s="192"/>
      <c r="C216" s="210"/>
      <c r="D216" s="102" t="s">
        <v>1045</v>
      </c>
      <c r="E216" s="100"/>
      <c r="F216" s="103"/>
      <c r="G216" s="104"/>
      <c r="H216" s="103"/>
      <c r="I216" s="104"/>
      <c r="J216" s="105"/>
      <c r="K216" s="105"/>
      <c r="L216" s="106"/>
    </row>
    <row r="217" spans="1:12" ht="20.100000000000001" customHeight="1">
      <c r="A217" s="99"/>
      <c r="B217" s="192"/>
      <c r="C217" s="210"/>
      <c r="D217" s="102" t="s">
        <v>1046</v>
      </c>
      <c r="E217" s="100"/>
      <c r="F217" s="103"/>
      <c r="G217" s="104"/>
      <c r="H217" s="103"/>
      <c r="I217" s="104"/>
      <c r="J217" s="105"/>
      <c r="K217" s="105"/>
      <c r="L217" s="106"/>
    </row>
    <row r="218" spans="1:12" ht="20.100000000000001" customHeight="1">
      <c r="A218" s="99"/>
      <c r="B218" s="192"/>
      <c r="C218" s="210"/>
      <c r="D218" s="102" t="s">
        <v>1047</v>
      </c>
      <c r="E218" s="100"/>
      <c r="F218" s="103"/>
      <c r="G218" s="104"/>
      <c r="H218" s="103">
        <v>1</v>
      </c>
      <c r="I218" s="104">
        <v>9.0909090909090917</v>
      </c>
      <c r="J218" s="105"/>
      <c r="K218" s="105"/>
      <c r="L218" s="106"/>
    </row>
    <row r="219" spans="1:12" ht="20.100000000000001" customHeight="1">
      <c r="A219" s="99"/>
      <c r="B219" s="192"/>
      <c r="C219" s="210"/>
      <c r="D219" s="102" t="s">
        <v>366</v>
      </c>
      <c r="E219" s="100"/>
      <c r="F219" s="103"/>
      <c r="G219" s="104"/>
      <c r="H219" s="103"/>
      <c r="I219" s="104"/>
      <c r="J219" s="105"/>
      <c r="K219" s="105"/>
      <c r="L219" s="106"/>
    </row>
    <row r="220" spans="1:12" ht="20.100000000000001" customHeight="1">
      <c r="A220" s="99"/>
      <c r="B220" s="192"/>
      <c r="C220" s="210"/>
      <c r="D220" s="102" t="s">
        <v>2030</v>
      </c>
      <c r="E220" s="100"/>
      <c r="F220" s="103"/>
      <c r="G220" s="104"/>
      <c r="H220" s="103">
        <v>1</v>
      </c>
      <c r="I220" s="104">
        <v>9.0909090909090917</v>
      </c>
      <c r="J220" s="105"/>
      <c r="K220" s="105"/>
      <c r="L220" s="106"/>
    </row>
    <row r="221" spans="1:12" ht="20.100000000000001" customHeight="1">
      <c r="A221" s="141" t="s">
        <v>3665</v>
      </c>
      <c r="B221" s="209" t="s">
        <v>1048</v>
      </c>
      <c r="C221" s="215" t="s">
        <v>3704</v>
      </c>
      <c r="D221" s="143"/>
      <c r="E221" s="142"/>
      <c r="F221" s="160"/>
      <c r="G221" s="164"/>
      <c r="H221" s="160"/>
      <c r="I221" s="164"/>
      <c r="J221" s="178" t="s">
        <v>1</v>
      </c>
      <c r="K221" s="178" t="s">
        <v>1</v>
      </c>
      <c r="L221" s="185"/>
    </row>
    <row r="222" spans="1:12" ht="20.100000000000001" customHeight="1">
      <c r="A222" s="141" t="s">
        <v>3666</v>
      </c>
      <c r="B222" s="209" t="s">
        <v>1094</v>
      </c>
      <c r="C222" s="215" t="s">
        <v>3705</v>
      </c>
      <c r="D222" s="143" t="s">
        <v>1095</v>
      </c>
      <c r="E222" s="142"/>
      <c r="F222" s="160"/>
      <c r="G222" s="164"/>
      <c r="H222" s="160"/>
      <c r="I222" s="164"/>
      <c r="J222" s="178" t="s">
        <v>1</v>
      </c>
      <c r="K222" s="178" t="s">
        <v>1</v>
      </c>
      <c r="L222" s="185"/>
    </row>
    <row r="223" spans="1:12" ht="20.100000000000001" customHeight="1">
      <c r="A223" s="99"/>
      <c r="B223" s="192"/>
      <c r="C223" s="210"/>
      <c r="D223" s="102" t="s">
        <v>1096</v>
      </c>
      <c r="E223" s="100"/>
      <c r="F223" s="103"/>
      <c r="G223" s="104"/>
      <c r="H223" s="103"/>
      <c r="I223" s="104"/>
      <c r="J223" s="176"/>
      <c r="K223" s="176"/>
      <c r="L223" s="106"/>
    </row>
    <row r="224" spans="1:12" ht="20.100000000000001" customHeight="1">
      <c r="A224" s="99"/>
      <c r="B224" s="192"/>
      <c r="C224" s="210"/>
      <c r="D224" s="102" t="s">
        <v>1097</v>
      </c>
      <c r="E224" s="100"/>
      <c r="F224" s="103"/>
      <c r="G224" s="104"/>
      <c r="H224" s="103"/>
      <c r="I224" s="104"/>
      <c r="J224" s="176"/>
      <c r="K224" s="176"/>
      <c r="L224" s="106"/>
    </row>
    <row r="225" spans="1:12" ht="20.100000000000001" customHeight="1">
      <c r="A225" s="99"/>
      <c r="B225" s="192"/>
      <c r="C225" s="210"/>
      <c r="D225" s="102" t="s">
        <v>1098</v>
      </c>
      <c r="E225" s="100"/>
      <c r="F225" s="103"/>
      <c r="G225" s="104"/>
      <c r="H225" s="103"/>
      <c r="I225" s="104"/>
      <c r="J225" s="176"/>
      <c r="K225" s="176"/>
      <c r="L225" s="106"/>
    </row>
    <row r="226" spans="1:12" ht="20.100000000000001" customHeight="1">
      <c r="A226" s="99"/>
      <c r="B226" s="192"/>
      <c r="C226" s="210"/>
      <c r="D226" s="102" t="s">
        <v>1099</v>
      </c>
      <c r="E226" s="100"/>
      <c r="F226" s="103">
        <v>1</v>
      </c>
      <c r="G226" s="104">
        <v>33.333333333333336</v>
      </c>
      <c r="H226" s="103"/>
      <c r="I226" s="104"/>
      <c r="J226" s="176"/>
      <c r="K226" s="176"/>
      <c r="L226" s="106"/>
    </row>
    <row r="227" spans="1:12" ht="20.100000000000001" customHeight="1">
      <c r="A227" s="99"/>
      <c r="B227" s="192"/>
      <c r="C227" s="210"/>
      <c r="D227" s="102" t="s">
        <v>1100</v>
      </c>
      <c r="E227" s="100"/>
      <c r="F227" s="103"/>
      <c r="G227" s="104"/>
      <c r="H227" s="103"/>
      <c r="I227" s="104"/>
      <c r="J227" s="176"/>
      <c r="K227" s="176"/>
      <c r="L227" s="106"/>
    </row>
    <row r="228" spans="1:12" ht="20.100000000000001" customHeight="1">
      <c r="A228" s="99"/>
      <c r="B228" s="192"/>
      <c r="C228" s="210"/>
      <c r="D228" s="102" t="s">
        <v>1101</v>
      </c>
      <c r="E228" s="100"/>
      <c r="F228" s="103">
        <v>2</v>
      </c>
      <c r="G228" s="104">
        <v>66.666666666666671</v>
      </c>
      <c r="H228" s="103">
        <v>1</v>
      </c>
      <c r="I228" s="104">
        <v>50</v>
      </c>
      <c r="J228" s="176"/>
      <c r="K228" s="176"/>
      <c r="L228" s="106"/>
    </row>
    <row r="229" spans="1:12" ht="20.100000000000001" customHeight="1">
      <c r="A229" s="99"/>
      <c r="B229" s="192"/>
      <c r="C229" s="210"/>
      <c r="D229" s="102" t="s">
        <v>1102</v>
      </c>
      <c r="E229" s="100"/>
      <c r="F229" s="103"/>
      <c r="G229" s="104"/>
      <c r="H229" s="103">
        <v>1</v>
      </c>
      <c r="I229" s="104">
        <v>50</v>
      </c>
      <c r="J229" s="176"/>
      <c r="K229" s="176"/>
      <c r="L229" s="106"/>
    </row>
    <row r="230" spans="1:12" ht="20.100000000000001" customHeight="1">
      <c r="A230" s="107"/>
      <c r="B230" s="194"/>
      <c r="C230" s="213"/>
      <c r="D230" s="110" t="s">
        <v>366</v>
      </c>
      <c r="E230" s="108"/>
      <c r="F230" s="111"/>
      <c r="G230" s="112"/>
      <c r="H230" s="111"/>
      <c r="I230" s="112"/>
      <c r="J230" s="177"/>
      <c r="K230" s="177"/>
      <c r="L230" s="115"/>
    </row>
    <row r="231" spans="1:12" ht="20.100000000000001" customHeight="1">
      <c r="A231" s="99" t="s">
        <v>3667</v>
      </c>
      <c r="B231" s="192" t="s">
        <v>1145</v>
      </c>
      <c r="C231" s="210" t="s">
        <v>3706</v>
      </c>
      <c r="D231" s="102"/>
      <c r="E231" s="100"/>
      <c r="F231" s="103"/>
      <c r="G231" s="104"/>
      <c r="H231" s="103"/>
      <c r="I231" s="104"/>
      <c r="J231" s="176" t="s">
        <v>1</v>
      </c>
      <c r="K231" s="176" t="s">
        <v>1</v>
      </c>
      <c r="L231" s="106"/>
    </row>
    <row r="232" spans="1:12" ht="20.100000000000001" customHeight="1">
      <c r="A232" s="141" t="s">
        <v>3668</v>
      </c>
      <c r="B232" s="209" t="s">
        <v>1049</v>
      </c>
      <c r="C232" s="215" t="s">
        <v>3707</v>
      </c>
      <c r="D232" s="143" t="s">
        <v>1050</v>
      </c>
      <c r="E232" s="142"/>
      <c r="F232" s="160">
        <v>68</v>
      </c>
      <c r="G232" s="164">
        <v>39.306358381502889</v>
      </c>
      <c r="H232" s="160">
        <v>70</v>
      </c>
      <c r="I232" s="164">
        <v>34.653465346534652</v>
      </c>
      <c r="J232" s="178" t="s">
        <v>1</v>
      </c>
      <c r="K232" s="178" t="s">
        <v>1</v>
      </c>
      <c r="L232" s="185"/>
    </row>
    <row r="233" spans="1:12" ht="20.100000000000001" customHeight="1">
      <c r="A233" s="99"/>
      <c r="B233" s="192"/>
      <c r="C233" s="210"/>
      <c r="D233" s="102" t="s">
        <v>1051</v>
      </c>
      <c r="E233" s="100"/>
      <c r="F233" s="103">
        <v>21</v>
      </c>
      <c r="G233" s="104">
        <v>12.138728323699421</v>
      </c>
      <c r="H233" s="103">
        <v>29</v>
      </c>
      <c r="I233" s="104">
        <v>14.356435643564355</v>
      </c>
      <c r="J233" s="105"/>
      <c r="K233" s="105"/>
      <c r="L233" s="106"/>
    </row>
    <row r="234" spans="1:12" ht="20.100000000000001" customHeight="1">
      <c r="A234" s="99"/>
      <c r="B234" s="192"/>
      <c r="C234" s="210"/>
      <c r="D234" s="102" t="s">
        <v>1052</v>
      </c>
      <c r="E234" s="100"/>
      <c r="F234" s="103">
        <v>5</v>
      </c>
      <c r="G234" s="104">
        <v>2.8901734104046244</v>
      </c>
      <c r="H234" s="103">
        <v>8</v>
      </c>
      <c r="I234" s="104">
        <v>3.9603960396039604</v>
      </c>
      <c r="J234" s="105"/>
      <c r="K234" s="105"/>
      <c r="L234" s="106"/>
    </row>
    <row r="235" spans="1:12" ht="20.100000000000001" customHeight="1">
      <c r="A235" s="99"/>
      <c r="B235" s="192"/>
      <c r="C235" s="210"/>
      <c r="D235" s="102" t="s">
        <v>1053</v>
      </c>
      <c r="E235" s="100"/>
      <c r="F235" s="103">
        <v>54</v>
      </c>
      <c r="G235" s="104">
        <v>31.213872832369944</v>
      </c>
      <c r="H235" s="103">
        <v>76</v>
      </c>
      <c r="I235" s="104">
        <v>37.623762376237622</v>
      </c>
      <c r="J235" s="105"/>
      <c r="K235" s="105"/>
      <c r="L235" s="106"/>
    </row>
    <row r="236" spans="1:12" ht="20.100000000000001" customHeight="1">
      <c r="A236" s="99"/>
      <c r="B236" s="192"/>
      <c r="C236" s="210"/>
      <c r="D236" s="102" t="s">
        <v>1054</v>
      </c>
      <c r="E236" s="100"/>
      <c r="F236" s="103">
        <v>4</v>
      </c>
      <c r="G236" s="104">
        <v>2.3121387283236992</v>
      </c>
      <c r="H236" s="103">
        <v>4</v>
      </c>
      <c r="I236" s="104">
        <v>1.9801980198019802</v>
      </c>
      <c r="J236" s="105"/>
      <c r="K236" s="105"/>
      <c r="L236" s="106"/>
    </row>
    <row r="237" spans="1:12" ht="20.100000000000001" customHeight="1">
      <c r="A237" s="99"/>
      <c r="B237" s="192"/>
      <c r="C237" s="210"/>
      <c r="D237" s="102" t="s">
        <v>1055</v>
      </c>
      <c r="E237" s="100"/>
      <c r="F237" s="103">
        <v>11</v>
      </c>
      <c r="G237" s="104">
        <v>6.3583815028901727</v>
      </c>
      <c r="H237" s="103">
        <v>9</v>
      </c>
      <c r="I237" s="104">
        <v>4.455445544554455</v>
      </c>
      <c r="J237" s="105"/>
      <c r="K237" s="105"/>
      <c r="L237" s="106"/>
    </row>
    <row r="238" spans="1:12" ht="20.100000000000001" customHeight="1">
      <c r="A238" s="99"/>
      <c r="B238" s="192"/>
      <c r="C238" s="210"/>
      <c r="D238" s="102" t="s">
        <v>1056</v>
      </c>
      <c r="E238" s="100"/>
      <c r="F238" s="103">
        <v>3</v>
      </c>
      <c r="G238" s="104">
        <v>1.7341040462427744</v>
      </c>
      <c r="H238" s="103">
        <v>1</v>
      </c>
      <c r="I238" s="104">
        <v>0.49504950495049505</v>
      </c>
      <c r="J238" s="105"/>
      <c r="K238" s="105"/>
      <c r="L238" s="106"/>
    </row>
    <row r="239" spans="1:12" ht="20.100000000000001" customHeight="1">
      <c r="A239" s="99"/>
      <c r="B239" s="192"/>
      <c r="C239" s="210"/>
      <c r="D239" s="102" t="s">
        <v>1057</v>
      </c>
      <c r="E239" s="100"/>
      <c r="F239" s="103">
        <v>2</v>
      </c>
      <c r="G239" s="104">
        <v>1.1560693641618496</v>
      </c>
      <c r="H239" s="103">
        <v>2</v>
      </c>
      <c r="I239" s="104">
        <v>0.99009900990099009</v>
      </c>
      <c r="J239" s="105"/>
      <c r="K239" s="105"/>
      <c r="L239" s="106"/>
    </row>
    <row r="240" spans="1:12" ht="20.100000000000001" customHeight="1">
      <c r="A240" s="99"/>
      <c r="B240" s="192"/>
      <c r="C240" s="210"/>
      <c r="D240" s="102" t="s">
        <v>1058</v>
      </c>
      <c r="E240" s="100"/>
      <c r="F240" s="103"/>
      <c r="G240" s="104"/>
      <c r="H240" s="103"/>
      <c r="I240" s="104"/>
      <c r="J240" s="105"/>
      <c r="K240" s="105"/>
      <c r="L240" s="106"/>
    </row>
    <row r="241" spans="1:12" ht="20.100000000000001" customHeight="1">
      <c r="A241" s="99"/>
      <c r="B241" s="192"/>
      <c r="C241" s="210"/>
      <c r="D241" s="102" t="s">
        <v>2012</v>
      </c>
      <c r="E241" s="100"/>
      <c r="F241" s="103"/>
      <c r="G241" s="104"/>
      <c r="H241" s="103"/>
      <c r="I241" s="104"/>
      <c r="J241" s="105"/>
      <c r="K241" s="105"/>
      <c r="L241" s="106"/>
    </row>
    <row r="242" spans="1:12" ht="20.100000000000001" customHeight="1">
      <c r="A242" s="99"/>
      <c r="B242" s="192"/>
      <c r="C242" s="210"/>
      <c r="D242" s="102" t="s">
        <v>2013</v>
      </c>
      <c r="E242" s="100"/>
      <c r="F242" s="103">
        <v>3</v>
      </c>
      <c r="G242" s="104">
        <v>1.7341040462427744</v>
      </c>
      <c r="H242" s="103">
        <v>1</v>
      </c>
      <c r="I242" s="104">
        <v>0.49504950495049505</v>
      </c>
      <c r="J242" s="105"/>
      <c r="K242" s="105"/>
      <c r="L242" s="106"/>
    </row>
    <row r="243" spans="1:12" ht="20.100000000000001" customHeight="1">
      <c r="A243" s="99"/>
      <c r="B243" s="192"/>
      <c r="C243" s="210"/>
      <c r="D243" s="102" t="s">
        <v>2014</v>
      </c>
      <c r="E243" s="100"/>
      <c r="F243" s="103"/>
      <c r="G243" s="104"/>
      <c r="H243" s="103">
        <v>1</v>
      </c>
      <c r="I243" s="104">
        <v>0.49504950495049505</v>
      </c>
      <c r="J243" s="105"/>
      <c r="K243" s="105"/>
      <c r="L243" s="106"/>
    </row>
    <row r="244" spans="1:12" ht="20.100000000000001" customHeight="1">
      <c r="A244" s="99"/>
      <c r="B244" s="192"/>
      <c r="C244" s="210"/>
      <c r="D244" s="102" t="s">
        <v>2015</v>
      </c>
      <c r="E244" s="100"/>
      <c r="F244" s="103">
        <v>1</v>
      </c>
      <c r="G244" s="104">
        <v>0.57803468208092479</v>
      </c>
      <c r="H244" s="103">
        <v>1</v>
      </c>
      <c r="I244" s="104">
        <v>0.49504950495049505</v>
      </c>
      <c r="J244" s="105"/>
      <c r="K244" s="105"/>
      <c r="L244" s="106"/>
    </row>
    <row r="245" spans="1:12" ht="20.100000000000001" customHeight="1">
      <c r="A245" s="99"/>
      <c r="B245" s="192"/>
      <c r="C245" s="210"/>
      <c r="D245" s="102" t="s">
        <v>2016</v>
      </c>
      <c r="E245" s="100"/>
      <c r="F245" s="103">
        <v>1</v>
      </c>
      <c r="G245" s="104">
        <v>0.57803468208092479</v>
      </c>
      <c r="H245" s="103"/>
      <c r="I245" s="104"/>
      <c r="J245" s="105"/>
      <c r="K245" s="105"/>
      <c r="L245" s="106"/>
    </row>
    <row r="246" spans="1:12" ht="20.100000000000001" customHeight="1">
      <c r="A246" s="99"/>
      <c r="B246" s="192"/>
      <c r="C246" s="210"/>
      <c r="D246" s="102" t="s">
        <v>2017</v>
      </c>
      <c r="E246" s="100"/>
      <c r="F246" s="103"/>
      <c r="G246" s="104"/>
      <c r="H246" s="103"/>
      <c r="I246" s="104"/>
      <c r="J246" s="105"/>
      <c r="K246" s="105"/>
      <c r="L246" s="106"/>
    </row>
    <row r="247" spans="1:12" ht="20.100000000000001" customHeight="1">
      <c r="A247" s="99"/>
      <c r="B247" s="192"/>
      <c r="C247" s="210"/>
      <c r="D247" s="102" t="s">
        <v>2018</v>
      </c>
      <c r="E247" s="100"/>
      <c r="F247" s="103"/>
      <c r="G247" s="104"/>
      <c r="H247" s="103"/>
      <c r="I247" s="104"/>
      <c r="J247" s="105"/>
      <c r="K247" s="105"/>
      <c r="L247" s="106"/>
    </row>
    <row r="248" spans="1:12" ht="20.100000000000001" customHeight="1">
      <c r="A248" s="99"/>
      <c r="B248" s="192"/>
      <c r="C248" s="210"/>
      <c r="D248" s="102" t="s">
        <v>2019</v>
      </c>
      <c r="E248" s="100"/>
      <c r="F248" s="103"/>
      <c r="G248" s="104"/>
      <c r="H248" s="103"/>
      <c r="I248" s="104"/>
      <c r="J248" s="105"/>
      <c r="K248" s="105"/>
      <c r="L248" s="106"/>
    </row>
    <row r="249" spans="1:12" ht="20.100000000000001" customHeight="1">
      <c r="A249" s="99"/>
      <c r="B249" s="192"/>
      <c r="C249" s="210"/>
      <c r="D249" s="102" t="s">
        <v>2020</v>
      </c>
      <c r="E249" s="100"/>
      <c r="F249" s="103"/>
      <c r="G249" s="104"/>
      <c r="H249" s="103"/>
      <c r="I249" s="104"/>
      <c r="J249" s="105"/>
      <c r="K249" s="105"/>
      <c r="L249" s="106"/>
    </row>
    <row r="250" spans="1:12" ht="20.100000000000001" customHeight="1">
      <c r="A250" s="107"/>
      <c r="B250" s="194"/>
      <c r="C250" s="213"/>
      <c r="D250" s="110" t="s">
        <v>2021</v>
      </c>
      <c r="E250" s="108"/>
      <c r="F250" s="111"/>
      <c r="G250" s="112"/>
      <c r="H250" s="111"/>
      <c r="I250" s="112"/>
      <c r="J250" s="114"/>
      <c r="K250" s="114"/>
      <c r="L250" s="115"/>
    </row>
    <row r="251" spans="1:12" ht="20.100000000000001" customHeight="1">
      <c r="A251" s="99" t="s">
        <v>3669</v>
      </c>
      <c r="B251" s="192" t="s">
        <v>1059</v>
      </c>
      <c r="C251" s="210" t="s">
        <v>3708</v>
      </c>
      <c r="D251" s="102"/>
      <c r="E251" s="100"/>
      <c r="F251" s="103"/>
      <c r="G251" s="104"/>
      <c r="H251" s="103"/>
      <c r="I251" s="104"/>
      <c r="J251" s="176" t="s">
        <v>1</v>
      </c>
      <c r="K251" s="178" t="s">
        <v>1</v>
      </c>
      <c r="L251" s="106"/>
    </row>
    <row r="252" spans="1:12" ht="20.100000000000001" customHeight="1">
      <c r="A252" s="141" t="s">
        <v>3670</v>
      </c>
      <c r="B252" s="209" t="s">
        <v>1060</v>
      </c>
      <c r="C252" s="215" t="s">
        <v>3707</v>
      </c>
      <c r="D252" s="143" t="s">
        <v>1050</v>
      </c>
      <c r="E252" s="142"/>
      <c r="F252" s="160">
        <v>38</v>
      </c>
      <c r="G252" s="164">
        <v>21.965317919075144</v>
      </c>
      <c r="H252" s="160">
        <v>47</v>
      </c>
      <c r="I252" s="164">
        <v>23.267326732673268</v>
      </c>
      <c r="J252" s="178" t="s">
        <v>1</v>
      </c>
      <c r="K252" s="178" t="s">
        <v>1</v>
      </c>
      <c r="L252" s="185"/>
    </row>
    <row r="253" spans="1:12" ht="20.100000000000001" customHeight="1">
      <c r="A253" s="99"/>
      <c r="B253" s="192"/>
      <c r="C253" s="210"/>
      <c r="D253" s="102" t="s">
        <v>1051</v>
      </c>
      <c r="E253" s="100"/>
      <c r="F253" s="103">
        <v>27</v>
      </c>
      <c r="G253" s="104">
        <v>15.606936416184972</v>
      </c>
      <c r="H253" s="103">
        <v>49</v>
      </c>
      <c r="I253" s="104">
        <v>24.257425742574256</v>
      </c>
      <c r="J253" s="105"/>
      <c r="K253" s="105"/>
      <c r="L253" s="106"/>
    </row>
    <row r="254" spans="1:12" ht="20.100000000000001" customHeight="1">
      <c r="A254" s="99"/>
      <c r="B254" s="192"/>
      <c r="C254" s="210"/>
      <c r="D254" s="102" t="s">
        <v>1052</v>
      </c>
      <c r="E254" s="100"/>
      <c r="F254" s="103">
        <v>9</v>
      </c>
      <c r="G254" s="104">
        <v>5.202312138728324</v>
      </c>
      <c r="H254" s="103">
        <v>14</v>
      </c>
      <c r="I254" s="104">
        <v>6.9306930693069315</v>
      </c>
      <c r="J254" s="105"/>
      <c r="K254" s="105"/>
      <c r="L254" s="106"/>
    </row>
    <row r="255" spans="1:12" ht="20.100000000000001" customHeight="1">
      <c r="A255" s="99"/>
      <c r="B255" s="192"/>
      <c r="C255" s="210"/>
      <c r="D255" s="102" t="s">
        <v>1053</v>
      </c>
      <c r="E255" s="100"/>
      <c r="F255" s="103">
        <v>31</v>
      </c>
      <c r="G255" s="104">
        <v>17.919075144508671</v>
      </c>
      <c r="H255" s="103">
        <v>32</v>
      </c>
      <c r="I255" s="104">
        <v>15.841584158415841</v>
      </c>
      <c r="J255" s="105"/>
      <c r="K255" s="105"/>
      <c r="L255" s="106"/>
    </row>
    <row r="256" spans="1:12" ht="20.100000000000001" customHeight="1">
      <c r="A256" s="99"/>
      <c r="B256" s="192"/>
      <c r="C256" s="210"/>
      <c r="D256" s="102" t="s">
        <v>1054</v>
      </c>
      <c r="E256" s="100"/>
      <c r="F256" s="103">
        <v>7</v>
      </c>
      <c r="G256" s="104">
        <v>4.0462427745664744</v>
      </c>
      <c r="H256" s="103">
        <v>6</v>
      </c>
      <c r="I256" s="104">
        <v>2.9702970297029703</v>
      </c>
      <c r="J256" s="105"/>
      <c r="K256" s="105"/>
      <c r="L256" s="106"/>
    </row>
    <row r="257" spans="1:12" ht="20.100000000000001" customHeight="1">
      <c r="A257" s="99"/>
      <c r="B257" s="192"/>
      <c r="C257" s="210"/>
      <c r="D257" s="102" t="s">
        <v>1055</v>
      </c>
      <c r="E257" s="100"/>
      <c r="F257" s="103">
        <v>31</v>
      </c>
      <c r="G257" s="104">
        <v>17.919075144508671</v>
      </c>
      <c r="H257" s="103">
        <v>34</v>
      </c>
      <c r="I257" s="104">
        <v>16.831683168316832</v>
      </c>
      <c r="J257" s="105"/>
      <c r="K257" s="105"/>
      <c r="L257" s="106"/>
    </row>
    <row r="258" spans="1:12" ht="20.100000000000001" customHeight="1">
      <c r="A258" s="99"/>
      <c r="B258" s="192"/>
      <c r="C258" s="210"/>
      <c r="D258" s="102" t="s">
        <v>1056</v>
      </c>
      <c r="E258" s="100"/>
      <c r="F258" s="103"/>
      <c r="G258" s="104"/>
      <c r="H258" s="103"/>
      <c r="I258" s="104"/>
      <c r="J258" s="105"/>
      <c r="K258" s="105"/>
      <c r="L258" s="106"/>
    </row>
    <row r="259" spans="1:12" ht="20.100000000000001" customHeight="1">
      <c r="A259" s="99"/>
      <c r="B259" s="192"/>
      <c r="C259" s="210"/>
      <c r="D259" s="102" t="s">
        <v>1057</v>
      </c>
      <c r="E259" s="100"/>
      <c r="F259" s="103">
        <v>6</v>
      </c>
      <c r="G259" s="104">
        <v>3.4682080924855487</v>
      </c>
      <c r="H259" s="103"/>
      <c r="I259" s="104"/>
      <c r="J259" s="105"/>
      <c r="K259" s="105"/>
      <c r="L259" s="106"/>
    </row>
    <row r="260" spans="1:12" ht="20.100000000000001" customHeight="1">
      <c r="A260" s="99"/>
      <c r="B260" s="192"/>
      <c r="C260" s="210"/>
      <c r="D260" s="102" t="s">
        <v>1058</v>
      </c>
      <c r="E260" s="100"/>
      <c r="F260" s="103">
        <v>3</v>
      </c>
      <c r="G260" s="104">
        <v>1.7341040462427744</v>
      </c>
      <c r="H260" s="103">
        <v>2</v>
      </c>
      <c r="I260" s="104">
        <v>0.99009900990099009</v>
      </c>
      <c r="J260" s="105"/>
      <c r="K260" s="105"/>
      <c r="L260" s="106"/>
    </row>
    <row r="261" spans="1:12" ht="20.100000000000001" customHeight="1">
      <c r="A261" s="99"/>
      <c r="B261" s="192"/>
      <c r="C261" s="210"/>
      <c r="D261" s="102" t="s">
        <v>2012</v>
      </c>
      <c r="E261" s="100"/>
      <c r="F261" s="103">
        <v>1</v>
      </c>
      <c r="G261" s="104">
        <v>0.57803468208092479</v>
      </c>
      <c r="H261" s="103">
        <v>2</v>
      </c>
      <c r="I261" s="104">
        <v>0.99009900990099009</v>
      </c>
      <c r="J261" s="105"/>
      <c r="K261" s="105"/>
      <c r="L261" s="106"/>
    </row>
    <row r="262" spans="1:12" ht="20.100000000000001" customHeight="1">
      <c r="A262" s="99"/>
      <c r="B262" s="192"/>
      <c r="C262" s="210"/>
      <c r="D262" s="102" t="s">
        <v>2013</v>
      </c>
      <c r="E262" s="100"/>
      <c r="F262" s="103">
        <v>11</v>
      </c>
      <c r="G262" s="104">
        <v>6.3583815028901727</v>
      </c>
      <c r="H262" s="103">
        <v>6</v>
      </c>
      <c r="I262" s="104">
        <v>2.9702970297029703</v>
      </c>
      <c r="J262" s="105"/>
      <c r="K262" s="105"/>
      <c r="L262" s="106"/>
    </row>
    <row r="263" spans="1:12" ht="20.100000000000001" customHeight="1">
      <c r="A263" s="99"/>
      <c r="B263" s="192"/>
      <c r="C263" s="210"/>
      <c r="D263" s="102" t="s">
        <v>2014</v>
      </c>
      <c r="E263" s="100"/>
      <c r="F263" s="103">
        <v>6</v>
      </c>
      <c r="G263" s="104">
        <v>3.4682080924855487</v>
      </c>
      <c r="H263" s="103">
        <v>2</v>
      </c>
      <c r="I263" s="104">
        <v>0.99009900990099009</v>
      </c>
      <c r="J263" s="105"/>
      <c r="K263" s="105"/>
      <c r="L263" s="106"/>
    </row>
    <row r="264" spans="1:12" ht="20.100000000000001" customHeight="1">
      <c r="A264" s="99"/>
      <c r="B264" s="192"/>
      <c r="C264" s="210"/>
      <c r="D264" s="102" t="s">
        <v>2015</v>
      </c>
      <c r="E264" s="100"/>
      <c r="F264" s="103"/>
      <c r="G264" s="104"/>
      <c r="H264" s="103">
        <v>1</v>
      </c>
      <c r="I264" s="104">
        <v>0.49504950495049505</v>
      </c>
      <c r="J264" s="105"/>
      <c r="K264" s="105"/>
      <c r="L264" s="106"/>
    </row>
    <row r="265" spans="1:12" ht="20.100000000000001" customHeight="1">
      <c r="A265" s="99"/>
      <c r="B265" s="192"/>
      <c r="C265" s="210"/>
      <c r="D265" s="102" t="s">
        <v>2016</v>
      </c>
      <c r="E265" s="100"/>
      <c r="F265" s="103"/>
      <c r="G265" s="104"/>
      <c r="H265" s="103">
        <v>1</v>
      </c>
      <c r="I265" s="104">
        <v>0.49504950495049505</v>
      </c>
      <c r="J265" s="105"/>
      <c r="K265" s="105"/>
      <c r="L265" s="106"/>
    </row>
    <row r="266" spans="1:12" ht="20.100000000000001" customHeight="1">
      <c r="A266" s="99"/>
      <c r="B266" s="192"/>
      <c r="C266" s="210"/>
      <c r="D266" s="102" t="s">
        <v>2017</v>
      </c>
      <c r="E266" s="100"/>
      <c r="F266" s="103"/>
      <c r="G266" s="104"/>
      <c r="H266" s="103">
        <v>3</v>
      </c>
      <c r="I266" s="104">
        <v>1.4851485148514851</v>
      </c>
      <c r="J266" s="105"/>
      <c r="K266" s="105"/>
      <c r="L266" s="106"/>
    </row>
    <row r="267" spans="1:12" ht="20.100000000000001" customHeight="1">
      <c r="A267" s="99"/>
      <c r="B267" s="192"/>
      <c r="C267" s="210"/>
      <c r="D267" s="102" t="s">
        <v>2018</v>
      </c>
      <c r="E267" s="100"/>
      <c r="F267" s="103"/>
      <c r="G267" s="104"/>
      <c r="H267" s="103"/>
      <c r="I267" s="104"/>
      <c r="J267" s="105"/>
      <c r="K267" s="105"/>
      <c r="L267" s="106"/>
    </row>
    <row r="268" spans="1:12" ht="20.100000000000001" customHeight="1">
      <c r="A268" s="99"/>
      <c r="B268" s="192"/>
      <c r="C268" s="210"/>
      <c r="D268" s="102" t="s">
        <v>2019</v>
      </c>
      <c r="E268" s="100"/>
      <c r="F268" s="103"/>
      <c r="G268" s="104"/>
      <c r="H268" s="103"/>
      <c r="I268" s="104"/>
      <c r="J268" s="105"/>
      <c r="K268" s="105"/>
      <c r="L268" s="106"/>
    </row>
    <row r="269" spans="1:12" ht="20.100000000000001" customHeight="1">
      <c r="A269" s="99"/>
      <c r="B269" s="192"/>
      <c r="C269" s="210"/>
      <c r="D269" s="102" t="s">
        <v>2020</v>
      </c>
      <c r="E269" s="100"/>
      <c r="F269" s="103"/>
      <c r="G269" s="104"/>
      <c r="H269" s="103"/>
      <c r="I269" s="104"/>
      <c r="J269" s="105"/>
      <c r="K269" s="105"/>
      <c r="L269" s="106"/>
    </row>
    <row r="270" spans="1:12" ht="20.100000000000001" customHeight="1">
      <c r="A270" s="107"/>
      <c r="B270" s="194"/>
      <c r="C270" s="213"/>
      <c r="D270" s="110" t="s">
        <v>2021</v>
      </c>
      <c r="E270" s="108"/>
      <c r="F270" s="111">
        <v>3</v>
      </c>
      <c r="G270" s="112">
        <v>1.7341040462427744</v>
      </c>
      <c r="H270" s="111">
        <v>3</v>
      </c>
      <c r="I270" s="112">
        <v>1.4851485148514851</v>
      </c>
      <c r="J270" s="177"/>
      <c r="K270" s="105"/>
      <c r="L270" s="115"/>
    </row>
    <row r="271" spans="1:12" ht="20.100000000000001" customHeight="1">
      <c r="A271" s="99" t="s">
        <v>3671</v>
      </c>
      <c r="B271" s="192" t="s">
        <v>1061</v>
      </c>
      <c r="C271" s="210" t="s">
        <v>3709</v>
      </c>
      <c r="D271" s="102"/>
      <c r="E271" s="100"/>
      <c r="F271" s="103"/>
      <c r="G271" s="117"/>
      <c r="H271" s="103"/>
      <c r="I271" s="117"/>
      <c r="J271" s="105" t="s">
        <v>1</v>
      </c>
      <c r="K271" s="178" t="s">
        <v>1</v>
      </c>
      <c r="L271" s="258"/>
    </row>
    <row r="272" spans="1:12" ht="20.100000000000001" customHeight="1">
      <c r="A272" s="141" t="s">
        <v>3672</v>
      </c>
      <c r="B272" s="209" t="s">
        <v>1103</v>
      </c>
      <c r="C272" s="215" t="s">
        <v>2037</v>
      </c>
      <c r="D272" s="143" t="s">
        <v>684</v>
      </c>
      <c r="E272" s="142"/>
      <c r="F272" s="160">
        <v>79</v>
      </c>
      <c r="G272" s="237">
        <v>44.886363636363633</v>
      </c>
      <c r="H272" s="160">
        <v>79</v>
      </c>
      <c r="I272" s="237">
        <v>38.725490196078432</v>
      </c>
      <c r="J272" s="145" t="s">
        <v>1</v>
      </c>
      <c r="K272" s="178" t="s">
        <v>1</v>
      </c>
      <c r="L272" s="259"/>
    </row>
    <row r="273" spans="1:12" ht="20.100000000000001" customHeight="1">
      <c r="A273" s="99"/>
      <c r="B273" s="192"/>
      <c r="C273" s="210"/>
      <c r="D273" s="102" t="s">
        <v>2031</v>
      </c>
      <c r="E273" s="100"/>
      <c r="F273" s="103">
        <v>61</v>
      </c>
      <c r="G273" s="117">
        <v>34.659090909090907</v>
      </c>
      <c r="H273" s="103">
        <v>92</v>
      </c>
      <c r="I273" s="117">
        <v>45.098039215686278</v>
      </c>
      <c r="J273" s="105"/>
      <c r="K273" s="176"/>
      <c r="L273" s="258"/>
    </row>
    <row r="274" spans="1:12" ht="20.100000000000001" customHeight="1">
      <c r="A274" s="99"/>
      <c r="B274" s="192"/>
      <c r="C274" s="210"/>
      <c r="D274" s="102" t="s">
        <v>2032</v>
      </c>
      <c r="E274" s="100"/>
      <c r="F274" s="103">
        <v>24</v>
      </c>
      <c r="G274" s="117">
        <v>13.636363636363637</v>
      </c>
      <c r="H274" s="103">
        <v>22</v>
      </c>
      <c r="I274" s="117">
        <v>10.784313725490197</v>
      </c>
      <c r="J274" s="105"/>
      <c r="K274" s="176"/>
      <c r="L274" s="258"/>
    </row>
    <row r="275" spans="1:12" ht="20.100000000000001" customHeight="1">
      <c r="A275" s="99"/>
      <c r="B275" s="192"/>
      <c r="C275" s="210"/>
      <c r="D275" s="102" t="s">
        <v>1996</v>
      </c>
      <c r="E275" s="100"/>
      <c r="F275" s="103">
        <v>9</v>
      </c>
      <c r="G275" s="117">
        <v>5.1136363636363633</v>
      </c>
      <c r="H275" s="103">
        <v>10</v>
      </c>
      <c r="I275" s="117">
        <v>4.9019607843137258</v>
      </c>
      <c r="J275" s="105"/>
      <c r="K275" s="176"/>
      <c r="L275" s="258"/>
    </row>
    <row r="276" spans="1:12" ht="20.100000000000001" customHeight="1">
      <c r="A276" s="99"/>
      <c r="B276" s="192"/>
      <c r="C276" s="210"/>
      <c r="D276" s="102" t="s">
        <v>1995</v>
      </c>
      <c r="E276" s="100"/>
      <c r="F276" s="103">
        <v>3</v>
      </c>
      <c r="G276" s="117">
        <v>1.7045454545454546</v>
      </c>
      <c r="H276" s="103">
        <v>1</v>
      </c>
      <c r="I276" s="117">
        <v>0.49019607843137253</v>
      </c>
      <c r="J276" s="105"/>
      <c r="K276" s="176"/>
      <c r="L276" s="258"/>
    </row>
    <row r="277" spans="1:12" ht="20.100000000000001" customHeight="1">
      <c r="A277" s="141" t="s">
        <v>3673</v>
      </c>
      <c r="B277" s="209" t="s">
        <v>1104</v>
      </c>
      <c r="C277" s="215" t="s">
        <v>2037</v>
      </c>
      <c r="D277" s="143" t="s">
        <v>684</v>
      </c>
      <c r="E277" s="142"/>
      <c r="F277" s="160">
        <v>23</v>
      </c>
      <c r="G277" s="237">
        <v>13.068181818181818</v>
      </c>
      <c r="H277" s="160">
        <v>40</v>
      </c>
      <c r="I277" s="237">
        <v>19.607843137254903</v>
      </c>
      <c r="J277" s="145" t="s">
        <v>1</v>
      </c>
      <c r="K277" s="178" t="s">
        <v>1</v>
      </c>
      <c r="L277" s="259"/>
    </row>
    <row r="278" spans="1:12" ht="20.100000000000001" customHeight="1">
      <c r="A278" s="99"/>
      <c r="B278" s="192"/>
      <c r="C278" s="210"/>
      <c r="D278" s="102" t="s">
        <v>2031</v>
      </c>
      <c r="E278" s="100"/>
      <c r="F278" s="103">
        <v>67</v>
      </c>
      <c r="G278" s="117">
        <v>38.06818181818182</v>
      </c>
      <c r="H278" s="103">
        <v>102</v>
      </c>
      <c r="I278" s="117">
        <v>50</v>
      </c>
      <c r="J278" s="105"/>
      <c r="K278" s="176"/>
      <c r="L278" s="258"/>
    </row>
    <row r="279" spans="1:12" ht="20.100000000000001" customHeight="1">
      <c r="A279" s="99"/>
      <c r="B279" s="192"/>
      <c r="C279" s="210"/>
      <c r="D279" s="102" t="s">
        <v>2032</v>
      </c>
      <c r="E279" s="100"/>
      <c r="F279" s="103">
        <v>53</v>
      </c>
      <c r="G279" s="117">
        <v>30.113636363636363</v>
      </c>
      <c r="H279" s="103">
        <v>42</v>
      </c>
      <c r="I279" s="117">
        <v>20.588235294117645</v>
      </c>
      <c r="J279" s="105"/>
      <c r="K279" s="176"/>
      <c r="L279" s="258"/>
    </row>
    <row r="280" spans="1:12" ht="20.100000000000001" customHeight="1">
      <c r="A280" s="99"/>
      <c r="B280" s="192"/>
      <c r="C280" s="210"/>
      <c r="D280" s="102" t="s">
        <v>1996</v>
      </c>
      <c r="E280" s="100"/>
      <c r="F280" s="103">
        <v>26</v>
      </c>
      <c r="G280" s="117">
        <v>14.772727272727273</v>
      </c>
      <c r="H280" s="103">
        <v>18</v>
      </c>
      <c r="I280" s="117">
        <v>8.8235294117647065</v>
      </c>
      <c r="J280" s="105"/>
      <c r="K280" s="176"/>
      <c r="L280" s="258"/>
    </row>
    <row r="281" spans="1:12" ht="20.100000000000001" customHeight="1">
      <c r="A281" s="99"/>
      <c r="B281" s="192"/>
      <c r="C281" s="210"/>
      <c r="D281" s="102" t="s">
        <v>1995</v>
      </c>
      <c r="E281" s="100"/>
      <c r="F281" s="103">
        <v>7</v>
      </c>
      <c r="G281" s="117">
        <v>3.9772727272727271</v>
      </c>
      <c r="H281" s="103">
        <v>2</v>
      </c>
      <c r="I281" s="117">
        <v>0.98039215686274506</v>
      </c>
      <c r="J281" s="105"/>
      <c r="K281" s="176"/>
      <c r="L281" s="258"/>
    </row>
    <row r="282" spans="1:12" ht="20.100000000000001" customHeight="1">
      <c r="A282" s="141" t="s">
        <v>3674</v>
      </c>
      <c r="B282" s="209" t="s">
        <v>1105</v>
      </c>
      <c r="C282" s="215" t="s">
        <v>2037</v>
      </c>
      <c r="D282" s="143" t="s">
        <v>684</v>
      </c>
      <c r="E282" s="142"/>
      <c r="F282" s="160">
        <v>10</v>
      </c>
      <c r="G282" s="237">
        <v>5.6818181818181817</v>
      </c>
      <c r="H282" s="160">
        <v>11</v>
      </c>
      <c r="I282" s="237">
        <v>5.3921568627450984</v>
      </c>
      <c r="J282" s="145" t="s">
        <v>1</v>
      </c>
      <c r="K282" s="178" t="s">
        <v>1</v>
      </c>
      <c r="L282" s="259"/>
    </row>
    <row r="283" spans="1:12" ht="20.100000000000001" customHeight="1">
      <c r="A283" s="99"/>
      <c r="B283" s="192"/>
      <c r="C283" s="210"/>
      <c r="D283" s="102" t="s">
        <v>2031</v>
      </c>
      <c r="E283" s="100"/>
      <c r="F283" s="103">
        <v>40</v>
      </c>
      <c r="G283" s="117">
        <v>22.727272727272727</v>
      </c>
      <c r="H283" s="103">
        <v>50</v>
      </c>
      <c r="I283" s="117">
        <v>24.509803921568626</v>
      </c>
      <c r="J283" s="105"/>
      <c r="K283" s="176"/>
      <c r="L283" s="258"/>
    </row>
    <row r="284" spans="1:12" ht="20.100000000000001" customHeight="1">
      <c r="A284" s="99"/>
      <c r="B284" s="192"/>
      <c r="C284" s="210"/>
      <c r="D284" s="102" t="s">
        <v>2032</v>
      </c>
      <c r="E284" s="100"/>
      <c r="F284" s="103">
        <v>57</v>
      </c>
      <c r="G284" s="117">
        <v>32.386363636363633</v>
      </c>
      <c r="H284" s="103">
        <v>65</v>
      </c>
      <c r="I284" s="117">
        <v>31.862745098039213</v>
      </c>
      <c r="J284" s="105"/>
      <c r="K284" s="176"/>
      <c r="L284" s="258"/>
    </row>
    <row r="285" spans="1:12" ht="20.100000000000001" customHeight="1">
      <c r="A285" s="99"/>
      <c r="B285" s="192"/>
      <c r="C285" s="210"/>
      <c r="D285" s="102" t="s">
        <v>1996</v>
      </c>
      <c r="E285" s="100"/>
      <c r="F285" s="103">
        <v>55</v>
      </c>
      <c r="G285" s="117">
        <v>31.25</v>
      </c>
      <c r="H285" s="103">
        <v>66</v>
      </c>
      <c r="I285" s="117">
        <v>32.352941176470587</v>
      </c>
      <c r="J285" s="105"/>
      <c r="K285" s="176"/>
      <c r="L285" s="258"/>
    </row>
    <row r="286" spans="1:12" ht="20.100000000000001" customHeight="1">
      <c r="A286" s="99"/>
      <c r="B286" s="192"/>
      <c r="C286" s="210"/>
      <c r="D286" s="102" t="s">
        <v>1995</v>
      </c>
      <c r="E286" s="100"/>
      <c r="F286" s="103">
        <v>14</v>
      </c>
      <c r="G286" s="117">
        <v>7.9545454545454541</v>
      </c>
      <c r="H286" s="103">
        <v>12</v>
      </c>
      <c r="I286" s="117">
        <v>5.8823529411764701</v>
      </c>
      <c r="J286" s="105"/>
      <c r="K286" s="176"/>
      <c r="L286" s="258"/>
    </row>
    <row r="287" spans="1:12" ht="20.100000000000001" customHeight="1">
      <c r="A287" s="141" t="s">
        <v>3675</v>
      </c>
      <c r="B287" s="209" t="s">
        <v>1106</v>
      </c>
      <c r="C287" s="215" t="s">
        <v>2037</v>
      </c>
      <c r="D287" s="143" t="s">
        <v>684</v>
      </c>
      <c r="E287" s="142"/>
      <c r="F287" s="160">
        <v>4</v>
      </c>
      <c r="G287" s="237">
        <v>2.2727272727272729</v>
      </c>
      <c r="H287" s="160">
        <v>13</v>
      </c>
      <c r="I287" s="237">
        <v>6.3725490196078427</v>
      </c>
      <c r="J287" s="145" t="s">
        <v>1</v>
      </c>
      <c r="K287" s="178" t="s">
        <v>1</v>
      </c>
      <c r="L287" s="259"/>
    </row>
    <row r="288" spans="1:12" ht="20.100000000000001" customHeight="1">
      <c r="A288" s="99"/>
      <c r="B288" s="192"/>
      <c r="C288" s="210"/>
      <c r="D288" s="102" t="s">
        <v>2031</v>
      </c>
      <c r="E288" s="100"/>
      <c r="F288" s="103">
        <v>36</v>
      </c>
      <c r="G288" s="117">
        <v>20.454545454545453</v>
      </c>
      <c r="H288" s="103">
        <v>29</v>
      </c>
      <c r="I288" s="117">
        <v>14.215686274509803</v>
      </c>
      <c r="J288" s="105"/>
      <c r="K288" s="176"/>
      <c r="L288" s="258"/>
    </row>
    <row r="289" spans="1:12" ht="20.100000000000001" customHeight="1">
      <c r="A289" s="99"/>
      <c r="B289" s="192"/>
      <c r="C289" s="210"/>
      <c r="D289" s="102" t="s">
        <v>2032</v>
      </c>
      <c r="E289" s="100"/>
      <c r="F289" s="103">
        <v>41</v>
      </c>
      <c r="G289" s="117">
        <v>23.295454545454547</v>
      </c>
      <c r="H289" s="103">
        <v>54</v>
      </c>
      <c r="I289" s="117">
        <v>26.47058823529412</v>
      </c>
      <c r="J289" s="105"/>
      <c r="K289" s="176"/>
      <c r="L289" s="258"/>
    </row>
    <row r="290" spans="1:12" ht="20.100000000000001" customHeight="1">
      <c r="A290" s="99"/>
      <c r="B290" s="192"/>
      <c r="C290" s="210"/>
      <c r="D290" s="102" t="s">
        <v>1996</v>
      </c>
      <c r="E290" s="100"/>
      <c r="F290" s="103">
        <v>65</v>
      </c>
      <c r="G290" s="117">
        <v>36.93181818181818</v>
      </c>
      <c r="H290" s="103">
        <v>84</v>
      </c>
      <c r="I290" s="117">
        <v>41.17647058823529</v>
      </c>
      <c r="J290" s="105"/>
      <c r="K290" s="176"/>
      <c r="L290" s="258"/>
    </row>
    <row r="291" spans="1:12" ht="20.100000000000001" customHeight="1">
      <c r="A291" s="99"/>
      <c r="B291" s="192"/>
      <c r="C291" s="210"/>
      <c r="D291" s="102" t="s">
        <v>1995</v>
      </c>
      <c r="E291" s="100"/>
      <c r="F291" s="103">
        <v>30</v>
      </c>
      <c r="G291" s="117">
        <v>17.045454545454547</v>
      </c>
      <c r="H291" s="103">
        <v>24</v>
      </c>
      <c r="I291" s="117">
        <v>11.76470588235294</v>
      </c>
      <c r="J291" s="105"/>
      <c r="K291" s="176"/>
      <c r="L291" s="258"/>
    </row>
    <row r="292" spans="1:12" ht="20.100000000000001" customHeight="1">
      <c r="A292" s="141" t="s">
        <v>3676</v>
      </c>
      <c r="B292" s="209" t="s">
        <v>1107</v>
      </c>
      <c r="C292" s="215" t="s">
        <v>2037</v>
      </c>
      <c r="D292" s="143" t="s">
        <v>684</v>
      </c>
      <c r="E292" s="142"/>
      <c r="F292" s="160">
        <v>11</v>
      </c>
      <c r="G292" s="237">
        <v>6.25</v>
      </c>
      <c r="H292" s="160">
        <v>17</v>
      </c>
      <c r="I292" s="237">
        <v>8.3333333333333321</v>
      </c>
      <c r="J292" s="145" t="s">
        <v>1</v>
      </c>
      <c r="K292" s="178" t="s">
        <v>1</v>
      </c>
      <c r="L292" s="259"/>
    </row>
    <row r="293" spans="1:12" ht="20.100000000000001" customHeight="1">
      <c r="A293" s="99"/>
      <c r="B293" s="192"/>
      <c r="C293" s="210"/>
      <c r="D293" s="102" t="s">
        <v>2031</v>
      </c>
      <c r="E293" s="100"/>
      <c r="F293" s="103">
        <v>52</v>
      </c>
      <c r="G293" s="117">
        <v>29.545454545454547</v>
      </c>
      <c r="H293" s="103">
        <v>73</v>
      </c>
      <c r="I293" s="117">
        <v>35.784313725490193</v>
      </c>
      <c r="J293" s="105"/>
      <c r="K293" s="176"/>
      <c r="L293" s="258"/>
    </row>
    <row r="294" spans="1:12" ht="20.100000000000001" customHeight="1">
      <c r="A294" s="99"/>
      <c r="B294" s="192"/>
      <c r="C294" s="210"/>
      <c r="D294" s="102" t="s">
        <v>2032</v>
      </c>
      <c r="E294" s="100"/>
      <c r="F294" s="103">
        <v>72</v>
      </c>
      <c r="G294" s="117">
        <v>40.909090909090907</v>
      </c>
      <c r="H294" s="103">
        <v>78</v>
      </c>
      <c r="I294" s="117">
        <v>38.235294117647058</v>
      </c>
      <c r="J294" s="105"/>
      <c r="K294" s="176"/>
      <c r="L294" s="258"/>
    </row>
    <row r="295" spans="1:12" ht="20.100000000000001" customHeight="1">
      <c r="A295" s="99"/>
      <c r="B295" s="192"/>
      <c r="C295" s="210"/>
      <c r="D295" s="102" t="s">
        <v>1996</v>
      </c>
      <c r="E295" s="100"/>
      <c r="F295" s="103">
        <v>35</v>
      </c>
      <c r="G295" s="117">
        <v>19.886363636363637</v>
      </c>
      <c r="H295" s="103">
        <v>29</v>
      </c>
      <c r="I295" s="117">
        <v>14.215686274509803</v>
      </c>
      <c r="J295" s="105"/>
      <c r="K295" s="176"/>
      <c r="L295" s="258"/>
    </row>
    <row r="296" spans="1:12" ht="20.100000000000001" customHeight="1">
      <c r="A296" s="99"/>
      <c r="B296" s="192"/>
      <c r="C296" s="210"/>
      <c r="D296" s="102" t="s">
        <v>1995</v>
      </c>
      <c r="E296" s="100"/>
      <c r="F296" s="103">
        <v>6</v>
      </c>
      <c r="G296" s="117">
        <v>3.4090909090909092</v>
      </c>
      <c r="H296" s="103">
        <v>7</v>
      </c>
      <c r="I296" s="117">
        <v>3.4313725490196081</v>
      </c>
      <c r="J296" s="105"/>
      <c r="K296" s="176"/>
      <c r="L296" s="258"/>
    </row>
    <row r="297" spans="1:12" ht="20.100000000000001" customHeight="1">
      <c r="A297" s="141" t="s">
        <v>3677</v>
      </c>
      <c r="B297" s="209" t="s">
        <v>1108</v>
      </c>
      <c r="C297" s="215" t="s">
        <v>2037</v>
      </c>
      <c r="D297" s="143" t="s">
        <v>684</v>
      </c>
      <c r="E297" s="142"/>
      <c r="F297" s="160">
        <v>3</v>
      </c>
      <c r="G297" s="237">
        <v>1.7045454545454546</v>
      </c>
      <c r="H297" s="160">
        <v>11</v>
      </c>
      <c r="I297" s="237">
        <v>5.3921568627450984</v>
      </c>
      <c r="J297" s="145" t="s">
        <v>1</v>
      </c>
      <c r="K297" s="178" t="s">
        <v>1</v>
      </c>
      <c r="L297" s="259"/>
    </row>
    <row r="298" spans="1:12" ht="20.100000000000001" customHeight="1">
      <c r="A298" s="99"/>
      <c r="B298" s="192"/>
      <c r="C298" s="210"/>
      <c r="D298" s="102" t="s">
        <v>2031</v>
      </c>
      <c r="E298" s="100"/>
      <c r="F298" s="103">
        <v>50</v>
      </c>
      <c r="G298" s="117">
        <v>28.40909090909091</v>
      </c>
      <c r="H298" s="103">
        <v>56</v>
      </c>
      <c r="I298" s="117">
        <v>27.450980392156865</v>
      </c>
      <c r="J298" s="105"/>
      <c r="K298" s="176"/>
      <c r="L298" s="258"/>
    </row>
    <row r="299" spans="1:12" ht="20.100000000000001" customHeight="1">
      <c r="A299" s="99"/>
      <c r="B299" s="192"/>
      <c r="C299" s="210"/>
      <c r="D299" s="102" t="s">
        <v>2032</v>
      </c>
      <c r="E299" s="100"/>
      <c r="F299" s="103">
        <v>69</v>
      </c>
      <c r="G299" s="117">
        <v>39.204545454545453</v>
      </c>
      <c r="H299" s="103">
        <v>66</v>
      </c>
      <c r="I299" s="117">
        <v>32.352941176470587</v>
      </c>
      <c r="J299" s="105"/>
      <c r="K299" s="176"/>
      <c r="L299" s="258"/>
    </row>
    <row r="300" spans="1:12" ht="20.100000000000001" customHeight="1">
      <c r="A300" s="99"/>
      <c r="B300" s="192"/>
      <c r="C300" s="210"/>
      <c r="D300" s="102" t="s">
        <v>1996</v>
      </c>
      <c r="E300" s="100"/>
      <c r="F300" s="103">
        <v>41</v>
      </c>
      <c r="G300" s="117">
        <v>23.295454545454547</v>
      </c>
      <c r="H300" s="103">
        <v>62</v>
      </c>
      <c r="I300" s="117">
        <v>30.392156862745097</v>
      </c>
      <c r="J300" s="105"/>
      <c r="K300" s="176"/>
      <c r="L300" s="258"/>
    </row>
    <row r="301" spans="1:12" ht="20.100000000000001" customHeight="1">
      <c r="A301" s="99"/>
      <c r="B301" s="192"/>
      <c r="C301" s="210"/>
      <c r="D301" s="102" t="s">
        <v>1995</v>
      </c>
      <c r="E301" s="100"/>
      <c r="F301" s="103">
        <v>13</v>
      </c>
      <c r="G301" s="117">
        <v>7.3863636363636367</v>
      </c>
      <c r="H301" s="103">
        <v>9</v>
      </c>
      <c r="I301" s="117">
        <v>4.4117647058823533</v>
      </c>
      <c r="J301" s="105"/>
      <c r="K301" s="176"/>
      <c r="L301" s="258"/>
    </row>
    <row r="302" spans="1:12" ht="20.100000000000001" customHeight="1">
      <c r="A302" s="141" t="s">
        <v>3678</v>
      </c>
      <c r="B302" s="209" t="s">
        <v>1109</v>
      </c>
      <c r="C302" s="215" t="s">
        <v>2037</v>
      </c>
      <c r="D302" s="143" t="s">
        <v>684</v>
      </c>
      <c r="E302" s="142"/>
      <c r="F302" s="160">
        <v>40</v>
      </c>
      <c r="G302" s="237">
        <v>22.727272727272727</v>
      </c>
      <c r="H302" s="160">
        <v>22</v>
      </c>
      <c r="I302" s="237">
        <v>10.784313725490197</v>
      </c>
      <c r="J302" s="145" t="s">
        <v>1</v>
      </c>
      <c r="K302" s="178" t="s">
        <v>1</v>
      </c>
      <c r="L302" s="259"/>
    </row>
    <row r="303" spans="1:12" ht="20.100000000000001" customHeight="1">
      <c r="A303" s="99"/>
      <c r="B303" s="192"/>
      <c r="C303" s="210"/>
      <c r="D303" s="102" t="s">
        <v>2031</v>
      </c>
      <c r="E303" s="100"/>
      <c r="F303" s="103">
        <v>43</v>
      </c>
      <c r="G303" s="117">
        <v>24.431818181818183</v>
      </c>
      <c r="H303" s="103">
        <v>66</v>
      </c>
      <c r="I303" s="117">
        <v>32.352941176470587</v>
      </c>
      <c r="J303" s="105"/>
      <c r="K303" s="176"/>
      <c r="L303" s="258"/>
    </row>
    <row r="304" spans="1:12" ht="20.100000000000001" customHeight="1">
      <c r="A304" s="99"/>
      <c r="B304" s="192"/>
      <c r="C304" s="210"/>
      <c r="D304" s="102" t="s">
        <v>2032</v>
      </c>
      <c r="E304" s="100"/>
      <c r="F304" s="103">
        <v>47</v>
      </c>
      <c r="G304" s="117">
        <v>26.704545454545453</v>
      </c>
      <c r="H304" s="103">
        <v>56</v>
      </c>
      <c r="I304" s="117">
        <v>27.450980392156865</v>
      </c>
      <c r="J304" s="105"/>
      <c r="K304" s="176"/>
      <c r="L304" s="258"/>
    </row>
    <row r="305" spans="1:12" ht="20.100000000000001" customHeight="1">
      <c r="A305" s="99"/>
      <c r="B305" s="192"/>
      <c r="C305" s="210"/>
      <c r="D305" s="102" t="s">
        <v>1996</v>
      </c>
      <c r="E305" s="100"/>
      <c r="F305" s="103">
        <v>33</v>
      </c>
      <c r="G305" s="117">
        <v>18.75</v>
      </c>
      <c r="H305" s="103">
        <v>41</v>
      </c>
      <c r="I305" s="117">
        <v>20.098039215686274</v>
      </c>
      <c r="J305" s="105"/>
      <c r="K305" s="176"/>
      <c r="L305" s="258"/>
    </row>
    <row r="306" spans="1:12" ht="20.100000000000001" customHeight="1">
      <c r="A306" s="99"/>
      <c r="B306" s="192"/>
      <c r="C306" s="210"/>
      <c r="D306" s="102" t="s">
        <v>1995</v>
      </c>
      <c r="E306" s="100"/>
      <c r="F306" s="103">
        <v>13</v>
      </c>
      <c r="G306" s="117">
        <v>7.3863636363636367</v>
      </c>
      <c r="H306" s="103">
        <v>19</v>
      </c>
      <c r="I306" s="117">
        <v>9.3137254901960791</v>
      </c>
      <c r="J306" s="105"/>
      <c r="K306" s="176"/>
      <c r="L306" s="258"/>
    </row>
    <row r="307" spans="1:12" ht="20.100000000000001" customHeight="1">
      <c r="A307" s="141" t="s">
        <v>3679</v>
      </c>
      <c r="B307" s="209" t="s">
        <v>1110</v>
      </c>
      <c r="C307" s="215" t="s">
        <v>2037</v>
      </c>
      <c r="D307" s="143" t="s">
        <v>684</v>
      </c>
      <c r="E307" s="142"/>
      <c r="F307" s="160">
        <v>1</v>
      </c>
      <c r="G307" s="237">
        <v>0.56818181818181823</v>
      </c>
      <c r="H307" s="160">
        <v>4</v>
      </c>
      <c r="I307" s="237">
        <v>1.9607843137254901</v>
      </c>
      <c r="J307" s="145" t="s">
        <v>1</v>
      </c>
      <c r="K307" s="178" t="s">
        <v>1</v>
      </c>
      <c r="L307" s="260" t="s">
        <v>2356</v>
      </c>
    </row>
    <row r="308" spans="1:12" ht="20.100000000000001" customHeight="1">
      <c r="A308" s="99"/>
      <c r="B308" s="192"/>
      <c r="C308" s="210"/>
      <c r="D308" s="102" t="s">
        <v>2031</v>
      </c>
      <c r="E308" s="100"/>
      <c r="F308" s="103">
        <v>2</v>
      </c>
      <c r="G308" s="117">
        <v>1.1363636363636365</v>
      </c>
      <c r="H308" s="103">
        <v>5</v>
      </c>
      <c r="I308" s="117">
        <v>2.4509803921568629</v>
      </c>
      <c r="J308" s="105"/>
      <c r="K308" s="176"/>
      <c r="L308" s="258"/>
    </row>
    <row r="309" spans="1:12" ht="20.100000000000001" customHeight="1">
      <c r="A309" s="99"/>
      <c r="B309" s="192"/>
      <c r="C309" s="210"/>
      <c r="D309" s="102" t="s">
        <v>2032</v>
      </c>
      <c r="E309" s="100"/>
      <c r="F309" s="103">
        <v>1</v>
      </c>
      <c r="G309" s="117">
        <v>0.56818181818181823</v>
      </c>
      <c r="H309" s="103"/>
      <c r="I309" s="117"/>
      <c r="J309" s="105"/>
      <c r="K309" s="176"/>
      <c r="L309" s="258"/>
    </row>
    <row r="310" spans="1:12" ht="20.100000000000001" customHeight="1">
      <c r="A310" s="99"/>
      <c r="B310" s="192"/>
      <c r="C310" s="210"/>
      <c r="D310" s="102" t="s">
        <v>1996</v>
      </c>
      <c r="E310" s="100"/>
      <c r="F310" s="103"/>
      <c r="G310" s="117"/>
      <c r="H310" s="103">
        <v>2</v>
      </c>
      <c r="I310" s="117">
        <v>0.98039215686274506</v>
      </c>
      <c r="J310" s="105"/>
      <c r="K310" s="176"/>
      <c r="L310" s="258"/>
    </row>
    <row r="311" spans="1:12" ht="20.100000000000001" customHeight="1">
      <c r="A311" s="99"/>
      <c r="B311" s="192"/>
      <c r="C311" s="210"/>
      <c r="D311" s="102" t="s">
        <v>1995</v>
      </c>
      <c r="E311" s="100"/>
      <c r="F311" s="103"/>
      <c r="G311" s="117"/>
      <c r="H311" s="103"/>
      <c r="I311" s="117"/>
      <c r="J311" s="105"/>
      <c r="K311" s="176"/>
      <c r="L311" s="258"/>
    </row>
    <row r="312" spans="1:12" ht="20.100000000000001" customHeight="1">
      <c r="A312" s="99"/>
      <c r="B312" s="192"/>
      <c r="C312" s="210"/>
      <c r="D312" s="102" t="s">
        <v>2033</v>
      </c>
      <c r="E312" s="100"/>
      <c r="F312" s="103">
        <v>172</v>
      </c>
      <c r="G312" s="117">
        <v>97.727272727272734</v>
      </c>
      <c r="H312" s="103">
        <v>193</v>
      </c>
      <c r="I312" s="117">
        <v>94.607843137254903</v>
      </c>
      <c r="J312" s="105"/>
      <c r="K312" s="176"/>
      <c r="L312" s="258"/>
    </row>
    <row r="313" spans="1:12" ht="20.100000000000001" customHeight="1">
      <c r="A313" s="141" t="s">
        <v>3680</v>
      </c>
      <c r="B313" s="209" t="s">
        <v>1111</v>
      </c>
      <c r="C313" s="215" t="s">
        <v>2037</v>
      </c>
      <c r="D313" s="143" t="s">
        <v>684</v>
      </c>
      <c r="E313" s="142"/>
      <c r="F313" s="160">
        <v>2</v>
      </c>
      <c r="G313" s="164">
        <v>1.1363636363636365</v>
      </c>
      <c r="H313" s="160"/>
      <c r="I313" s="164"/>
      <c r="J313" s="178" t="s">
        <v>1</v>
      </c>
      <c r="K313" s="178" t="s">
        <v>1</v>
      </c>
      <c r="L313" s="260" t="s">
        <v>2355</v>
      </c>
    </row>
    <row r="314" spans="1:12" ht="20.100000000000001" customHeight="1">
      <c r="A314" s="99"/>
      <c r="B314" s="192"/>
      <c r="C314" s="210"/>
      <c r="D314" s="102" t="s">
        <v>2031</v>
      </c>
      <c r="E314" s="100"/>
      <c r="F314" s="103">
        <v>6</v>
      </c>
      <c r="G314" s="117">
        <v>3.4090909090909087</v>
      </c>
      <c r="H314" s="103">
        <v>9</v>
      </c>
      <c r="I314" s="117">
        <v>4.4117647058823533</v>
      </c>
      <c r="J314" s="105"/>
      <c r="K314" s="176"/>
      <c r="L314" s="258"/>
    </row>
    <row r="315" spans="1:12" ht="20.100000000000001" customHeight="1">
      <c r="A315" s="99"/>
      <c r="B315" s="192"/>
      <c r="C315" s="210"/>
      <c r="D315" s="102" t="s">
        <v>2032</v>
      </c>
      <c r="E315" s="100"/>
      <c r="F315" s="103">
        <v>10</v>
      </c>
      <c r="G315" s="117">
        <v>5.6818181818181817</v>
      </c>
      <c r="H315" s="103">
        <v>6</v>
      </c>
      <c r="I315" s="117">
        <v>2.9411764705882351</v>
      </c>
      <c r="J315" s="105"/>
      <c r="K315" s="176"/>
      <c r="L315" s="258"/>
    </row>
    <row r="316" spans="1:12" ht="20.100000000000001" customHeight="1">
      <c r="A316" s="99"/>
      <c r="B316" s="192"/>
      <c r="C316" s="210"/>
      <c r="D316" s="102" t="s">
        <v>1996</v>
      </c>
      <c r="E316" s="100"/>
      <c r="F316" s="103">
        <v>3</v>
      </c>
      <c r="G316" s="117">
        <v>1.7045454545454544</v>
      </c>
      <c r="H316" s="103">
        <v>12</v>
      </c>
      <c r="I316" s="117">
        <v>5.8823529411764701</v>
      </c>
      <c r="J316" s="105"/>
      <c r="K316" s="176"/>
      <c r="L316" s="258"/>
    </row>
    <row r="317" spans="1:12" ht="20.100000000000001" customHeight="1">
      <c r="A317" s="99"/>
      <c r="B317" s="192"/>
      <c r="C317" s="210"/>
      <c r="D317" s="102" t="s">
        <v>1995</v>
      </c>
      <c r="E317" s="100"/>
      <c r="F317" s="103">
        <v>2</v>
      </c>
      <c r="G317" s="117">
        <v>1.1363636363636365</v>
      </c>
      <c r="H317" s="103">
        <v>9</v>
      </c>
      <c r="I317" s="117">
        <v>4.4117647058823533</v>
      </c>
      <c r="J317" s="105"/>
      <c r="K317" s="176"/>
      <c r="L317" s="258"/>
    </row>
    <row r="318" spans="1:12" ht="20.100000000000001" customHeight="1">
      <c r="A318" s="99"/>
      <c r="B318" s="192"/>
      <c r="C318" s="210"/>
      <c r="D318" s="102" t="s">
        <v>2033</v>
      </c>
      <c r="E318" s="100"/>
      <c r="F318" s="103">
        <v>153</v>
      </c>
      <c r="G318" s="117">
        <v>86.931818181818173</v>
      </c>
      <c r="H318" s="103">
        <v>168</v>
      </c>
      <c r="I318" s="117">
        <v>82.35294117647058</v>
      </c>
      <c r="J318" s="105"/>
      <c r="K318" s="176"/>
      <c r="L318" s="258"/>
    </row>
    <row r="319" spans="1:12" ht="20.100000000000001" customHeight="1">
      <c r="A319" s="141" t="s">
        <v>3681</v>
      </c>
      <c r="B319" s="209" t="s">
        <v>1112</v>
      </c>
      <c r="C319" s="215" t="s">
        <v>2037</v>
      </c>
      <c r="D319" s="143" t="s">
        <v>684</v>
      </c>
      <c r="E319" s="142"/>
      <c r="F319" s="160">
        <v>28</v>
      </c>
      <c r="G319" s="237">
        <v>15.909090909090908</v>
      </c>
      <c r="H319" s="160">
        <v>47</v>
      </c>
      <c r="I319" s="237">
        <v>23.03921568627451</v>
      </c>
      <c r="J319" s="145" t="s">
        <v>1</v>
      </c>
      <c r="K319" s="178" t="s">
        <v>1</v>
      </c>
      <c r="L319" s="259"/>
    </row>
    <row r="320" spans="1:12" ht="20.100000000000001" customHeight="1">
      <c r="A320" s="99"/>
      <c r="B320" s="192"/>
      <c r="C320" s="210"/>
      <c r="D320" s="102" t="s">
        <v>2031</v>
      </c>
      <c r="E320" s="100"/>
      <c r="F320" s="103">
        <v>45</v>
      </c>
      <c r="G320" s="117">
        <v>25.568181818181817</v>
      </c>
      <c r="H320" s="103">
        <v>49</v>
      </c>
      <c r="I320" s="117">
        <v>24.019607843137255</v>
      </c>
      <c r="J320" s="105"/>
      <c r="K320" s="176"/>
      <c r="L320" s="258"/>
    </row>
    <row r="321" spans="1:12" ht="20.100000000000001" customHeight="1">
      <c r="A321" s="99"/>
      <c r="B321" s="192"/>
      <c r="C321" s="210"/>
      <c r="D321" s="102" t="s">
        <v>2032</v>
      </c>
      <c r="E321" s="100"/>
      <c r="F321" s="103">
        <v>54</v>
      </c>
      <c r="G321" s="117">
        <v>30.681818181818183</v>
      </c>
      <c r="H321" s="103">
        <v>46</v>
      </c>
      <c r="I321" s="117">
        <v>22.549019607843139</v>
      </c>
      <c r="J321" s="105"/>
      <c r="K321" s="176"/>
      <c r="L321" s="258"/>
    </row>
    <row r="322" spans="1:12" ht="20.100000000000001" customHeight="1">
      <c r="A322" s="99"/>
      <c r="B322" s="192"/>
      <c r="C322" s="210"/>
      <c r="D322" s="102" t="s">
        <v>1996</v>
      </c>
      <c r="E322" s="100"/>
      <c r="F322" s="103">
        <v>33</v>
      </c>
      <c r="G322" s="117">
        <v>18.75</v>
      </c>
      <c r="H322" s="103">
        <v>44</v>
      </c>
      <c r="I322" s="117">
        <v>21.568627450980394</v>
      </c>
      <c r="J322" s="105"/>
      <c r="K322" s="176"/>
      <c r="L322" s="258"/>
    </row>
    <row r="323" spans="1:12" ht="20.100000000000001" customHeight="1">
      <c r="A323" s="99"/>
      <c r="B323" s="192"/>
      <c r="C323" s="210"/>
      <c r="D323" s="102" t="s">
        <v>1995</v>
      </c>
      <c r="E323" s="100"/>
      <c r="F323" s="103">
        <v>16</v>
      </c>
      <c r="G323" s="117">
        <v>9.0909090909090917</v>
      </c>
      <c r="H323" s="103">
        <v>18</v>
      </c>
      <c r="I323" s="117">
        <v>8.8235294117647065</v>
      </c>
      <c r="J323" s="105"/>
      <c r="K323" s="176"/>
      <c r="L323" s="258"/>
    </row>
    <row r="324" spans="1:12" ht="20.100000000000001" customHeight="1">
      <c r="A324" s="141" t="s">
        <v>3682</v>
      </c>
      <c r="B324" s="209" t="s">
        <v>1113</v>
      </c>
      <c r="C324" s="215" t="s">
        <v>2037</v>
      </c>
      <c r="D324" s="143" t="s">
        <v>1114</v>
      </c>
      <c r="E324" s="142"/>
      <c r="F324" s="160">
        <v>47</v>
      </c>
      <c r="G324" s="237">
        <v>26.704545454545453</v>
      </c>
      <c r="H324" s="160">
        <v>61</v>
      </c>
      <c r="I324" s="237">
        <v>29.901960784313726</v>
      </c>
      <c r="J324" s="145" t="s">
        <v>1</v>
      </c>
      <c r="K324" s="178" t="s">
        <v>1</v>
      </c>
      <c r="L324" s="259"/>
    </row>
    <row r="325" spans="1:12" ht="20.100000000000001" customHeight="1">
      <c r="A325" s="99"/>
      <c r="B325" s="192"/>
      <c r="C325" s="210"/>
      <c r="D325" s="102" t="s">
        <v>1115</v>
      </c>
      <c r="E325" s="100"/>
      <c r="F325" s="103">
        <v>129</v>
      </c>
      <c r="G325" s="117">
        <v>73.295454545454547</v>
      </c>
      <c r="H325" s="103">
        <v>143</v>
      </c>
      <c r="I325" s="117">
        <v>70.098039215686271</v>
      </c>
      <c r="J325" s="105"/>
      <c r="K325" s="176"/>
      <c r="L325" s="258"/>
    </row>
    <row r="326" spans="1:12" ht="20.100000000000001" customHeight="1">
      <c r="A326" s="141" t="s">
        <v>3683</v>
      </c>
      <c r="B326" s="209" t="s">
        <v>1116</v>
      </c>
      <c r="C326" s="215" t="s">
        <v>2037</v>
      </c>
      <c r="D326" s="143" t="s">
        <v>1114</v>
      </c>
      <c r="E326" s="142"/>
      <c r="F326" s="160">
        <v>22</v>
      </c>
      <c r="G326" s="237">
        <v>12.5</v>
      </c>
      <c r="H326" s="160">
        <v>37</v>
      </c>
      <c r="I326" s="237">
        <v>18.137254901960784</v>
      </c>
      <c r="J326" s="145" t="s">
        <v>1</v>
      </c>
      <c r="K326" s="178" t="s">
        <v>1</v>
      </c>
      <c r="L326" s="259"/>
    </row>
    <row r="327" spans="1:12" ht="20.100000000000001" customHeight="1">
      <c r="A327" s="99"/>
      <c r="B327" s="192"/>
      <c r="C327" s="210"/>
      <c r="D327" s="102" t="s">
        <v>1115</v>
      </c>
      <c r="E327" s="100"/>
      <c r="F327" s="103">
        <v>154</v>
      </c>
      <c r="G327" s="117">
        <v>87.5</v>
      </c>
      <c r="H327" s="103">
        <v>167</v>
      </c>
      <c r="I327" s="117">
        <v>81.862745098039213</v>
      </c>
      <c r="J327" s="105"/>
      <c r="K327" s="176"/>
      <c r="L327" s="258"/>
    </row>
    <row r="328" spans="1:12" ht="20.100000000000001" customHeight="1">
      <c r="A328" s="141" t="s">
        <v>3684</v>
      </c>
      <c r="B328" s="209" t="s">
        <v>1117</v>
      </c>
      <c r="C328" s="215" t="s">
        <v>2037</v>
      </c>
      <c r="D328" s="143" t="s">
        <v>1114</v>
      </c>
      <c r="E328" s="142"/>
      <c r="F328" s="160">
        <v>12</v>
      </c>
      <c r="G328" s="237">
        <v>6.8181818181818183</v>
      </c>
      <c r="H328" s="160">
        <v>26</v>
      </c>
      <c r="I328" s="237">
        <v>12.745098039215685</v>
      </c>
      <c r="J328" s="145" t="s">
        <v>1</v>
      </c>
      <c r="K328" s="178" t="s">
        <v>1</v>
      </c>
      <c r="L328" s="259"/>
    </row>
    <row r="329" spans="1:12" ht="20.100000000000001" customHeight="1">
      <c r="A329" s="99"/>
      <c r="B329" s="192"/>
      <c r="C329" s="210"/>
      <c r="D329" s="102" t="s">
        <v>1115</v>
      </c>
      <c r="E329" s="100"/>
      <c r="F329" s="103">
        <v>164</v>
      </c>
      <c r="G329" s="117">
        <v>93.181818181818187</v>
      </c>
      <c r="H329" s="103">
        <v>178</v>
      </c>
      <c r="I329" s="117">
        <v>87.254901960784309</v>
      </c>
      <c r="J329" s="105"/>
      <c r="K329" s="176"/>
      <c r="L329" s="258"/>
    </row>
    <row r="330" spans="1:12" ht="20.100000000000001" customHeight="1">
      <c r="A330" s="141" t="s">
        <v>3685</v>
      </c>
      <c r="B330" s="209" t="s">
        <v>1118</v>
      </c>
      <c r="C330" s="215" t="s">
        <v>2037</v>
      </c>
      <c r="D330" s="143" t="s">
        <v>1114</v>
      </c>
      <c r="E330" s="142"/>
      <c r="F330" s="160">
        <v>31</v>
      </c>
      <c r="G330" s="237">
        <v>17.613636363636363</v>
      </c>
      <c r="H330" s="160">
        <v>44</v>
      </c>
      <c r="I330" s="237">
        <v>21.568627450980394</v>
      </c>
      <c r="J330" s="145" t="s">
        <v>1</v>
      </c>
      <c r="K330" s="178" t="s">
        <v>1</v>
      </c>
      <c r="L330" s="259"/>
    </row>
    <row r="331" spans="1:12" ht="20.100000000000001" customHeight="1">
      <c r="A331" s="99"/>
      <c r="B331" s="192"/>
      <c r="C331" s="210"/>
      <c r="D331" s="102" t="s">
        <v>1115</v>
      </c>
      <c r="E331" s="100"/>
      <c r="F331" s="103">
        <v>145</v>
      </c>
      <c r="G331" s="117">
        <v>82.38636363636364</v>
      </c>
      <c r="H331" s="103">
        <v>160</v>
      </c>
      <c r="I331" s="117">
        <v>78.431372549019613</v>
      </c>
      <c r="J331" s="105"/>
      <c r="K331" s="176"/>
      <c r="L331" s="258"/>
    </row>
    <row r="332" spans="1:12" ht="20.100000000000001" customHeight="1">
      <c r="A332" s="141" t="s">
        <v>3686</v>
      </c>
      <c r="B332" s="209" t="s">
        <v>1119</v>
      </c>
      <c r="C332" s="215" t="s">
        <v>2037</v>
      </c>
      <c r="D332" s="143" t="s">
        <v>1114</v>
      </c>
      <c r="E332" s="142"/>
      <c r="F332" s="160">
        <v>16</v>
      </c>
      <c r="G332" s="237">
        <v>9.0909090909090917</v>
      </c>
      <c r="H332" s="160">
        <v>20</v>
      </c>
      <c r="I332" s="237">
        <v>9.8039215686274517</v>
      </c>
      <c r="J332" s="145" t="s">
        <v>1</v>
      </c>
      <c r="K332" s="178" t="s">
        <v>1</v>
      </c>
      <c r="L332" s="259"/>
    </row>
    <row r="333" spans="1:12" ht="20.100000000000001" customHeight="1">
      <c r="A333" s="99"/>
      <c r="B333" s="192"/>
      <c r="C333" s="210"/>
      <c r="D333" s="102" t="s">
        <v>1115</v>
      </c>
      <c r="E333" s="100"/>
      <c r="F333" s="103">
        <v>160</v>
      </c>
      <c r="G333" s="117">
        <v>90.909090909090907</v>
      </c>
      <c r="H333" s="103">
        <v>184</v>
      </c>
      <c r="I333" s="117">
        <v>90.196078431372555</v>
      </c>
      <c r="J333" s="105"/>
      <c r="K333" s="176"/>
      <c r="L333" s="258"/>
    </row>
    <row r="334" spans="1:12" ht="20.100000000000001" customHeight="1">
      <c r="A334" s="141" t="s">
        <v>3687</v>
      </c>
      <c r="B334" s="209" t="s">
        <v>1120</v>
      </c>
      <c r="C334" s="215" t="s">
        <v>2037</v>
      </c>
      <c r="D334" s="143" t="s">
        <v>1114</v>
      </c>
      <c r="E334" s="142"/>
      <c r="F334" s="160">
        <v>22</v>
      </c>
      <c r="G334" s="237">
        <v>12.5</v>
      </c>
      <c r="H334" s="160">
        <v>33</v>
      </c>
      <c r="I334" s="237">
        <v>16.176470588235293</v>
      </c>
      <c r="J334" s="145" t="s">
        <v>1</v>
      </c>
      <c r="K334" s="178" t="s">
        <v>1</v>
      </c>
      <c r="L334" s="259"/>
    </row>
    <row r="335" spans="1:12" ht="20.100000000000001" customHeight="1">
      <c r="A335" s="99"/>
      <c r="B335" s="192"/>
      <c r="C335" s="210"/>
      <c r="D335" s="102" t="s">
        <v>1115</v>
      </c>
      <c r="E335" s="100"/>
      <c r="F335" s="103">
        <v>154</v>
      </c>
      <c r="G335" s="117">
        <v>87.5</v>
      </c>
      <c r="H335" s="103">
        <v>171</v>
      </c>
      <c r="I335" s="117">
        <v>83.82352941176471</v>
      </c>
      <c r="J335" s="105"/>
      <c r="K335" s="176"/>
      <c r="L335" s="258"/>
    </row>
    <row r="336" spans="1:12" ht="20.100000000000001" customHeight="1">
      <c r="A336" s="141" t="s">
        <v>3688</v>
      </c>
      <c r="B336" s="209" t="s">
        <v>1121</v>
      </c>
      <c r="C336" s="215" t="s">
        <v>2037</v>
      </c>
      <c r="D336" s="143" t="s">
        <v>1114</v>
      </c>
      <c r="E336" s="142"/>
      <c r="F336" s="160">
        <v>4</v>
      </c>
      <c r="G336" s="237">
        <v>2.2727272727272729</v>
      </c>
      <c r="H336" s="160"/>
      <c r="I336" s="237"/>
      <c r="J336" s="145" t="s">
        <v>1</v>
      </c>
      <c r="K336" s="178" t="s">
        <v>1</v>
      </c>
      <c r="L336" s="259"/>
    </row>
    <row r="337" spans="1:12" ht="20.100000000000001" customHeight="1">
      <c r="A337" s="99"/>
      <c r="B337" s="192"/>
      <c r="C337" s="210"/>
      <c r="D337" s="102" t="s">
        <v>1115</v>
      </c>
      <c r="E337" s="100"/>
      <c r="F337" s="103">
        <v>172</v>
      </c>
      <c r="G337" s="117">
        <v>97.727272727272734</v>
      </c>
      <c r="H337" s="103">
        <v>204</v>
      </c>
      <c r="I337" s="117">
        <v>100</v>
      </c>
      <c r="J337" s="105"/>
      <c r="K337" s="176"/>
      <c r="L337" s="258"/>
    </row>
    <row r="338" spans="1:12" ht="20.100000000000001" customHeight="1">
      <c r="A338" s="141" t="s">
        <v>3689</v>
      </c>
      <c r="B338" s="209" t="s">
        <v>1122</v>
      </c>
      <c r="C338" s="215" t="s">
        <v>2037</v>
      </c>
      <c r="D338" s="143" t="s">
        <v>1114</v>
      </c>
      <c r="E338" s="142"/>
      <c r="F338" s="160">
        <v>11</v>
      </c>
      <c r="G338" s="237">
        <v>6.25</v>
      </c>
      <c r="H338" s="160">
        <v>15</v>
      </c>
      <c r="I338" s="237">
        <v>7.3529411764705888</v>
      </c>
      <c r="J338" s="145" t="s">
        <v>1</v>
      </c>
      <c r="K338" s="178" t="s">
        <v>1</v>
      </c>
      <c r="L338" s="259"/>
    </row>
    <row r="339" spans="1:12" ht="20.100000000000001" customHeight="1">
      <c r="A339" s="99"/>
      <c r="B339" s="192"/>
      <c r="C339" s="210"/>
      <c r="D339" s="102" t="s">
        <v>1115</v>
      </c>
      <c r="E339" s="100"/>
      <c r="F339" s="103">
        <v>165</v>
      </c>
      <c r="G339" s="117">
        <v>93.75</v>
      </c>
      <c r="H339" s="103">
        <v>189</v>
      </c>
      <c r="I339" s="117">
        <v>92.64705882352942</v>
      </c>
      <c r="J339" s="105"/>
      <c r="K339" s="176"/>
      <c r="L339" s="258"/>
    </row>
    <row r="340" spans="1:12" ht="20.100000000000001" customHeight="1">
      <c r="A340" s="141" t="s">
        <v>3690</v>
      </c>
      <c r="B340" s="209" t="s">
        <v>1123</v>
      </c>
      <c r="C340" s="215" t="s">
        <v>2037</v>
      </c>
      <c r="D340" s="143" t="s">
        <v>1114</v>
      </c>
      <c r="E340" s="142"/>
      <c r="F340" s="160">
        <v>8</v>
      </c>
      <c r="G340" s="237">
        <v>4.5454545454545459</v>
      </c>
      <c r="H340" s="160">
        <v>18</v>
      </c>
      <c r="I340" s="237">
        <v>8.8235294117647065</v>
      </c>
      <c r="J340" s="145" t="s">
        <v>1</v>
      </c>
      <c r="K340" s="178" t="s">
        <v>1</v>
      </c>
      <c r="L340" s="259"/>
    </row>
    <row r="341" spans="1:12" ht="20.100000000000001" customHeight="1">
      <c r="A341" s="99"/>
      <c r="B341" s="192"/>
      <c r="C341" s="210"/>
      <c r="D341" s="102" t="s">
        <v>1115</v>
      </c>
      <c r="E341" s="100"/>
      <c r="F341" s="103">
        <v>168</v>
      </c>
      <c r="G341" s="117">
        <v>95.454545454545453</v>
      </c>
      <c r="H341" s="103">
        <v>186</v>
      </c>
      <c r="I341" s="117">
        <v>91.17647058823529</v>
      </c>
      <c r="J341" s="105"/>
      <c r="K341" s="176"/>
      <c r="L341" s="258"/>
    </row>
    <row r="342" spans="1:12" ht="20.100000000000001" customHeight="1">
      <c r="A342" s="141" t="s">
        <v>3691</v>
      </c>
      <c r="B342" s="209" t="s">
        <v>1124</v>
      </c>
      <c r="C342" s="215" t="s">
        <v>2037</v>
      </c>
      <c r="D342" s="143" t="s">
        <v>1114</v>
      </c>
      <c r="E342" s="142"/>
      <c r="F342" s="160"/>
      <c r="G342" s="237"/>
      <c r="H342" s="160">
        <v>2</v>
      </c>
      <c r="I342" s="237">
        <v>0.98039215686274506</v>
      </c>
      <c r="J342" s="145" t="s">
        <v>1</v>
      </c>
      <c r="K342" s="178" t="s">
        <v>1</v>
      </c>
      <c r="L342" s="259"/>
    </row>
    <row r="343" spans="1:12" ht="20.100000000000001" customHeight="1">
      <c r="A343" s="99"/>
      <c r="B343" s="192"/>
      <c r="C343" s="210"/>
      <c r="D343" s="102" t="s">
        <v>1115</v>
      </c>
      <c r="E343" s="100"/>
      <c r="F343" s="103">
        <v>176</v>
      </c>
      <c r="G343" s="117">
        <v>100</v>
      </c>
      <c r="H343" s="103">
        <v>202</v>
      </c>
      <c r="I343" s="117">
        <v>99.019607843137265</v>
      </c>
      <c r="J343" s="105"/>
      <c r="K343" s="176"/>
      <c r="L343" s="258"/>
    </row>
    <row r="344" spans="1:12" ht="20.100000000000001" customHeight="1" thickBot="1">
      <c r="A344" s="127" t="s">
        <v>3692</v>
      </c>
      <c r="B344" s="261" t="s">
        <v>1125</v>
      </c>
      <c r="C344" s="262" t="s">
        <v>3710</v>
      </c>
      <c r="D344" s="130"/>
      <c r="E344" s="128"/>
      <c r="F344" s="131"/>
      <c r="G344" s="263"/>
      <c r="H344" s="131">
        <v>2</v>
      </c>
      <c r="I344" s="263">
        <v>100</v>
      </c>
      <c r="J344" s="133" t="s">
        <v>1</v>
      </c>
      <c r="K344" s="264" t="s">
        <v>1</v>
      </c>
      <c r="L344" s="265"/>
    </row>
    <row r="345" spans="1:12" ht="20.100000000000001" customHeight="1">
      <c r="J345" s="101"/>
    </row>
    <row r="346" spans="1:12" ht="20.100000000000001" customHeight="1">
      <c r="J346" s="101"/>
    </row>
    <row r="347" spans="1:12" ht="20.100000000000001" customHeight="1">
      <c r="J347" s="101"/>
    </row>
    <row r="348" spans="1:12" ht="20.100000000000001" customHeight="1">
      <c r="J348" s="101"/>
    </row>
    <row r="349" spans="1:12" ht="20.100000000000001" customHeight="1">
      <c r="J349" s="101"/>
    </row>
    <row r="350" spans="1:12" ht="20.100000000000001" customHeight="1">
      <c r="J350" s="101"/>
    </row>
    <row r="351" spans="1:12" ht="20.100000000000001" customHeight="1">
      <c r="J351" s="101"/>
    </row>
    <row r="352" spans="1:12" ht="20.100000000000001" customHeight="1">
      <c r="J352" s="101"/>
    </row>
    <row r="353" spans="10:10" ht="20.100000000000001" customHeight="1">
      <c r="J353" s="101"/>
    </row>
    <row r="354" spans="10:10" ht="20.100000000000001" customHeight="1">
      <c r="J354" s="101"/>
    </row>
    <row r="355" spans="10:10" ht="20.100000000000001" customHeight="1">
      <c r="J355" s="101"/>
    </row>
    <row r="356" spans="10:10" ht="20.100000000000001" customHeight="1">
      <c r="J356" s="101"/>
    </row>
    <row r="357" spans="10:10" ht="20.100000000000001" customHeight="1">
      <c r="J357" s="101"/>
    </row>
    <row r="358" spans="10:10" ht="20.100000000000001" customHeight="1">
      <c r="J358" s="101"/>
    </row>
    <row r="359" spans="10:10" ht="20.100000000000001" customHeight="1">
      <c r="J359" s="101"/>
    </row>
    <row r="360" spans="10:10" ht="20.100000000000001" customHeight="1">
      <c r="J360" s="101"/>
    </row>
    <row r="361" spans="10:10" ht="20.100000000000001" customHeight="1">
      <c r="J361" s="101"/>
    </row>
    <row r="362" spans="10:10" ht="20.100000000000001" customHeight="1">
      <c r="J362" s="101"/>
    </row>
    <row r="363" spans="10:10" ht="20.100000000000001" customHeight="1">
      <c r="J363" s="101"/>
    </row>
    <row r="364" spans="10:10" ht="20.100000000000001" customHeight="1">
      <c r="J364" s="101"/>
    </row>
    <row r="365" spans="10:10" ht="20.100000000000001" customHeight="1">
      <c r="J365" s="101"/>
    </row>
    <row r="366" spans="10:10" ht="20.100000000000001" customHeight="1">
      <c r="J366" s="101"/>
    </row>
    <row r="367" spans="10:10" ht="20.100000000000001" customHeight="1">
      <c r="J367" s="101"/>
    </row>
    <row r="368" spans="10:10" ht="20.100000000000001" customHeight="1">
      <c r="J368" s="101"/>
    </row>
    <row r="369" spans="10:10" ht="20.100000000000001" customHeight="1">
      <c r="J369" s="101"/>
    </row>
    <row r="370" spans="10:10" ht="20.100000000000001" customHeight="1">
      <c r="J370" s="101"/>
    </row>
    <row r="371" spans="10:10" ht="20.100000000000001" customHeight="1">
      <c r="J371" s="101"/>
    </row>
    <row r="372" spans="10:10" ht="20.100000000000001" customHeight="1">
      <c r="J372" s="101"/>
    </row>
    <row r="373" spans="10:10" ht="20.100000000000001" customHeight="1">
      <c r="J373" s="101"/>
    </row>
    <row r="374" spans="10:10" ht="20.100000000000001" customHeight="1">
      <c r="J374" s="101"/>
    </row>
    <row r="375" spans="10:10" ht="20.100000000000001" customHeight="1">
      <c r="J375" s="101"/>
    </row>
    <row r="376" spans="10:10" ht="20.100000000000001" customHeight="1">
      <c r="J376" s="101"/>
    </row>
    <row r="377" spans="10:10" ht="20.100000000000001" customHeight="1">
      <c r="J377" s="101"/>
    </row>
    <row r="378" spans="10:10" ht="20.100000000000001" customHeight="1">
      <c r="J378" s="101"/>
    </row>
    <row r="379" spans="10:10" ht="20.100000000000001" customHeight="1">
      <c r="J379" s="101"/>
    </row>
    <row r="380" spans="10:10" ht="20.100000000000001" customHeight="1">
      <c r="J380" s="101"/>
    </row>
    <row r="381" spans="10:10" ht="20.100000000000001" customHeight="1">
      <c r="J381" s="101"/>
    </row>
    <row r="382" spans="10:10" ht="20.100000000000001" customHeight="1">
      <c r="J382" s="101"/>
    </row>
    <row r="383" spans="10:10" ht="20.100000000000001" customHeight="1">
      <c r="J383" s="101"/>
    </row>
    <row r="384" spans="10:10" ht="20.100000000000001" customHeight="1">
      <c r="J384" s="101"/>
    </row>
    <row r="385" spans="10:10" ht="20.100000000000001" customHeight="1">
      <c r="J385" s="101"/>
    </row>
    <row r="386" spans="10:10" ht="20.100000000000001" customHeight="1">
      <c r="J386" s="101"/>
    </row>
    <row r="387" spans="10:10" ht="20.100000000000001" customHeight="1">
      <c r="J387" s="101"/>
    </row>
    <row r="388" spans="10:10" ht="20.100000000000001" customHeight="1">
      <c r="J388" s="101"/>
    </row>
    <row r="389" spans="10:10" ht="20.100000000000001" customHeight="1">
      <c r="J389" s="101"/>
    </row>
    <row r="390" spans="10:10" ht="20.100000000000001" customHeight="1">
      <c r="J390" s="101"/>
    </row>
    <row r="391" spans="10:10" ht="20.100000000000001" customHeight="1">
      <c r="J391" s="101"/>
    </row>
    <row r="392" spans="10:10" ht="20.100000000000001" customHeight="1">
      <c r="J392" s="101"/>
    </row>
    <row r="393" spans="10:10" ht="20.100000000000001" customHeight="1">
      <c r="J393" s="101"/>
    </row>
    <row r="394" spans="10:10" ht="20.100000000000001" customHeight="1">
      <c r="J394" s="101"/>
    </row>
    <row r="395" spans="10:10" ht="20.100000000000001" customHeight="1">
      <c r="J395" s="101"/>
    </row>
    <row r="396" spans="10:10" ht="20.100000000000001" customHeight="1">
      <c r="J396" s="101"/>
    </row>
    <row r="397" spans="10:10" ht="20.100000000000001" customHeight="1">
      <c r="J397" s="101"/>
    </row>
    <row r="398" spans="10:10" ht="20.100000000000001" customHeight="1">
      <c r="J398" s="101"/>
    </row>
    <row r="399" spans="10:10" ht="20.100000000000001" customHeight="1">
      <c r="J399" s="101"/>
    </row>
    <row r="400" spans="10:10" ht="20.100000000000001" customHeight="1">
      <c r="J400" s="101"/>
    </row>
    <row r="401" spans="10:10" ht="20.100000000000001" customHeight="1">
      <c r="J401" s="101"/>
    </row>
    <row r="402" spans="10:10" ht="20.100000000000001" customHeight="1">
      <c r="J402" s="101"/>
    </row>
    <row r="403" spans="10:10" ht="20.100000000000001" customHeight="1">
      <c r="J403" s="101"/>
    </row>
    <row r="404" spans="10:10" ht="20.100000000000001" customHeight="1">
      <c r="J404" s="101"/>
    </row>
    <row r="405" spans="10:10" ht="20.100000000000001" customHeight="1">
      <c r="J405" s="101"/>
    </row>
    <row r="406" spans="10:10" ht="20.100000000000001" customHeight="1">
      <c r="J406" s="101"/>
    </row>
    <row r="407" spans="10:10" ht="20.100000000000001" customHeight="1">
      <c r="J407" s="101"/>
    </row>
    <row r="408" spans="10:10" ht="20.100000000000001" customHeight="1">
      <c r="J408" s="101"/>
    </row>
    <row r="409" spans="10:10" ht="20.100000000000001" customHeight="1">
      <c r="J409" s="101"/>
    </row>
    <row r="410" spans="10:10" ht="20.100000000000001" customHeight="1">
      <c r="J410" s="101"/>
    </row>
    <row r="411" spans="10:10" ht="20.100000000000001" customHeight="1">
      <c r="J411" s="101"/>
    </row>
    <row r="412" spans="10:10" ht="20.100000000000001" customHeight="1">
      <c r="J412" s="101"/>
    </row>
    <row r="413" spans="10:10" ht="20.100000000000001" customHeight="1">
      <c r="J413" s="101"/>
    </row>
    <row r="414" spans="10:10" ht="20.100000000000001" customHeight="1">
      <c r="J414" s="101"/>
    </row>
    <row r="415" spans="10:10" ht="20.100000000000001" customHeight="1">
      <c r="J415" s="101"/>
    </row>
    <row r="416" spans="10:10" ht="20.100000000000001" customHeight="1">
      <c r="J416" s="101"/>
    </row>
    <row r="417" spans="10:10" ht="20.100000000000001" customHeight="1">
      <c r="J417" s="101"/>
    </row>
    <row r="418" spans="10:10" ht="20.100000000000001" customHeight="1">
      <c r="J418" s="101"/>
    </row>
    <row r="419" spans="10:10" ht="20.100000000000001" customHeight="1">
      <c r="J419" s="101"/>
    </row>
    <row r="420" spans="10:10" ht="20.100000000000001" customHeight="1">
      <c r="J420" s="101"/>
    </row>
    <row r="421" spans="10:10" ht="20.100000000000001" customHeight="1">
      <c r="J421" s="101"/>
    </row>
    <row r="422" spans="10:10" ht="20.100000000000001" customHeight="1">
      <c r="J422" s="101"/>
    </row>
    <row r="423" spans="10:10" ht="20.100000000000001" customHeight="1">
      <c r="J423" s="101"/>
    </row>
    <row r="424" spans="10:10" ht="20.100000000000001" customHeight="1">
      <c r="J424" s="101"/>
    </row>
    <row r="425" spans="10:10" ht="20.100000000000001" customHeight="1">
      <c r="J425" s="101"/>
    </row>
    <row r="426" spans="10:10" ht="20.100000000000001" customHeight="1">
      <c r="J426" s="101"/>
    </row>
    <row r="427" spans="10:10" ht="20.100000000000001" customHeight="1">
      <c r="J427" s="101"/>
    </row>
    <row r="428" spans="10:10" ht="20.100000000000001" customHeight="1">
      <c r="J428" s="101"/>
    </row>
    <row r="429" spans="10:10" ht="20.100000000000001" customHeight="1">
      <c r="J429" s="101"/>
    </row>
    <row r="430" spans="10:10" ht="20.100000000000001" customHeight="1">
      <c r="J430" s="101"/>
    </row>
    <row r="431" spans="10:10" ht="20.100000000000001" customHeight="1">
      <c r="J431" s="101"/>
    </row>
    <row r="432" spans="10:10" ht="20.100000000000001" customHeight="1">
      <c r="J432" s="101"/>
    </row>
    <row r="433" spans="10:10" ht="20.100000000000001" customHeight="1">
      <c r="J433" s="101"/>
    </row>
    <row r="434" spans="10:10" ht="20.100000000000001" customHeight="1">
      <c r="J434" s="101"/>
    </row>
    <row r="435" spans="10:10" ht="20.100000000000001" customHeight="1">
      <c r="J435" s="101"/>
    </row>
    <row r="436" spans="10:10" ht="20.100000000000001" customHeight="1">
      <c r="J436" s="101"/>
    </row>
    <row r="437" spans="10:10" ht="20.100000000000001" customHeight="1">
      <c r="J437" s="101"/>
    </row>
    <row r="438" spans="10:10" ht="20.100000000000001" customHeight="1">
      <c r="J438" s="101"/>
    </row>
    <row r="439" spans="10:10" ht="20.100000000000001" customHeight="1">
      <c r="J439" s="101"/>
    </row>
    <row r="440" spans="10:10" ht="20.100000000000001" customHeight="1">
      <c r="J440" s="101"/>
    </row>
    <row r="441" spans="10:10" ht="20.100000000000001" customHeight="1">
      <c r="J441" s="101"/>
    </row>
    <row r="442" spans="10:10" ht="20.100000000000001" customHeight="1">
      <c r="J442" s="101"/>
    </row>
    <row r="443" spans="10:10" ht="20.100000000000001" customHeight="1">
      <c r="J443" s="101"/>
    </row>
    <row r="444" spans="10:10" ht="20.100000000000001" customHeight="1">
      <c r="J444" s="101"/>
    </row>
    <row r="445" spans="10:10" ht="20.100000000000001" customHeight="1">
      <c r="J445" s="101"/>
    </row>
    <row r="446" spans="10:10" ht="20.100000000000001" customHeight="1">
      <c r="J446" s="101"/>
    </row>
    <row r="447" spans="10:10" ht="20.100000000000001" customHeight="1">
      <c r="J447" s="101"/>
    </row>
    <row r="448" spans="10:10" ht="20.100000000000001" customHeight="1">
      <c r="J448" s="101"/>
    </row>
    <row r="449" spans="10:10" ht="20.100000000000001" customHeight="1">
      <c r="J449" s="101"/>
    </row>
    <row r="450" spans="10:10" ht="20.100000000000001" customHeight="1">
      <c r="J450" s="101"/>
    </row>
    <row r="451" spans="10:10" ht="20.100000000000001" customHeight="1">
      <c r="J451" s="101"/>
    </row>
    <row r="452" spans="10:10" ht="20.100000000000001" customHeight="1">
      <c r="J452" s="101"/>
    </row>
    <row r="453" spans="10:10" ht="20.100000000000001" customHeight="1">
      <c r="J453" s="101"/>
    </row>
    <row r="454" spans="10:10" ht="20.100000000000001" customHeight="1">
      <c r="J454" s="101"/>
    </row>
    <row r="455" spans="10:10" ht="20.100000000000001" customHeight="1">
      <c r="J455" s="101"/>
    </row>
    <row r="456" spans="10:10" ht="20.100000000000001" customHeight="1">
      <c r="J456" s="101"/>
    </row>
    <row r="457" spans="10:10" ht="20.100000000000001" customHeight="1">
      <c r="J457" s="101"/>
    </row>
    <row r="458" spans="10:10" ht="20.100000000000001" customHeight="1">
      <c r="J458" s="101"/>
    </row>
    <row r="459" spans="10:10" ht="20.100000000000001" customHeight="1">
      <c r="J459" s="101"/>
    </row>
    <row r="460" spans="10:10" ht="20.100000000000001" customHeight="1">
      <c r="J460" s="101"/>
    </row>
    <row r="461" spans="10:10" ht="20.100000000000001" customHeight="1">
      <c r="J461" s="101"/>
    </row>
    <row r="462" spans="10:10" ht="20.100000000000001" customHeight="1">
      <c r="J462" s="101"/>
    </row>
    <row r="463" spans="10:10" ht="20.100000000000001" customHeight="1">
      <c r="J463" s="101"/>
    </row>
    <row r="464" spans="10:10" ht="20.100000000000001" customHeight="1">
      <c r="J464" s="101"/>
    </row>
    <row r="465" spans="10:10" ht="20.100000000000001" customHeight="1">
      <c r="J465" s="101"/>
    </row>
    <row r="466" spans="10:10" ht="20.100000000000001" customHeight="1">
      <c r="J466" s="101"/>
    </row>
    <row r="467" spans="10:10" ht="20.100000000000001" customHeight="1">
      <c r="J467" s="101"/>
    </row>
    <row r="468" spans="10:10" ht="20.100000000000001" customHeight="1">
      <c r="J468" s="101"/>
    </row>
    <row r="469" spans="10:10" ht="20.100000000000001" customHeight="1">
      <c r="J469" s="101"/>
    </row>
    <row r="470" spans="10:10" ht="20.100000000000001" customHeight="1">
      <c r="J470" s="101"/>
    </row>
    <row r="471" spans="10:10" ht="20.100000000000001" customHeight="1">
      <c r="J471" s="101"/>
    </row>
    <row r="472" spans="10:10" ht="20.100000000000001" customHeight="1">
      <c r="J472" s="101"/>
    </row>
    <row r="473" spans="10:10" ht="20.100000000000001" customHeight="1">
      <c r="J473" s="101"/>
    </row>
    <row r="474" spans="10:10" ht="20.100000000000001" customHeight="1">
      <c r="J474" s="101"/>
    </row>
    <row r="475" spans="10:10" ht="20.100000000000001" customHeight="1">
      <c r="J475" s="101"/>
    </row>
    <row r="476" spans="10:10" ht="20.100000000000001" customHeight="1">
      <c r="J476" s="101"/>
    </row>
    <row r="477" spans="10:10" ht="20.100000000000001" customHeight="1">
      <c r="J477" s="101"/>
    </row>
    <row r="478" spans="10:10" ht="20.100000000000001" customHeight="1">
      <c r="J478" s="101"/>
    </row>
    <row r="479" spans="10:10" ht="20.100000000000001" customHeight="1">
      <c r="J479" s="101"/>
    </row>
    <row r="480" spans="10:10" ht="20.100000000000001" customHeight="1">
      <c r="J480" s="101"/>
    </row>
    <row r="481" spans="10:10" ht="20.100000000000001" customHeight="1">
      <c r="J481" s="101"/>
    </row>
    <row r="482" spans="10:10" ht="20.100000000000001" customHeight="1">
      <c r="J482" s="101"/>
    </row>
    <row r="483" spans="10:10" ht="20.100000000000001" customHeight="1">
      <c r="J483" s="101"/>
    </row>
    <row r="484" spans="10:10" ht="20.100000000000001" customHeight="1">
      <c r="J484" s="101"/>
    </row>
    <row r="485" spans="10:10" ht="20.100000000000001" customHeight="1">
      <c r="J485" s="101"/>
    </row>
    <row r="486" spans="10:10" ht="20.100000000000001" customHeight="1">
      <c r="J486" s="101"/>
    </row>
    <row r="487" spans="10:10" ht="20.100000000000001" customHeight="1">
      <c r="J487" s="101"/>
    </row>
    <row r="488" spans="10:10" ht="20.100000000000001" customHeight="1">
      <c r="J488" s="101"/>
    </row>
    <row r="489" spans="10:10" ht="20.100000000000001" customHeight="1">
      <c r="J489" s="101"/>
    </row>
    <row r="490" spans="10:10" ht="20.100000000000001" customHeight="1">
      <c r="J490" s="101"/>
    </row>
    <row r="491" spans="10:10" ht="20.100000000000001" customHeight="1">
      <c r="J491" s="101"/>
    </row>
    <row r="492" spans="10:10" ht="20.100000000000001" customHeight="1">
      <c r="J492" s="101"/>
    </row>
    <row r="493" spans="10:10" ht="20.100000000000001" customHeight="1">
      <c r="J493" s="101"/>
    </row>
    <row r="494" spans="10:10" ht="20.100000000000001" customHeight="1">
      <c r="J494" s="101"/>
    </row>
    <row r="495" spans="10:10" ht="20.100000000000001" customHeight="1">
      <c r="J495" s="101"/>
    </row>
    <row r="496" spans="10:10" ht="20.100000000000001" customHeight="1">
      <c r="J496" s="101"/>
    </row>
    <row r="497" spans="10:10" ht="20.100000000000001" customHeight="1">
      <c r="J497" s="101"/>
    </row>
    <row r="498" spans="10:10" ht="20.100000000000001" customHeight="1">
      <c r="J498" s="101"/>
    </row>
    <row r="499" spans="10:10" ht="20.100000000000001" customHeight="1">
      <c r="J499" s="101"/>
    </row>
    <row r="500" spans="10:10" ht="20.100000000000001" customHeight="1">
      <c r="J500" s="101"/>
    </row>
    <row r="501" spans="10:10" ht="20.100000000000001" customHeight="1">
      <c r="J501" s="101"/>
    </row>
    <row r="502" spans="10:10" ht="20.100000000000001" customHeight="1">
      <c r="J502" s="101"/>
    </row>
    <row r="503" spans="10:10" ht="20.100000000000001" customHeight="1">
      <c r="J503" s="101"/>
    </row>
    <row r="504" spans="10:10" ht="20.100000000000001" customHeight="1">
      <c r="J504" s="101"/>
    </row>
    <row r="505" spans="10:10" ht="20.100000000000001" customHeight="1">
      <c r="J505" s="101"/>
    </row>
    <row r="506" spans="10:10" ht="20.100000000000001" customHeight="1">
      <c r="J506" s="101"/>
    </row>
    <row r="507" spans="10:10" ht="20.100000000000001" customHeight="1">
      <c r="J507" s="101"/>
    </row>
    <row r="508" spans="10:10" ht="20.100000000000001" customHeight="1">
      <c r="J508" s="101"/>
    </row>
    <row r="509" spans="10:10" ht="20.100000000000001" customHeight="1">
      <c r="J509" s="101"/>
    </row>
    <row r="510" spans="10:10" ht="20.100000000000001" customHeight="1">
      <c r="J510" s="101"/>
    </row>
    <row r="511" spans="10:10" ht="20.100000000000001" customHeight="1">
      <c r="J511" s="101"/>
    </row>
    <row r="512" spans="10:10" ht="20.100000000000001" customHeight="1">
      <c r="J512" s="101"/>
    </row>
    <row r="513" spans="10:10" ht="20.100000000000001" customHeight="1">
      <c r="J513" s="101"/>
    </row>
    <row r="514" spans="10:10" ht="20.100000000000001" customHeight="1">
      <c r="J514" s="101"/>
    </row>
    <row r="515" spans="10:10" ht="20.100000000000001" customHeight="1">
      <c r="J515" s="101"/>
    </row>
    <row r="516" spans="10:10" ht="20.100000000000001" customHeight="1">
      <c r="J516" s="101"/>
    </row>
    <row r="517" spans="10:10" ht="20.100000000000001" customHeight="1">
      <c r="J517" s="101"/>
    </row>
    <row r="518" spans="10:10" ht="20.100000000000001" customHeight="1">
      <c r="J518" s="101"/>
    </row>
    <row r="519" spans="10:10" ht="20.100000000000001" customHeight="1">
      <c r="J519" s="101"/>
    </row>
    <row r="520" spans="10:10" ht="20.100000000000001" customHeight="1">
      <c r="J520" s="101"/>
    </row>
    <row r="521" spans="10:10" ht="20.100000000000001" customHeight="1">
      <c r="J521" s="101"/>
    </row>
    <row r="522" spans="10:10" ht="20.100000000000001" customHeight="1">
      <c r="J522" s="101"/>
    </row>
    <row r="523" spans="10:10" ht="20.100000000000001" customHeight="1">
      <c r="J523" s="101"/>
    </row>
    <row r="524" spans="10:10" ht="20.100000000000001" customHeight="1">
      <c r="J524" s="101"/>
    </row>
    <row r="525" spans="10:10" ht="20.100000000000001" customHeight="1">
      <c r="J525" s="101"/>
    </row>
    <row r="526" spans="10:10" ht="20.100000000000001" customHeight="1">
      <c r="J526" s="101"/>
    </row>
    <row r="527" spans="10:10" ht="20.100000000000001" customHeight="1">
      <c r="J527" s="101"/>
    </row>
    <row r="528" spans="10:10" ht="20.100000000000001" customHeight="1">
      <c r="J528" s="101"/>
    </row>
    <row r="529" spans="10:10" ht="20.100000000000001" customHeight="1">
      <c r="J529" s="101"/>
    </row>
    <row r="530" spans="10:10" ht="20.100000000000001" customHeight="1">
      <c r="J530" s="101"/>
    </row>
    <row r="531" spans="10:10" ht="20.100000000000001" customHeight="1">
      <c r="J531" s="101"/>
    </row>
    <row r="532" spans="10:10" ht="20.100000000000001" customHeight="1">
      <c r="J532" s="101"/>
    </row>
    <row r="533" spans="10:10" ht="20.100000000000001" customHeight="1">
      <c r="J533" s="101"/>
    </row>
    <row r="534" spans="10:10" ht="20.100000000000001" customHeight="1">
      <c r="J534" s="101"/>
    </row>
    <row r="535" spans="10:10" ht="20.100000000000001" customHeight="1">
      <c r="J535" s="101"/>
    </row>
    <row r="536" spans="10:10" ht="20.100000000000001" customHeight="1">
      <c r="J536" s="101"/>
    </row>
    <row r="537" spans="10:10" ht="20.100000000000001" customHeight="1">
      <c r="J537" s="101"/>
    </row>
    <row r="538" spans="10:10" ht="20.100000000000001" customHeight="1">
      <c r="J538" s="101"/>
    </row>
    <row r="539" spans="10:10" ht="20.100000000000001" customHeight="1">
      <c r="J539" s="101"/>
    </row>
    <row r="540" spans="10:10" ht="20.100000000000001" customHeight="1">
      <c r="J540" s="101"/>
    </row>
    <row r="541" spans="10:10" ht="20.100000000000001" customHeight="1">
      <c r="J541" s="101"/>
    </row>
    <row r="542" spans="10:10" ht="20.100000000000001" customHeight="1">
      <c r="J542" s="101"/>
    </row>
    <row r="543" spans="10:10" ht="20.100000000000001" customHeight="1">
      <c r="J543" s="101"/>
    </row>
    <row r="544" spans="10:10" ht="20.100000000000001" customHeight="1">
      <c r="J544" s="101"/>
    </row>
    <row r="545" spans="10:10" ht="20.100000000000001" customHeight="1">
      <c r="J545" s="101"/>
    </row>
    <row r="546" spans="10:10" ht="20.100000000000001" customHeight="1">
      <c r="J546" s="101"/>
    </row>
    <row r="547" spans="10:10" ht="20.100000000000001" customHeight="1">
      <c r="J547" s="101"/>
    </row>
    <row r="548" spans="10:10" ht="20.100000000000001" customHeight="1">
      <c r="J548" s="101"/>
    </row>
    <row r="549" spans="10:10" ht="20.100000000000001" customHeight="1">
      <c r="J549" s="101"/>
    </row>
    <row r="550" spans="10:10" ht="20.100000000000001" customHeight="1">
      <c r="J550" s="101"/>
    </row>
    <row r="551" spans="10:10" ht="20.100000000000001" customHeight="1">
      <c r="J551" s="101"/>
    </row>
    <row r="552" spans="10:10" ht="20.100000000000001" customHeight="1">
      <c r="J552" s="101"/>
    </row>
    <row r="553" spans="10:10" ht="20.100000000000001" customHeight="1">
      <c r="J553" s="101"/>
    </row>
    <row r="554" spans="10:10" ht="20.100000000000001" customHeight="1">
      <c r="J554" s="101"/>
    </row>
    <row r="555" spans="10:10" ht="20.100000000000001" customHeight="1">
      <c r="J555" s="101"/>
    </row>
    <row r="556" spans="10:10" ht="20.100000000000001" customHeight="1">
      <c r="J556" s="101"/>
    </row>
    <row r="557" spans="10:10" ht="20.100000000000001" customHeight="1">
      <c r="J557" s="101"/>
    </row>
    <row r="558" spans="10:10" ht="20.100000000000001" customHeight="1">
      <c r="J558" s="101"/>
    </row>
    <row r="559" spans="10:10" ht="20.100000000000001" customHeight="1">
      <c r="J559" s="101"/>
    </row>
    <row r="560" spans="10:10" ht="20.100000000000001" customHeight="1">
      <c r="J560" s="101"/>
    </row>
    <row r="561" spans="10:10" ht="20.100000000000001" customHeight="1">
      <c r="J561" s="101"/>
    </row>
    <row r="562" spans="10:10" ht="20.100000000000001" customHeight="1">
      <c r="J562" s="101"/>
    </row>
    <row r="563" spans="10:10" ht="20.100000000000001" customHeight="1">
      <c r="J563" s="101"/>
    </row>
    <row r="564" spans="10:10" ht="20.100000000000001" customHeight="1">
      <c r="J564" s="101"/>
    </row>
    <row r="565" spans="10:10" ht="20.100000000000001" customHeight="1">
      <c r="J565" s="101"/>
    </row>
    <row r="566" spans="10:10" ht="20.100000000000001" customHeight="1">
      <c r="J566" s="101"/>
    </row>
    <row r="567" spans="10:10" ht="20.100000000000001" customHeight="1">
      <c r="J567" s="101"/>
    </row>
    <row r="568" spans="10:10" ht="20.100000000000001" customHeight="1">
      <c r="J568" s="101"/>
    </row>
    <row r="569" spans="10:10" ht="20.100000000000001" customHeight="1">
      <c r="J569" s="101"/>
    </row>
    <row r="570" spans="10:10" ht="20.100000000000001" customHeight="1">
      <c r="J570" s="101"/>
    </row>
    <row r="571" spans="10:10" ht="20.100000000000001" customHeight="1">
      <c r="J571" s="101"/>
    </row>
    <row r="572" spans="10:10" ht="20.100000000000001" customHeight="1">
      <c r="J572" s="101"/>
    </row>
    <row r="573" spans="10:10" ht="20.100000000000001" customHeight="1">
      <c r="J573" s="101"/>
    </row>
    <row r="574" spans="10:10" ht="20.100000000000001" customHeight="1">
      <c r="J574" s="101"/>
    </row>
    <row r="575" spans="10:10" ht="20.100000000000001" customHeight="1">
      <c r="J575" s="101"/>
    </row>
    <row r="576" spans="10:10" ht="20.100000000000001" customHeight="1">
      <c r="J576" s="101"/>
    </row>
    <row r="577" spans="10:10" ht="20.100000000000001" customHeight="1">
      <c r="J577" s="101"/>
    </row>
    <row r="578" spans="10:10" ht="20.100000000000001" customHeight="1">
      <c r="J578" s="101"/>
    </row>
    <row r="579" spans="10:10" ht="20.100000000000001" customHeight="1">
      <c r="J579" s="101"/>
    </row>
    <row r="580" spans="10:10" ht="20.100000000000001" customHeight="1">
      <c r="J580" s="101"/>
    </row>
    <row r="581" spans="10:10" ht="20.100000000000001" customHeight="1">
      <c r="J581" s="101"/>
    </row>
    <row r="582" spans="10:10" ht="20.100000000000001" customHeight="1">
      <c r="J582" s="101"/>
    </row>
    <row r="583" spans="10:10" ht="20.100000000000001" customHeight="1">
      <c r="J583" s="101"/>
    </row>
    <row r="584" spans="10:10" ht="20.100000000000001" customHeight="1">
      <c r="J584" s="101"/>
    </row>
    <row r="585" spans="10:10" ht="20.100000000000001" customHeight="1">
      <c r="J585" s="101"/>
    </row>
    <row r="586" spans="10:10" ht="20.100000000000001" customHeight="1">
      <c r="J586" s="101"/>
    </row>
    <row r="587" spans="10:10" ht="20.100000000000001" customHeight="1">
      <c r="J587" s="101"/>
    </row>
    <row r="588" spans="10:10" ht="20.100000000000001" customHeight="1">
      <c r="J588" s="101"/>
    </row>
    <row r="589" spans="10:10" ht="20.100000000000001" customHeight="1">
      <c r="J589" s="101"/>
    </row>
    <row r="590" spans="10:10" ht="20.100000000000001" customHeight="1">
      <c r="J590" s="101"/>
    </row>
    <row r="591" spans="10:10" ht="20.100000000000001" customHeight="1">
      <c r="J591" s="101"/>
    </row>
    <row r="592" spans="10:10" ht="20.100000000000001" customHeight="1">
      <c r="J592" s="101"/>
    </row>
    <row r="593" spans="10:10" ht="20.100000000000001" customHeight="1">
      <c r="J593" s="101"/>
    </row>
    <row r="594" spans="10:10" ht="20.100000000000001" customHeight="1">
      <c r="J594" s="101"/>
    </row>
    <row r="595" spans="10:10" ht="20.100000000000001" customHeight="1">
      <c r="J595" s="101"/>
    </row>
    <row r="596" spans="10:10" ht="20.100000000000001" customHeight="1">
      <c r="J596" s="101"/>
    </row>
    <row r="597" spans="10:10" ht="20.100000000000001" customHeight="1">
      <c r="J597" s="101"/>
    </row>
    <row r="598" spans="10:10" ht="20.100000000000001" customHeight="1">
      <c r="J598" s="101"/>
    </row>
    <row r="599" spans="10:10" ht="20.100000000000001" customHeight="1">
      <c r="J599" s="101"/>
    </row>
    <row r="600" spans="10:10" ht="20.100000000000001" customHeight="1">
      <c r="J600" s="101"/>
    </row>
    <row r="601" spans="10:10" ht="20.100000000000001" customHeight="1">
      <c r="J601" s="101"/>
    </row>
    <row r="602" spans="10:10" ht="20.100000000000001" customHeight="1">
      <c r="J602" s="101"/>
    </row>
    <row r="603" spans="10:10" ht="20.100000000000001" customHeight="1">
      <c r="J603" s="101"/>
    </row>
    <row r="604" spans="10:10" ht="20.100000000000001" customHeight="1">
      <c r="J604" s="101"/>
    </row>
    <row r="605" spans="10:10" ht="20.100000000000001" customHeight="1">
      <c r="J605" s="101"/>
    </row>
    <row r="606" spans="10:10" ht="20.100000000000001" customHeight="1">
      <c r="J606" s="101"/>
    </row>
    <row r="607" spans="10:10" ht="20.100000000000001" customHeight="1">
      <c r="J607" s="101"/>
    </row>
    <row r="608" spans="10:10" ht="20.100000000000001" customHeight="1">
      <c r="J608" s="101"/>
    </row>
    <row r="609" spans="10:10" ht="20.100000000000001" customHeight="1">
      <c r="J609" s="101"/>
    </row>
    <row r="610" spans="10:10" ht="20.100000000000001" customHeight="1">
      <c r="J610" s="101"/>
    </row>
    <row r="611" spans="10:10" ht="20.100000000000001" customHeight="1">
      <c r="J611" s="101"/>
    </row>
    <row r="612" spans="10:10" ht="20.100000000000001" customHeight="1">
      <c r="J612" s="101"/>
    </row>
    <row r="613" spans="10:10" ht="20.100000000000001" customHeight="1">
      <c r="J613" s="101"/>
    </row>
    <row r="614" spans="10:10" ht="20.100000000000001" customHeight="1">
      <c r="J614" s="101"/>
    </row>
    <row r="615" spans="10:10" ht="20.100000000000001" customHeight="1">
      <c r="J615" s="101"/>
    </row>
    <row r="616" spans="10:10" ht="20.100000000000001" customHeight="1">
      <c r="J616" s="101"/>
    </row>
    <row r="617" spans="10:10" ht="20.100000000000001" customHeight="1">
      <c r="J617" s="101"/>
    </row>
    <row r="618" spans="10:10" ht="20.100000000000001" customHeight="1">
      <c r="J618" s="101"/>
    </row>
    <row r="619" spans="10:10" ht="20.100000000000001" customHeight="1">
      <c r="J619" s="101"/>
    </row>
    <row r="620" spans="10:10" ht="20.100000000000001" customHeight="1">
      <c r="J620" s="101"/>
    </row>
    <row r="621" spans="10:10" ht="20.100000000000001" customHeight="1">
      <c r="J621" s="101"/>
    </row>
    <row r="622" spans="10:10" ht="20.100000000000001" customHeight="1">
      <c r="J622" s="101"/>
    </row>
    <row r="623" spans="10:10" ht="20.100000000000001" customHeight="1">
      <c r="J623" s="101"/>
    </row>
    <row r="624" spans="10:10" ht="20.100000000000001" customHeight="1">
      <c r="J624" s="101"/>
    </row>
    <row r="625" spans="10:10" ht="20.100000000000001" customHeight="1">
      <c r="J625" s="101"/>
    </row>
    <row r="626" spans="10:10" ht="20.100000000000001" customHeight="1">
      <c r="J626" s="101"/>
    </row>
    <row r="627" spans="10:10" ht="20.100000000000001" customHeight="1">
      <c r="J627" s="101"/>
    </row>
    <row r="628" spans="10:10" ht="20.100000000000001" customHeight="1">
      <c r="J628" s="101"/>
    </row>
    <row r="629" spans="10:10" ht="20.100000000000001" customHeight="1">
      <c r="J629" s="101"/>
    </row>
    <row r="630" spans="10:10" ht="20.100000000000001" customHeight="1">
      <c r="J630" s="101"/>
    </row>
    <row r="631" spans="10:10" ht="20.100000000000001" customHeight="1">
      <c r="J631" s="101"/>
    </row>
    <row r="632" spans="10:10" ht="20.100000000000001" customHeight="1">
      <c r="J632" s="101"/>
    </row>
    <row r="633" spans="10:10" ht="20.100000000000001" customHeight="1">
      <c r="J633" s="101"/>
    </row>
    <row r="634" spans="10:10" ht="20.100000000000001" customHeight="1">
      <c r="J634" s="101"/>
    </row>
    <row r="635" spans="10:10" ht="20.100000000000001" customHeight="1">
      <c r="J635" s="101"/>
    </row>
    <row r="636" spans="10:10" ht="20.100000000000001" customHeight="1">
      <c r="J636" s="101"/>
    </row>
    <row r="637" spans="10:10" ht="20.100000000000001" customHeight="1">
      <c r="J637" s="101"/>
    </row>
    <row r="638" spans="10:10" ht="20.100000000000001" customHeight="1">
      <c r="J638" s="101"/>
    </row>
    <row r="639" spans="10:10" ht="20.100000000000001" customHeight="1">
      <c r="J639" s="101"/>
    </row>
    <row r="640" spans="10:10" ht="20.100000000000001" customHeight="1">
      <c r="J640" s="101"/>
    </row>
    <row r="641" spans="10:10" ht="20.100000000000001" customHeight="1">
      <c r="J641" s="101"/>
    </row>
    <row r="642" spans="10:10" ht="20.100000000000001" customHeight="1">
      <c r="J642" s="101"/>
    </row>
    <row r="643" spans="10:10" ht="20.100000000000001" customHeight="1">
      <c r="J643" s="101"/>
    </row>
    <row r="644" spans="10:10" ht="20.100000000000001" customHeight="1">
      <c r="J644" s="101"/>
    </row>
    <row r="645" spans="10:10" ht="20.100000000000001" customHeight="1">
      <c r="J645" s="101"/>
    </row>
    <row r="646" spans="10:10" ht="20.100000000000001" customHeight="1">
      <c r="J646" s="101"/>
    </row>
    <row r="647" spans="10:10" ht="20.100000000000001" customHeight="1">
      <c r="J647" s="101"/>
    </row>
    <row r="648" spans="10:10" ht="20.100000000000001" customHeight="1">
      <c r="J648" s="101"/>
    </row>
    <row r="649" spans="10:10" ht="20.100000000000001" customHeight="1">
      <c r="J649" s="101"/>
    </row>
    <row r="650" spans="10:10" ht="20.100000000000001" customHeight="1">
      <c r="J650" s="101"/>
    </row>
    <row r="651" spans="10:10" ht="20.100000000000001" customHeight="1">
      <c r="J651" s="101"/>
    </row>
    <row r="652" spans="10:10" ht="20.100000000000001" customHeight="1">
      <c r="J652" s="101"/>
    </row>
    <row r="653" spans="10:10" ht="20.100000000000001" customHeight="1">
      <c r="J653" s="101"/>
    </row>
    <row r="654" spans="10:10" ht="20.100000000000001" customHeight="1">
      <c r="J654" s="101"/>
    </row>
    <row r="655" spans="10:10" ht="20.100000000000001" customHeight="1">
      <c r="J655" s="101"/>
    </row>
    <row r="656" spans="10:10" ht="20.100000000000001" customHeight="1">
      <c r="J656" s="101"/>
    </row>
    <row r="657" spans="10:10" ht="20.100000000000001" customHeight="1">
      <c r="J657" s="101"/>
    </row>
    <row r="658" spans="10:10" ht="20.100000000000001" customHeight="1">
      <c r="J658" s="101"/>
    </row>
    <row r="659" spans="10:10" ht="20.100000000000001" customHeight="1">
      <c r="J659" s="101"/>
    </row>
    <row r="660" spans="10:10" ht="20.100000000000001" customHeight="1">
      <c r="J660" s="101"/>
    </row>
    <row r="661" spans="10:10" ht="20.100000000000001" customHeight="1">
      <c r="J661" s="101"/>
    </row>
    <row r="662" spans="10:10" ht="20.100000000000001" customHeight="1">
      <c r="J662" s="101"/>
    </row>
    <row r="663" spans="10:10" ht="20.100000000000001" customHeight="1">
      <c r="J663" s="101"/>
    </row>
    <row r="664" spans="10:10" ht="20.100000000000001" customHeight="1">
      <c r="J664" s="101"/>
    </row>
    <row r="665" spans="10:10" ht="20.100000000000001" customHeight="1">
      <c r="J665" s="101"/>
    </row>
    <row r="666" spans="10:10" ht="20.100000000000001" customHeight="1">
      <c r="J666" s="101"/>
    </row>
    <row r="667" spans="10:10" ht="20.100000000000001" customHeight="1">
      <c r="J667" s="101"/>
    </row>
    <row r="668" spans="10:10" ht="20.100000000000001" customHeight="1">
      <c r="J668" s="101"/>
    </row>
    <row r="669" spans="10:10" ht="20.100000000000001" customHeight="1">
      <c r="J669" s="101"/>
    </row>
    <row r="670" spans="10:10" ht="20.100000000000001" customHeight="1">
      <c r="J670" s="101"/>
    </row>
    <row r="671" spans="10:10" ht="20.100000000000001" customHeight="1">
      <c r="J671" s="101"/>
    </row>
    <row r="672" spans="10:10" ht="20.100000000000001" customHeight="1">
      <c r="J672" s="101"/>
    </row>
    <row r="673" spans="10:10" ht="20.100000000000001" customHeight="1">
      <c r="J673" s="101"/>
    </row>
    <row r="674" spans="10:10" ht="20.100000000000001" customHeight="1">
      <c r="J674" s="101"/>
    </row>
    <row r="675" spans="10:10" ht="20.100000000000001" customHeight="1">
      <c r="J675" s="101"/>
    </row>
    <row r="676" spans="10:10" ht="20.100000000000001" customHeight="1">
      <c r="J676" s="101"/>
    </row>
    <row r="677" spans="10:10" ht="20.100000000000001" customHeight="1">
      <c r="J677" s="101"/>
    </row>
    <row r="678" spans="10:10" ht="20.100000000000001" customHeight="1">
      <c r="J678" s="101"/>
    </row>
    <row r="679" spans="10:10" ht="20.100000000000001" customHeight="1">
      <c r="J679" s="101"/>
    </row>
    <row r="680" spans="10:10" ht="20.100000000000001" customHeight="1">
      <c r="J680" s="101"/>
    </row>
    <row r="681" spans="10:10" ht="20.100000000000001" customHeight="1">
      <c r="J681" s="101"/>
    </row>
    <row r="682" spans="10:10" ht="20.100000000000001" customHeight="1">
      <c r="J682" s="101"/>
    </row>
    <row r="683" spans="10:10" ht="20.100000000000001" customHeight="1">
      <c r="J683" s="101"/>
    </row>
    <row r="684" spans="10:10" ht="20.100000000000001" customHeight="1">
      <c r="J684" s="101"/>
    </row>
    <row r="685" spans="10:10" ht="20.100000000000001" customHeight="1">
      <c r="J685" s="101"/>
    </row>
    <row r="686" spans="10:10" ht="20.100000000000001" customHeight="1">
      <c r="J686" s="101"/>
    </row>
    <row r="687" spans="10:10" ht="20.100000000000001" customHeight="1">
      <c r="J687" s="101"/>
    </row>
    <row r="688" spans="10:10" ht="20.100000000000001" customHeight="1">
      <c r="J688" s="101"/>
    </row>
    <row r="689" spans="10:10" ht="20.100000000000001" customHeight="1">
      <c r="J689" s="101"/>
    </row>
    <row r="690" spans="10:10" ht="20.100000000000001" customHeight="1">
      <c r="J690" s="101"/>
    </row>
    <row r="691" spans="10:10" ht="20.100000000000001" customHeight="1">
      <c r="J691" s="101"/>
    </row>
    <row r="692" spans="10:10" ht="20.100000000000001" customHeight="1">
      <c r="J692" s="101"/>
    </row>
    <row r="693" spans="10:10" ht="20.100000000000001" customHeight="1">
      <c r="J693" s="101"/>
    </row>
    <row r="694" spans="10:10" ht="20.100000000000001" customHeight="1">
      <c r="J694" s="101"/>
    </row>
    <row r="695" spans="10:10" ht="20.100000000000001" customHeight="1">
      <c r="J695" s="101"/>
    </row>
    <row r="696" spans="10:10" ht="20.100000000000001" customHeight="1">
      <c r="J696" s="101"/>
    </row>
    <row r="697" spans="10:10" ht="20.100000000000001" customHeight="1">
      <c r="J697" s="101"/>
    </row>
    <row r="698" spans="10:10" ht="20.100000000000001" customHeight="1">
      <c r="J698" s="101"/>
    </row>
    <row r="699" spans="10:10" ht="20.100000000000001" customHeight="1">
      <c r="J699" s="101"/>
    </row>
    <row r="700" spans="10:10" ht="20.100000000000001" customHeight="1">
      <c r="J700" s="101"/>
    </row>
    <row r="701" spans="10:10" ht="20.100000000000001" customHeight="1">
      <c r="J701" s="101"/>
    </row>
    <row r="702" spans="10:10" ht="20.100000000000001" customHeight="1">
      <c r="J702" s="101"/>
    </row>
    <row r="703" spans="10:10" ht="20.100000000000001" customHeight="1">
      <c r="J703" s="101"/>
    </row>
    <row r="704" spans="10:10" ht="20.100000000000001" customHeight="1">
      <c r="J704" s="101"/>
    </row>
    <row r="705" spans="10:10" ht="20.100000000000001" customHeight="1">
      <c r="J705" s="101"/>
    </row>
    <row r="706" spans="10:10" ht="20.100000000000001" customHeight="1">
      <c r="J706" s="101"/>
    </row>
  </sheetData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 tint="-0.499984740745262"/>
  </sheetPr>
  <dimension ref="A1:L814"/>
  <sheetViews>
    <sheetView showGridLines="0" zoomScaleNormal="100" workbookViewId="0">
      <pane ySplit="2" topLeftCell="A3" activePane="bottomLeft" state="frozen"/>
      <selection sqref="A1:L2"/>
      <selection pane="bottomLeft" activeCell="A3" sqref="A3"/>
    </sheetView>
  </sheetViews>
  <sheetFormatPr defaultColWidth="9" defaultRowHeight="20.100000000000001" customHeight="1"/>
  <cols>
    <col min="1" max="1" width="14.5" style="61" customWidth="1"/>
    <col min="2" max="2" width="32.375" style="64" customWidth="1"/>
    <col min="3" max="3" width="28.375" style="64" customWidth="1"/>
    <col min="4" max="4" width="54.875" style="50" customWidth="1"/>
    <col min="5" max="5" width="10.625" style="50" customWidth="1"/>
    <col min="6" max="11" width="9.625" style="50" customWidth="1"/>
    <col min="12" max="12" width="46.5" style="50" bestFit="1" customWidth="1"/>
    <col min="13" max="16384" width="9" style="50"/>
  </cols>
  <sheetData>
    <row r="1" spans="1:12" ht="20.100000000000001" customHeight="1">
      <c r="A1" s="342" t="s">
        <v>4</v>
      </c>
      <c r="B1" s="344" t="s">
        <v>1151</v>
      </c>
      <c r="C1" s="346" t="s">
        <v>1150</v>
      </c>
      <c r="D1" s="346" t="s">
        <v>1149</v>
      </c>
      <c r="E1" s="346" t="s">
        <v>1148</v>
      </c>
      <c r="F1" s="348" t="s">
        <v>4980</v>
      </c>
      <c r="G1" s="348"/>
      <c r="H1" s="348" t="s">
        <v>1147</v>
      </c>
      <c r="I1" s="348"/>
      <c r="J1" s="349" t="s">
        <v>2</v>
      </c>
      <c r="K1" s="350"/>
      <c r="L1" s="340" t="s">
        <v>1146</v>
      </c>
    </row>
    <row r="2" spans="1:12" ht="48" customHeight="1" thickBot="1">
      <c r="A2" s="343"/>
      <c r="B2" s="345"/>
      <c r="C2" s="347"/>
      <c r="D2" s="347"/>
      <c r="E2" s="347"/>
      <c r="F2" s="170" t="s">
        <v>4981</v>
      </c>
      <c r="G2" s="171" t="s">
        <v>4982</v>
      </c>
      <c r="H2" s="170" t="s">
        <v>1154</v>
      </c>
      <c r="I2" s="171" t="s">
        <v>1153</v>
      </c>
      <c r="J2" s="172" t="s">
        <v>2465</v>
      </c>
      <c r="K2" s="172" t="s">
        <v>1152</v>
      </c>
      <c r="L2" s="341"/>
    </row>
    <row r="3" spans="1:12" ht="20.100000000000001" customHeight="1" thickTop="1">
      <c r="A3" s="32" t="s">
        <v>3715</v>
      </c>
      <c r="B3" s="33" t="s">
        <v>1062</v>
      </c>
      <c r="C3" s="21" t="s">
        <v>2036</v>
      </c>
      <c r="D3" s="42" t="s">
        <v>2420</v>
      </c>
      <c r="E3" s="31"/>
      <c r="F3" s="2">
        <v>202</v>
      </c>
      <c r="G3" s="75">
        <v>26.897470039946736</v>
      </c>
      <c r="H3" s="2">
        <v>155</v>
      </c>
      <c r="I3" s="75">
        <v>15.048543689320388</v>
      </c>
      <c r="J3" s="36" t="s">
        <v>1</v>
      </c>
      <c r="K3" s="24" t="s">
        <v>1</v>
      </c>
      <c r="L3" s="25"/>
    </row>
    <row r="4" spans="1:12" ht="20.100000000000001" customHeight="1">
      <c r="A4" s="34"/>
      <c r="B4" s="29"/>
      <c r="C4" s="35"/>
      <c r="D4" s="43" t="s">
        <v>1063</v>
      </c>
      <c r="E4" s="30"/>
      <c r="F4" s="19">
        <v>11</v>
      </c>
      <c r="G4" s="73">
        <v>1.4647137150466045</v>
      </c>
      <c r="H4" s="19">
        <v>24</v>
      </c>
      <c r="I4" s="73">
        <v>2.3300970873786406</v>
      </c>
      <c r="J4" s="26"/>
      <c r="K4" s="63"/>
      <c r="L4" s="74"/>
    </row>
    <row r="5" spans="1:12" ht="20.100000000000001" customHeight="1">
      <c r="A5" s="34"/>
      <c r="B5" s="29"/>
      <c r="C5" s="35"/>
      <c r="D5" s="43" t="s">
        <v>1064</v>
      </c>
      <c r="E5" s="30"/>
      <c r="F5" s="19">
        <v>172</v>
      </c>
      <c r="G5" s="73">
        <v>22.902796271637815</v>
      </c>
      <c r="H5" s="19">
        <v>311</v>
      </c>
      <c r="I5" s="73">
        <v>30.194174757281555</v>
      </c>
      <c r="J5" s="26"/>
      <c r="K5" s="63"/>
      <c r="L5" s="74"/>
    </row>
    <row r="6" spans="1:12" ht="20.100000000000001" customHeight="1">
      <c r="A6" s="34"/>
      <c r="B6" s="29"/>
      <c r="C6" s="35"/>
      <c r="D6" s="43" t="s">
        <v>1065</v>
      </c>
      <c r="E6" s="30"/>
      <c r="F6" s="19">
        <v>136</v>
      </c>
      <c r="G6" s="73">
        <v>18.109187749667111</v>
      </c>
      <c r="H6" s="19">
        <v>226</v>
      </c>
      <c r="I6" s="73">
        <v>21.941747572815533</v>
      </c>
      <c r="J6" s="26"/>
      <c r="K6" s="63"/>
      <c r="L6" s="74"/>
    </row>
    <row r="7" spans="1:12" ht="20.100000000000001" customHeight="1">
      <c r="A7" s="34"/>
      <c r="B7" s="29"/>
      <c r="C7" s="35"/>
      <c r="D7" s="43" t="s">
        <v>1066</v>
      </c>
      <c r="E7" s="30"/>
      <c r="F7" s="19">
        <v>92</v>
      </c>
      <c r="G7" s="73">
        <v>12.250332889480692</v>
      </c>
      <c r="H7" s="19">
        <v>81</v>
      </c>
      <c r="I7" s="73">
        <v>7.8640776699029118</v>
      </c>
      <c r="J7" s="26"/>
      <c r="K7" s="63"/>
      <c r="L7" s="74"/>
    </row>
    <row r="8" spans="1:12" ht="20.100000000000001" customHeight="1">
      <c r="A8" s="34"/>
      <c r="B8" s="29"/>
      <c r="C8" s="35"/>
      <c r="D8" s="43" t="s">
        <v>1067</v>
      </c>
      <c r="E8" s="30"/>
      <c r="F8" s="19">
        <v>127</v>
      </c>
      <c r="G8" s="73">
        <v>16.910785619174433</v>
      </c>
      <c r="H8" s="19">
        <v>224</v>
      </c>
      <c r="I8" s="73">
        <v>21.747572815533982</v>
      </c>
      <c r="J8" s="26"/>
      <c r="K8" s="63"/>
      <c r="L8" s="74"/>
    </row>
    <row r="9" spans="1:12" ht="20.100000000000001" customHeight="1">
      <c r="A9" s="34"/>
      <c r="B9" s="29"/>
      <c r="C9" s="35"/>
      <c r="D9" s="43" t="s">
        <v>282</v>
      </c>
      <c r="E9" s="30"/>
      <c r="F9" s="19">
        <v>11</v>
      </c>
      <c r="G9" s="73">
        <v>1.4647137150466045</v>
      </c>
      <c r="H9" s="19">
        <v>9</v>
      </c>
      <c r="I9" s="73">
        <v>0.87378640776699035</v>
      </c>
      <c r="J9" s="26"/>
      <c r="K9" s="63"/>
      <c r="L9" s="74"/>
    </row>
    <row r="10" spans="1:12" ht="20.100000000000001" customHeight="1">
      <c r="A10" s="32" t="s">
        <v>3716</v>
      </c>
      <c r="B10" s="33" t="s">
        <v>1088</v>
      </c>
      <c r="C10" s="21" t="s">
        <v>2036</v>
      </c>
      <c r="D10" s="42" t="s">
        <v>2420</v>
      </c>
      <c r="E10" s="31"/>
      <c r="F10" s="2">
        <v>3</v>
      </c>
      <c r="G10" s="75">
        <v>1.3698630136986301</v>
      </c>
      <c r="H10" s="2"/>
      <c r="I10" s="75"/>
      <c r="J10" s="36" t="s">
        <v>1</v>
      </c>
      <c r="K10" s="24" t="s">
        <v>1</v>
      </c>
      <c r="L10" s="76"/>
    </row>
    <row r="11" spans="1:12" ht="20.100000000000001" customHeight="1">
      <c r="A11" s="34"/>
      <c r="B11" s="29"/>
      <c r="C11" s="35"/>
      <c r="D11" s="43" t="s">
        <v>1063</v>
      </c>
      <c r="E11" s="30"/>
      <c r="F11" s="19">
        <v>11</v>
      </c>
      <c r="G11" s="73">
        <v>5.0228310502283104</v>
      </c>
      <c r="H11" s="19">
        <v>6</v>
      </c>
      <c r="I11" s="73">
        <v>3.125</v>
      </c>
      <c r="J11" s="26"/>
      <c r="K11" s="63"/>
      <c r="L11" s="74"/>
    </row>
    <row r="12" spans="1:12" ht="20.100000000000001" customHeight="1">
      <c r="A12" s="34"/>
      <c r="B12" s="29"/>
      <c r="C12" s="35"/>
      <c r="D12" s="43" t="s">
        <v>1064</v>
      </c>
      <c r="E12" s="30"/>
      <c r="F12" s="19">
        <v>48</v>
      </c>
      <c r="G12" s="73">
        <v>21.917808219178081</v>
      </c>
      <c r="H12" s="19">
        <v>24</v>
      </c>
      <c r="I12" s="73">
        <v>12.5</v>
      </c>
      <c r="J12" s="26"/>
      <c r="K12" s="63"/>
      <c r="L12" s="74"/>
    </row>
    <row r="13" spans="1:12" ht="20.100000000000001" customHeight="1">
      <c r="A13" s="34"/>
      <c r="B13" s="29"/>
      <c r="C13" s="35"/>
      <c r="D13" s="43" t="s">
        <v>1065</v>
      </c>
      <c r="E13" s="30"/>
      <c r="F13" s="19">
        <v>37</v>
      </c>
      <c r="G13" s="73">
        <v>16.894977168949772</v>
      </c>
      <c r="H13" s="19">
        <v>68</v>
      </c>
      <c r="I13" s="73">
        <v>35.416666666666671</v>
      </c>
      <c r="J13" s="26"/>
      <c r="K13" s="63"/>
      <c r="L13" s="74"/>
    </row>
    <row r="14" spans="1:12" ht="20.100000000000001" customHeight="1">
      <c r="A14" s="34"/>
      <c r="B14" s="29"/>
      <c r="C14" s="35"/>
      <c r="D14" s="43" t="s">
        <v>1066</v>
      </c>
      <c r="E14" s="30"/>
      <c r="F14" s="19">
        <v>50</v>
      </c>
      <c r="G14" s="73">
        <v>22.831050228310502</v>
      </c>
      <c r="H14" s="19">
        <v>31</v>
      </c>
      <c r="I14" s="73">
        <v>16.145833333333336</v>
      </c>
      <c r="J14" s="26"/>
      <c r="K14" s="63"/>
      <c r="L14" s="74"/>
    </row>
    <row r="15" spans="1:12" ht="20.100000000000001" customHeight="1">
      <c r="A15" s="34"/>
      <c r="B15" s="29"/>
      <c r="C15" s="35"/>
      <c r="D15" s="43" t="s">
        <v>1067</v>
      </c>
      <c r="E15" s="30"/>
      <c r="F15" s="19">
        <v>64</v>
      </c>
      <c r="G15" s="73">
        <v>29.223744292237441</v>
      </c>
      <c r="H15" s="19">
        <v>59</v>
      </c>
      <c r="I15" s="73">
        <v>30.729166666666668</v>
      </c>
      <c r="J15" s="26"/>
      <c r="K15" s="63"/>
      <c r="L15" s="74"/>
    </row>
    <row r="16" spans="1:12" ht="20.100000000000001" customHeight="1">
      <c r="A16" s="34"/>
      <c r="B16" s="29"/>
      <c r="C16" s="35"/>
      <c r="D16" s="43" t="s">
        <v>282</v>
      </c>
      <c r="E16" s="30"/>
      <c r="F16" s="19">
        <v>6</v>
      </c>
      <c r="G16" s="73">
        <v>2.7397260273972601</v>
      </c>
      <c r="H16" s="19">
        <v>4</v>
      </c>
      <c r="I16" s="73">
        <v>2.083333333333333</v>
      </c>
      <c r="J16" s="26"/>
      <c r="K16" s="63"/>
      <c r="L16" s="74"/>
    </row>
    <row r="17" spans="1:12" ht="20.100000000000001" customHeight="1">
      <c r="A17" s="32" t="s">
        <v>3717</v>
      </c>
      <c r="B17" s="33" t="s">
        <v>1089</v>
      </c>
      <c r="C17" s="21" t="s">
        <v>2036</v>
      </c>
      <c r="D17" s="42" t="s">
        <v>2420</v>
      </c>
      <c r="E17" s="31"/>
      <c r="F17" s="2"/>
      <c r="G17" s="75"/>
      <c r="H17" s="2"/>
      <c r="I17" s="75"/>
      <c r="J17" s="36" t="s">
        <v>1</v>
      </c>
      <c r="K17" s="24" t="s">
        <v>1</v>
      </c>
      <c r="L17" s="25"/>
    </row>
    <row r="18" spans="1:12" ht="20.100000000000001" customHeight="1">
      <c r="A18" s="34"/>
      <c r="B18" s="29"/>
      <c r="C18" s="35"/>
      <c r="D18" s="43" t="s">
        <v>1063</v>
      </c>
      <c r="E18" s="30"/>
      <c r="F18" s="19"/>
      <c r="G18" s="73"/>
      <c r="H18" s="19"/>
      <c r="I18" s="73"/>
      <c r="J18" s="26"/>
      <c r="K18" s="63"/>
      <c r="L18" s="74"/>
    </row>
    <row r="19" spans="1:12" ht="20.100000000000001" customHeight="1">
      <c r="A19" s="34"/>
      <c r="B19" s="29"/>
      <c r="C19" s="35"/>
      <c r="D19" s="43" t="s">
        <v>1064</v>
      </c>
      <c r="E19" s="30"/>
      <c r="F19" s="19"/>
      <c r="G19" s="73"/>
      <c r="H19" s="19">
        <v>1</v>
      </c>
      <c r="I19" s="73">
        <v>7.1428571428571423</v>
      </c>
      <c r="J19" s="26"/>
      <c r="K19" s="63"/>
      <c r="L19" s="74"/>
    </row>
    <row r="20" spans="1:12" ht="20.100000000000001" customHeight="1">
      <c r="A20" s="34"/>
      <c r="B20" s="29"/>
      <c r="C20" s="35"/>
      <c r="D20" s="43" t="s">
        <v>1065</v>
      </c>
      <c r="E20" s="30"/>
      <c r="F20" s="19">
        <v>4</v>
      </c>
      <c r="G20" s="73">
        <v>11.428571428571429</v>
      </c>
      <c r="H20" s="19">
        <v>1</v>
      </c>
      <c r="I20" s="73">
        <v>7.1428571428571423</v>
      </c>
      <c r="J20" s="26"/>
      <c r="K20" s="63"/>
      <c r="L20" s="74"/>
    </row>
    <row r="21" spans="1:12" ht="20.100000000000001" customHeight="1">
      <c r="A21" s="34"/>
      <c r="B21" s="29"/>
      <c r="C21" s="35"/>
      <c r="D21" s="43" t="s">
        <v>1066</v>
      </c>
      <c r="E21" s="30"/>
      <c r="F21" s="19">
        <v>17</v>
      </c>
      <c r="G21" s="73">
        <v>48.571428571428569</v>
      </c>
      <c r="H21" s="19">
        <v>4</v>
      </c>
      <c r="I21" s="73">
        <v>28.571428571428569</v>
      </c>
      <c r="J21" s="26"/>
      <c r="K21" s="63"/>
      <c r="L21" s="74"/>
    </row>
    <row r="22" spans="1:12" ht="20.100000000000001" customHeight="1">
      <c r="A22" s="34"/>
      <c r="B22" s="29"/>
      <c r="C22" s="35"/>
      <c r="D22" s="43" t="s">
        <v>1067</v>
      </c>
      <c r="E22" s="30"/>
      <c r="F22" s="19">
        <v>14</v>
      </c>
      <c r="G22" s="73">
        <v>40</v>
      </c>
      <c r="H22" s="19">
        <v>8</v>
      </c>
      <c r="I22" s="73">
        <v>57.142857142857139</v>
      </c>
      <c r="J22" s="26"/>
      <c r="K22" s="63"/>
      <c r="L22" s="74"/>
    </row>
    <row r="23" spans="1:12" ht="20.100000000000001" customHeight="1">
      <c r="A23" s="34"/>
      <c r="B23" s="29"/>
      <c r="C23" s="35"/>
      <c r="D23" s="43" t="s">
        <v>282</v>
      </c>
      <c r="E23" s="30"/>
      <c r="F23" s="19"/>
      <c r="G23" s="73"/>
      <c r="H23" s="19"/>
      <c r="I23" s="73"/>
      <c r="J23" s="26"/>
      <c r="K23" s="63"/>
      <c r="L23" s="74"/>
    </row>
    <row r="24" spans="1:12" ht="20.100000000000001" customHeight="1">
      <c r="A24" s="32" t="s">
        <v>3718</v>
      </c>
      <c r="B24" s="33" t="s">
        <v>1090</v>
      </c>
      <c r="C24" s="21" t="s">
        <v>2036</v>
      </c>
      <c r="D24" s="42" t="s">
        <v>2420</v>
      </c>
      <c r="E24" s="31"/>
      <c r="F24" s="2"/>
      <c r="G24" s="75"/>
      <c r="H24" s="2"/>
      <c r="I24" s="75"/>
      <c r="J24" s="36" t="s">
        <v>1</v>
      </c>
      <c r="K24" s="24" t="s">
        <v>1</v>
      </c>
      <c r="L24" s="76"/>
    </row>
    <row r="25" spans="1:12" ht="20.100000000000001" customHeight="1">
      <c r="A25" s="34"/>
      <c r="B25" s="29"/>
      <c r="C25" s="35"/>
      <c r="D25" s="43" t="s">
        <v>1063</v>
      </c>
      <c r="E25" s="30"/>
      <c r="F25" s="19"/>
      <c r="G25" s="73"/>
      <c r="H25" s="19"/>
      <c r="I25" s="73"/>
      <c r="J25" s="26"/>
      <c r="K25" s="63"/>
      <c r="L25" s="74"/>
    </row>
    <row r="26" spans="1:12" ht="20.100000000000001" customHeight="1">
      <c r="A26" s="34"/>
      <c r="B26" s="29"/>
      <c r="C26" s="35"/>
      <c r="D26" s="43" t="s">
        <v>1064</v>
      </c>
      <c r="E26" s="30"/>
      <c r="F26" s="19"/>
      <c r="G26" s="73"/>
      <c r="H26" s="19"/>
      <c r="I26" s="73"/>
      <c r="J26" s="26"/>
      <c r="K26" s="63"/>
      <c r="L26" s="74"/>
    </row>
    <row r="27" spans="1:12" ht="20.100000000000001" customHeight="1">
      <c r="A27" s="34"/>
      <c r="B27" s="29"/>
      <c r="C27" s="35"/>
      <c r="D27" s="43" t="s">
        <v>1065</v>
      </c>
      <c r="E27" s="30"/>
      <c r="F27" s="19"/>
      <c r="G27" s="73"/>
      <c r="H27" s="19"/>
      <c r="I27" s="73"/>
      <c r="J27" s="26"/>
      <c r="K27" s="63"/>
      <c r="L27" s="74"/>
    </row>
    <row r="28" spans="1:12" ht="20.100000000000001" customHeight="1">
      <c r="A28" s="34"/>
      <c r="B28" s="29"/>
      <c r="C28" s="35"/>
      <c r="D28" s="43" t="s">
        <v>1066</v>
      </c>
      <c r="E28" s="30"/>
      <c r="F28" s="19"/>
      <c r="G28" s="73"/>
      <c r="H28" s="19"/>
      <c r="I28" s="73"/>
      <c r="J28" s="26"/>
      <c r="K28" s="63"/>
      <c r="L28" s="74"/>
    </row>
    <row r="29" spans="1:12" ht="20.100000000000001" customHeight="1">
      <c r="A29" s="34"/>
      <c r="B29" s="29"/>
      <c r="C29" s="35"/>
      <c r="D29" s="43" t="s">
        <v>1067</v>
      </c>
      <c r="E29" s="30"/>
      <c r="F29" s="19">
        <v>1</v>
      </c>
      <c r="G29" s="73">
        <v>33.333333333333336</v>
      </c>
      <c r="H29" s="19"/>
      <c r="I29" s="73"/>
      <c r="J29" s="26"/>
      <c r="K29" s="63"/>
      <c r="L29" s="74"/>
    </row>
    <row r="30" spans="1:12" ht="20.100000000000001" customHeight="1">
      <c r="A30" s="34"/>
      <c r="B30" s="29"/>
      <c r="C30" s="35"/>
      <c r="D30" s="43" t="s">
        <v>282</v>
      </c>
      <c r="E30" s="30"/>
      <c r="F30" s="19">
        <v>2</v>
      </c>
      <c r="G30" s="73">
        <v>66.666666666666671</v>
      </c>
      <c r="H30" s="19"/>
      <c r="I30" s="73"/>
      <c r="J30" s="26"/>
      <c r="K30" s="63"/>
      <c r="L30" s="74"/>
    </row>
    <row r="31" spans="1:12" ht="20.100000000000001" customHeight="1">
      <c r="A31" s="32" t="s">
        <v>3719</v>
      </c>
      <c r="B31" s="33" t="s">
        <v>1091</v>
      </c>
      <c r="C31" s="21" t="s">
        <v>2036</v>
      </c>
      <c r="D31" s="42" t="s">
        <v>2420</v>
      </c>
      <c r="E31" s="31"/>
      <c r="F31" s="2"/>
      <c r="G31" s="75"/>
      <c r="H31" s="2"/>
      <c r="I31" s="75"/>
      <c r="J31" s="36" t="s">
        <v>1</v>
      </c>
      <c r="K31" s="24" t="s">
        <v>1</v>
      </c>
      <c r="L31" s="25"/>
    </row>
    <row r="32" spans="1:12" ht="20.100000000000001" customHeight="1">
      <c r="A32" s="34"/>
      <c r="B32" s="29"/>
      <c r="C32" s="35"/>
      <c r="D32" s="43" t="s">
        <v>1063</v>
      </c>
      <c r="E32" s="30"/>
      <c r="F32" s="19"/>
      <c r="G32" s="73"/>
      <c r="H32" s="19"/>
      <c r="I32" s="73"/>
      <c r="J32" s="26"/>
      <c r="K32" s="63"/>
      <c r="L32" s="74"/>
    </row>
    <row r="33" spans="1:12" ht="20.100000000000001" customHeight="1">
      <c r="A33" s="34"/>
      <c r="B33" s="29"/>
      <c r="C33" s="35"/>
      <c r="D33" s="43" t="s">
        <v>1064</v>
      </c>
      <c r="E33" s="30"/>
      <c r="F33" s="19"/>
      <c r="G33" s="73"/>
      <c r="H33" s="19"/>
      <c r="I33" s="73"/>
      <c r="J33" s="26"/>
      <c r="K33" s="63"/>
      <c r="L33" s="74"/>
    </row>
    <row r="34" spans="1:12" ht="20.100000000000001" customHeight="1">
      <c r="A34" s="34"/>
      <c r="B34" s="29"/>
      <c r="C34" s="35"/>
      <c r="D34" s="43" t="s">
        <v>1065</v>
      </c>
      <c r="E34" s="30"/>
      <c r="F34" s="19"/>
      <c r="G34" s="73"/>
      <c r="H34" s="19"/>
      <c r="I34" s="73"/>
      <c r="J34" s="26"/>
      <c r="K34" s="63"/>
      <c r="L34" s="74"/>
    </row>
    <row r="35" spans="1:12" ht="20.100000000000001" customHeight="1">
      <c r="A35" s="34"/>
      <c r="B35" s="29"/>
      <c r="C35" s="35"/>
      <c r="D35" s="43" t="s">
        <v>1066</v>
      </c>
      <c r="E35" s="30"/>
      <c r="F35" s="19"/>
      <c r="G35" s="73"/>
      <c r="H35" s="19"/>
      <c r="I35" s="73"/>
      <c r="J35" s="26"/>
      <c r="K35" s="63"/>
      <c r="L35" s="74"/>
    </row>
    <row r="36" spans="1:12" ht="20.100000000000001" customHeight="1">
      <c r="A36" s="34"/>
      <c r="B36" s="29"/>
      <c r="C36" s="35"/>
      <c r="D36" s="43" t="s">
        <v>1067</v>
      </c>
      <c r="E36" s="30"/>
      <c r="F36" s="19"/>
      <c r="G36" s="73"/>
      <c r="H36" s="19"/>
      <c r="I36" s="73"/>
      <c r="J36" s="26"/>
      <c r="K36" s="63"/>
      <c r="L36" s="74"/>
    </row>
    <row r="37" spans="1:12" ht="20.100000000000001" customHeight="1">
      <c r="A37" s="34"/>
      <c r="B37" s="29"/>
      <c r="C37" s="35"/>
      <c r="D37" s="43" t="s">
        <v>282</v>
      </c>
      <c r="E37" s="30"/>
      <c r="F37" s="19"/>
      <c r="G37" s="73"/>
      <c r="H37" s="19"/>
      <c r="I37" s="73"/>
      <c r="J37" s="26"/>
      <c r="K37" s="63"/>
      <c r="L37" s="74"/>
    </row>
    <row r="38" spans="1:12" ht="20.100000000000001" customHeight="1">
      <c r="A38" s="32" t="s">
        <v>3720</v>
      </c>
      <c r="B38" s="33" t="s">
        <v>1092</v>
      </c>
      <c r="C38" s="21" t="s">
        <v>2036</v>
      </c>
      <c r="D38" s="42" t="s">
        <v>2420</v>
      </c>
      <c r="E38" s="31"/>
      <c r="F38" s="2"/>
      <c r="G38" s="75"/>
      <c r="H38" s="2"/>
      <c r="I38" s="75"/>
      <c r="J38" s="36" t="s">
        <v>1</v>
      </c>
      <c r="K38" s="24" t="s">
        <v>1</v>
      </c>
      <c r="L38" s="76"/>
    </row>
    <row r="39" spans="1:12" ht="20.100000000000001" customHeight="1">
      <c r="A39" s="34"/>
      <c r="B39" s="29"/>
      <c r="C39" s="35"/>
      <c r="D39" s="43" t="s">
        <v>1063</v>
      </c>
      <c r="E39" s="30"/>
      <c r="F39" s="19"/>
      <c r="G39" s="73"/>
      <c r="H39" s="19"/>
      <c r="I39" s="73"/>
      <c r="J39" s="26"/>
      <c r="K39" s="63"/>
      <c r="L39" s="74"/>
    </row>
    <row r="40" spans="1:12" ht="20.100000000000001" customHeight="1">
      <c r="A40" s="34"/>
      <c r="B40" s="29"/>
      <c r="C40" s="35"/>
      <c r="D40" s="43" t="s">
        <v>1064</v>
      </c>
      <c r="E40" s="30"/>
      <c r="F40" s="19"/>
      <c r="G40" s="73"/>
      <c r="H40" s="19"/>
      <c r="I40" s="73"/>
      <c r="J40" s="26"/>
      <c r="K40" s="63"/>
      <c r="L40" s="74"/>
    </row>
    <row r="41" spans="1:12" ht="20.100000000000001" customHeight="1">
      <c r="A41" s="34"/>
      <c r="B41" s="29"/>
      <c r="C41" s="35"/>
      <c r="D41" s="43" t="s">
        <v>1065</v>
      </c>
      <c r="E41" s="30"/>
      <c r="F41" s="19"/>
      <c r="G41" s="73"/>
      <c r="H41" s="19"/>
      <c r="I41" s="73"/>
      <c r="J41" s="26"/>
      <c r="K41" s="63"/>
      <c r="L41" s="74"/>
    </row>
    <row r="42" spans="1:12" ht="20.100000000000001" customHeight="1">
      <c r="A42" s="34"/>
      <c r="B42" s="29"/>
      <c r="C42" s="35"/>
      <c r="D42" s="43" t="s">
        <v>1066</v>
      </c>
      <c r="E42" s="30"/>
      <c r="F42" s="19"/>
      <c r="G42" s="73"/>
      <c r="H42" s="19"/>
      <c r="I42" s="73"/>
      <c r="J42" s="26"/>
      <c r="K42" s="63"/>
      <c r="L42" s="74"/>
    </row>
    <row r="43" spans="1:12" ht="20.100000000000001" customHeight="1">
      <c r="A43" s="34"/>
      <c r="B43" s="29"/>
      <c r="C43" s="35"/>
      <c r="D43" s="43" t="s">
        <v>1067</v>
      </c>
      <c r="E43" s="30"/>
      <c r="F43" s="19"/>
      <c r="G43" s="73"/>
      <c r="H43" s="19"/>
      <c r="I43" s="73"/>
      <c r="J43" s="26"/>
      <c r="K43" s="63"/>
      <c r="L43" s="74"/>
    </row>
    <row r="44" spans="1:12" ht="20.100000000000001" customHeight="1">
      <c r="A44" s="34"/>
      <c r="B44" s="29"/>
      <c r="C44" s="35"/>
      <c r="D44" s="43" t="s">
        <v>282</v>
      </c>
      <c r="E44" s="30"/>
      <c r="F44" s="19"/>
      <c r="G44" s="73"/>
      <c r="H44" s="19"/>
      <c r="I44" s="73"/>
      <c r="J44" s="26"/>
      <c r="K44" s="63"/>
      <c r="L44" s="74"/>
    </row>
    <row r="45" spans="1:12" ht="20.100000000000001" customHeight="1">
      <c r="A45" s="32" t="s">
        <v>3721</v>
      </c>
      <c r="B45" s="33" t="s">
        <v>1093</v>
      </c>
      <c r="C45" s="21" t="s">
        <v>2036</v>
      </c>
      <c r="D45" s="42" t="s">
        <v>2420</v>
      </c>
      <c r="E45" s="31"/>
      <c r="F45" s="2"/>
      <c r="G45" s="75"/>
      <c r="H45" s="2"/>
      <c r="I45" s="75"/>
      <c r="J45" s="36" t="s">
        <v>1</v>
      </c>
      <c r="K45" s="24" t="s">
        <v>1</v>
      </c>
      <c r="L45" s="25"/>
    </row>
    <row r="46" spans="1:12" ht="20.100000000000001" customHeight="1">
      <c r="A46" s="34"/>
      <c r="B46" s="29"/>
      <c r="C46" s="35"/>
      <c r="D46" s="43" t="s">
        <v>1063</v>
      </c>
      <c r="E46" s="30"/>
      <c r="F46" s="19"/>
      <c r="G46" s="73"/>
      <c r="H46" s="19"/>
      <c r="I46" s="73"/>
      <c r="J46" s="26"/>
      <c r="K46" s="63"/>
      <c r="L46" s="74"/>
    </row>
    <row r="47" spans="1:12" ht="20.100000000000001" customHeight="1">
      <c r="A47" s="34"/>
      <c r="B47" s="29"/>
      <c r="C47" s="35"/>
      <c r="D47" s="43" t="s">
        <v>1064</v>
      </c>
      <c r="E47" s="30"/>
      <c r="F47" s="19"/>
      <c r="G47" s="73"/>
      <c r="H47" s="19"/>
      <c r="I47" s="73"/>
      <c r="J47" s="26"/>
      <c r="K47" s="63"/>
      <c r="L47" s="74"/>
    </row>
    <row r="48" spans="1:12" ht="20.100000000000001" customHeight="1">
      <c r="A48" s="34"/>
      <c r="B48" s="29"/>
      <c r="C48" s="35"/>
      <c r="D48" s="43" t="s">
        <v>1065</v>
      </c>
      <c r="E48" s="30"/>
      <c r="F48" s="19"/>
      <c r="G48" s="73"/>
      <c r="H48" s="19"/>
      <c r="I48" s="73"/>
      <c r="J48" s="26"/>
      <c r="K48" s="63"/>
      <c r="L48" s="74"/>
    </row>
    <row r="49" spans="1:12" ht="20.100000000000001" customHeight="1">
      <c r="A49" s="34"/>
      <c r="B49" s="29"/>
      <c r="C49" s="35"/>
      <c r="D49" s="43" t="s">
        <v>1066</v>
      </c>
      <c r="E49" s="30"/>
      <c r="F49" s="19"/>
      <c r="G49" s="73"/>
      <c r="H49" s="19"/>
      <c r="I49" s="73"/>
      <c r="J49" s="26"/>
      <c r="K49" s="63"/>
      <c r="L49" s="74"/>
    </row>
    <row r="50" spans="1:12" ht="20.100000000000001" customHeight="1">
      <c r="A50" s="34"/>
      <c r="B50" s="29"/>
      <c r="C50" s="35"/>
      <c r="D50" s="43" t="s">
        <v>1067</v>
      </c>
      <c r="E50" s="30"/>
      <c r="F50" s="19"/>
      <c r="G50" s="73"/>
      <c r="H50" s="19"/>
      <c r="I50" s="73"/>
      <c r="J50" s="26"/>
      <c r="K50" s="63"/>
      <c r="L50" s="74"/>
    </row>
    <row r="51" spans="1:12" ht="20.100000000000001" customHeight="1">
      <c r="A51" s="34"/>
      <c r="B51" s="29"/>
      <c r="C51" s="35"/>
      <c r="D51" s="43" t="s">
        <v>282</v>
      </c>
      <c r="E51" s="30"/>
      <c r="F51" s="19"/>
      <c r="G51" s="73"/>
      <c r="H51" s="19"/>
      <c r="I51" s="73"/>
      <c r="J51" s="26"/>
      <c r="K51" s="63"/>
      <c r="L51" s="74"/>
    </row>
    <row r="52" spans="1:12" ht="20.100000000000001" customHeight="1">
      <c r="A52" s="32" t="s">
        <v>3722</v>
      </c>
      <c r="B52" s="33" t="s">
        <v>1068</v>
      </c>
      <c r="C52" s="21" t="s">
        <v>3723</v>
      </c>
      <c r="D52" s="42"/>
      <c r="E52" s="31"/>
      <c r="F52" s="2">
        <v>19</v>
      </c>
      <c r="G52" s="75">
        <v>100</v>
      </c>
      <c r="H52" s="2">
        <v>13</v>
      </c>
      <c r="I52" s="75">
        <v>100</v>
      </c>
      <c r="J52" s="36" t="s">
        <v>1</v>
      </c>
      <c r="K52" s="24" t="s">
        <v>1</v>
      </c>
      <c r="L52" s="76"/>
    </row>
    <row r="53" spans="1:12" ht="20.100000000000001" customHeight="1">
      <c r="A53" s="32" t="s">
        <v>3724</v>
      </c>
      <c r="B53" s="33" t="s">
        <v>1126</v>
      </c>
      <c r="C53" s="21" t="s">
        <v>2211</v>
      </c>
      <c r="D53" s="42" t="s">
        <v>1127</v>
      </c>
      <c r="E53" s="31"/>
      <c r="F53" s="2">
        <v>93</v>
      </c>
      <c r="G53" s="75">
        <v>13.025210084033613</v>
      </c>
      <c r="H53" s="2">
        <v>175</v>
      </c>
      <c r="I53" s="75">
        <v>17.712550607287451</v>
      </c>
      <c r="J53" s="36" t="s">
        <v>1</v>
      </c>
      <c r="K53" s="24" t="s">
        <v>1</v>
      </c>
      <c r="L53" s="76"/>
    </row>
    <row r="54" spans="1:12" ht="20.100000000000001" customHeight="1">
      <c r="A54" s="51"/>
      <c r="B54" s="62"/>
      <c r="C54" s="65"/>
      <c r="D54" s="53" t="s">
        <v>1172</v>
      </c>
      <c r="E54" s="52"/>
      <c r="F54" s="23">
        <v>621</v>
      </c>
      <c r="G54" s="80">
        <v>86.974789915966383</v>
      </c>
      <c r="H54" s="23">
        <v>813</v>
      </c>
      <c r="I54" s="80">
        <v>82.287449392712546</v>
      </c>
      <c r="J54" s="54"/>
      <c r="K54" s="54"/>
      <c r="L54" s="55"/>
    </row>
    <row r="55" spans="1:12" ht="20.100000000000001" customHeight="1">
      <c r="A55" s="34" t="s">
        <v>3725</v>
      </c>
      <c r="B55" s="29" t="s">
        <v>1130</v>
      </c>
      <c r="C55" s="35" t="s">
        <v>3726</v>
      </c>
      <c r="D55" s="43" t="s">
        <v>1128</v>
      </c>
      <c r="E55" s="30"/>
      <c r="F55" s="19">
        <v>52</v>
      </c>
      <c r="G55" s="73">
        <v>55.913978494623656</v>
      </c>
      <c r="H55" s="19">
        <v>101</v>
      </c>
      <c r="I55" s="73">
        <v>57.714285714285715</v>
      </c>
      <c r="J55" s="26" t="s">
        <v>1</v>
      </c>
      <c r="K55" s="63" t="s">
        <v>1</v>
      </c>
      <c r="L55" s="74"/>
    </row>
    <row r="56" spans="1:12" ht="20.100000000000001" customHeight="1">
      <c r="A56" s="34"/>
      <c r="B56" s="29"/>
      <c r="C56" s="35"/>
      <c r="D56" s="43" t="s">
        <v>1129</v>
      </c>
      <c r="E56" s="30"/>
      <c r="F56" s="19">
        <v>41</v>
      </c>
      <c r="G56" s="73">
        <v>44.086021505376344</v>
      </c>
      <c r="H56" s="19">
        <v>74</v>
      </c>
      <c r="I56" s="73">
        <v>42.285714285714285</v>
      </c>
      <c r="J56" s="26"/>
      <c r="K56" s="63"/>
      <c r="L56" s="74"/>
    </row>
    <row r="57" spans="1:12" ht="20.100000000000001" customHeight="1">
      <c r="A57" s="32" t="s">
        <v>3727</v>
      </c>
      <c r="B57" s="33" t="s">
        <v>1131</v>
      </c>
      <c r="C57" s="21" t="s">
        <v>2294</v>
      </c>
      <c r="D57" s="42" t="s">
        <v>1132</v>
      </c>
      <c r="E57" s="31"/>
      <c r="F57" s="2">
        <v>15</v>
      </c>
      <c r="G57" s="75">
        <v>2.1008403361344539</v>
      </c>
      <c r="H57" s="2">
        <v>8</v>
      </c>
      <c r="I57" s="75">
        <v>0.80971659919028338</v>
      </c>
      <c r="J57" s="36" t="s">
        <v>1</v>
      </c>
      <c r="K57" s="24" t="s">
        <v>1</v>
      </c>
      <c r="L57" s="76"/>
    </row>
    <row r="58" spans="1:12" ht="20.100000000000001" customHeight="1">
      <c r="A58" s="34"/>
      <c r="B58" s="29"/>
      <c r="C58" s="35"/>
      <c r="D58" s="43" t="s">
        <v>1133</v>
      </c>
      <c r="E58" s="30"/>
      <c r="F58" s="19">
        <v>34</v>
      </c>
      <c r="G58" s="73">
        <v>4.7619047619047619</v>
      </c>
      <c r="H58" s="19">
        <v>25</v>
      </c>
      <c r="I58" s="73">
        <v>2.5303643724696356</v>
      </c>
      <c r="J58" s="26"/>
      <c r="K58" s="63"/>
      <c r="L58" s="74"/>
    </row>
    <row r="59" spans="1:12" ht="20.100000000000001" customHeight="1">
      <c r="A59" s="34"/>
      <c r="B59" s="29"/>
      <c r="C59" s="35"/>
      <c r="D59" s="43" t="s">
        <v>1134</v>
      </c>
      <c r="E59" s="30"/>
      <c r="F59" s="19">
        <v>20</v>
      </c>
      <c r="G59" s="73">
        <v>2.8011204481792715</v>
      </c>
      <c r="H59" s="19">
        <v>9</v>
      </c>
      <c r="I59" s="73">
        <v>0.91093117408906876</v>
      </c>
      <c r="J59" s="26"/>
      <c r="K59" s="63"/>
      <c r="L59" s="74"/>
    </row>
    <row r="60" spans="1:12" ht="20.100000000000001" customHeight="1">
      <c r="A60" s="34"/>
      <c r="B60" s="29"/>
      <c r="C60" s="35"/>
      <c r="D60" s="43" t="s">
        <v>1135</v>
      </c>
      <c r="E60" s="30"/>
      <c r="F60" s="19">
        <v>9</v>
      </c>
      <c r="G60" s="73">
        <v>1.2605042016806722</v>
      </c>
      <c r="H60" s="19">
        <v>8</v>
      </c>
      <c r="I60" s="73">
        <v>0.80971659919028338</v>
      </c>
      <c r="J60" s="26"/>
      <c r="K60" s="63"/>
      <c r="L60" s="74"/>
    </row>
    <row r="61" spans="1:12" ht="20.100000000000001" customHeight="1">
      <c r="A61" s="34"/>
      <c r="B61" s="29"/>
      <c r="C61" s="35"/>
      <c r="D61" s="43" t="s">
        <v>1136</v>
      </c>
      <c r="E61" s="30"/>
      <c r="F61" s="19">
        <v>62</v>
      </c>
      <c r="G61" s="73">
        <v>8.6834733893557416</v>
      </c>
      <c r="H61" s="19">
        <v>53</v>
      </c>
      <c r="I61" s="73">
        <v>5.3643724696356276</v>
      </c>
      <c r="J61" s="26"/>
      <c r="K61" s="63"/>
      <c r="L61" s="74"/>
    </row>
    <row r="62" spans="1:12" ht="20.100000000000001" customHeight="1">
      <c r="A62" s="34"/>
      <c r="B62" s="29"/>
      <c r="C62" s="35"/>
      <c r="D62" s="43" t="s">
        <v>1137</v>
      </c>
      <c r="E62" s="30"/>
      <c r="F62" s="19">
        <v>55</v>
      </c>
      <c r="G62" s="73">
        <v>7.7030812324929974</v>
      </c>
      <c r="H62" s="19">
        <v>40</v>
      </c>
      <c r="I62" s="73">
        <v>4.048582995951417</v>
      </c>
      <c r="J62" s="26"/>
      <c r="K62" s="63"/>
      <c r="L62" s="74"/>
    </row>
    <row r="63" spans="1:12" ht="20.100000000000001" customHeight="1">
      <c r="A63" s="34"/>
      <c r="B63" s="29"/>
      <c r="C63" s="35"/>
      <c r="D63" s="43" t="s">
        <v>1138</v>
      </c>
      <c r="E63" s="30"/>
      <c r="F63" s="19">
        <v>3</v>
      </c>
      <c r="G63" s="73">
        <v>0.42016806722689076</v>
      </c>
      <c r="H63" s="19">
        <v>2</v>
      </c>
      <c r="I63" s="73">
        <v>0.20242914979757085</v>
      </c>
      <c r="J63" s="26"/>
      <c r="K63" s="63"/>
      <c r="L63" s="74"/>
    </row>
    <row r="64" spans="1:12" ht="20.100000000000001" customHeight="1">
      <c r="A64" s="34"/>
      <c r="B64" s="29"/>
      <c r="C64" s="35"/>
      <c r="D64" s="43" t="s">
        <v>1139</v>
      </c>
      <c r="E64" s="30"/>
      <c r="F64" s="19">
        <v>20</v>
      </c>
      <c r="G64" s="73">
        <v>2.8011204481792715</v>
      </c>
      <c r="H64" s="19">
        <v>18</v>
      </c>
      <c r="I64" s="73">
        <v>1.8218623481781375</v>
      </c>
      <c r="J64" s="26"/>
      <c r="K64" s="63"/>
      <c r="L64" s="74"/>
    </row>
    <row r="65" spans="1:12" ht="20.100000000000001" customHeight="1">
      <c r="A65" s="34"/>
      <c r="B65" s="29"/>
      <c r="C65" s="35"/>
      <c r="D65" s="43" t="s">
        <v>1140</v>
      </c>
      <c r="E65" s="30"/>
      <c r="F65" s="19">
        <v>5</v>
      </c>
      <c r="G65" s="73">
        <v>0.70028011204481788</v>
      </c>
      <c r="H65" s="19">
        <v>11</v>
      </c>
      <c r="I65" s="73">
        <v>1.1133603238866396</v>
      </c>
      <c r="J65" s="26"/>
      <c r="K65" s="63"/>
      <c r="L65" s="74"/>
    </row>
    <row r="66" spans="1:12" ht="20.100000000000001" customHeight="1">
      <c r="A66" s="34"/>
      <c r="B66" s="29"/>
      <c r="C66" s="35"/>
      <c r="D66" s="43" t="s">
        <v>2214</v>
      </c>
      <c r="E66" s="30"/>
      <c r="F66" s="19">
        <v>415</v>
      </c>
      <c r="G66" s="73">
        <v>58.123249299719888</v>
      </c>
      <c r="H66" s="19">
        <v>741</v>
      </c>
      <c r="I66" s="73">
        <v>75</v>
      </c>
      <c r="J66" s="26"/>
      <c r="K66" s="63"/>
      <c r="L66" s="74"/>
    </row>
    <row r="67" spans="1:12" ht="20.100000000000001" customHeight="1">
      <c r="A67" s="34"/>
      <c r="B67" s="29"/>
      <c r="C67" s="35"/>
      <c r="D67" s="43" t="s">
        <v>2048</v>
      </c>
      <c r="E67" s="30"/>
      <c r="F67" s="19">
        <v>34</v>
      </c>
      <c r="G67" s="73">
        <v>4.7619047619047619</v>
      </c>
      <c r="H67" s="19">
        <v>35</v>
      </c>
      <c r="I67" s="73">
        <v>3.5425101214574899</v>
      </c>
      <c r="J67" s="26"/>
      <c r="K67" s="63"/>
      <c r="L67" s="74"/>
    </row>
    <row r="68" spans="1:12" ht="20.100000000000001" customHeight="1">
      <c r="A68" s="51"/>
      <c r="B68" s="62"/>
      <c r="C68" s="65"/>
      <c r="D68" s="53" t="s">
        <v>2010</v>
      </c>
      <c r="E68" s="52"/>
      <c r="F68" s="23">
        <v>42</v>
      </c>
      <c r="G68" s="80">
        <v>5.882352941176471</v>
      </c>
      <c r="H68" s="23">
        <v>38</v>
      </c>
      <c r="I68" s="80">
        <v>3.8461538461538463</v>
      </c>
      <c r="J68" s="54"/>
      <c r="K68" s="72"/>
      <c r="L68" s="81"/>
    </row>
    <row r="69" spans="1:12" ht="20.100000000000001" customHeight="1">
      <c r="A69" s="34" t="s">
        <v>3728</v>
      </c>
      <c r="B69" s="29" t="s">
        <v>1141</v>
      </c>
      <c r="C69" s="35" t="s">
        <v>3729</v>
      </c>
      <c r="D69" s="43"/>
      <c r="E69" s="30"/>
      <c r="F69" s="19">
        <v>42</v>
      </c>
      <c r="G69" s="73">
        <v>100</v>
      </c>
      <c r="H69" s="19">
        <v>38</v>
      </c>
      <c r="I69" s="73">
        <v>100</v>
      </c>
      <c r="J69" s="26" t="s">
        <v>1</v>
      </c>
      <c r="K69" s="24" t="s">
        <v>1</v>
      </c>
      <c r="L69" s="74"/>
    </row>
    <row r="70" spans="1:12" ht="20.100000000000001" customHeight="1">
      <c r="A70" s="32" t="s">
        <v>3730</v>
      </c>
      <c r="B70" s="33" t="s">
        <v>1142</v>
      </c>
      <c r="C70" s="21" t="s">
        <v>2212</v>
      </c>
      <c r="D70" s="42" t="s">
        <v>1095</v>
      </c>
      <c r="E70" s="31"/>
      <c r="F70" s="2"/>
      <c r="G70" s="75"/>
      <c r="H70" s="2">
        <v>2</v>
      </c>
      <c r="I70" s="75">
        <v>4.7619047619047619</v>
      </c>
      <c r="J70" s="36" t="s">
        <v>1</v>
      </c>
      <c r="K70" s="24" t="s">
        <v>1</v>
      </c>
      <c r="L70" s="76"/>
    </row>
    <row r="71" spans="1:12" ht="20.100000000000001" customHeight="1">
      <c r="A71" s="34"/>
      <c r="B71" s="29"/>
      <c r="C71" s="35"/>
      <c r="D71" s="43" t="s">
        <v>1096</v>
      </c>
      <c r="E71" s="30"/>
      <c r="F71" s="19">
        <v>1</v>
      </c>
      <c r="G71" s="73">
        <v>2.7027027027027026</v>
      </c>
      <c r="H71" s="19">
        <v>1</v>
      </c>
      <c r="I71" s="73">
        <v>2.3809523809523809</v>
      </c>
      <c r="J71" s="26"/>
      <c r="K71" s="63"/>
      <c r="L71" s="74"/>
    </row>
    <row r="72" spans="1:12" ht="20.100000000000001" customHeight="1">
      <c r="A72" s="34"/>
      <c r="B72" s="29"/>
      <c r="C72" s="35"/>
      <c r="D72" s="43" t="s">
        <v>1097</v>
      </c>
      <c r="E72" s="30"/>
      <c r="F72" s="19">
        <v>2</v>
      </c>
      <c r="G72" s="73">
        <v>5.4054054054054053</v>
      </c>
      <c r="H72" s="19">
        <v>1</v>
      </c>
      <c r="I72" s="73">
        <v>2.3809523809523809</v>
      </c>
      <c r="J72" s="26"/>
      <c r="K72" s="63"/>
      <c r="L72" s="74"/>
    </row>
    <row r="73" spans="1:12" ht="20.100000000000001" customHeight="1">
      <c r="A73" s="34"/>
      <c r="B73" s="29"/>
      <c r="C73" s="35"/>
      <c r="D73" s="43" t="s">
        <v>1098</v>
      </c>
      <c r="E73" s="30"/>
      <c r="F73" s="19"/>
      <c r="G73" s="73"/>
      <c r="H73" s="19"/>
      <c r="I73" s="73"/>
      <c r="J73" s="26"/>
      <c r="K73" s="63"/>
      <c r="L73" s="74"/>
    </row>
    <row r="74" spans="1:12" ht="20.100000000000001" customHeight="1">
      <c r="A74" s="34"/>
      <c r="B74" s="29"/>
      <c r="C74" s="35"/>
      <c r="D74" s="43" t="s">
        <v>1099</v>
      </c>
      <c r="E74" s="30"/>
      <c r="F74" s="19">
        <v>5</v>
      </c>
      <c r="G74" s="73">
        <v>13.513513513513514</v>
      </c>
      <c r="H74" s="19">
        <v>2</v>
      </c>
      <c r="I74" s="73">
        <v>4.7619047619047619</v>
      </c>
      <c r="J74" s="26"/>
      <c r="K74" s="63"/>
      <c r="L74" s="74"/>
    </row>
    <row r="75" spans="1:12" ht="20.100000000000001" customHeight="1">
      <c r="A75" s="34"/>
      <c r="B75" s="29"/>
      <c r="C75" s="35"/>
      <c r="D75" s="43" t="s">
        <v>1100</v>
      </c>
      <c r="E75" s="30"/>
      <c r="F75" s="19">
        <v>9</v>
      </c>
      <c r="G75" s="73">
        <v>24.324324324324323</v>
      </c>
      <c r="H75" s="19">
        <v>4</v>
      </c>
      <c r="I75" s="73">
        <v>9.5238095238095237</v>
      </c>
      <c r="J75" s="26"/>
      <c r="K75" s="63"/>
      <c r="L75" s="74"/>
    </row>
    <row r="76" spans="1:12" ht="20.100000000000001" customHeight="1">
      <c r="A76" s="34"/>
      <c r="B76" s="29"/>
      <c r="C76" s="35"/>
      <c r="D76" s="43" t="s">
        <v>1101</v>
      </c>
      <c r="E76" s="30"/>
      <c r="F76" s="19">
        <v>19</v>
      </c>
      <c r="G76" s="73">
        <v>51.351351351351354</v>
      </c>
      <c r="H76" s="19">
        <v>31</v>
      </c>
      <c r="I76" s="73">
        <v>73.80952380952381</v>
      </c>
      <c r="J76" s="26"/>
      <c r="K76" s="63"/>
      <c r="L76" s="74"/>
    </row>
    <row r="77" spans="1:12" ht="20.100000000000001" customHeight="1">
      <c r="A77" s="34"/>
      <c r="B77" s="29"/>
      <c r="C77" s="35"/>
      <c r="D77" s="43" t="s">
        <v>1102</v>
      </c>
      <c r="E77" s="30"/>
      <c r="F77" s="19">
        <v>1</v>
      </c>
      <c r="G77" s="73">
        <v>2.7027027027027026</v>
      </c>
      <c r="H77" s="19">
        <v>1</v>
      </c>
      <c r="I77" s="73">
        <v>2.3809523809523809</v>
      </c>
      <c r="J77" s="26"/>
      <c r="K77" s="63"/>
      <c r="L77" s="74"/>
    </row>
    <row r="78" spans="1:12" ht="20.100000000000001" customHeight="1">
      <c r="A78" s="51"/>
      <c r="B78" s="62"/>
      <c r="C78" s="65"/>
      <c r="D78" s="53" t="s">
        <v>366</v>
      </c>
      <c r="E78" s="52"/>
      <c r="F78" s="23"/>
      <c r="G78" s="80"/>
      <c r="H78" s="23"/>
      <c r="I78" s="80"/>
      <c r="J78" s="54"/>
      <c r="K78" s="72"/>
      <c r="L78" s="81"/>
    </row>
    <row r="79" spans="1:12" ht="20.100000000000001" customHeight="1">
      <c r="A79" s="34" t="s">
        <v>3731</v>
      </c>
      <c r="B79" s="29" t="s">
        <v>1143</v>
      </c>
      <c r="C79" s="35" t="s">
        <v>3732</v>
      </c>
      <c r="D79" s="43"/>
      <c r="E79" s="30"/>
      <c r="F79" s="19"/>
      <c r="G79" s="73"/>
      <c r="H79" s="19"/>
      <c r="I79" s="73"/>
      <c r="J79" s="26" t="s">
        <v>1</v>
      </c>
      <c r="K79" s="24" t="s">
        <v>1</v>
      </c>
      <c r="L79" s="74"/>
    </row>
    <row r="80" spans="1:12" ht="20.100000000000001" customHeight="1">
      <c r="A80" s="32" t="s">
        <v>3733</v>
      </c>
      <c r="B80" s="351" t="s">
        <v>5091</v>
      </c>
      <c r="C80" s="21" t="s">
        <v>2213</v>
      </c>
      <c r="D80" s="42" t="s">
        <v>1072</v>
      </c>
      <c r="E80" s="311"/>
      <c r="F80" s="2">
        <v>49</v>
      </c>
      <c r="G80" s="22">
        <v>6.8627450980392153</v>
      </c>
      <c r="H80" s="2">
        <v>62</v>
      </c>
      <c r="I80" s="22">
        <v>6.2753036437246958</v>
      </c>
      <c r="J80" s="24" t="s">
        <v>1</v>
      </c>
      <c r="K80" s="24" t="s">
        <v>1</v>
      </c>
      <c r="L80" s="25"/>
    </row>
    <row r="81" spans="1:12" ht="20.100000000000001" customHeight="1">
      <c r="A81" s="34"/>
      <c r="B81" s="352"/>
      <c r="C81" s="35"/>
      <c r="D81" s="43" t="s">
        <v>1073</v>
      </c>
      <c r="E81" s="30"/>
      <c r="F81" s="19">
        <v>665</v>
      </c>
      <c r="G81" s="20">
        <v>93.137254901960787</v>
      </c>
      <c r="H81" s="19">
        <v>926</v>
      </c>
      <c r="I81" s="20">
        <v>93.724696356275302</v>
      </c>
      <c r="J81" s="26"/>
      <c r="K81" s="26"/>
      <c r="L81" s="27"/>
    </row>
    <row r="82" spans="1:12" ht="20.100000000000001" customHeight="1">
      <c r="A82" s="32" t="s">
        <v>3734</v>
      </c>
      <c r="B82" s="33" t="s">
        <v>1070</v>
      </c>
      <c r="C82" s="21" t="s">
        <v>3735</v>
      </c>
      <c r="D82" s="42"/>
      <c r="E82" s="31"/>
      <c r="F82" s="2">
        <v>49</v>
      </c>
      <c r="G82" s="22">
        <v>100</v>
      </c>
      <c r="H82" s="2">
        <v>62</v>
      </c>
      <c r="I82" s="22">
        <v>100</v>
      </c>
      <c r="J82" s="24" t="s">
        <v>1</v>
      </c>
      <c r="K82" s="24" t="s">
        <v>1</v>
      </c>
      <c r="L82" s="25"/>
    </row>
    <row r="83" spans="1:12" ht="20.100000000000001" customHeight="1">
      <c r="A83" s="32" t="s">
        <v>3736</v>
      </c>
      <c r="B83" s="33" t="s">
        <v>1071</v>
      </c>
      <c r="C83" s="21" t="s">
        <v>3735</v>
      </c>
      <c r="D83" s="42"/>
      <c r="E83" s="31" t="s">
        <v>112</v>
      </c>
      <c r="F83" s="2">
        <v>49</v>
      </c>
      <c r="G83" s="22">
        <v>100</v>
      </c>
      <c r="H83" s="2">
        <v>56</v>
      </c>
      <c r="I83" s="22">
        <v>90.322580645161281</v>
      </c>
      <c r="J83" s="24" t="s">
        <v>1</v>
      </c>
      <c r="K83" s="24" t="s">
        <v>1</v>
      </c>
      <c r="L83" s="25"/>
    </row>
    <row r="84" spans="1:12" ht="20.100000000000001" customHeight="1">
      <c r="A84" s="34"/>
      <c r="B84" s="29"/>
      <c r="C84" s="44"/>
      <c r="D84" s="43" t="s">
        <v>111</v>
      </c>
      <c r="E84" s="30"/>
      <c r="F84" s="19"/>
      <c r="G84" s="20"/>
      <c r="H84" s="19"/>
      <c r="I84" s="20"/>
      <c r="J84" s="26"/>
      <c r="K84" s="26"/>
      <c r="L84" s="27"/>
    </row>
    <row r="85" spans="1:12" ht="20.100000000000001" customHeight="1">
      <c r="A85" s="34"/>
      <c r="B85" s="29"/>
      <c r="C85" s="44"/>
      <c r="D85" s="43" t="s">
        <v>113</v>
      </c>
      <c r="E85" s="30"/>
      <c r="F85" s="19"/>
      <c r="G85" s="20"/>
      <c r="H85" s="19">
        <v>6</v>
      </c>
      <c r="I85" s="20">
        <v>9.67741935483871</v>
      </c>
      <c r="J85" s="26"/>
      <c r="K85" s="26"/>
      <c r="L85" s="27"/>
    </row>
    <row r="86" spans="1:12" ht="20.100000000000001" customHeight="1">
      <c r="A86" s="32" t="s">
        <v>3737</v>
      </c>
      <c r="B86" s="33" t="s">
        <v>1144</v>
      </c>
      <c r="C86" s="21" t="s">
        <v>3738</v>
      </c>
      <c r="D86" s="42" t="s">
        <v>114</v>
      </c>
      <c r="E86" s="31"/>
      <c r="F86" s="2"/>
      <c r="G86" s="22"/>
      <c r="H86" s="2">
        <v>1</v>
      </c>
      <c r="I86" s="22">
        <v>16.666666666666664</v>
      </c>
      <c r="J86" s="24" t="s">
        <v>1</v>
      </c>
      <c r="K86" s="24" t="s">
        <v>1</v>
      </c>
      <c r="L86" s="25"/>
    </row>
    <row r="87" spans="1:12" ht="20.100000000000001" customHeight="1">
      <c r="A87" s="34"/>
      <c r="B87" s="29"/>
      <c r="C87" s="35"/>
      <c r="D87" s="43" t="s">
        <v>115</v>
      </c>
      <c r="E87" s="30"/>
      <c r="F87" s="19"/>
      <c r="G87" s="20"/>
      <c r="H87" s="19">
        <v>1</v>
      </c>
      <c r="I87" s="20">
        <v>16.666666666666664</v>
      </c>
      <c r="J87" s="26"/>
      <c r="K87" s="26"/>
      <c r="L87" s="27"/>
    </row>
    <row r="88" spans="1:12" ht="20.100000000000001" customHeight="1">
      <c r="A88" s="34"/>
      <c r="B88" s="29"/>
      <c r="C88" s="35"/>
      <c r="D88" s="43" t="s">
        <v>116</v>
      </c>
      <c r="E88" s="30"/>
      <c r="F88" s="19"/>
      <c r="G88" s="20"/>
      <c r="H88" s="19">
        <v>2</v>
      </c>
      <c r="I88" s="20">
        <v>33.333333333333329</v>
      </c>
      <c r="J88" s="26"/>
      <c r="K88" s="26"/>
      <c r="L88" s="27"/>
    </row>
    <row r="89" spans="1:12" ht="20.100000000000001" customHeight="1">
      <c r="A89" s="34"/>
      <c r="B89" s="29"/>
      <c r="C89" s="35"/>
      <c r="D89" s="43" t="s">
        <v>117</v>
      </c>
      <c r="E89" s="30"/>
      <c r="F89" s="19"/>
      <c r="G89" s="20"/>
      <c r="H89" s="19">
        <v>2</v>
      </c>
      <c r="I89" s="20">
        <v>33.333333333333329</v>
      </c>
      <c r="J89" s="26"/>
      <c r="K89" s="26"/>
      <c r="L89" s="27"/>
    </row>
    <row r="90" spans="1:12" ht="20.100000000000001" customHeight="1">
      <c r="A90" s="32" t="s">
        <v>3739</v>
      </c>
      <c r="B90" s="33" t="s">
        <v>1074</v>
      </c>
      <c r="C90" s="21" t="s">
        <v>3740</v>
      </c>
      <c r="D90" s="42" t="s">
        <v>2050</v>
      </c>
      <c r="E90" s="31"/>
      <c r="F90" s="2">
        <v>2</v>
      </c>
      <c r="G90" s="22">
        <v>2.3255813953488373</v>
      </c>
      <c r="H90" s="2">
        <v>1</v>
      </c>
      <c r="I90" s="22">
        <v>0.96153846153846156</v>
      </c>
      <c r="J90" s="24" t="s">
        <v>1</v>
      </c>
      <c r="K90" s="24" t="s">
        <v>1</v>
      </c>
      <c r="L90" s="25"/>
    </row>
    <row r="91" spans="1:12" ht="20.100000000000001" customHeight="1">
      <c r="A91" s="34"/>
      <c r="B91" s="29"/>
      <c r="C91" s="35"/>
      <c r="D91" s="43" t="s">
        <v>1075</v>
      </c>
      <c r="E91" s="30"/>
      <c r="F91" s="19"/>
      <c r="G91" s="20"/>
      <c r="H91" s="19"/>
      <c r="I91" s="20"/>
      <c r="J91" s="26"/>
      <c r="K91" s="26"/>
      <c r="L91" s="27"/>
    </row>
    <row r="92" spans="1:12" ht="20.100000000000001" customHeight="1">
      <c r="A92" s="34"/>
      <c r="B92" s="29"/>
      <c r="C92" s="35"/>
      <c r="D92" s="43" t="s">
        <v>1076</v>
      </c>
      <c r="E92" s="30"/>
      <c r="F92" s="19">
        <v>33</v>
      </c>
      <c r="G92" s="20">
        <v>38.372093023255815</v>
      </c>
      <c r="H92" s="19">
        <v>42</v>
      </c>
      <c r="I92" s="20">
        <v>40.384615384615387</v>
      </c>
      <c r="J92" s="26"/>
      <c r="K92" s="26"/>
      <c r="L92" s="27"/>
    </row>
    <row r="93" spans="1:12" ht="20.100000000000001" customHeight="1">
      <c r="A93" s="34"/>
      <c r="B93" s="29"/>
      <c r="C93" s="35"/>
      <c r="D93" s="43" t="s">
        <v>1077</v>
      </c>
      <c r="E93" s="30"/>
      <c r="F93" s="19">
        <v>9</v>
      </c>
      <c r="G93" s="20">
        <v>10.465116279069768</v>
      </c>
      <c r="H93" s="19">
        <v>4</v>
      </c>
      <c r="I93" s="20">
        <v>3.8461538461538463</v>
      </c>
      <c r="J93" s="26"/>
      <c r="K93" s="26"/>
      <c r="L93" s="27"/>
    </row>
    <row r="94" spans="1:12" ht="20.100000000000001" customHeight="1">
      <c r="A94" s="34"/>
      <c r="B94" s="29"/>
      <c r="C94" s="35"/>
      <c r="D94" s="43" t="s">
        <v>1078</v>
      </c>
      <c r="E94" s="30"/>
      <c r="F94" s="19">
        <v>3</v>
      </c>
      <c r="G94" s="20">
        <v>3.4883720930232558</v>
      </c>
      <c r="H94" s="19">
        <v>6</v>
      </c>
      <c r="I94" s="20">
        <v>5.7692307692307692</v>
      </c>
      <c r="J94" s="26"/>
      <c r="K94" s="26"/>
      <c r="L94" s="27"/>
    </row>
    <row r="95" spans="1:12" ht="20.100000000000001" customHeight="1">
      <c r="A95" s="34"/>
      <c r="B95" s="29"/>
      <c r="C95" s="35"/>
      <c r="D95" s="43" t="s">
        <v>1079</v>
      </c>
      <c r="E95" s="30"/>
      <c r="F95" s="19">
        <v>3</v>
      </c>
      <c r="G95" s="20">
        <v>3.4883720930232558</v>
      </c>
      <c r="H95" s="19">
        <v>4</v>
      </c>
      <c r="I95" s="20">
        <v>3.8461538461538463</v>
      </c>
      <c r="J95" s="26"/>
      <c r="K95" s="26"/>
      <c r="L95" s="27"/>
    </row>
    <row r="96" spans="1:12" ht="20.100000000000001" customHeight="1">
      <c r="A96" s="34"/>
      <c r="B96" s="29"/>
      <c r="C96" s="35"/>
      <c r="D96" s="43" t="s">
        <v>1080</v>
      </c>
      <c r="E96" s="30"/>
      <c r="F96" s="19">
        <v>5</v>
      </c>
      <c r="G96" s="20">
        <v>5.8139534883720927</v>
      </c>
      <c r="H96" s="19">
        <v>6</v>
      </c>
      <c r="I96" s="20">
        <v>5.7692307692307692</v>
      </c>
      <c r="J96" s="26"/>
      <c r="K96" s="26"/>
      <c r="L96" s="27"/>
    </row>
    <row r="97" spans="1:12" ht="20.100000000000001" customHeight="1">
      <c r="A97" s="34"/>
      <c r="B97" s="29"/>
      <c r="C97" s="35"/>
      <c r="D97" s="43" t="s">
        <v>1081</v>
      </c>
      <c r="E97" s="30"/>
      <c r="F97" s="19">
        <v>5</v>
      </c>
      <c r="G97" s="20">
        <v>5.8139534883720927</v>
      </c>
      <c r="H97" s="19">
        <v>4</v>
      </c>
      <c r="I97" s="20">
        <v>3.8461538461538463</v>
      </c>
      <c r="J97" s="26"/>
      <c r="K97" s="26"/>
      <c r="L97" s="27"/>
    </row>
    <row r="98" spans="1:12" ht="20.100000000000001" customHeight="1">
      <c r="A98" s="34"/>
      <c r="B98" s="29"/>
      <c r="C98" s="35"/>
      <c r="D98" s="43" t="s">
        <v>1082</v>
      </c>
      <c r="E98" s="30"/>
      <c r="F98" s="19">
        <v>1</v>
      </c>
      <c r="G98" s="20">
        <v>1.1627906976744187</v>
      </c>
      <c r="H98" s="19">
        <v>4</v>
      </c>
      <c r="I98" s="20">
        <v>3.8461538461538463</v>
      </c>
      <c r="J98" s="26"/>
      <c r="K98" s="26"/>
      <c r="L98" s="27"/>
    </row>
    <row r="99" spans="1:12" ht="20.100000000000001" customHeight="1">
      <c r="A99" s="34"/>
      <c r="B99" s="29"/>
      <c r="C99" s="35"/>
      <c r="D99" s="43" t="s">
        <v>2024</v>
      </c>
      <c r="E99" s="30"/>
      <c r="F99" s="19">
        <v>11</v>
      </c>
      <c r="G99" s="20">
        <v>12.790697674418606</v>
      </c>
      <c r="H99" s="19">
        <v>8</v>
      </c>
      <c r="I99" s="20">
        <v>7.6923076923076925</v>
      </c>
      <c r="J99" s="26"/>
      <c r="K99" s="26"/>
      <c r="L99" s="27"/>
    </row>
    <row r="100" spans="1:12" ht="20.100000000000001" customHeight="1">
      <c r="A100" s="34"/>
      <c r="B100" s="29"/>
      <c r="C100" s="35"/>
      <c r="D100" s="43" t="s">
        <v>2025</v>
      </c>
      <c r="E100" s="30"/>
      <c r="F100" s="19">
        <v>5</v>
      </c>
      <c r="G100" s="20">
        <v>5.8139534883720927</v>
      </c>
      <c r="H100" s="19">
        <v>7</v>
      </c>
      <c r="I100" s="20">
        <v>6.7307692307692308</v>
      </c>
      <c r="J100" s="26"/>
      <c r="K100" s="26"/>
      <c r="L100" s="27"/>
    </row>
    <row r="101" spans="1:12" ht="20.100000000000001" customHeight="1">
      <c r="A101" s="34"/>
      <c r="B101" s="29"/>
      <c r="C101" s="35"/>
      <c r="D101" s="43" t="s">
        <v>2026</v>
      </c>
      <c r="E101" s="30"/>
      <c r="F101" s="19">
        <v>9</v>
      </c>
      <c r="G101" s="20">
        <v>10.465116279069768</v>
      </c>
      <c r="H101" s="19">
        <v>18</v>
      </c>
      <c r="I101" s="20">
        <v>17.307692307692307</v>
      </c>
      <c r="J101" s="26"/>
      <c r="K101" s="26"/>
      <c r="L101" s="27"/>
    </row>
    <row r="102" spans="1:12" ht="20.100000000000001" customHeight="1">
      <c r="A102" s="34"/>
      <c r="B102" s="29"/>
      <c r="C102" s="35"/>
      <c r="D102" s="43" t="s">
        <v>2027</v>
      </c>
      <c r="E102" s="30"/>
      <c r="F102" s="19"/>
      <c r="G102" s="20"/>
      <c r="H102" s="19"/>
      <c r="I102" s="20"/>
      <c r="J102" s="26"/>
      <c r="K102" s="26"/>
      <c r="L102" s="27"/>
    </row>
    <row r="103" spans="1:12" ht="20.100000000000001" customHeight="1">
      <c r="A103" s="34"/>
      <c r="B103" s="29"/>
      <c r="C103" s="35"/>
      <c r="D103" s="43" t="s">
        <v>2028</v>
      </c>
      <c r="E103" s="30"/>
      <c r="F103" s="19"/>
      <c r="G103" s="20"/>
      <c r="H103" s="19"/>
      <c r="I103" s="20"/>
      <c r="J103" s="26"/>
      <c r="K103" s="26"/>
      <c r="L103" s="27"/>
    </row>
    <row r="104" spans="1:12" ht="20.100000000000001" customHeight="1">
      <c r="A104" s="34"/>
      <c r="B104" s="29"/>
      <c r="C104" s="35"/>
      <c r="D104" s="43" t="s">
        <v>2029</v>
      </c>
      <c r="E104" s="30"/>
      <c r="F104" s="19"/>
      <c r="G104" s="20"/>
      <c r="H104" s="19"/>
      <c r="I104" s="20"/>
      <c r="J104" s="26"/>
      <c r="K104" s="26"/>
      <c r="L104" s="27"/>
    </row>
    <row r="105" spans="1:12" ht="20.100000000000001" customHeight="1">
      <c r="A105" s="32" t="s">
        <v>3741</v>
      </c>
      <c r="B105" s="33" t="s">
        <v>1083</v>
      </c>
      <c r="C105" s="21" t="s">
        <v>3742</v>
      </c>
      <c r="D105" s="42"/>
      <c r="E105" s="31"/>
      <c r="F105" s="2"/>
      <c r="G105" s="22"/>
      <c r="H105" s="2"/>
      <c r="I105" s="22"/>
      <c r="J105" s="24" t="s">
        <v>1</v>
      </c>
      <c r="K105" s="24" t="s">
        <v>1</v>
      </c>
      <c r="L105" s="25"/>
    </row>
    <row r="106" spans="1:12" ht="20.100000000000001" customHeight="1">
      <c r="A106" s="32" t="s">
        <v>3743</v>
      </c>
      <c r="B106" s="33" t="s">
        <v>1084</v>
      </c>
      <c r="C106" s="21" t="s">
        <v>3744</v>
      </c>
      <c r="D106" s="42" t="s">
        <v>2050</v>
      </c>
      <c r="E106" s="31"/>
      <c r="F106" s="2">
        <v>1</v>
      </c>
      <c r="G106" s="22">
        <v>1.1627906976744187</v>
      </c>
      <c r="H106" s="2">
        <v>1</v>
      </c>
      <c r="I106" s="22">
        <v>0.96153846153846156</v>
      </c>
      <c r="J106" s="24" t="s">
        <v>1</v>
      </c>
      <c r="K106" s="24" t="s">
        <v>1</v>
      </c>
      <c r="L106" s="25"/>
    </row>
    <row r="107" spans="1:12" ht="20.100000000000001" customHeight="1">
      <c r="A107" s="34"/>
      <c r="B107" s="29"/>
      <c r="C107" s="35"/>
      <c r="D107" s="43" t="s">
        <v>1075</v>
      </c>
      <c r="E107" s="30"/>
      <c r="F107" s="19"/>
      <c r="G107" s="20"/>
      <c r="H107" s="19">
        <v>1</v>
      </c>
      <c r="I107" s="20">
        <v>0.96153846153846156</v>
      </c>
      <c r="J107" s="26"/>
      <c r="K107" s="26"/>
      <c r="L107" s="27"/>
    </row>
    <row r="108" spans="1:12" ht="20.100000000000001" customHeight="1">
      <c r="A108" s="34"/>
      <c r="B108" s="29"/>
      <c r="C108" s="35"/>
      <c r="D108" s="43" t="s">
        <v>1076</v>
      </c>
      <c r="E108" s="30"/>
      <c r="F108" s="19">
        <v>13</v>
      </c>
      <c r="G108" s="20">
        <v>15.11627906976744</v>
      </c>
      <c r="H108" s="19">
        <v>9</v>
      </c>
      <c r="I108" s="20">
        <v>8.6538461538461533</v>
      </c>
      <c r="J108" s="26"/>
      <c r="K108" s="26"/>
      <c r="L108" s="27"/>
    </row>
    <row r="109" spans="1:12" ht="20.100000000000001" customHeight="1">
      <c r="A109" s="34"/>
      <c r="B109" s="29"/>
      <c r="C109" s="35"/>
      <c r="D109" s="43" t="s">
        <v>1077</v>
      </c>
      <c r="E109" s="30"/>
      <c r="F109" s="19">
        <v>9</v>
      </c>
      <c r="G109" s="20">
        <v>10.465116279069768</v>
      </c>
      <c r="H109" s="19">
        <v>9</v>
      </c>
      <c r="I109" s="20">
        <v>8.6538461538461533</v>
      </c>
      <c r="J109" s="26"/>
      <c r="K109" s="26"/>
      <c r="L109" s="27"/>
    </row>
    <row r="110" spans="1:12" ht="20.100000000000001" customHeight="1">
      <c r="A110" s="34"/>
      <c r="B110" s="29"/>
      <c r="C110" s="35"/>
      <c r="D110" s="43" t="s">
        <v>1078</v>
      </c>
      <c r="E110" s="30"/>
      <c r="F110" s="19"/>
      <c r="G110" s="20"/>
      <c r="H110" s="19">
        <v>2</v>
      </c>
      <c r="I110" s="20">
        <v>1.9230769230769231</v>
      </c>
      <c r="J110" s="26"/>
      <c r="K110" s="26"/>
      <c r="L110" s="27"/>
    </row>
    <row r="111" spans="1:12" ht="20.100000000000001" customHeight="1">
      <c r="A111" s="34"/>
      <c r="B111" s="29"/>
      <c r="C111" s="35"/>
      <c r="D111" s="43" t="s">
        <v>1079</v>
      </c>
      <c r="E111" s="30"/>
      <c r="F111" s="19">
        <v>3</v>
      </c>
      <c r="G111" s="20">
        <v>3.4883720930232558</v>
      </c>
      <c r="H111" s="19">
        <v>9</v>
      </c>
      <c r="I111" s="20">
        <v>8.6538461538461533</v>
      </c>
      <c r="J111" s="26"/>
      <c r="K111" s="26"/>
      <c r="L111" s="27"/>
    </row>
    <row r="112" spans="1:12" ht="20.100000000000001" customHeight="1">
      <c r="A112" s="34"/>
      <c r="B112" s="29"/>
      <c r="C112" s="35"/>
      <c r="D112" s="43" t="s">
        <v>1080</v>
      </c>
      <c r="E112" s="30"/>
      <c r="F112" s="19">
        <v>8</v>
      </c>
      <c r="G112" s="20">
        <v>9.3023255813953494</v>
      </c>
      <c r="H112" s="19">
        <v>1</v>
      </c>
      <c r="I112" s="20">
        <v>0.96153846153846156</v>
      </c>
      <c r="J112" s="26"/>
      <c r="K112" s="26"/>
      <c r="L112" s="27"/>
    </row>
    <row r="113" spans="1:12" ht="20.100000000000001" customHeight="1">
      <c r="A113" s="34"/>
      <c r="B113" s="29"/>
      <c r="C113" s="35"/>
      <c r="D113" s="43" t="s">
        <v>1081</v>
      </c>
      <c r="E113" s="30"/>
      <c r="F113" s="19">
        <v>8</v>
      </c>
      <c r="G113" s="20">
        <v>9.3023255813953494</v>
      </c>
      <c r="H113" s="19">
        <v>7</v>
      </c>
      <c r="I113" s="20">
        <v>6.7307692307692308</v>
      </c>
      <c r="J113" s="26"/>
      <c r="K113" s="26"/>
      <c r="L113" s="27"/>
    </row>
    <row r="114" spans="1:12" ht="20.100000000000001" customHeight="1">
      <c r="A114" s="34"/>
      <c r="B114" s="29"/>
      <c r="C114" s="35"/>
      <c r="D114" s="43" t="s">
        <v>1082</v>
      </c>
      <c r="E114" s="30"/>
      <c r="F114" s="19">
        <v>3</v>
      </c>
      <c r="G114" s="20">
        <v>3.4883720930232558</v>
      </c>
      <c r="H114" s="19">
        <v>2</v>
      </c>
      <c r="I114" s="20">
        <v>1.9230769230769231</v>
      </c>
      <c r="J114" s="26"/>
      <c r="K114" s="26"/>
      <c r="L114" s="27"/>
    </row>
    <row r="115" spans="1:12" ht="20.100000000000001" customHeight="1">
      <c r="A115" s="34"/>
      <c r="B115" s="29"/>
      <c r="C115" s="35"/>
      <c r="D115" s="43" t="s">
        <v>2024</v>
      </c>
      <c r="E115" s="30"/>
      <c r="F115" s="19">
        <v>3</v>
      </c>
      <c r="G115" s="20">
        <v>3.4883720930232558</v>
      </c>
      <c r="H115" s="19">
        <v>8</v>
      </c>
      <c r="I115" s="20">
        <v>7.6923076923076925</v>
      </c>
      <c r="J115" s="26"/>
      <c r="K115" s="26"/>
      <c r="L115" s="27"/>
    </row>
    <row r="116" spans="1:12" ht="20.100000000000001" customHeight="1">
      <c r="A116" s="34"/>
      <c r="B116" s="29"/>
      <c r="C116" s="35"/>
      <c r="D116" s="43" t="s">
        <v>2025</v>
      </c>
      <c r="E116" s="30"/>
      <c r="F116" s="19">
        <v>4</v>
      </c>
      <c r="G116" s="20">
        <v>4.6511627906976747</v>
      </c>
      <c r="H116" s="19">
        <v>14</v>
      </c>
      <c r="I116" s="20">
        <v>13.461538461538462</v>
      </c>
      <c r="J116" s="26"/>
      <c r="K116" s="26"/>
      <c r="L116" s="27"/>
    </row>
    <row r="117" spans="1:12" ht="20.100000000000001" customHeight="1">
      <c r="A117" s="34"/>
      <c r="B117" s="29"/>
      <c r="C117" s="35"/>
      <c r="D117" s="43" t="s">
        <v>2026</v>
      </c>
      <c r="E117" s="30"/>
      <c r="F117" s="19">
        <v>4</v>
      </c>
      <c r="G117" s="20">
        <v>4.6511627906976747</v>
      </c>
      <c r="H117" s="19">
        <v>14</v>
      </c>
      <c r="I117" s="20">
        <v>13.461538461538462</v>
      </c>
      <c r="J117" s="26"/>
      <c r="K117" s="26"/>
      <c r="L117" s="27"/>
    </row>
    <row r="118" spans="1:12" ht="20.100000000000001" customHeight="1">
      <c r="A118" s="34"/>
      <c r="B118" s="29"/>
      <c r="C118" s="35"/>
      <c r="D118" s="43" t="s">
        <v>2027</v>
      </c>
      <c r="E118" s="30"/>
      <c r="F118" s="19">
        <v>1</v>
      </c>
      <c r="G118" s="20">
        <v>1.1627906976744187</v>
      </c>
      <c r="H118" s="19">
        <v>2</v>
      </c>
      <c r="I118" s="20">
        <v>1.9230769230769231</v>
      </c>
      <c r="J118" s="26"/>
      <c r="K118" s="26"/>
      <c r="L118" s="27"/>
    </row>
    <row r="119" spans="1:12" ht="20.100000000000001" customHeight="1">
      <c r="A119" s="34"/>
      <c r="B119" s="29"/>
      <c r="C119" s="35"/>
      <c r="D119" s="43" t="s">
        <v>2028</v>
      </c>
      <c r="E119" s="30"/>
      <c r="F119" s="19"/>
      <c r="G119" s="20"/>
      <c r="H119" s="19"/>
      <c r="I119" s="20"/>
      <c r="J119" s="26"/>
      <c r="K119" s="26"/>
      <c r="L119" s="27"/>
    </row>
    <row r="120" spans="1:12" ht="20.100000000000001" customHeight="1">
      <c r="A120" s="34"/>
      <c r="B120" s="29"/>
      <c r="C120" s="35"/>
      <c r="D120" s="43" t="s">
        <v>2029</v>
      </c>
      <c r="E120" s="30"/>
      <c r="F120" s="19">
        <v>29</v>
      </c>
      <c r="G120" s="20">
        <v>33.720930232558139</v>
      </c>
      <c r="H120" s="19">
        <v>25</v>
      </c>
      <c r="I120" s="20">
        <v>24.03846153846154</v>
      </c>
      <c r="J120" s="26"/>
      <c r="K120" s="26"/>
      <c r="L120" s="27"/>
    </row>
    <row r="121" spans="1:12" ht="20.100000000000001" customHeight="1">
      <c r="A121" s="32" t="s">
        <v>3745</v>
      </c>
      <c r="B121" s="33" t="s">
        <v>1085</v>
      </c>
      <c r="C121" s="21" t="s">
        <v>3746</v>
      </c>
      <c r="D121" s="42"/>
      <c r="E121" s="31"/>
      <c r="F121" s="2"/>
      <c r="G121" s="22"/>
      <c r="H121" s="2"/>
      <c r="I121" s="22"/>
      <c r="J121" s="24" t="s">
        <v>1</v>
      </c>
      <c r="K121" s="24" t="s">
        <v>1</v>
      </c>
      <c r="L121" s="25"/>
    </row>
    <row r="122" spans="1:12" ht="20.100000000000001" customHeight="1">
      <c r="A122" s="32" t="s">
        <v>3747</v>
      </c>
      <c r="B122" s="33" t="s">
        <v>1086</v>
      </c>
      <c r="C122" s="21" t="s">
        <v>3748</v>
      </c>
      <c r="D122" s="42" t="s">
        <v>2050</v>
      </c>
      <c r="E122" s="31"/>
      <c r="F122" s="2"/>
      <c r="G122" s="22"/>
      <c r="H122" s="2"/>
      <c r="I122" s="22"/>
      <c r="J122" s="24" t="s">
        <v>1</v>
      </c>
      <c r="K122" s="24" t="s">
        <v>1</v>
      </c>
      <c r="L122" s="25"/>
    </row>
    <row r="123" spans="1:12" ht="20.100000000000001" customHeight="1">
      <c r="A123" s="34"/>
      <c r="B123" s="29"/>
      <c r="C123" s="35"/>
      <c r="D123" s="43" t="s">
        <v>1075</v>
      </c>
      <c r="E123" s="30"/>
      <c r="F123" s="19"/>
      <c r="G123" s="20"/>
      <c r="H123" s="19">
        <v>1</v>
      </c>
      <c r="I123" s="20">
        <v>1.2658227848101267</v>
      </c>
      <c r="J123" s="26"/>
      <c r="K123" s="26"/>
      <c r="L123" s="27"/>
    </row>
    <row r="124" spans="1:12" ht="20.100000000000001" customHeight="1">
      <c r="A124" s="34"/>
      <c r="B124" s="29"/>
      <c r="C124" s="35"/>
      <c r="D124" s="43" t="s">
        <v>1076</v>
      </c>
      <c r="E124" s="30"/>
      <c r="F124" s="19"/>
      <c r="G124" s="20"/>
      <c r="H124" s="19">
        <v>8</v>
      </c>
      <c r="I124" s="20">
        <v>10.126582278481013</v>
      </c>
      <c r="J124" s="26"/>
      <c r="K124" s="26"/>
      <c r="L124" s="27"/>
    </row>
    <row r="125" spans="1:12" ht="20.100000000000001" customHeight="1">
      <c r="A125" s="34"/>
      <c r="B125" s="29"/>
      <c r="C125" s="35"/>
      <c r="D125" s="43" t="s">
        <v>1077</v>
      </c>
      <c r="E125" s="30"/>
      <c r="F125" s="19">
        <v>1</v>
      </c>
      <c r="G125" s="20">
        <v>1.7543859649122806</v>
      </c>
      <c r="H125" s="19">
        <v>2</v>
      </c>
      <c r="I125" s="20">
        <v>2.5316455696202533</v>
      </c>
      <c r="J125" s="26"/>
      <c r="K125" s="26"/>
      <c r="L125" s="27"/>
    </row>
    <row r="126" spans="1:12" ht="20.100000000000001" customHeight="1">
      <c r="A126" s="34"/>
      <c r="B126" s="29"/>
      <c r="C126" s="35"/>
      <c r="D126" s="43" t="s">
        <v>1078</v>
      </c>
      <c r="E126" s="30"/>
      <c r="F126" s="19">
        <v>1</v>
      </c>
      <c r="G126" s="20">
        <v>1.7543859649122806</v>
      </c>
      <c r="H126" s="19">
        <v>2</v>
      </c>
      <c r="I126" s="20">
        <v>2.5316455696202533</v>
      </c>
      <c r="J126" s="26"/>
      <c r="K126" s="26"/>
      <c r="L126" s="27"/>
    </row>
    <row r="127" spans="1:12" ht="20.100000000000001" customHeight="1">
      <c r="A127" s="34"/>
      <c r="B127" s="29"/>
      <c r="C127" s="35"/>
      <c r="D127" s="43" t="s">
        <v>1079</v>
      </c>
      <c r="E127" s="30"/>
      <c r="F127" s="19">
        <v>1</v>
      </c>
      <c r="G127" s="20">
        <v>1.7543859649122806</v>
      </c>
      <c r="H127" s="19">
        <v>6</v>
      </c>
      <c r="I127" s="20">
        <v>7.59493670886076</v>
      </c>
      <c r="J127" s="26"/>
      <c r="K127" s="26"/>
      <c r="L127" s="27"/>
    </row>
    <row r="128" spans="1:12" ht="20.100000000000001" customHeight="1">
      <c r="A128" s="34"/>
      <c r="B128" s="29"/>
      <c r="C128" s="35"/>
      <c r="D128" s="43" t="s">
        <v>1080</v>
      </c>
      <c r="E128" s="30"/>
      <c r="F128" s="19"/>
      <c r="G128" s="20"/>
      <c r="H128" s="19">
        <v>10</v>
      </c>
      <c r="I128" s="20">
        <v>12.658227848101266</v>
      </c>
      <c r="J128" s="26"/>
      <c r="K128" s="26"/>
      <c r="L128" s="27"/>
    </row>
    <row r="129" spans="1:12" ht="20.100000000000001" customHeight="1">
      <c r="A129" s="34"/>
      <c r="B129" s="29"/>
      <c r="C129" s="35"/>
      <c r="D129" s="43" t="s">
        <v>1081</v>
      </c>
      <c r="E129" s="30"/>
      <c r="F129" s="19"/>
      <c r="G129" s="20"/>
      <c r="H129" s="19">
        <v>6</v>
      </c>
      <c r="I129" s="20">
        <v>7.59493670886076</v>
      </c>
      <c r="J129" s="26"/>
      <c r="K129" s="26"/>
      <c r="L129" s="27"/>
    </row>
    <row r="130" spans="1:12" ht="20.100000000000001" customHeight="1">
      <c r="A130" s="34"/>
      <c r="B130" s="29"/>
      <c r="C130" s="35"/>
      <c r="D130" s="43" t="s">
        <v>1082</v>
      </c>
      <c r="E130" s="30"/>
      <c r="F130" s="19"/>
      <c r="G130" s="20"/>
      <c r="H130" s="19">
        <v>5</v>
      </c>
      <c r="I130" s="20">
        <v>6.3291139240506329</v>
      </c>
      <c r="J130" s="26"/>
      <c r="K130" s="26"/>
      <c r="L130" s="27"/>
    </row>
    <row r="131" spans="1:12" ht="20.100000000000001" customHeight="1">
      <c r="A131" s="34"/>
      <c r="B131" s="29"/>
      <c r="C131" s="35"/>
      <c r="D131" s="43" t="s">
        <v>2024</v>
      </c>
      <c r="E131" s="30"/>
      <c r="F131" s="19">
        <v>1</v>
      </c>
      <c r="G131" s="20">
        <v>1.7543859649122806</v>
      </c>
      <c r="H131" s="19">
        <v>4</v>
      </c>
      <c r="I131" s="20">
        <v>5.0632911392405067</v>
      </c>
      <c r="J131" s="26"/>
      <c r="K131" s="26"/>
      <c r="L131" s="27"/>
    </row>
    <row r="132" spans="1:12" ht="20.100000000000001" customHeight="1">
      <c r="A132" s="34"/>
      <c r="B132" s="29"/>
      <c r="C132" s="35"/>
      <c r="D132" s="43" t="s">
        <v>2025</v>
      </c>
      <c r="E132" s="30"/>
      <c r="F132" s="19">
        <v>3</v>
      </c>
      <c r="G132" s="20">
        <v>5.2631578947368416</v>
      </c>
      <c r="H132" s="19">
        <v>7</v>
      </c>
      <c r="I132" s="20">
        <v>8.8607594936708853</v>
      </c>
      <c r="J132" s="26"/>
      <c r="K132" s="26"/>
      <c r="L132" s="27"/>
    </row>
    <row r="133" spans="1:12" ht="20.100000000000001" customHeight="1">
      <c r="A133" s="34"/>
      <c r="B133" s="29"/>
      <c r="C133" s="35"/>
      <c r="D133" s="43" t="s">
        <v>2026</v>
      </c>
      <c r="E133" s="30"/>
      <c r="F133" s="19"/>
      <c r="G133" s="20"/>
      <c r="H133" s="19">
        <v>9</v>
      </c>
      <c r="I133" s="20">
        <v>11.39240506329114</v>
      </c>
      <c r="J133" s="26"/>
      <c r="K133" s="26"/>
      <c r="L133" s="27"/>
    </row>
    <row r="134" spans="1:12" ht="20.100000000000001" customHeight="1">
      <c r="A134" s="34"/>
      <c r="B134" s="29"/>
      <c r="C134" s="35"/>
      <c r="D134" s="43" t="s">
        <v>2027</v>
      </c>
      <c r="E134" s="30"/>
      <c r="F134" s="19"/>
      <c r="G134" s="20"/>
      <c r="H134" s="19">
        <v>1</v>
      </c>
      <c r="I134" s="20">
        <v>1.2658227848101267</v>
      </c>
      <c r="J134" s="26"/>
      <c r="K134" s="26"/>
      <c r="L134" s="27"/>
    </row>
    <row r="135" spans="1:12" ht="20.100000000000001" customHeight="1">
      <c r="A135" s="34"/>
      <c r="B135" s="29"/>
      <c r="C135" s="35"/>
      <c r="D135" s="43" t="s">
        <v>2028</v>
      </c>
      <c r="E135" s="30"/>
      <c r="F135" s="19"/>
      <c r="G135" s="20"/>
      <c r="H135" s="19"/>
      <c r="I135" s="20"/>
      <c r="J135" s="26"/>
      <c r="K135" s="26"/>
      <c r="L135" s="27"/>
    </row>
    <row r="136" spans="1:12" ht="20.100000000000001" customHeight="1">
      <c r="A136" s="34"/>
      <c r="B136" s="29"/>
      <c r="C136" s="35"/>
      <c r="D136" s="43" t="s">
        <v>2029</v>
      </c>
      <c r="E136" s="30"/>
      <c r="F136" s="19">
        <v>50</v>
      </c>
      <c r="G136" s="20">
        <v>87.719298245614027</v>
      </c>
      <c r="H136" s="19">
        <v>18</v>
      </c>
      <c r="I136" s="20">
        <v>22.784810126582279</v>
      </c>
      <c r="J136" s="26"/>
      <c r="K136" s="26"/>
      <c r="L136" s="27"/>
    </row>
    <row r="137" spans="1:12" ht="20.100000000000001" customHeight="1">
      <c r="A137" s="32" t="s">
        <v>3749</v>
      </c>
      <c r="B137" s="33" t="s">
        <v>1087</v>
      </c>
      <c r="C137" s="21" t="s">
        <v>3750</v>
      </c>
      <c r="D137" s="42"/>
      <c r="E137" s="31"/>
      <c r="F137" s="2"/>
      <c r="G137" s="22"/>
      <c r="H137" s="2"/>
      <c r="I137" s="22"/>
      <c r="J137" s="24" t="s">
        <v>1</v>
      </c>
      <c r="K137" s="24" t="s">
        <v>1</v>
      </c>
      <c r="L137" s="25"/>
    </row>
    <row r="138" spans="1:12" ht="20.100000000000001" customHeight="1">
      <c r="A138" s="32" t="s">
        <v>3751</v>
      </c>
      <c r="B138" s="33" t="s">
        <v>2295</v>
      </c>
      <c r="C138" s="21" t="s">
        <v>2036</v>
      </c>
      <c r="D138" s="42" t="s">
        <v>715</v>
      </c>
      <c r="E138" s="31"/>
      <c r="F138" s="2">
        <v>211</v>
      </c>
      <c r="G138" s="22">
        <v>28.095872170439414</v>
      </c>
      <c r="H138" s="2">
        <v>418</v>
      </c>
      <c r="I138" s="22">
        <v>40.582524271844662</v>
      </c>
      <c r="J138" s="24" t="s">
        <v>1</v>
      </c>
      <c r="K138" s="24" t="s">
        <v>1</v>
      </c>
      <c r="L138" s="25"/>
    </row>
    <row r="139" spans="1:12" ht="20.100000000000001" customHeight="1">
      <c r="A139" s="34"/>
      <c r="B139" s="29"/>
      <c r="C139" s="35"/>
      <c r="D139" s="43" t="s">
        <v>2215</v>
      </c>
      <c r="E139" s="30"/>
      <c r="F139" s="19">
        <v>25</v>
      </c>
      <c r="G139" s="20">
        <v>3.3288948069241013</v>
      </c>
      <c r="H139" s="19">
        <v>58</v>
      </c>
      <c r="I139" s="20">
        <v>5.6310679611650478</v>
      </c>
      <c r="J139" s="26"/>
      <c r="K139" s="26"/>
      <c r="L139" s="27"/>
    </row>
    <row r="140" spans="1:12" ht="20.100000000000001" customHeight="1">
      <c r="A140" s="34"/>
      <c r="B140" s="29"/>
      <c r="C140" s="35"/>
      <c r="D140" s="43" t="s">
        <v>2216</v>
      </c>
      <c r="E140" s="30"/>
      <c r="F140" s="19">
        <v>515</v>
      </c>
      <c r="G140" s="20">
        <v>68.575233022636482</v>
      </c>
      <c r="H140" s="19">
        <v>554</v>
      </c>
      <c r="I140" s="20">
        <v>53.786407766990294</v>
      </c>
      <c r="J140" s="26"/>
      <c r="K140" s="26"/>
      <c r="L140" s="27"/>
    </row>
    <row r="141" spans="1:12" ht="20.100000000000001" customHeight="1">
      <c r="A141" s="32" t="s">
        <v>3752</v>
      </c>
      <c r="B141" s="33" t="s">
        <v>1000</v>
      </c>
      <c r="C141" s="21" t="s">
        <v>3753</v>
      </c>
      <c r="D141" s="42" t="s">
        <v>1001</v>
      </c>
      <c r="E141" s="31"/>
      <c r="F141" s="2">
        <v>148</v>
      </c>
      <c r="G141" s="22">
        <v>70.142180094786724</v>
      </c>
      <c r="H141" s="2">
        <v>314</v>
      </c>
      <c r="I141" s="22">
        <v>75.119617224880386</v>
      </c>
      <c r="J141" s="24" t="s">
        <v>1</v>
      </c>
      <c r="K141" s="24" t="s">
        <v>1</v>
      </c>
      <c r="L141" s="25"/>
    </row>
    <row r="142" spans="1:12" ht="20.100000000000001" customHeight="1">
      <c r="A142" s="34"/>
      <c r="B142" s="29"/>
      <c r="C142" s="35"/>
      <c r="D142" s="43" t="s">
        <v>1002</v>
      </c>
      <c r="E142" s="30"/>
      <c r="F142" s="19">
        <v>50</v>
      </c>
      <c r="G142" s="20">
        <v>23.696682464454977</v>
      </c>
      <c r="H142" s="19">
        <v>78</v>
      </c>
      <c r="I142" s="20">
        <v>18.660287081339714</v>
      </c>
      <c r="J142" s="26"/>
      <c r="K142" s="26"/>
      <c r="L142" s="27"/>
    </row>
    <row r="143" spans="1:12" ht="20.100000000000001" customHeight="1">
      <c r="A143" s="34"/>
      <c r="B143" s="29"/>
      <c r="C143" s="35"/>
      <c r="D143" s="43" t="s">
        <v>1003</v>
      </c>
      <c r="E143" s="30"/>
      <c r="F143" s="19">
        <v>1</v>
      </c>
      <c r="G143" s="20">
        <v>0.47393364928909953</v>
      </c>
      <c r="H143" s="19">
        <v>12</v>
      </c>
      <c r="I143" s="20">
        <v>2.8708133971291865</v>
      </c>
      <c r="J143" s="26"/>
      <c r="K143" s="26"/>
      <c r="L143" s="27"/>
    </row>
    <row r="144" spans="1:12" ht="20.100000000000001" customHeight="1">
      <c r="A144" s="34"/>
      <c r="B144" s="29"/>
      <c r="C144" s="35"/>
      <c r="D144" s="43" t="s">
        <v>1004</v>
      </c>
      <c r="E144" s="30"/>
      <c r="F144" s="19">
        <v>5</v>
      </c>
      <c r="G144" s="20">
        <v>2.3696682464454977</v>
      </c>
      <c r="H144" s="19">
        <v>7</v>
      </c>
      <c r="I144" s="20">
        <v>1.6746411483253589</v>
      </c>
      <c r="J144" s="26"/>
      <c r="K144" s="26"/>
      <c r="L144" s="27"/>
    </row>
    <row r="145" spans="1:12" ht="20.100000000000001" customHeight="1">
      <c r="A145" s="34"/>
      <c r="B145" s="29"/>
      <c r="C145" s="35"/>
      <c r="D145" s="43" t="s">
        <v>1005</v>
      </c>
      <c r="E145" s="30"/>
      <c r="F145" s="19">
        <v>1</v>
      </c>
      <c r="G145" s="20">
        <v>0.47393364928909953</v>
      </c>
      <c r="H145" s="19">
        <v>1</v>
      </c>
      <c r="I145" s="20">
        <v>0.23923444976076555</v>
      </c>
      <c r="J145" s="26"/>
      <c r="K145" s="26"/>
      <c r="L145" s="27"/>
    </row>
    <row r="146" spans="1:12" ht="20.100000000000001" customHeight="1">
      <c r="A146" s="34"/>
      <c r="B146" s="29"/>
      <c r="C146" s="35"/>
      <c r="D146" s="43" t="s">
        <v>1006</v>
      </c>
      <c r="E146" s="30"/>
      <c r="F146" s="19">
        <v>1</v>
      </c>
      <c r="G146" s="20">
        <v>0.47393364928909953</v>
      </c>
      <c r="H146" s="19"/>
      <c r="I146" s="20"/>
      <c r="J146" s="26"/>
      <c r="K146" s="26"/>
      <c r="L146" s="27"/>
    </row>
    <row r="147" spans="1:12" ht="20.100000000000001" customHeight="1">
      <c r="A147" s="34"/>
      <c r="B147" s="29"/>
      <c r="C147" s="35"/>
      <c r="D147" s="43" t="s">
        <v>1007</v>
      </c>
      <c r="E147" s="30"/>
      <c r="F147" s="19">
        <v>4</v>
      </c>
      <c r="G147" s="20">
        <v>1.8957345971563981</v>
      </c>
      <c r="H147" s="19">
        <v>4</v>
      </c>
      <c r="I147" s="20">
        <v>0.9569377990430622</v>
      </c>
      <c r="J147" s="26"/>
      <c r="K147" s="26"/>
      <c r="L147" s="27"/>
    </row>
    <row r="148" spans="1:12" ht="20.100000000000001" customHeight="1">
      <c r="A148" s="34"/>
      <c r="B148" s="29"/>
      <c r="C148" s="35"/>
      <c r="D148" s="43" t="s">
        <v>762</v>
      </c>
      <c r="E148" s="30"/>
      <c r="F148" s="19">
        <v>1</v>
      </c>
      <c r="G148" s="20">
        <v>0.47393364928909953</v>
      </c>
      <c r="H148" s="19">
        <v>2</v>
      </c>
      <c r="I148" s="20">
        <v>0.4784688995215311</v>
      </c>
      <c r="J148" s="26"/>
      <c r="K148" s="26"/>
      <c r="L148" s="27"/>
    </row>
    <row r="149" spans="1:12" ht="20.100000000000001" customHeight="1">
      <c r="A149" s="34"/>
      <c r="B149" s="29"/>
      <c r="C149" s="35"/>
      <c r="D149" s="43" t="s">
        <v>366</v>
      </c>
      <c r="E149" s="30"/>
      <c r="F149" s="19"/>
      <c r="G149" s="20"/>
      <c r="H149" s="19"/>
      <c r="I149" s="20"/>
      <c r="J149" s="26"/>
      <c r="K149" s="26"/>
      <c r="L149" s="27"/>
    </row>
    <row r="150" spans="1:12" ht="20.100000000000001" customHeight="1">
      <c r="A150" s="32" t="s">
        <v>3754</v>
      </c>
      <c r="B150" s="33" t="s">
        <v>1008</v>
      </c>
      <c r="C150" s="21" t="s">
        <v>3755</v>
      </c>
      <c r="D150" s="42"/>
      <c r="E150" s="31"/>
      <c r="F150" s="2"/>
      <c r="G150" s="22"/>
      <c r="H150" s="2"/>
      <c r="I150" s="22"/>
      <c r="J150" s="24" t="s">
        <v>1</v>
      </c>
      <c r="K150" s="24" t="s">
        <v>1</v>
      </c>
      <c r="L150" s="25"/>
    </row>
    <row r="151" spans="1:12" ht="20.100000000000001" customHeight="1">
      <c r="A151" s="32" t="s">
        <v>3756</v>
      </c>
      <c r="B151" s="33" t="s">
        <v>1009</v>
      </c>
      <c r="C151" s="21" t="s">
        <v>3753</v>
      </c>
      <c r="D151" s="42"/>
      <c r="E151" s="31"/>
      <c r="F151" s="2">
        <v>211</v>
      </c>
      <c r="G151" s="22">
        <v>100</v>
      </c>
      <c r="H151" s="2">
        <v>418</v>
      </c>
      <c r="I151" s="22">
        <v>100</v>
      </c>
      <c r="J151" s="24" t="s">
        <v>1</v>
      </c>
      <c r="K151" s="24" t="s">
        <v>1</v>
      </c>
      <c r="L151" s="25"/>
    </row>
    <row r="152" spans="1:12" ht="20.100000000000001" customHeight="1">
      <c r="A152" s="32" t="s">
        <v>3757</v>
      </c>
      <c r="B152" s="33" t="s">
        <v>1010</v>
      </c>
      <c r="C152" s="21" t="s">
        <v>3753</v>
      </c>
      <c r="D152" s="42" t="s">
        <v>159</v>
      </c>
      <c r="E152" s="31"/>
      <c r="F152" s="2">
        <v>5</v>
      </c>
      <c r="G152" s="22">
        <v>2.3696682464454977</v>
      </c>
      <c r="H152" s="2">
        <v>6</v>
      </c>
      <c r="I152" s="22">
        <v>1.4354066985645932</v>
      </c>
      <c r="J152" s="24" t="s">
        <v>1</v>
      </c>
      <c r="K152" s="24" t="s">
        <v>1</v>
      </c>
      <c r="L152" s="25"/>
    </row>
    <row r="153" spans="1:12" ht="20.100000000000001" customHeight="1">
      <c r="A153" s="34"/>
      <c r="B153" s="29"/>
      <c r="C153" s="35"/>
      <c r="D153" s="43" t="s">
        <v>160</v>
      </c>
      <c r="E153" s="30"/>
      <c r="F153" s="19"/>
      <c r="G153" s="20"/>
      <c r="H153" s="19"/>
      <c r="I153" s="20"/>
      <c r="J153" s="26"/>
      <c r="K153" s="26"/>
      <c r="L153" s="27"/>
    </row>
    <row r="154" spans="1:12" ht="20.100000000000001" customHeight="1">
      <c r="A154" s="34"/>
      <c r="B154" s="29"/>
      <c r="C154" s="35"/>
      <c r="D154" s="43" t="s">
        <v>161</v>
      </c>
      <c r="E154" s="30"/>
      <c r="F154" s="19">
        <v>28</v>
      </c>
      <c r="G154" s="20">
        <v>13.270142180094787</v>
      </c>
      <c r="H154" s="19">
        <v>75</v>
      </c>
      <c r="I154" s="20">
        <v>17.942583732057415</v>
      </c>
      <c r="J154" s="26"/>
      <c r="K154" s="26"/>
      <c r="L154" s="27"/>
    </row>
    <row r="155" spans="1:12" ht="20.100000000000001" customHeight="1">
      <c r="A155" s="34"/>
      <c r="B155" s="29"/>
      <c r="C155" s="35"/>
      <c r="D155" s="43" t="s">
        <v>384</v>
      </c>
      <c r="E155" s="30"/>
      <c r="F155" s="19">
        <v>9</v>
      </c>
      <c r="G155" s="20">
        <v>4.2654028436018958</v>
      </c>
      <c r="H155" s="19">
        <v>1</v>
      </c>
      <c r="I155" s="20">
        <v>0.23923444976076555</v>
      </c>
      <c r="J155" s="26"/>
      <c r="K155" s="26"/>
      <c r="L155" s="27"/>
    </row>
    <row r="156" spans="1:12" ht="20.100000000000001" customHeight="1">
      <c r="A156" s="34"/>
      <c r="B156" s="29"/>
      <c r="C156" s="35"/>
      <c r="D156" s="43" t="s">
        <v>385</v>
      </c>
      <c r="E156" s="30"/>
      <c r="F156" s="19"/>
      <c r="G156" s="20"/>
      <c r="H156" s="19"/>
      <c r="I156" s="20"/>
      <c r="J156" s="26"/>
      <c r="K156" s="26"/>
      <c r="L156" s="27"/>
    </row>
    <row r="157" spans="1:12" ht="20.100000000000001" customHeight="1">
      <c r="A157" s="34"/>
      <c r="B157" s="29"/>
      <c r="C157" s="35"/>
      <c r="D157" s="43" t="s">
        <v>162</v>
      </c>
      <c r="E157" s="30"/>
      <c r="F157" s="19">
        <v>52</v>
      </c>
      <c r="G157" s="20">
        <v>24.644549763033176</v>
      </c>
      <c r="H157" s="19">
        <v>137</v>
      </c>
      <c r="I157" s="20">
        <v>32.775119617224881</v>
      </c>
      <c r="J157" s="26"/>
      <c r="K157" s="26"/>
      <c r="L157" s="27"/>
    </row>
    <row r="158" spans="1:12" ht="20.100000000000001" customHeight="1">
      <c r="A158" s="34"/>
      <c r="B158" s="29"/>
      <c r="C158" s="35"/>
      <c r="D158" s="43" t="s">
        <v>163</v>
      </c>
      <c r="E158" s="30"/>
      <c r="F158" s="19">
        <v>15</v>
      </c>
      <c r="G158" s="20">
        <v>7.109004739336493</v>
      </c>
      <c r="H158" s="19">
        <v>14</v>
      </c>
      <c r="I158" s="20">
        <v>3.3492822966507179</v>
      </c>
      <c r="J158" s="26"/>
      <c r="K158" s="26"/>
      <c r="L158" s="27"/>
    </row>
    <row r="159" spans="1:12" ht="20.100000000000001" customHeight="1">
      <c r="A159" s="34"/>
      <c r="B159" s="29"/>
      <c r="C159" s="35"/>
      <c r="D159" s="43" t="s">
        <v>246</v>
      </c>
      <c r="E159" s="30"/>
      <c r="F159" s="19">
        <v>11</v>
      </c>
      <c r="G159" s="20">
        <v>5.2132701421800949</v>
      </c>
      <c r="H159" s="19">
        <v>20</v>
      </c>
      <c r="I159" s="20">
        <v>4.7846889952153111</v>
      </c>
      <c r="J159" s="26"/>
      <c r="K159" s="26"/>
      <c r="L159" s="27"/>
    </row>
    <row r="160" spans="1:12" ht="20.100000000000001" customHeight="1">
      <c r="A160" s="34"/>
      <c r="B160" s="29"/>
      <c r="C160" s="35"/>
      <c r="D160" s="43" t="s">
        <v>164</v>
      </c>
      <c r="E160" s="30"/>
      <c r="F160" s="19">
        <v>17</v>
      </c>
      <c r="G160" s="20">
        <v>8.0568720379146921</v>
      </c>
      <c r="H160" s="19">
        <v>36</v>
      </c>
      <c r="I160" s="20">
        <v>8.6124401913875595</v>
      </c>
      <c r="J160" s="26"/>
      <c r="K160" s="26"/>
      <c r="L160" s="27"/>
    </row>
    <row r="161" spans="1:12" ht="20.100000000000001" customHeight="1">
      <c r="A161" s="34"/>
      <c r="B161" s="29"/>
      <c r="C161" s="35"/>
      <c r="D161" s="43" t="s">
        <v>1970</v>
      </c>
      <c r="E161" s="30"/>
      <c r="F161" s="19">
        <v>2</v>
      </c>
      <c r="G161" s="20">
        <v>0.94786729857819907</v>
      </c>
      <c r="H161" s="19">
        <v>4</v>
      </c>
      <c r="I161" s="20">
        <v>0.9569377990430622</v>
      </c>
      <c r="J161" s="26"/>
      <c r="K161" s="26"/>
      <c r="L161" s="27"/>
    </row>
    <row r="162" spans="1:12" ht="20.100000000000001" customHeight="1">
      <c r="A162" s="34"/>
      <c r="B162" s="29"/>
      <c r="C162" s="35"/>
      <c r="D162" s="43" t="s">
        <v>165</v>
      </c>
      <c r="E162" s="30"/>
      <c r="F162" s="19">
        <v>1</v>
      </c>
      <c r="G162" s="20">
        <v>0.47393364928909953</v>
      </c>
      <c r="H162" s="19"/>
      <c r="I162" s="20"/>
      <c r="J162" s="26"/>
      <c r="K162" s="26"/>
      <c r="L162" s="27"/>
    </row>
    <row r="163" spans="1:12" ht="20.100000000000001" customHeight="1">
      <c r="A163" s="34"/>
      <c r="B163" s="29"/>
      <c r="C163" s="35"/>
      <c r="D163" s="43" t="s">
        <v>1971</v>
      </c>
      <c r="E163" s="30"/>
      <c r="F163" s="19">
        <v>1</v>
      </c>
      <c r="G163" s="20">
        <v>0.47393364928909953</v>
      </c>
      <c r="H163" s="19">
        <v>2</v>
      </c>
      <c r="I163" s="20">
        <v>0.4784688995215311</v>
      </c>
      <c r="J163" s="26"/>
      <c r="K163" s="26"/>
      <c r="L163" s="27"/>
    </row>
    <row r="164" spans="1:12" ht="20.100000000000001" customHeight="1">
      <c r="A164" s="34"/>
      <c r="B164" s="29"/>
      <c r="C164" s="35"/>
      <c r="D164" s="43" t="s">
        <v>166</v>
      </c>
      <c r="E164" s="30"/>
      <c r="F164" s="19">
        <v>3</v>
      </c>
      <c r="G164" s="20">
        <v>1.4218009478672986</v>
      </c>
      <c r="H164" s="19">
        <v>5</v>
      </c>
      <c r="I164" s="20">
        <v>1.1961722488038278</v>
      </c>
      <c r="J164" s="26"/>
      <c r="K164" s="26"/>
      <c r="L164" s="27"/>
    </row>
    <row r="165" spans="1:12" ht="20.100000000000001" customHeight="1">
      <c r="A165" s="34"/>
      <c r="B165" s="29"/>
      <c r="C165" s="35"/>
      <c r="D165" s="43" t="s">
        <v>1972</v>
      </c>
      <c r="E165" s="30"/>
      <c r="F165" s="19">
        <v>27</v>
      </c>
      <c r="G165" s="20">
        <v>12.796208530805687</v>
      </c>
      <c r="H165" s="19">
        <v>60</v>
      </c>
      <c r="I165" s="20">
        <v>14.354066985645932</v>
      </c>
      <c r="J165" s="26"/>
      <c r="K165" s="26"/>
      <c r="L165" s="27"/>
    </row>
    <row r="166" spans="1:12" ht="20.100000000000001" customHeight="1">
      <c r="A166" s="34"/>
      <c r="B166" s="29"/>
      <c r="C166" s="35"/>
      <c r="D166" s="43" t="s">
        <v>1973</v>
      </c>
      <c r="E166" s="30"/>
      <c r="F166" s="19">
        <v>9</v>
      </c>
      <c r="G166" s="20">
        <v>4.2654028436018958</v>
      </c>
      <c r="H166" s="19">
        <v>15</v>
      </c>
      <c r="I166" s="20">
        <v>3.5885167464114831</v>
      </c>
      <c r="J166" s="26"/>
      <c r="K166" s="26"/>
      <c r="L166" s="27"/>
    </row>
    <row r="167" spans="1:12" ht="20.100000000000001" customHeight="1">
      <c r="A167" s="34"/>
      <c r="B167" s="29"/>
      <c r="C167" s="35"/>
      <c r="D167" s="43" t="s">
        <v>167</v>
      </c>
      <c r="E167" s="30"/>
      <c r="F167" s="19">
        <v>1</v>
      </c>
      <c r="G167" s="20">
        <v>0.47393364928909953</v>
      </c>
      <c r="H167" s="19">
        <v>3</v>
      </c>
      <c r="I167" s="20">
        <v>0.71770334928229662</v>
      </c>
      <c r="J167" s="26"/>
      <c r="K167" s="26"/>
      <c r="L167" s="27"/>
    </row>
    <row r="168" spans="1:12" ht="20.100000000000001" customHeight="1">
      <c r="A168" s="34"/>
      <c r="B168" s="29"/>
      <c r="C168" s="35"/>
      <c r="D168" s="43" t="s">
        <v>1974</v>
      </c>
      <c r="E168" s="30"/>
      <c r="F168" s="19">
        <v>17</v>
      </c>
      <c r="G168" s="20">
        <v>8.0568720379146921</v>
      </c>
      <c r="H168" s="19">
        <v>29</v>
      </c>
      <c r="I168" s="20">
        <v>6.937799043062201</v>
      </c>
      <c r="J168" s="26"/>
      <c r="K168" s="26"/>
      <c r="L168" s="27"/>
    </row>
    <row r="169" spans="1:12" ht="20.100000000000001" customHeight="1">
      <c r="A169" s="34"/>
      <c r="B169" s="29"/>
      <c r="C169" s="35"/>
      <c r="D169" s="43" t="s">
        <v>168</v>
      </c>
      <c r="E169" s="30"/>
      <c r="F169" s="19">
        <v>1</v>
      </c>
      <c r="G169" s="20">
        <v>0.47393364928909953</v>
      </c>
      <c r="H169" s="19">
        <v>1</v>
      </c>
      <c r="I169" s="20">
        <v>0.23923444976076555</v>
      </c>
      <c r="J169" s="26"/>
      <c r="K169" s="26"/>
      <c r="L169" s="27"/>
    </row>
    <row r="170" spans="1:12" ht="20.100000000000001" customHeight="1">
      <c r="A170" s="34"/>
      <c r="B170" s="29"/>
      <c r="C170" s="35"/>
      <c r="D170" s="43" t="s">
        <v>1975</v>
      </c>
      <c r="E170" s="30"/>
      <c r="F170" s="19">
        <v>12</v>
      </c>
      <c r="G170" s="20">
        <v>5.6872037914691944</v>
      </c>
      <c r="H170" s="19">
        <v>9</v>
      </c>
      <c r="I170" s="20">
        <v>2.1531100478468899</v>
      </c>
      <c r="J170" s="26"/>
      <c r="K170" s="26"/>
      <c r="L170" s="27"/>
    </row>
    <row r="171" spans="1:12" ht="20.100000000000001" customHeight="1">
      <c r="A171" s="34"/>
      <c r="B171" s="29"/>
      <c r="C171" s="35"/>
      <c r="D171" s="43" t="s">
        <v>1976</v>
      </c>
      <c r="E171" s="30"/>
      <c r="F171" s="19"/>
      <c r="G171" s="20"/>
      <c r="H171" s="19">
        <v>1</v>
      </c>
      <c r="I171" s="20">
        <v>0.23923444976076555</v>
      </c>
      <c r="J171" s="26"/>
      <c r="K171" s="26"/>
      <c r="L171" s="27"/>
    </row>
    <row r="172" spans="1:12" ht="20.100000000000001" customHeight="1">
      <c r="A172" s="34"/>
      <c r="B172" s="29"/>
      <c r="C172" s="35"/>
      <c r="D172" s="43" t="s">
        <v>169</v>
      </c>
      <c r="E172" s="30"/>
      <c r="F172" s="19"/>
      <c r="G172" s="20"/>
      <c r="H172" s="19"/>
      <c r="I172" s="20"/>
      <c r="J172" s="26"/>
      <c r="K172" s="26"/>
      <c r="L172" s="27"/>
    </row>
    <row r="173" spans="1:12" ht="20.100000000000001" customHeight="1">
      <c r="A173" s="32" t="s">
        <v>3758</v>
      </c>
      <c r="B173" s="33" t="s">
        <v>1011</v>
      </c>
      <c r="C173" s="21" t="s">
        <v>3753</v>
      </c>
      <c r="D173" s="42"/>
      <c r="E173" s="31"/>
      <c r="F173" s="2">
        <v>211</v>
      </c>
      <c r="G173" s="22">
        <v>100</v>
      </c>
      <c r="H173" s="2">
        <v>418</v>
      </c>
      <c r="I173" s="22">
        <v>100</v>
      </c>
      <c r="J173" s="24" t="s">
        <v>1</v>
      </c>
      <c r="K173" s="24" t="s">
        <v>1</v>
      </c>
      <c r="L173" s="25"/>
    </row>
    <row r="174" spans="1:12" ht="20.100000000000001" customHeight="1">
      <c r="A174" s="32" t="s">
        <v>3759</v>
      </c>
      <c r="B174" s="33" t="s">
        <v>1012</v>
      </c>
      <c r="C174" s="21" t="s">
        <v>3753</v>
      </c>
      <c r="D174" s="42" t="s">
        <v>170</v>
      </c>
      <c r="E174" s="31"/>
      <c r="F174" s="2">
        <v>3</v>
      </c>
      <c r="G174" s="22">
        <v>1.4218009478672986</v>
      </c>
      <c r="H174" s="2">
        <v>11</v>
      </c>
      <c r="I174" s="22">
        <v>2.6315789473684208</v>
      </c>
      <c r="J174" s="24" t="s">
        <v>1</v>
      </c>
      <c r="K174" s="24" t="s">
        <v>1</v>
      </c>
      <c r="L174" s="25"/>
    </row>
    <row r="175" spans="1:12" ht="20.100000000000001" customHeight="1">
      <c r="A175" s="34"/>
      <c r="B175" s="29"/>
      <c r="C175" s="35"/>
      <c r="D175" s="43" t="s">
        <v>388</v>
      </c>
      <c r="E175" s="30"/>
      <c r="F175" s="19">
        <v>8</v>
      </c>
      <c r="G175" s="20">
        <v>3.7914691943127963</v>
      </c>
      <c r="H175" s="19">
        <v>22</v>
      </c>
      <c r="I175" s="20">
        <v>5.2631578947368416</v>
      </c>
      <c r="J175" s="26"/>
      <c r="K175" s="26"/>
      <c r="L175" s="27"/>
    </row>
    <row r="176" spans="1:12" ht="20.100000000000001" customHeight="1">
      <c r="A176" s="34"/>
      <c r="B176" s="29"/>
      <c r="C176" s="35"/>
      <c r="D176" s="43" t="s">
        <v>389</v>
      </c>
      <c r="E176" s="30"/>
      <c r="F176" s="19">
        <v>18</v>
      </c>
      <c r="G176" s="20">
        <v>8.5308056872037916</v>
      </c>
      <c r="H176" s="19">
        <v>26</v>
      </c>
      <c r="I176" s="20">
        <v>6.2200956937799043</v>
      </c>
      <c r="J176" s="26"/>
      <c r="K176" s="26"/>
      <c r="L176" s="27"/>
    </row>
    <row r="177" spans="1:12" ht="20.100000000000001" customHeight="1">
      <c r="A177" s="34"/>
      <c r="B177" s="29"/>
      <c r="C177" s="35"/>
      <c r="D177" s="43" t="s">
        <v>390</v>
      </c>
      <c r="E177" s="30"/>
      <c r="F177" s="19">
        <v>29</v>
      </c>
      <c r="G177" s="20">
        <v>13.744075829383887</v>
      </c>
      <c r="H177" s="19">
        <v>41</v>
      </c>
      <c r="I177" s="20">
        <v>9.8086124401913874</v>
      </c>
      <c r="J177" s="26"/>
      <c r="K177" s="26"/>
      <c r="L177" s="27"/>
    </row>
    <row r="178" spans="1:12" ht="20.100000000000001" customHeight="1">
      <c r="A178" s="34"/>
      <c r="B178" s="29"/>
      <c r="C178" s="35"/>
      <c r="D178" s="43" t="s">
        <v>391</v>
      </c>
      <c r="E178" s="30"/>
      <c r="F178" s="19">
        <v>10</v>
      </c>
      <c r="G178" s="20">
        <v>4.7393364928909953</v>
      </c>
      <c r="H178" s="19">
        <v>13</v>
      </c>
      <c r="I178" s="20">
        <v>3.1100478468899522</v>
      </c>
      <c r="J178" s="26"/>
      <c r="K178" s="26"/>
      <c r="L178" s="27"/>
    </row>
    <row r="179" spans="1:12" ht="20.100000000000001" customHeight="1">
      <c r="A179" s="34"/>
      <c r="B179" s="29"/>
      <c r="C179" s="35"/>
      <c r="D179" s="43" t="s">
        <v>392</v>
      </c>
      <c r="E179" s="30"/>
      <c r="F179" s="19">
        <v>2</v>
      </c>
      <c r="G179" s="20">
        <v>0.94786729857819907</v>
      </c>
      <c r="H179" s="19">
        <v>9</v>
      </c>
      <c r="I179" s="20">
        <v>2.1531100478468899</v>
      </c>
      <c r="J179" s="26"/>
      <c r="K179" s="26"/>
      <c r="L179" s="27"/>
    </row>
    <row r="180" spans="1:12" ht="20.100000000000001" customHeight="1">
      <c r="A180" s="34"/>
      <c r="B180" s="29"/>
      <c r="C180" s="35"/>
      <c r="D180" s="43" t="s">
        <v>393</v>
      </c>
      <c r="E180" s="30"/>
      <c r="F180" s="19">
        <v>46</v>
      </c>
      <c r="G180" s="20">
        <v>21.800947867298579</v>
      </c>
      <c r="H180" s="19">
        <v>140</v>
      </c>
      <c r="I180" s="20">
        <v>33.492822966507177</v>
      </c>
      <c r="J180" s="26"/>
      <c r="K180" s="26"/>
      <c r="L180" s="27"/>
    </row>
    <row r="181" spans="1:12" ht="20.100000000000001" customHeight="1">
      <c r="A181" s="34"/>
      <c r="B181" s="29"/>
      <c r="C181" s="35"/>
      <c r="D181" s="43" t="s">
        <v>394</v>
      </c>
      <c r="E181" s="30"/>
      <c r="F181" s="19">
        <v>13</v>
      </c>
      <c r="G181" s="20">
        <v>6.1611374407582939</v>
      </c>
      <c r="H181" s="19">
        <v>29</v>
      </c>
      <c r="I181" s="20">
        <v>6.937799043062201</v>
      </c>
      <c r="J181" s="26"/>
      <c r="K181" s="26"/>
      <c r="L181" s="27"/>
    </row>
    <row r="182" spans="1:12" ht="20.100000000000001" customHeight="1">
      <c r="A182" s="34"/>
      <c r="B182" s="29"/>
      <c r="C182" s="35"/>
      <c r="D182" s="43" t="s">
        <v>395</v>
      </c>
      <c r="E182" s="30"/>
      <c r="F182" s="19">
        <v>82</v>
      </c>
      <c r="G182" s="20">
        <v>38.862559241706158</v>
      </c>
      <c r="H182" s="19">
        <v>127</v>
      </c>
      <c r="I182" s="20">
        <v>30.382775119617222</v>
      </c>
      <c r="J182" s="26"/>
      <c r="K182" s="26"/>
      <c r="L182" s="27"/>
    </row>
    <row r="183" spans="1:12" ht="20.100000000000001" customHeight="1">
      <c r="A183" s="34"/>
      <c r="B183" s="29"/>
      <c r="C183" s="35"/>
      <c r="D183" s="43" t="s">
        <v>1997</v>
      </c>
      <c r="E183" s="30"/>
      <c r="F183" s="19"/>
      <c r="G183" s="20"/>
      <c r="H183" s="19"/>
      <c r="I183" s="20"/>
      <c r="J183" s="26"/>
      <c r="K183" s="26"/>
      <c r="L183" s="27"/>
    </row>
    <row r="184" spans="1:12" ht="20.100000000000001" customHeight="1">
      <c r="A184" s="32" t="s">
        <v>3760</v>
      </c>
      <c r="B184" s="33" t="s">
        <v>1013</v>
      </c>
      <c r="C184" s="21" t="s">
        <v>3753</v>
      </c>
      <c r="D184" s="42" t="s">
        <v>1014</v>
      </c>
      <c r="E184" s="31"/>
      <c r="F184" s="2">
        <v>134</v>
      </c>
      <c r="G184" s="22">
        <v>63.507109004739334</v>
      </c>
      <c r="H184" s="2">
        <v>244</v>
      </c>
      <c r="I184" s="22">
        <v>58.373205741626798</v>
      </c>
      <c r="J184" s="24" t="s">
        <v>1</v>
      </c>
      <c r="K184" s="24" t="s">
        <v>1</v>
      </c>
      <c r="L184" s="25"/>
    </row>
    <row r="185" spans="1:12" ht="20.100000000000001" customHeight="1">
      <c r="A185" s="34"/>
      <c r="B185" s="29"/>
      <c r="C185" s="35"/>
      <c r="D185" s="43" t="s">
        <v>1015</v>
      </c>
      <c r="E185" s="30"/>
      <c r="F185" s="19">
        <v>35</v>
      </c>
      <c r="G185" s="20">
        <v>16.587677725118482</v>
      </c>
      <c r="H185" s="19">
        <v>50</v>
      </c>
      <c r="I185" s="20">
        <v>11.961722488038278</v>
      </c>
      <c r="J185" s="26"/>
      <c r="K185" s="26"/>
      <c r="L185" s="27"/>
    </row>
    <row r="186" spans="1:12" ht="20.100000000000001" customHeight="1">
      <c r="A186" s="34"/>
      <c r="B186" s="29"/>
      <c r="C186" s="35"/>
      <c r="D186" s="43" t="s">
        <v>1016</v>
      </c>
      <c r="E186" s="30"/>
      <c r="F186" s="19">
        <v>42</v>
      </c>
      <c r="G186" s="20">
        <v>19.90521327014218</v>
      </c>
      <c r="H186" s="19">
        <v>124</v>
      </c>
      <c r="I186" s="20">
        <v>29.665071770334926</v>
      </c>
      <c r="J186" s="26"/>
      <c r="K186" s="26"/>
      <c r="L186" s="27"/>
    </row>
    <row r="187" spans="1:12" ht="20.100000000000001" customHeight="1">
      <c r="A187" s="32" t="s">
        <v>3761</v>
      </c>
      <c r="B187" s="33" t="s">
        <v>1017</v>
      </c>
      <c r="C187" s="21" t="s">
        <v>3753</v>
      </c>
      <c r="D187" s="42" t="s">
        <v>1018</v>
      </c>
      <c r="E187" s="31"/>
      <c r="F187" s="2">
        <v>177</v>
      </c>
      <c r="G187" s="22">
        <v>83.886255924170612</v>
      </c>
      <c r="H187" s="2">
        <v>371</v>
      </c>
      <c r="I187" s="22">
        <v>88.755980861244026</v>
      </c>
      <c r="J187" s="24" t="s">
        <v>1</v>
      </c>
      <c r="K187" s="24" t="s">
        <v>1</v>
      </c>
      <c r="L187" s="25"/>
    </row>
    <row r="188" spans="1:12" ht="20.100000000000001" customHeight="1">
      <c r="A188" s="34"/>
      <c r="B188" s="29"/>
      <c r="C188" s="35"/>
      <c r="D188" s="43" t="s">
        <v>1019</v>
      </c>
      <c r="E188" s="30"/>
      <c r="F188" s="19">
        <v>34</v>
      </c>
      <c r="G188" s="20">
        <v>16.113744075829384</v>
      </c>
      <c r="H188" s="19">
        <v>47</v>
      </c>
      <c r="I188" s="20">
        <v>11.244019138755981</v>
      </c>
      <c r="J188" s="26"/>
      <c r="K188" s="26"/>
      <c r="L188" s="27"/>
    </row>
    <row r="189" spans="1:12" ht="20.100000000000001" customHeight="1">
      <c r="A189" s="32" t="s">
        <v>3762</v>
      </c>
      <c r="B189" s="33" t="s">
        <v>1020</v>
      </c>
      <c r="C189" s="21" t="s">
        <v>3763</v>
      </c>
      <c r="D189" s="42" t="s">
        <v>1021</v>
      </c>
      <c r="E189" s="31"/>
      <c r="F189" s="2">
        <v>2</v>
      </c>
      <c r="G189" s="22">
        <v>5.882352941176471</v>
      </c>
      <c r="H189" s="2">
        <v>1</v>
      </c>
      <c r="I189" s="22">
        <v>2.1276595744680851</v>
      </c>
      <c r="J189" s="24" t="s">
        <v>1</v>
      </c>
      <c r="K189" s="24" t="s">
        <v>1</v>
      </c>
      <c r="L189" s="25"/>
    </row>
    <row r="190" spans="1:12" ht="20.100000000000001" customHeight="1">
      <c r="A190" s="34"/>
      <c r="B190" s="29"/>
      <c r="C190" s="35"/>
      <c r="D190" s="43" t="s">
        <v>1022</v>
      </c>
      <c r="E190" s="30"/>
      <c r="F190" s="19"/>
      <c r="G190" s="20"/>
      <c r="H190" s="19">
        <v>1</v>
      </c>
      <c r="I190" s="20">
        <v>2.1276595744680851</v>
      </c>
      <c r="J190" s="26"/>
      <c r="K190" s="26"/>
      <c r="L190" s="27"/>
    </row>
    <row r="191" spans="1:12" ht="20.100000000000001" customHeight="1">
      <c r="A191" s="34"/>
      <c r="B191" s="29"/>
      <c r="C191" s="35"/>
      <c r="D191" s="43" t="s">
        <v>1023</v>
      </c>
      <c r="E191" s="30"/>
      <c r="F191" s="19">
        <v>1</v>
      </c>
      <c r="G191" s="20">
        <v>2.9411764705882355</v>
      </c>
      <c r="H191" s="19"/>
      <c r="I191" s="20"/>
      <c r="J191" s="26"/>
      <c r="K191" s="26"/>
      <c r="L191" s="27"/>
    </row>
    <row r="192" spans="1:12" ht="20.100000000000001" customHeight="1">
      <c r="A192" s="34"/>
      <c r="B192" s="29"/>
      <c r="C192" s="35"/>
      <c r="D192" s="43" t="s">
        <v>1024</v>
      </c>
      <c r="E192" s="30"/>
      <c r="F192" s="19"/>
      <c r="G192" s="20"/>
      <c r="H192" s="19">
        <v>7</v>
      </c>
      <c r="I192" s="20">
        <v>14.893617021276595</v>
      </c>
      <c r="J192" s="26"/>
      <c r="K192" s="26"/>
      <c r="L192" s="27"/>
    </row>
    <row r="193" spans="1:12" ht="20.100000000000001" customHeight="1">
      <c r="A193" s="34"/>
      <c r="B193" s="29"/>
      <c r="C193" s="35"/>
      <c r="D193" s="43" t="s">
        <v>1025</v>
      </c>
      <c r="E193" s="30"/>
      <c r="F193" s="19"/>
      <c r="G193" s="20"/>
      <c r="H193" s="19">
        <v>1</v>
      </c>
      <c r="I193" s="20">
        <v>2.1276595744680851</v>
      </c>
      <c r="J193" s="26"/>
      <c r="K193" s="26"/>
      <c r="L193" s="27"/>
    </row>
    <row r="194" spans="1:12" ht="20.100000000000001" customHeight="1">
      <c r="A194" s="34"/>
      <c r="B194" s="29"/>
      <c r="C194" s="35"/>
      <c r="D194" s="43" t="s">
        <v>1026</v>
      </c>
      <c r="E194" s="30"/>
      <c r="F194" s="19">
        <v>30</v>
      </c>
      <c r="G194" s="20">
        <v>88.235294117647058</v>
      </c>
      <c r="H194" s="19">
        <v>36</v>
      </c>
      <c r="I194" s="20">
        <v>76.59574468085107</v>
      </c>
      <c r="J194" s="26"/>
      <c r="K194" s="26"/>
      <c r="L194" s="27"/>
    </row>
    <row r="195" spans="1:12" ht="20.100000000000001" customHeight="1">
      <c r="A195" s="34"/>
      <c r="B195" s="29"/>
      <c r="C195" s="35"/>
      <c r="D195" s="43" t="s">
        <v>282</v>
      </c>
      <c r="E195" s="30"/>
      <c r="F195" s="19">
        <v>1</v>
      </c>
      <c r="G195" s="20">
        <v>2.9411764705882355</v>
      </c>
      <c r="H195" s="19">
        <v>1</v>
      </c>
      <c r="I195" s="20">
        <v>2.1276595744680851</v>
      </c>
      <c r="J195" s="26"/>
      <c r="K195" s="26"/>
      <c r="L195" s="27"/>
    </row>
    <row r="196" spans="1:12" ht="20.100000000000001" customHeight="1">
      <c r="A196" s="32" t="s">
        <v>3764</v>
      </c>
      <c r="B196" s="33" t="s">
        <v>1027</v>
      </c>
      <c r="C196" s="21" t="s">
        <v>3765</v>
      </c>
      <c r="D196" s="42"/>
      <c r="E196" s="31"/>
      <c r="F196" s="2">
        <v>1</v>
      </c>
      <c r="G196" s="22">
        <v>100</v>
      </c>
      <c r="H196" s="2">
        <v>1</v>
      </c>
      <c r="I196" s="22">
        <v>100</v>
      </c>
      <c r="J196" s="24" t="s">
        <v>1</v>
      </c>
      <c r="K196" s="24" t="s">
        <v>1</v>
      </c>
      <c r="L196" s="25"/>
    </row>
    <row r="197" spans="1:12" ht="20.100000000000001" customHeight="1">
      <c r="A197" s="32" t="s">
        <v>3766</v>
      </c>
      <c r="B197" s="33" t="s">
        <v>1028</v>
      </c>
      <c r="C197" s="21" t="s">
        <v>3753</v>
      </c>
      <c r="D197" s="42"/>
      <c r="E197" s="33" t="s">
        <v>2120</v>
      </c>
      <c r="F197" s="2">
        <v>211</v>
      </c>
      <c r="G197" s="22">
        <v>100</v>
      </c>
      <c r="H197" s="2">
        <v>401</v>
      </c>
      <c r="I197" s="22">
        <v>95.933014354066984</v>
      </c>
      <c r="J197" s="24" t="s">
        <v>1</v>
      </c>
      <c r="K197" s="24" t="s">
        <v>1</v>
      </c>
      <c r="L197" s="25"/>
    </row>
    <row r="198" spans="1:12" ht="20.100000000000001" customHeight="1">
      <c r="A198" s="34"/>
      <c r="B198" s="29"/>
      <c r="C198" s="44"/>
      <c r="D198" s="43" t="s">
        <v>2116</v>
      </c>
      <c r="E198" s="29"/>
      <c r="F198" s="19"/>
      <c r="G198" s="20"/>
      <c r="H198" s="19">
        <v>17</v>
      </c>
      <c r="I198" s="20">
        <v>4.0669856459330145</v>
      </c>
      <c r="J198" s="26"/>
      <c r="K198" s="26"/>
      <c r="L198" s="27"/>
    </row>
    <row r="199" spans="1:12" ht="20.100000000000001" customHeight="1">
      <c r="A199" s="34"/>
      <c r="B199" s="29"/>
      <c r="C199" s="44"/>
      <c r="D199" s="43" t="s">
        <v>2118</v>
      </c>
      <c r="E199" s="30"/>
      <c r="F199" s="19"/>
      <c r="G199" s="20"/>
      <c r="H199" s="19"/>
      <c r="I199" s="20"/>
      <c r="J199" s="26"/>
      <c r="K199" s="26"/>
      <c r="L199" s="27"/>
    </row>
    <row r="200" spans="1:12" ht="20.100000000000001" customHeight="1">
      <c r="A200" s="32" t="s">
        <v>3767</v>
      </c>
      <c r="B200" s="33" t="s">
        <v>1029</v>
      </c>
      <c r="C200" s="21" t="s">
        <v>3768</v>
      </c>
      <c r="D200" s="42" t="s">
        <v>1030</v>
      </c>
      <c r="E200" s="31"/>
      <c r="F200" s="2">
        <v>9</v>
      </c>
      <c r="G200" s="22">
        <v>36</v>
      </c>
      <c r="H200" s="2">
        <v>14</v>
      </c>
      <c r="I200" s="22">
        <v>24.137931034482758</v>
      </c>
      <c r="J200" s="36" t="s">
        <v>1</v>
      </c>
      <c r="K200" s="36" t="s">
        <v>1</v>
      </c>
      <c r="L200" s="25"/>
    </row>
    <row r="201" spans="1:12" ht="20.100000000000001" customHeight="1">
      <c r="A201" s="34"/>
      <c r="B201" s="29"/>
      <c r="C201" s="35"/>
      <c r="D201" s="43" t="s">
        <v>1031</v>
      </c>
      <c r="E201" s="30"/>
      <c r="F201" s="19">
        <v>2</v>
      </c>
      <c r="G201" s="20">
        <v>8</v>
      </c>
      <c r="H201" s="19">
        <v>6</v>
      </c>
      <c r="I201" s="20">
        <v>10.344827586206897</v>
      </c>
      <c r="J201" s="26"/>
      <c r="K201" s="26"/>
      <c r="L201" s="27"/>
    </row>
    <row r="202" spans="1:12" ht="20.100000000000001" customHeight="1">
      <c r="A202" s="34"/>
      <c r="B202" s="29"/>
      <c r="C202" s="35"/>
      <c r="D202" s="43" t="s">
        <v>1032</v>
      </c>
      <c r="E202" s="30"/>
      <c r="F202" s="19">
        <v>5</v>
      </c>
      <c r="G202" s="20">
        <v>20</v>
      </c>
      <c r="H202" s="19">
        <v>8</v>
      </c>
      <c r="I202" s="20">
        <v>13.793103448275861</v>
      </c>
      <c r="J202" s="26"/>
      <c r="K202" s="26"/>
      <c r="L202" s="27"/>
    </row>
    <row r="203" spans="1:12" ht="20.100000000000001" customHeight="1">
      <c r="A203" s="34"/>
      <c r="B203" s="29"/>
      <c r="C203" s="35"/>
      <c r="D203" s="43" t="s">
        <v>1033</v>
      </c>
      <c r="E203" s="30"/>
      <c r="F203" s="19"/>
      <c r="G203" s="20"/>
      <c r="H203" s="19"/>
      <c r="I203" s="20"/>
      <c r="J203" s="26"/>
      <c r="K203" s="26"/>
      <c r="L203" s="27"/>
    </row>
    <row r="204" spans="1:12" ht="20.100000000000001" customHeight="1">
      <c r="A204" s="34"/>
      <c r="B204" s="29"/>
      <c r="C204" s="35"/>
      <c r="D204" s="43" t="s">
        <v>1034</v>
      </c>
      <c r="E204" s="30"/>
      <c r="F204" s="19">
        <v>1</v>
      </c>
      <c r="G204" s="20">
        <v>4</v>
      </c>
      <c r="H204" s="19">
        <v>2</v>
      </c>
      <c r="I204" s="20">
        <v>3.4482758620689653</v>
      </c>
      <c r="J204" s="26"/>
      <c r="K204" s="26"/>
      <c r="L204" s="27"/>
    </row>
    <row r="205" spans="1:12" ht="20.100000000000001" customHeight="1">
      <c r="A205" s="34"/>
      <c r="B205" s="29"/>
      <c r="C205" s="35"/>
      <c r="D205" s="43" t="s">
        <v>1035</v>
      </c>
      <c r="E205" s="30"/>
      <c r="F205" s="19">
        <v>1</v>
      </c>
      <c r="G205" s="20">
        <v>4</v>
      </c>
      <c r="H205" s="19">
        <v>8</v>
      </c>
      <c r="I205" s="20">
        <v>13.793103448275861</v>
      </c>
      <c r="J205" s="26"/>
      <c r="K205" s="26"/>
      <c r="L205" s="27"/>
    </row>
    <row r="206" spans="1:12" ht="20.100000000000001" customHeight="1">
      <c r="A206" s="34"/>
      <c r="B206" s="29"/>
      <c r="C206" s="35"/>
      <c r="D206" s="43" t="s">
        <v>1036</v>
      </c>
      <c r="E206" s="30"/>
      <c r="F206" s="19"/>
      <c r="G206" s="20"/>
      <c r="H206" s="19">
        <v>2</v>
      </c>
      <c r="I206" s="20">
        <v>3.4482758620689653</v>
      </c>
      <c r="J206" s="26"/>
      <c r="K206" s="26"/>
      <c r="L206" s="27"/>
    </row>
    <row r="207" spans="1:12" ht="20.100000000000001" customHeight="1">
      <c r="A207" s="34"/>
      <c r="B207" s="29"/>
      <c r="C207" s="35"/>
      <c r="D207" s="43" t="s">
        <v>1037</v>
      </c>
      <c r="E207" s="30"/>
      <c r="F207" s="19">
        <v>2</v>
      </c>
      <c r="G207" s="20">
        <v>8</v>
      </c>
      <c r="H207" s="19">
        <v>4</v>
      </c>
      <c r="I207" s="20">
        <v>6.8965517241379306</v>
      </c>
      <c r="J207" s="26"/>
      <c r="K207" s="26"/>
      <c r="L207" s="27"/>
    </row>
    <row r="208" spans="1:12" ht="20.100000000000001" customHeight="1">
      <c r="A208" s="34"/>
      <c r="B208" s="29"/>
      <c r="C208" s="35"/>
      <c r="D208" s="43" t="s">
        <v>1038</v>
      </c>
      <c r="E208" s="30"/>
      <c r="F208" s="19"/>
      <c r="G208" s="20"/>
      <c r="H208" s="19">
        <v>1</v>
      </c>
      <c r="I208" s="20">
        <v>1.7241379310344827</v>
      </c>
      <c r="J208" s="26"/>
      <c r="K208" s="26"/>
      <c r="L208" s="27"/>
    </row>
    <row r="209" spans="1:12" ht="20.100000000000001" customHeight="1">
      <c r="A209" s="34"/>
      <c r="B209" s="29"/>
      <c r="C209" s="35"/>
      <c r="D209" s="43" t="s">
        <v>2008</v>
      </c>
      <c r="E209" s="30"/>
      <c r="F209" s="19">
        <v>1</v>
      </c>
      <c r="G209" s="20">
        <v>4</v>
      </c>
      <c r="H209" s="19">
        <v>6</v>
      </c>
      <c r="I209" s="20">
        <v>10.344827586206897</v>
      </c>
      <c r="J209" s="26"/>
      <c r="K209" s="26"/>
      <c r="L209" s="27"/>
    </row>
    <row r="210" spans="1:12" ht="20.100000000000001" customHeight="1">
      <c r="A210" s="34"/>
      <c r="B210" s="29"/>
      <c r="C210" s="35"/>
      <c r="D210" s="43" t="s">
        <v>2009</v>
      </c>
      <c r="E210" s="30"/>
      <c r="F210" s="19">
        <v>4</v>
      </c>
      <c r="G210" s="20">
        <v>16</v>
      </c>
      <c r="H210" s="19">
        <v>5</v>
      </c>
      <c r="I210" s="20">
        <v>8.6206896551724146</v>
      </c>
      <c r="J210" s="26"/>
      <c r="K210" s="26"/>
      <c r="L210" s="27"/>
    </row>
    <row r="211" spans="1:12" ht="20.100000000000001" customHeight="1">
      <c r="A211" s="34"/>
      <c r="B211" s="29"/>
      <c r="C211" s="35"/>
      <c r="D211" s="43" t="s">
        <v>2010</v>
      </c>
      <c r="E211" s="30"/>
      <c r="F211" s="19"/>
      <c r="G211" s="20"/>
      <c r="H211" s="19">
        <v>2</v>
      </c>
      <c r="I211" s="20">
        <v>3.4482758620689653</v>
      </c>
      <c r="J211" s="26"/>
      <c r="K211" s="26"/>
      <c r="L211" s="27"/>
    </row>
    <row r="212" spans="1:12" ht="20.100000000000001" customHeight="1">
      <c r="A212" s="70" t="s">
        <v>3769</v>
      </c>
      <c r="B212" s="45" t="s">
        <v>1039</v>
      </c>
      <c r="C212" s="45" t="s">
        <v>3770</v>
      </c>
      <c r="D212" s="48"/>
      <c r="E212" s="47"/>
      <c r="F212" s="1"/>
      <c r="G212" s="37"/>
      <c r="H212" s="1">
        <v>2</v>
      </c>
      <c r="I212" s="37">
        <v>100</v>
      </c>
      <c r="J212" s="24" t="s">
        <v>1</v>
      </c>
      <c r="K212" s="24" t="s">
        <v>1</v>
      </c>
      <c r="L212" s="25"/>
    </row>
    <row r="213" spans="1:12" ht="20.100000000000001" customHeight="1">
      <c r="A213" s="70" t="s">
        <v>3771</v>
      </c>
      <c r="B213" s="45" t="s">
        <v>1040</v>
      </c>
      <c r="C213" s="21" t="s">
        <v>3768</v>
      </c>
      <c r="D213" s="48"/>
      <c r="E213" s="47"/>
      <c r="F213" s="1">
        <v>25</v>
      </c>
      <c r="G213" s="37">
        <v>100</v>
      </c>
      <c r="H213" s="1">
        <v>58</v>
      </c>
      <c r="I213" s="37">
        <v>100</v>
      </c>
      <c r="J213" s="24" t="s">
        <v>1</v>
      </c>
      <c r="K213" s="24" t="s">
        <v>1</v>
      </c>
      <c r="L213" s="25"/>
    </row>
    <row r="214" spans="1:12" ht="20.100000000000001" customHeight="1">
      <c r="A214" s="71" t="s">
        <v>3772</v>
      </c>
      <c r="B214" s="33" t="s">
        <v>1041</v>
      </c>
      <c r="C214" s="21" t="s">
        <v>3768</v>
      </c>
      <c r="D214" s="42" t="s">
        <v>159</v>
      </c>
      <c r="E214" s="31"/>
      <c r="F214" s="2">
        <v>1</v>
      </c>
      <c r="G214" s="22">
        <v>4</v>
      </c>
      <c r="H214" s="2">
        <v>4</v>
      </c>
      <c r="I214" s="22">
        <v>6.8965517241379306</v>
      </c>
      <c r="J214" s="24" t="s">
        <v>1</v>
      </c>
      <c r="K214" s="24" t="s">
        <v>1</v>
      </c>
      <c r="L214" s="25"/>
    </row>
    <row r="215" spans="1:12" ht="20.100000000000001" customHeight="1">
      <c r="A215" s="34"/>
      <c r="B215" s="29"/>
      <c r="C215" s="35"/>
      <c r="D215" s="43" t="s">
        <v>160</v>
      </c>
      <c r="E215" s="30"/>
      <c r="F215" s="19"/>
      <c r="G215" s="20"/>
      <c r="H215" s="19"/>
      <c r="I215" s="20"/>
      <c r="J215" s="26"/>
      <c r="K215" s="26"/>
      <c r="L215" s="27"/>
    </row>
    <row r="216" spans="1:12" ht="20.100000000000001" customHeight="1">
      <c r="A216" s="34"/>
      <c r="B216" s="29"/>
      <c r="C216" s="35"/>
      <c r="D216" s="43" t="s">
        <v>161</v>
      </c>
      <c r="E216" s="30"/>
      <c r="F216" s="19">
        <v>2</v>
      </c>
      <c r="G216" s="20">
        <v>8</v>
      </c>
      <c r="H216" s="19">
        <v>2</v>
      </c>
      <c r="I216" s="20">
        <v>3.4482758620689653</v>
      </c>
      <c r="J216" s="26"/>
      <c r="K216" s="26"/>
      <c r="L216" s="27"/>
    </row>
    <row r="217" spans="1:12" ht="20.100000000000001" customHeight="1">
      <c r="A217" s="34"/>
      <c r="B217" s="29"/>
      <c r="C217" s="35"/>
      <c r="D217" s="43" t="s">
        <v>384</v>
      </c>
      <c r="E217" s="30"/>
      <c r="F217" s="19"/>
      <c r="G217" s="20"/>
      <c r="H217" s="19"/>
      <c r="I217" s="20"/>
      <c r="J217" s="26"/>
      <c r="K217" s="26"/>
      <c r="L217" s="27"/>
    </row>
    <row r="218" spans="1:12" ht="20.100000000000001" customHeight="1">
      <c r="A218" s="34"/>
      <c r="B218" s="29"/>
      <c r="C218" s="35"/>
      <c r="D218" s="43" t="s">
        <v>385</v>
      </c>
      <c r="E218" s="30"/>
      <c r="F218" s="19"/>
      <c r="G218" s="20"/>
      <c r="H218" s="19"/>
      <c r="I218" s="20"/>
      <c r="J218" s="26"/>
      <c r="K218" s="26"/>
      <c r="L218" s="27"/>
    </row>
    <row r="219" spans="1:12" ht="20.100000000000001" customHeight="1">
      <c r="A219" s="34"/>
      <c r="B219" s="29"/>
      <c r="C219" s="35"/>
      <c r="D219" s="43" t="s">
        <v>162</v>
      </c>
      <c r="E219" s="30"/>
      <c r="F219" s="19">
        <v>3</v>
      </c>
      <c r="G219" s="20">
        <v>12</v>
      </c>
      <c r="H219" s="19">
        <v>10</v>
      </c>
      <c r="I219" s="20">
        <v>17.241379310344829</v>
      </c>
      <c r="J219" s="26"/>
      <c r="K219" s="26"/>
      <c r="L219" s="27"/>
    </row>
    <row r="220" spans="1:12" ht="20.100000000000001" customHeight="1">
      <c r="A220" s="34"/>
      <c r="B220" s="29"/>
      <c r="C220" s="35"/>
      <c r="D220" s="43" t="s">
        <v>163</v>
      </c>
      <c r="E220" s="30"/>
      <c r="F220" s="19">
        <v>4</v>
      </c>
      <c r="G220" s="20">
        <v>16</v>
      </c>
      <c r="H220" s="19">
        <v>12</v>
      </c>
      <c r="I220" s="20">
        <v>20.689655172413794</v>
      </c>
      <c r="J220" s="26"/>
      <c r="K220" s="26"/>
      <c r="L220" s="27"/>
    </row>
    <row r="221" spans="1:12" ht="20.100000000000001" customHeight="1">
      <c r="A221" s="34"/>
      <c r="B221" s="29"/>
      <c r="C221" s="35"/>
      <c r="D221" s="43" t="s">
        <v>246</v>
      </c>
      <c r="E221" s="30"/>
      <c r="F221" s="19">
        <v>3</v>
      </c>
      <c r="G221" s="20">
        <v>12</v>
      </c>
      <c r="H221" s="19">
        <v>4</v>
      </c>
      <c r="I221" s="20">
        <v>6.8965517241379306</v>
      </c>
      <c r="J221" s="26"/>
      <c r="K221" s="26"/>
      <c r="L221" s="27"/>
    </row>
    <row r="222" spans="1:12" ht="20.100000000000001" customHeight="1">
      <c r="A222" s="34"/>
      <c r="B222" s="29"/>
      <c r="C222" s="35"/>
      <c r="D222" s="43" t="s">
        <v>164</v>
      </c>
      <c r="E222" s="30"/>
      <c r="F222" s="19">
        <v>7</v>
      </c>
      <c r="G222" s="20">
        <v>28</v>
      </c>
      <c r="H222" s="19">
        <v>12</v>
      </c>
      <c r="I222" s="20">
        <v>20.689655172413794</v>
      </c>
      <c r="J222" s="26"/>
      <c r="K222" s="26"/>
      <c r="L222" s="27"/>
    </row>
    <row r="223" spans="1:12" ht="20.100000000000001" customHeight="1">
      <c r="A223" s="34"/>
      <c r="B223" s="29"/>
      <c r="C223" s="35"/>
      <c r="D223" s="43" t="s">
        <v>1970</v>
      </c>
      <c r="E223" s="30"/>
      <c r="F223" s="19">
        <v>1</v>
      </c>
      <c r="G223" s="20">
        <v>4</v>
      </c>
      <c r="H223" s="19">
        <v>2</v>
      </c>
      <c r="I223" s="20">
        <v>3.4482758620689653</v>
      </c>
      <c r="J223" s="26"/>
      <c r="K223" s="26"/>
      <c r="L223" s="27"/>
    </row>
    <row r="224" spans="1:12" ht="20.100000000000001" customHeight="1">
      <c r="A224" s="34"/>
      <c r="B224" s="29"/>
      <c r="C224" s="35"/>
      <c r="D224" s="43" t="s">
        <v>165</v>
      </c>
      <c r="E224" s="30"/>
      <c r="F224" s="19"/>
      <c r="G224" s="20"/>
      <c r="H224" s="19"/>
      <c r="I224" s="20"/>
      <c r="J224" s="26"/>
      <c r="K224" s="26"/>
      <c r="L224" s="27"/>
    </row>
    <row r="225" spans="1:12" ht="20.100000000000001" customHeight="1">
      <c r="A225" s="34"/>
      <c r="B225" s="29"/>
      <c r="C225" s="35"/>
      <c r="D225" s="43" t="s">
        <v>1971</v>
      </c>
      <c r="E225" s="30"/>
      <c r="F225" s="19"/>
      <c r="G225" s="20"/>
      <c r="H225" s="19">
        <v>2</v>
      </c>
      <c r="I225" s="20">
        <v>3.4482758620689653</v>
      </c>
      <c r="J225" s="26"/>
      <c r="K225" s="26"/>
      <c r="L225" s="27"/>
    </row>
    <row r="226" spans="1:12" ht="20.100000000000001" customHeight="1">
      <c r="A226" s="34"/>
      <c r="B226" s="29"/>
      <c r="C226" s="35"/>
      <c r="D226" s="43" t="s">
        <v>166</v>
      </c>
      <c r="E226" s="30"/>
      <c r="F226" s="19"/>
      <c r="G226" s="20"/>
      <c r="H226" s="19">
        <v>1</v>
      </c>
      <c r="I226" s="20">
        <v>1.7241379310344827</v>
      </c>
      <c r="J226" s="26"/>
      <c r="K226" s="26"/>
      <c r="L226" s="27"/>
    </row>
    <row r="227" spans="1:12" ht="20.100000000000001" customHeight="1">
      <c r="A227" s="34"/>
      <c r="B227" s="29"/>
      <c r="C227" s="35"/>
      <c r="D227" s="43" t="s">
        <v>1972</v>
      </c>
      <c r="E227" s="30"/>
      <c r="F227" s="19"/>
      <c r="G227" s="20"/>
      <c r="H227" s="19"/>
      <c r="I227" s="20"/>
      <c r="J227" s="26"/>
      <c r="K227" s="26"/>
      <c r="L227" s="27"/>
    </row>
    <row r="228" spans="1:12" ht="20.100000000000001" customHeight="1">
      <c r="A228" s="34"/>
      <c r="B228" s="29"/>
      <c r="C228" s="35"/>
      <c r="D228" s="43" t="s">
        <v>1973</v>
      </c>
      <c r="E228" s="30"/>
      <c r="F228" s="19"/>
      <c r="G228" s="20"/>
      <c r="H228" s="19"/>
      <c r="I228" s="20"/>
      <c r="J228" s="26"/>
      <c r="K228" s="26"/>
      <c r="L228" s="27"/>
    </row>
    <row r="229" spans="1:12" ht="20.100000000000001" customHeight="1">
      <c r="A229" s="34"/>
      <c r="B229" s="29"/>
      <c r="C229" s="35"/>
      <c r="D229" s="43" t="s">
        <v>167</v>
      </c>
      <c r="E229" s="30"/>
      <c r="F229" s="19"/>
      <c r="G229" s="20"/>
      <c r="H229" s="19"/>
      <c r="I229" s="20"/>
      <c r="J229" s="26"/>
      <c r="K229" s="26"/>
      <c r="L229" s="27"/>
    </row>
    <row r="230" spans="1:12" ht="20.100000000000001" customHeight="1">
      <c r="A230" s="34"/>
      <c r="B230" s="29"/>
      <c r="C230" s="35"/>
      <c r="D230" s="43" t="s">
        <v>1974</v>
      </c>
      <c r="E230" s="30"/>
      <c r="F230" s="19"/>
      <c r="G230" s="20"/>
      <c r="H230" s="19">
        <v>1</v>
      </c>
      <c r="I230" s="20">
        <v>1.7241379310344827</v>
      </c>
      <c r="J230" s="26"/>
      <c r="K230" s="26"/>
      <c r="L230" s="27"/>
    </row>
    <row r="231" spans="1:12" ht="20.100000000000001" customHeight="1">
      <c r="A231" s="34"/>
      <c r="B231" s="29"/>
      <c r="C231" s="35"/>
      <c r="D231" s="43" t="s">
        <v>168</v>
      </c>
      <c r="E231" s="30"/>
      <c r="F231" s="19">
        <v>1</v>
      </c>
      <c r="G231" s="20">
        <v>4</v>
      </c>
      <c r="H231" s="19">
        <v>3</v>
      </c>
      <c r="I231" s="20">
        <v>5.1724137931034484</v>
      </c>
      <c r="J231" s="26"/>
      <c r="K231" s="26"/>
      <c r="L231" s="27"/>
    </row>
    <row r="232" spans="1:12" ht="20.100000000000001" customHeight="1">
      <c r="A232" s="34"/>
      <c r="B232" s="29"/>
      <c r="C232" s="35"/>
      <c r="D232" s="43" t="s">
        <v>1975</v>
      </c>
      <c r="E232" s="30"/>
      <c r="F232" s="19">
        <v>3</v>
      </c>
      <c r="G232" s="20">
        <v>12</v>
      </c>
      <c r="H232" s="19">
        <v>5</v>
      </c>
      <c r="I232" s="20">
        <v>8.6206896551724146</v>
      </c>
      <c r="J232" s="26"/>
      <c r="K232" s="26"/>
      <c r="L232" s="27"/>
    </row>
    <row r="233" spans="1:12" ht="20.100000000000001" customHeight="1">
      <c r="A233" s="34"/>
      <c r="B233" s="29"/>
      <c r="C233" s="35"/>
      <c r="D233" s="43" t="s">
        <v>1976</v>
      </c>
      <c r="E233" s="30"/>
      <c r="F233" s="19"/>
      <c r="G233" s="20"/>
      <c r="H233" s="19"/>
      <c r="I233" s="20"/>
      <c r="J233" s="26"/>
      <c r="K233" s="26"/>
      <c r="L233" s="27"/>
    </row>
    <row r="234" spans="1:12" ht="20.100000000000001" customHeight="1">
      <c r="A234" s="34"/>
      <c r="B234" s="29"/>
      <c r="C234" s="35"/>
      <c r="D234" s="43" t="s">
        <v>169</v>
      </c>
      <c r="E234" s="30"/>
      <c r="F234" s="19"/>
      <c r="G234" s="20"/>
      <c r="H234" s="19"/>
      <c r="I234" s="20"/>
      <c r="J234" s="26"/>
      <c r="K234" s="26"/>
      <c r="L234" s="27"/>
    </row>
    <row r="235" spans="1:12" ht="20.100000000000001" customHeight="1">
      <c r="A235" s="71" t="s">
        <v>3773</v>
      </c>
      <c r="B235" s="33" t="s">
        <v>1042</v>
      </c>
      <c r="C235" s="21" t="s">
        <v>3768</v>
      </c>
      <c r="D235" s="42"/>
      <c r="E235" s="33" t="s">
        <v>2120</v>
      </c>
      <c r="F235" s="2">
        <v>25</v>
      </c>
      <c r="G235" s="22">
        <v>100</v>
      </c>
      <c r="H235" s="2">
        <v>53</v>
      </c>
      <c r="I235" s="22">
        <v>91.379310344827587</v>
      </c>
      <c r="J235" s="24" t="s">
        <v>1</v>
      </c>
      <c r="K235" s="24" t="s">
        <v>1</v>
      </c>
      <c r="L235" s="25"/>
    </row>
    <row r="236" spans="1:12" ht="20.100000000000001" customHeight="1">
      <c r="A236" s="34"/>
      <c r="B236" s="29"/>
      <c r="C236" s="35"/>
      <c r="D236" s="43" t="s">
        <v>2116</v>
      </c>
      <c r="E236" s="29"/>
      <c r="F236" s="19"/>
      <c r="G236" s="20"/>
      <c r="H236" s="19">
        <v>5</v>
      </c>
      <c r="I236" s="20">
        <v>8.6206896551724146</v>
      </c>
      <c r="J236" s="26"/>
      <c r="K236" s="26"/>
      <c r="L236" s="27"/>
    </row>
    <row r="237" spans="1:12" ht="20.100000000000001" customHeight="1">
      <c r="A237" s="51"/>
      <c r="B237" s="62"/>
      <c r="C237" s="65"/>
      <c r="D237" s="53" t="s">
        <v>2118</v>
      </c>
      <c r="E237" s="52"/>
      <c r="F237" s="23"/>
      <c r="G237" s="28"/>
      <c r="H237" s="23"/>
      <c r="I237" s="28"/>
      <c r="J237" s="54"/>
      <c r="K237" s="54"/>
      <c r="L237" s="55"/>
    </row>
    <row r="238" spans="1:12" ht="20.100000000000001" customHeight="1">
      <c r="A238" s="34" t="s">
        <v>3774</v>
      </c>
      <c r="B238" s="29" t="s">
        <v>1043</v>
      </c>
      <c r="C238" s="21" t="s">
        <v>3768</v>
      </c>
      <c r="D238" s="43" t="s">
        <v>1044</v>
      </c>
      <c r="E238" s="30"/>
      <c r="F238" s="19">
        <v>2</v>
      </c>
      <c r="G238" s="20">
        <v>8</v>
      </c>
      <c r="H238" s="19">
        <v>1</v>
      </c>
      <c r="I238" s="20">
        <v>1.7241379310344827</v>
      </c>
      <c r="J238" s="63" t="s">
        <v>1</v>
      </c>
      <c r="K238" s="63" t="s">
        <v>1</v>
      </c>
      <c r="L238" s="27"/>
    </row>
    <row r="239" spans="1:12" ht="20.100000000000001" customHeight="1">
      <c r="A239" s="34"/>
      <c r="B239" s="29"/>
      <c r="C239" s="35"/>
      <c r="D239" s="43" t="s">
        <v>860</v>
      </c>
      <c r="E239" s="30"/>
      <c r="F239" s="19">
        <v>3</v>
      </c>
      <c r="G239" s="20">
        <v>12</v>
      </c>
      <c r="H239" s="19">
        <v>5</v>
      </c>
      <c r="I239" s="20">
        <v>8.6206896551724146</v>
      </c>
      <c r="J239" s="26"/>
      <c r="K239" s="26"/>
      <c r="L239" s="27"/>
    </row>
    <row r="240" spans="1:12" ht="20.100000000000001" customHeight="1">
      <c r="A240" s="34"/>
      <c r="B240" s="29"/>
      <c r="C240" s="35"/>
      <c r="D240" s="43" t="s">
        <v>861</v>
      </c>
      <c r="E240" s="30"/>
      <c r="F240" s="19">
        <v>14</v>
      </c>
      <c r="G240" s="20">
        <v>56</v>
      </c>
      <c r="H240" s="19">
        <v>28</v>
      </c>
      <c r="I240" s="20">
        <v>48.275862068965516</v>
      </c>
      <c r="J240" s="26"/>
      <c r="K240" s="26"/>
      <c r="L240" s="27"/>
    </row>
    <row r="241" spans="1:12" ht="20.100000000000001" customHeight="1">
      <c r="A241" s="34"/>
      <c r="B241" s="29"/>
      <c r="C241" s="35"/>
      <c r="D241" s="43" t="s">
        <v>862</v>
      </c>
      <c r="E241" s="30"/>
      <c r="F241" s="19">
        <v>3</v>
      </c>
      <c r="G241" s="20">
        <v>12</v>
      </c>
      <c r="H241" s="19">
        <v>5</v>
      </c>
      <c r="I241" s="20">
        <v>8.6206896551724146</v>
      </c>
      <c r="J241" s="26"/>
      <c r="K241" s="26"/>
      <c r="L241" s="27"/>
    </row>
    <row r="242" spans="1:12" ht="20.100000000000001" customHeight="1">
      <c r="A242" s="34"/>
      <c r="B242" s="29"/>
      <c r="C242" s="35"/>
      <c r="D242" s="43" t="s">
        <v>863</v>
      </c>
      <c r="E242" s="30"/>
      <c r="F242" s="19">
        <v>1</v>
      </c>
      <c r="G242" s="20">
        <v>4</v>
      </c>
      <c r="H242" s="19">
        <v>3</v>
      </c>
      <c r="I242" s="20">
        <v>5.1724137931034484</v>
      </c>
      <c r="J242" s="26"/>
      <c r="K242" s="26"/>
      <c r="L242" s="27"/>
    </row>
    <row r="243" spans="1:12" ht="20.100000000000001" customHeight="1">
      <c r="A243" s="34"/>
      <c r="B243" s="29"/>
      <c r="C243" s="35"/>
      <c r="D243" s="43" t="s">
        <v>1045</v>
      </c>
      <c r="E243" s="30"/>
      <c r="F243" s="19"/>
      <c r="G243" s="20"/>
      <c r="H243" s="19"/>
      <c r="I243" s="20"/>
      <c r="J243" s="26"/>
      <c r="K243" s="26"/>
      <c r="L243" s="27"/>
    </row>
    <row r="244" spans="1:12" ht="20.100000000000001" customHeight="1">
      <c r="A244" s="34"/>
      <c r="B244" s="29"/>
      <c r="C244" s="35"/>
      <c r="D244" s="43" t="s">
        <v>1046</v>
      </c>
      <c r="E244" s="30"/>
      <c r="F244" s="19"/>
      <c r="G244" s="20"/>
      <c r="H244" s="19">
        <v>5</v>
      </c>
      <c r="I244" s="20">
        <v>8.6206896551724146</v>
      </c>
      <c r="J244" s="26"/>
      <c r="K244" s="26"/>
      <c r="L244" s="27"/>
    </row>
    <row r="245" spans="1:12" ht="20.100000000000001" customHeight="1">
      <c r="A245" s="34"/>
      <c r="B245" s="29"/>
      <c r="C245" s="35"/>
      <c r="D245" s="43" t="s">
        <v>1047</v>
      </c>
      <c r="E245" s="30"/>
      <c r="F245" s="19"/>
      <c r="G245" s="20"/>
      <c r="H245" s="19">
        <v>4</v>
      </c>
      <c r="I245" s="20">
        <v>6.8965517241379306</v>
      </c>
      <c r="J245" s="26"/>
      <c r="K245" s="26"/>
      <c r="L245" s="27"/>
    </row>
    <row r="246" spans="1:12" ht="20.100000000000001" customHeight="1">
      <c r="A246" s="34"/>
      <c r="B246" s="29"/>
      <c r="C246" s="35"/>
      <c r="D246" s="43" t="s">
        <v>366</v>
      </c>
      <c r="E246" s="30"/>
      <c r="F246" s="19"/>
      <c r="G246" s="20"/>
      <c r="H246" s="19"/>
      <c r="I246" s="20"/>
      <c r="J246" s="26"/>
      <c r="K246" s="26"/>
      <c r="L246" s="27"/>
    </row>
    <row r="247" spans="1:12" ht="20.100000000000001" customHeight="1">
      <c r="A247" s="34"/>
      <c r="B247" s="29"/>
      <c r="C247" s="35"/>
      <c r="D247" s="43" t="s">
        <v>2011</v>
      </c>
      <c r="E247" s="30"/>
      <c r="F247" s="19">
        <v>2</v>
      </c>
      <c r="G247" s="20">
        <v>8</v>
      </c>
      <c r="H247" s="19">
        <v>7</v>
      </c>
      <c r="I247" s="20">
        <v>12.068965517241379</v>
      </c>
      <c r="J247" s="26"/>
      <c r="K247" s="26"/>
      <c r="L247" s="27"/>
    </row>
    <row r="248" spans="1:12" ht="20.100000000000001" customHeight="1">
      <c r="A248" s="32" t="s">
        <v>3775</v>
      </c>
      <c r="B248" s="33" t="s">
        <v>1048</v>
      </c>
      <c r="C248" s="21" t="s">
        <v>3776</v>
      </c>
      <c r="D248" s="42"/>
      <c r="E248" s="31"/>
      <c r="F248" s="2"/>
      <c r="G248" s="22"/>
      <c r="H248" s="2"/>
      <c r="I248" s="22"/>
      <c r="J248" s="24" t="s">
        <v>1</v>
      </c>
      <c r="K248" s="24" t="s">
        <v>1</v>
      </c>
      <c r="L248" s="25"/>
    </row>
    <row r="249" spans="1:12" ht="20.100000000000001" customHeight="1">
      <c r="A249" s="32" t="s">
        <v>3777</v>
      </c>
      <c r="B249" s="33" t="s">
        <v>1094</v>
      </c>
      <c r="C249" s="21" t="s">
        <v>3778</v>
      </c>
      <c r="D249" s="42" t="s">
        <v>1095</v>
      </c>
      <c r="E249" s="31"/>
      <c r="F249" s="2">
        <v>8</v>
      </c>
      <c r="G249" s="22">
        <v>1.5533980582524272</v>
      </c>
      <c r="H249" s="2">
        <v>7</v>
      </c>
      <c r="I249" s="22">
        <v>1.2635379061371841</v>
      </c>
      <c r="J249" s="24" t="s">
        <v>1</v>
      </c>
      <c r="K249" s="24" t="s">
        <v>1</v>
      </c>
      <c r="L249" s="25"/>
    </row>
    <row r="250" spans="1:12" ht="20.100000000000001" customHeight="1">
      <c r="A250" s="34"/>
      <c r="B250" s="29"/>
      <c r="C250" s="35"/>
      <c r="D250" s="43" t="s">
        <v>1096</v>
      </c>
      <c r="E250" s="30"/>
      <c r="F250" s="19">
        <v>3</v>
      </c>
      <c r="G250" s="20">
        <v>0.58252427184466016</v>
      </c>
      <c r="H250" s="19">
        <v>3</v>
      </c>
      <c r="I250" s="20">
        <v>0.54151624548736454</v>
      </c>
      <c r="J250" s="63"/>
      <c r="K250" s="63"/>
      <c r="L250" s="27"/>
    </row>
    <row r="251" spans="1:12" ht="20.100000000000001" customHeight="1">
      <c r="A251" s="34"/>
      <c r="B251" s="29"/>
      <c r="C251" s="35"/>
      <c r="D251" s="43" t="s">
        <v>1097</v>
      </c>
      <c r="E251" s="30"/>
      <c r="F251" s="19">
        <v>3</v>
      </c>
      <c r="G251" s="20">
        <v>0.58252427184466016</v>
      </c>
      <c r="H251" s="19">
        <v>4</v>
      </c>
      <c r="I251" s="20">
        <v>0.72202166064981954</v>
      </c>
      <c r="J251" s="63"/>
      <c r="K251" s="63"/>
      <c r="L251" s="27"/>
    </row>
    <row r="252" spans="1:12" ht="20.100000000000001" customHeight="1">
      <c r="A252" s="34"/>
      <c r="B252" s="29"/>
      <c r="C252" s="35"/>
      <c r="D252" s="43" t="s">
        <v>1098</v>
      </c>
      <c r="E252" s="30"/>
      <c r="F252" s="19">
        <v>4</v>
      </c>
      <c r="G252" s="20">
        <v>0.77669902912621358</v>
      </c>
      <c r="H252" s="19">
        <v>1</v>
      </c>
      <c r="I252" s="20">
        <v>0.18050541516245489</v>
      </c>
      <c r="J252" s="63"/>
      <c r="K252" s="63"/>
      <c r="L252" s="27"/>
    </row>
    <row r="253" spans="1:12" ht="20.100000000000001" customHeight="1">
      <c r="A253" s="34"/>
      <c r="B253" s="29"/>
      <c r="C253" s="35"/>
      <c r="D253" s="43" t="s">
        <v>1099</v>
      </c>
      <c r="E253" s="30"/>
      <c r="F253" s="19">
        <v>75</v>
      </c>
      <c r="G253" s="20">
        <v>14.563106796116505</v>
      </c>
      <c r="H253" s="19">
        <v>51</v>
      </c>
      <c r="I253" s="20">
        <v>9.2057761732851997</v>
      </c>
      <c r="J253" s="63"/>
      <c r="K253" s="63"/>
      <c r="L253" s="27"/>
    </row>
    <row r="254" spans="1:12" ht="20.100000000000001" customHeight="1">
      <c r="A254" s="34"/>
      <c r="B254" s="29"/>
      <c r="C254" s="35"/>
      <c r="D254" s="43" t="s">
        <v>1100</v>
      </c>
      <c r="E254" s="30"/>
      <c r="F254" s="19">
        <v>50</v>
      </c>
      <c r="G254" s="20">
        <v>9.7087378640776691</v>
      </c>
      <c r="H254" s="19">
        <v>27</v>
      </c>
      <c r="I254" s="20">
        <v>4.8736462093862816</v>
      </c>
      <c r="J254" s="63"/>
      <c r="K254" s="63"/>
      <c r="L254" s="27"/>
    </row>
    <row r="255" spans="1:12" ht="20.100000000000001" customHeight="1">
      <c r="A255" s="34"/>
      <c r="B255" s="29"/>
      <c r="C255" s="35"/>
      <c r="D255" s="43" t="s">
        <v>1101</v>
      </c>
      <c r="E255" s="30"/>
      <c r="F255" s="19">
        <v>341</v>
      </c>
      <c r="G255" s="20">
        <v>66.213592233009706</v>
      </c>
      <c r="H255" s="19">
        <v>428</v>
      </c>
      <c r="I255" s="20">
        <v>77.25631768953069</v>
      </c>
      <c r="J255" s="63"/>
      <c r="K255" s="63"/>
      <c r="L255" s="27"/>
    </row>
    <row r="256" spans="1:12" ht="20.100000000000001" customHeight="1">
      <c r="A256" s="34"/>
      <c r="B256" s="29"/>
      <c r="C256" s="35"/>
      <c r="D256" s="43" t="s">
        <v>1102</v>
      </c>
      <c r="E256" s="30"/>
      <c r="F256" s="19">
        <v>30</v>
      </c>
      <c r="G256" s="20">
        <v>5.825242718446602</v>
      </c>
      <c r="H256" s="19">
        <v>32</v>
      </c>
      <c r="I256" s="20">
        <v>5.7761732851985563</v>
      </c>
      <c r="J256" s="63"/>
      <c r="K256" s="63"/>
      <c r="L256" s="27"/>
    </row>
    <row r="257" spans="1:12" ht="20.100000000000001" customHeight="1">
      <c r="A257" s="34"/>
      <c r="B257" s="29"/>
      <c r="C257" s="35"/>
      <c r="D257" s="43" t="s">
        <v>366</v>
      </c>
      <c r="E257" s="30"/>
      <c r="F257" s="19">
        <v>1</v>
      </c>
      <c r="G257" s="20">
        <v>0.1941747572815534</v>
      </c>
      <c r="H257" s="19">
        <v>1</v>
      </c>
      <c r="I257" s="20">
        <v>0.18050541516245489</v>
      </c>
      <c r="J257" s="63"/>
      <c r="K257" s="63"/>
      <c r="L257" s="27"/>
    </row>
    <row r="258" spans="1:12" ht="20.100000000000001" customHeight="1">
      <c r="A258" s="46" t="s">
        <v>3779</v>
      </c>
      <c r="B258" s="45" t="s">
        <v>1145</v>
      </c>
      <c r="C258" s="69" t="s">
        <v>3780</v>
      </c>
      <c r="D258" s="48"/>
      <c r="E258" s="47"/>
      <c r="F258" s="1">
        <v>1</v>
      </c>
      <c r="G258" s="37">
        <v>100</v>
      </c>
      <c r="H258" s="1">
        <v>1</v>
      </c>
      <c r="I258" s="37">
        <v>100</v>
      </c>
      <c r="J258" s="24" t="s">
        <v>1</v>
      </c>
      <c r="K258" s="24" t="s">
        <v>1</v>
      </c>
      <c r="L258" s="49"/>
    </row>
    <row r="259" spans="1:12" ht="20.100000000000001" customHeight="1">
      <c r="A259" s="32" t="s">
        <v>3781</v>
      </c>
      <c r="B259" s="33" t="s">
        <v>1049</v>
      </c>
      <c r="C259" s="21" t="s">
        <v>3782</v>
      </c>
      <c r="D259" s="42" t="s">
        <v>1050</v>
      </c>
      <c r="E259" s="31"/>
      <c r="F259" s="2">
        <v>75</v>
      </c>
      <c r="G259" s="22">
        <v>31.779661016949152</v>
      </c>
      <c r="H259" s="2">
        <v>179</v>
      </c>
      <c r="I259" s="22">
        <v>37.605042016806721</v>
      </c>
      <c r="J259" s="24" t="s">
        <v>1</v>
      </c>
      <c r="K259" s="24" t="s">
        <v>1</v>
      </c>
      <c r="L259" s="25"/>
    </row>
    <row r="260" spans="1:12" ht="20.100000000000001" customHeight="1">
      <c r="A260" s="34"/>
      <c r="B260" s="29"/>
      <c r="C260" s="35"/>
      <c r="D260" s="43" t="s">
        <v>1051</v>
      </c>
      <c r="E260" s="30"/>
      <c r="F260" s="19">
        <v>41</v>
      </c>
      <c r="G260" s="20">
        <v>17.372881355932204</v>
      </c>
      <c r="H260" s="19">
        <v>80</v>
      </c>
      <c r="I260" s="20">
        <v>16.806722689075631</v>
      </c>
      <c r="J260" s="26"/>
      <c r="K260" s="26"/>
      <c r="L260" s="27"/>
    </row>
    <row r="261" spans="1:12" ht="20.100000000000001" customHeight="1">
      <c r="A261" s="34"/>
      <c r="B261" s="29"/>
      <c r="C261" s="35"/>
      <c r="D261" s="43" t="s">
        <v>1052</v>
      </c>
      <c r="E261" s="30"/>
      <c r="F261" s="19">
        <v>12</v>
      </c>
      <c r="G261" s="20">
        <v>5.0847457627118642</v>
      </c>
      <c r="H261" s="19">
        <v>18</v>
      </c>
      <c r="I261" s="20">
        <v>3.7815126050420167</v>
      </c>
      <c r="J261" s="26"/>
      <c r="K261" s="26"/>
      <c r="L261" s="27"/>
    </row>
    <row r="262" spans="1:12" ht="20.100000000000001" customHeight="1">
      <c r="A262" s="34"/>
      <c r="B262" s="29"/>
      <c r="C262" s="35"/>
      <c r="D262" s="43" t="s">
        <v>1053</v>
      </c>
      <c r="E262" s="30"/>
      <c r="F262" s="19">
        <v>73</v>
      </c>
      <c r="G262" s="20">
        <v>30.932203389830509</v>
      </c>
      <c r="H262" s="19">
        <v>129</v>
      </c>
      <c r="I262" s="20">
        <v>27.100840336134453</v>
      </c>
      <c r="J262" s="26"/>
      <c r="K262" s="26"/>
      <c r="L262" s="27"/>
    </row>
    <row r="263" spans="1:12" ht="20.100000000000001" customHeight="1">
      <c r="A263" s="34"/>
      <c r="B263" s="29"/>
      <c r="C263" s="35"/>
      <c r="D263" s="43" t="s">
        <v>1054</v>
      </c>
      <c r="E263" s="30"/>
      <c r="F263" s="19">
        <v>7</v>
      </c>
      <c r="G263" s="20">
        <v>2.9661016949152543</v>
      </c>
      <c r="H263" s="19">
        <v>9</v>
      </c>
      <c r="I263" s="20">
        <v>1.8907563025210083</v>
      </c>
      <c r="J263" s="26"/>
      <c r="K263" s="26"/>
      <c r="L263" s="27"/>
    </row>
    <row r="264" spans="1:12" ht="20.100000000000001" customHeight="1">
      <c r="A264" s="34"/>
      <c r="B264" s="29"/>
      <c r="C264" s="35"/>
      <c r="D264" s="43" t="s">
        <v>1055</v>
      </c>
      <c r="E264" s="30"/>
      <c r="F264" s="19">
        <v>17</v>
      </c>
      <c r="G264" s="20">
        <v>7.2033898305084749</v>
      </c>
      <c r="H264" s="19">
        <v>23</v>
      </c>
      <c r="I264" s="20">
        <v>4.8319327731092443</v>
      </c>
      <c r="J264" s="26"/>
      <c r="K264" s="26"/>
      <c r="L264" s="27"/>
    </row>
    <row r="265" spans="1:12" ht="20.100000000000001" customHeight="1">
      <c r="A265" s="34"/>
      <c r="B265" s="29"/>
      <c r="C265" s="35"/>
      <c r="D265" s="43" t="s">
        <v>1056</v>
      </c>
      <c r="E265" s="30"/>
      <c r="F265" s="19">
        <v>1</v>
      </c>
      <c r="G265" s="20">
        <v>0.42372881355932202</v>
      </c>
      <c r="H265" s="19">
        <v>6</v>
      </c>
      <c r="I265" s="20">
        <v>1.2605042016806722</v>
      </c>
      <c r="J265" s="26"/>
      <c r="K265" s="26"/>
      <c r="L265" s="27"/>
    </row>
    <row r="266" spans="1:12" ht="20.100000000000001" customHeight="1">
      <c r="A266" s="34"/>
      <c r="B266" s="29"/>
      <c r="C266" s="35"/>
      <c r="D266" s="43" t="s">
        <v>1057</v>
      </c>
      <c r="E266" s="30"/>
      <c r="F266" s="19">
        <v>5</v>
      </c>
      <c r="G266" s="20">
        <v>2.1186440677966103</v>
      </c>
      <c r="H266" s="19">
        <v>12</v>
      </c>
      <c r="I266" s="20">
        <v>2.5210084033613445</v>
      </c>
      <c r="J266" s="26"/>
      <c r="K266" s="26"/>
      <c r="L266" s="27"/>
    </row>
    <row r="267" spans="1:12" ht="20.100000000000001" customHeight="1">
      <c r="A267" s="34"/>
      <c r="B267" s="29"/>
      <c r="C267" s="35"/>
      <c r="D267" s="43" t="s">
        <v>1058</v>
      </c>
      <c r="E267" s="30"/>
      <c r="F267" s="19">
        <v>1</v>
      </c>
      <c r="G267" s="20">
        <v>0.42372881355932202</v>
      </c>
      <c r="H267" s="19"/>
      <c r="I267" s="20"/>
      <c r="J267" s="26"/>
      <c r="K267" s="26"/>
      <c r="L267" s="27"/>
    </row>
    <row r="268" spans="1:12" ht="20.100000000000001" customHeight="1">
      <c r="A268" s="34"/>
      <c r="B268" s="29"/>
      <c r="C268" s="35"/>
      <c r="D268" s="43" t="s">
        <v>2012</v>
      </c>
      <c r="E268" s="30"/>
      <c r="F268" s="19"/>
      <c r="G268" s="20"/>
      <c r="H268" s="19">
        <v>1</v>
      </c>
      <c r="I268" s="20">
        <v>0.21008403361344538</v>
      </c>
      <c r="J268" s="26"/>
      <c r="K268" s="26"/>
      <c r="L268" s="27"/>
    </row>
    <row r="269" spans="1:12" ht="20.100000000000001" customHeight="1">
      <c r="A269" s="34"/>
      <c r="B269" s="29"/>
      <c r="C269" s="35"/>
      <c r="D269" s="43" t="s">
        <v>2013</v>
      </c>
      <c r="E269" s="30"/>
      <c r="F269" s="19">
        <v>1</v>
      </c>
      <c r="G269" s="20">
        <v>0.42372881355932202</v>
      </c>
      <c r="H269" s="19">
        <v>5</v>
      </c>
      <c r="I269" s="20">
        <v>1.0504201680672269</v>
      </c>
      <c r="J269" s="26"/>
      <c r="K269" s="26"/>
      <c r="L269" s="27"/>
    </row>
    <row r="270" spans="1:12" ht="20.100000000000001" customHeight="1">
      <c r="A270" s="34"/>
      <c r="B270" s="29"/>
      <c r="C270" s="35"/>
      <c r="D270" s="43" t="s">
        <v>2014</v>
      </c>
      <c r="E270" s="30"/>
      <c r="F270" s="19">
        <v>1</v>
      </c>
      <c r="G270" s="20">
        <v>0.42372881355932202</v>
      </c>
      <c r="H270" s="19">
        <v>3</v>
      </c>
      <c r="I270" s="20">
        <v>0.63025210084033612</v>
      </c>
      <c r="J270" s="26"/>
      <c r="K270" s="26"/>
      <c r="L270" s="27"/>
    </row>
    <row r="271" spans="1:12" ht="20.100000000000001" customHeight="1">
      <c r="A271" s="34"/>
      <c r="B271" s="29"/>
      <c r="C271" s="35"/>
      <c r="D271" s="43" t="s">
        <v>2015</v>
      </c>
      <c r="E271" s="30"/>
      <c r="F271" s="19">
        <v>2</v>
      </c>
      <c r="G271" s="20">
        <v>0.84745762711864403</v>
      </c>
      <c r="H271" s="19">
        <v>3</v>
      </c>
      <c r="I271" s="20">
        <v>0.63025210084033612</v>
      </c>
      <c r="J271" s="26"/>
      <c r="K271" s="26"/>
      <c r="L271" s="27"/>
    </row>
    <row r="272" spans="1:12" ht="20.100000000000001" customHeight="1">
      <c r="A272" s="34"/>
      <c r="B272" s="29"/>
      <c r="C272" s="35"/>
      <c r="D272" s="43" t="s">
        <v>2016</v>
      </c>
      <c r="E272" s="30"/>
      <c r="F272" s="19"/>
      <c r="G272" s="20"/>
      <c r="H272" s="19">
        <v>3</v>
      </c>
      <c r="I272" s="20">
        <v>0.63025210084033612</v>
      </c>
      <c r="J272" s="26"/>
      <c r="K272" s="26"/>
      <c r="L272" s="27"/>
    </row>
    <row r="273" spans="1:12" ht="20.100000000000001" customHeight="1">
      <c r="A273" s="34"/>
      <c r="B273" s="29"/>
      <c r="C273" s="35"/>
      <c r="D273" s="43" t="s">
        <v>2017</v>
      </c>
      <c r="E273" s="30"/>
      <c r="F273" s="19"/>
      <c r="G273" s="20"/>
      <c r="H273" s="19">
        <v>4</v>
      </c>
      <c r="I273" s="20">
        <v>0.84033613445378152</v>
      </c>
      <c r="J273" s="26"/>
      <c r="K273" s="26"/>
      <c r="L273" s="27"/>
    </row>
    <row r="274" spans="1:12" ht="20.100000000000001" customHeight="1">
      <c r="A274" s="34"/>
      <c r="B274" s="29"/>
      <c r="C274" s="35"/>
      <c r="D274" s="43" t="s">
        <v>2018</v>
      </c>
      <c r="E274" s="30"/>
      <c r="F274" s="19"/>
      <c r="G274" s="20"/>
      <c r="H274" s="19"/>
      <c r="I274" s="20"/>
      <c r="J274" s="26"/>
      <c r="K274" s="26"/>
      <c r="L274" s="27"/>
    </row>
    <row r="275" spans="1:12" ht="20.100000000000001" customHeight="1">
      <c r="A275" s="34"/>
      <c r="B275" s="29"/>
      <c r="C275" s="35"/>
      <c r="D275" s="43" t="s">
        <v>2019</v>
      </c>
      <c r="E275" s="30"/>
      <c r="F275" s="19"/>
      <c r="G275" s="20"/>
      <c r="H275" s="19">
        <v>1</v>
      </c>
      <c r="I275" s="20">
        <v>0.21008403361344538</v>
      </c>
      <c r="J275" s="26"/>
      <c r="K275" s="26"/>
      <c r="L275" s="27"/>
    </row>
    <row r="276" spans="1:12" ht="20.100000000000001" customHeight="1">
      <c r="A276" s="34"/>
      <c r="B276" s="29"/>
      <c r="C276" s="35"/>
      <c r="D276" s="43" t="s">
        <v>2020</v>
      </c>
      <c r="E276" s="30"/>
      <c r="F276" s="19"/>
      <c r="G276" s="20"/>
      <c r="H276" s="19"/>
      <c r="I276" s="20"/>
      <c r="J276" s="26"/>
      <c r="K276" s="26"/>
      <c r="L276" s="27"/>
    </row>
    <row r="277" spans="1:12" ht="20.100000000000001" customHeight="1">
      <c r="A277" s="51"/>
      <c r="B277" s="62"/>
      <c r="C277" s="65"/>
      <c r="D277" s="53" t="s">
        <v>2021</v>
      </c>
      <c r="E277" s="52"/>
      <c r="F277" s="23"/>
      <c r="G277" s="28"/>
      <c r="H277" s="23"/>
      <c r="I277" s="28"/>
      <c r="J277" s="54"/>
      <c r="K277" s="54"/>
      <c r="L277" s="55"/>
    </row>
    <row r="278" spans="1:12" ht="20.100000000000001" customHeight="1">
      <c r="A278" s="34" t="s">
        <v>3783</v>
      </c>
      <c r="B278" s="29" t="s">
        <v>1059</v>
      </c>
      <c r="C278" s="35" t="s">
        <v>3784</v>
      </c>
      <c r="D278" s="43"/>
      <c r="E278" s="30"/>
      <c r="F278" s="19"/>
      <c r="G278" s="20"/>
      <c r="H278" s="19"/>
      <c r="I278" s="20"/>
      <c r="J278" s="63" t="s">
        <v>1</v>
      </c>
      <c r="K278" s="24" t="s">
        <v>1</v>
      </c>
      <c r="L278" s="27"/>
    </row>
    <row r="279" spans="1:12" ht="20.100000000000001" customHeight="1">
      <c r="A279" s="32" t="s">
        <v>3785</v>
      </c>
      <c r="B279" s="33" t="s">
        <v>1060</v>
      </c>
      <c r="C279" s="21" t="s">
        <v>3782</v>
      </c>
      <c r="D279" s="42" t="s">
        <v>1050</v>
      </c>
      <c r="E279" s="31"/>
      <c r="F279" s="2">
        <v>43</v>
      </c>
      <c r="G279" s="22">
        <v>18.220338983050848</v>
      </c>
      <c r="H279" s="2">
        <v>90</v>
      </c>
      <c r="I279" s="22">
        <v>18.907563025210084</v>
      </c>
      <c r="J279" s="24" t="s">
        <v>1</v>
      </c>
      <c r="K279" s="24" t="s">
        <v>1</v>
      </c>
      <c r="L279" s="25"/>
    </row>
    <row r="280" spans="1:12" ht="20.100000000000001" customHeight="1">
      <c r="A280" s="34"/>
      <c r="B280" s="29"/>
      <c r="C280" s="35"/>
      <c r="D280" s="43" t="s">
        <v>1051</v>
      </c>
      <c r="E280" s="30"/>
      <c r="F280" s="19">
        <v>60</v>
      </c>
      <c r="G280" s="20">
        <v>25.423728813559322</v>
      </c>
      <c r="H280" s="19">
        <v>94</v>
      </c>
      <c r="I280" s="20">
        <v>19.747899159663866</v>
      </c>
      <c r="J280" s="26"/>
      <c r="K280" s="26"/>
      <c r="L280" s="27"/>
    </row>
    <row r="281" spans="1:12" ht="20.100000000000001" customHeight="1">
      <c r="A281" s="34"/>
      <c r="B281" s="29"/>
      <c r="C281" s="35"/>
      <c r="D281" s="43" t="s">
        <v>1052</v>
      </c>
      <c r="E281" s="30"/>
      <c r="F281" s="19">
        <v>11</v>
      </c>
      <c r="G281" s="20">
        <v>4.6610169491525424</v>
      </c>
      <c r="H281" s="19">
        <v>31</v>
      </c>
      <c r="I281" s="20">
        <v>6.5126050420168076</v>
      </c>
      <c r="J281" s="26"/>
      <c r="K281" s="26"/>
      <c r="L281" s="27"/>
    </row>
    <row r="282" spans="1:12" ht="20.100000000000001" customHeight="1">
      <c r="A282" s="34"/>
      <c r="B282" s="29"/>
      <c r="C282" s="35"/>
      <c r="D282" s="43" t="s">
        <v>1053</v>
      </c>
      <c r="E282" s="30"/>
      <c r="F282" s="19">
        <v>43</v>
      </c>
      <c r="G282" s="20">
        <v>18.220338983050848</v>
      </c>
      <c r="H282" s="19">
        <v>113</v>
      </c>
      <c r="I282" s="20">
        <v>23.739495798319325</v>
      </c>
      <c r="J282" s="26"/>
      <c r="K282" s="26"/>
      <c r="L282" s="27"/>
    </row>
    <row r="283" spans="1:12" ht="20.100000000000001" customHeight="1">
      <c r="A283" s="34"/>
      <c r="B283" s="29"/>
      <c r="C283" s="35"/>
      <c r="D283" s="43" t="s">
        <v>1054</v>
      </c>
      <c r="E283" s="30"/>
      <c r="F283" s="19">
        <v>8</v>
      </c>
      <c r="G283" s="20">
        <v>3.3898305084745761</v>
      </c>
      <c r="H283" s="19">
        <v>13</v>
      </c>
      <c r="I283" s="20">
        <v>2.73109243697479</v>
      </c>
      <c r="J283" s="26"/>
      <c r="K283" s="26"/>
      <c r="L283" s="27"/>
    </row>
    <row r="284" spans="1:12" ht="20.100000000000001" customHeight="1">
      <c r="A284" s="34"/>
      <c r="B284" s="29"/>
      <c r="C284" s="35"/>
      <c r="D284" s="43" t="s">
        <v>1055</v>
      </c>
      <c r="E284" s="30"/>
      <c r="F284" s="19">
        <v>34</v>
      </c>
      <c r="G284" s="20">
        <v>14.40677966101695</v>
      </c>
      <c r="H284" s="19">
        <v>65</v>
      </c>
      <c r="I284" s="20">
        <v>13.655462184873949</v>
      </c>
      <c r="J284" s="26"/>
      <c r="K284" s="26"/>
      <c r="L284" s="27"/>
    </row>
    <row r="285" spans="1:12" ht="20.100000000000001" customHeight="1">
      <c r="A285" s="34"/>
      <c r="B285" s="29"/>
      <c r="C285" s="35"/>
      <c r="D285" s="43" t="s">
        <v>1056</v>
      </c>
      <c r="E285" s="30"/>
      <c r="F285" s="19">
        <v>3</v>
      </c>
      <c r="G285" s="20">
        <v>1.2711864406779663</v>
      </c>
      <c r="H285" s="19">
        <v>7</v>
      </c>
      <c r="I285" s="20">
        <v>1.4705882352941175</v>
      </c>
      <c r="J285" s="26"/>
      <c r="K285" s="26"/>
      <c r="L285" s="27"/>
    </row>
    <row r="286" spans="1:12" ht="20.100000000000001" customHeight="1">
      <c r="A286" s="34"/>
      <c r="B286" s="29"/>
      <c r="C286" s="35"/>
      <c r="D286" s="43" t="s">
        <v>1057</v>
      </c>
      <c r="E286" s="30"/>
      <c r="F286" s="19">
        <v>10</v>
      </c>
      <c r="G286" s="20">
        <v>4.2372881355932197</v>
      </c>
      <c r="H286" s="19">
        <v>13</v>
      </c>
      <c r="I286" s="20">
        <v>2.73109243697479</v>
      </c>
      <c r="J286" s="26"/>
      <c r="K286" s="26"/>
      <c r="L286" s="27"/>
    </row>
    <row r="287" spans="1:12" ht="20.100000000000001" customHeight="1">
      <c r="A287" s="34"/>
      <c r="B287" s="29"/>
      <c r="C287" s="35"/>
      <c r="D287" s="43" t="s">
        <v>1058</v>
      </c>
      <c r="E287" s="30"/>
      <c r="F287" s="19"/>
      <c r="G287" s="20"/>
      <c r="H287" s="19">
        <v>4</v>
      </c>
      <c r="I287" s="20">
        <v>0.84033613445378152</v>
      </c>
      <c r="J287" s="26"/>
      <c r="K287" s="26"/>
      <c r="L287" s="27"/>
    </row>
    <row r="288" spans="1:12" ht="20.100000000000001" customHeight="1">
      <c r="A288" s="34"/>
      <c r="B288" s="29"/>
      <c r="C288" s="35"/>
      <c r="D288" s="43" t="s">
        <v>2012</v>
      </c>
      <c r="E288" s="30"/>
      <c r="F288" s="19">
        <v>1</v>
      </c>
      <c r="G288" s="20">
        <v>0.42372881355932202</v>
      </c>
      <c r="H288" s="19">
        <v>8</v>
      </c>
      <c r="I288" s="20">
        <v>1.680672268907563</v>
      </c>
      <c r="J288" s="26"/>
      <c r="K288" s="26"/>
      <c r="L288" s="27"/>
    </row>
    <row r="289" spans="1:12" ht="20.100000000000001" customHeight="1">
      <c r="A289" s="34"/>
      <c r="B289" s="29"/>
      <c r="C289" s="35"/>
      <c r="D289" s="43" t="s">
        <v>2013</v>
      </c>
      <c r="E289" s="30"/>
      <c r="F289" s="19">
        <v>9</v>
      </c>
      <c r="G289" s="20">
        <v>3.8135593220338984</v>
      </c>
      <c r="H289" s="19">
        <v>10</v>
      </c>
      <c r="I289" s="20">
        <v>2.1008403361344539</v>
      </c>
      <c r="J289" s="26"/>
      <c r="K289" s="26"/>
      <c r="L289" s="27"/>
    </row>
    <row r="290" spans="1:12" ht="20.100000000000001" customHeight="1">
      <c r="A290" s="34"/>
      <c r="B290" s="29"/>
      <c r="C290" s="35"/>
      <c r="D290" s="43" t="s">
        <v>2014</v>
      </c>
      <c r="E290" s="30"/>
      <c r="F290" s="19">
        <v>7</v>
      </c>
      <c r="G290" s="20">
        <v>2.9661016949152543</v>
      </c>
      <c r="H290" s="19">
        <v>6</v>
      </c>
      <c r="I290" s="20">
        <v>1.2605042016806722</v>
      </c>
      <c r="J290" s="26"/>
      <c r="K290" s="26"/>
      <c r="L290" s="27"/>
    </row>
    <row r="291" spans="1:12" ht="20.100000000000001" customHeight="1">
      <c r="A291" s="34"/>
      <c r="B291" s="29"/>
      <c r="C291" s="35"/>
      <c r="D291" s="43" t="s">
        <v>2015</v>
      </c>
      <c r="E291" s="30"/>
      <c r="F291" s="19">
        <v>2</v>
      </c>
      <c r="G291" s="20">
        <v>0.84745762711864403</v>
      </c>
      <c r="H291" s="19">
        <v>7</v>
      </c>
      <c r="I291" s="20">
        <v>1.4705882352941175</v>
      </c>
      <c r="J291" s="26"/>
      <c r="K291" s="26"/>
      <c r="L291" s="27"/>
    </row>
    <row r="292" spans="1:12" ht="20.100000000000001" customHeight="1">
      <c r="A292" s="34"/>
      <c r="B292" s="29"/>
      <c r="C292" s="35"/>
      <c r="D292" s="43" t="s">
        <v>2016</v>
      </c>
      <c r="E292" s="30"/>
      <c r="F292" s="19">
        <v>1</v>
      </c>
      <c r="G292" s="20">
        <v>0.42372881355932202</v>
      </c>
      <c r="H292" s="19">
        <v>4</v>
      </c>
      <c r="I292" s="20">
        <v>0.84033613445378152</v>
      </c>
      <c r="J292" s="26"/>
      <c r="K292" s="26"/>
      <c r="L292" s="27"/>
    </row>
    <row r="293" spans="1:12" ht="20.100000000000001" customHeight="1">
      <c r="A293" s="34"/>
      <c r="B293" s="29"/>
      <c r="C293" s="35"/>
      <c r="D293" s="43" t="s">
        <v>2017</v>
      </c>
      <c r="E293" s="30"/>
      <c r="F293" s="19">
        <v>1</v>
      </c>
      <c r="G293" s="20">
        <v>0.42372881355932202</v>
      </c>
      <c r="H293" s="19">
        <v>1</v>
      </c>
      <c r="I293" s="20">
        <v>0.21008403361344538</v>
      </c>
      <c r="J293" s="26"/>
      <c r="K293" s="26"/>
      <c r="L293" s="27"/>
    </row>
    <row r="294" spans="1:12" ht="20.100000000000001" customHeight="1">
      <c r="A294" s="34"/>
      <c r="B294" s="29"/>
      <c r="C294" s="35"/>
      <c r="D294" s="43" t="s">
        <v>2018</v>
      </c>
      <c r="E294" s="30"/>
      <c r="F294" s="19"/>
      <c r="G294" s="20"/>
      <c r="H294" s="19">
        <v>1</v>
      </c>
      <c r="I294" s="20">
        <v>0.21008403361344538</v>
      </c>
      <c r="J294" s="26"/>
      <c r="K294" s="26"/>
      <c r="L294" s="27"/>
    </row>
    <row r="295" spans="1:12" ht="20.100000000000001" customHeight="1">
      <c r="A295" s="34"/>
      <c r="B295" s="29"/>
      <c r="C295" s="35"/>
      <c r="D295" s="43" t="s">
        <v>2019</v>
      </c>
      <c r="E295" s="30"/>
      <c r="F295" s="19">
        <v>1</v>
      </c>
      <c r="G295" s="20">
        <v>0.42372881355932202</v>
      </c>
      <c r="H295" s="19">
        <v>3</v>
      </c>
      <c r="I295" s="20">
        <v>0.63025210084033612</v>
      </c>
      <c r="J295" s="26"/>
      <c r="K295" s="26"/>
      <c r="L295" s="27"/>
    </row>
    <row r="296" spans="1:12" ht="20.100000000000001" customHeight="1">
      <c r="A296" s="34"/>
      <c r="B296" s="29"/>
      <c r="C296" s="35"/>
      <c r="D296" s="43" t="s">
        <v>2020</v>
      </c>
      <c r="E296" s="30"/>
      <c r="F296" s="19"/>
      <c r="G296" s="20"/>
      <c r="H296" s="19"/>
      <c r="I296" s="20"/>
      <c r="J296" s="26"/>
      <c r="K296" s="26"/>
      <c r="L296" s="27"/>
    </row>
    <row r="297" spans="1:12" ht="20.100000000000001" customHeight="1">
      <c r="A297" s="51"/>
      <c r="B297" s="62"/>
      <c r="C297" s="65"/>
      <c r="D297" s="53" t="s">
        <v>2021</v>
      </c>
      <c r="E297" s="52"/>
      <c r="F297" s="23">
        <v>2</v>
      </c>
      <c r="G297" s="28">
        <v>0.84745762711864403</v>
      </c>
      <c r="H297" s="23">
        <v>6</v>
      </c>
      <c r="I297" s="28">
        <v>1.2605042016806722</v>
      </c>
      <c r="J297" s="26"/>
      <c r="K297" s="26"/>
      <c r="L297" s="55"/>
    </row>
    <row r="298" spans="1:12" ht="20.100000000000001" customHeight="1">
      <c r="A298" s="34" t="s">
        <v>3786</v>
      </c>
      <c r="B298" s="29" t="s">
        <v>1061</v>
      </c>
      <c r="C298" s="35" t="s">
        <v>3787</v>
      </c>
      <c r="D298" s="43"/>
      <c r="E298" s="30"/>
      <c r="F298" s="19"/>
      <c r="G298" s="73"/>
      <c r="H298" s="19"/>
      <c r="I298" s="73"/>
      <c r="J298" s="26" t="s">
        <v>1</v>
      </c>
      <c r="K298" s="24" t="s">
        <v>1</v>
      </c>
      <c r="L298" s="74"/>
    </row>
    <row r="299" spans="1:12" ht="20.100000000000001" customHeight="1">
      <c r="A299" s="32" t="s">
        <v>3788</v>
      </c>
      <c r="B299" s="33" t="s">
        <v>1103</v>
      </c>
      <c r="C299" s="21" t="s">
        <v>2036</v>
      </c>
      <c r="D299" s="42" t="s">
        <v>684</v>
      </c>
      <c r="E299" s="31"/>
      <c r="F299" s="2">
        <v>120</v>
      </c>
      <c r="G299" s="75">
        <v>15.978695073235686</v>
      </c>
      <c r="H299" s="2">
        <v>160</v>
      </c>
      <c r="I299" s="75">
        <v>15.53398058252427</v>
      </c>
      <c r="J299" s="36" t="s">
        <v>1</v>
      </c>
      <c r="K299" s="24" t="s">
        <v>1</v>
      </c>
      <c r="L299" s="76"/>
    </row>
    <row r="300" spans="1:12" ht="20.100000000000001" customHeight="1">
      <c r="A300" s="34"/>
      <c r="B300" s="29"/>
      <c r="C300" s="35"/>
      <c r="D300" s="43" t="s">
        <v>2031</v>
      </c>
      <c r="E300" s="30"/>
      <c r="F300" s="19">
        <v>260</v>
      </c>
      <c r="G300" s="73">
        <v>34.620505992010649</v>
      </c>
      <c r="H300" s="19">
        <v>324</v>
      </c>
      <c r="I300" s="73">
        <v>31.456310679611647</v>
      </c>
      <c r="J300" s="26"/>
      <c r="K300" s="63"/>
      <c r="L300" s="74"/>
    </row>
    <row r="301" spans="1:12" ht="20.100000000000001" customHeight="1">
      <c r="A301" s="34"/>
      <c r="B301" s="29"/>
      <c r="C301" s="35"/>
      <c r="D301" s="43" t="s">
        <v>2032</v>
      </c>
      <c r="E301" s="30"/>
      <c r="F301" s="19">
        <v>204</v>
      </c>
      <c r="G301" s="73">
        <v>27.163781624500665</v>
      </c>
      <c r="H301" s="19">
        <v>282</v>
      </c>
      <c r="I301" s="73">
        <v>27.378640776699033</v>
      </c>
      <c r="J301" s="26"/>
      <c r="K301" s="63"/>
      <c r="L301" s="74"/>
    </row>
    <row r="302" spans="1:12" ht="20.100000000000001" customHeight="1">
      <c r="A302" s="34"/>
      <c r="B302" s="29"/>
      <c r="C302" s="35"/>
      <c r="D302" s="43" t="s">
        <v>1996</v>
      </c>
      <c r="E302" s="30"/>
      <c r="F302" s="19">
        <v>121</v>
      </c>
      <c r="G302" s="73">
        <v>16.11185086551265</v>
      </c>
      <c r="H302" s="19">
        <v>199</v>
      </c>
      <c r="I302" s="73">
        <v>19.320388349514563</v>
      </c>
      <c r="J302" s="26"/>
      <c r="K302" s="63"/>
      <c r="L302" s="74"/>
    </row>
    <row r="303" spans="1:12" ht="20.100000000000001" customHeight="1">
      <c r="A303" s="34"/>
      <c r="B303" s="29"/>
      <c r="C303" s="35"/>
      <c r="D303" s="43" t="s">
        <v>1995</v>
      </c>
      <c r="E303" s="30"/>
      <c r="F303" s="19">
        <v>46</v>
      </c>
      <c r="G303" s="73">
        <v>6.125166444740346</v>
      </c>
      <c r="H303" s="19">
        <v>65</v>
      </c>
      <c r="I303" s="73">
        <v>6.3106796116504853</v>
      </c>
      <c r="J303" s="26"/>
      <c r="K303" s="63"/>
      <c r="L303" s="74"/>
    </row>
    <row r="304" spans="1:12" ht="20.100000000000001" customHeight="1">
      <c r="A304" s="32" t="s">
        <v>3789</v>
      </c>
      <c r="B304" s="33" t="s">
        <v>1104</v>
      </c>
      <c r="C304" s="21" t="s">
        <v>2036</v>
      </c>
      <c r="D304" s="42" t="s">
        <v>684</v>
      </c>
      <c r="E304" s="31"/>
      <c r="F304" s="2">
        <v>92</v>
      </c>
      <c r="G304" s="75">
        <v>12.250332889480692</v>
      </c>
      <c r="H304" s="2">
        <v>134</v>
      </c>
      <c r="I304" s="75">
        <v>13.009708737864079</v>
      </c>
      <c r="J304" s="36" t="s">
        <v>1</v>
      </c>
      <c r="K304" s="24" t="s">
        <v>1</v>
      </c>
      <c r="L304" s="76"/>
    </row>
    <row r="305" spans="1:12" ht="20.100000000000001" customHeight="1">
      <c r="A305" s="34"/>
      <c r="B305" s="29"/>
      <c r="C305" s="35"/>
      <c r="D305" s="43" t="s">
        <v>2031</v>
      </c>
      <c r="E305" s="30"/>
      <c r="F305" s="19">
        <v>254</v>
      </c>
      <c r="G305" s="73">
        <v>33.821571238348866</v>
      </c>
      <c r="H305" s="19">
        <v>338</v>
      </c>
      <c r="I305" s="73">
        <v>32.815533980582522</v>
      </c>
      <c r="J305" s="26"/>
      <c r="K305" s="63"/>
      <c r="L305" s="74"/>
    </row>
    <row r="306" spans="1:12" ht="20.100000000000001" customHeight="1">
      <c r="A306" s="34"/>
      <c r="B306" s="29"/>
      <c r="C306" s="35"/>
      <c r="D306" s="43" t="s">
        <v>2032</v>
      </c>
      <c r="E306" s="30"/>
      <c r="F306" s="19">
        <v>239</v>
      </c>
      <c r="G306" s="73">
        <v>31.824234354194406</v>
      </c>
      <c r="H306" s="19">
        <v>310</v>
      </c>
      <c r="I306" s="73">
        <v>30.097087378640776</v>
      </c>
      <c r="J306" s="26"/>
      <c r="K306" s="63"/>
      <c r="L306" s="74"/>
    </row>
    <row r="307" spans="1:12" ht="20.100000000000001" customHeight="1">
      <c r="A307" s="34"/>
      <c r="B307" s="29"/>
      <c r="C307" s="35"/>
      <c r="D307" s="43" t="s">
        <v>1996</v>
      </c>
      <c r="E307" s="30"/>
      <c r="F307" s="19">
        <v>118</v>
      </c>
      <c r="G307" s="73">
        <v>15.712383488681757</v>
      </c>
      <c r="H307" s="19">
        <v>177</v>
      </c>
      <c r="I307" s="73">
        <v>17.184466019417478</v>
      </c>
      <c r="J307" s="26"/>
      <c r="K307" s="63"/>
      <c r="L307" s="74"/>
    </row>
    <row r="308" spans="1:12" ht="20.100000000000001" customHeight="1">
      <c r="A308" s="34"/>
      <c r="B308" s="29"/>
      <c r="C308" s="35"/>
      <c r="D308" s="43" t="s">
        <v>1995</v>
      </c>
      <c r="E308" s="30"/>
      <c r="F308" s="19">
        <v>48</v>
      </c>
      <c r="G308" s="73">
        <v>6.3914780292942739</v>
      </c>
      <c r="H308" s="19">
        <v>71</v>
      </c>
      <c r="I308" s="73">
        <v>6.8932038834951452</v>
      </c>
      <c r="J308" s="26"/>
      <c r="K308" s="63"/>
      <c r="L308" s="74"/>
    </row>
    <row r="309" spans="1:12" ht="20.100000000000001" customHeight="1">
      <c r="A309" s="32" t="s">
        <v>3790</v>
      </c>
      <c r="B309" s="33" t="s">
        <v>1105</v>
      </c>
      <c r="C309" s="21" t="s">
        <v>2036</v>
      </c>
      <c r="D309" s="42" t="s">
        <v>684</v>
      </c>
      <c r="E309" s="31"/>
      <c r="F309" s="2">
        <v>65</v>
      </c>
      <c r="G309" s="75">
        <v>8.6551264980026623</v>
      </c>
      <c r="H309" s="2">
        <v>83</v>
      </c>
      <c r="I309" s="75">
        <v>8.0582524271844669</v>
      </c>
      <c r="J309" s="36" t="s">
        <v>1</v>
      </c>
      <c r="K309" s="24" t="s">
        <v>1</v>
      </c>
      <c r="L309" s="76"/>
    </row>
    <row r="310" spans="1:12" ht="20.100000000000001" customHeight="1">
      <c r="A310" s="34"/>
      <c r="B310" s="29"/>
      <c r="C310" s="35"/>
      <c r="D310" s="43" t="s">
        <v>2031</v>
      </c>
      <c r="E310" s="30"/>
      <c r="F310" s="19">
        <v>173</v>
      </c>
      <c r="G310" s="73">
        <v>23.035952063914781</v>
      </c>
      <c r="H310" s="19">
        <v>265</v>
      </c>
      <c r="I310" s="73">
        <v>25.728155339805824</v>
      </c>
      <c r="J310" s="26"/>
      <c r="K310" s="63"/>
      <c r="L310" s="74"/>
    </row>
    <row r="311" spans="1:12" ht="20.100000000000001" customHeight="1">
      <c r="A311" s="34"/>
      <c r="B311" s="29"/>
      <c r="C311" s="35"/>
      <c r="D311" s="43" t="s">
        <v>2032</v>
      </c>
      <c r="E311" s="30"/>
      <c r="F311" s="19">
        <v>272</v>
      </c>
      <c r="G311" s="73">
        <v>36.218375499334222</v>
      </c>
      <c r="H311" s="19">
        <v>308</v>
      </c>
      <c r="I311" s="73">
        <v>29.902912621359224</v>
      </c>
      <c r="J311" s="26"/>
      <c r="K311" s="63"/>
      <c r="L311" s="74"/>
    </row>
    <row r="312" spans="1:12" ht="20.100000000000001" customHeight="1">
      <c r="A312" s="34"/>
      <c r="B312" s="29"/>
      <c r="C312" s="35"/>
      <c r="D312" s="43" t="s">
        <v>1996</v>
      </c>
      <c r="E312" s="30"/>
      <c r="F312" s="19">
        <v>185</v>
      </c>
      <c r="G312" s="73">
        <v>24.63382157123835</v>
      </c>
      <c r="H312" s="19">
        <v>286</v>
      </c>
      <c r="I312" s="73">
        <v>27.766990291262132</v>
      </c>
      <c r="J312" s="26"/>
      <c r="K312" s="63"/>
      <c r="L312" s="74"/>
    </row>
    <row r="313" spans="1:12" ht="20.100000000000001" customHeight="1">
      <c r="A313" s="34"/>
      <c r="B313" s="29"/>
      <c r="C313" s="35"/>
      <c r="D313" s="43" t="s">
        <v>1995</v>
      </c>
      <c r="E313" s="30"/>
      <c r="F313" s="19">
        <v>56</v>
      </c>
      <c r="G313" s="73">
        <v>7.4567243675099864</v>
      </c>
      <c r="H313" s="19">
        <v>88</v>
      </c>
      <c r="I313" s="73">
        <v>8.5436893203883493</v>
      </c>
      <c r="J313" s="26"/>
      <c r="K313" s="63"/>
      <c r="L313" s="74"/>
    </row>
    <row r="314" spans="1:12" ht="20.100000000000001" customHeight="1">
      <c r="A314" s="32" t="s">
        <v>3791</v>
      </c>
      <c r="B314" s="33" t="s">
        <v>1106</v>
      </c>
      <c r="C314" s="21" t="s">
        <v>2036</v>
      </c>
      <c r="D314" s="42" t="s">
        <v>684</v>
      </c>
      <c r="E314" s="31"/>
      <c r="F314" s="2">
        <v>42</v>
      </c>
      <c r="G314" s="75">
        <v>5.5925432756324902</v>
      </c>
      <c r="H314" s="2">
        <v>53</v>
      </c>
      <c r="I314" s="75">
        <v>5.1456310679611654</v>
      </c>
      <c r="J314" s="36" t="s">
        <v>1</v>
      </c>
      <c r="K314" s="24" t="s">
        <v>1</v>
      </c>
      <c r="L314" s="76"/>
    </row>
    <row r="315" spans="1:12" ht="20.100000000000001" customHeight="1">
      <c r="A315" s="34"/>
      <c r="B315" s="29"/>
      <c r="C315" s="35"/>
      <c r="D315" s="43" t="s">
        <v>2031</v>
      </c>
      <c r="E315" s="30"/>
      <c r="F315" s="19">
        <v>124</v>
      </c>
      <c r="G315" s="73">
        <v>16.511318242343542</v>
      </c>
      <c r="H315" s="19">
        <v>185</v>
      </c>
      <c r="I315" s="73">
        <v>17.961165048543691</v>
      </c>
      <c r="J315" s="26"/>
      <c r="K315" s="63"/>
      <c r="L315" s="74"/>
    </row>
    <row r="316" spans="1:12" ht="20.100000000000001" customHeight="1">
      <c r="A316" s="34"/>
      <c r="B316" s="29"/>
      <c r="C316" s="35"/>
      <c r="D316" s="43" t="s">
        <v>2032</v>
      </c>
      <c r="E316" s="30"/>
      <c r="F316" s="19">
        <v>272</v>
      </c>
      <c r="G316" s="73">
        <v>36.218375499334222</v>
      </c>
      <c r="H316" s="19">
        <v>311</v>
      </c>
      <c r="I316" s="73">
        <v>30.194174757281555</v>
      </c>
      <c r="J316" s="26"/>
      <c r="K316" s="63"/>
      <c r="L316" s="74"/>
    </row>
    <row r="317" spans="1:12" ht="20.100000000000001" customHeight="1">
      <c r="A317" s="34"/>
      <c r="B317" s="29"/>
      <c r="C317" s="35"/>
      <c r="D317" s="43" t="s">
        <v>1996</v>
      </c>
      <c r="E317" s="30"/>
      <c r="F317" s="19">
        <v>228</v>
      </c>
      <c r="G317" s="73">
        <v>30.359520639147803</v>
      </c>
      <c r="H317" s="19">
        <v>348</v>
      </c>
      <c r="I317" s="73">
        <v>33.786407766990287</v>
      </c>
      <c r="J317" s="26"/>
      <c r="K317" s="63"/>
      <c r="L317" s="74"/>
    </row>
    <row r="318" spans="1:12" ht="20.100000000000001" customHeight="1">
      <c r="A318" s="34"/>
      <c r="B318" s="29"/>
      <c r="C318" s="35"/>
      <c r="D318" s="43" t="s">
        <v>1995</v>
      </c>
      <c r="E318" s="30"/>
      <c r="F318" s="19">
        <v>85</v>
      </c>
      <c r="G318" s="73">
        <v>11.318242343541945</v>
      </c>
      <c r="H318" s="19">
        <v>133</v>
      </c>
      <c r="I318" s="73">
        <v>12.9126213592233</v>
      </c>
      <c r="J318" s="26"/>
      <c r="K318" s="63"/>
      <c r="L318" s="74"/>
    </row>
    <row r="319" spans="1:12" ht="20.100000000000001" customHeight="1">
      <c r="A319" s="32" t="s">
        <v>3792</v>
      </c>
      <c r="B319" s="33" t="s">
        <v>1107</v>
      </c>
      <c r="C319" s="21" t="s">
        <v>2036</v>
      </c>
      <c r="D319" s="42" t="s">
        <v>684</v>
      </c>
      <c r="E319" s="31"/>
      <c r="F319" s="2">
        <v>40</v>
      </c>
      <c r="G319" s="75">
        <v>5.3262316910785623</v>
      </c>
      <c r="H319" s="2">
        <v>43</v>
      </c>
      <c r="I319" s="75">
        <v>4.174757281553398</v>
      </c>
      <c r="J319" s="36" t="s">
        <v>1</v>
      </c>
      <c r="K319" s="24" t="s">
        <v>1</v>
      </c>
      <c r="L319" s="76"/>
    </row>
    <row r="320" spans="1:12" ht="20.100000000000001" customHeight="1">
      <c r="A320" s="34"/>
      <c r="B320" s="29"/>
      <c r="C320" s="35"/>
      <c r="D320" s="43" t="s">
        <v>2031</v>
      </c>
      <c r="E320" s="30"/>
      <c r="F320" s="19">
        <v>159</v>
      </c>
      <c r="G320" s="73">
        <v>21.171770972037283</v>
      </c>
      <c r="H320" s="19">
        <v>247</v>
      </c>
      <c r="I320" s="73">
        <v>23.980582524271846</v>
      </c>
      <c r="J320" s="26"/>
      <c r="K320" s="63"/>
      <c r="L320" s="74"/>
    </row>
    <row r="321" spans="1:12" ht="20.100000000000001" customHeight="1">
      <c r="A321" s="34"/>
      <c r="B321" s="29"/>
      <c r="C321" s="35"/>
      <c r="D321" s="43" t="s">
        <v>2032</v>
      </c>
      <c r="E321" s="30"/>
      <c r="F321" s="19">
        <v>335</v>
      </c>
      <c r="G321" s="73">
        <v>44.607190412782955</v>
      </c>
      <c r="H321" s="19">
        <v>434</v>
      </c>
      <c r="I321" s="73">
        <v>42.135922330097088</v>
      </c>
      <c r="J321" s="26"/>
      <c r="K321" s="63"/>
      <c r="L321" s="74"/>
    </row>
    <row r="322" spans="1:12" ht="20.100000000000001" customHeight="1">
      <c r="A322" s="34"/>
      <c r="B322" s="29"/>
      <c r="C322" s="35"/>
      <c r="D322" s="43" t="s">
        <v>1996</v>
      </c>
      <c r="E322" s="30"/>
      <c r="F322" s="19">
        <v>154</v>
      </c>
      <c r="G322" s="73">
        <v>20.505992010652463</v>
      </c>
      <c r="H322" s="19">
        <v>226</v>
      </c>
      <c r="I322" s="73">
        <v>21.941747572815533</v>
      </c>
      <c r="J322" s="26"/>
      <c r="K322" s="63"/>
      <c r="L322" s="74"/>
    </row>
    <row r="323" spans="1:12" ht="20.100000000000001" customHeight="1">
      <c r="A323" s="34"/>
      <c r="B323" s="29"/>
      <c r="C323" s="35"/>
      <c r="D323" s="43" t="s">
        <v>1995</v>
      </c>
      <c r="E323" s="30"/>
      <c r="F323" s="19">
        <v>63</v>
      </c>
      <c r="G323" s="73">
        <v>8.3888149134487353</v>
      </c>
      <c r="H323" s="19">
        <v>80</v>
      </c>
      <c r="I323" s="73">
        <v>7.7669902912621351</v>
      </c>
      <c r="J323" s="26"/>
      <c r="K323" s="63"/>
      <c r="L323" s="74"/>
    </row>
    <row r="324" spans="1:12" ht="20.100000000000001" customHeight="1">
      <c r="A324" s="32" t="s">
        <v>3793</v>
      </c>
      <c r="B324" s="33" t="s">
        <v>1108</v>
      </c>
      <c r="C324" s="21" t="s">
        <v>2036</v>
      </c>
      <c r="D324" s="42" t="s">
        <v>684</v>
      </c>
      <c r="E324" s="31"/>
      <c r="F324" s="2">
        <v>62</v>
      </c>
      <c r="G324" s="75">
        <v>8.2556591211717709</v>
      </c>
      <c r="H324" s="2">
        <v>73</v>
      </c>
      <c r="I324" s="75">
        <v>7.0873786407766994</v>
      </c>
      <c r="J324" s="36" t="s">
        <v>1</v>
      </c>
      <c r="K324" s="24" t="s">
        <v>1</v>
      </c>
      <c r="L324" s="76"/>
    </row>
    <row r="325" spans="1:12" ht="20.100000000000001" customHeight="1">
      <c r="A325" s="34"/>
      <c r="B325" s="29"/>
      <c r="C325" s="35"/>
      <c r="D325" s="43" t="s">
        <v>2031</v>
      </c>
      <c r="E325" s="30"/>
      <c r="F325" s="19">
        <v>190</v>
      </c>
      <c r="G325" s="73">
        <v>25.29960053262317</v>
      </c>
      <c r="H325" s="19">
        <v>224</v>
      </c>
      <c r="I325" s="73">
        <v>21.747572815533982</v>
      </c>
      <c r="J325" s="26"/>
      <c r="K325" s="63"/>
      <c r="L325" s="74"/>
    </row>
    <row r="326" spans="1:12" ht="20.100000000000001" customHeight="1">
      <c r="A326" s="34"/>
      <c r="B326" s="29"/>
      <c r="C326" s="35"/>
      <c r="D326" s="43" t="s">
        <v>2032</v>
      </c>
      <c r="E326" s="30"/>
      <c r="F326" s="19">
        <v>271</v>
      </c>
      <c r="G326" s="73">
        <v>36.085219707057256</v>
      </c>
      <c r="H326" s="19">
        <v>395</v>
      </c>
      <c r="I326" s="73">
        <v>38.349514563106794</v>
      </c>
      <c r="J326" s="26"/>
      <c r="K326" s="63"/>
      <c r="L326" s="74"/>
    </row>
    <row r="327" spans="1:12" ht="20.100000000000001" customHeight="1">
      <c r="A327" s="34"/>
      <c r="B327" s="29"/>
      <c r="C327" s="35"/>
      <c r="D327" s="43" t="s">
        <v>1996</v>
      </c>
      <c r="E327" s="30"/>
      <c r="F327" s="19">
        <v>168</v>
      </c>
      <c r="G327" s="73">
        <v>22.370173102529961</v>
      </c>
      <c r="H327" s="19">
        <v>258</v>
      </c>
      <c r="I327" s="73">
        <v>25.04854368932039</v>
      </c>
      <c r="J327" s="26"/>
      <c r="K327" s="63"/>
      <c r="L327" s="74"/>
    </row>
    <row r="328" spans="1:12" ht="20.100000000000001" customHeight="1">
      <c r="A328" s="34"/>
      <c r="B328" s="29"/>
      <c r="C328" s="35"/>
      <c r="D328" s="43" t="s">
        <v>1995</v>
      </c>
      <c r="E328" s="30"/>
      <c r="F328" s="19">
        <v>60</v>
      </c>
      <c r="G328" s="73">
        <v>7.989347536617843</v>
      </c>
      <c r="H328" s="19">
        <v>80</v>
      </c>
      <c r="I328" s="73">
        <v>7.7669902912621351</v>
      </c>
      <c r="J328" s="26"/>
      <c r="K328" s="63"/>
      <c r="L328" s="74"/>
    </row>
    <row r="329" spans="1:12" ht="20.100000000000001" customHeight="1">
      <c r="A329" s="32" t="s">
        <v>3794</v>
      </c>
      <c r="B329" s="33" t="s">
        <v>1109</v>
      </c>
      <c r="C329" s="21" t="s">
        <v>2036</v>
      </c>
      <c r="D329" s="42" t="s">
        <v>684</v>
      </c>
      <c r="E329" s="31"/>
      <c r="F329" s="2">
        <v>141</v>
      </c>
      <c r="G329" s="75">
        <v>18.774966711051931</v>
      </c>
      <c r="H329" s="2">
        <v>160</v>
      </c>
      <c r="I329" s="75">
        <v>15.53398058252427</v>
      </c>
      <c r="J329" s="36" t="s">
        <v>1</v>
      </c>
      <c r="K329" s="24" t="s">
        <v>1</v>
      </c>
      <c r="L329" s="76"/>
    </row>
    <row r="330" spans="1:12" ht="20.100000000000001" customHeight="1">
      <c r="A330" s="34"/>
      <c r="B330" s="29"/>
      <c r="C330" s="35"/>
      <c r="D330" s="43" t="s">
        <v>2031</v>
      </c>
      <c r="E330" s="30"/>
      <c r="F330" s="19">
        <v>214</v>
      </c>
      <c r="G330" s="73">
        <v>28.495339547270305</v>
      </c>
      <c r="H330" s="19">
        <v>309</v>
      </c>
      <c r="I330" s="73">
        <v>30</v>
      </c>
      <c r="J330" s="26"/>
      <c r="K330" s="63"/>
      <c r="L330" s="74"/>
    </row>
    <row r="331" spans="1:12" ht="20.100000000000001" customHeight="1">
      <c r="A331" s="34"/>
      <c r="B331" s="29"/>
      <c r="C331" s="35"/>
      <c r="D331" s="43" t="s">
        <v>2032</v>
      </c>
      <c r="E331" s="30"/>
      <c r="F331" s="19">
        <v>217</v>
      </c>
      <c r="G331" s="73">
        <v>28.8948069241012</v>
      </c>
      <c r="H331" s="19">
        <v>258</v>
      </c>
      <c r="I331" s="73">
        <v>25.04854368932039</v>
      </c>
      <c r="J331" s="26"/>
      <c r="K331" s="63"/>
      <c r="L331" s="74"/>
    </row>
    <row r="332" spans="1:12" ht="20.100000000000001" customHeight="1">
      <c r="A332" s="34"/>
      <c r="B332" s="29"/>
      <c r="C332" s="35"/>
      <c r="D332" s="43" t="s">
        <v>1996</v>
      </c>
      <c r="E332" s="30"/>
      <c r="F332" s="19">
        <v>128</v>
      </c>
      <c r="G332" s="73">
        <v>17.043941411451399</v>
      </c>
      <c r="H332" s="19">
        <v>218</v>
      </c>
      <c r="I332" s="73">
        <v>21.16504854368932</v>
      </c>
      <c r="J332" s="26"/>
      <c r="K332" s="63"/>
      <c r="L332" s="74"/>
    </row>
    <row r="333" spans="1:12" ht="20.100000000000001" customHeight="1">
      <c r="A333" s="34"/>
      <c r="B333" s="29"/>
      <c r="C333" s="35"/>
      <c r="D333" s="43" t="s">
        <v>1995</v>
      </c>
      <c r="E333" s="30"/>
      <c r="F333" s="19">
        <v>51</v>
      </c>
      <c r="G333" s="73">
        <v>6.7909454061251662</v>
      </c>
      <c r="H333" s="19">
        <v>85</v>
      </c>
      <c r="I333" s="73">
        <v>8.2524271844660202</v>
      </c>
      <c r="J333" s="26"/>
      <c r="K333" s="63"/>
      <c r="L333" s="74"/>
    </row>
    <row r="334" spans="1:12" ht="20.100000000000001" customHeight="1">
      <c r="A334" s="32" t="s">
        <v>3795</v>
      </c>
      <c r="B334" s="33" t="s">
        <v>1110</v>
      </c>
      <c r="C334" s="21" t="s">
        <v>2036</v>
      </c>
      <c r="D334" s="42" t="s">
        <v>684</v>
      </c>
      <c r="E334" s="31"/>
      <c r="F334" s="2">
        <v>3</v>
      </c>
      <c r="G334" s="75">
        <v>0.39946737683089217</v>
      </c>
      <c r="H334" s="2">
        <v>24</v>
      </c>
      <c r="I334" s="75">
        <v>2.3300970873786406</v>
      </c>
      <c r="J334" s="36" t="s">
        <v>1</v>
      </c>
      <c r="K334" s="24" t="s">
        <v>1</v>
      </c>
      <c r="L334" s="77" t="s">
        <v>2353</v>
      </c>
    </row>
    <row r="335" spans="1:12" ht="20.100000000000001" customHeight="1">
      <c r="A335" s="34"/>
      <c r="B335" s="29"/>
      <c r="C335" s="35"/>
      <c r="D335" s="43" t="s">
        <v>2031</v>
      </c>
      <c r="E335" s="30"/>
      <c r="F335" s="19">
        <v>12</v>
      </c>
      <c r="G335" s="73">
        <v>1.5978695073235687</v>
      </c>
      <c r="H335" s="19">
        <v>19</v>
      </c>
      <c r="I335" s="73">
        <v>1.8446601941747571</v>
      </c>
      <c r="J335" s="26"/>
      <c r="K335" s="63"/>
      <c r="L335" s="74"/>
    </row>
    <row r="336" spans="1:12" ht="20.100000000000001" customHeight="1">
      <c r="A336" s="34"/>
      <c r="B336" s="29"/>
      <c r="C336" s="35"/>
      <c r="D336" s="43" t="s">
        <v>2032</v>
      </c>
      <c r="E336" s="30"/>
      <c r="F336" s="19">
        <v>9</v>
      </c>
      <c r="G336" s="73">
        <v>1.1984021304926764</v>
      </c>
      <c r="H336" s="19">
        <v>7</v>
      </c>
      <c r="I336" s="73">
        <v>0.67961165048543692</v>
      </c>
      <c r="J336" s="26"/>
      <c r="K336" s="63"/>
      <c r="L336" s="74"/>
    </row>
    <row r="337" spans="1:12" ht="20.100000000000001" customHeight="1">
      <c r="A337" s="34"/>
      <c r="B337" s="29"/>
      <c r="C337" s="35"/>
      <c r="D337" s="43" t="s">
        <v>1996</v>
      </c>
      <c r="E337" s="30"/>
      <c r="F337" s="19">
        <v>1</v>
      </c>
      <c r="G337" s="73">
        <v>0.13315579227696406</v>
      </c>
      <c r="H337" s="19">
        <v>7</v>
      </c>
      <c r="I337" s="73">
        <v>0.67961165048543692</v>
      </c>
      <c r="J337" s="26"/>
      <c r="K337" s="63"/>
      <c r="L337" s="74"/>
    </row>
    <row r="338" spans="1:12" ht="20.100000000000001" customHeight="1">
      <c r="A338" s="34"/>
      <c r="B338" s="29"/>
      <c r="C338" s="35"/>
      <c r="D338" s="43" t="s">
        <v>1995</v>
      </c>
      <c r="E338" s="30"/>
      <c r="F338" s="19"/>
      <c r="G338" s="73"/>
      <c r="H338" s="19">
        <v>1</v>
      </c>
      <c r="I338" s="73">
        <v>9.7087378640776698E-2</v>
      </c>
      <c r="J338" s="26"/>
      <c r="K338" s="63"/>
      <c r="L338" s="74"/>
    </row>
    <row r="339" spans="1:12" ht="20.100000000000001" customHeight="1">
      <c r="A339" s="34"/>
      <c r="B339" s="29"/>
      <c r="C339" s="35"/>
      <c r="D339" s="43" t="s">
        <v>2033</v>
      </c>
      <c r="E339" s="30"/>
      <c r="F339" s="19">
        <v>726</v>
      </c>
      <c r="G339" s="73">
        <v>96.671105193075903</v>
      </c>
      <c r="H339" s="19">
        <v>972</v>
      </c>
      <c r="I339" s="73">
        <v>94.368932038834956</v>
      </c>
      <c r="J339" s="26"/>
      <c r="K339" s="63"/>
      <c r="L339" s="74"/>
    </row>
    <row r="340" spans="1:12" ht="20.100000000000001" customHeight="1">
      <c r="A340" s="32" t="s">
        <v>3796</v>
      </c>
      <c r="B340" s="33" t="s">
        <v>1111</v>
      </c>
      <c r="C340" s="21" t="s">
        <v>2036</v>
      </c>
      <c r="D340" s="42" t="s">
        <v>684</v>
      </c>
      <c r="E340" s="31"/>
      <c r="F340" s="2">
        <v>15</v>
      </c>
      <c r="G340" s="22">
        <v>1.9973368841544608</v>
      </c>
      <c r="H340" s="2">
        <v>7</v>
      </c>
      <c r="I340" s="22">
        <v>0.67961165048543692</v>
      </c>
      <c r="J340" s="24" t="s">
        <v>1</v>
      </c>
      <c r="K340" s="24" t="s">
        <v>1</v>
      </c>
      <c r="L340" s="77" t="s">
        <v>2354</v>
      </c>
    </row>
    <row r="341" spans="1:12" ht="20.100000000000001" customHeight="1">
      <c r="A341" s="34"/>
      <c r="B341" s="29"/>
      <c r="C341" s="35"/>
      <c r="D341" s="43" t="s">
        <v>2031</v>
      </c>
      <c r="E341" s="30"/>
      <c r="F341" s="19">
        <v>29</v>
      </c>
      <c r="G341" s="73">
        <v>3.8615179760319571</v>
      </c>
      <c r="H341" s="19">
        <v>38</v>
      </c>
      <c r="I341" s="73">
        <v>3.6893203883495143</v>
      </c>
      <c r="J341" s="26"/>
      <c r="K341" s="63"/>
      <c r="L341" s="74"/>
    </row>
    <row r="342" spans="1:12" ht="20.100000000000001" customHeight="1">
      <c r="A342" s="34"/>
      <c r="B342" s="29"/>
      <c r="C342" s="35"/>
      <c r="D342" s="43" t="s">
        <v>2032</v>
      </c>
      <c r="E342" s="30"/>
      <c r="F342" s="19">
        <v>59</v>
      </c>
      <c r="G342" s="73">
        <v>7.8561917443408795</v>
      </c>
      <c r="H342" s="19">
        <v>77</v>
      </c>
      <c r="I342" s="73">
        <v>7.4757281553398061</v>
      </c>
      <c r="J342" s="26"/>
      <c r="K342" s="63"/>
      <c r="L342" s="74"/>
    </row>
    <row r="343" spans="1:12" ht="20.100000000000001" customHeight="1">
      <c r="A343" s="34"/>
      <c r="B343" s="29"/>
      <c r="C343" s="35"/>
      <c r="D343" s="43" t="s">
        <v>1996</v>
      </c>
      <c r="E343" s="30"/>
      <c r="F343" s="19">
        <v>44</v>
      </c>
      <c r="G343" s="73">
        <v>5.8588548601864181</v>
      </c>
      <c r="H343" s="19">
        <v>52</v>
      </c>
      <c r="I343" s="73">
        <v>5.0485436893203879</v>
      </c>
      <c r="J343" s="26"/>
      <c r="K343" s="63"/>
      <c r="L343" s="74"/>
    </row>
    <row r="344" spans="1:12" ht="20.100000000000001" customHeight="1">
      <c r="A344" s="34"/>
      <c r="B344" s="29"/>
      <c r="C344" s="35"/>
      <c r="D344" s="43" t="s">
        <v>1995</v>
      </c>
      <c r="E344" s="30"/>
      <c r="F344" s="19">
        <v>13</v>
      </c>
      <c r="G344" s="73">
        <v>1.7310252996005324</v>
      </c>
      <c r="H344" s="19">
        <v>35</v>
      </c>
      <c r="I344" s="73">
        <v>3.3980582524271843</v>
      </c>
      <c r="J344" s="26"/>
      <c r="K344" s="63"/>
      <c r="L344" s="74"/>
    </row>
    <row r="345" spans="1:12" ht="20.100000000000001" customHeight="1">
      <c r="A345" s="34"/>
      <c r="B345" s="29"/>
      <c r="C345" s="35"/>
      <c r="D345" s="43" t="s">
        <v>2033</v>
      </c>
      <c r="E345" s="30"/>
      <c r="F345" s="19">
        <v>591</v>
      </c>
      <c r="G345" s="73">
        <v>78.695073235685754</v>
      </c>
      <c r="H345" s="19">
        <v>821</v>
      </c>
      <c r="I345" s="73">
        <v>79.708737864077676</v>
      </c>
      <c r="J345" s="26"/>
      <c r="K345" s="63"/>
      <c r="L345" s="74"/>
    </row>
    <row r="346" spans="1:12" ht="20.100000000000001" customHeight="1">
      <c r="A346" s="32" t="s">
        <v>3797</v>
      </c>
      <c r="B346" s="33" t="s">
        <v>1112</v>
      </c>
      <c r="C346" s="21" t="s">
        <v>2036</v>
      </c>
      <c r="D346" s="42" t="s">
        <v>684</v>
      </c>
      <c r="E346" s="31"/>
      <c r="F346" s="2">
        <v>268</v>
      </c>
      <c r="G346" s="75">
        <v>35.685752330226364</v>
      </c>
      <c r="H346" s="2">
        <v>437</v>
      </c>
      <c r="I346" s="75">
        <v>42.427184466019419</v>
      </c>
      <c r="J346" s="36" t="s">
        <v>1</v>
      </c>
      <c r="K346" s="24" t="s">
        <v>1</v>
      </c>
      <c r="L346" s="76"/>
    </row>
    <row r="347" spans="1:12" ht="20.100000000000001" customHeight="1">
      <c r="A347" s="34"/>
      <c r="B347" s="29"/>
      <c r="C347" s="35"/>
      <c r="D347" s="43" t="s">
        <v>2031</v>
      </c>
      <c r="E347" s="30"/>
      <c r="F347" s="19">
        <v>190</v>
      </c>
      <c r="G347" s="73">
        <v>25.29960053262317</v>
      </c>
      <c r="H347" s="19">
        <v>292</v>
      </c>
      <c r="I347" s="73">
        <v>28.349514563106798</v>
      </c>
      <c r="J347" s="26"/>
      <c r="K347" s="63"/>
      <c r="L347" s="74"/>
    </row>
    <row r="348" spans="1:12" ht="20.100000000000001" customHeight="1">
      <c r="A348" s="34"/>
      <c r="B348" s="29"/>
      <c r="C348" s="35"/>
      <c r="D348" s="43" t="s">
        <v>2032</v>
      </c>
      <c r="E348" s="30"/>
      <c r="F348" s="19">
        <v>185</v>
      </c>
      <c r="G348" s="73">
        <v>24.63382157123835</v>
      </c>
      <c r="H348" s="19">
        <v>163</v>
      </c>
      <c r="I348" s="73">
        <v>15.825242718446603</v>
      </c>
      <c r="J348" s="26"/>
      <c r="K348" s="63"/>
      <c r="L348" s="74"/>
    </row>
    <row r="349" spans="1:12" ht="20.100000000000001" customHeight="1">
      <c r="A349" s="34"/>
      <c r="B349" s="29"/>
      <c r="C349" s="35"/>
      <c r="D349" s="43" t="s">
        <v>1996</v>
      </c>
      <c r="E349" s="30"/>
      <c r="F349" s="19">
        <v>86</v>
      </c>
      <c r="G349" s="73">
        <v>11.451398135818907</v>
      </c>
      <c r="H349" s="19">
        <v>80</v>
      </c>
      <c r="I349" s="73">
        <v>7.7669902912621351</v>
      </c>
      <c r="J349" s="26"/>
      <c r="K349" s="63"/>
      <c r="L349" s="74"/>
    </row>
    <row r="350" spans="1:12" ht="20.100000000000001" customHeight="1">
      <c r="A350" s="34"/>
      <c r="B350" s="29"/>
      <c r="C350" s="35"/>
      <c r="D350" s="43" t="s">
        <v>1995</v>
      </c>
      <c r="E350" s="30"/>
      <c r="F350" s="19">
        <v>22</v>
      </c>
      <c r="G350" s="73">
        <v>2.9294274300932091</v>
      </c>
      <c r="H350" s="19">
        <v>58</v>
      </c>
      <c r="I350" s="73">
        <v>5.6310679611650478</v>
      </c>
      <c r="J350" s="26"/>
      <c r="K350" s="63"/>
      <c r="L350" s="74"/>
    </row>
    <row r="351" spans="1:12" ht="20.100000000000001" customHeight="1">
      <c r="A351" s="32" t="s">
        <v>3798</v>
      </c>
      <c r="B351" s="33" t="s">
        <v>1113</v>
      </c>
      <c r="C351" s="21" t="s">
        <v>2036</v>
      </c>
      <c r="D351" s="42" t="s">
        <v>1114</v>
      </c>
      <c r="E351" s="31"/>
      <c r="F351" s="2">
        <v>303</v>
      </c>
      <c r="G351" s="75">
        <v>40.346205059920109</v>
      </c>
      <c r="H351" s="2">
        <v>428</v>
      </c>
      <c r="I351" s="75">
        <v>41.553398058252426</v>
      </c>
      <c r="J351" s="36" t="s">
        <v>1</v>
      </c>
      <c r="K351" s="24" t="s">
        <v>1</v>
      </c>
      <c r="L351" s="76"/>
    </row>
    <row r="352" spans="1:12" ht="20.100000000000001" customHeight="1">
      <c r="A352" s="34"/>
      <c r="B352" s="29"/>
      <c r="C352" s="35"/>
      <c r="D352" s="43" t="s">
        <v>1115</v>
      </c>
      <c r="E352" s="30"/>
      <c r="F352" s="19">
        <v>448</v>
      </c>
      <c r="G352" s="73">
        <v>59.653794940079891</v>
      </c>
      <c r="H352" s="19">
        <v>602</v>
      </c>
      <c r="I352" s="73">
        <v>58.446601941747581</v>
      </c>
      <c r="J352" s="26"/>
      <c r="K352" s="63"/>
      <c r="L352" s="74"/>
    </row>
    <row r="353" spans="1:12" ht="20.100000000000001" customHeight="1">
      <c r="A353" s="32" t="s">
        <v>3799</v>
      </c>
      <c r="B353" s="33" t="s">
        <v>1116</v>
      </c>
      <c r="C353" s="21" t="s">
        <v>2036</v>
      </c>
      <c r="D353" s="42" t="s">
        <v>1114</v>
      </c>
      <c r="E353" s="31"/>
      <c r="F353" s="2">
        <v>193</v>
      </c>
      <c r="G353" s="75">
        <v>25.699067909454062</v>
      </c>
      <c r="H353" s="2">
        <v>279</v>
      </c>
      <c r="I353" s="75">
        <v>27.087378640776699</v>
      </c>
      <c r="J353" s="36" t="s">
        <v>1</v>
      </c>
      <c r="K353" s="24" t="s">
        <v>1</v>
      </c>
      <c r="L353" s="76"/>
    </row>
    <row r="354" spans="1:12" ht="20.100000000000001" customHeight="1">
      <c r="A354" s="34"/>
      <c r="B354" s="29"/>
      <c r="C354" s="35"/>
      <c r="D354" s="43" t="s">
        <v>1115</v>
      </c>
      <c r="E354" s="30"/>
      <c r="F354" s="19">
        <v>558</v>
      </c>
      <c r="G354" s="73">
        <v>74.300932090545942</v>
      </c>
      <c r="H354" s="19">
        <v>751</v>
      </c>
      <c r="I354" s="73">
        <v>72.912621359223309</v>
      </c>
      <c r="J354" s="26"/>
      <c r="K354" s="63"/>
      <c r="L354" s="74"/>
    </row>
    <row r="355" spans="1:12" ht="20.100000000000001" customHeight="1">
      <c r="A355" s="32" t="s">
        <v>3800</v>
      </c>
      <c r="B355" s="33" t="s">
        <v>1117</v>
      </c>
      <c r="C355" s="21" t="s">
        <v>2036</v>
      </c>
      <c r="D355" s="42" t="s">
        <v>1114</v>
      </c>
      <c r="E355" s="31"/>
      <c r="F355" s="2">
        <v>198</v>
      </c>
      <c r="G355" s="75">
        <v>26.364846870838882</v>
      </c>
      <c r="H355" s="2">
        <v>266</v>
      </c>
      <c r="I355" s="75">
        <v>25.825242718446599</v>
      </c>
      <c r="J355" s="36" t="s">
        <v>1</v>
      </c>
      <c r="K355" s="24" t="s">
        <v>1</v>
      </c>
      <c r="L355" s="76"/>
    </row>
    <row r="356" spans="1:12" ht="20.100000000000001" customHeight="1">
      <c r="A356" s="34"/>
      <c r="B356" s="29"/>
      <c r="C356" s="35"/>
      <c r="D356" s="43" t="s">
        <v>1115</v>
      </c>
      <c r="E356" s="30"/>
      <c r="F356" s="19">
        <v>553</v>
      </c>
      <c r="G356" s="73">
        <v>73.635153129161125</v>
      </c>
      <c r="H356" s="19">
        <v>764</v>
      </c>
      <c r="I356" s="73">
        <v>74.174757281553397</v>
      </c>
      <c r="J356" s="26"/>
      <c r="K356" s="63"/>
      <c r="L356" s="74"/>
    </row>
    <row r="357" spans="1:12" ht="20.100000000000001" customHeight="1">
      <c r="A357" s="32" t="s">
        <v>3801</v>
      </c>
      <c r="B357" s="33" t="s">
        <v>1118</v>
      </c>
      <c r="C357" s="21" t="s">
        <v>2036</v>
      </c>
      <c r="D357" s="42" t="s">
        <v>1114</v>
      </c>
      <c r="E357" s="31"/>
      <c r="F357" s="2">
        <v>209</v>
      </c>
      <c r="G357" s="75">
        <v>27.829560585885485</v>
      </c>
      <c r="H357" s="2">
        <v>315</v>
      </c>
      <c r="I357" s="75">
        <v>30.582524271844658</v>
      </c>
      <c r="J357" s="36" t="s">
        <v>1</v>
      </c>
      <c r="K357" s="24" t="s">
        <v>1</v>
      </c>
      <c r="L357" s="76"/>
    </row>
    <row r="358" spans="1:12" ht="20.100000000000001" customHeight="1">
      <c r="A358" s="34"/>
      <c r="B358" s="29"/>
      <c r="C358" s="35"/>
      <c r="D358" s="43" t="s">
        <v>1115</v>
      </c>
      <c r="E358" s="30"/>
      <c r="F358" s="19">
        <v>542</v>
      </c>
      <c r="G358" s="73">
        <v>72.170439414114512</v>
      </c>
      <c r="H358" s="19">
        <v>715</v>
      </c>
      <c r="I358" s="73">
        <v>69.417475728155338</v>
      </c>
      <c r="J358" s="26"/>
      <c r="K358" s="63"/>
      <c r="L358" s="74"/>
    </row>
    <row r="359" spans="1:12" ht="20.100000000000001" customHeight="1">
      <c r="A359" s="32" t="s">
        <v>3802</v>
      </c>
      <c r="B359" s="33" t="s">
        <v>1119</v>
      </c>
      <c r="C359" s="21" t="s">
        <v>2036</v>
      </c>
      <c r="D359" s="42" t="s">
        <v>1114</v>
      </c>
      <c r="E359" s="31"/>
      <c r="F359" s="2">
        <v>121</v>
      </c>
      <c r="G359" s="75">
        <v>16.11185086551265</v>
      </c>
      <c r="H359" s="2">
        <v>165</v>
      </c>
      <c r="I359" s="75">
        <v>16.019417475728158</v>
      </c>
      <c r="J359" s="36" t="s">
        <v>1</v>
      </c>
      <c r="K359" s="24" t="s">
        <v>1</v>
      </c>
      <c r="L359" s="76"/>
    </row>
    <row r="360" spans="1:12" ht="20.100000000000001" customHeight="1">
      <c r="A360" s="34"/>
      <c r="B360" s="29"/>
      <c r="C360" s="35"/>
      <c r="D360" s="43" t="s">
        <v>1115</v>
      </c>
      <c r="E360" s="30"/>
      <c r="F360" s="19">
        <v>630</v>
      </c>
      <c r="G360" s="73">
        <v>83.88814913448735</v>
      </c>
      <c r="H360" s="19">
        <v>865</v>
      </c>
      <c r="I360" s="73">
        <v>83.980582524271838</v>
      </c>
      <c r="J360" s="26"/>
      <c r="K360" s="63"/>
      <c r="L360" s="74"/>
    </row>
    <row r="361" spans="1:12" ht="20.100000000000001" customHeight="1">
      <c r="A361" s="32" t="s">
        <v>3803</v>
      </c>
      <c r="B361" s="33" t="s">
        <v>1120</v>
      </c>
      <c r="C361" s="21" t="s">
        <v>2036</v>
      </c>
      <c r="D361" s="42" t="s">
        <v>1114</v>
      </c>
      <c r="E361" s="31"/>
      <c r="F361" s="2">
        <v>172</v>
      </c>
      <c r="G361" s="75">
        <v>22.902796271637815</v>
      </c>
      <c r="H361" s="2">
        <v>234</v>
      </c>
      <c r="I361" s="75">
        <v>22.718446601941746</v>
      </c>
      <c r="J361" s="36" t="s">
        <v>1</v>
      </c>
      <c r="K361" s="24" t="s">
        <v>1</v>
      </c>
      <c r="L361" s="76"/>
    </row>
    <row r="362" spans="1:12" ht="20.100000000000001" customHeight="1">
      <c r="A362" s="34"/>
      <c r="B362" s="29"/>
      <c r="C362" s="35"/>
      <c r="D362" s="43" t="s">
        <v>1115</v>
      </c>
      <c r="E362" s="30"/>
      <c r="F362" s="19">
        <v>579</v>
      </c>
      <c r="G362" s="73">
        <v>77.097203728362189</v>
      </c>
      <c r="H362" s="19">
        <v>796</v>
      </c>
      <c r="I362" s="73">
        <v>77.28155339805825</v>
      </c>
      <c r="J362" s="26"/>
      <c r="K362" s="63"/>
      <c r="L362" s="74"/>
    </row>
    <row r="363" spans="1:12" ht="20.100000000000001" customHeight="1">
      <c r="A363" s="32" t="s">
        <v>3804</v>
      </c>
      <c r="B363" s="33" t="s">
        <v>1121</v>
      </c>
      <c r="C363" s="21" t="s">
        <v>2036</v>
      </c>
      <c r="D363" s="42" t="s">
        <v>1114</v>
      </c>
      <c r="E363" s="31"/>
      <c r="F363" s="2">
        <v>46</v>
      </c>
      <c r="G363" s="75">
        <v>6.125166444740346</v>
      </c>
      <c r="H363" s="2">
        <v>22</v>
      </c>
      <c r="I363" s="75">
        <v>2.1359223300970873</v>
      </c>
      <c r="J363" s="36" t="s">
        <v>1</v>
      </c>
      <c r="K363" s="24" t="s">
        <v>1</v>
      </c>
      <c r="L363" s="76"/>
    </row>
    <row r="364" spans="1:12" ht="20.100000000000001" customHeight="1">
      <c r="A364" s="34"/>
      <c r="B364" s="29"/>
      <c r="C364" s="35"/>
      <c r="D364" s="43" t="s">
        <v>1115</v>
      </c>
      <c r="E364" s="30"/>
      <c r="F364" s="19">
        <v>705</v>
      </c>
      <c r="G364" s="73">
        <v>93.874833555259656</v>
      </c>
      <c r="H364" s="19">
        <v>1008</v>
      </c>
      <c r="I364" s="73">
        <v>97.864077669902912</v>
      </c>
      <c r="J364" s="26"/>
      <c r="K364" s="63"/>
      <c r="L364" s="74"/>
    </row>
    <row r="365" spans="1:12" ht="20.100000000000001" customHeight="1">
      <c r="A365" s="32" t="s">
        <v>3805</v>
      </c>
      <c r="B365" s="33" t="s">
        <v>1122</v>
      </c>
      <c r="C365" s="21" t="s">
        <v>2036</v>
      </c>
      <c r="D365" s="42" t="s">
        <v>1114</v>
      </c>
      <c r="E365" s="31"/>
      <c r="F365" s="2">
        <v>150</v>
      </c>
      <c r="G365" s="75">
        <v>19.973368841544609</v>
      </c>
      <c r="H365" s="2">
        <v>178</v>
      </c>
      <c r="I365" s="75">
        <v>17.281553398058254</v>
      </c>
      <c r="J365" s="36" t="s">
        <v>1</v>
      </c>
      <c r="K365" s="24" t="s">
        <v>1</v>
      </c>
      <c r="L365" s="76"/>
    </row>
    <row r="366" spans="1:12" ht="20.100000000000001" customHeight="1">
      <c r="A366" s="34"/>
      <c r="B366" s="29"/>
      <c r="C366" s="35"/>
      <c r="D366" s="43" t="s">
        <v>1115</v>
      </c>
      <c r="E366" s="30"/>
      <c r="F366" s="19">
        <v>601</v>
      </c>
      <c r="G366" s="73">
        <v>80.026631158455388</v>
      </c>
      <c r="H366" s="19">
        <v>852</v>
      </c>
      <c r="I366" s="73">
        <v>82.71844660194175</v>
      </c>
      <c r="J366" s="26"/>
      <c r="K366" s="63"/>
      <c r="L366" s="74"/>
    </row>
    <row r="367" spans="1:12" ht="20.100000000000001" customHeight="1">
      <c r="A367" s="32" t="s">
        <v>3806</v>
      </c>
      <c r="B367" s="33" t="s">
        <v>1123</v>
      </c>
      <c r="C367" s="21" t="s">
        <v>2036</v>
      </c>
      <c r="D367" s="42" t="s">
        <v>1114</v>
      </c>
      <c r="E367" s="31"/>
      <c r="F367" s="2">
        <v>108</v>
      </c>
      <c r="G367" s="75">
        <v>14.380825565912117</v>
      </c>
      <c r="H367" s="2">
        <v>166</v>
      </c>
      <c r="I367" s="75">
        <v>16.116504854368934</v>
      </c>
      <c r="J367" s="36" t="s">
        <v>1</v>
      </c>
      <c r="K367" s="24" t="s">
        <v>1</v>
      </c>
      <c r="L367" s="76"/>
    </row>
    <row r="368" spans="1:12" ht="20.100000000000001" customHeight="1">
      <c r="A368" s="34"/>
      <c r="B368" s="29"/>
      <c r="C368" s="35"/>
      <c r="D368" s="43" t="s">
        <v>1115</v>
      </c>
      <c r="E368" s="30"/>
      <c r="F368" s="19">
        <v>643</v>
      </c>
      <c r="G368" s="73">
        <v>85.619174434087881</v>
      </c>
      <c r="H368" s="19">
        <v>864</v>
      </c>
      <c r="I368" s="73">
        <v>83.883495145631073</v>
      </c>
      <c r="J368" s="26"/>
      <c r="K368" s="63"/>
      <c r="L368" s="74"/>
    </row>
    <row r="369" spans="1:12" ht="20.100000000000001" customHeight="1">
      <c r="A369" s="32" t="s">
        <v>3807</v>
      </c>
      <c r="B369" s="33" t="s">
        <v>1124</v>
      </c>
      <c r="C369" s="21" t="s">
        <v>2036</v>
      </c>
      <c r="D369" s="42" t="s">
        <v>1114</v>
      </c>
      <c r="E369" s="31"/>
      <c r="F369" s="2">
        <v>4</v>
      </c>
      <c r="G369" s="75">
        <v>0.53262316910785623</v>
      </c>
      <c r="H369" s="2">
        <v>2</v>
      </c>
      <c r="I369" s="75">
        <v>0.1941747572815534</v>
      </c>
      <c r="J369" s="36" t="s">
        <v>1</v>
      </c>
      <c r="K369" s="24" t="s">
        <v>1</v>
      </c>
      <c r="L369" s="76"/>
    </row>
    <row r="370" spans="1:12" ht="20.100000000000001" customHeight="1">
      <c r="A370" s="34"/>
      <c r="B370" s="29"/>
      <c r="C370" s="35"/>
      <c r="D370" s="43" t="s">
        <v>1115</v>
      </c>
      <c r="E370" s="30"/>
      <c r="F370" s="19">
        <v>747</v>
      </c>
      <c r="G370" s="73">
        <v>99.467376830892135</v>
      </c>
      <c r="H370" s="19">
        <v>1028</v>
      </c>
      <c r="I370" s="73">
        <v>99.805825242718456</v>
      </c>
      <c r="J370" s="26"/>
      <c r="K370" s="63"/>
      <c r="L370" s="74"/>
    </row>
    <row r="371" spans="1:12" ht="20.100000000000001" customHeight="1" thickBot="1">
      <c r="A371" s="56" t="s">
        <v>3808</v>
      </c>
      <c r="B371" s="66" t="s">
        <v>1125</v>
      </c>
      <c r="C371" s="67" t="s">
        <v>3809</v>
      </c>
      <c r="D371" s="58"/>
      <c r="E371" s="57"/>
      <c r="F371" s="59">
        <v>4</v>
      </c>
      <c r="G371" s="78">
        <v>100</v>
      </c>
      <c r="H371" s="59">
        <v>2</v>
      </c>
      <c r="I371" s="78">
        <v>100</v>
      </c>
      <c r="J371" s="309" t="s">
        <v>1</v>
      </c>
      <c r="K371" s="68" t="s">
        <v>1</v>
      </c>
      <c r="L371" s="79"/>
    </row>
    <row r="372" spans="1:12" ht="20.100000000000001" customHeight="1">
      <c r="J372" s="310"/>
    </row>
    <row r="373" spans="1:12" ht="20.100000000000001" customHeight="1">
      <c r="J373" s="310"/>
    </row>
    <row r="374" spans="1:12" ht="20.100000000000001" customHeight="1">
      <c r="J374" s="310"/>
    </row>
    <row r="375" spans="1:12" ht="20.100000000000001" customHeight="1">
      <c r="J375" s="310"/>
    </row>
    <row r="376" spans="1:12" ht="20.100000000000001" customHeight="1">
      <c r="J376" s="310"/>
    </row>
    <row r="377" spans="1:12" ht="20.100000000000001" customHeight="1">
      <c r="J377" s="310"/>
    </row>
    <row r="378" spans="1:12" ht="20.100000000000001" customHeight="1">
      <c r="J378" s="310"/>
    </row>
    <row r="379" spans="1:12" ht="20.100000000000001" customHeight="1">
      <c r="J379" s="310"/>
    </row>
    <row r="380" spans="1:12" ht="20.100000000000001" customHeight="1">
      <c r="J380" s="310"/>
    </row>
    <row r="381" spans="1:12" ht="20.100000000000001" customHeight="1">
      <c r="J381" s="310"/>
    </row>
    <row r="382" spans="1:12" ht="20.100000000000001" customHeight="1">
      <c r="J382" s="310"/>
    </row>
    <row r="383" spans="1:12" ht="20.100000000000001" customHeight="1">
      <c r="J383" s="310"/>
    </row>
    <row r="384" spans="1:12" ht="20.100000000000001" customHeight="1">
      <c r="J384" s="310"/>
    </row>
    <row r="385" spans="10:10" ht="20.100000000000001" customHeight="1">
      <c r="J385" s="310"/>
    </row>
    <row r="386" spans="10:10" ht="20.100000000000001" customHeight="1">
      <c r="J386" s="310"/>
    </row>
    <row r="387" spans="10:10" ht="20.100000000000001" customHeight="1">
      <c r="J387" s="310"/>
    </row>
    <row r="388" spans="10:10" ht="20.100000000000001" customHeight="1">
      <c r="J388" s="310"/>
    </row>
    <row r="389" spans="10:10" ht="20.100000000000001" customHeight="1">
      <c r="J389" s="310"/>
    </row>
    <row r="390" spans="10:10" ht="20.100000000000001" customHeight="1">
      <c r="J390" s="310"/>
    </row>
    <row r="391" spans="10:10" ht="20.100000000000001" customHeight="1">
      <c r="J391" s="310"/>
    </row>
    <row r="392" spans="10:10" ht="20.100000000000001" customHeight="1">
      <c r="J392" s="310"/>
    </row>
    <row r="393" spans="10:10" ht="20.100000000000001" customHeight="1">
      <c r="J393" s="310"/>
    </row>
    <row r="394" spans="10:10" ht="20.100000000000001" customHeight="1">
      <c r="J394" s="310"/>
    </row>
    <row r="395" spans="10:10" ht="20.100000000000001" customHeight="1">
      <c r="J395" s="310"/>
    </row>
    <row r="396" spans="10:10" ht="20.100000000000001" customHeight="1">
      <c r="J396" s="310"/>
    </row>
    <row r="397" spans="10:10" ht="20.100000000000001" customHeight="1">
      <c r="J397" s="310"/>
    </row>
    <row r="398" spans="10:10" ht="20.100000000000001" customHeight="1">
      <c r="J398" s="310"/>
    </row>
    <row r="399" spans="10:10" ht="20.100000000000001" customHeight="1">
      <c r="J399" s="310"/>
    </row>
    <row r="400" spans="10:10" ht="20.100000000000001" customHeight="1">
      <c r="J400" s="310"/>
    </row>
    <row r="401" spans="10:10" ht="20.100000000000001" customHeight="1">
      <c r="J401" s="310"/>
    </row>
    <row r="402" spans="10:10" ht="20.100000000000001" customHeight="1">
      <c r="J402" s="310"/>
    </row>
    <row r="403" spans="10:10" ht="20.100000000000001" customHeight="1">
      <c r="J403" s="310"/>
    </row>
    <row r="404" spans="10:10" ht="20.100000000000001" customHeight="1">
      <c r="J404" s="310"/>
    </row>
    <row r="405" spans="10:10" ht="20.100000000000001" customHeight="1">
      <c r="J405" s="310"/>
    </row>
    <row r="406" spans="10:10" ht="20.100000000000001" customHeight="1">
      <c r="J406" s="310"/>
    </row>
    <row r="407" spans="10:10" ht="20.100000000000001" customHeight="1">
      <c r="J407" s="310"/>
    </row>
    <row r="408" spans="10:10" ht="20.100000000000001" customHeight="1">
      <c r="J408" s="310"/>
    </row>
    <row r="409" spans="10:10" ht="20.100000000000001" customHeight="1">
      <c r="J409" s="310"/>
    </row>
    <row r="410" spans="10:10" ht="20.100000000000001" customHeight="1">
      <c r="J410" s="310"/>
    </row>
    <row r="411" spans="10:10" ht="20.100000000000001" customHeight="1">
      <c r="J411" s="310"/>
    </row>
    <row r="412" spans="10:10" ht="20.100000000000001" customHeight="1">
      <c r="J412" s="310"/>
    </row>
    <row r="413" spans="10:10" ht="20.100000000000001" customHeight="1">
      <c r="J413" s="310"/>
    </row>
    <row r="414" spans="10:10" ht="20.100000000000001" customHeight="1">
      <c r="J414" s="310"/>
    </row>
    <row r="415" spans="10:10" ht="20.100000000000001" customHeight="1">
      <c r="J415" s="310"/>
    </row>
    <row r="416" spans="10:10" ht="20.100000000000001" customHeight="1">
      <c r="J416" s="310"/>
    </row>
    <row r="417" spans="10:10" ht="20.100000000000001" customHeight="1">
      <c r="J417" s="310"/>
    </row>
    <row r="418" spans="10:10" ht="20.100000000000001" customHeight="1">
      <c r="J418" s="310"/>
    </row>
    <row r="419" spans="10:10" ht="20.100000000000001" customHeight="1">
      <c r="J419" s="310"/>
    </row>
    <row r="420" spans="10:10" ht="20.100000000000001" customHeight="1">
      <c r="J420" s="310"/>
    </row>
    <row r="421" spans="10:10" ht="20.100000000000001" customHeight="1">
      <c r="J421" s="310"/>
    </row>
    <row r="422" spans="10:10" ht="20.100000000000001" customHeight="1">
      <c r="J422" s="310"/>
    </row>
    <row r="423" spans="10:10" ht="20.100000000000001" customHeight="1">
      <c r="J423" s="310"/>
    </row>
    <row r="424" spans="10:10" ht="20.100000000000001" customHeight="1">
      <c r="J424" s="310"/>
    </row>
    <row r="425" spans="10:10" ht="20.100000000000001" customHeight="1">
      <c r="J425" s="310"/>
    </row>
    <row r="426" spans="10:10" ht="20.100000000000001" customHeight="1">
      <c r="J426" s="310"/>
    </row>
    <row r="427" spans="10:10" ht="20.100000000000001" customHeight="1">
      <c r="J427" s="310"/>
    </row>
    <row r="428" spans="10:10" ht="20.100000000000001" customHeight="1">
      <c r="J428" s="310"/>
    </row>
    <row r="429" spans="10:10" ht="20.100000000000001" customHeight="1">
      <c r="J429" s="310"/>
    </row>
    <row r="430" spans="10:10" ht="20.100000000000001" customHeight="1">
      <c r="J430" s="310"/>
    </row>
    <row r="431" spans="10:10" ht="20.100000000000001" customHeight="1">
      <c r="J431" s="310"/>
    </row>
    <row r="432" spans="10:10" ht="20.100000000000001" customHeight="1">
      <c r="J432" s="310"/>
    </row>
    <row r="433" spans="10:10" ht="20.100000000000001" customHeight="1">
      <c r="J433" s="310"/>
    </row>
    <row r="434" spans="10:10" ht="20.100000000000001" customHeight="1">
      <c r="J434" s="310"/>
    </row>
    <row r="435" spans="10:10" ht="20.100000000000001" customHeight="1">
      <c r="J435" s="310"/>
    </row>
    <row r="436" spans="10:10" ht="20.100000000000001" customHeight="1">
      <c r="J436" s="310"/>
    </row>
    <row r="437" spans="10:10" ht="20.100000000000001" customHeight="1">
      <c r="J437" s="310"/>
    </row>
    <row r="438" spans="10:10" ht="20.100000000000001" customHeight="1">
      <c r="J438" s="310"/>
    </row>
    <row r="439" spans="10:10" ht="20.100000000000001" customHeight="1">
      <c r="J439" s="310"/>
    </row>
    <row r="440" spans="10:10" ht="20.100000000000001" customHeight="1">
      <c r="J440" s="310"/>
    </row>
    <row r="441" spans="10:10" ht="20.100000000000001" customHeight="1">
      <c r="J441" s="310"/>
    </row>
    <row r="442" spans="10:10" ht="20.100000000000001" customHeight="1">
      <c r="J442" s="310"/>
    </row>
    <row r="443" spans="10:10" ht="20.100000000000001" customHeight="1">
      <c r="J443" s="310"/>
    </row>
    <row r="444" spans="10:10" ht="20.100000000000001" customHeight="1">
      <c r="J444" s="310"/>
    </row>
    <row r="445" spans="10:10" ht="20.100000000000001" customHeight="1">
      <c r="J445" s="310"/>
    </row>
    <row r="446" spans="10:10" ht="20.100000000000001" customHeight="1">
      <c r="J446" s="310"/>
    </row>
    <row r="447" spans="10:10" ht="20.100000000000001" customHeight="1">
      <c r="J447" s="310"/>
    </row>
    <row r="448" spans="10:10" ht="20.100000000000001" customHeight="1">
      <c r="J448" s="310"/>
    </row>
    <row r="449" spans="10:10" ht="20.100000000000001" customHeight="1">
      <c r="J449" s="310"/>
    </row>
    <row r="450" spans="10:10" ht="20.100000000000001" customHeight="1">
      <c r="J450" s="310"/>
    </row>
    <row r="451" spans="10:10" ht="20.100000000000001" customHeight="1">
      <c r="J451" s="310"/>
    </row>
    <row r="452" spans="10:10" ht="20.100000000000001" customHeight="1">
      <c r="J452" s="310"/>
    </row>
    <row r="453" spans="10:10" ht="20.100000000000001" customHeight="1">
      <c r="J453" s="310"/>
    </row>
    <row r="454" spans="10:10" ht="20.100000000000001" customHeight="1">
      <c r="J454" s="310"/>
    </row>
    <row r="455" spans="10:10" ht="20.100000000000001" customHeight="1">
      <c r="J455" s="310"/>
    </row>
    <row r="456" spans="10:10" ht="20.100000000000001" customHeight="1">
      <c r="J456" s="310"/>
    </row>
    <row r="457" spans="10:10" ht="20.100000000000001" customHeight="1">
      <c r="J457" s="310"/>
    </row>
    <row r="458" spans="10:10" ht="20.100000000000001" customHeight="1">
      <c r="J458" s="310"/>
    </row>
    <row r="459" spans="10:10" ht="20.100000000000001" customHeight="1">
      <c r="J459" s="310"/>
    </row>
    <row r="460" spans="10:10" ht="20.100000000000001" customHeight="1">
      <c r="J460" s="310"/>
    </row>
    <row r="461" spans="10:10" ht="20.100000000000001" customHeight="1">
      <c r="J461" s="310"/>
    </row>
    <row r="462" spans="10:10" ht="20.100000000000001" customHeight="1">
      <c r="J462" s="310"/>
    </row>
    <row r="463" spans="10:10" ht="20.100000000000001" customHeight="1">
      <c r="J463" s="310"/>
    </row>
    <row r="464" spans="10:10" ht="20.100000000000001" customHeight="1">
      <c r="J464" s="310"/>
    </row>
    <row r="465" spans="10:10" ht="20.100000000000001" customHeight="1">
      <c r="J465" s="310"/>
    </row>
    <row r="466" spans="10:10" ht="20.100000000000001" customHeight="1">
      <c r="J466" s="310"/>
    </row>
    <row r="467" spans="10:10" ht="20.100000000000001" customHeight="1">
      <c r="J467" s="310"/>
    </row>
    <row r="468" spans="10:10" ht="20.100000000000001" customHeight="1">
      <c r="J468" s="310"/>
    </row>
    <row r="469" spans="10:10" ht="20.100000000000001" customHeight="1">
      <c r="J469" s="310"/>
    </row>
    <row r="470" spans="10:10" ht="20.100000000000001" customHeight="1">
      <c r="J470" s="310"/>
    </row>
    <row r="471" spans="10:10" ht="20.100000000000001" customHeight="1">
      <c r="J471" s="310"/>
    </row>
    <row r="472" spans="10:10" ht="20.100000000000001" customHeight="1">
      <c r="J472" s="310"/>
    </row>
    <row r="473" spans="10:10" ht="20.100000000000001" customHeight="1">
      <c r="J473" s="310"/>
    </row>
    <row r="474" spans="10:10" ht="20.100000000000001" customHeight="1">
      <c r="J474" s="310"/>
    </row>
    <row r="475" spans="10:10" ht="20.100000000000001" customHeight="1">
      <c r="J475" s="310"/>
    </row>
    <row r="476" spans="10:10" ht="20.100000000000001" customHeight="1">
      <c r="J476" s="310"/>
    </row>
    <row r="477" spans="10:10" ht="20.100000000000001" customHeight="1">
      <c r="J477" s="310"/>
    </row>
    <row r="478" spans="10:10" ht="20.100000000000001" customHeight="1">
      <c r="J478" s="310"/>
    </row>
    <row r="479" spans="10:10" ht="20.100000000000001" customHeight="1">
      <c r="J479" s="310"/>
    </row>
    <row r="480" spans="10:10" ht="20.100000000000001" customHeight="1">
      <c r="J480" s="310"/>
    </row>
    <row r="481" spans="10:10" ht="20.100000000000001" customHeight="1">
      <c r="J481" s="310"/>
    </row>
    <row r="482" spans="10:10" ht="20.100000000000001" customHeight="1">
      <c r="J482" s="310"/>
    </row>
    <row r="483" spans="10:10" ht="20.100000000000001" customHeight="1">
      <c r="J483" s="310"/>
    </row>
    <row r="484" spans="10:10" ht="20.100000000000001" customHeight="1">
      <c r="J484" s="310"/>
    </row>
    <row r="485" spans="10:10" ht="20.100000000000001" customHeight="1">
      <c r="J485" s="310"/>
    </row>
    <row r="486" spans="10:10" ht="20.100000000000001" customHeight="1">
      <c r="J486" s="310"/>
    </row>
    <row r="487" spans="10:10" ht="20.100000000000001" customHeight="1">
      <c r="J487" s="310"/>
    </row>
    <row r="488" spans="10:10" ht="20.100000000000001" customHeight="1">
      <c r="J488" s="310"/>
    </row>
    <row r="489" spans="10:10" ht="20.100000000000001" customHeight="1">
      <c r="J489" s="310"/>
    </row>
    <row r="490" spans="10:10" ht="20.100000000000001" customHeight="1">
      <c r="J490" s="310"/>
    </row>
    <row r="491" spans="10:10" ht="20.100000000000001" customHeight="1">
      <c r="J491" s="310"/>
    </row>
    <row r="492" spans="10:10" ht="20.100000000000001" customHeight="1">
      <c r="J492" s="310"/>
    </row>
    <row r="493" spans="10:10" ht="20.100000000000001" customHeight="1">
      <c r="J493" s="310"/>
    </row>
    <row r="494" spans="10:10" ht="20.100000000000001" customHeight="1">
      <c r="J494" s="310"/>
    </row>
    <row r="495" spans="10:10" ht="20.100000000000001" customHeight="1">
      <c r="J495" s="310"/>
    </row>
    <row r="496" spans="10:10" ht="20.100000000000001" customHeight="1">
      <c r="J496" s="310"/>
    </row>
    <row r="497" spans="10:10" ht="20.100000000000001" customHeight="1">
      <c r="J497" s="310"/>
    </row>
    <row r="498" spans="10:10" ht="20.100000000000001" customHeight="1">
      <c r="J498" s="310"/>
    </row>
    <row r="499" spans="10:10" ht="20.100000000000001" customHeight="1">
      <c r="J499" s="310"/>
    </row>
    <row r="500" spans="10:10" ht="20.100000000000001" customHeight="1">
      <c r="J500" s="310"/>
    </row>
    <row r="501" spans="10:10" ht="20.100000000000001" customHeight="1">
      <c r="J501" s="310"/>
    </row>
    <row r="502" spans="10:10" ht="20.100000000000001" customHeight="1">
      <c r="J502" s="310"/>
    </row>
    <row r="503" spans="10:10" ht="20.100000000000001" customHeight="1">
      <c r="J503" s="310"/>
    </row>
    <row r="504" spans="10:10" ht="20.100000000000001" customHeight="1">
      <c r="J504" s="310"/>
    </row>
    <row r="505" spans="10:10" ht="20.100000000000001" customHeight="1">
      <c r="J505" s="310"/>
    </row>
    <row r="506" spans="10:10" ht="20.100000000000001" customHeight="1">
      <c r="J506" s="310"/>
    </row>
    <row r="507" spans="10:10" ht="20.100000000000001" customHeight="1">
      <c r="J507" s="310"/>
    </row>
    <row r="508" spans="10:10" ht="20.100000000000001" customHeight="1">
      <c r="J508" s="310"/>
    </row>
    <row r="509" spans="10:10" ht="20.100000000000001" customHeight="1">
      <c r="J509" s="310"/>
    </row>
    <row r="510" spans="10:10" ht="20.100000000000001" customHeight="1">
      <c r="J510" s="310"/>
    </row>
    <row r="511" spans="10:10" ht="20.100000000000001" customHeight="1">
      <c r="J511" s="310"/>
    </row>
    <row r="512" spans="10:10" ht="20.100000000000001" customHeight="1">
      <c r="J512" s="310"/>
    </row>
    <row r="513" spans="10:10" ht="20.100000000000001" customHeight="1">
      <c r="J513" s="310"/>
    </row>
    <row r="514" spans="10:10" ht="20.100000000000001" customHeight="1">
      <c r="J514" s="310"/>
    </row>
    <row r="515" spans="10:10" ht="20.100000000000001" customHeight="1">
      <c r="J515" s="310"/>
    </row>
    <row r="516" spans="10:10" ht="20.100000000000001" customHeight="1">
      <c r="J516" s="310"/>
    </row>
    <row r="517" spans="10:10" ht="20.100000000000001" customHeight="1">
      <c r="J517" s="310"/>
    </row>
    <row r="518" spans="10:10" ht="20.100000000000001" customHeight="1">
      <c r="J518" s="310"/>
    </row>
    <row r="519" spans="10:10" ht="20.100000000000001" customHeight="1">
      <c r="J519" s="310"/>
    </row>
    <row r="520" spans="10:10" ht="20.100000000000001" customHeight="1">
      <c r="J520" s="310"/>
    </row>
    <row r="521" spans="10:10" ht="20.100000000000001" customHeight="1">
      <c r="J521" s="310"/>
    </row>
    <row r="522" spans="10:10" ht="20.100000000000001" customHeight="1">
      <c r="J522" s="310"/>
    </row>
    <row r="523" spans="10:10" ht="20.100000000000001" customHeight="1">
      <c r="J523" s="310"/>
    </row>
    <row r="524" spans="10:10" ht="20.100000000000001" customHeight="1">
      <c r="J524" s="310"/>
    </row>
    <row r="525" spans="10:10" ht="20.100000000000001" customHeight="1">
      <c r="J525" s="310"/>
    </row>
    <row r="526" spans="10:10" ht="20.100000000000001" customHeight="1">
      <c r="J526" s="310"/>
    </row>
    <row r="527" spans="10:10" ht="20.100000000000001" customHeight="1">
      <c r="J527" s="310"/>
    </row>
    <row r="528" spans="10:10" ht="20.100000000000001" customHeight="1">
      <c r="J528" s="310"/>
    </row>
    <row r="529" spans="10:10" ht="20.100000000000001" customHeight="1">
      <c r="J529" s="310"/>
    </row>
    <row r="530" spans="10:10" ht="20.100000000000001" customHeight="1">
      <c r="J530" s="310"/>
    </row>
    <row r="531" spans="10:10" ht="20.100000000000001" customHeight="1">
      <c r="J531" s="310"/>
    </row>
    <row r="532" spans="10:10" ht="20.100000000000001" customHeight="1">
      <c r="J532" s="310"/>
    </row>
    <row r="533" spans="10:10" ht="20.100000000000001" customHeight="1">
      <c r="J533" s="310"/>
    </row>
    <row r="534" spans="10:10" ht="20.100000000000001" customHeight="1">
      <c r="J534" s="310"/>
    </row>
    <row r="535" spans="10:10" ht="20.100000000000001" customHeight="1">
      <c r="J535" s="310"/>
    </row>
    <row r="536" spans="10:10" ht="20.100000000000001" customHeight="1">
      <c r="J536" s="310"/>
    </row>
    <row r="537" spans="10:10" ht="20.100000000000001" customHeight="1">
      <c r="J537" s="310"/>
    </row>
    <row r="538" spans="10:10" ht="20.100000000000001" customHeight="1">
      <c r="J538" s="310"/>
    </row>
    <row r="539" spans="10:10" ht="20.100000000000001" customHeight="1">
      <c r="J539" s="310"/>
    </row>
    <row r="540" spans="10:10" ht="20.100000000000001" customHeight="1">
      <c r="J540" s="310"/>
    </row>
    <row r="541" spans="10:10" ht="20.100000000000001" customHeight="1">
      <c r="J541" s="310"/>
    </row>
    <row r="542" spans="10:10" ht="20.100000000000001" customHeight="1">
      <c r="J542" s="310"/>
    </row>
    <row r="543" spans="10:10" ht="20.100000000000001" customHeight="1">
      <c r="J543" s="310"/>
    </row>
    <row r="544" spans="10:10" ht="20.100000000000001" customHeight="1">
      <c r="J544" s="310"/>
    </row>
    <row r="545" spans="10:10" ht="20.100000000000001" customHeight="1">
      <c r="J545" s="310"/>
    </row>
    <row r="546" spans="10:10" ht="20.100000000000001" customHeight="1">
      <c r="J546" s="310"/>
    </row>
    <row r="547" spans="10:10" ht="20.100000000000001" customHeight="1">
      <c r="J547" s="310"/>
    </row>
    <row r="548" spans="10:10" ht="20.100000000000001" customHeight="1">
      <c r="J548" s="310"/>
    </row>
    <row r="549" spans="10:10" ht="20.100000000000001" customHeight="1">
      <c r="J549" s="310"/>
    </row>
    <row r="550" spans="10:10" ht="20.100000000000001" customHeight="1">
      <c r="J550" s="310"/>
    </row>
    <row r="551" spans="10:10" ht="20.100000000000001" customHeight="1">
      <c r="J551" s="310"/>
    </row>
    <row r="552" spans="10:10" ht="20.100000000000001" customHeight="1">
      <c r="J552" s="310"/>
    </row>
    <row r="553" spans="10:10" ht="20.100000000000001" customHeight="1">
      <c r="J553" s="310"/>
    </row>
    <row r="554" spans="10:10" ht="20.100000000000001" customHeight="1">
      <c r="J554" s="310"/>
    </row>
    <row r="555" spans="10:10" ht="20.100000000000001" customHeight="1">
      <c r="J555" s="310"/>
    </row>
    <row r="556" spans="10:10" ht="20.100000000000001" customHeight="1">
      <c r="J556" s="310"/>
    </row>
    <row r="557" spans="10:10" ht="20.100000000000001" customHeight="1">
      <c r="J557" s="310"/>
    </row>
    <row r="558" spans="10:10" ht="20.100000000000001" customHeight="1">
      <c r="J558" s="310"/>
    </row>
    <row r="559" spans="10:10" ht="20.100000000000001" customHeight="1">
      <c r="J559" s="310"/>
    </row>
    <row r="560" spans="10:10" ht="20.100000000000001" customHeight="1">
      <c r="J560" s="310"/>
    </row>
    <row r="561" spans="10:10" ht="20.100000000000001" customHeight="1">
      <c r="J561" s="310"/>
    </row>
    <row r="562" spans="10:10" ht="20.100000000000001" customHeight="1">
      <c r="J562" s="310"/>
    </row>
    <row r="563" spans="10:10" ht="20.100000000000001" customHeight="1">
      <c r="J563" s="310"/>
    </row>
    <row r="564" spans="10:10" ht="20.100000000000001" customHeight="1">
      <c r="J564" s="310"/>
    </row>
    <row r="565" spans="10:10" ht="20.100000000000001" customHeight="1">
      <c r="J565" s="310"/>
    </row>
    <row r="566" spans="10:10" ht="20.100000000000001" customHeight="1">
      <c r="J566" s="310"/>
    </row>
    <row r="567" spans="10:10" ht="20.100000000000001" customHeight="1">
      <c r="J567" s="310"/>
    </row>
    <row r="568" spans="10:10" ht="20.100000000000001" customHeight="1">
      <c r="J568" s="310"/>
    </row>
    <row r="569" spans="10:10" ht="20.100000000000001" customHeight="1">
      <c r="J569" s="310"/>
    </row>
    <row r="570" spans="10:10" ht="20.100000000000001" customHeight="1">
      <c r="J570" s="310"/>
    </row>
    <row r="571" spans="10:10" ht="20.100000000000001" customHeight="1">
      <c r="J571" s="310"/>
    </row>
    <row r="572" spans="10:10" ht="20.100000000000001" customHeight="1">
      <c r="J572" s="310"/>
    </row>
    <row r="573" spans="10:10" ht="20.100000000000001" customHeight="1">
      <c r="J573" s="310"/>
    </row>
    <row r="574" spans="10:10" ht="20.100000000000001" customHeight="1">
      <c r="J574" s="310"/>
    </row>
    <row r="575" spans="10:10" ht="20.100000000000001" customHeight="1">
      <c r="J575" s="310"/>
    </row>
    <row r="576" spans="10:10" ht="20.100000000000001" customHeight="1">
      <c r="J576" s="310"/>
    </row>
    <row r="577" spans="10:10" ht="20.100000000000001" customHeight="1">
      <c r="J577" s="310"/>
    </row>
    <row r="578" spans="10:10" ht="20.100000000000001" customHeight="1">
      <c r="J578" s="310"/>
    </row>
    <row r="579" spans="10:10" ht="20.100000000000001" customHeight="1">
      <c r="J579" s="310"/>
    </row>
    <row r="580" spans="10:10" ht="20.100000000000001" customHeight="1">
      <c r="J580" s="310"/>
    </row>
    <row r="581" spans="10:10" ht="20.100000000000001" customHeight="1">
      <c r="J581" s="310"/>
    </row>
    <row r="582" spans="10:10" ht="20.100000000000001" customHeight="1">
      <c r="J582" s="310"/>
    </row>
    <row r="583" spans="10:10" ht="20.100000000000001" customHeight="1">
      <c r="J583" s="310"/>
    </row>
    <row r="584" spans="10:10" ht="20.100000000000001" customHeight="1">
      <c r="J584" s="310"/>
    </row>
    <row r="585" spans="10:10" ht="20.100000000000001" customHeight="1">
      <c r="J585" s="310"/>
    </row>
    <row r="586" spans="10:10" ht="20.100000000000001" customHeight="1">
      <c r="J586" s="310"/>
    </row>
    <row r="587" spans="10:10" ht="20.100000000000001" customHeight="1">
      <c r="J587" s="310"/>
    </row>
    <row r="588" spans="10:10" ht="20.100000000000001" customHeight="1">
      <c r="J588" s="310"/>
    </row>
    <row r="589" spans="10:10" ht="20.100000000000001" customHeight="1">
      <c r="J589" s="310"/>
    </row>
    <row r="590" spans="10:10" ht="20.100000000000001" customHeight="1">
      <c r="J590" s="310"/>
    </row>
    <row r="591" spans="10:10" ht="20.100000000000001" customHeight="1">
      <c r="J591" s="310"/>
    </row>
    <row r="592" spans="10:10" ht="20.100000000000001" customHeight="1">
      <c r="J592" s="310"/>
    </row>
    <row r="593" spans="10:10" ht="20.100000000000001" customHeight="1">
      <c r="J593" s="310"/>
    </row>
    <row r="594" spans="10:10" ht="20.100000000000001" customHeight="1">
      <c r="J594" s="310"/>
    </row>
    <row r="595" spans="10:10" ht="20.100000000000001" customHeight="1">
      <c r="J595" s="310"/>
    </row>
    <row r="596" spans="10:10" ht="20.100000000000001" customHeight="1">
      <c r="J596" s="310"/>
    </row>
    <row r="597" spans="10:10" ht="20.100000000000001" customHeight="1">
      <c r="J597" s="310"/>
    </row>
    <row r="598" spans="10:10" ht="20.100000000000001" customHeight="1">
      <c r="J598" s="310"/>
    </row>
    <row r="599" spans="10:10" ht="20.100000000000001" customHeight="1">
      <c r="J599" s="310"/>
    </row>
    <row r="600" spans="10:10" ht="20.100000000000001" customHeight="1">
      <c r="J600" s="310"/>
    </row>
    <row r="601" spans="10:10" ht="20.100000000000001" customHeight="1">
      <c r="J601" s="310"/>
    </row>
    <row r="602" spans="10:10" ht="20.100000000000001" customHeight="1">
      <c r="J602" s="310"/>
    </row>
    <row r="603" spans="10:10" ht="20.100000000000001" customHeight="1">
      <c r="J603" s="310"/>
    </row>
    <row r="604" spans="10:10" ht="20.100000000000001" customHeight="1">
      <c r="J604" s="310"/>
    </row>
    <row r="605" spans="10:10" ht="20.100000000000001" customHeight="1">
      <c r="J605" s="310"/>
    </row>
    <row r="606" spans="10:10" ht="20.100000000000001" customHeight="1">
      <c r="J606" s="310"/>
    </row>
    <row r="607" spans="10:10" ht="20.100000000000001" customHeight="1">
      <c r="J607" s="310"/>
    </row>
    <row r="608" spans="10:10" ht="20.100000000000001" customHeight="1">
      <c r="J608" s="310"/>
    </row>
    <row r="609" spans="10:10" ht="20.100000000000001" customHeight="1">
      <c r="J609" s="310"/>
    </row>
    <row r="610" spans="10:10" ht="20.100000000000001" customHeight="1">
      <c r="J610" s="310"/>
    </row>
    <row r="611" spans="10:10" ht="20.100000000000001" customHeight="1">
      <c r="J611" s="310"/>
    </row>
    <row r="612" spans="10:10" ht="20.100000000000001" customHeight="1">
      <c r="J612" s="310"/>
    </row>
    <row r="613" spans="10:10" ht="20.100000000000001" customHeight="1">
      <c r="J613" s="310"/>
    </row>
    <row r="614" spans="10:10" ht="20.100000000000001" customHeight="1">
      <c r="J614" s="310"/>
    </row>
    <row r="615" spans="10:10" ht="20.100000000000001" customHeight="1">
      <c r="J615" s="310"/>
    </row>
    <row r="616" spans="10:10" ht="20.100000000000001" customHeight="1">
      <c r="J616" s="310"/>
    </row>
    <row r="617" spans="10:10" ht="20.100000000000001" customHeight="1">
      <c r="J617" s="310"/>
    </row>
    <row r="618" spans="10:10" ht="20.100000000000001" customHeight="1">
      <c r="J618" s="310"/>
    </row>
    <row r="619" spans="10:10" ht="20.100000000000001" customHeight="1">
      <c r="J619" s="310"/>
    </row>
    <row r="620" spans="10:10" ht="20.100000000000001" customHeight="1">
      <c r="J620" s="310"/>
    </row>
    <row r="621" spans="10:10" ht="20.100000000000001" customHeight="1">
      <c r="J621" s="310"/>
    </row>
    <row r="622" spans="10:10" ht="20.100000000000001" customHeight="1">
      <c r="J622" s="310"/>
    </row>
    <row r="623" spans="10:10" ht="20.100000000000001" customHeight="1">
      <c r="J623" s="310"/>
    </row>
    <row r="624" spans="10:10" ht="20.100000000000001" customHeight="1">
      <c r="J624" s="310"/>
    </row>
    <row r="625" spans="10:10" ht="20.100000000000001" customHeight="1">
      <c r="J625" s="310"/>
    </row>
    <row r="626" spans="10:10" ht="20.100000000000001" customHeight="1">
      <c r="J626" s="310"/>
    </row>
    <row r="627" spans="10:10" ht="20.100000000000001" customHeight="1">
      <c r="J627" s="310"/>
    </row>
    <row r="628" spans="10:10" ht="20.100000000000001" customHeight="1">
      <c r="J628" s="310"/>
    </row>
    <row r="629" spans="10:10" ht="20.100000000000001" customHeight="1">
      <c r="J629" s="310"/>
    </row>
    <row r="630" spans="10:10" ht="20.100000000000001" customHeight="1">
      <c r="J630" s="310"/>
    </row>
    <row r="631" spans="10:10" ht="20.100000000000001" customHeight="1">
      <c r="J631" s="310"/>
    </row>
    <row r="632" spans="10:10" ht="20.100000000000001" customHeight="1">
      <c r="J632" s="310"/>
    </row>
    <row r="633" spans="10:10" ht="20.100000000000001" customHeight="1">
      <c r="J633" s="310"/>
    </row>
    <row r="634" spans="10:10" ht="20.100000000000001" customHeight="1">
      <c r="J634" s="310"/>
    </row>
    <row r="635" spans="10:10" ht="20.100000000000001" customHeight="1">
      <c r="J635" s="310"/>
    </row>
    <row r="636" spans="10:10" ht="20.100000000000001" customHeight="1">
      <c r="J636" s="310"/>
    </row>
    <row r="637" spans="10:10" ht="20.100000000000001" customHeight="1">
      <c r="J637" s="310"/>
    </row>
    <row r="638" spans="10:10" ht="20.100000000000001" customHeight="1">
      <c r="J638" s="310"/>
    </row>
    <row r="639" spans="10:10" ht="20.100000000000001" customHeight="1">
      <c r="J639" s="310"/>
    </row>
    <row r="640" spans="10:10" ht="20.100000000000001" customHeight="1">
      <c r="J640" s="310"/>
    </row>
    <row r="641" spans="10:10" ht="20.100000000000001" customHeight="1">
      <c r="J641" s="310"/>
    </row>
    <row r="642" spans="10:10" ht="20.100000000000001" customHeight="1">
      <c r="J642" s="310"/>
    </row>
    <row r="643" spans="10:10" ht="20.100000000000001" customHeight="1">
      <c r="J643" s="310"/>
    </row>
    <row r="644" spans="10:10" ht="20.100000000000001" customHeight="1">
      <c r="J644" s="310"/>
    </row>
    <row r="645" spans="10:10" ht="20.100000000000001" customHeight="1">
      <c r="J645" s="310"/>
    </row>
    <row r="646" spans="10:10" ht="20.100000000000001" customHeight="1">
      <c r="J646" s="310"/>
    </row>
    <row r="647" spans="10:10" ht="20.100000000000001" customHeight="1">
      <c r="J647" s="310"/>
    </row>
    <row r="648" spans="10:10" ht="20.100000000000001" customHeight="1">
      <c r="J648" s="310"/>
    </row>
    <row r="649" spans="10:10" ht="20.100000000000001" customHeight="1">
      <c r="J649" s="310"/>
    </row>
    <row r="650" spans="10:10" ht="20.100000000000001" customHeight="1">
      <c r="J650" s="310"/>
    </row>
    <row r="651" spans="10:10" ht="20.100000000000001" customHeight="1">
      <c r="J651" s="310"/>
    </row>
    <row r="652" spans="10:10" ht="20.100000000000001" customHeight="1">
      <c r="J652" s="310"/>
    </row>
    <row r="653" spans="10:10" ht="20.100000000000001" customHeight="1">
      <c r="J653" s="310"/>
    </row>
    <row r="654" spans="10:10" ht="20.100000000000001" customHeight="1">
      <c r="J654" s="310"/>
    </row>
    <row r="655" spans="10:10" ht="20.100000000000001" customHeight="1">
      <c r="J655" s="310"/>
    </row>
    <row r="656" spans="10:10" ht="20.100000000000001" customHeight="1">
      <c r="J656" s="310"/>
    </row>
    <row r="657" spans="10:10" ht="20.100000000000001" customHeight="1">
      <c r="J657" s="310"/>
    </row>
    <row r="658" spans="10:10" ht="20.100000000000001" customHeight="1">
      <c r="J658" s="310"/>
    </row>
    <row r="659" spans="10:10" ht="20.100000000000001" customHeight="1">
      <c r="J659" s="310"/>
    </row>
    <row r="660" spans="10:10" ht="20.100000000000001" customHeight="1">
      <c r="J660" s="310"/>
    </row>
    <row r="661" spans="10:10" ht="20.100000000000001" customHeight="1">
      <c r="J661" s="310"/>
    </row>
    <row r="662" spans="10:10" ht="20.100000000000001" customHeight="1">
      <c r="J662" s="310"/>
    </row>
    <row r="663" spans="10:10" ht="20.100000000000001" customHeight="1">
      <c r="J663" s="310"/>
    </row>
    <row r="664" spans="10:10" ht="20.100000000000001" customHeight="1">
      <c r="J664" s="310"/>
    </row>
    <row r="665" spans="10:10" ht="20.100000000000001" customHeight="1">
      <c r="J665" s="310"/>
    </row>
    <row r="666" spans="10:10" ht="20.100000000000001" customHeight="1">
      <c r="J666" s="310"/>
    </row>
    <row r="667" spans="10:10" ht="20.100000000000001" customHeight="1">
      <c r="J667" s="310"/>
    </row>
    <row r="668" spans="10:10" ht="20.100000000000001" customHeight="1">
      <c r="J668" s="310"/>
    </row>
    <row r="669" spans="10:10" ht="20.100000000000001" customHeight="1">
      <c r="J669" s="310"/>
    </row>
    <row r="670" spans="10:10" ht="20.100000000000001" customHeight="1">
      <c r="J670" s="310"/>
    </row>
    <row r="671" spans="10:10" ht="20.100000000000001" customHeight="1">
      <c r="J671" s="310"/>
    </row>
    <row r="672" spans="10:10" ht="20.100000000000001" customHeight="1">
      <c r="J672" s="310"/>
    </row>
    <row r="673" spans="10:10" ht="20.100000000000001" customHeight="1">
      <c r="J673" s="310"/>
    </row>
    <row r="674" spans="10:10" ht="20.100000000000001" customHeight="1">
      <c r="J674" s="310"/>
    </row>
    <row r="675" spans="10:10" ht="20.100000000000001" customHeight="1">
      <c r="J675" s="310"/>
    </row>
    <row r="676" spans="10:10" ht="20.100000000000001" customHeight="1">
      <c r="J676" s="310"/>
    </row>
    <row r="677" spans="10:10" ht="20.100000000000001" customHeight="1">
      <c r="J677" s="310"/>
    </row>
    <row r="678" spans="10:10" ht="20.100000000000001" customHeight="1">
      <c r="J678" s="310"/>
    </row>
    <row r="679" spans="10:10" ht="20.100000000000001" customHeight="1">
      <c r="J679" s="310"/>
    </row>
    <row r="680" spans="10:10" ht="20.100000000000001" customHeight="1">
      <c r="J680" s="310"/>
    </row>
    <row r="681" spans="10:10" ht="20.100000000000001" customHeight="1">
      <c r="J681" s="310"/>
    </row>
    <row r="682" spans="10:10" ht="20.100000000000001" customHeight="1">
      <c r="J682" s="310"/>
    </row>
    <row r="683" spans="10:10" ht="20.100000000000001" customHeight="1">
      <c r="J683" s="310"/>
    </row>
    <row r="684" spans="10:10" ht="20.100000000000001" customHeight="1">
      <c r="J684" s="310"/>
    </row>
    <row r="685" spans="10:10" ht="20.100000000000001" customHeight="1">
      <c r="J685" s="310"/>
    </row>
    <row r="686" spans="10:10" ht="20.100000000000001" customHeight="1">
      <c r="J686" s="310"/>
    </row>
    <row r="687" spans="10:10" ht="20.100000000000001" customHeight="1">
      <c r="J687" s="310"/>
    </row>
    <row r="688" spans="10:10" ht="20.100000000000001" customHeight="1">
      <c r="J688" s="310"/>
    </row>
    <row r="689" spans="10:10" ht="20.100000000000001" customHeight="1">
      <c r="J689" s="310"/>
    </row>
    <row r="690" spans="10:10" ht="20.100000000000001" customHeight="1">
      <c r="J690" s="310"/>
    </row>
    <row r="691" spans="10:10" ht="20.100000000000001" customHeight="1">
      <c r="J691" s="310"/>
    </row>
    <row r="692" spans="10:10" ht="20.100000000000001" customHeight="1">
      <c r="J692" s="310"/>
    </row>
    <row r="693" spans="10:10" ht="20.100000000000001" customHeight="1">
      <c r="J693" s="310"/>
    </row>
    <row r="694" spans="10:10" ht="20.100000000000001" customHeight="1">
      <c r="J694" s="310"/>
    </row>
    <row r="695" spans="10:10" ht="20.100000000000001" customHeight="1">
      <c r="J695" s="310"/>
    </row>
    <row r="696" spans="10:10" ht="20.100000000000001" customHeight="1">
      <c r="J696" s="310"/>
    </row>
    <row r="697" spans="10:10" ht="20.100000000000001" customHeight="1">
      <c r="J697" s="310"/>
    </row>
    <row r="698" spans="10:10" ht="20.100000000000001" customHeight="1">
      <c r="J698" s="310"/>
    </row>
    <row r="699" spans="10:10" ht="20.100000000000001" customHeight="1">
      <c r="J699" s="310"/>
    </row>
    <row r="700" spans="10:10" ht="20.100000000000001" customHeight="1">
      <c r="J700" s="310"/>
    </row>
    <row r="701" spans="10:10" ht="20.100000000000001" customHeight="1">
      <c r="J701" s="310"/>
    </row>
    <row r="702" spans="10:10" ht="20.100000000000001" customHeight="1">
      <c r="J702" s="310"/>
    </row>
    <row r="703" spans="10:10" ht="20.100000000000001" customHeight="1">
      <c r="J703" s="310"/>
    </row>
    <row r="704" spans="10:10" ht="20.100000000000001" customHeight="1">
      <c r="J704" s="310"/>
    </row>
    <row r="705" spans="10:10" ht="20.100000000000001" customHeight="1">
      <c r="J705" s="310"/>
    </row>
    <row r="706" spans="10:10" ht="20.100000000000001" customHeight="1">
      <c r="J706" s="310"/>
    </row>
    <row r="707" spans="10:10" ht="20.100000000000001" customHeight="1">
      <c r="J707" s="310"/>
    </row>
    <row r="708" spans="10:10" ht="20.100000000000001" customHeight="1">
      <c r="J708" s="310"/>
    </row>
    <row r="709" spans="10:10" ht="20.100000000000001" customHeight="1">
      <c r="J709" s="310"/>
    </row>
    <row r="710" spans="10:10" ht="20.100000000000001" customHeight="1">
      <c r="J710" s="310"/>
    </row>
    <row r="711" spans="10:10" ht="20.100000000000001" customHeight="1">
      <c r="J711" s="310"/>
    </row>
    <row r="712" spans="10:10" ht="20.100000000000001" customHeight="1">
      <c r="J712" s="310"/>
    </row>
    <row r="713" spans="10:10" ht="20.100000000000001" customHeight="1">
      <c r="J713" s="310"/>
    </row>
    <row r="714" spans="10:10" ht="20.100000000000001" customHeight="1">
      <c r="J714" s="310"/>
    </row>
    <row r="715" spans="10:10" ht="20.100000000000001" customHeight="1">
      <c r="J715" s="310"/>
    </row>
    <row r="716" spans="10:10" ht="20.100000000000001" customHeight="1">
      <c r="J716" s="310"/>
    </row>
    <row r="717" spans="10:10" ht="20.100000000000001" customHeight="1">
      <c r="J717" s="310"/>
    </row>
    <row r="718" spans="10:10" ht="20.100000000000001" customHeight="1">
      <c r="J718" s="310"/>
    </row>
    <row r="719" spans="10:10" ht="20.100000000000001" customHeight="1">
      <c r="J719" s="310"/>
    </row>
    <row r="720" spans="10:10" ht="20.100000000000001" customHeight="1">
      <c r="J720" s="310"/>
    </row>
    <row r="721" spans="10:10" ht="20.100000000000001" customHeight="1">
      <c r="J721" s="310"/>
    </row>
    <row r="722" spans="10:10" ht="20.100000000000001" customHeight="1">
      <c r="J722" s="310"/>
    </row>
    <row r="723" spans="10:10" ht="20.100000000000001" customHeight="1">
      <c r="J723" s="310"/>
    </row>
    <row r="724" spans="10:10" ht="20.100000000000001" customHeight="1">
      <c r="J724" s="310"/>
    </row>
    <row r="725" spans="10:10" ht="20.100000000000001" customHeight="1">
      <c r="J725" s="310"/>
    </row>
    <row r="726" spans="10:10" ht="20.100000000000001" customHeight="1">
      <c r="J726" s="310"/>
    </row>
    <row r="727" spans="10:10" ht="20.100000000000001" customHeight="1">
      <c r="J727" s="310"/>
    </row>
    <row r="728" spans="10:10" ht="20.100000000000001" customHeight="1">
      <c r="J728" s="310"/>
    </row>
    <row r="729" spans="10:10" ht="20.100000000000001" customHeight="1">
      <c r="J729" s="310"/>
    </row>
    <row r="730" spans="10:10" ht="20.100000000000001" customHeight="1">
      <c r="J730" s="310"/>
    </row>
    <row r="731" spans="10:10" ht="20.100000000000001" customHeight="1">
      <c r="J731" s="310"/>
    </row>
    <row r="732" spans="10:10" ht="20.100000000000001" customHeight="1">
      <c r="J732" s="310"/>
    </row>
    <row r="733" spans="10:10" ht="20.100000000000001" customHeight="1">
      <c r="J733" s="310"/>
    </row>
    <row r="734" spans="10:10" ht="20.100000000000001" customHeight="1">
      <c r="J734" s="310"/>
    </row>
    <row r="735" spans="10:10" ht="20.100000000000001" customHeight="1">
      <c r="J735" s="310"/>
    </row>
    <row r="736" spans="10:10" ht="20.100000000000001" customHeight="1">
      <c r="J736" s="310"/>
    </row>
    <row r="737" spans="10:10" ht="20.100000000000001" customHeight="1">
      <c r="J737" s="310"/>
    </row>
    <row r="738" spans="10:10" ht="20.100000000000001" customHeight="1">
      <c r="J738" s="310"/>
    </row>
    <row r="739" spans="10:10" ht="20.100000000000001" customHeight="1">
      <c r="J739" s="310"/>
    </row>
    <row r="740" spans="10:10" ht="20.100000000000001" customHeight="1">
      <c r="J740" s="310"/>
    </row>
    <row r="741" spans="10:10" ht="20.100000000000001" customHeight="1">
      <c r="J741" s="310"/>
    </row>
    <row r="742" spans="10:10" ht="20.100000000000001" customHeight="1">
      <c r="J742" s="310"/>
    </row>
    <row r="743" spans="10:10" ht="20.100000000000001" customHeight="1">
      <c r="J743" s="310"/>
    </row>
    <row r="744" spans="10:10" ht="20.100000000000001" customHeight="1">
      <c r="J744" s="310"/>
    </row>
    <row r="745" spans="10:10" ht="20.100000000000001" customHeight="1">
      <c r="J745" s="310"/>
    </row>
    <row r="746" spans="10:10" ht="20.100000000000001" customHeight="1">
      <c r="J746" s="310"/>
    </row>
    <row r="747" spans="10:10" ht="20.100000000000001" customHeight="1">
      <c r="J747" s="310"/>
    </row>
    <row r="748" spans="10:10" ht="20.100000000000001" customHeight="1">
      <c r="J748" s="310"/>
    </row>
    <row r="749" spans="10:10" ht="20.100000000000001" customHeight="1">
      <c r="J749" s="310"/>
    </row>
    <row r="750" spans="10:10" ht="20.100000000000001" customHeight="1">
      <c r="J750" s="310"/>
    </row>
    <row r="751" spans="10:10" ht="20.100000000000001" customHeight="1">
      <c r="J751" s="310"/>
    </row>
    <row r="752" spans="10:10" ht="20.100000000000001" customHeight="1">
      <c r="J752" s="310"/>
    </row>
    <row r="753" spans="10:10" ht="20.100000000000001" customHeight="1">
      <c r="J753" s="310"/>
    </row>
    <row r="754" spans="10:10" ht="20.100000000000001" customHeight="1">
      <c r="J754" s="310"/>
    </row>
    <row r="755" spans="10:10" ht="20.100000000000001" customHeight="1">
      <c r="J755" s="310"/>
    </row>
    <row r="756" spans="10:10" ht="20.100000000000001" customHeight="1">
      <c r="J756" s="310"/>
    </row>
    <row r="757" spans="10:10" ht="20.100000000000001" customHeight="1">
      <c r="J757" s="310"/>
    </row>
    <row r="758" spans="10:10" ht="20.100000000000001" customHeight="1">
      <c r="J758" s="310"/>
    </row>
    <row r="759" spans="10:10" ht="20.100000000000001" customHeight="1">
      <c r="J759" s="310"/>
    </row>
    <row r="760" spans="10:10" ht="20.100000000000001" customHeight="1">
      <c r="J760" s="310"/>
    </row>
    <row r="761" spans="10:10" ht="20.100000000000001" customHeight="1">
      <c r="J761" s="310"/>
    </row>
    <row r="762" spans="10:10" ht="20.100000000000001" customHeight="1">
      <c r="J762" s="310"/>
    </row>
    <row r="763" spans="10:10" ht="20.100000000000001" customHeight="1">
      <c r="J763" s="310"/>
    </row>
    <row r="764" spans="10:10" ht="20.100000000000001" customHeight="1">
      <c r="J764" s="310"/>
    </row>
    <row r="765" spans="10:10" ht="20.100000000000001" customHeight="1">
      <c r="J765" s="310"/>
    </row>
    <row r="766" spans="10:10" ht="20.100000000000001" customHeight="1">
      <c r="J766" s="310"/>
    </row>
    <row r="767" spans="10:10" ht="20.100000000000001" customHeight="1">
      <c r="J767" s="310"/>
    </row>
    <row r="768" spans="10:10" ht="20.100000000000001" customHeight="1">
      <c r="J768" s="310"/>
    </row>
    <row r="769" spans="10:10" ht="20.100000000000001" customHeight="1">
      <c r="J769" s="310"/>
    </row>
    <row r="770" spans="10:10" ht="20.100000000000001" customHeight="1">
      <c r="J770" s="310"/>
    </row>
    <row r="771" spans="10:10" ht="20.100000000000001" customHeight="1">
      <c r="J771" s="310"/>
    </row>
    <row r="772" spans="10:10" ht="20.100000000000001" customHeight="1">
      <c r="J772" s="310"/>
    </row>
    <row r="773" spans="10:10" ht="20.100000000000001" customHeight="1">
      <c r="J773" s="310"/>
    </row>
    <row r="774" spans="10:10" ht="20.100000000000001" customHeight="1">
      <c r="J774" s="310"/>
    </row>
    <row r="775" spans="10:10" ht="20.100000000000001" customHeight="1">
      <c r="J775" s="310"/>
    </row>
    <row r="776" spans="10:10" ht="20.100000000000001" customHeight="1">
      <c r="J776" s="310"/>
    </row>
    <row r="777" spans="10:10" ht="20.100000000000001" customHeight="1">
      <c r="J777" s="310"/>
    </row>
    <row r="778" spans="10:10" ht="20.100000000000001" customHeight="1">
      <c r="J778" s="310"/>
    </row>
    <row r="779" spans="10:10" ht="20.100000000000001" customHeight="1">
      <c r="J779" s="310"/>
    </row>
    <row r="780" spans="10:10" ht="20.100000000000001" customHeight="1">
      <c r="J780" s="310"/>
    </row>
    <row r="781" spans="10:10" ht="20.100000000000001" customHeight="1">
      <c r="J781" s="310"/>
    </row>
    <row r="782" spans="10:10" ht="20.100000000000001" customHeight="1">
      <c r="J782" s="310"/>
    </row>
    <row r="783" spans="10:10" ht="20.100000000000001" customHeight="1">
      <c r="J783" s="310"/>
    </row>
    <row r="784" spans="10:10" ht="20.100000000000001" customHeight="1">
      <c r="J784" s="310"/>
    </row>
    <row r="785" spans="10:10" ht="20.100000000000001" customHeight="1">
      <c r="J785" s="310"/>
    </row>
    <row r="786" spans="10:10" ht="20.100000000000001" customHeight="1">
      <c r="J786" s="310"/>
    </row>
    <row r="787" spans="10:10" ht="20.100000000000001" customHeight="1">
      <c r="J787" s="310"/>
    </row>
    <row r="788" spans="10:10" ht="20.100000000000001" customHeight="1">
      <c r="J788" s="310"/>
    </row>
    <row r="789" spans="10:10" ht="20.100000000000001" customHeight="1">
      <c r="J789" s="310"/>
    </row>
    <row r="790" spans="10:10" ht="20.100000000000001" customHeight="1">
      <c r="J790" s="310"/>
    </row>
    <row r="791" spans="10:10" ht="20.100000000000001" customHeight="1">
      <c r="J791" s="310"/>
    </row>
    <row r="792" spans="10:10" ht="20.100000000000001" customHeight="1">
      <c r="J792" s="310"/>
    </row>
    <row r="793" spans="10:10" ht="20.100000000000001" customHeight="1">
      <c r="J793" s="310"/>
    </row>
    <row r="794" spans="10:10" ht="20.100000000000001" customHeight="1">
      <c r="J794" s="310"/>
    </row>
    <row r="795" spans="10:10" ht="20.100000000000001" customHeight="1">
      <c r="J795" s="310"/>
    </row>
    <row r="796" spans="10:10" ht="20.100000000000001" customHeight="1">
      <c r="J796" s="310"/>
    </row>
    <row r="797" spans="10:10" ht="20.100000000000001" customHeight="1">
      <c r="J797" s="310"/>
    </row>
    <row r="798" spans="10:10" ht="20.100000000000001" customHeight="1">
      <c r="J798" s="310"/>
    </row>
    <row r="799" spans="10:10" ht="20.100000000000001" customHeight="1">
      <c r="J799" s="310"/>
    </row>
    <row r="800" spans="10:10" ht="20.100000000000001" customHeight="1">
      <c r="J800" s="310"/>
    </row>
    <row r="801" spans="10:10" ht="20.100000000000001" customHeight="1">
      <c r="J801" s="310"/>
    </row>
    <row r="802" spans="10:10" ht="20.100000000000001" customHeight="1">
      <c r="J802" s="310"/>
    </row>
    <row r="803" spans="10:10" ht="20.100000000000001" customHeight="1">
      <c r="J803" s="310"/>
    </row>
    <row r="804" spans="10:10" ht="20.100000000000001" customHeight="1">
      <c r="J804" s="310"/>
    </row>
    <row r="805" spans="10:10" ht="20.100000000000001" customHeight="1">
      <c r="J805" s="310"/>
    </row>
    <row r="806" spans="10:10" ht="20.100000000000001" customHeight="1">
      <c r="J806" s="310"/>
    </row>
    <row r="807" spans="10:10" ht="20.100000000000001" customHeight="1">
      <c r="J807" s="310"/>
    </row>
    <row r="808" spans="10:10" ht="20.100000000000001" customHeight="1">
      <c r="J808" s="310"/>
    </row>
    <row r="809" spans="10:10" ht="20.100000000000001" customHeight="1">
      <c r="J809" s="310"/>
    </row>
    <row r="810" spans="10:10" ht="20.100000000000001" customHeight="1">
      <c r="J810" s="310"/>
    </row>
    <row r="811" spans="10:10" ht="20.100000000000001" customHeight="1">
      <c r="J811" s="310"/>
    </row>
    <row r="812" spans="10:10" ht="20.100000000000001" customHeight="1">
      <c r="J812" s="310"/>
    </row>
    <row r="813" spans="10:10" ht="20.100000000000001" customHeight="1">
      <c r="J813" s="310"/>
    </row>
    <row r="814" spans="10:10" ht="20.100000000000001" customHeight="1">
      <c r="J814" s="310"/>
    </row>
  </sheetData>
  <mergeCells count="10">
    <mergeCell ref="B80:B81"/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4" tint="-0.499984740745262"/>
  </sheetPr>
  <dimension ref="A1:XEX1157"/>
  <sheetViews>
    <sheetView showGridLines="0" zoomScaleNormal="100" workbookViewId="0">
      <pane ySplit="2" topLeftCell="A3" activePane="bottomLeft" state="frozen"/>
      <selection sqref="A1:L2"/>
      <selection pane="bottomLeft" activeCell="A3" sqref="A3"/>
    </sheetView>
  </sheetViews>
  <sheetFormatPr defaultColWidth="9" defaultRowHeight="20.100000000000001" customHeight="1"/>
  <cols>
    <col min="1" max="1" width="14.5" style="219" customWidth="1"/>
    <col min="2" max="2" width="32.375" style="220" customWidth="1"/>
    <col min="3" max="3" width="28.375" style="220" customWidth="1"/>
    <col min="4" max="4" width="57.375" style="136" customWidth="1"/>
    <col min="5" max="5" width="10.625" style="136" customWidth="1"/>
    <col min="6" max="11" width="9.625" style="136" customWidth="1"/>
    <col min="12" max="12" width="47" style="136" customWidth="1"/>
    <col min="13" max="16384" width="9" style="136"/>
  </cols>
  <sheetData>
    <row r="1" spans="1:12" ht="20.100000000000001" customHeight="1">
      <c r="A1" s="342" t="s">
        <v>4</v>
      </c>
      <c r="B1" s="344" t="s">
        <v>1151</v>
      </c>
      <c r="C1" s="346" t="s">
        <v>1150</v>
      </c>
      <c r="D1" s="346" t="s">
        <v>1149</v>
      </c>
      <c r="E1" s="346" t="s">
        <v>1148</v>
      </c>
      <c r="F1" s="348" t="s">
        <v>2464</v>
      </c>
      <c r="G1" s="348"/>
      <c r="H1" s="348" t="s">
        <v>1147</v>
      </c>
      <c r="I1" s="348"/>
      <c r="J1" s="349" t="s">
        <v>2</v>
      </c>
      <c r="K1" s="350"/>
      <c r="L1" s="340" t="s">
        <v>1146</v>
      </c>
    </row>
    <row r="2" spans="1:12" ht="32.25" customHeight="1" thickBot="1">
      <c r="A2" s="343"/>
      <c r="B2" s="345"/>
      <c r="C2" s="347"/>
      <c r="D2" s="347"/>
      <c r="E2" s="347"/>
      <c r="F2" s="170" t="s">
        <v>1154</v>
      </c>
      <c r="G2" s="171" t="s">
        <v>4983</v>
      </c>
      <c r="H2" s="170" t="s">
        <v>1154</v>
      </c>
      <c r="I2" s="171" t="s">
        <v>1153</v>
      </c>
      <c r="J2" s="172" t="s">
        <v>2465</v>
      </c>
      <c r="K2" s="172" t="s">
        <v>1152</v>
      </c>
      <c r="L2" s="341"/>
    </row>
    <row r="3" spans="1:12" ht="20.100000000000001" customHeight="1" thickTop="1">
      <c r="A3" s="99" t="s">
        <v>3810</v>
      </c>
      <c r="B3" s="192" t="s">
        <v>4084</v>
      </c>
      <c r="C3" s="222" t="s">
        <v>4089</v>
      </c>
      <c r="D3" s="268"/>
      <c r="E3" s="269"/>
      <c r="F3" s="103">
        <v>487</v>
      </c>
      <c r="G3" s="104">
        <v>100</v>
      </c>
      <c r="H3" s="103">
        <v>2348</v>
      </c>
      <c r="I3" s="104">
        <v>100</v>
      </c>
      <c r="J3" s="178" t="s">
        <v>1</v>
      </c>
      <c r="K3" s="178" t="s">
        <v>1</v>
      </c>
      <c r="L3" s="106"/>
    </row>
    <row r="4" spans="1:12" ht="20.100000000000001" customHeight="1">
      <c r="A4" s="141" t="s">
        <v>3811</v>
      </c>
      <c r="B4" s="209" t="s">
        <v>4085</v>
      </c>
      <c r="C4" s="215" t="s">
        <v>4088</v>
      </c>
      <c r="D4" s="102"/>
      <c r="E4" s="137" t="s">
        <v>112</v>
      </c>
      <c r="F4" s="160">
        <v>463</v>
      </c>
      <c r="G4" s="164">
        <v>95.071868583162228</v>
      </c>
      <c r="H4" s="160">
        <v>2348</v>
      </c>
      <c r="I4" s="164">
        <v>100</v>
      </c>
      <c r="J4" s="178" t="s">
        <v>1</v>
      </c>
      <c r="K4" s="178" t="s">
        <v>1</v>
      </c>
      <c r="L4" s="185"/>
    </row>
    <row r="5" spans="1:12" ht="20.100000000000001" customHeight="1">
      <c r="A5" s="99"/>
      <c r="B5" s="192"/>
      <c r="C5" s="210"/>
      <c r="D5" s="102" t="s">
        <v>111</v>
      </c>
      <c r="E5" s="137"/>
      <c r="F5" s="103"/>
      <c r="G5" s="104"/>
      <c r="H5" s="103"/>
      <c r="I5" s="104"/>
      <c r="J5" s="176"/>
      <c r="K5" s="176"/>
      <c r="L5" s="106"/>
    </row>
    <row r="6" spans="1:12" ht="20.100000000000001" customHeight="1">
      <c r="A6" s="118"/>
      <c r="B6" s="243"/>
      <c r="C6" s="244"/>
      <c r="D6" s="110" t="s">
        <v>2257</v>
      </c>
      <c r="E6" s="152"/>
      <c r="F6" s="122">
        <v>24</v>
      </c>
      <c r="G6" s="123">
        <v>4.9281314168377826</v>
      </c>
      <c r="H6" s="122"/>
      <c r="I6" s="123"/>
      <c r="J6" s="245"/>
      <c r="K6" s="245"/>
      <c r="L6" s="126"/>
    </row>
    <row r="7" spans="1:12" ht="20.100000000000001" customHeight="1">
      <c r="A7" s="99" t="s">
        <v>4086</v>
      </c>
      <c r="B7" s="192" t="s">
        <v>4087</v>
      </c>
      <c r="C7" s="210" t="s">
        <v>4090</v>
      </c>
      <c r="D7" s="102" t="s">
        <v>114</v>
      </c>
      <c r="E7" s="137"/>
      <c r="F7" s="103">
        <v>3</v>
      </c>
      <c r="G7" s="104">
        <v>12.5</v>
      </c>
      <c r="H7" s="103"/>
      <c r="I7" s="104"/>
      <c r="J7" s="178" t="s">
        <v>1</v>
      </c>
      <c r="K7" s="178" t="s">
        <v>1</v>
      </c>
      <c r="L7" s="106"/>
    </row>
    <row r="8" spans="1:12" ht="20.100000000000001" customHeight="1">
      <c r="A8" s="99"/>
      <c r="B8" s="192"/>
      <c r="C8" s="210"/>
      <c r="D8" s="102" t="s">
        <v>115</v>
      </c>
      <c r="E8" s="137"/>
      <c r="F8" s="103">
        <v>2</v>
      </c>
      <c r="G8" s="104">
        <v>8.3000000000000007</v>
      </c>
      <c r="H8" s="103"/>
      <c r="I8" s="104"/>
      <c r="J8" s="176"/>
      <c r="K8" s="176"/>
      <c r="L8" s="106"/>
    </row>
    <row r="9" spans="1:12" ht="20.100000000000001" customHeight="1">
      <c r="A9" s="99"/>
      <c r="B9" s="192"/>
      <c r="C9" s="210"/>
      <c r="D9" s="102" t="s">
        <v>116</v>
      </c>
      <c r="E9" s="137"/>
      <c r="F9" s="103">
        <v>11</v>
      </c>
      <c r="G9" s="104">
        <v>45.833333333333329</v>
      </c>
      <c r="H9" s="103"/>
      <c r="I9" s="104"/>
      <c r="J9" s="176"/>
      <c r="K9" s="176"/>
      <c r="L9" s="106"/>
    </row>
    <row r="10" spans="1:12" ht="20.100000000000001" customHeight="1">
      <c r="A10" s="118"/>
      <c r="B10" s="243"/>
      <c r="C10" s="244"/>
      <c r="D10" s="121" t="s">
        <v>117</v>
      </c>
      <c r="E10" s="267"/>
      <c r="F10" s="122">
        <v>8</v>
      </c>
      <c r="G10" s="123">
        <v>33.333333333333329</v>
      </c>
      <c r="H10" s="122"/>
      <c r="I10" s="123"/>
      <c r="J10" s="245"/>
      <c r="K10" s="245"/>
      <c r="L10" s="126"/>
    </row>
    <row r="11" spans="1:12" ht="20.100000000000001" customHeight="1">
      <c r="A11" s="141" t="s">
        <v>3812</v>
      </c>
      <c r="B11" s="209" t="s">
        <v>4091</v>
      </c>
      <c r="C11" s="215" t="s">
        <v>5009</v>
      </c>
      <c r="D11" s="143" t="s">
        <v>4984</v>
      </c>
      <c r="E11" s="142"/>
      <c r="F11" s="160">
        <v>112</v>
      </c>
      <c r="G11" s="164">
        <v>22.997946611909651</v>
      </c>
      <c r="H11" s="160"/>
      <c r="I11" s="164"/>
      <c r="J11" s="178" t="s">
        <v>1</v>
      </c>
      <c r="K11" s="178" t="s">
        <v>1</v>
      </c>
      <c r="L11" s="239" t="s">
        <v>5007</v>
      </c>
    </row>
    <row r="12" spans="1:12" ht="20.100000000000001" customHeight="1">
      <c r="A12" s="99"/>
      <c r="B12" s="192"/>
      <c r="C12" s="222"/>
      <c r="D12" s="102" t="s">
        <v>4985</v>
      </c>
      <c r="E12" s="100"/>
      <c r="F12" s="103">
        <v>41</v>
      </c>
      <c r="G12" s="104">
        <v>8.4188911704312108</v>
      </c>
      <c r="H12" s="103"/>
      <c r="I12" s="104"/>
      <c r="J12" s="105"/>
      <c r="K12" s="105"/>
      <c r="L12" s="106"/>
    </row>
    <row r="13" spans="1:12" ht="20.100000000000001" customHeight="1">
      <c r="A13" s="99"/>
      <c r="B13" s="192"/>
      <c r="C13" s="222"/>
      <c r="D13" s="102" t="s">
        <v>4986</v>
      </c>
      <c r="E13" s="100"/>
      <c r="F13" s="103">
        <v>11</v>
      </c>
      <c r="G13" s="104">
        <v>2.2587268993839835</v>
      </c>
      <c r="H13" s="103"/>
      <c r="I13" s="104"/>
      <c r="J13" s="105"/>
      <c r="K13" s="105"/>
      <c r="L13" s="106"/>
    </row>
    <row r="14" spans="1:12" ht="20.100000000000001" customHeight="1">
      <c r="A14" s="99"/>
      <c r="B14" s="192"/>
      <c r="C14" s="222"/>
      <c r="D14" s="102" t="s">
        <v>4987</v>
      </c>
      <c r="E14" s="100"/>
      <c r="F14" s="103">
        <v>25</v>
      </c>
      <c r="G14" s="104">
        <v>5.1334702258726894</v>
      </c>
      <c r="H14" s="103"/>
      <c r="I14" s="104"/>
      <c r="J14" s="105"/>
      <c r="K14" s="105"/>
      <c r="L14" s="106"/>
    </row>
    <row r="15" spans="1:12" ht="20.100000000000001" customHeight="1">
      <c r="A15" s="99"/>
      <c r="B15" s="192"/>
      <c r="C15" s="222"/>
      <c r="D15" s="102" t="s">
        <v>4988</v>
      </c>
      <c r="E15" s="100"/>
      <c r="F15" s="103"/>
      <c r="G15" s="104"/>
      <c r="H15" s="103"/>
      <c r="I15" s="104"/>
      <c r="J15" s="105"/>
      <c r="K15" s="105"/>
      <c r="L15" s="106"/>
    </row>
    <row r="16" spans="1:12" ht="20.100000000000001" customHeight="1">
      <c r="A16" s="99"/>
      <c r="B16" s="192"/>
      <c r="C16" s="222"/>
      <c r="D16" s="102" t="s">
        <v>4989</v>
      </c>
      <c r="E16" s="100"/>
      <c r="F16" s="103">
        <v>9</v>
      </c>
      <c r="G16" s="104">
        <v>1.8480492813141685</v>
      </c>
      <c r="H16" s="103"/>
      <c r="I16" s="104"/>
      <c r="J16" s="105"/>
      <c r="K16" s="105"/>
      <c r="L16" s="106"/>
    </row>
    <row r="17" spans="1:12" ht="20.100000000000001" customHeight="1">
      <c r="A17" s="99"/>
      <c r="B17" s="192"/>
      <c r="C17" s="222"/>
      <c r="D17" s="102" t="s">
        <v>4990</v>
      </c>
      <c r="E17" s="100"/>
      <c r="F17" s="103">
        <v>65</v>
      </c>
      <c r="G17" s="104">
        <v>13.347022587268995</v>
      </c>
      <c r="H17" s="103"/>
      <c r="I17" s="104"/>
      <c r="J17" s="105"/>
      <c r="K17" s="105"/>
      <c r="L17" s="106"/>
    </row>
    <row r="18" spans="1:12" ht="20.100000000000001" customHeight="1">
      <c r="A18" s="99"/>
      <c r="B18" s="192"/>
      <c r="C18" s="222"/>
      <c r="D18" s="102" t="s">
        <v>4991</v>
      </c>
      <c r="E18" s="100"/>
      <c r="F18" s="103">
        <v>17</v>
      </c>
      <c r="G18" s="104">
        <v>3.4907597535934287</v>
      </c>
      <c r="H18" s="103"/>
      <c r="I18" s="104"/>
      <c r="J18" s="105"/>
      <c r="K18" s="105"/>
      <c r="L18" s="106"/>
    </row>
    <row r="19" spans="1:12" ht="20.100000000000001" customHeight="1">
      <c r="A19" s="99"/>
      <c r="B19" s="192"/>
      <c r="C19" s="222"/>
      <c r="D19" s="102" t="s">
        <v>4992</v>
      </c>
      <c r="E19" s="100"/>
      <c r="F19" s="103">
        <v>84</v>
      </c>
      <c r="G19" s="104">
        <v>17.248459958932237</v>
      </c>
      <c r="H19" s="103"/>
      <c r="I19" s="104"/>
      <c r="J19" s="105"/>
      <c r="K19" s="105"/>
      <c r="L19" s="106"/>
    </row>
    <row r="20" spans="1:12" ht="20.100000000000001" customHeight="1">
      <c r="A20" s="99"/>
      <c r="B20" s="192"/>
      <c r="C20" s="222"/>
      <c r="D20" s="102" t="s">
        <v>4993</v>
      </c>
      <c r="E20" s="100"/>
      <c r="F20" s="103">
        <v>7</v>
      </c>
      <c r="G20" s="104">
        <v>1.4373716632443532</v>
      </c>
      <c r="H20" s="103"/>
      <c r="I20" s="104"/>
      <c r="J20" s="105"/>
      <c r="K20" s="105"/>
      <c r="L20" s="106"/>
    </row>
    <row r="21" spans="1:12" ht="20.100000000000001" customHeight="1">
      <c r="A21" s="99"/>
      <c r="B21" s="192"/>
      <c r="C21" s="222"/>
      <c r="D21" s="102" t="s">
        <v>4994</v>
      </c>
      <c r="E21" s="100"/>
      <c r="F21" s="103">
        <v>2</v>
      </c>
      <c r="G21" s="104">
        <v>0.41067761806981523</v>
      </c>
      <c r="H21" s="103"/>
      <c r="I21" s="104"/>
      <c r="J21" s="105"/>
      <c r="K21" s="105"/>
      <c r="L21" s="106"/>
    </row>
    <row r="22" spans="1:12" ht="20.100000000000001" customHeight="1">
      <c r="A22" s="99"/>
      <c r="B22" s="192"/>
      <c r="C22" s="222"/>
      <c r="D22" s="102" t="s">
        <v>4995</v>
      </c>
      <c r="E22" s="100"/>
      <c r="F22" s="103">
        <v>6</v>
      </c>
      <c r="G22" s="104">
        <v>1.2320328542094456</v>
      </c>
      <c r="H22" s="103"/>
      <c r="I22" s="104"/>
      <c r="J22" s="105"/>
      <c r="K22" s="105"/>
      <c r="L22" s="106"/>
    </row>
    <row r="23" spans="1:12" ht="20.100000000000001" customHeight="1">
      <c r="A23" s="99"/>
      <c r="B23" s="192"/>
      <c r="C23" s="222"/>
      <c r="D23" s="102" t="s">
        <v>4996</v>
      </c>
      <c r="E23" s="100"/>
      <c r="F23" s="103">
        <v>8</v>
      </c>
      <c r="G23" s="104">
        <v>1.6427104722792609</v>
      </c>
      <c r="H23" s="103"/>
      <c r="I23" s="104"/>
      <c r="J23" s="105"/>
      <c r="K23" s="105"/>
      <c r="L23" s="106"/>
    </row>
    <row r="24" spans="1:12" ht="20.100000000000001" customHeight="1">
      <c r="A24" s="99"/>
      <c r="B24" s="192"/>
      <c r="C24" s="222"/>
      <c r="D24" s="102" t="s">
        <v>4997</v>
      </c>
      <c r="E24" s="100"/>
      <c r="F24" s="103"/>
      <c r="G24" s="104"/>
      <c r="H24" s="103"/>
      <c r="I24" s="104"/>
      <c r="J24" s="105"/>
      <c r="K24" s="105"/>
      <c r="L24" s="106"/>
    </row>
    <row r="25" spans="1:12" ht="20.100000000000001" customHeight="1">
      <c r="A25" s="99"/>
      <c r="B25" s="192"/>
      <c r="C25" s="222"/>
      <c r="D25" s="102" t="s">
        <v>4998</v>
      </c>
      <c r="E25" s="100"/>
      <c r="F25" s="103">
        <v>30</v>
      </c>
      <c r="G25" s="104">
        <v>6.1601642710472273</v>
      </c>
      <c r="H25" s="103"/>
      <c r="I25" s="104"/>
      <c r="J25" s="105"/>
      <c r="K25" s="105"/>
      <c r="L25" s="106"/>
    </row>
    <row r="26" spans="1:12" ht="20.100000000000001" customHeight="1">
      <c r="A26" s="99"/>
      <c r="B26" s="192"/>
      <c r="C26" s="222"/>
      <c r="D26" s="102" t="s">
        <v>4999</v>
      </c>
      <c r="E26" s="100"/>
      <c r="F26" s="103">
        <v>14</v>
      </c>
      <c r="G26" s="104">
        <v>2.8747433264887063</v>
      </c>
      <c r="H26" s="103"/>
      <c r="I26" s="104"/>
      <c r="J26" s="105"/>
      <c r="K26" s="105"/>
      <c r="L26" s="106"/>
    </row>
    <row r="27" spans="1:12" ht="20.100000000000001" customHeight="1">
      <c r="A27" s="99"/>
      <c r="B27" s="192"/>
      <c r="C27" s="222"/>
      <c r="D27" s="102" t="s">
        <v>5000</v>
      </c>
      <c r="E27" s="100"/>
      <c r="F27" s="103">
        <v>2</v>
      </c>
      <c r="G27" s="104">
        <v>0.41067761806981523</v>
      </c>
      <c r="H27" s="103"/>
      <c r="I27" s="104"/>
      <c r="J27" s="105"/>
      <c r="K27" s="105"/>
      <c r="L27" s="106"/>
    </row>
    <row r="28" spans="1:12" ht="20.100000000000001" customHeight="1">
      <c r="A28" s="99"/>
      <c r="B28" s="192"/>
      <c r="C28" s="222"/>
      <c r="D28" s="102" t="s">
        <v>5001</v>
      </c>
      <c r="E28" s="100"/>
      <c r="F28" s="103">
        <v>2</v>
      </c>
      <c r="G28" s="104">
        <v>0.41067761806981523</v>
      </c>
      <c r="H28" s="103"/>
      <c r="I28" s="104"/>
      <c r="J28" s="105"/>
      <c r="K28" s="105"/>
      <c r="L28" s="106"/>
    </row>
    <row r="29" spans="1:12" ht="20.100000000000001" customHeight="1">
      <c r="A29" s="99"/>
      <c r="B29" s="192"/>
      <c r="C29" s="222"/>
      <c r="D29" s="102" t="s">
        <v>5002</v>
      </c>
      <c r="E29" s="100"/>
      <c r="F29" s="103">
        <v>1</v>
      </c>
      <c r="G29" s="104">
        <v>0.20533880903490762</v>
      </c>
      <c r="H29" s="103"/>
      <c r="I29" s="104"/>
      <c r="J29" s="105"/>
      <c r="K29" s="105"/>
      <c r="L29" s="106"/>
    </row>
    <row r="30" spans="1:12" ht="20.100000000000001" customHeight="1">
      <c r="A30" s="99"/>
      <c r="B30" s="192"/>
      <c r="C30" s="222"/>
      <c r="D30" s="102" t="s">
        <v>5003</v>
      </c>
      <c r="E30" s="100"/>
      <c r="F30" s="103">
        <v>2</v>
      </c>
      <c r="G30" s="104">
        <v>0.41067761806981523</v>
      </c>
      <c r="H30" s="103"/>
      <c r="I30" s="104"/>
      <c r="J30" s="105"/>
      <c r="K30" s="105"/>
      <c r="L30" s="106"/>
    </row>
    <row r="31" spans="1:12" ht="20.100000000000001" customHeight="1">
      <c r="A31" s="99"/>
      <c r="B31" s="192"/>
      <c r="C31" s="222"/>
      <c r="D31" s="102" t="s">
        <v>5004</v>
      </c>
      <c r="E31" s="100"/>
      <c r="F31" s="103">
        <v>42</v>
      </c>
      <c r="G31" s="104">
        <v>8.6242299794661186</v>
      </c>
      <c r="H31" s="103"/>
      <c r="I31" s="104"/>
      <c r="J31" s="105"/>
      <c r="K31" s="105"/>
      <c r="L31" s="106"/>
    </row>
    <row r="32" spans="1:12" ht="20.100000000000001" customHeight="1">
      <c r="A32" s="99"/>
      <c r="B32" s="192"/>
      <c r="C32" s="222"/>
      <c r="D32" s="102" t="s">
        <v>5005</v>
      </c>
      <c r="E32" s="100"/>
      <c r="F32" s="103">
        <v>2</v>
      </c>
      <c r="G32" s="104">
        <v>0.41067761806981523</v>
      </c>
      <c r="H32" s="103"/>
      <c r="I32" s="104"/>
      <c r="J32" s="105"/>
      <c r="K32" s="105"/>
      <c r="L32" s="106"/>
    </row>
    <row r="33" spans="1:12" ht="20.100000000000001" customHeight="1">
      <c r="A33" s="107"/>
      <c r="B33" s="194"/>
      <c r="C33" s="213"/>
      <c r="D33" s="110" t="s">
        <v>5006</v>
      </c>
      <c r="E33" s="108"/>
      <c r="F33" s="111">
        <v>5</v>
      </c>
      <c r="G33" s="112">
        <v>1.0266940451745379</v>
      </c>
      <c r="H33" s="111"/>
      <c r="I33" s="112"/>
      <c r="J33" s="114"/>
      <c r="K33" s="114"/>
      <c r="L33" s="115"/>
    </row>
    <row r="34" spans="1:12" ht="20.100000000000001" customHeight="1">
      <c r="A34" s="99" t="s">
        <v>3813</v>
      </c>
      <c r="B34" s="192" t="s">
        <v>4092</v>
      </c>
      <c r="C34" s="222" t="s">
        <v>5010</v>
      </c>
      <c r="D34" s="102"/>
      <c r="E34" s="100"/>
      <c r="F34" s="103">
        <v>5</v>
      </c>
      <c r="G34" s="104">
        <v>100</v>
      </c>
      <c r="H34" s="103"/>
      <c r="I34" s="104"/>
      <c r="J34" s="176" t="s">
        <v>1</v>
      </c>
      <c r="K34" s="176" t="s">
        <v>1</v>
      </c>
      <c r="L34" s="106"/>
    </row>
    <row r="35" spans="1:12" ht="20.100000000000001" customHeight="1">
      <c r="A35" s="141" t="s">
        <v>3814</v>
      </c>
      <c r="B35" s="209" t="s">
        <v>4093</v>
      </c>
      <c r="C35" s="215" t="s">
        <v>1309</v>
      </c>
      <c r="D35" s="143" t="s">
        <v>1308</v>
      </c>
      <c r="E35" s="142"/>
      <c r="F35" s="160">
        <v>93</v>
      </c>
      <c r="G35" s="164">
        <v>3.136593591905565</v>
      </c>
      <c r="H35" s="160">
        <v>170</v>
      </c>
      <c r="I35" s="164">
        <v>5.1608986035215541</v>
      </c>
      <c r="J35" s="178" t="s">
        <v>1</v>
      </c>
      <c r="K35" s="178" t="s">
        <v>1</v>
      </c>
      <c r="L35" s="185"/>
    </row>
    <row r="36" spans="1:12" ht="20.100000000000001" customHeight="1">
      <c r="A36" s="99"/>
      <c r="B36" s="192"/>
      <c r="C36" s="222"/>
      <c r="D36" s="102" t="s">
        <v>1129</v>
      </c>
      <c r="E36" s="100"/>
      <c r="F36" s="103">
        <v>2872</v>
      </c>
      <c r="G36" s="104">
        <v>96.863406408094434</v>
      </c>
      <c r="H36" s="103">
        <v>3124</v>
      </c>
      <c r="I36" s="104">
        <v>94.839101396478441</v>
      </c>
      <c r="J36" s="105"/>
      <c r="K36" s="105"/>
      <c r="L36" s="106"/>
    </row>
    <row r="37" spans="1:12" ht="20.100000000000001" customHeight="1">
      <c r="A37" s="141" t="s">
        <v>3815</v>
      </c>
      <c r="B37" s="209" t="s">
        <v>4094</v>
      </c>
      <c r="C37" s="215" t="s">
        <v>5011</v>
      </c>
      <c r="D37" s="143"/>
      <c r="E37" s="142"/>
      <c r="F37" s="160">
        <v>93</v>
      </c>
      <c r="G37" s="164">
        <v>100</v>
      </c>
      <c r="H37" s="160">
        <v>170</v>
      </c>
      <c r="I37" s="164">
        <v>100</v>
      </c>
      <c r="J37" s="178" t="s">
        <v>1</v>
      </c>
      <c r="K37" s="178" t="s">
        <v>1</v>
      </c>
      <c r="L37" s="185"/>
    </row>
    <row r="38" spans="1:12" ht="20.100000000000001" customHeight="1">
      <c r="A38" s="141" t="s">
        <v>3816</v>
      </c>
      <c r="B38" s="209" t="s">
        <v>171</v>
      </c>
      <c r="C38" s="215" t="s">
        <v>5008</v>
      </c>
      <c r="D38" s="143"/>
      <c r="E38" s="142"/>
      <c r="F38" s="160">
        <v>93</v>
      </c>
      <c r="G38" s="95">
        <v>100</v>
      </c>
      <c r="H38" s="160">
        <v>170</v>
      </c>
      <c r="I38" s="95">
        <v>100</v>
      </c>
      <c r="J38" s="178" t="s">
        <v>1</v>
      </c>
      <c r="K38" s="178" t="s">
        <v>1</v>
      </c>
      <c r="L38" s="185"/>
    </row>
    <row r="39" spans="1:12" ht="20.100000000000001" customHeight="1">
      <c r="A39" s="141" t="s">
        <v>3817</v>
      </c>
      <c r="B39" s="209" t="s">
        <v>172</v>
      </c>
      <c r="C39" s="215" t="s">
        <v>5008</v>
      </c>
      <c r="D39" s="143"/>
      <c r="E39" s="142" t="s">
        <v>2228</v>
      </c>
      <c r="F39" s="160">
        <v>87</v>
      </c>
      <c r="G39" s="104">
        <v>93.548387096774192</v>
      </c>
      <c r="H39" s="160">
        <v>149</v>
      </c>
      <c r="I39" s="104">
        <f>H39/(H39+H41)*100</f>
        <v>87.647058823529406</v>
      </c>
      <c r="J39" s="178" t="s">
        <v>1</v>
      </c>
      <c r="K39" s="178" t="s">
        <v>1</v>
      </c>
      <c r="L39" s="185"/>
    </row>
    <row r="40" spans="1:12" ht="20.100000000000001" customHeight="1">
      <c r="A40" s="99"/>
      <c r="B40" s="192"/>
      <c r="C40" s="192"/>
      <c r="D40" s="102" t="s">
        <v>2222</v>
      </c>
      <c r="E40" s="100"/>
      <c r="F40" s="103"/>
      <c r="G40" s="104"/>
      <c r="H40" s="103"/>
      <c r="I40" s="104"/>
      <c r="J40" s="105"/>
      <c r="K40" s="105"/>
      <c r="L40" s="106"/>
    </row>
    <row r="41" spans="1:12" ht="20.100000000000001" customHeight="1">
      <c r="A41" s="99"/>
      <c r="B41" s="192"/>
      <c r="C41" s="222"/>
      <c r="D41" s="102" t="s">
        <v>113</v>
      </c>
      <c r="E41" s="100"/>
      <c r="F41" s="103">
        <v>6</v>
      </c>
      <c r="G41" s="112">
        <v>6.4516129032258061</v>
      </c>
      <c r="H41" s="103">
        <v>21</v>
      </c>
      <c r="I41" s="112">
        <f>100-I39</f>
        <v>12.352941176470594</v>
      </c>
      <c r="J41" s="105"/>
      <c r="K41" s="105"/>
      <c r="L41" s="106"/>
    </row>
    <row r="42" spans="1:12" ht="20.100000000000001" customHeight="1">
      <c r="A42" s="141" t="s">
        <v>3818</v>
      </c>
      <c r="B42" s="209" t="s">
        <v>173</v>
      </c>
      <c r="C42" s="215" t="s">
        <v>3819</v>
      </c>
      <c r="D42" s="143" t="s">
        <v>2223</v>
      </c>
      <c r="E42" s="142"/>
      <c r="F42" s="160">
        <v>1</v>
      </c>
      <c r="G42" s="164">
        <v>16.666666666666668</v>
      </c>
      <c r="H42" s="160">
        <v>11</v>
      </c>
      <c r="I42" s="164">
        <v>52.380952380952387</v>
      </c>
      <c r="J42" s="178" t="s">
        <v>1</v>
      </c>
      <c r="K42" s="178" t="s">
        <v>1</v>
      </c>
      <c r="L42" s="185"/>
    </row>
    <row r="43" spans="1:12" ht="20.100000000000001" customHeight="1">
      <c r="A43" s="99"/>
      <c r="B43" s="192"/>
      <c r="C43" s="210"/>
      <c r="D43" s="102" t="s">
        <v>115</v>
      </c>
      <c r="E43" s="100"/>
      <c r="F43" s="103"/>
      <c r="G43" s="104"/>
      <c r="H43" s="103">
        <v>5</v>
      </c>
      <c r="I43" s="104">
        <v>23.809523809523807</v>
      </c>
      <c r="J43" s="105"/>
      <c r="K43" s="105"/>
      <c r="L43" s="106"/>
    </row>
    <row r="44" spans="1:12" ht="20.100000000000001" customHeight="1">
      <c r="A44" s="99"/>
      <c r="B44" s="192"/>
      <c r="C44" s="210"/>
      <c r="D44" s="102" t="s">
        <v>116</v>
      </c>
      <c r="E44" s="100"/>
      <c r="F44" s="103">
        <v>4</v>
      </c>
      <c r="G44" s="104">
        <v>66.666666666666671</v>
      </c>
      <c r="H44" s="103">
        <v>4</v>
      </c>
      <c r="I44" s="104">
        <v>19.047619047619047</v>
      </c>
      <c r="J44" s="105"/>
      <c r="K44" s="105"/>
      <c r="L44" s="106"/>
    </row>
    <row r="45" spans="1:12" ht="20.100000000000001" customHeight="1">
      <c r="A45" s="99"/>
      <c r="B45" s="192"/>
      <c r="C45" s="210"/>
      <c r="D45" s="102" t="s">
        <v>117</v>
      </c>
      <c r="E45" s="100"/>
      <c r="F45" s="103">
        <v>1</v>
      </c>
      <c r="G45" s="104">
        <v>16.666666666666668</v>
      </c>
      <c r="H45" s="103">
        <v>1</v>
      </c>
      <c r="I45" s="104">
        <v>4.7619047619047619</v>
      </c>
      <c r="J45" s="105"/>
      <c r="K45" s="105"/>
      <c r="L45" s="106"/>
    </row>
    <row r="46" spans="1:12" ht="20.100000000000001" customHeight="1">
      <c r="A46" s="141" t="s">
        <v>3820</v>
      </c>
      <c r="B46" s="209" t="s">
        <v>174</v>
      </c>
      <c r="C46" s="215" t="s">
        <v>5008</v>
      </c>
      <c r="D46" s="143"/>
      <c r="E46" s="142"/>
      <c r="F46" s="160">
        <v>93</v>
      </c>
      <c r="G46" s="95">
        <v>100</v>
      </c>
      <c r="H46" s="160">
        <v>170</v>
      </c>
      <c r="I46" s="95">
        <v>100</v>
      </c>
      <c r="J46" s="178" t="s">
        <v>1</v>
      </c>
      <c r="K46" s="178" t="s">
        <v>1</v>
      </c>
      <c r="L46" s="185"/>
    </row>
    <row r="47" spans="1:12" ht="20.100000000000001" customHeight="1">
      <c r="A47" s="141" t="s">
        <v>3821</v>
      </c>
      <c r="B47" s="209" t="s">
        <v>1307</v>
      </c>
      <c r="C47" s="215" t="s">
        <v>5008</v>
      </c>
      <c r="D47" s="143"/>
      <c r="E47" s="142" t="s">
        <v>2228</v>
      </c>
      <c r="F47" s="160">
        <v>87</v>
      </c>
      <c r="G47" s="104">
        <v>93.548387096774192</v>
      </c>
      <c r="H47" s="160">
        <v>149</v>
      </c>
      <c r="I47" s="104">
        <f>H47/(H47+H49)*100</f>
        <v>87.647058823529406</v>
      </c>
      <c r="J47" s="178" t="s">
        <v>1</v>
      </c>
      <c r="K47" s="178" t="s">
        <v>1</v>
      </c>
      <c r="L47" s="185"/>
    </row>
    <row r="48" spans="1:12" ht="20.100000000000001" customHeight="1">
      <c r="A48" s="99"/>
      <c r="B48" s="192"/>
      <c r="C48" s="222"/>
      <c r="D48" s="102" t="s">
        <v>111</v>
      </c>
      <c r="E48" s="100"/>
      <c r="F48" s="103"/>
      <c r="G48" s="104"/>
      <c r="H48" s="103"/>
      <c r="I48" s="104"/>
      <c r="J48" s="105"/>
      <c r="K48" s="105"/>
      <c r="L48" s="106"/>
    </row>
    <row r="49" spans="1:12" ht="20.100000000000001" customHeight="1">
      <c r="A49" s="99"/>
      <c r="B49" s="192"/>
      <c r="C49" s="222"/>
      <c r="D49" s="102" t="s">
        <v>113</v>
      </c>
      <c r="E49" s="100"/>
      <c r="F49" s="103">
        <v>6</v>
      </c>
      <c r="G49" s="112">
        <v>6.4516129032258061</v>
      </c>
      <c r="H49" s="103">
        <v>21</v>
      </c>
      <c r="I49" s="112">
        <f>100-I47</f>
        <v>12.352941176470594</v>
      </c>
      <c r="J49" s="105"/>
      <c r="K49" s="105"/>
      <c r="L49" s="106"/>
    </row>
    <row r="50" spans="1:12" ht="20.100000000000001" customHeight="1">
      <c r="A50" s="141" t="s">
        <v>3822</v>
      </c>
      <c r="B50" s="209" t="s">
        <v>175</v>
      </c>
      <c r="C50" s="215" t="s">
        <v>3823</v>
      </c>
      <c r="D50" s="143" t="s">
        <v>114</v>
      </c>
      <c r="E50" s="142"/>
      <c r="F50" s="160">
        <v>2</v>
      </c>
      <c r="G50" s="164">
        <v>33.333333333333336</v>
      </c>
      <c r="H50" s="160">
        <v>4</v>
      </c>
      <c r="I50" s="164">
        <v>19.047619047619047</v>
      </c>
      <c r="J50" s="178" t="s">
        <v>1</v>
      </c>
      <c r="K50" s="178" t="s">
        <v>1</v>
      </c>
      <c r="L50" s="185"/>
    </row>
    <row r="51" spans="1:12" ht="20.100000000000001" customHeight="1">
      <c r="A51" s="99"/>
      <c r="B51" s="192"/>
      <c r="C51" s="210"/>
      <c r="D51" s="102" t="s">
        <v>115</v>
      </c>
      <c r="E51" s="100"/>
      <c r="F51" s="103">
        <v>4</v>
      </c>
      <c r="G51" s="104">
        <v>66.666666666666671</v>
      </c>
      <c r="H51" s="103">
        <v>11</v>
      </c>
      <c r="I51" s="104">
        <v>52.380952380952387</v>
      </c>
      <c r="J51" s="105"/>
      <c r="K51" s="105"/>
      <c r="L51" s="106"/>
    </row>
    <row r="52" spans="1:12" ht="20.100000000000001" customHeight="1">
      <c r="A52" s="99"/>
      <c r="B52" s="192"/>
      <c r="C52" s="210"/>
      <c r="D52" s="102" t="s">
        <v>116</v>
      </c>
      <c r="E52" s="100"/>
      <c r="F52" s="103"/>
      <c r="G52" s="104"/>
      <c r="H52" s="103">
        <v>4</v>
      </c>
      <c r="I52" s="104">
        <v>19.047619047619047</v>
      </c>
      <c r="J52" s="105"/>
      <c r="K52" s="105"/>
      <c r="L52" s="106"/>
    </row>
    <row r="53" spans="1:12" ht="20.100000000000001" customHeight="1">
      <c r="A53" s="99"/>
      <c r="B53" s="192"/>
      <c r="C53" s="210"/>
      <c r="D53" s="102" t="s">
        <v>117</v>
      </c>
      <c r="E53" s="100"/>
      <c r="F53" s="103"/>
      <c r="G53" s="104"/>
      <c r="H53" s="103">
        <v>2</v>
      </c>
      <c r="I53" s="104">
        <v>9.5238095238095237</v>
      </c>
      <c r="J53" s="105"/>
      <c r="K53" s="105"/>
      <c r="L53" s="106"/>
    </row>
    <row r="54" spans="1:12" ht="20.100000000000001" customHeight="1">
      <c r="A54" s="141" t="s">
        <v>3824</v>
      </c>
      <c r="B54" s="209" t="s">
        <v>176</v>
      </c>
      <c r="C54" s="215" t="s">
        <v>5008</v>
      </c>
      <c r="D54" s="143"/>
      <c r="E54" s="142"/>
      <c r="F54" s="160">
        <v>93</v>
      </c>
      <c r="G54" s="164">
        <v>100</v>
      </c>
      <c r="H54" s="160">
        <v>170</v>
      </c>
      <c r="I54" s="164">
        <v>100</v>
      </c>
      <c r="J54" s="178" t="s">
        <v>1</v>
      </c>
      <c r="K54" s="178" t="s">
        <v>1</v>
      </c>
      <c r="L54" s="185"/>
    </row>
    <row r="55" spans="1:12" ht="20.100000000000001" customHeight="1">
      <c r="A55" s="141" t="s">
        <v>3825</v>
      </c>
      <c r="B55" s="209" t="s">
        <v>177</v>
      </c>
      <c r="C55" s="215" t="s">
        <v>5008</v>
      </c>
      <c r="D55" s="143" t="s">
        <v>159</v>
      </c>
      <c r="E55" s="142"/>
      <c r="F55" s="160">
        <v>5</v>
      </c>
      <c r="G55" s="164">
        <v>5.376344086021505</v>
      </c>
      <c r="H55" s="160">
        <v>3</v>
      </c>
      <c r="I55" s="164">
        <v>1.7647058823529411</v>
      </c>
      <c r="J55" s="178" t="s">
        <v>1</v>
      </c>
      <c r="K55" s="178" t="s">
        <v>1</v>
      </c>
      <c r="L55" s="185"/>
    </row>
    <row r="56" spans="1:12" ht="20.100000000000001" customHeight="1">
      <c r="A56" s="99"/>
      <c r="B56" s="192"/>
      <c r="C56" s="210"/>
      <c r="D56" s="102" t="s">
        <v>160</v>
      </c>
      <c r="E56" s="100"/>
      <c r="F56" s="103"/>
      <c r="G56" s="104"/>
      <c r="H56" s="103">
        <v>1</v>
      </c>
      <c r="I56" s="104">
        <v>0.58823529411764708</v>
      </c>
      <c r="J56" s="105"/>
      <c r="K56" s="105"/>
      <c r="L56" s="106"/>
    </row>
    <row r="57" spans="1:12" ht="20.100000000000001" customHeight="1">
      <c r="A57" s="99"/>
      <c r="B57" s="192"/>
      <c r="C57" s="210"/>
      <c r="D57" s="102" t="s">
        <v>161</v>
      </c>
      <c r="E57" s="100"/>
      <c r="F57" s="103">
        <v>7</v>
      </c>
      <c r="G57" s="104">
        <v>7.5268817204301079</v>
      </c>
      <c r="H57" s="103">
        <v>19</v>
      </c>
      <c r="I57" s="104">
        <v>11.176470588235295</v>
      </c>
      <c r="J57" s="105"/>
      <c r="K57" s="105"/>
      <c r="L57" s="106"/>
    </row>
    <row r="58" spans="1:12" ht="20.100000000000001" customHeight="1">
      <c r="A58" s="99"/>
      <c r="B58" s="192"/>
      <c r="C58" s="210"/>
      <c r="D58" s="102" t="s">
        <v>384</v>
      </c>
      <c r="E58" s="100"/>
      <c r="F58" s="103">
        <v>1</v>
      </c>
      <c r="G58" s="104">
        <v>1.075268817204301</v>
      </c>
      <c r="H58" s="103"/>
      <c r="I58" s="104"/>
      <c r="J58" s="105"/>
      <c r="K58" s="105"/>
      <c r="L58" s="106"/>
    </row>
    <row r="59" spans="1:12" ht="20.100000000000001" customHeight="1">
      <c r="A59" s="99"/>
      <c r="B59" s="192"/>
      <c r="C59" s="210"/>
      <c r="D59" s="102" t="s">
        <v>385</v>
      </c>
      <c r="E59" s="100"/>
      <c r="F59" s="103">
        <v>1</v>
      </c>
      <c r="G59" s="104">
        <v>1.075268817204301</v>
      </c>
      <c r="H59" s="103">
        <v>2</v>
      </c>
      <c r="I59" s="104">
        <v>1.1764705882352942</v>
      </c>
      <c r="J59" s="105"/>
      <c r="K59" s="105"/>
      <c r="L59" s="106"/>
    </row>
    <row r="60" spans="1:12" ht="20.100000000000001" customHeight="1">
      <c r="A60" s="99"/>
      <c r="B60" s="192"/>
      <c r="C60" s="210"/>
      <c r="D60" s="102" t="s">
        <v>162</v>
      </c>
      <c r="E60" s="100"/>
      <c r="F60" s="103">
        <v>48</v>
      </c>
      <c r="G60" s="104">
        <v>51.612903225806448</v>
      </c>
      <c r="H60" s="103">
        <v>90</v>
      </c>
      <c r="I60" s="104">
        <v>52.941176470588239</v>
      </c>
      <c r="J60" s="105"/>
      <c r="K60" s="105"/>
      <c r="L60" s="106"/>
    </row>
    <row r="61" spans="1:12" ht="20.100000000000001" customHeight="1">
      <c r="A61" s="99"/>
      <c r="B61" s="192"/>
      <c r="C61" s="210"/>
      <c r="D61" s="102" t="s">
        <v>163</v>
      </c>
      <c r="E61" s="100"/>
      <c r="F61" s="103">
        <v>3</v>
      </c>
      <c r="G61" s="104">
        <v>3.225806451612903</v>
      </c>
      <c r="H61" s="103">
        <v>10</v>
      </c>
      <c r="I61" s="104">
        <v>5.8823529411764701</v>
      </c>
      <c r="J61" s="105"/>
      <c r="K61" s="105"/>
      <c r="L61" s="106"/>
    </row>
    <row r="62" spans="1:12" ht="20.100000000000001" customHeight="1">
      <c r="A62" s="99"/>
      <c r="B62" s="192"/>
      <c r="C62" s="210"/>
      <c r="D62" s="102" t="s">
        <v>246</v>
      </c>
      <c r="E62" s="100"/>
      <c r="F62" s="103">
        <v>3</v>
      </c>
      <c r="G62" s="104">
        <v>3.225806451612903</v>
      </c>
      <c r="H62" s="103">
        <v>3</v>
      </c>
      <c r="I62" s="104">
        <v>1.7647058823529411</v>
      </c>
      <c r="J62" s="105"/>
      <c r="K62" s="105"/>
      <c r="L62" s="106"/>
    </row>
    <row r="63" spans="1:12" ht="20.100000000000001" customHeight="1">
      <c r="A63" s="99"/>
      <c r="B63" s="192"/>
      <c r="C63" s="210"/>
      <c r="D63" s="102" t="s">
        <v>164</v>
      </c>
      <c r="E63" s="100"/>
      <c r="F63" s="103">
        <v>11</v>
      </c>
      <c r="G63" s="104">
        <v>11.827956989247312</v>
      </c>
      <c r="H63" s="103">
        <v>12</v>
      </c>
      <c r="I63" s="104">
        <v>7.0588235294117645</v>
      </c>
      <c r="J63" s="105"/>
      <c r="K63" s="105"/>
      <c r="L63" s="106"/>
    </row>
    <row r="64" spans="1:12" ht="20.100000000000001" customHeight="1">
      <c r="A64" s="99"/>
      <c r="B64" s="192"/>
      <c r="C64" s="210"/>
      <c r="D64" s="102" t="s">
        <v>2224</v>
      </c>
      <c r="E64" s="100"/>
      <c r="F64" s="103">
        <v>1</v>
      </c>
      <c r="G64" s="104">
        <v>1.075268817204301</v>
      </c>
      <c r="H64" s="103"/>
      <c r="I64" s="104"/>
      <c r="J64" s="105"/>
      <c r="K64" s="105"/>
      <c r="L64" s="106"/>
    </row>
    <row r="65" spans="1:12" ht="20.100000000000001" customHeight="1">
      <c r="A65" s="99"/>
      <c r="B65" s="192"/>
      <c r="C65" s="210"/>
      <c r="D65" s="102" t="s">
        <v>165</v>
      </c>
      <c r="E65" s="100"/>
      <c r="F65" s="103"/>
      <c r="G65" s="104"/>
      <c r="H65" s="103">
        <v>1</v>
      </c>
      <c r="I65" s="104">
        <v>0.58823529411764708</v>
      </c>
      <c r="J65" s="105"/>
      <c r="K65" s="105"/>
      <c r="L65" s="106"/>
    </row>
    <row r="66" spans="1:12" ht="20.100000000000001" customHeight="1">
      <c r="A66" s="99"/>
      <c r="B66" s="192"/>
      <c r="C66" s="210"/>
      <c r="D66" s="102" t="s">
        <v>1971</v>
      </c>
      <c r="E66" s="100"/>
      <c r="F66" s="103">
        <v>1</v>
      </c>
      <c r="G66" s="104">
        <v>1.075268817204301</v>
      </c>
      <c r="H66" s="103">
        <v>3</v>
      </c>
      <c r="I66" s="104">
        <v>1.7647058823529411</v>
      </c>
      <c r="J66" s="105"/>
      <c r="K66" s="105"/>
      <c r="L66" s="106"/>
    </row>
    <row r="67" spans="1:12" ht="20.100000000000001" customHeight="1">
      <c r="A67" s="99"/>
      <c r="B67" s="192"/>
      <c r="C67" s="210"/>
      <c r="D67" s="102" t="s">
        <v>166</v>
      </c>
      <c r="E67" s="100"/>
      <c r="F67" s="103">
        <v>1</v>
      </c>
      <c r="G67" s="104">
        <v>1.075268817204301</v>
      </c>
      <c r="H67" s="103">
        <v>1</v>
      </c>
      <c r="I67" s="104">
        <v>0.58823529411764708</v>
      </c>
      <c r="J67" s="105"/>
      <c r="K67" s="105"/>
      <c r="L67" s="106"/>
    </row>
    <row r="68" spans="1:12" ht="20.100000000000001" customHeight="1">
      <c r="A68" s="99"/>
      <c r="B68" s="192"/>
      <c r="C68" s="210"/>
      <c r="D68" s="102" t="s">
        <v>1972</v>
      </c>
      <c r="E68" s="100"/>
      <c r="F68" s="103">
        <v>3</v>
      </c>
      <c r="G68" s="104">
        <v>3.225806451612903</v>
      </c>
      <c r="H68" s="103">
        <v>11</v>
      </c>
      <c r="I68" s="104">
        <v>6.4705882352941186</v>
      </c>
      <c r="J68" s="105"/>
      <c r="K68" s="105"/>
      <c r="L68" s="106"/>
    </row>
    <row r="69" spans="1:12" ht="20.100000000000001" customHeight="1">
      <c r="A69" s="99"/>
      <c r="B69" s="192"/>
      <c r="C69" s="210"/>
      <c r="D69" s="102" t="s">
        <v>1973</v>
      </c>
      <c r="E69" s="100"/>
      <c r="F69" s="103">
        <v>3</v>
      </c>
      <c r="G69" s="104">
        <v>3.225806451612903</v>
      </c>
      <c r="H69" s="103">
        <v>4</v>
      </c>
      <c r="I69" s="104">
        <v>2.3529411764705883</v>
      </c>
      <c r="J69" s="105"/>
      <c r="K69" s="105"/>
      <c r="L69" s="106"/>
    </row>
    <row r="70" spans="1:12" ht="20.100000000000001" customHeight="1">
      <c r="A70" s="99"/>
      <c r="B70" s="192"/>
      <c r="C70" s="210"/>
      <c r="D70" s="102" t="s">
        <v>167</v>
      </c>
      <c r="E70" s="100"/>
      <c r="F70" s="103">
        <v>1</v>
      </c>
      <c r="G70" s="104">
        <v>1.075268817204301</v>
      </c>
      <c r="H70" s="103">
        <v>1</v>
      </c>
      <c r="I70" s="104">
        <v>0.58823529411764708</v>
      </c>
      <c r="J70" s="105"/>
      <c r="K70" s="105"/>
      <c r="L70" s="106"/>
    </row>
    <row r="71" spans="1:12" ht="20.100000000000001" customHeight="1">
      <c r="A71" s="99"/>
      <c r="B71" s="192"/>
      <c r="C71" s="210"/>
      <c r="D71" s="102" t="s">
        <v>1974</v>
      </c>
      <c r="E71" s="100"/>
      <c r="F71" s="103">
        <v>1</v>
      </c>
      <c r="G71" s="104">
        <v>1.075268817204301</v>
      </c>
      <c r="H71" s="103">
        <v>3</v>
      </c>
      <c r="I71" s="104">
        <v>1.7647058823529411</v>
      </c>
      <c r="J71" s="105"/>
      <c r="K71" s="105"/>
      <c r="L71" s="106"/>
    </row>
    <row r="72" spans="1:12" ht="20.100000000000001" customHeight="1">
      <c r="A72" s="99"/>
      <c r="B72" s="192"/>
      <c r="C72" s="210"/>
      <c r="D72" s="102" t="s">
        <v>168</v>
      </c>
      <c r="E72" s="100"/>
      <c r="F72" s="103">
        <v>2</v>
      </c>
      <c r="G72" s="104">
        <v>2.150537634408602</v>
      </c>
      <c r="H72" s="103">
        <v>3</v>
      </c>
      <c r="I72" s="104">
        <v>1.7647058823529411</v>
      </c>
      <c r="J72" s="105"/>
      <c r="K72" s="105"/>
      <c r="L72" s="106"/>
    </row>
    <row r="73" spans="1:12" ht="20.100000000000001" customHeight="1">
      <c r="A73" s="99"/>
      <c r="B73" s="192"/>
      <c r="C73" s="210"/>
      <c r="D73" s="102" t="s">
        <v>1975</v>
      </c>
      <c r="E73" s="100"/>
      <c r="F73" s="103">
        <v>1</v>
      </c>
      <c r="G73" s="104">
        <v>1.075268817204301</v>
      </c>
      <c r="H73" s="103">
        <v>2</v>
      </c>
      <c r="I73" s="104">
        <v>1.1764705882352942</v>
      </c>
      <c r="J73" s="105"/>
      <c r="K73" s="105"/>
      <c r="L73" s="106"/>
    </row>
    <row r="74" spans="1:12" ht="20.100000000000001" customHeight="1">
      <c r="A74" s="99"/>
      <c r="B74" s="192"/>
      <c r="C74" s="210"/>
      <c r="D74" s="102" t="s">
        <v>1976</v>
      </c>
      <c r="E74" s="100"/>
      <c r="F74" s="103"/>
      <c r="G74" s="104"/>
      <c r="H74" s="103">
        <v>1</v>
      </c>
      <c r="I74" s="104">
        <v>0.58823529411764708</v>
      </c>
      <c r="J74" s="105"/>
      <c r="K74" s="105"/>
      <c r="L74" s="106"/>
    </row>
    <row r="75" spans="1:12" ht="20.100000000000001" customHeight="1">
      <c r="A75" s="99"/>
      <c r="B75" s="192"/>
      <c r="C75" s="210"/>
      <c r="D75" s="102" t="s">
        <v>169</v>
      </c>
      <c r="E75" s="100"/>
      <c r="F75" s="103"/>
      <c r="G75" s="104"/>
      <c r="H75" s="103"/>
      <c r="I75" s="104"/>
      <c r="J75" s="105"/>
      <c r="K75" s="105"/>
      <c r="L75" s="106"/>
    </row>
    <row r="76" spans="1:12" ht="20.100000000000001" customHeight="1">
      <c r="A76" s="141" t="s">
        <v>3826</v>
      </c>
      <c r="B76" s="209" t="s">
        <v>178</v>
      </c>
      <c r="C76" s="215" t="s">
        <v>5008</v>
      </c>
      <c r="D76" s="143"/>
      <c r="E76" s="142"/>
      <c r="F76" s="160"/>
      <c r="G76" s="164"/>
      <c r="H76" s="160">
        <v>170</v>
      </c>
      <c r="I76" s="164">
        <v>100</v>
      </c>
      <c r="J76" s="178" t="s">
        <v>1</v>
      </c>
      <c r="K76" s="178" t="s">
        <v>1</v>
      </c>
      <c r="L76" s="185"/>
    </row>
    <row r="77" spans="1:12" ht="20.100000000000001" customHeight="1">
      <c r="A77" s="141" t="s">
        <v>3827</v>
      </c>
      <c r="B77" s="209" t="s">
        <v>179</v>
      </c>
      <c r="C77" s="215" t="s">
        <v>5008</v>
      </c>
      <c r="D77" s="143" t="s">
        <v>170</v>
      </c>
      <c r="E77" s="142"/>
      <c r="F77" s="160">
        <v>5</v>
      </c>
      <c r="G77" s="164">
        <v>5.376344086021505</v>
      </c>
      <c r="H77" s="160">
        <v>4</v>
      </c>
      <c r="I77" s="164">
        <v>2.3529411764705883</v>
      </c>
      <c r="J77" s="178" t="s">
        <v>1</v>
      </c>
      <c r="K77" s="178" t="s">
        <v>1</v>
      </c>
      <c r="L77" s="185"/>
    </row>
    <row r="78" spans="1:12" ht="20.100000000000001" customHeight="1">
      <c r="A78" s="99"/>
      <c r="B78" s="192"/>
      <c r="C78" s="210"/>
      <c r="D78" s="102" t="s">
        <v>388</v>
      </c>
      <c r="E78" s="100"/>
      <c r="F78" s="103">
        <v>1</v>
      </c>
      <c r="G78" s="104">
        <v>1.075268817204301</v>
      </c>
      <c r="H78" s="103">
        <v>7</v>
      </c>
      <c r="I78" s="104">
        <v>4.117647058823529</v>
      </c>
      <c r="J78" s="105"/>
      <c r="K78" s="105"/>
      <c r="L78" s="106"/>
    </row>
    <row r="79" spans="1:12" ht="20.100000000000001" customHeight="1">
      <c r="A79" s="99"/>
      <c r="B79" s="192"/>
      <c r="C79" s="210"/>
      <c r="D79" s="102" t="s">
        <v>389</v>
      </c>
      <c r="E79" s="100"/>
      <c r="F79" s="103">
        <v>2</v>
      </c>
      <c r="G79" s="104">
        <v>2.150537634408602</v>
      </c>
      <c r="H79" s="103">
        <v>2</v>
      </c>
      <c r="I79" s="104">
        <v>1.1764705882352942</v>
      </c>
      <c r="J79" s="105"/>
      <c r="K79" s="105"/>
      <c r="L79" s="106"/>
    </row>
    <row r="80" spans="1:12" ht="20.100000000000001" customHeight="1">
      <c r="A80" s="99"/>
      <c r="B80" s="192"/>
      <c r="C80" s="210"/>
      <c r="D80" s="102" t="s">
        <v>390</v>
      </c>
      <c r="E80" s="100"/>
      <c r="F80" s="103">
        <v>8</v>
      </c>
      <c r="G80" s="104">
        <v>8.6021505376344081</v>
      </c>
      <c r="H80" s="103">
        <v>11</v>
      </c>
      <c r="I80" s="104">
        <v>6.4705882352941186</v>
      </c>
      <c r="J80" s="105"/>
      <c r="K80" s="105"/>
      <c r="L80" s="106"/>
    </row>
    <row r="81" spans="1:12" ht="20.100000000000001" customHeight="1">
      <c r="A81" s="99"/>
      <c r="B81" s="192"/>
      <c r="C81" s="210"/>
      <c r="D81" s="102" t="s">
        <v>391</v>
      </c>
      <c r="E81" s="100"/>
      <c r="F81" s="103">
        <v>1</v>
      </c>
      <c r="G81" s="104">
        <v>1.075268817204301</v>
      </c>
      <c r="H81" s="103">
        <v>7</v>
      </c>
      <c r="I81" s="104">
        <v>4.117647058823529</v>
      </c>
      <c r="J81" s="105"/>
      <c r="K81" s="105"/>
      <c r="L81" s="106"/>
    </row>
    <row r="82" spans="1:12" ht="20.100000000000001" customHeight="1">
      <c r="A82" s="99"/>
      <c r="B82" s="192"/>
      <c r="C82" s="210"/>
      <c r="D82" s="102" t="s">
        <v>392</v>
      </c>
      <c r="E82" s="100"/>
      <c r="F82" s="103">
        <v>3</v>
      </c>
      <c r="G82" s="104">
        <v>3.225806451612903</v>
      </c>
      <c r="H82" s="103">
        <v>1</v>
      </c>
      <c r="I82" s="104">
        <v>0.58823529411764708</v>
      </c>
      <c r="J82" s="105"/>
      <c r="K82" s="105"/>
      <c r="L82" s="106"/>
    </row>
    <row r="83" spans="1:12" ht="20.100000000000001" customHeight="1">
      <c r="A83" s="99"/>
      <c r="B83" s="192"/>
      <c r="C83" s="210"/>
      <c r="D83" s="102" t="s">
        <v>393</v>
      </c>
      <c r="E83" s="100"/>
      <c r="F83" s="103">
        <v>28</v>
      </c>
      <c r="G83" s="104">
        <v>30.107526881720432</v>
      </c>
      <c r="H83" s="103">
        <v>76</v>
      </c>
      <c r="I83" s="104">
        <v>44.705882352941181</v>
      </c>
      <c r="J83" s="105"/>
      <c r="K83" s="105"/>
      <c r="L83" s="106"/>
    </row>
    <row r="84" spans="1:12" ht="20.100000000000001" customHeight="1">
      <c r="A84" s="99"/>
      <c r="B84" s="192"/>
      <c r="C84" s="210"/>
      <c r="D84" s="102" t="s">
        <v>394</v>
      </c>
      <c r="E84" s="100"/>
      <c r="F84" s="103">
        <v>3</v>
      </c>
      <c r="G84" s="104">
        <v>3.225806451612903</v>
      </c>
      <c r="H84" s="103">
        <v>8</v>
      </c>
      <c r="I84" s="104">
        <v>4.7058823529411766</v>
      </c>
      <c r="J84" s="105"/>
      <c r="K84" s="105"/>
      <c r="L84" s="106"/>
    </row>
    <row r="85" spans="1:12" ht="20.100000000000001" customHeight="1">
      <c r="A85" s="99"/>
      <c r="B85" s="192"/>
      <c r="C85" s="210"/>
      <c r="D85" s="102" t="s">
        <v>2220</v>
      </c>
      <c r="E85" s="100"/>
      <c r="F85" s="103">
        <v>42</v>
      </c>
      <c r="G85" s="104">
        <v>45.161290322580648</v>
      </c>
      <c r="H85" s="103">
        <v>54</v>
      </c>
      <c r="I85" s="104">
        <v>31.764705882352938</v>
      </c>
      <c r="J85" s="105"/>
      <c r="K85" s="105"/>
      <c r="L85" s="106"/>
    </row>
    <row r="86" spans="1:12" ht="20.100000000000001" customHeight="1">
      <c r="A86" s="99"/>
      <c r="B86" s="192"/>
      <c r="C86" s="210"/>
      <c r="D86" s="102" t="s">
        <v>2221</v>
      </c>
      <c r="E86" s="100"/>
      <c r="F86" s="103"/>
      <c r="G86" s="104"/>
      <c r="H86" s="103"/>
      <c r="I86" s="104"/>
      <c r="J86" s="105"/>
      <c r="K86" s="105"/>
      <c r="L86" s="106"/>
    </row>
    <row r="87" spans="1:12" ht="20.100000000000001" customHeight="1">
      <c r="A87" s="141" t="s">
        <v>5022</v>
      </c>
      <c r="B87" s="209" t="s">
        <v>180</v>
      </c>
      <c r="C87" s="215" t="s">
        <v>5008</v>
      </c>
      <c r="D87" s="143" t="s">
        <v>2219</v>
      </c>
      <c r="E87" s="142"/>
      <c r="F87" s="160">
        <v>16</v>
      </c>
      <c r="G87" s="164">
        <v>17.204301075268816</v>
      </c>
      <c r="H87" s="160">
        <v>39</v>
      </c>
      <c r="I87" s="164">
        <v>22.941176470588236</v>
      </c>
      <c r="J87" s="178" t="s">
        <v>1</v>
      </c>
      <c r="K87" s="178" t="s">
        <v>1</v>
      </c>
      <c r="L87" s="185"/>
    </row>
    <row r="88" spans="1:12" ht="20.100000000000001" customHeight="1">
      <c r="A88" s="99"/>
      <c r="B88" s="192"/>
      <c r="C88" s="210"/>
      <c r="D88" s="102" t="s">
        <v>399</v>
      </c>
      <c r="E88" s="100"/>
      <c r="F88" s="103">
        <v>18</v>
      </c>
      <c r="G88" s="104">
        <v>19.35483870967742</v>
      </c>
      <c r="H88" s="103">
        <v>24</v>
      </c>
      <c r="I88" s="104">
        <v>14.117647058823529</v>
      </c>
      <c r="J88" s="105"/>
      <c r="K88" s="105"/>
      <c r="L88" s="106"/>
    </row>
    <row r="89" spans="1:12" ht="20.100000000000001" customHeight="1">
      <c r="A89" s="99"/>
      <c r="B89" s="192"/>
      <c r="C89" s="210"/>
      <c r="D89" s="102" t="s">
        <v>247</v>
      </c>
      <c r="E89" s="100"/>
      <c r="F89" s="103">
        <v>55</v>
      </c>
      <c r="G89" s="104">
        <v>59.13978494623656</v>
      </c>
      <c r="H89" s="103">
        <v>102</v>
      </c>
      <c r="I89" s="104">
        <v>60</v>
      </c>
      <c r="J89" s="105"/>
      <c r="K89" s="105"/>
      <c r="L89" s="106"/>
    </row>
    <row r="90" spans="1:12" ht="20.100000000000001" customHeight="1">
      <c r="A90" s="99"/>
      <c r="B90" s="192"/>
      <c r="C90" s="210"/>
      <c r="D90" s="102" t="s">
        <v>1193</v>
      </c>
      <c r="E90" s="100"/>
      <c r="F90" s="103">
        <v>1</v>
      </c>
      <c r="G90" s="104">
        <v>1.075268817204301</v>
      </c>
      <c r="H90" s="103"/>
      <c r="I90" s="104"/>
      <c r="J90" s="105"/>
      <c r="K90" s="105"/>
      <c r="L90" s="106"/>
    </row>
    <row r="91" spans="1:12" ht="20.100000000000001" customHeight="1">
      <c r="A91" s="99"/>
      <c r="B91" s="192"/>
      <c r="C91" s="210"/>
      <c r="D91" s="102" t="s">
        <v>1192</v>
      </c>
      <c r="E91" s="100"/>
      <c r="F91" s="103"/>
      <c r="G91" s="104"/>
      <c r="H91" s="103">
        <v>3</v>
      </c>
      <c r="I91" s="104">
        <v>1.7647058823529411</v>
      </c>
      <c r="J91" s="105"/>
      <c r="K91" s="105"/>
      <c r="L91" s="106"/>
    </row>
    <row r="92" spans="1:12" ht="20.100000000000001" customHeight="1">
      <c r="A92" s="99"/>
      <c r="B92" s="192"/>
      <c r="C92" s="210"/>
      <c r="D92" s="102" t="s">
        <v>1191</v>
      </c>
      <c r="E92" s="100"/>
      <c r="F92" s="103">
        <v>3</v>
      </c>
      <c r="G92" s="112">
        <v>3.225806451612903</v>
      </c>
      <c r="H92" s="103">
        <v>2</v>
      </c>
      <c r="I92" s="112">
        <v>1.1764705882352942</v>
      </c>
      <c r="J92" s="105"/>
      <c r="K92" s="105"/>
      <c r="L92" s="106"/>
    </row>
    <row r="93" spans="1:12" ht="20.100000000000001" customHeight="1">
      <c r="A93" s="141" t="s">
        <v>3828</v>
      </c>
      <c r="B93" s="209" t="s">
        <v>1306</v>
      </c>
      <c r="C93" s="215" t="s">
        <v>5008</v>
      </c>
      <c r="D93" s="143"/>
      <c r="E93" s="209" t="s">
        <v>2120</v>
      </c>
      <c r="F93" s="160">
        <v>74</v>
      </c>
      <c r="G93" s="104">
        <v>82.222222222222214</v>
      </c>
      <c r="H93" s="160">
        <v>143</v>
      </c>
      <c r="I93" s="104">
        <f>H93/(H93+H95)*100</f>
        <v>84.117647058823536</v>
      </c>
      <c r="J93" s="178" t="s">
        <v>1</v>
      </c>
      <c r="K93" s="178" t="s">
        <v>1</v>
      </c>
      <c r="L93" s="185"/>
    </row>
    <row r="94" spans="1:12" ht="20.100000000000001" customHeight="1">
      <c r="A94" s="99"/>
      <c r="B94" s="192"/>
      <c r="C94" s="192" t="s">
        <v>5023</v>
      </c>
      <c r="D94" s="102" t="s">
        <v>2116</v>
      </c>
      <c r="E94" s="192"/>
      <c r="F94" s="103"/>
      <c r="G94" s="104"/>
      <c r="H94" s="103"/>
      <c r="I94" s="104"/>
      <c r="J94" s="105"/>
      <c r="K94" s="105"/>
      <c r="L94" s="106"/>
    </row>
    <row r="95" spans="1:12" ht="20.100000000000001" customHeight="1">
      <c r="A95" s="99"/>
      <c r="B95" s="192"/>
      <c r="C95" s="222"/>
      <c r="D95" s="102" t="s">
        <v>2118</v>
      </c>
      <c r="E95" s="100"/>
      <c r="F95" s="103">
        <v>16</v>
      </c>
      <c r="G95" s="112">
        <v>17.777777777777779</v>
      </c>
      <c r="H95" s="103">
        <v>27</v>
      </c>
      <c r="I95" s="112">
        <f>100-I93</f>
        <v>15.882352941176464</v>
      </c>
      <c r="J95" s="105"/>
      <c r="K95" s="105"/>
      <c r="L95" s="106"/>
    </row>
    <row r="96" spans="1:12" ht="20.100000000000001" customHeight="1">
      <c r="A96" s="141" t="s">
        <v>3829</v>
      </c>
      <c r="B96" s="209" t="s">
        <v>1305</v>
      </c>
      <c r="C96" s="215" t="s">
        <v>3830</v>
      </c>
      <c r="D96" s="143" t="s">
        <v>1720</v>
      </c>
      <c r="E96" s="142"/>
      <c r="F96" s="160">
        <v>2</v>
      </c>
      <c r="G96" s="164">
        <v>12.5</v>
      </c>
      <c r="H96" s="160">
        <v>4</v>
      </c>
      <c r="I96" s="164">
        <v>14.814814814814813</v>
      </c>
      <c r="J96" s="178" t="s">
        <v>1</v>
      </c>
      <c r="K96" s="178" t="s">
        <v>1</v>
      </c>
      <c r="L96" s="185"/>
    </row>
    <row r="97" spans="1:12" ht="20.100000000000001" customHeight="1">
      <c r="A97" s="99"/>
      <c r="B97" s="192"/>
      <c r="C97" s="222"/>
      <c r="D97" s="102" t="s">
        <v>1719</v>
      </c>
      <c r="E97" s="100"/>
      <c r="F97" s="103">
        <v>1</v>
      </c>
      <c r="G97" s="104">
        <v>6.25</v>
      </c>
      <c r="H97" s="103">
        <v>2</v>
      </c>
      <c r="I97" s="104">
        <v>7.4074074074074066</v>
      </c>
      <c r="J97" s="105"/>
      <c r="K97" s="105"/>
      <c r="L97" s="106"/>
    </row>
    <row r="98" spans="1:12" ht="20.100000000000001" customHeight="1">
      <c r="A98" s="99"/>
      <c r="B98" s="192"/>
      <c r="C98" s="222"/>
      <c r="D98" s="102" t="s">
        <v>2218</v>
      </c>
      <c r="E98" s="100"/>
      <c r="F98" s="103">
        <v>3</v>
      </c>
      <c r="G98" s="104">
        <v>18.75</v>
      </c>
      <c r="H98" s="103">
        <v>5</v>
      </c>
      <c r="I98" s="104">
        <v>18.518518518518519</v>
      </c>
      <c r="J98" s="105"/>
      <c r="K98" s="105"/>
      <c r="L98" s="106"/>
    </row>
    <row r="99" spans="1:12" ht="20.100000000000001" customHeight="1">
      <c r="A99" s="99"/>
      <c r="B99" s="192"/>
      <c r="C99" s="222"/>
      <c r="D99" s="102" t="s">
        <v>1718</v>
      </c>
      <c r="E99" s="100"/>
      <c r="F99" s="103">
        <v>2</v>
      </c>
      <c r="G99" s="104">
        <v>12.5</v>
      </c>
      <c r="H99" s="103">
        <v>4</v>
      </c>
      <c r="I99" s="104">
        <v>14.814814814814813</v>
      </c>
      <c r="J99" s="105"/>
      <c r="K99" s="105"/>
      <c r="L99" s="106"/>
    </row>
    <row r="100" spans="1:12" ht="20.100000000000001" customHeight="1">
      <c r="A100" s="99"/>
      <c r="B100" s="192"/>
      <c r="C100" s="222"/>
      <c r="D100" s="102" t="s">
        <v>1717</v>
      </c>
      <c r="E100" s="100"/>
      <c r="F100" s="103">
        <v>5</v>
      </c>
      <c r="G100" s="104">
        <v>31.25</v>
      </c>
      <c r="H100" s="103">
        <v>9</v>
      </c>
      <c r="I100" s="104">
        <v>33.333333333333329</v>
      </c>
      <c r="J100" s="105"/>
      <c r="K100" s="105"/>
      <c r="L100" s="106"/>
    </row>
    <row r="101" spans="1:12" ht="20.100000000000001" customHeight="1">
      <c r="A101" s="99"/>
      <c r="B101" s="192"/>
      <c r="C101" s="222"/>
      <c r="D101" s="102" t="s">
        <v>1716</v>
      </c>
      <c r="E101" s="100"/>
      <c r="F101" s="103">
        <v>3</v>
      </c>
      <c r="G101" s="104">
        <v>18.75</v>
      </c>
      <c r="H101" s="103">
        <v>3</v>
      </c>
      <c r="I101" s="104">
        <v>11.111111111111111</v>
      </c>
      <c r="J101" s="105"/>
      <c r="K101" s="105"/>
      <c r="L101" s="106"/>
    </row>
    <row r="102" spans="1:12" ht="20.100000000000001" customHeight="1">
      <c r="A102" s="99"/>
      <c r="B102" s="192"/>
      <c r="C102" s="222"/>
      <c r="D102" s="102" t="s">
        <v>1715</v>
      </c>
      <c r="E102" s="100"/>
      <c r="F102" s="103"/>
      <c r="G102" s="104"/>
      <c r="H102" s="103"/>
      <c r="I102" s="104"/>
      <c r="J102" s="105"/>
      <c r="K102" s="105"/>
      <c r="L102" s="106"/>
    </row>
    <row r="103" spans="1:12" ht="20.100000000000001" customHeight="1">
      <c r="A103" s="99"/>
      <c r="B103" s="192"/>
      <c r="C103" s="222"/>
      <c r="D103" s="102" t="s">
        <v>1714</v>
      </c>
      <c r="E103" s="100"/>
      <c r="F103" s="103"/>
      <c r="G103" s="104"/>
      <c r="H103" s="103"/>
      <c r="I103" s="104"/>
      <c r="J103" s="105"/>
      <c r="K103" s="105"/>
      <c r="L103" s="106"/>
    </row>
    <row r="104" spans="1:12" ht="20.100000000000001" customHeight="1">
      <c r="A104" s="141" t="s">
        <v>3831</v>
      </c>
      <c r="B104" s="209" t="s">
        <v>1304</v>
      </c>
      <c r="C104" s="215" t="s">
        <v>5008</v>
      </c>
      <c r="D104" s="143" t="s">
        <v>507</v>
      </c>
      <c r="E104" s="142"/>
      <c r="F104" s="160">
        <v>44</v>
      </c>
      <c r="G104" s="164">
        <v>47.311827956989248</v>
      </c>
      <c r="H104" s="160">
        <v>62</v>
      </c>
      <c r="I104" s="164">
        <v>36.470588235294116</v>
      </c>
      <c r="J104" s="178" t="s">
        <v>1</v>
      </c>
      <c r="K104" s="178" t="s">
        <v>1</v>
      </c>
      <c r="L104" s="185"/>
    </row>
    <row r="105" spans="1:12" ht="20.100000000000001" customHeight="1">
      <c r="A105" s="99"/>
      <c r="B105" s="192"/>
      <c r="C105" s="210"/>
      <c r="D105" s="102" t="s">
        <v>508</v>
      </c>
      <c r="E105" s="100"/>
      <c r="F105" s="103">
        <v>26</v>
      </c>
      <c r="G105" s="104">
        <v>27.956989247311828</v>
      </c>
      <c r="H105" s="103">
        <v>44</v>
      </c>
      <c r="I105" s="104">
        <v>25.882352941176475</v>
      </c>
      <c r="J105" s="105"/>
      <c r="K105" s="105"/>
      <c r="L105" s="106"/>
    </row>
    <row r="106" spans="1:12" ht="20.100000000000001" customHeight="1">
      <c r="A106" s="99"/>
      <c r="B106" s="192"/>
      <c r="C106" s="210"/>
      <c r="D106" s="102" t="s">
        <v>509</v>
      </c>
      <c r="E106" s="100"/>
      <c r="F106" s="103">
        <v>8</v>
      </c>
      <c r="G106" s="104">
        <v>8.6021505376344081</v>
      </c>
      <c r="H106" s="103">
        <v>28</v>
      </c>
      <c r="I106" s="104">
        <v>16.470588235294116</v>
      </c>
      <c r="J106" s="105"/>
      <c r="K106" s="105"/>
      <c r="L106" s="106"/>
    </row>
    <row r="107" spans="1:12" ht="20.100000000000001" customHeight="1">
      <c r="A107" s="99"/>
      <c r="B107" s="192"/>
      <c r="C107" s="210"/>
      <c r="D107" s="102" t="s">
        <v>510</v>
      </c>
      <c r="E107" s="100"/>
      <c r="F107" s="103">
        <v>2</v>
      </c>
      <c r="G107" s="104">
        <v>2.150537634408602</v>
      </c>
      <c r="H107" s="103">
        <v>9</v>
      </c>
      <c r="I107" s="104">
        <v>5.2941176470588234</v>
      </c>
      <c r="J107" s="105"/>
      <c r="K107" s="105"/>
      <c r="L107" s="106"/>
    </row>
    <row r="108" spans="1:12" ht="20.100000000000001" customHeight="1">
      <c r="A108" s="99"/>
      <c r="B108" s="192"/>
      <c r="C108" s="210"/>
      <c r="D108" s="102" t="s">
        <v>511</v>
      </c>
      <c r="E108" s="100"/>
      <c r="F108" s="103">
        <v>9</v>
      </c>
      <c r="G108" s="104">
        <v>9.67741935483871</v>
      </c>
      <c r="H108" s="103">
        <v>16</v>
      </c>
      <c r="I108" s="104">
        <v>9.4117647058823533</v>
      </c>
      <c r="J108" s="105"/>
      <c r="K108" s="105"/>
      <c r="L108" s="106"/>
    </row>
    <row r="109" spans="1:12" ht="20.100000000000001" customHeight="1">
      <c r="A109" s="99"/>
      <c r="B109" s="192"/>
      <c r="C109" s="210"/>
      <c r="D109" s="102" t="s">
        <v>512</v>
      </c>
      <c r="E109" s="100"/>
      <c r="F109" s="103">
        <v>1</v>
      </c>
      <c r="G109" s="104">
        <v>1.075268817204301</v>
      </c>
      <c r="H109" s="103">
        <v>7</v>
      </c>
      <c r="I109" s="104">
        <v>4.117647058823529</v>
      </c>
      <c r="J109" s="105"/>
      <c r="K109" s="105"/>
      <c r="L109" s="106"/>
    </row>
    <row r="110" spans="1:12" ht="20.100000000000001" customHeight="1">
      <c r="A110" s="99"/>
      <c r="B110" s="192"/>
      <c r="C110" s="210"/>
      <c r="D110" s="102" t="s">
        <v>513</v>
      </c>
      <c r="E110" s="100"/>
      <c r="F110" s="103">
        <v>2</v>
      </c>
      <c r="G110" s="104">
        <v>2.150537634408602</v>
      </c>
      <c r="H110" s="103">
        <v>3</v>
      </c>
      <c r="I110" s="104">
        <v>1.7647058823529411</v>
      </c>
      <c r="J110" s="105"/>
      <c r="K110" s="105"/>
      <c r="L110" s="106"/>
    </row>
    <row r="111" spans="1:12" ht="20.100000000000001" customHeight="1">
      <c r="A111" s="99"/>
      <c r="B111" s="192"/>
      <c r="C111" s="210"/>
      <c r="D111" s="102" t="s">
        <v>514</v>
      </c>
      <c r="E111" s="100"/>
      <c r="F111" s="103">
        <v>1</v>
      </c>
      <c r="G111" s="104">
        <v>1.075268817204301</v>
      </c>
      <c r="H111" s="103">
        <v>1</v>
      </c>
      <c r="I111" s="104">
        <v>0.58823529411764708</v>
      </c>
      <c r="J111" s="105"/>
      <c r="K111" s="105"/>
      <c r="L111" s="106"/>
    </row>
    <row r="112" spans="1:12" ht="20.100000000000001" customHeight="1">
      <c r="A112" s="141" t="s">
        <v>3832</v>
      </c>
      <c r="B112" s="209" t="s">
        <v>1303</v>
      </c>
      <c r="C112" s="215" t="s">
        <v>5008</v>
      </c>
      <c r="D112" s="143" t="s">
        <v>400</v>
      </c>
      <c r="E112" s="142"/>
      <c r="F112" s="160">
        <v>79</v>
      </c>
      <c r="G112" s="164">
        <v>84.946236559139791</v>
      </c>
      <c r="H112" s="160">
        <v>154</v>
      </c>
      <c r="I112" s="164">
        <v>90.588235294117652</v>
      </c>
      <c r="J112" s="178" t="s">
        <v>1</v>
      </c>
      <c r="K112" s="178" t="s">
        <v>1</v>
      </c>
      <c r="L112" s="185"/>
    </row>
    <row r="113" spans="1:12" ht="20.100000000000001" customHeight="1">
      <c r="A113" s="107"/>
      <c r="B113" s="194"/>
      <c r="C113" s="213"/>
      <c r="D113" s="110" t="s">
        <v>2225</v>
      </c>
      <c r="E113" s="108"/>
      <c r="F113" s="111">
        <v>14</v>
      </c>
      <c r="G113" s="112">
        <v>15.053763440860216</v>
      </c>
      <c r="H113" s="111">
        <v>16</v>
      </c>
      <c r="I113" s="112">
        <v>9.4117647058823533</v>
      </c>
      <c r="J113" s="114"/>
      <c r="K113" s="114"/>
      <c r="L113" s="115"/>
    </row>
    <row r="114" spans="1:12" ht="20.100000000000001" customHeight="1">
      <c r="A114" s="99" t="s">
        <v>3833</v>
      </c>
      <c r="B114" s="192" t="s">
        <v>1302</v>
      </c>
      <c r="C114" s="215" t="s">
        <v>5008</v>
      </c>
      <c r="D114" s="102"/>
      <c r="E114" s="100"/>
      <c r="F114" s="94">
        <v>93</v>
      </c>
      <c r="G114" s="104">
        <v>100</v>
      </c>
      <c r="H114" s="94">
        <v>170</v>
      </c>
      <c r="I114" s="104">
        <v>100</v>
      </c>
      <c r="J114" s="176" t="s">
        <v>1</v>
      </c>
      <c r="K114" s="176" t="s">
        <v>1</v>
      </c>
      <c r="L114" s="106"/>
    </row>
    <row r="115" spans="1:12" ht="20.100000000000001" customHeight="1">
      <c r="A115" s="90" t="s">
        <v>3834</v>
      </c>
      <c r="B115" s="214" t="s">
        <v>1301</v>
      </c>
      <c r="C115" s="215" t="s">
        <v>5008</v>
      </c>
      <c r="D115" s="93"/>
      <c r="E115" s="91"/>
      <c r="F115" s="94">
        <v>93</v>
      </c>
      <c r="G115" s="164">
        <v>100</v>
      </c>
      <c r="H115" s="94">
        <v>170</v>
      </c>
      <c r="I115" s="164">
        <v>100</v>
      </c>
      <c r="J115" s="178" t="s">
        <v>1</v>
      </c>
      <c r="K115" s="178" t="s">
        <v>1</v>
      </c>
      <c r="L115" s="97"/>
    </row>
    <row r="116" spans="1:12" ht="20.100000000000001" customHeight="1">
      <c r="A116" s="141" t="s">
        <v>3835</v>
      </c>
      <c r="B116" s="209" t="s">
        <v>1300</v>
      </c>
      <c r="C116" s="215" t="s">
        <v>5008</v>
      </c>
      <c r="D116" s="143"/>
      <c r="E116" s="142"/>
      <c r="F116" s="94">
        <v>93</v>
      </c>
      <c r="G116" s="95">
        <v>100</v>
      </c>
      <c r="H116" s="94">
        <v>170</v>
      </c>
      <c r="I116" s="95">
        <v>100</v>
      </c>
      <c r="J116" s="178" t="s">
        <v>1</v>
      </c>
      <c r="K116" s="178" t="s">
        <v>1</v>
      </c>
      <c r="L116" s="185"/>
    </row>
    <row r="117" spans="1:12" s="238" customFormat="1" ht="20.100000000000001" customHeight="1">
      <c r="A117" s="141" t="s">
        <v>3836</v>
      </c>
      <c r="B117" s="209" t="s">
        <v>1299</v>
      </c>
      <c r="C117" s="215" t="s">
        <v>5008</v>
      </c>
      <c r="D117" s="143" t="s">
        <v>1182</v>
      </c>
      <c r="E117" s="142"/>
      <c r="F117" s="160">
        <v>3</v>
      </c>
      <c r="G117" s="164">
        <v>3.225806451612903</v>
      </c>
      <c r="H117" s="160">
        <v>3</v>
      </c>
      <c r="I117" s="164">
        <v>1.7647058823529411</v>
      </c>
      <c r="J117" s="178" t="s">
        <v>1</v>
      </c>
      <c r="K117" s="178" t="s">
        <v>1</v>
      </c>
      <c r="L117" s="185"/>
    </row>
    <row r="118" spans="1:12" s="238" customFormat="1" ht="20.100000000000001" customHeight="1">
      <c r="A118" s="99"/>
      <c r="B118" s="192"/>
      <c r="C118" s="192"/>
      <c r="D118" s="102" t="s">
        <v>1181</v>
      </c>
      <c r="E118" s="100"/>
      <c r="F118" s="103">
        <v>11</v>
      </c>
      <c r="G118" s="104">
        <v>11.827956989247312</v>
      </c>
      <c r="H118" s="103">
        <v>34</v>
      </c>
      <c r="I118" s="104">
        <v>20</v>
      </c>
      <c r="J118" s="176"/>
      <c r="K118" s="176"/>
      <c r="L118" s="106"/>
    </row>
    <row r="119" spans="1:12" s="238" customFormat="1" ht="20.100000000000001" customHeight="1">
      <c r="A119" s="99"/>
      <c r="B119" s="192"/>
      <c r="C119" s="192"/>
      <c r="D119" s="102" t="s">
        <v>1180</v>
      </c>
      <c r="E119" s="100"/>
      <c r="F119" s="103">
        <v>79</v>
      </c>
      <c r="G119" s="104">
        <v>84.946236559139791</v>
      </c>
      <c r="H119" s="103">
        <v>133</v>
      </c>
      <c r="I119" s="104">
        <v>78.235294117647058</v>
      </c>
      <c r="J119" s="176"/>
      <c r="K119" s="176"/>
      <c r="L119" s="106"/>
    </row>
    <row r="120" spans="1:12" ht="20.100000000000001" customHeight="1">
      <c r="A120" s="141" t="s">
        <v>3837</v>
      </c>
      <c r="B120" s="209" t="s">
        <v>1298</v>
      </c>
      <c r="C120" s="215" t="s">
        <v>5008</v>
      </c>
      <c r="D120" s="143" t="s">
        <v>580</v>
      </c>
      <c r="E120" s="142"/>
      <c r="F120" s="160">
        <v>28</v>
      </c>
      <c r="G120" s="164">
        <v>30.107526881720432</v>
      </c>
      <c r="H120" s="160">
        <v>50</v>
      </c>
      <c r="I120" s="164">
        <v>29.411764705882355</v>
      </c>
      <c r="J120" s="178" t="s">
        <v>1</v>
      </c>
      <c r="K120" s="178" t="s">
        <v>1</v>
      </c>
      <c r="L120" s="185"/>
    </row>
    <row r="121" spans="1:12" ht="20.100000000000001" customHeight="1">
      <c r="A121" s="99"/>
      <c r="B121" s="192"/>
      <c r="C121" s="210"/>
      <c r="D121" s="102" t="s">
        <v>581</v>
      </c>
      <c r="E121" s="100"/>
      <c r="F121" s="103">
        <v>65</v>
      </c>
      <c r="G121" s="104">
        <v>69.892473118279568</v>
      </c>
      <c r="H121" s="103">
        <v>120</v>
      </c>
      <c r="I121" s="104">
        <v>70.588235294117652</v>
      </c>
      <c r="J121" s="105"/>
      <c r="K121" s="105"/>
      <c r="L121" s="106"/>
    </row>
    <row r="122" spans="1:12" ht="20.100000000000001" customHeight="1">
      <c r="A122" s="141" t="s">
        <v>3838</v>
      </c>
      <c r="B122" s="209" t="s">
        <v>1297</v>
      </c>
      <c r="C122" s="215" t="s">
        <v>5008</v>
      </c>
      <c r="D122" s="143" t="s">
        <v>580</v>
      </c>
      <c r="E122" s="142"/>
      <c r="F122" s="160">
        <v>31</v>
      </c>
      <c r="G122" s="164">
        <v>33.333333333333336</v>
      </c>
      <c r="H122" s="160">
        <v>57</v>
      </c>
      <c r="I122" s="164">
        <v>33.529411764705877</v>
      </c>
      <c r="J122" s="178" t="s">
        <v>1</v>
      </c>
      <c r="K122" s="178" t="s">
        <v>1</v>
      </c>
      <c r="L122" s="185"/>
    </row>
    <row r="123" spans="1:12" ht="20.100000000000001" customHeight="1">
      <c r="A123" s="99"/>
      <c r="B123" s="192"/>
      <c r="C123" s="210"/>
      <c r="D123" s="102" t="s">
        <v>581</v>
      </c>
      <c r="E123" s="100"/>
      <c r="F123" s="103">
        <v>62</v>
      </c>
      <c r="G123" s="104">
        <v>66.666666666666671</v>
      </c>
      <c r="H123" s="103">
        <v>113</v>
      </c>
      <c r="I123" s="104">
        <v>66.470588235294116</v>
      </c>
      <c r="J123" s="105"/>
      <c r="K123" s="105"/>
      <c r="L123" s="106"/>
    </row>
    <row r="124" spans="1:12" ht="20.100000000000001" customHeight="1">
      <c r="A124" s="141" t="s">
        <v>3839</v>
      </c>
      <c r="B124" s="209" t="s">
        <v>1296</v>
      </c>
      <c r="C124" s="215" t="s">
        <v>5008</v>
      </c>
      <c r="D124" s="143" t="s">
        <v>580</v>
      </c>
      <c r="E124" s="142"/>
      <c r="F124" s="160">
        <v>34</v>
      </c>
      <c r="G124" s="164">
        <v>36.55913978494624</v>
      </c>
      <c r="H124" s="160">
        <v>71</v>
      </c>
      <c r="I124" s="164">
        <v>41.764705882352942</v>
      </c>
      <c r="J124" s="178" t="s">
        <v>1</v>
      </c>
      <c r="K124" s="178" t="s">
        <v>1</v>
      </c>
      <c r="L124" s="185"/>
    </row>
    <row r="125" spans="1:12" ht="20.100000000000001" customHeight="1">
      <c r="A125" s="99"/>
      <c r="B125" s="192"/>
      <c r="C125" s="210"/>
      <c r="D125" s="102" t="s">
        <v>581</v>
      </c>
      <c r="E125" s="100"/>
      <c r="F125" s="103">
        <v>59</v>
      </c>
      <c r="G125" s="104">
        <v>63.44086021505376</v>
      </c>
      <c r="H125" s="103">
        <v>99</v>
      </c>
      <c r="I125" s="104">
        <v>58.235294117647065</v>
      </c>
      <c r="J125" s="105"/>
      <c r="K125" s="105"/>
      <c r="L125" s="106"/>
    </row>
    <row r="126" spans="1:12" ht="20.100000000000001" customHeight="1">
      <c r="A126" s="141" t="s">
        <v>3840</v>
      </c>
      <c r="B126" s="209" t="s">
        <v>1295</v>
      </c>
      <c r="C126" s="215" t="s">
        <v>5008</v>
      </c>
      <c r="D126" s="143" t="s">
        <v>1175</v>
      </c>
      <c r="E126" s="142"/>
      <c r="F126" s="160">
        <v>19</v>
      </c>
      <c r="G126" s="164">
        <v>20.43010752688172</v>
      </c>
      <c r="H126" s="160">
        <v>37</v>
      </c>
      <c r="I126" s="164">
        <v>21.764705882352942</v>
      </c>
      <c r="J126" s="178" t="s">
        <v>1</v>
      </c>
      <c r="K126" s="178" t="s">
        <v>1</v>
      </c>
      <c r="L126" s="185"/>
    </row>
    <row r="127" spans="1:12" ht="20.100000000000001" customHeight="1">
      <c r="A127" s="99"/>
      <c r="B127" s="192"/>
      <c r="C127" s="222"/>
      <c r="D127" s="102" t="s">
        <v>706</v>
      </c>
      <c r="E127" s="100"/>
      <c r="F127" s="103">
        <v>4</v>
      </c>
      <c r="G127" s="104">
        <v>4.301075268817204</v>
      </c>
      <c r="H127" s="103">
        <v>6</v>
      </c>
      <c r="I127" s="104">
        <v>3.5294117647058822</v>
      </c>
      <c r="J127" s="105"/>
      <c r="K127" s="105"/>
      <c r="L127" s="106"/>
    </row>
    <row r="128" spans="1:12" ht="20.100000000000001" customHeight="1">
      <c r="A128" s="99"/>
      <c r="B128" s="192"/>
      <c r="C128" s="222"/>
      <c r="D128" s="102" t="s">
        <v>707</v>
      </c>
      <c r="E128" s="100"/>
      <c r="F128" s="103"/>
      <c r="G128" s="104"/>
      <c r="H128" s="103">
        <v>1</v>
      </c>
      <c r="I128" s="104">
        <v>0.58823529411764708</v>
      </c>
      <c r="J128" s="105"/>
      <c r="K128" s="105"/>
      <c r="L128" s="106"/>
    </row>
    <row r="129" spans="1:12" ht="20.100000000000001" customHeight="1">
      <c r="A129" s="99"/>
      <c r="B129" s="192"/>
      <c r="C129" s="222"/>
      <c r="D129" s="102" t="s">
        <v>708</v>
      </c>
      <c r="E129" s="100"/>
      <c r="F129" s="103"/>
      <c r="G129" s="104"/>
      <c r="H129" s="103">
        <v>4</v>
      </c>
      <c r="I129" s="104">
        <v>2.3529411764705883</v>
      </c>
      <c r="J129" s="105"/>
      <c r="K129" s="105"/>
      <c r="L129" s="106"/>
    </row>
    <row r="130" spans="1:12" ht="20.100000000000001" customHeight="1">
      <c r="A130" s="99"/>
      <c r="B130" s="192"/>
      <c r="C130" s="222"/>
      <c r="D130" s="102" t="s">
        <v>709</v>
      </c>
      <c r="E130" s="100"/>
      <c r="F130" s="103"/>
      <c r="G130" s="104"/>
      <c r="H130" s="103"/>
      <c r="I130" s="104"/>
      <c r="J130" s="105"/>
      <c r="K130" s="105"/>
      <c r="L130" s="106"/>
    </row>
    <row r="131" spans="1:12" ht="20.100000000000001" customHeight="1">
      <c r="A131" s="99"/>
      <c r="B131" s="192"/>
      <c r="C131" s="222"/>
      <c r="D131" s="102" t="s">
        <v>710</v>
      </c>
      <c r="E131" s="100"/>
      <c r="F131" s="103"/>
      <c r="G131" s="104"/>
      <c r="H131" s="103"/>
      <c r="I131" s="104"/>
      <c r="J131" s="105"/>
      <c r="K131" s="105"/>
      <c r="L131" s="106"/>
    </row>
    <row r="132" spans="1:12" ht="20.100000000000001" customHeight="1">
      <c r="A132" s="99"/>
      <c r="B132" s="192"/>
      <c r="C132" s="222"/>
      <c r="D132" s="102" t="s">
        <v>1174</v>
      </c>
      <c r="E132" s="100"/>
      <c r="F132" s="103">
        <v>16</v>
      </c>
      <c r="G132" s="104">
        <v>17.204301075268816</v>
      </c>
      <c r="H132" s="103">
        <v>19</v>
      </c>
      <c r="I132" s="104">
        <v>11.176470588235295</v>
      </c>
      <c r="J132" s="105"/>
      <c r="K132" s="105"/>
      <c r="L132" s="106"/>
    </row>
    <row r="133" spans="1:12" ht="20.100000000000001" customHeight="1">
      <c r="A133" s="99"/>
      <c r="B133" s="192"/>
      <c r="C133" s="222"/>
      <c r="D133" s="102" t="s">
        <v>711</v>
      </c>
      <c r="E133" s="100"/>
      <c r="F133" s="103">
        <v>2</v>
      </c>
      <c r="G133" s="104">
        <v>2.150537634408602</v>
      </c>
      <c r="H133" s="103">
        <v>7</v>
      </c>
      <c r="I133" s="104">
        <v>4.117647058823529</v>
      </c>
      <c r="J133" s="105"/>
      <c r="K133" s="105"/>
      <c r="L133" s="106"/>
    </row>
    <row r="134" spans="1:12" ht="20.100000000000001" customHeight="1">
      <c r="A134" s="99"/>
      <c r="B134" s="192"/>
      <c r="C134" s="222"/>
      <c r="D134" s="102" t="s">
        <v>712</v>
      </c>
      <c r="E134" s="100"/>
      <c r="F134" s="103">
        <v>27</v>
      </c>
      <c r="G134" s="104">
        <v>29.032258064516128</v>
      </c>
      <c r="H134" s="103">
        <v>44</v>
      </c>
      <c r="I134" s="104">
        <v>25.882352941176475</v>
      </c>
      <c r="J134" s="105"/>
      <c r="K134" s="105"/>
      <c r="L134" s="106"/>
    </row>
    <row r="135" spans="1:12" ht="20.100000000000001" customHeight="1">
      <c r="A135" s="99"/>
      <c r="B135" s="192"/>
      <c r="C135" s="222"/>
      <c r="D135" s="102" t="s">
        <v>2039</v>
      </c>
      <c r="E135" s="100"/>
      <c r="F135" s="103">
        <v>6</v>
      </c>
      <c r="G135" s="104">
        <v>6.4516129032258061</v>
      </c>
      <c r="H135" s="103">
        <v>12</v>
      </c>
      <c r="I135" s="104">
        <v>7.0588235294117645</v>
      </c>
      <c r="J135" s="105"/>
      <c r="K135" s="105"/>
      <c r="L135" s="106"/>
    </row>
    <row r="136" spans="1:12" ht="20.100000000000001" customHeight="1">
      <c r="A136" s="99"/>
      <c r="B136" s="192"/>
      <c r="C136" s="222"/>
      <c r="D136" s="102" t="s">
        <v>2040</v>
      </c>
      <c r="E136" s="100"/>
      <c r="F136" s="103">
        <v>1</v>
      </c>
      <c r="G136" s="104">
        <v>1.075268817204301</v>
      </c>
      <c r="H136" s="103">
        <v>2</v>
      </c>
      <c r="I136" s="104">
        <v>1.1764705882352942</v>
      </c>
      <c r="J136" s="105"/>
      <c r="K136" s="105"/>
      <c r="L136" s="106"/>
    </row>
    <row r="137" spans="1:12" ht="20.100000000000001" customHeight="1">
      <c r="A137" s="99"/>
      <c r="B137" s="192"/>
      <c r="C137" s="222"/>
      <c r="D137" s="102" t="s">
        <v>2041</v>
      </c>
      <c r="E137" s="100"/>
      <c r="F137" s="103">
        <v>2</v>
      </c>
      <c r="G137" s="104">
        <v>2.150537634408602</v>
      </c>
      <c r="H137" s="103">
        <v>8</v>
      </c>
      <c r="I137" s="104">
        <v>4.7058823529411766</v>
      </c>
      <c r="J137" s="105"/>
      <c r="K137" s="105"/>
      <c r="L137" s="106"/>
    </row>
    <row r="138" spans="1:12" ht="20.100000000000001" customHeight="1">
      <c r="A138" s="99"/>
      <c r="B138" s="192"/>
      <c r="C138" s="222"/>
      <c r="D138" s="102" t="s">
        <v>2042</v>
      </c>
      <c r="E138" s="100"/>
      <c r="F138" s="103">
        <v>2</v>
      </c>
      <c r="G138" s="104">
        <v>2.150537634408602</v>
      </c>
      <c r="H138" s="103">
        <v>2</v>
      </c>
      <c r="I138" s="104">
        <v>1.1764705882352942</v>
      </c>
      <c r="J138" s="105"/>
      <c r="K138" s="105"/>
      <c r="L138" s="106"/>
    </row>
    <row r="139" spans="1:12" ht="20.100000000000001" customHeight="1">
      <c r="A139" s="99"/>
      <c r="B139" s="192"/>
      <c r="C139" s="222"/>
      <c r="D139" s="102" t="s">
        <v>2049</v>
      </c>
      <c r="E139" s="100"/>
      <c r="F139" s="103">
        <v>1</v>
      </c>
      <c r="G139" s="104">
        <v>1.075268817204301</v>
      </c>
      <c r="H139" s="103">
        <v>4</v>
      </c>
      <c r="I139" s="104">
        <v>2.3529411764705883</v>
      </c>
      <c r="J139" s="105"/>
      <c r="K139" s="105"/>
      <c r="L139" s="106"/>
    </row>
    <row r="140" spans="1:12" ht="20.100000000000001" customHeight="1">
      <c r="A140" s="99"/>
      <c r="B140" s="192"/>
      <c r="C140" s="222"/>
      <c r="D140" s="102" t="s">
        <v>2043</v>
      </c>
      <c r="E140" s="100"/>
      <c r="F140" s="103">
        <v>4</v>
      </c>
      <c r="G140" s="104">
        <v>4.301075268817204</v>
      </c>
      <c r="H140" s="103">
        <v>7</v>
      </c>
      <c r="I140" s="104">
        <v>4.117647058823529</v>
      </c>
      <c r="J140" s="105"/>
      <c r="K140" s="105"/>
      <c r="L140" s="106"/>
    </row>
    <row r="141" spans="1:12" ht="20.100000000000001" customHeight="1">
      <c r="A141" s="99"/>
      <c r="B141" s="192"/>
      <c r="C141" s="222"/>
      <c r="D141" s="102" t="s">
        <v>2044</v>
      </c>
      <c r="E141" s="100"/>
      <c r="F141" s="103">
        <v>1</v>
      </c>
      <c r="G141" s="104">
        <v>1.075268817204301</v>
      </c>
      <c r="H141" s="103">
        <v>1</v>
      </c>
      <c r="I141" s="104">
        <v>0.58823529411764708</v>
      </c>
      <c r="J141" s="105"/>
      <c r="K141" s="105"/>
      <c r="L141" s="106"/>
    </row>
    <row r="142" spans="1:12" ht="20.100000000000001" customHeight="1">
      <c r="A142" s="99"/>
      <c r="B142" s="192"/>
      <c r="C142" s="222"/>
      <c r="D142" s="102" t="s">
        <v>2045</v>
      </c>
      <c r="E142" s="100"/>
      <c r="F142" s="103">
        <v>1</v>
      </c>
      <c r="G142" s="104">
        <v>1.075268817204301</v>
      </c>
      <c r="H142" s="103"/>
      <c r="I142" s="104"/>
      <c r="J142" s="105"/>
      <c r="K142" s="105"/>
      <c r="L142" s="106"/>
    </row>
    <row r="143" spans="1:12" ht="20.100000000000001" customHeight="1">
      <c r="A143" s="99"/>
      <c r="B143" s="192"/>
      <c r="C143" s="222"/>
      <c r="D143" s="102" t="s">
        <v>2046</v>
      </c>
      <c r="E143" s="100"/>
      <c r="F143" s="103">
        <v>1</v>
      </c>
      <c r="G143" s="104">
        <v>1.075268817204301</v>
      </c>
      <c r="H143" s="103">
        <v>1</v>
      </c>
      <c r="I143" s="104">
        <v>0.58823529411764708</v>
      </c>
      <c r="J143" s="105"/>
      <c r="K143" s="105"/>
      <c r="L143" s="106"/>
    </row>
    <row r="144" spans="1:12" ht="20.100000000000001" customHeight="1">
      <c r="A144" s="99"/>
      <c r="B144" s="192"/>
      <c r="C144" s="222"/>
      <c r="D144" s="102" t="s">
        <v>2047</v>
      </c>
      <c r="E144" s="100"/>
      <c r="F144" s="103"/>
      <c r="G144" s="104"/>
      <c r="H144" s="103">
        <v>2</v>
      </c>
      <c r="I144" s="104">
        <v>1.1764705882352942</v>
      </c>
      <c r="J144" s="105"/>
      <c r="K144" s="105"/>
      <c r="L144" s="106"/>
    </row>
    <row r="145" spans="1:12" ht="20.100000000000001" customHeight="1">
      <c r="A145" s="99"/>
      <c r="B145" s="192"/>
      <c r="C145" s="222"/>
      <c r="D145" s="102" t="s">
        <v>2056</v>
      </c>
      <c r="E145" s="100"/>
      <c r="F145" s="103"/>
      <c r="G145" s="104"/>
      <c r="H145" s="103"/>
      <c r="I145" s="104"/>
      <c r="J145" s="105"/>
      <c r="K145" s="105"/>
      <c r="L145" s="106"/>
    </row>
    <row r="146" spans="1:12" ht="20.100000000000001" customHeight="1">
      <c r="A146" s="99"/>
      <c r="B146" s="192"/>
      <c r="C146" s="222"/>
      <c r="D146" s="102" t="s">
        <v>2057</v>
      </c>
      <c r="E146" s="100"/>
      <c r="F146" s="103">
        <v>4</v>
      </c>
      <c r="G146" s="104">
        <v>4.301075268817204</v>
      </c>
      <c r="H146" s="103">
        <v>10</v>
      </c>
      <c r="I146" s="104">
        <v>5.8823529411764701</v>
      </c>
      <c r="J146" s="105"/>
      <c r="K146" s="105"/>
      <c r="L146" s="106"/>
    </row>
    <row r="147" spans="1:12" ht="20.100000000000001" customHeight="1">
      <c r="A147" s="99"/>
      <c r="B147" s="192"/>
      <c r="C147" s="222"/>
      <c r="D147" s="102" t="s">
        <v>2058</v>
      </c>
      <c r="E147" s="100"/>
      <c r="F147" s="103"/>
      <c r="G147" s="104"/>
      <c r="H147" s="103"/>
      <c r="I147" s="104"/>
      <c r="J147" s="105"/>
      <c r="K147" s="105"/>
      <c r="L147" s="106"/>
    </row>
    <row r="148" spans="1:12" ht="20.100000000000001" customHeight="1">
      <c r="A148" s="99"/>
      <c r="B148" s="192"/>
      <c r="C148" s="222"/>
      <c r="D148" s="102" t="s">
        <v>2059</v>
      </c>
      <c r="E148" s="100"/>
      <c r="F148" s="103">
        <v>2</v>
      </c>
      <c r="G148" s="104">
        <v>2.150537634408602</v>
      </c>
      <c r="H148" s="103">
        <v>3</v>
      </c>
      <c r="I148" s="104">
        <v>1.7647058823529411</v>
      </c>
      <c r="J148" s="105"/>
      <c r="K148" s="105"/>
      <c r="L148" s="106"/>
    </row>
    <row r="149" spans="1:12" ht="20.100000000000001" customHeight="1">
      <c r="A149" s="141" t="s">
        <v>3841</v>
      </c>
      <c r="B149" s="209" t="s">
        <v>2052</v>
      </c>
      <c r="C149" s="215" t="s">
        <v>5012</v>
      </c>
      <c r="D149" s="143"/>
      <c r="E149" s="142"/>
      <c r="F149" s="160">
        <v>2</v>
      </c>
      <c r="G149" s="164">
        <v>100</v>
      </c>
      <c r="H149" s="160">
        <v>3</v>
      </c>
      <c r="I149" s="164">
        <v>100</v>
      </c>
      <c r="J149" s="145" t="s">
        <v>1</v>
      </c>
      <c r="K149" s="145" t="s">
        <v>1</v>
      </c>
      <c r="L149" s="185"/>
    </row>
    <row r="150" spans="1:12" ht="20.100000000000001" customHeight="1">
      <c r="A150" s="141" t="s">
        <v>3842</v>
      </c>
      <c r="B150" s="209" t="s">
        <v>181</v>
      </c>
      <c r="C150" s="215" t="s">
        <v>5025</v>
      </c>
      <c r="D150" s="143"/>
      <c r="E150" s="142"/>
      <c r="F150" s="160">
        <v>8</v>
      </c>
      <c r="G150" s="164">
        <v>100</v>
      </c>
      <c r="H150" s="160">
        <v>13</v>
      </c>
      <c r="I150" s="164">
        <v>100</v>
      </c>
      <c r="J150" s="178" t="s">
        <v>1</v>
      </c>
      <c r="K150" s="178" t="s">
        <v>1</v>
      </c>
      <c r="L150" s="185"/>
    </row>
    <row r="151" spans="1:12" ht="20.100000000000001" customHeight="1">
      <c r="A151" s="141" t="s">
        <v>3843</v>
      </c>
      <c r="B151" s="209" t="s">
        <v>2060</v>
      </c>
      <c r="C151" s="215" t="s">
        <v>5025</v>
      </c>
      <c r="D151" s="143"/>
      <c r="E151" s="142" t="s">
        <v>2228</v>
      </c>
      <c r="F151" s="160">
        <v>8</v>
      </c>
      <c r="G151" s="164">
        <v>100</v>
      </c>
      <c r="H151" s="160">
        <v>13</v>
      </c>
      <c r="I151" s="164">
        <v>100</v>
      </c>
      <c r="J151" s="178" t="s">
        <v>1</v>
      </c>
      <c r="K151" s="178" t="s">
        <v>1</v>
      </c>
      <c r="L151" s="185"/>
    </row>
    <row r="152" spans="1:12" ht="20.100000000000001" customHeight="1">
      <c r="A152" s="99"/>
      <c r="B152" s="192"/>
      <c r="C152" s="222"/>
      <c r="D152" s="102" t="s">
        <v>2222</v>
      </c>
      <c r="E152" s="100"/>
      <c r="F152" s="103"/>
      <c r="G152" s="104"/>
      <c r="H152" s="103"/>
      <c r="I152" s="104"/>
      <c r="J152" s="105"/>
      <c r="K152" s="105"/>
      <c r="L152" s="106"/>
    </row>
    <row r="153" spans="1:12" ht="20.100000000000001" customHeight="1">
      <c r="A153" s="99"/>
      <c r="B153" s="192"/>
      <c r="C153" s="222"/>
      <c r="D153" s="102" t="s">
        <v>113</v>
      </c>
      <c r="E153" s="100"/>
      <c r="F153" s="103"/>
      <c r="G153" s="104"/>
      <c r="H153" s="103"/>
      <c r="I153" s="104"/>
      <c r="J153" s="105"/>
      <c r="K153" s="105"/>
      <c r="L153" s="106"/>
    </row>
    <row r="154" spans="1:12" ht="20.100000000000001" customHeight="1">
      <c r="A154" s="141" t="s">
        <v>3844</v>
      </c>
      <c r="B154" s="209" t="s">
        <v>182</v>
      </c>
      <c r="C154" s="215" t="s">
        <v>3845</v>
      </c>
      <c r="D154" s="143" t="s">
        <v>2223</v>
      </c>
      <c r="E154" s="142"/>
      <c r="F154" s="160"/>
      <c r="G154" s="164"/>
      <c r="H154" s="160"/>
      <c r="I154" s="164"/>
      <c r="J154" s="178" t="s">
        <v>1</v>
      </c>
      <c r="K154" s="178" t="s">
        <v>1</v>
      </c>
      <c r="L154" s="185"/>
    </row>
    <row r="155" spans="1:12" ht="20.100000000000001" customHeight="1">
      <c r="A155" s="99"/>
      <c r="B155" s="192"/>
      <c r="C155" s="210"/>
      <c r="D155" s="102" t="s">
        <v>115</v>
      </c>
      <c r="E155" s="100"/>
      <c r="F155" s="103"/>
      <c r="G155" s="104"/>
      <c r="H155" s="103"/>
      <c r="I155" s="104"/>
      <c r="J155" s="105"/>
      <c r="K155" s="105"/>
      <c r="L155" s="106"/>
    </row>
    <row r="156" spans="1:12" ht="20.100000000000001" customHeight="1">
      <c r="A156" s="99"/>
      <c r="B156" s="192"/>
      <c r="C156" s="210"/>
      <c r="D156" s="102" t="s">
        <v>116</v>
      </c>
      <c r="E156" s="100"/>
      <c r="F156" s="103"/>
      <c r="G156" s="104"/>
      <c r="H156" s="103"/>
      <c r="I156" s="104"/>
      <c r="J156" s="105"/>
      <c r="K156" s="105"/>
      <c r="L156" s="106"/>
    </row>
    <row r="157" spans="1:12" ht="20.100000000000001" customHeight="1">
      <c r="A157" s="99"/>
      <c r="B157" s="192"/>
      <c r="C157" s="210"/>
      <c r="D157" s="102" t="s">
        <v>117</v>
      </c>
      <c r="E157" s="100"/>
      <c r="F157" s="103"/>
      <c r="G157" s="104"/>
      <c r="H157" s="103"/>
      <c r="I157" s="104"/>
      <c r="J157" s="105"/>
      <c r="K157" s="105"/>
      <c r="L157" s="106"/>
    </row>
    <row r="158" spans="1:12" ht="20.100000000000001" customHeight="1">
      <c r="A158" s="141" t="s">
        <v>3846</v>
      </c>
      <c r="B158" s="209" t="s">
        <v>183</v>
      </c>
      <c r="C158" s="215" t="s">
        <v>5024</v>
      </c>
      <c r="D158" s="143"/>
      <c r="E158" s="142"/>
      <c r="F158" s="160">
        <v>8</v>
      </c>
      <c r="G158" s="164">
        <v>100</v>
      </c>
      <c r="H158" s="160">
        <v>13</v>
      </c>
      <c r="I158" s="164">
        <v>100</v>
      </c>
      <c r="J158" s="178" t="s">
        <v>1</v>
      </c>
      <c r="K158" s="178" t="s">
        <v>1</v>
      </c>
      <c r="L158" s="185"/>
    </row>
    <row r="159" spans="1:12" ht="20.100000000000001" customHeight="1">
      <c r="A159" s="141" t="s">
        <v>3847</v>
      </c>
      <c r="B159" s="209" t="s">
        <v>184</v>
      </c>
      <c r="C159" s="215" t="s">
        <v>5024</v>
      </c>
      <c r="D159" s="143"/>
      <c r="E159" s="142" t="s">
        <v>2228</v>
      </c>
      <c r="F159" s="160">
        <v>8</v>
      </c>
      <c r="G159" s="164">
        <v>100</v>
      </c>
      <c r="H159" s="160">
        <v>13</v>
      </c>
      <c r="I159" s="164">
        <v>100</v>
      </c>
      <c r="J159" s="178" t="s">
        <v>1</v>
      </c>
      <c r="K159" s="178" t="s">
        <v>1</v>
      </c>
      <c r="L159" s="185"/>
    </row>
    <row r="160" spans="1:12" ht="20.100000000000001" customHeight="1">
      <c r="A160" s="99"/>
      <c r="B160" s="192"/>
      <c r="C160" s="222"/>
      <c r="D160" s="102" t="s">
        <v>111</v>
      </c>
      <c r="E160" s="100"/>
      <c r="F160" s="103"/>
      <c r="G160" s="104"/>
      <c r="H160" s="103"/>
      <c r="I160" s="104"/>
      <c r="J160" s="105"/>
      <c r="K160" s="105"/>
      <c r="L160" s="106"/>
    </row>
    <row r="161" spans="1:12" ht="20.100000000000001" customHeight="1">
      <c r="A161" s="99"/>
      <c r="B161" s="192"/>
      <c r="C161" s="222"/>
      <c r="D161" s="102" t="s">
        <v>113</v>
      </c>
      <c r="E161" s="100"/>
      <c r="F161" s="103"/>
      <c r="G161" s="104"/>
      <c r="H161" s="103"/>
      <c r="I161" s="104"/>
      <c r="J161" s="105"/>
      <c r="K161" s="105"/>
      <c r="L161" s="106"/>
    </row>
    <row r="162" spans="1:12" ht="20.100000000000001" customHeight="1">
      <c r="A162" s="141" t="s">
        <v>3848</v>
      </c>
      <c r="B162" s="209" t="s">
        <v>185</v>
      </c>
      <c r="C162" s="215" t="s">
        <v>3849</v>
      </c>
      <c r="D162" s="143" t="s">
        <v>114</v>
      </c>
      <c r="E162" s="142"/>
      <c r="F162" s="160"/>
      <c r="G162" s="164"/>
      <c r="H162" s="160"/>
      <c r="I162" s="164"/>
      <c r="J162" s="178" t="s">
        <v>1</v>
      </c>
      <c r="K162" s="178" t="s">
        <v>1</v>
      </c>
      <c r="L162" s="185"/>
    </row>
    <row r="163" spans="1:12" ht="20.100000000000001" customHeight="1">
      <c r="A163" s="99"/>
      <c r="B163" s="192"/>
      <c r="C163" s="210"/>
      <c r="D163" s="102" t="s">
        <v>115</v>
      </c>
      <c r="E163" s="100"/>
      <c r="F163" s="103"/>
      <c r="G163" s="104"/>
      <c r="H163" s="103"/>
      <c r="I163" s="104"/>
      <c r="J163" s="105"/>
      <c r="K163" s="105"/>
      <c r="L163" s="106"/>
    </row>
    <row r="164" spans="1:12" ht="20.100000000000001" customHeight="1">
      <c r="A164" s="99"/>
      <c r="B164" s="192"/>
      <c r="C164" s="210"/>
      <c r="D164" s="102" t="s">
        <v>116</v>
      </c>
      <c r="E164" s="100"/>
      <c r="F164" s="103"/>
      <c r="G164" s="104"/>
      <c r="H164" s="103"/>
      <c r="I164" s="104"/>
      <c r="J164" s="105"/>
      <c r="K164" s="105"/>
      <c r="L164" s="106"/>
    </row>
    <row r="165" spans="1:12" ht="20.100000000000001" customHeight="1">
      <c r="A165" s="99"/>
      <c r="B165" s="192"/>
      <c r="C165" s="210"/>
      <c r="D165" s="102" t="s">
        <v>117</v>
      </c>
      <c r="E165" s="100"/>
      <c r="F165" s="103"/>
      <c r="G165" s="104"/>
      <c r="H165" s="103"/>
      <c r="I165" s="104"/>
      <c r="J165" s="105"/>
      <c r="K165" s="105"/>
      <c r="L165" s="106"/>
    </row>
    <row r="166" spans="1:12" ht="20.100000000000001" customHeight="1">
      <c r="A166" s="141" t="s">
        <v>3850</v>
      </c>
      <c r="B166" s="209" t="s">
        <v>186</v>
      </c>
      <c r="C166" s="215" t="s">
        <v>5024</v>
      </c>
      <c r="D166" s="143"/>
      <c r="E166" s="142"/>
      <c r="F166" s="160">
        <v>8</v>
      </c>
      <c r="G166" s="164">
        <v>100</v>
      </c>
      <c r="H166" s="160">
        <v>13</v>
      </c>
      <c r="I166" s="164">
        <v>100</v>
      </c>
      <c r="J166" s="178" t="s">
        <v>1</v>
      </c>
      <c r="K166" s="178" t="s">
        <v>1</v>
      </c>
      <c r="L166" s="185"/>
    </row>
    <row r="167" spans="1:12" ht="20.100000000000001" customHeight="1">
      <c r="A167" s="141" t="s">
        <v>3851</v>
      </c>
      <c r="B167" s="209" t="s">
        <v>187</v>
      </c>
      <c r="C167" s="215" t="s">
        <v>5024</v>
      </c>
      <c r="D167" s="143" t="s">
        <v>159</v>
      </c>
      <c r="E167" s="142"/>
      <c r="F167" s="160"/>
      <c r="G167" s="164"/>
      <c r="H167" s="160"/>
      <c r="I167" s="164"/>
      <c r="J167" s="178" t="s">
        <v>1</v>
      </c>
      <c r="K167" s="178" t="s">
        <v>1</v>
      </c>
      <c r="L167" s="185"/>
    </row>
    <row r="168" spans="1:12" ht="20.100000000000001" customHeight="1">
      <c r="A168" s="99"/>
      <c r="B168" s="192"/>
      <c r="C168" s="210"/>
      <c r="D168" s="102" t="s">
        <v>160</v>
      </c>
      <c r="E168" s="100"/>
      <c r="F168" s="103"/>
      <c r="G168" s="104"/>
      <c r="H168" s="103"/>
      <c r="I168" s="104"/>
      <c r="J168" s="105"/>
      <c r="K168" s="105"/>
      <c r="L168" s="106"/>
    </row>
    <row r="169" spans="1:12" ht="20.100000000000001" customHeight="1">
      <c r="A169" s="99"/>
      <c r="B169" s="192"/>
      <c r="C169" s="210"/>
      <c r="D169" s="102" t="s">
        <v>161</v>
      </c>
      <c r="E169" s="100"/>
      <c r="F169" s="103"/>
      <c r="G169" s="104"/>
      <c r="H169" s="103">
        <v>3</v>
      </c>
      <c r="I169" s="104">
        <v>23.076923076923077</v>
      </c>
      <c r="J169" s="105"/>
      <c r="K169" s="105"/>
      <c r="L169" s="106"/>
    </row>
    <row r="170" spans="1:12" ht="20.100000000000001" customHeight="1">
      <c r="A170" s="99"/>
      <c r="B170" s="192"/>
      <c r="C170" s="210"/>
      <c r="D170" s="102" t="s">
        <v>384</v>
      </c>
      <c r="E170" s="100"/>
      <c r="F170" s="103"/>
      <c r="G170" s="104"/>
      <c r="H170" s="103"/>
      <c r="I170" s="104"/>
      <c r="J170" s="105"/>
      <c r="K170" s="105"/>
      <c r="L170" s="106"/>
    </row>
    <row r="171" spans="1:12" ht="20.100000000000001" customHeight="1">
      <c r="A171" s="99"/>
      <c r="B171" s="192"/>
      <c r="C171" s="210"/>
      <c r="D171" s="102" t="s">
        <v>385</v>
      </c>
      <c r="E171" s="100"/>
      <c r="F171" s="103"/>
      <c r="G171" s="104"/>
      <c r="H171" s="103"/>
      <c r="I171" s="104"/>
      <c r="J171" s="105"/>
      <c r="K171" s="105"/>
      <c r="L171" s="106"/>
    </row>
    <row r="172" spans="1:12" ht="20.100000000000001" customHeight="1">
      <c r="A172" s="99"/>
      <c r="B172" s="192"/>
      <c r="C172" s="210"/>
      <c r="D172" s="102" t="s">
        <v>162</v>
      </c>
      <c r="E172" s="100"/>
      <c r="F172" s="103">
        <v>3</v>
      </c>
      <c r="G172" s="104">
        <v>37.5</v>
      </c>
      <c r="H172" s="103">
        <v>5</v>
      </c>
      <c r="I172" s="104">
        <v>38.461538461538467</v>
      </c>
      <c r="J172" s="105"/>
      <c r="K172" s="105"/>
      <c r="L172" s="106"/>
    </row>
    <row r="173" spans="1:12" ht="20.100000000000001" customHeight="1">
      <c r="A173" s="99"/>
      <c r="B173" s="192"/>
      <c r="C173" s="210"/>
      <c r="D173" s="102" t="s">
        <v>163</v>
      </c>
      <c r="E173" s="100"/>
      <c r="F173" s="103">
        <v>2</v>
      </c>
      <c r="G173" s="104">
        <v>25</v>
      </c>
      <c r="H173" s="103">
        <v>1</v>
      </c>
      <c r="I173" s="104">
        <v>7.6923076923076925</v>
      </c>
      <c r="J173" s="105"/>
      <c r="K173" s="105"/>
      <c r="L173" s="106"/>
    </row>
    <row r="174" spans="1:12" ht="20.100000000000001" customHeight="1">
      <c r="A174" s="99"/>
      <c r="B174" s="192"/>
      <c r="C174" s="210"/>
      <c r="D174" s="102" t="s">
        <v>246</v>
      </c>
      <c r="E174" s="100"/>
      <c r="F174" s="103"/>
      <c r="G174" s="104"/>
      <c r="H174" s="103">
        <v>1</v>
      </c>
      <c r="I174" s="104">
        <v>7.6923076923076925</v>
      </c>
      <c r="J174" s="105"/>
      <c r="K174" s="105"/>
      <c r="L174" s="106"/>
    </row>
    <row r="175" spans="1:12" ht="20.100000000000001" customHeight="1">
      <c r="A175" s="99"/>
      <c r="B175" s="192"/>
      <c r="C175" s="210"/>
      <c r="D175" s="102" t="s">
        <v>164</v>
      </c>
      <c r="E175" s="100"/>
      <c r="F175" s="103">
        <v>1</v>
      </c>
      <c r="G175" s="104">
        <v>12.5</v>
      </c>
      <c r="H175" s="103"/>
      <c r="I175" s="104"/>
      <c r="J175" s="105"/>
      <c r="K175" s="105"/>
      <c r="L175" s="106"/>
    </row>
    <row r="176" spans="1:12" ht="20.100000000000001" customHeight="1">
      <c r="A176" s="99"/>
      <c r="B176" s="192"/>
      <c r="C176" s="210"/>
      <c r="D176" s="102" t="s">
        <v>1970</v>
      </c>
      <c r="E176" s="100"/>
      <c r="F176" s="103"/>
      <c r="G176" s="104"/>
      <c r="H176" s="103"/>
      <c r="I176" s="104"/>
      <c r="J176" s="105"/>
      <c r="K176" s="105"/>
      <c r="L176" s="106"/>
    </row>
    <row r="177" spans="1:12" ht="20.100000000000001" customHeight="1">
      <c r="A177" s="99"/>
      <c r="B177" s="192"/>
      <c r="C177" s="210"/>
      <c r="D177" s="102" t="s">
        <v>165</v>
      </c>
      <c r="E177" s="100"/>
      <c r="F177" s="103"/>
      <c r="G177" s="104"/>
      <c r="H177" s="103"/>
      <c r="I177" s="104"/>
      <c r="J177" s="105"/>
      <c r="K177" s="105"/>
      <c r="L177" s="106"/>
    </row>
    <row r="178" spans="1:12" ht="20.100000000000001" customHeight="1">
      <c r="A178" s="99"/>
      <c r="B178" s="192"/>
      <c r="C178" s="210"/>
      <c r="D178" s="102" t="s">
        <v>1971</v>
      </c>
      <c r="E178" s="100"/>
      <c r="F178" s="103"/>
      <c r="G178" s="104"/>
      <c r="H178" s="103">
        <v>1</v>
      </c>
      <c r="I178" s="104">
        <v>7.6923076923076925</v>
      </c>
      <c r="J178" s="105"/>
      <c r="K178" s="105"/>
      <c r="L178" s="106"/>
    </row>
    <row r="179" spans="1:12" ht="20.100000000000001" customHeight="1">
      <c r="A179" s="99"/>
      <c r="B179" s="192"/>
      <c r="C179" s="210"/>
      <c r="D179" s="102" t="s">
        <v>166</v>
      </c>
      <c r="E179" s="100"/>
      <c r="F179" s="103">
        <v>1</v>
      </c>
      <c r="G179" s="104">
        <v>12.5</v>
      </c>
      <c r="H179" s="103"/>
      <c r="I179" s="104"/>
      <c r="J179" s="105"/>
      <c r="K179" s="105"/>
      <c r="L179" s="106"/>
    </row>
    <row r="180" spans="1:12" ht="20.100000000000001" customHeight="1">
      <c r="A180" s="99"/>
      <c r="B180" s="192"/>
      <c r="C180" s="210"/>
      <c r="D180" s="102" t="s">
        <v>1972</v>
      </c>
      <c r="E180" s="100"/>
      <c r="F180" s="103"/>
      <c r="G180" s="104"/>
      <c r="H180" s="103"/>
      <c r="I180" s="104"/>
      <c r="J180" s="105"/>
      <c r="K180" s="105"/>
      <c r="L180" s="106"/>
    </row>
    <row r="181" spans="1:12" ht="20.100000000000001" customHeight="1">
      <c r="A181" s="99"/>
      <c r="B181" s="192"/>
      <c r="C181" s="210"/>
      <c r="D181" s="102" t="s">
        <v>1973</v>
      </c>
      <c r="E181" s="100"/>
      <c r="F181" s="103"/>
      <c r="G181" s="104"/>
      <c r="H181" s="103"/>
      <c r="I181" s="104"/>
      <c r="J181" s="105"/>
      <c r="K181" s="105"/>
      <c r="L181" s="106"/>
    </row>
    <row r="182" spans="1:12" ht="20.100000000000001" customHeight="1">
      <c r="A182" s="99"/>
      <c r="B182" s="192"/>
      <c r="C182" s="210"/>
      <c r="D182" s="102" t="s">
        <v>167</v>
      </c>
      <c r="E182" s="100"/>
      <c r="F182" s="103"/>
      <c r="G182" s="104"/>
      <c r="H182" s="103">
        <v>1</v>
      </c>
      <c r="I182" s="104">
        <v>7.6923076923076925</v>
      </c>
      <c r="J182" s="105"/>
      <c r="K182" s="105"/>
      <c r="L182" s="106"/>
    </row>
    <row r="183" spans="1:12" ht="20.100000000000001" customHeight="1">
      <c r="A183" s="99"/>
      <c r="B183" s="192"/>
      <c r="C183" s="210"/>
      <c r="D183" s="102" t="s">
        <v>1974</v>
      </c>
      <c r="E183" s="100"/>
      <c r="F183" s="103"/>
      <c r="G183" s="104"/>
      <c r="H183" s="103">
        <v>1</v>
      </c>
      <c r="I183" s="104">
        <v>7.6923076923076925</v>
      </c>
      <c r="J183" s="105"/>
      <c r="K183" s="105"/>
      <c r="L183" s="106"/>
    </row>
    <row r="184" spans="1:12" ht="20.100000000000001" customHeight="1">
      <c r="A184" s="99"/>
      <c r="B184" s="192"/>
      <c r="C184" s="210"/>
      <c r="D184" s="102" t="s">
        <v>168</v>
      </c>
      <c r="E184" s="100"/>
      <c r="F184" s="103"/>
      <c r="G184" s="104"/>
      <c r="H184" s="103"/>
      <c r="I184" s="104"/>
      <c r="J184" s="105"/>
      <c r="K184" s="105"/>
      <c r="L184" s="106"/>
    </row>
    <row r="185" spans="1:12" ht="20.100000000000001" customHeight="1">
      <c r="A185" s="99"/>
      <c r="B185" s="192"/>
      <c r="C185" s="210"/>
      <c r="D185" s="102" t="s">
        <v>1975</v>
      </c>
      <c r="E185" s="100"/>
      <c r="F185" s="103">
        <v>1</v>
      </c>
      <c r="G185" s="104">
        <v>12.5</v>
      </c>
      <c r="H185" s="103"/>
      <c r="I185" s="104"/>
      <c r="J185" s="105"/>
      <c r="K185" s="105"/>
      <c r="L185" s="106"/>
    </row>
    <row r="186" spans="1:12" ht="20.100000000000001" customHeight="1">
      <c r="A186" s="99"/>
      <c r="B186" s="192"/>
      <c r="C186" s="210"/>
      <c r="D186" s="102" t="s">
        <v>1976</v>
      </c>
      <c r="E186" s="100"/>
      <c r="F186" s="103"/>
      <c r="G186" s="104"/>
      <c r="H186" s="103"/>
      <c r="I186" s="104"/>
      <c r="J186" s="105"/>
      <c r="K186" s="105"/>
      <c r="L186" s="106"/>
    </row>
    <row r="187" spans="1:12" ht="20.100000000000001" customHeight="1">
      <c r="A187" s="99"/>
      <c r="B187" s="192"/>
      <c r="C187" s="210"/>
      <c r="D187" s="102" t="s">
        <v>169</v>
      </c>
      <c r="E187" s="100"/>
      <c r="F187" s="103"/>
      <c r="G187" s="104"/>
      <c r="H187" s="103"/>
      <c r="I187" s="104"/>
      <c r="J187" s="105"/>
      <c r="K187" s="105"/>
      <c r="L187" s="106"/>
    </row>
    <row r="188" spans="1:12" ht="20.100000000000001" customHeight="1">
      <c r="A188" s="141" t="s">
        <v>3852</v>
      </c>
      <c r="B188" s="209" t="s">
        <v>188</v>
      </c>
      <c r="C188" s="215" t="s">
        <v>5024</v>
      </c>
      <c r="D188" s="143"/>
      <c r="E188" s="142"/>
      <c r="F188" s="160">
        <v>8</v>
      </c>
      <c r="G188" s="164">
        <v>100</v>
      </c>
      <c r="H188" s="160">
        <v>13</v>
      </c>
      <c r="I188" s="164">
        <v>100</v>
      </c>
      <c r="J188" s="178" t="s">
        <v>1</v>
      </c>
      <c r="K188" s="178" t="s">
        <v>1</v>
      </c>
      <c r="L188" s="185"/>
    </row>
    <row r="189" spans="1:12" ht="20.100000000000001" customHeight="1">
      <c r="A189" s="141" t="s">
        <v>3853</v>
      </c>
      <c r="B189" s="209" t="s">
        <v>189</v>
      </c>
      <c r="C189" s="215" t="s">
        <v>5024</v>
      </c>
      <c r="D189" s="143" t="s">
        <v>170</v>
      </c>
      <c r="E189" s="142"/>
      <c r="F189" s="160"/>
      <c r="G189" s="164"/>
      <c r="H189" s="160"/>
      <c r="I189" s="164"/>
      <c r="J189" s="178" t="s">
        <v>1</v>
      </c>
      <c r="K189" s="178" t="s">
        <v>1</v>
      </c>
      <c r="L189" s="185"/>
    </row>
    <row r="190" spans="1:12" ht="20.100000000000001" customHeight="1">
      <c r="A190" s="99"/>
      <c r="B190" s="192"/>
      <c r="C190" s="210"/>
      <c r="D190" s="102" t="s">
        <v>388</v>
      </c>
      <c r="E190" s="100"/>
      <c r="F190" s="103"/>
      <c r="G190" s="104"/>
      <c r="H190" s="103">
        <v>3</v>
      </c>
      <c r="I190" s="104">
        <v>23.076923076923077</v>
      </c>
      <c r="J190" s="105"/>
      <c r="K190" s="105"/>
      <c r="L190" s="106"/>
    </row>
    <row r="191" spans="1:12" ht="20.100000000000001" customHeight="1">
      <c r="A191" s="99"/>
      <c r="B191" s="192"/>
      <c r="C191" s="210"/>
      <c r="D191" s="102" t="s">
        <v>389</v>
      </c>
      <c r="E191" s="100"/>
      <c r="F191" s="103"/>
      <c r="G191" s="104"/>
      <c r="H191" s="103"/>
      <c r="I191" s="104"/>
      <c r="J191" s="105"/>
      <c r="K191" s="105"/>
      <c r="L191" s="106"/>
    </row>
    <row r="192" spans="1:12" ht="20.100000000000001" customHeight="1">
      <c r="A192" s="99"/>
      <c r="B192" s="192"/>
      <c r="C192" s="210"/>
      <c r="D192" s="102" t="s">
        <v>390</v>
      </c>
      <c r="E192" s="100"/>
      <c r="F192" s="103">
        <v>1</v>
      </c>
      <c r="G192" s="104">
        <v>12.5</v>
      </c>
      <c r="H192" s="103"/>
      <c r="I192" s="104"/>
      <c r="J192" s="105"/>
      <c r="K192" s="105"/>
      <c r="L192" s="106"/>
    </row>
    <row r="193" spans="1:12" ht="20.100000000000001" customHeight="1">
      <c r="A193" s="99"/>
      <c r="B193" s="192"/>
      <c r="C193" s="210"/>
      <c r="D193" s="102" t="s">
        <v>391</v>
      </c>
      <c r="E193" s="100"/>
      <c r="F193" s="103">
        <v>1</v>
      </c>
      <c r="G193" s="104">
        <v>12.5</v>
      </c>
      <c r="H193" s="103">
        <v>1</v>
      </c>
      <c r="I193" s="104">
        <v>7.6923076923076925</v>
      </c>
      <c r="J193" s="105"/>
      <c r="K193" s="105"/>
      <c r="L193" s="106"/>
    </row>
    <row r="194" spans="1:12" ht="20.100000000000001" customHeight="1">
      <c r="A194" s="99"/>
      <c r="B194" s="192"/>
      <c r="C194" s="210"/>
      <c r="D194" s="102" t="s">
        <v>392</v>
      </c>
      <c r="E194" s="100"/>
      <c r="F194" s="103"/>
      <c r="G194" s="104"/>
      <c r="H194" s="103"/>
      <c r="I194" s="104"/>
      <c r="J194" s="105"/>
      <c r="K194" s="105"/>
      <c r="L194" s="106"/>
    </row>
    <row r="195" spans="1:12" ht="20.100000000000001" customHeight="1">
      <c r="A195" s="99"/>
      <c r="B195" s="192"/>
      <c r="C195" s="210"/>
      <c r="D195" s="102" t="s">
        <v>393</v>
      </c>
      <c r="E195" s="100"/>
      <c r="F195" s="103">
        <v>4</v>
      </c>
      <c r="G195" s="104">
        <v>50</v>
      </c>
      <c r="H195" s="103">
        <v>5</v>
      </c>
      <c r="I195" s="104">
        <v>38.461538461538467</v>
      </c>
      <c r="J195" s="105"/>
      <c r="K195" s="105"/>
      <c r="L195" s="106"/>
    </row>
    <row r="196" spans="1:12" ht="20.100000000000001" customHeight="1">
      <c r="A196" s="99"/>
      <c r="B196" s="192"/>
      <c r="C196" s="210"/>
      <c r="D196" s="102" t="s">
        <v>394</v>
      </c>
      <c r="E196" s="100"/>
      <c r="F196" s="103">
        <v>1</v>
      </c>
      <c r="G196" s="104">
        <v>12.5</v>
      </c>
      <c r="H196" s="103">
        <v>2</v>
      </c>
      <c r="I196" s="104">
        <v>15.384615384615385</v>
      </c>
      <c r="J196" s="105"/>
      <c r="K196" s="105"/>
      <c r="L196" s="106"/>
    </row>
    <row r="197" spans="1:12" ht="20.100000000000001" customHeight="1">
      <c r="A197" s="99"/>
      <c r="B197" s="192"/>
      <c r="C197" s="210"/>
      <c r="D197" s="102" t="s">
        <v>395</v>
      </c>
      <c r="E197" s="100"/>
      <c r="F197" s="103">
        <v>1</v>
      </c>
      <c r="G197" s="104">
        <v>12.5</v>
      </c>
      <c r="H197" s="103">
        <v>2</v>
      </c>
      <c r="I197" s="104">
        <v>15.384615384615385</v>
      </c>
      <c r="J197" s="105"/>
      <c r="K197" s="105"/>
      <c r="L197" s="106"/>
    </row>
    <row r="198" spans="1:12" ht="20.100000000000001" customHeight="1">
      <c r="A198" s="99"/>
      <c r="B198" s="192"/>
      <c r="C198" s="210"/>
      <c r="D198" s="102" t="s">
        <v>1997</v>
      </c>
      <c r="E198" s="100"/>
      <c r="F198" s="103"/>
      <c r="G198" s="104"/>
      <c r="H198" s="103"/>
      <c r="I198" s="104"/>
      <c r="J198" s="105"/>
      <c r="K198" s="105"/>
      <c r="L198" s="106"/>
    </row>
    <row r="199" spans="1:12" ht="20.100000000000001" customHeight="1">
      <c r="A199" s="141" t="s">
        <v>3854</v>
      </c>
      <c r="B199" s="209" t="s">
        <v>190</v>
      </c>
      <c r="C199" s="215" t="s">
        <v>5024</v>
      </c>
      <c r="D199" s="143" t="s">
        <v>398</v>
      </c>
      <c r="E199" s="142"/>
      <c r="F199" s="160">
        <v>2</v>
      </c>
      <c r="G199" s="164">
        <v>25</v>
      </c>
      <c r="H199" s="160">
        <v>4</v>
      </c>
      <c r="I199" s="164">
        <v>30.76923076923077</v>
      </c>
      <c r="J199" s="178" t="s">
        <v>1</v>
      </c>
      <c r="K199" s="178" t="s">
        <v>1</v>
      </c>
      <c r="L199" s="185"/>
    </row>
    <row r="200" spans="1:12" ht="20.100000000000001" customHeight="1">
      <c r="A200" s="99"/>
      <c r="B200" s="192"/>
      <c r="C200" s="210"/>
      <c r="D200" s="102" t="s">
        <v>399</v>
      </c>
      <c r="E200" s="100"/>
      <c r="F200" s="103">
        <v>2</v>
      </c>
      <c r="G200" s="104">
        <v>25</v>
      </c>
      <c r="H200" s="103">
        <v>1</v>
      </c>
      <c r="I200" s="104">
        <v>7.6923076923076925</v>
      </c>
      <c r="J200" s="105"/>
      <c r="K200" s="105"/>
      <c r="L200" s="106"/>
    </row>
    <row r="201" spans="1:12" ht="20.100000000000001" customHeight="1">
      <c r="A201" s="99"/>
      <c r="B201" s="192"/>
      <c r="C201" s="210"/>
      <c r="D201" s="102" t="s">
        <v>247</v>
      </c>
      <c r="E201" s="100"/>
      <c r="F201" s="103">
        <v>3</v>
      </c>
      <c r="G201" s="104">
        <v>37.5</v>
      </c>
      <c r="H201" s="103">
        <v>7</v>
      </c>
      <c r="I201" s="104">
        <v>53.846153846153847</v>
      </c>
      <c r="J201" s="105"/>
      <c r="K201" s="105"/>
      <c r="L201" s="106"/>
    </row>
    <row r="202" spans="1:12" ht="20.100000000000001" customHeight="1">
      <c r="A202" s="99"/>
      <c r="B202" s="192"/>
      <c r="C202" s="210"/>
      <c r="D202" s="102" t="s">
        <v>1193</v>
      </c>
      <c r="E202" s="100"/>
      <c r="F202" s="103">
        <v>1</v>
      </c>
      <c r="G202" s="104">
        <v>12.5</v>
      </c>
      <c r="H202" s="103">
        <v>1</v>
      </c>
      <c r="I202" s="104">
        <v>7.6923076923076925</v>
      </c>
      <c r="J202" s="105"/>
      <c r="K202" s="105"/>
      <c r="L202" s="106"/>
    </row>
    <row r="203" spans="1:12" ht="20.100000000000001" customHeight="1">
      <c r="A203" s="99"/>
      <c r="B203" s="192"/>
      <c r="C203" s="210"/>
      <c r="D203" s="102" t="s">
        <v>1192</v>
      </c>
      <c r="E203" s="100"/>
      <c r="F203" s="103"/>
      <c r="G203" s="104"/>
      <c r="H203" s="103"/>
      <c r="I203" s="104"/>
      <c r="J203" s="105"/>
      <c r="K203" s="105"/>
      <c r="L203" s="106"/>
    </row>
    <row r="204" spans="1:12" ht="20.100000000000001" customHeight="1">
      <c r="A204" s="99"/>
      <c r="B204" s="192"/>
      <c r="C204" s="210"/>
      <c r="D204" s="102" t="s">
        <v>2217</v>
      </c>
      <c r="E204" s="100"/>
      <c r="F204" s="103"/>
      <c r="G204" s="104"/>
      <c r="H204" s="103"/>
      <c r="I204" s="104"/>
      <c r="J204" s="105"/>
      <c r="K204" s="105"/>
      <c r="L204" s="106"/>
    </row>
    <row r="205" spans="1:12" ht="20.100000000000001" customHeight="1">
      <c r="A205" s="141" t="s">
        <v>3855</v>
      </c>
      <c r="B205" s="209" t="s">
        <v>1293</v>
      </c>
      <c r="C205" s="215" t="s">
        <v>5024</v>
      </c>
      <c r="D205" s="143"/>
      <c r="E205" s="209" t="s">
        <v>2120</v>
      </c>
      <c r="F205" s="160">
        <v>8</v>
      </c>
      <c r="G205" s="164">
        <v>100</v>
      </c>
      <c r="H205" s="160">
        <v>11</v>
      </c>
      <c r="I205" s="164">
        <f>H205/(H205+H207)*100</f>
        <v>84.615384615384613</v>
      </c>
      <c r="J205" s="178" t="s">
        <v>1</v>
      </c>
      <c r="K205" s="178" t="s">
        <v>1</v>
      </c>
      <c r="L205" s="185"/>
    </row>
    <row r="206" spans="1:12" ht="20.100000000000001" customHeight="1">
      <c r="A206" s="99"/>
      <c r="B206" s="192"/>
      <c r="C206" s="192"/>
      <c r="D206" s="102" t="s">
        <v>2116</v>
      </c>
      <c r="E206" s="192"/>
      <c r="F206" s="103"/>
      <c r="G206" s="104"/>
      <c r="H206" s="103"/>
      <c r="I206" s="104"/>
      <c r="J206" s="105"/>
      <c r="K206" s="105"/>
      <c r="L206" s="106"/>
    </row>
    <row r="207" spans="1:12" ht="20.100000000000001" customHeight="1">
      <c r="A207" s="99"/>
      <c r="B207" s="192"/>
      <c r="C207" s="222"/>
      <c r="D207" s="102" t="s">
        <v>2118</v>
      </c>
      <c r="E207" s="100"/>
      <c r="F207" s="103"/>
      <c r="G207" s="104"/>
      <c r="H207" s="103">
        <v>2</v>
      </c>
      <c r="I207" s="104">
        <f>100-I205</f>
        <v>15.384615384615387</v>
      </c>
      <c r="J207" s="105"/>
      <c r="K207" s="105"/>
      <c r="L207" s="106"/>
    </row>
    <row r="208" spans="1:12" ht="20.100000000000001" customHeight="1">
      <c r="A208" s="141" t="s">
        <v>3856</v>
      </c>
      <c r="B208" s="209" t="s">
        <v>1292</v>
      </c>
      <c r="C208" s="215" t="s">
        <v>3857</v>
      </c>
      <c r="D208" s="143" t="s">
        <v>1720</v>
      </c>
      <c r="E208" s="142"/>
      <c r="F208" s="160"/>
      <c r="G208" s="164"/>
      <c r="H208" s="160"/>
      <c r="I208" s="164"/>
      <c r="J208" s="178" t="s">
        <v>1</v>
      </c>
      <c r="K208" s="178" t="s">
        <v>1</v>
      </c>
      <c r="L208" s="185"/>
    </row>
    <row r="209" spans="1:12" ht="20.100000000000001" customHeight="1">
      <c r="A209" s="99"/>
      <c r="B209" s="192"/>
      <c r="C209" s="222"/>
      <c r="D209" s="102" t="s">
        <v>1719</v>
      </c>
      <c r="E209" s="100"/>
      <c r="F209" s="103"/>
      <c r="G209" s="104"/>
      <c r="H209" s="103"/>
      <c r="I209" s="104"/>
      <c r="J209" s="105"/>
      <c r="K209" s="105"/>
      <c r="L209" s="106"/>
    </row>
    <row r="210" spans="1:12" ht="20.100000000000001" customHeight="1">
      <c r="A210" s="99"/>
      <c r="B210" s="192"/>
      <c r="C210" s="222"/>
      <c r="D210" s="102" t="s">
        <v>2218</v>
      </c>
      <c r="E210" s="100"/>
      <c r="F210" s="103"/>
      <c r="G210" s="104"/>
      <c r="H210" s="103">
        <v>1</v>
      </c>
      <c r="I210" s="104">
        <v>50</v>
      </c>
      <c r="J210" s="105"/>
      <c r="K210" s="105"/>
      <c r="L210" s="106"/>
    </row>
    <row r="211" spans="1:12" ht="20.100000000000001" customHeight="1">
      <c r="A211" s="99"/>
      <c r="B211" s="192"/>
      <c r="C211" s="222"/>
      <c r="D211" s="102" t="s">
        <v>1718</v>
      </c>
      <c r="E211" s="100"/>
      <c r="F211" s="103"/>
      <c r="G211" s="104"/>
      <c r="H211" s="103"/>
      <c r="I211" s="104"/>
      <c r="J211" s="105"/>
      <c r="K211" s="105"/>
      <c r="L211" s="106"/>
    </row>
    <row r="212" spans="1:12" ht="20.100000000000001" customHeight="1">
      <c r="A212" s="99"/>
      <c r="B212" s="192"/>
      <c r="C212" s="222"/>
      <c r="D212" s="102" t="s">
        <v>1717</v>
      </c>
      <c r="E212" s="100"/>
      <c r="F212" s="103"/>
      <c r="G212" s="104"/>
      <c r="H212" s="103"/>
      <c r="I212" s="104"/>
      <c r="J212" s="105"/>
      <c r="K212" s="105"/>
      <c r="L212" s="106"/>
    </row>
    <row r="213" spans="1:12" ht="20.100000000000001" customHeight="1">
      <c r="A213" s="99"/>
      <c r="B213" s="192"/>
      <c r="C213" s="222"/>
      <c r="D213" s="102" t="s">
        <v>1716</v>
      </c>
      <c r="E213" s="100"/>
      <c r="F213" s="103"/>
      <c r="G213" s="104"/>
      <c r="H213" s="103">
        <v>1</v>
      </c>
      <c r="I213" s="104">
        <v>50</v>
      </c>
      <c r="J213" s="105"/>
      <c r="K213" s="105"/>
      <c r="L213" s="106"/>
    </row>
    <row r="214" spans="1:12" ht="20.100000000000001" customHeight="1">
      <c r="A214" s="99"/>
      <c r="B214" s="192"/>
      <c r="C214" s="222"/>
      <c r="D214" s="102" t="s">
        <v>1715</v>
      </c>
      <c r="E214" s="100"/>
      <c r="F214" s="103"/>
      <c r="G214" s="104"/>
      <c r="H214" s="103"/>
      <c r="I214" s="104"/>
      <c r="J214" s="105"/>
      <c r="K214" s="105"/>
      <c r="L214" s="106"/>
    </row>
    <row r="215" spans="1:12" ht="20.100000000000001" customHeight="1">
      <c r="A215" s="99"/>
      <c r="B215" s="192"/>
      <c r="C215" s="222"/>
      <c r="D215" s="102" t="s">
        <v>1714</v>
      </c>
      <c r="E215" s="100"/>
      <c r="F215" s="103"/>
      <c r="G215" s="104"/>
      <c r="H215" s="103"/>
      <c r="I215" s="104"/>
      <c r="J215" s="105"/>
      <c r="K215" s="105"/>
      <c r="L215" s="106"/>
    </row>
    <row r="216" spans="1:12" ht="20.100000000000001" customHeight="1">
      <c r="A216" s="141" t="s">
        <v>3858</v>
      </c>
      <c r="B216" s="209" t="s">
        <v>1291</v>
      </c>
      <c r="C216" s="212" t="s">
        <v>5024</v>
      </c>
      <c r="D216" s="143" t="s">
        <v>507</v>
      </c>
      <c r="E216" s="142"/>
      <c r="F216" s="160">
        <v>3</v>
      </c>
      <c r="G216" s="164">
        <v>37.5</v>
      </c>
      <c r="H216" s="160">
        <v>6</v>
      </c>
      <c r="I216" s="164">
        <v>46.153846153846153</v>
      </c>
      <c r="J216" s="178" t="s">
        <v>1</v>
      </c>
      <c r="K216" s="178" t="s">
        <v>1</v>
      </c>
      <c r="L216" s="185"/>
    </row>
    <row r="217" spans="1:12" ht="20.100000000000001" customHeight="1">
      <c r="A217" s="99"/>
      <c r="B217" s="192"/>
      <c r="C217" s="210"/>
      <c r="D217" s="102" t="s">
        <v>508</v>
      </c>
      <c r="E217" s="100"/>
      <c r="F217" s="103">
        <v>3</v>
      </c>
      <c r="G217" s="104">
        <v>37.5</v>
      </c>
      <c r="H217" s="103">
        <v>2</v>
      </c>
      <c r="I217" s="104">
        <v>15.384615384615385</v>
      </c>
      <c r="J217" s="105"/>
      <c r="K217" s="105"/>
      <c r="L217" s="106"/>
    </row>
    <row r="218" spans="1:12" ht="20.100000000000001" customHeight="1">
      <c r="A218" s="99"/>
      <c r="B218" s="192"/>
      <c r="C218" s="210"/>
      <c r="D218" s="102" t="s">
        <v>509</v>
      </c>
      <c r="E218" s="100"/>
      <c r="F218" s="103">
        <v>1</v>
      </c>
      <c r="G218" s="104">
        <v>12.5</v>
      </c>
      <c r="H218" s="103">
        <v>2</v>
      </c>
      <c r="I218" s="104">
        <v>15.384615384615385</v>
      </c>
      <c r="J218" s="105"/>
      <c r="K218" s="105"/>
      <c r="L218" s="106"/>
    </row>
    <row r="219" spans="1:12" ht="20.100000000000001" customHeight="1">
      <c r="A219" s="99"/>
      <c r="B219" s="192"/>
      <c r="C219" s="210"/>
      <c r="D219" s="102" t="s">
        <v>510</v>
      </c>
      <c r="E219" s="100"/>
      <c r="F219" s="103"/>
      <c r="G219" s="104"/>
      <c r="H219" s="103">
        <v>1</v>
      </c>
      <c r="I219" s="104">
        <v>7.6923076923076925</v>
      </c>
      <c r="J219" s="105"/>
      <c r="K219" s="105"/>
      <c r="L219" s="106"/>
    </row>
    <row r="220" spans="1:12" ht="20.100000000000001" customHeight="1">
      <c r="A220" s="99"/>
      <c r="B220" s="192"/>
      <c r="C220" s="210"/>
      <c r="D220" s="102" t="s">
        <v>511</v>
      </c>
      <c r="E220" s="100"/>
      <c r="F220" s="103">
        <v>1</v>
      </c>
      <c r="G220" s="104">
        <v>12.5</v>
      </c>
      <c r="H220" s="103">
        <v>2</v>
      </c>
      <c r="I220" s="104">
        <v>15.384615384615385</v>
      </c>
      <c r="J220" s="105"/>
      <c r="K220" s="105"/>
      <c r="L220" s="106"/>
    </row>
    <row r="221" spans="1:12" ht="20.100000000000001" customHeight="1">
      <c r="A221" s="99"/>
      <c r="B221" s="192"/>
      <c r="C221" s="210"/>
      <c r="D221" s="102" t="s">
        <v>512</v>
      </c>
      <c r="E221" s="100"/>
      <c r="F221" s="103"/>
      <c r="G221" s="104"/>
      <c r="H221" s="103"/>
      <c r="I221" s="104"/>
      <c r="J221" s="105"/>
      <c r="K221" s="105"/>
      <c r="L221" s="106"/>
    </row>
    <row r="222" spans="1:12" ht="20.100000000000001" customHeight="1">
      <c r="A222" s="99"/>
      <c r="B222" s="192"/>
      <c r="C222" s="210"/>
      <c r="D222" s="102" t="s">
        <v>513</v>
      </c>
      <c r="E222" s="100"/>
      <c r="F222" s="103"/>
      <c r="G222" s="104"/>
      <c r="H222" s="103"/>
      <c r="I222" s="104"/>
      <c r="J222" s="105"/>
      <c r="K222" s="105"/>
      <c r="L222" s="106"/>
    </row>
    <row r="223" spans="1:12" ht="20.100000000000001" customHeight="1">
      <c r="A223" s="107"/>
      <c r="B223" s="194"/>
      <c r="C223" s="213"/>
      <c r="D223" s="102" t="s">
        <v>514</v>
      </c>
      <c r="E223" s="108"/>
      <c r="F223" s="111"/>
      <c r="G223" s="112"/>
      <c r="H223" s="111"/>
      <c r="I223" s="112"/>
      <c r="J223" s="114"/>
      <c r="K223" s="114"/>
      <c r="L223" s="115"/>
    </row>
    <row r="224" spans="1:12" ht="20.100000000000001" customHeight="1">
      <c r="A224" s="141" t="s">
        <v>3859</v>
      </c>
      <c r="B224" s="209" t="s">
        <v>2053</v>
      </c>
      <c r="C224" s="212" t="s">
        <v>5024</v>
      </c>
      <c r="D224" s="143" t="s">
        <v>400</v>
      </c>
      <c r="E224" s="142"/>
      <c r="F224" s="160">
        <v>8</v>
      </c>
      <c r="G224" s="164">
        <v>100</v>
      </c>
      <c r="H224" s="160">
        <v>11</v>
      </c>
      <c r="I224" s="164">
        <v>84.615384615384613</v>
      </c>
      <c r="J224" s="178" t="s">
        <v>1</v>
      </c>
      <c r="K224" s="178" t="s">
        <v>1</v>
      </c>
      <c r="L224" s="185"/>
    </row>
    <row r="225" spans="1:12" ht="20.100000000000001" customHeight="1">
      <c r="A225" s="107"/>
      <c r="B225" s="194"/>
      <c r="C225" s="213"/>
      <c r="D225" s="110" t="s">
        <v>2226</v>
      </c>
      <c r="E225" s="108"/>
      <c r="F225" s="111"/>
      <c r="G225" s="112"/>
      <c r="H225" s="111">
        <v>2</v>
      </c>
      <c r="I225" s="112">
        <v>15.384615384615385</v>
      </c>
      <c r="J225" s="114"/>
      <c r="K225" s="114"/>
      <c r="L225" s="115"/>
    </row>
    <row r="226" spans="1:12" ht="20.100000000000001" customHeight="1">
      <c r="A226" s="99" t="s">
        <v>3860</v>
      </c>
      <c r="B226" s="192" t="s">
        <v>1290</v>
      </c>
      <c r="C226" s="211" t="s">
        <v>5024</v>
      </c>
      <c r="D226" s="143"/>
      <c r="E226" s="100"/>
      <c r="F226" s="103">
        <v>8</v>
      </c>
      <c r="G226" s="104">
        <v>100</v>
      </c>
      <c r="H226" s="103">
        <v>13</v>
      </c>
      <c r="I226" s="104">
        <v>100</v>
      </c>
      <c r="J226" s="178" t="s">
        <v>1</v>
      </c>
      <c r="K226" s="178" t="s">
        <v>1</v>
      </c>
      <c r="L226" s="106"/>
    </row>
    <row r="227" spans="1:12" ht="20.100000000000001" customHeight="1">
      <c r="A227" s="90" t="s">
        <v>3861</v>
      </c>
      <c r="B227" s="214" t="s">
        <v>1289</v>
      </c>
      <c r="C227" s="214" t="s">
        <v>5024</v>
      </c>
      <c r="D227" s="93"/>
      <c r="E227" s="91"/>
      <c r="F227" s="94">
        <v>8</v>
      </c>
      <c r="G227" s="95">
        <v>100</v>
      </c>
      <c r="H227" s="94">
        <v>13</v>
      </c>
      <c r="I227" s="95">
        <v>100</v>
      </c>
      <c r="J227" s="178" t="s">
        <v>1</v>
      </c>
      <c r="K227" s="178" t="s">
        <v>1</v>
      </c>
      <c r="L227" s="97"/>
    </row>
    <row r="228" spans="1:12" ht="20.100000000000001" customHeight="1">
      <c r="A228" s="141" t="s">
        <v>3862</v>
      </c>
      <c r="B228" s="209" t="s">
        <v>1288</v>
      </c>
      <c r="C228" s="209" t="s">
        <v>5024</v>
      </c>
      <c r="D228" s="143"/>
      <c r="E228" s="142"/>
      <c r="F228" s="103">
        <v>8</v>
      </c>
      <c r="G228" s="104">
        <v>100</v>
      </c>
      <c r="H228" s="103">
        <v>13</v>
      </c>
      <c r="I228" s="104">
        <v>100</v>
      </c>
      <c r="J228" s="178" t="s">
        <v>1</v>
      </c>
      <c r="K228" s="178" t="s">
        <v>1</v>
      </c>
      <c r="L228" s="185"/>
    </row>
    <row r="229" spans="1:12" ht="20.100000000000001" customHeight="1">
      <c r="A229" s="141" t="s">
        <v>3863</v>
      </c>
      <c r="B229" s="209" t="s">
        <v>1287</v>
      </c>
      <c r="C229" s="209" t="s">
        <v>5024</v>
      </c>
      <c r="D229" s="143" t="s">
        <v>1182</v>
      </c>
      <c r="E229" s="142"/>
      <c r="F229" s="160"/>
      <c r="G229" s="164"/>
      <c r="H229" s="160"/>
      <c r="I229" s="164"/>
      <c r="J229" s="178" t="s">
        <v>1</v>
      </c>
      <c r="K229" s="178" t="s">
        <v>1</v>
      </c>
      <c r="L229" s="185"/>
    </row>
    <row r="230" spans="1:12" ht="20.100000000000001" customHeight="1">
      <c r="A230" s="99"/>
      <c r="B230" s="192"/>
      <c r="C230" s="192"/>
      <c r="D230" s="102" t="s">
        <v>1181</v>
      </c>
      <c r="E230" s="100"/>
      <c r="F230" s="103">
        <v>1</v>
      </c>
      <c r="G230" s="104">
        <v>12.5</v>
      </c>
      <c r="H230" s="103">
        <v>2</v>
      </c>
      <c r="I230" s="104">
        <v>15.384615384615385</v>
      </c>
      <c r="J230" s="176"/>
      <c r="K230" s="176"/>
      <c r="L230" s="106"/>
    </row>
    <row r="231" spans="1:12" ht="20.100000000000001" customHeight="1">
      <c r="A231" s="99"/>
      <c r="B231" s="192"/>
      <c r="C231" s="192"/>
      <c r="D231" s="102" t="s">
        <v>1180</v>
      </c>
      <c r="E231" s="100"/>
      <c r="F231" s="103">
        <v>7</v>
      </c>
      <c r="G231" s="104">
        <v>87.5</v>
      </c>
      <c r="H231" s="103">
        <v>11</v>
      </c>
      <c r="I231" s="104">
        <v>84.615384615384613</v>
      </c>
      <c r="J231" s="176"/>
      <c r="K231" s="176"/>
      <c r="L231" s="106"/>
    </row>
    <row r="232" spans="1:12" ht="20.100000000000001" customHeight="1">
      <c r="A232" s="141" t="s">
        <v>3864</v>
      </c>
      <c r="B232" s="209" t="s">
        <v>1286</v>
      </c>
      <c r="C232" s="209" t="s">
        <v>5024</v>
      </c>
      <c r="D232" s="143" t="s">
        <v>580</v>
      </c>
      <c r="E232" s="142"/>
      <c r="F232" s="160">
        <v>5</v>
      </c>
      <c r="G232" s="164">
        <v>62.5</v>
      </c>
      <c r="H232" s="160">
        <v>5</v>
      </c>
      <c r="I232" s="164">
        <v>38.461538461538467</v>
      </c>
      <c r="J232" s="178" t="s">
        <v>1</v>
      </c>
      <c r="K232" s="178" t="s">
        <v>1</v>
      </c>
      <c r="L232" s="185"/>
    </row>
    <row r="233" spans="1:12" ht="20.100000000000001" customHeight="1">
      <c r="A233" s="99"/>
      <c r="B233" s="192"/>
      <c r="C233" s="210"/>
      <c r="D233" s="102" t="s">
        <v>581</v>
      </c>
      <c r="E233" s="100"/>
      <c r="F233" s="103">
        <v>3</v>
      </c>
      <c r="G233" s="104">
        <v>37.5</v>
      </c>
      <c r="H233" s="103">
        <v>8</v>
      </c>
      <c r="I233" s="104">
        <v>61.53846153846154</v>
      </c>
      <c r="J233" s="105"/>
      <c r="K233" s="105"/>
      <c r="L233" s="106"/>
    </row>
    <row r="234" spans="1:12" ht="20.100000000000001" customHeight="1">
      <c r="A234" s="141" t="s">
        <v>3865</v>
      </c>
      <c r="B234" s="209" t="s">
        <v>1285</v>
      </c>
      <c r="C234" s="209" t="s">
        <v>5024</v>
      </c>
      <c r="D234" s="143" t="s">
        <v>580</v>
      </c>
      <c r="E234" s="142"/>
      <c r="F234" s="160">
        <v>5</v>
      </c>
      <c r="G234" s="164">
        <v>62.5</v>
      </c>
      <c r="H234" s="160">
        <v>6</v>
      </c>
      <c r="I234" s="164">
        <v>46.153846153846153</v>
      </c>
      <c r="J234" s="178" t="s">
        <v>1</v>
      </c>
      <c r="K234" s="178" t="s">
        <v>1</v>
      </c>
      <c r="L234" s="185"/>
    </row>
    <row r="235" spans="1:12" ht="20.100000000000001" customHeight="1">
      <c r="A235" s="99"/>
      <c r="B235" s="192"/>
      <c r="C235" s="210"/>
      <c r="D235" s="102" t="s">
        <v>581</v>
      </c>
      <c r="E235" s="100"/>
      <c r="F235" s="103">
        <v>3</v>
      </c>
      <c r="G235" s="104">
        <v>37.5</v>
      </c>
      <c r="H235" s="103">
        <v>7</v>
      </c>
      <c r="I235" s="104">
        <v>53.846153846153847</v>
      </c>
      <c r="J235" s="105"/>
      <c r="K235" s="105"/>
      <c r="L235" s="106"/>
    </row>
    <row r="236" spans="1:12" ht="20.100000000000001" customHeight="1">
      <c r="A236" s="141" t="s">
        <v>3866</v>
      </c>
      <c r="B236" s="209" t="s">
        <v>1284</v>
      </c>
      <c r="C236" s="209" t="s">
        <v>5024</v>
      </c>
      <c r="D236" s="143" t="s">
        <v>580</v>
      </c>
      <c r="E236" s="142"/>
      <c r="F236" s="160">
        <v>6</v>
      </c>
      <c r="G236" s="164">
        <v>75</v>
      </c>
      <c r="H236" s="160">
        <v>6</v>
      </c>
      <c r="I236" s="164">
        <v>46.153846153846153</v>
      </c>
      <c r="J236" s="178" t="s">
        <v>1</v>
      </c>
      <c r="K236" s="178" t="s">
        <v>1</v>
      </c>
      <c r="L236" s="185"/>
    </row>
    <row r="237" spans="1:12" ht="20.100000000000001" customHeight="1">
      <c r="A237" s="99"/>
      <c r="B237" s="192"/>
      <c r="C237" s="210"/>
      <c r="D237" s="102" t="s">
        <v>581</v>
      </c>
      <c r="E237" s="100"/>
      <c r="F237" s="103">
        <v>2</v>
      </c>
      <c r="G237" s="104">
        <v>25</v>
      </c>
      <c r="H237" s="103">
        <v>7</v>
      </c>
      <c r="I237" s="104">
        <v>53.846153846153847</v>
      </c>
      <c r="J237" s="105"/>
      <c r="K237" s="105"/>
      <c r="L237" s="106"/>
    </row>
    <row r="238" spans="1:12" ht="20.100000000000001" customHeight="1">
      <c r="A238" s="141" t="s">
        <v>3867</v>
      </c>
      <c r="B238" s="209" t="s">
        <v>1283</v>
      </c>
      <c r="C238" s="209" t="s">
        <v>5024</v>
      </c>
      <c r="D238" s="143" t="s">
        <v>2227</v>
      </c>
      <c r="E238" s="142"/>
      <c r="F238" s="160">
        <v>2</v>
      </c>
      <c r="G238" s="164">
        <v>25</v>
      </c>
      <c r="H238" s="160">
        <v>2</v>
      </c>
      <c r="I238" s="164">
        <v>15.384615384615385</v>
      </c>
      <c r="J238" s="178" t="s">
        <v>1</v>
      </c>
      <c r="K238" s="178" t="s">
        <v>1</v>
      </c>
      <c r="L238" s="185"/>
    </row>
    <row r="239" spans="1:12" ht="20.100000000000001" customHeight="1">
      <c r="A239" s="99"/>
      <c r="B239" s="192"/>
      <c r="C239" s="210"/>
      <c r="D239" s="102" t="s">
        <v>706</v>
      </c>
      <c r="E239" s="100"/>
      <c r="F239" s="103">
        <v>1</v>
      </c>
      <c r="G239" s="104">
        <v>12.5</v>
      </c>
      <c r="H239" s="103"/>
      <c r="I239" s="104"/>
      <c r="J239" s="105"/>
      <c r="K239" s="105"/>
      <c r="L239" s="106"/>
    </row>
    <row r="240" spans="1:12" ht="20.100000000000001" customHeight="1">
      <c r="A240" s="99"/>
      <c r="B240" s="192"/>
      <c r="C240" s="222"/>
      <c r="D240" s="102" t="s">
        <v>707</v>
      </c>
      <c r="E240" s="100"/>
      <c r="F240" s="103"/>
      <c r="G240" s="104"/>
      <c r="H240" s="103"/>
      <c r="I240" s="104"/>
      <c r="J240" s="105"/>
      <c r="K240" s="105"/>
      <c r="L240" s="106"/>
    </row>
    <row r="241" spans="1:12" ht="20.100000000000001" customHeight="1">
      <c r="A241" s="99"/>
      <c r="B241" s="192"/>
      <c r="C241" s="222"/>
      <c r="D241" s="102" t="s">
        <v>708</v>
      </c>
      <c r="E241" s="100"/>
      <c r="F241" s="103"/>
      <c r="G241" s="104"/>
      <c r="H241" s="103"/>
      <c r="I241" s="104"/>
      <c r="J241" s="105"/>
      <c r="K241" s="105"/>
      <c r="L241" s="106"/>
    </row>
    <row r="242" spans="1:12" ht="20.100000000000001" customHeight="1">
      <c r="A242" s="99"/>
      <c r="B242" s="192"/>
      <c r="C242" s="222"/>
      <c r="D242" s="102" t="s">
        <v>709</v>
      </c>
      <c r="E242" s="100"/>
      <c r="F242" s="103"/>
      <c r="G242" s="104"/>
      <c r="H242" s="103"/>
      <c r="I242" s="104"/>
      <c r="J242" s="105"/>
      <c r="K242" s="105"/>
      <c r="L242" s="106"/>
    </row>
    <row r="243" spans="1:12" ht="20.100000000000001" customHeight="1">
      <c r="A243" s="99"/>
      <c r="B243" s="192"/>
      <c r="C243" s="222"/>
      <c r="D243" s="102" t="s">
        <v>710</v>
      </c>
      <c r="E243" s="100"/>
      <c r="F243" s="103"/>
      <c r="G243" s="104"/>
      <c r="H243" s="103"/>
      <c r="I243" s="104"/>
      <c r="J243" s="105"/>
      <c r="K243" s="105"/>
      <c r="L243" s="106"/>
    </row>
    <row r="244" spans="1:12" ht="20.100000000000001" customHeight="1">
      <c r="A244" s="99"/>
      <c r="B244" s="192"/>
      <c r="C244" s="222"/>
      <c r="D244" s="102" t="s">
        <v>1174</v>
      </c>
      <c r="E244" s="100"/>
      <c r="F244" s="103"/>
      <c r="G244" s="104"/>
      <c r="H244" s="103">
        <v>2</v>
      </c>
      <c r="I244" s="104">
        <v>15.384615384615385</v>
      </c>
      <c r="J244" s="105"/>
      <c r="K244" s="105"/>
      <c r="L244" s="106"/>
    </row>
    <row r="245" spans="1:12" ht="20.100000000000001" customHeight="1">
      <c r="A245" s="99"/>
      <c r="B245" s="192"/>
      <c r="C245" s="222"/>
      <c r="D245" s="102" t="s">
        <v>711</v>
      </c>
      <c r="E245" s="100"/>
      <c r="F245" s="103">
        <v>1</v>
      </c>
      <c r="G245" s="104">
        <v>12.5</v>
      </c>
      <c r="H245" s="103"/>
      <c r="I245" s="104"/>
      <c r="J245" s="105"/>
      <c r="K245" s="105"/>
      <c r="L245" s="106"/>
    </row>
    <row r="246" spans="1:12" ht="20.100000000000001" customHeight="1">
      <c r="A246" s="99"/>
      <c r="B246" s="192"/>
      <c r="C246" s="222"/>
      <c r="D246" s="102" t="s">
        <v>712</v>
      </c>
      <c r="E246" s="100"/>
      <c r="F246" s="103">
        <v>3</v>
      </c>
      <c r="G246" s="104">
        <v>37.5</v>
      </c>
      <c r="H246" s="103">
        <v>3</v>
      </c>
      <c r="I246" s="104">
        <v>23.076923076923077</v>
      </c>
      <c r="J246" s="105"/>
      <c r="K246" s="105"/>
      <c r="L246" s="106"/>
    </row>
    <row r="247" spans="1:12" ht="20.100000000000001" customHeight="1">
      <c r="A247" s="99"/>
      <c r="B247" s="192"/>
      <c r="C247" s="222"/>
      <c r="D247" s="102" t="s">
        <v>2039</v>
      </c>
      <c r="E247" s="100"/>
      <c r="F247" s="103"/>
      <c r="G247" s="104"/>
      <c r="H247" s="103">
        <v>1</v>
      </c>
      <c r="I247" s="104">
        <v>7.6923076923076925</v>
      </c>
      <c r="J247" s="105"/>
      <c r="K247" s="105"/>
      <c r="L247" s="106"/>
    </row>
    <row r="248" spans="1:12" ht="20.100000000000001" customHeight="1">
      <c r="A248" s="99"/>
      <c r="B248" s="192"/>
      <c r="C248" s="222"/>
      <c r="D248" s="102" t="s">
        <v>2040</v>
      </c>
      <c r="E248" s="100"/>
      <c r="F248" s="103">
        <v>1</v>
      </c>
      <c r="G248" s="104">
        <v>12.5</v>
      </c>
      <c r="H248" s="103"/>
      <c r="I248" s="104"/>
      <c r="J248" s="105"/>
      <c r="K248" s="105"/>
      <c r="L248" s="106"/>
    </row>
    <row r="249" spans="1:12" ht="20.100000000000001" customHeight="1">
      <c r="A249" s="99"/>
      <c r="B249" s="192"/>
      <c r="C249" s="222"/>
      <c r="D249" s="102" t="s">
        <v>2041</v>
      </c>
      <c r="E249" s="100"/>
      <c r="F249" s="103"/>
      <c r="G249" s="104"/>
      <c r="H249" s="103"/>
      <c r="I249" s="104"/>
      <c r="J249" s="105"/>
      <c r="K249" s="105"/>
      <c r="L249" s="106"/>
    </row>
    <row r="250" spans="1:12" ht="20.100000000000001" customHeight="1">
      <c r="A250" s="99"/>
      <c r="B250" s="192"/>
      <c r="C250" s="222"/>
      <c r="D250" s="102" t="s">
        <v>2042</v>
      </c>
      <c r="E250" s="100"/>
      <c r="F250" s="103"/>
      <c r="G250" s="104"/>
      <c r="H250" s="103"/>
      <c r="I250" s="104"/>
      <c r="J250" s="105"/>
      <c r="K250" s="105"/>
      <c r="L250" s="106"/>
    </row>
    <row r="251" spans="1:12" ht="20.100000000000001" customHeight="1">
      <c r="A251" s="99"/>
      <c r="B251" s="192"/>
      <c r="C251" s="222"/>
      <c r="D251" s="102" t="s">
        <v>2049</v>
      </c>
      <c r="E251" s="100"/>
      <c r="F251" s="103"/>
      <c r="G251" s="104"/>
      <c r="H251" s="103">
        <v>1</v>
      </c>
      <c r="I251" s="104">
        <v>7.6923076923076925</v>
      </c>
      <c r="J251" s="105"/>
      <c r="K251" s="105"/>
      <c r="L251" s="106"/>
    </row>
    <row r="252" spans="1:12" ht="20.100000000000001" customHeight="1">
      <c r="A252" s="99"/>
      <c r="B252" s="192"/>
      <c r="C252" s="222"/>
      <c r="D252" s="102" t="s">
        <v>2043</v>
      </c>
      <c r="E252" s="100"/>
      <c r="F252" s="103"/>
      <c r="G252" s="104"/>
      <c r="H252" s="103"/>
      <c r="I252" s="104"/>
      <c r="J252" s="105"/>
      <c r="K252" s="105"/>
      <c r="L252" s="106"/>
    </row>
    <row r="253" spans="1:12" ht="20.100000000000001" customHeight="1">
      <c r="A253" s="99"/>
      <c r="B253" s="192"/>
      <c r="C253" s="222"/>
      <c r="D253" s="102" t="s">
        <v>2044</v>
      </c>
      <c r="E253" s="100"/>
      <c r="F253" s="103"/>
      <c r="G253" s="104"/>
      <c r="H253" s="103"/>
      <c r="I253" s="104"/>
      <c r="J253" s="105"/>
      <c r="K253" s="105"/>
      <c r="L253" s="106"/>
    </row>
    <row r="254" spans="1:12" ht="20.100000000000001" customHeight="1">
      <c r="A254" s="99"/>
      <c r="B254" s="192"/>
      <c r="C254" s="222"/>
      <c r="D254" s="102" t="s">
        <v>2045</v>
      </c>
      <c r="E254" s="100"/>
      <c r="F254" s="103"/>
      <c r="G254" s="104"/>
      <c r="H254" s="103"/>
      <c r="I254" s="104"/>
      <c r="J254" s="105"/>
      <c r="K254" s="105"/>
      <c r="L254" s="106"/>
    </row>
    <row r="255" spans="1:12" ht="20.100000000000001" customHeight="1">
      <c r="A255" s="99"/>
      <c r="B255" s="192"/>
      <c r="C255" s="222"/>
      <c r="D255" s="102" t="s">
        <v>2046</v>
      </c>
      <c r="E255" s="100"/>
      <c r="F255" s="103"/>
      <c r="G255" s="104"/>
      <c r="H255" s="103">
        <v>1</v>
      </c>
      <c r="I255" s="104">
        <v>7.6923076923076925</v>
      </c>
      <c r="J255" s="105"/>
      <c r="K255" s="105"/>
      <c r="L255" s="106"/>
    </row>
    <row r="256" spans="1:12" ht="20.100000000000001" customHeight="1">
      <c r="A256" s="99"/>
      <c r="B256" s="192"/>
      <c r="C256" s="222"/>
      <c r="D256" s="102" t="s">
        <v>2047</v>
      </c>
      <c r="E256" s="100"/>
      <c r="F256" s="103"/>
      <c r="G256" s="104"/>
      <c r="H256" s="103"/>
      <c r="I256" s="104"/>
      <c r="J256" s="105"/>
      <c r="K256" s="105"/>
      <c r="L256" s="106"/>
    </row>
    <row r="257" spans="1:12" ht="20.100000000000001" customHeight="1">
      <c r="A257" s="99"/>
      <c r="B257" s="192"/>
      <c r="C257" s="222"/>
      <c r="D257" s="102" t="s">
        <v>2056</v>
      </c>
      <c r="E257" s="100"/>
      <c r="F257" s="103"/>
      <c r="G257" s="104"/>
      <c r="H257" s="103"/>
      <c r="I257" s="104"/>
      <c r="J257" s="105"/>
      <c r="K257" s="105"/>
      <c r="L257" s="106"/>
    </row>
    <row r="258" spans="1:12" ht="20.100000000000001" customHeight="1">
      <c r="A258" s="99"/>
      <c r="B258" s="192"/>
      <c r="C258" s="222"/>
      <c r="D258" s="102" t="s">
        <v>2057</v>
      </c>
      <c r="E258" s="100"/>
      <c r="F258" s="103"/>
      <c r="G258" s="104"/>
      <c r="H258" s="103">
        <v>3</v>
      </c>
      <c r="I258" s="104">
        <v>23.076923076923077</v>
      </c>
      <c r="J258" s="105"/>
      <c r="K258" s="105"/>
      <c r="L258" s="106"/>
    </row>
    <row r="259" spans="1:12" ht="20.100000000000001" customHeight="1">
      <c r="A259" s="99"/>
      <c r="B259" s="192"/>
      <c r="C259" s="222"/>
      <c r="D259" s="102" t="s">
        <v>2058</v>
      </c>
      <c r="E259" s="100"/>
      <c r="F259" s="103"/>
      <c r="G259" s="104"/>
      <c r="H259" s="103"/>
      <c r="I259" s="104"/>
      <c r="J259" s="105"/>
      <c r="K259" s="105"/>
      <c r="L259" s="106"/>
    </row>
    <row r="260" spans="1:12" ht="20.100000000000001" customHeight="1">
      <c r="A260" s="99"/>
      <c r="B260" s="192"/>
      <c r="C260" s="222"/>
      <c r="D260" s="102" t="s">
        <v>2059</v>
      </c>
      <c r="E260" s="100"/>
      <c r="F260" s="103"/>
      <c r="G260" s="104"/>
      <c r="H260" s="103"/>
      <c r="I260" s="104"/>
      <c r="J260" s="105"/>
      <c r="K260" s="105"/>
      <c r="L260" s="106"/>
    </row>
    <row r="261" spans="1:12" ht="20.100000000000001" customHeight="1">
      <c r="A261" s="141" t="s">
        <v>3868</v>
      </c>
      <c r="B261" s="209" t="s">
        <v>1282</v>
      </c>
      <c r="C261" s="215" t="s">
        <v>5013</v>
      </c>
      <c r="D261" s="143"/>
      <c r="E261" s="142"/>
      <c r="F261" s="160"/>
      <c r="G261" s="164"/>
      <c r="H261" s="160"/>
      <c r="I261" s="164"/>
      <c r="J261" s="178" t="s">
        <v>1</v>
      </c>
      <c r="K261" s="178" t="s">
        <v>1</v>
      </c>
      <c r="L261" s="185"/>
    </row>
    <row r="262" spans="1:12" ht="20.100000000000001" customHeight="1">
      <c r="A262" s="141" t="s">
        <v>3869</v>
      </c>
      <c r="B262" s="209" t="s">
        <v>191</v>
      </c>
      <c r="C262" s="209" t="s">
        <v>5026</v>
      </c>
      <c r="D262" s="143"/>
      <c r="E262" s="142"/>
      <c r="F262" s="160">
        <v>2</v>
      </c>
      <c r="G262" s="164">
        <v>100</v>
      </c>
      <c r="H262" s="160">
        <v>4</v>
      </c>
      <c r="I262" s="164">
        <v>100</v>
      </c>
      <c r="J262" s="178" t="s">
        <v>1</v>
      </c>
      <c r="K262" s="178" t="s">
        <v>1</v>
      </c>
      <c r="L262" s="185"/>
    </row>
    <row r="263" spans="1:12" ht="20.100000000000001" customHeight="1">
      <c r="A263" s="141" t="s">
        <v>3870</v>
      </c>
      <c r="B263" s="209" t="s">
        <v>192</v>
      </c>
      <c r="C263" s="209" t="s">
        <v>5026</v>
      </c>
      <c r="D263" s="143"/>
      <c r="E263" s="142" t="s">
        <v>2228</v>
      </c>
      <c r="F263" s="160">
        <v>2</v>
      </c>
      <c r="G263" s="164">
        <v>100</v>
      </c>
      <c r="H263" s="160">
        <v>4</v>
      </c>
      <c r="I263" s="164">
        <v>100</v>
      </c>
      <c r="J263" s="178" t="s">
        <v>1</v>
      </c>
      <c r="K263" s="178" t="s">
        <v>1</v>
      </c>
      <c r="L263" s="185"/>
    </row>
    <row r="264" spans="1:12" ht="20.100000000000001" customHeight="1">
      <c r="A264" s="99"/>
      <c r="B264" s="192"/>
      <c r="C264" s="222"/>
      <c r="D264" s="102" t="s">
        <v>2222</v>
      </c>
      <c r="E264" s="100"/>
      <c r="F264" s="103"/>
      <c r="G264" s="104"/>
      <c r="H264" s="103"/>
      <c r="I264" s="104"/>
      <c r="J264" s="105"/>
      <c r="K264" s="105"/>
      <c r="L264" s="106"/>
    </row>
    <row r="265" spans="1:12" ht="20.100000000000001" customHeight="1">
      <c r="A265" s="99"/>
      <c r="B265" s="192"/>
      <c r="C265" s="222"/>
      <c r="D265" s="102" t="s">
        <v>113</v>
      </c>
      <c r="E265" s="100"/>
      <c r="F265" s="103"/>
      <c r="G265" s="104"/>
      <c r="H265" s="103"/>
      <c r="I265" s="104"/>
      <c r="J265" s="105"/>
      <c r="K265" s="105"/>
      <c r="L265" s="106"/>
    </row>
    <row r="266" spans="1:12" ht="20.100000000000001" customHeight="1">
      <c r="A266" s="141" t="s">
        <v>3871</v>
      </c>
      <c r="B266" s="209" t="s">
        <v>193</v>
      </c>
      <c r="C266" s="215" t="s">
        <v>3872</v>
      </c>
      <c r="D266" s="143" t="s">
        <v>2223</v>
      </c>
      <c r="E266" s="142"/>
      <c r="F266" s="160"/>
      <c r="G266" s="164"/>
      <c r="H266" s="160"/>
      <c r="I266" s="164"/>
      <c r="J266" s="178" t="s">
        <v>1</v>
      </c>
      <c r="K266" s="178" t="s">
        <v>1</v>
      </c>
      <c r="L266" s="185"/>
    </row>
    <row r="267" spans="1:12" ht="20.100000000000001" customHeight="1">
      <c r="A267" s="99"/>
      <c r="B267" s="192"/>
      <c r="C267" s="210"/>
      <c r="D267" s="102" t="s">
        <v>115</v>
      </c>
      <c r="E267" s="100"/>
      <c r="F267" s="103"/>
      <c r="G267" s="104"/>
      <c r="H267" s="103"/>
      <c r="I267" s="104"/>
      <c r="J267" s="105"/>
      <c r="K267" s="105"/>
      <c r="L267" s="106"/>
    </row>
    <row r="268" spans="1:12" ht="20.100000000000001" customHeight="1">
      <c r="A268" s="99"/>
      <c r="B268" s="192"/>
      <c r="C268" s="210"/>
      <c r="D268" s="102" t="s">
        <v>116</v>
      </c>
      <c r="E268" s="100"/>
      <c r="F268" s="103"/>
      <c r="G268" s="104"/>
      <c r="H268" s="103"/>
      <c r="I268" s="104"/>
      <c r="J268" s="105"/>
      <c r="K268" s="105"/>
      <c r="L268" s="106"/>
    </row>
    <row r="269" spans="1:12" ht="20.100000000000001" customHeight="1">
      <c r="A269" s="99"/>
      <c r="B269" s="192"/>
      <c r="C269" s="210"/>
      <c r="D269" s="102" t="s">
        <v>117</v>
      </c>
      <c r="E269" s="100"/>
      <c r="F269" s="103"/>
      <c r="G269" s="104"/>
      <c r="H269" s="103"/>
      <c r="I269" s="104"/>
      <c r="J269" s="105"/>
      <c r="K269" s="105"/>
      <c r="L269" s="106"/>
    </row>
    <row r="270" spans="1:12" ht="20.100000000000001" customHeight="1">
      <c r="A270" s="141" t="s">
        <v>3873</v>
      </c>
      <c r="B270" s="209" t="s">
        <v>194</v>
      </c>
      <c r="C270" s="209" t="s">
        <v>5026</v>
      </c>
      <c r="D270" s="143"/>
      <c r="E270" s="142"/>
      <c r="F270" s="160">
        <v>2</v>
      </c>
      <c r="G270" s="164">
        <v>100</v>
      </c>
      <c r="H270" s="160">
        <v>4</v>
      </c>
      <c r="I270" s="164">
        <v>100</v>
      </c>
      <c r="J270" s="178" t="s">
        <v>1</v>
      </c>
      <c r="K270" s="178" t="s">
        <v>1</v>
      </c>
      <c r="L270" s="185"/>
    </row>
    <row r="271" spans="1:12" ht="20.100000000000001" customHeight="1">
      <c r="A271" s="141" t="s">
        <v>3874</v>
      </c>
      <c r="B271" s="209" t="s">
        <v>195</v>
      </c>
      <c r="C271" s="209" t="s">
        <v>5026</v>
      </c>
      <c r="D271" s="143"/>
      <c r="E271" s="142" t="s">
        <v>2228</v>
      </c>
      <c r="F271" s="160">
        <v>2</v>
      </c>
      <c r="G271" s="164">
        <v>100</v>
      </c>
      <c r="H271" s="160">
        <v>4</v>
      </c>
      <c r="I271" s="164">
        <v>100</v>
      </c>
      <c r="J271" s="178" t="s">
        <v>1</v>
      </c>
      <c r="K271" s="178" t="s">
        <v>1</v>
      </c>
      <c r="L271" s="185"/>
    </row>
    <row r="272" spans="1:12" ht="20.100000000000001" customHeight="1">
      <c r="A272" s="99"/>
      <c r="B272" s="192"/>
      <c r="C272" s="222"/>
      <c r="D272" s="102" t="s">
        <v>111</v>
      </c>
      <c r="E272" s="100"/>
      <c r="F272" s="103"/>
      <c r="G272" s="104"/>
      <c r="H272" s="103"/>
      <c r="I272" s="104"/>
      <c r="J272" s="105"/>
      <c r="K272" s="105"/>
      <c r="L272" s="106"/>
    </row>
    <row r="273" spans="1:12" ht="20.100000000000001" customHeight="1">
      <c r="A273" s="99"/>
      <c r="B273" s="192"/>
      <c r="C273" s="222"/>
      <c r="D273" s="102" t="s">
        <v>113</v>
      </c>
      <c r="E273" s="100"/>
      <c r="F273" s="103"/>
      <c r="G273" s="104"/>
      <c r="H273" s="103"/>
      <c r="I273" s="104"/>
      <c r="J273" s="105"/>
      <c r="K273" s="105"/>
      <c r="L273" s="106"/>
    </row>
    <row r="274" spans="1:12" ht="20.100000000000001" customHeight="1">
      <c r="A274" s="141" t="s">
        <v>3875</v>
      </c>
      <c r="B274" s="209" t="s">
        <v>196</v>
      </c>
      <c r="C274" s="215" t="s">
        <v>3876</v>
      </c>
      <c r="D274" s="143" t="s">
        <v>114</v>
      </c>
      <c r="E274" s="142"/>
      <c r="F274" s="160"/>
      <c r="G274" s="164"/>
      <c r="H274" s="160"/>
      <c r="I274" s="164"/>
      <c r="J274" s="178" t="s">
        <v>1</v>
      </c>
      <c r="K274" s="178" t="s">
        <v>1</v>
      </c>
      <c r="L274" s="185"/>
    </row>
    <row r="275" spans="1:12" ht="20.100000000000001" customHeight="1">
      <c r="A275" s="99"/>
      <c r="B275" s="192"/>
      <c r="C275" s="210"/>
      <c r="D275" s="102" t="s">
        <v>115</v>
      </c>
      <c r="E275" s="100"/>
      <c r="F275" s="103"/>
      <c r="G275" s="104"/>
      <c r="H275" s="103"/>
      <c r="I275" s="104"/>
      <c r="J275" s="105"/>
      <c r="K275" s="105"/>
      <c r="L275" s="106"/>
    </row>
    <row r="276" spans="1:12" ht="20.100000000000001" customHeight="1">
      <c r="A276" s="99"/>
      <c r="B276" s="192"/>
      <c r="C276" s="210"/>
      <c r="D276" s="102" t="s">
        <v>116</v>
      </c>
      <c r="E276" s="100"/>
      <c r="F276" s="103"/>
      <c r="G276" s="104"/>
      <c r="H276" s="103"/>
      <c r="I276" s="104"/>
      <c r="J276" s="105"/>
      <c r="K276" s="105"/>
      <c r="L276" s="106"/>
    </row>
    <row r="277" spans="1:12" ht="20.100000000000001" customHeight="1">
      <c r="A277" s="99"/>
      <c r="B277" s="192"/>
      <c r="C277" s="210"/>
      <c r="D277" s="102" t="s">
        <v>117</v>
      </c>
      <c r="E277" s="100"/>
      <c r="F277" s="103"/>
      <c r="G277" s="104"/>
      <c r="H277" s="103"/>
      <c r="I277" s="104"/>
      <c r="J277" s="105"/>
      <c r="K277" s="105"/>
      <c r="L277" s="106"/>
    </row>
    <row r="278" spans="1:12" ht="20.100000000000001" customHeight="1">
      <c r="A278" s="141" t="s">
        <v>3877</v>
      </c>
      <c r="B278" s="209" t="s">
        <v>197</v>
      </c>
      <c r="C278" s="209" t="s">
        <v>5026</v>
      </c>
      <c r="D278" s="143"/>
      <c r="E278" s="142"/>
      <c r="F278" s="160">
        <v>2</v>
      </c>
      <c r="G278" s="164">
        <v>100</v>
      </c>
      <c r="H278" s="160">
        <v>4</v>
      </c>
      <c r="I278" s="164">
        <v>100</v>
      </c>
      <c r="J278" s="178" t="s">
        <v>1</v>
      </c>
      <c r="K278" s="178" t="s">
        <v>1</v>
      </c>
      <c r="L278" s="185"/>
    </row>
    <row r="279" spans="1:12" ht="20.100000000000001" customHeight="1">
      <c r="A279" s="141" t="s">
        <v>3878</v>
      </c>
      <c r="B279" s="209" t="s">
        <v>198</v>
      </c>
      <c r="C279" s="209" t="s">
        <v>5026</v>
      </c>
      <c r="D279" s="143" t="s">
        <v>159</v>
      </c>
      <c r="E279" s="142"/>
      <c r="F279" s="160"/>
      <c r="G279" s="164"/>
      <c r="H279" s="160"/>
      <c r="I279" s="164"/>
      <c r="J279" s="178" t="s">
        <v>1</v>
      </c>
      <c r="K279" s="178" t="s">
        <v>1</v>
      </c>
      <c r="L279" s="185"/>
    </row>
    <row r="280" spans="1:12" ht="20.100000000000001" customHeight="1">
      <c r="A280" s="99"/>
      <c r="B280" s="192"/>
      <c r="C280" s="210"/>
      <c r="D280" s="102" t="s">
        <v>160</v>
      </c>
      <c r="E280" s="100"/>
      <c r="F280" s="103"/>
      <c r="G280" s="104"/>
      <c r="H280" s="103"/>
      <c r="I280" s="104"/>
      <c r="J280" s="105"/>
      <c r="K280" s="105"/>
      <c r="L280" s="106"/>
    </row>
    <row r="281" spans="1:12" ht="20.100000000000001" customHeight="1">
      <c r="A281" s="99"/>
      <c r="B281" s="192"/>
      <c r="C281" s="210"/>
      <c r="D281" s="102" t="s">
        <v>161</v>
      </c>
      <c r="E281" s="100"/>
      <c r="F281" s="103"/>
      <c r="G281" s="104"/>
      <c r="H281" s="103">
        <v>1</v>
      </c>
      <c r="I281" s="104">
        <v>25</v>
      </c>
      <c r="J281" s="105"/>
      <c r="K281" s="105"/>
      <c r="L281" s="106"/>
    </row>
    <row r="282" spans="1:12" ht="20.100000000000001" customHeight="1">
      <c r="A282" s="99"/>
      <c r="B282" s="192"/>
      <c r="C282" s="210"/>
      <c r="D282" s="102" t="s">
        <v>384</v>
      </c>
      <c r="E282" s="100"/>
      <c r="F282" s="103"/>
      <c r="G282" s="104"/>
      <c r="H282" s="103"/>
      <c r="I282" s="104"/>
      <c r="J282" s="105"/>
      <c r="K282" s="105"/>
      <c r="L282" s="106"/>
    </row>
    <row r="283" spans="1:12" ht="20.100000000000001" customHeight="1">
      <c r="A283" s="99"/>
      <c r="B283" s="192"/>
      <c r="C283" s="210"/>
      <c r="D283" s="102" t="s">
        <v>385</v>
      </c>
      <c r="E283" s="100"/>
      <c r="F283" s="103"/>
      <c r="G283" s="104"/>
      <c r="H283" s="103"/>
      <c r="I283" s="104"/>
      <c r="J283" s="105"/>
      <c r="K283" s="105"/>
      <c r="L283" s="106"/>
    </row>
    <row r="284" spans="1:12" ht="20.100000000000001" customHeight="1">
      <c r="A284" s="99"/>
      <c r="B284" s="192"/>
      <c r="C284" s="210"/>
      <c r="D284" s="102" t="s">
        <v>162</v>
      </c>
      <c r="E284" s="100"/>
      <c r="F284" s="103"/>
      <c r="G284" s="104"/>
      <c r="H284" s="103">
        <v>2</v>
      </c>
      <c r="I284" s="104">
        <v>50</v>
      </c>
      <c r="J284" s="105"/>
      <c r="K284" s="105"/>
      <c r="L284" s="106"/>
    </row>
    <row r="285" spans="1:12" ht="20.100000000000001" customHeight="1">
      <c r="A285" s="99"/>
      <c r="B285" s="192"/>
      <c r="C285" s="210"/>
      <c r="D285" s="102" t="s">
        <v>163</v>
      </c>
      <c r="E285" s="100"/>
      <c r="F285" s="103"/>
      <c r="G285" s="104"/>
      <c r="H285" s="103"/>
      <c r="I285" s="104"/>
      <c r="J285" s="105"/>
      <c r="K285" s="105"/>
      <c r="L285" s="106"/>
    </row>
    <row r="286" spans="1:12" ht="20.100000000000001" customHeight="1">
      <c r="A286" s="99"/>
      <c r="B286" s="192"/>
      <c r="C286" s="210"/>
      <c r="D286" s="102" t="s">
        <v>246</v>
      </c>
      <c r="E286" s="100"/>
      <c r="F286" s="103">
        <v>1</v>
      </c>
      <c r="G286" s="104">
        <v>50</v>
      </c>
      <c r="H286" s="103"/>
      <c r="I286" s="104"/>
      <c r="J286" s="105"/>
      <c r="K286" s="105"/>
      <c r="L286" s="106"/>
    </row>
    <row r="287" spans="1:12" ht="20.100000000000001" customHeight="1">
      <c r="A287" s="99"/>
      <c r="B287" s="192"/>
      <c r="C287" s="210"/>
      <c r="D287" s="102" t="s">
        <v>164</v>
      </c>
      <c r="E287" s="100"/>
      <c r="F287" s="103"/>
      <c r="G287" s="104"/>
      <c r="H287" s="103"/>
      <c r="I287" s="104"/>
      <c r="J287" s="105"/>
      <c r="K287" s="105"/>
      <c r="L287" s="106"/>
    </row>
    <row r="288" spans="1:12" ht="20.100000000000001" customHeight="1">
      <c r="A288" s="99"/>
      <c r="B288" s="192"/>
      <c r="C288" s="210"/>
      <c r="D288" s="102" t="s">
        <v>1970</v>
      </c>
      <c r="E288" s="100"/>
      <c r="F288" s="103"/>
      <c r="G288" s="104"/>
      <c r="H288" s="103"/>
      <c r="I288" s="104"/>
      <c r="J288" s="105"/>
      <c r="K288" s="105"/>
      <c r="L288" s="106"/>
    </row>
    <row r="289" spans="1:12" ht="20.100000000000001" customHeight="1">
      <c r="A289" s="99"/>
      <c r="B289" s="192"/>
      <c r="C289" s="210"/>
      <c r="D289" s="102" t="s">
        <v>165</v>
      </c>
      <c r="E289" s="100"/>
      <c r="F289" s="103"/>
      <c r="G289" s="104"/>
      <c r="H289" s="103"/>
      <c r="I289" s="104"/>
      <c r="J289" s="105"/>
      <c r="K289" s="105"/>
      <c r="L289" s="106"/>
    </row>
    <row r="290" spans="1:12" ht="20.100000000000001" customHeight="1">
      <c r="A290" s="99"/>
      <c r="B290" s="192"/>
      <c r="C290" s="210"/>
      <c r="D290" s="102" t="s">
        <v>1971</v>
      </c>
      <c r="E290" s="100"/>
      <c r="F290" s="103"/>
      <c r="G290" s="104"/>
      <c r="H290" s="103"/>
      <c r="I290" s="104"/>
      <c r="J290" s="105"/>
      <c r="K290" s="105"/>
      <c r="L290" s="106"/>
    </row>
    <row r="291" spans="1:12" ht="20.100000000000001" customHeight="1">
      <c r="A291" s="99"/>
      <c r="B291" s="192"/>
      <c r="C291" s="210"/>
      <c r="D291" s="102" t="s">
        <v>166</v>
      </c>
      <c r="E291" s="100"/>
      <c r="F291" s="103">
        <v>1</v>
      </c>
      <c r="G291" s="104">
        <v>50</v>
      </c>
      <c r="H291" s="103"/>
      <c r="I291" s="104"/>
      <c r="J291" s="105"/>
      <c r="K291" s="105"/>
      <c r="L291" s="106"/>
    </row>
    <row r="292" spans="1:12" ht="20.100000000000001" customHeight="1">
      <c r="A292" s="99"/>
      <c r="B292" s="192"/>
      <c r="C292" s="210"/>
      <c r="D292" s="102" t="s">
        <v>1972</v>
      </c>
      <c r="E292" s="100"/>
      <c r="F292" s="103"/>
      <c r="G292" s="104"/>
      <c r="H292" s="103"/>
      <c r="I292" s="104"/>
      <c r="J292" s="105"/>
      <c r="K292" s="105"/>
      <c r="L292" s="106"/>
    </row>
    <row r="293" spans="1:12" ht="20.100000000000001" customHeight="1">
      <c r="A293" s="99"/>
      <c r="B293" s="192"/>
      <c r="C293" s="210"/>
      <c r="D293" s="102" t="s">
        <v>1973</v>
      </c>
      <c r="E293" s="100"/>
      <c r="F293" s="103"/>
      <c r="G293" s="104"/>
      <c r="H293" s="103"/>
      <c r="I293" s="104"/>
      <c r="J293" s="105"/>
      <c r="K293" s="105"/>
      <c r="L293" s="106"/>
    </row>
    <row r="294" spans="1:12" ht="20.100000000000001" customHeight="1">
      <c r="A294" s="99"/>
      <c r="B294" s="192"/>
      <c r="C294" s="210"/>
      <c r="D294" s="102" t="s">
        <v>167</v>
      </c>
      <c r="E294" s="100"/>
      <c r="F294" s="103"/>
      <c r="G294" s="104"/>
      <c r="H294" s="103"/>
      <c r="I294" s="104"/>
      <c r="J294" s="105"/>
      <c r="K294" s="105"/>
      <c r="L294" s="106"/>
    </row>
    <row r="295" spans="1:12" ht="20.100000000000001" customHeight="1">
      <c r="A295" s="99"/>
      <c r="B295" s="192"/>
      <c r="C295" s="210"/>
      <c r="D295" s="102" t="s">
        <v>1974</v>
      </c>
      <c r="E295" s="100"/>
      <c r="F295" s="103"/>
      <c r="G295" s="104"/>
      <c r="H295" s="103">
        <v>1</v>
      </c>
      <c r="I295" s="104">
        <v>25</v>
      </c>
      <c r="J295" s="105"/>
      <c r="K295" s="105"/>
      <c r="L295" s="106"/>
    </row>
    <row r="296" spans="1:12" ht="20.100000000000001" customHeight="1">
      <c r="A296" s="99"/>
      <c r="B296" s="192"/>
      <c r="C296" s="210"/>
      <c r="D296" s="102" t="s">
        <v>168</v>
      </c>
      <c r="E296" s="100"/>
      <c r="F296" s="103"/>
      <c r="G296" s="104"/>
      <c r="H296" s="103"/>
      <c r="I296" s="104"/>
      <c r="J296" s="105"/>
      <c r="K296" s="105"/>
      <c r="L296" s="106"/>
    </row>
    <row r="297" spans="1:12" ht="20.100000000000001" customHeight="1">
      <c r="A297" s="99"/>
      <c r="B297" s="192"/>
      <c r="C297" s="210"/>
      <c r="D297" s="102" t="s">
        <v>1975</v>
      </c>
      <c r="E297" s="100"/>
      <c r="F297" s="103"/>
      <c r="G297" s="104"/>
      <c r="H297" s="103"/>
      <c r="I297" s="104"/>
      <c r="J297" s="105"/>
      <c r="K297" s="105"/>
      <c r="L297" s="106"/>
    </row>
    <row r="298" spans="1:12" ht="20.100000000000001" customHeight="1">
      <c r="A298" s="99"/>
      <c r="B298" s="192"/>
      <c r="C298" s="210"/>
      <c r="D298" s="102" t="s">
        <v>1976</v>
      </c>
      <c r="E298" s="100"/>
      <c r="F298" s="103"/>
      <c r="G298" s="104"/>
      <c r="H298" s="103"/>
      <c r="I298" s="104"/>
      <c r="J298" s="105"/>
      <c r="K298" s="105"/>
      <c r="L298" s="106"/>
    </row>
    <row r="299" spans="1:12" ht="20.100000000000001" customHeight="1">
      <c r="A299" s="99"/>
      <c r="B299" s="192"/>
      <c r="C299" s="210"/>
      <c r="D299" s="102" t="s">
        <v>169</v>
      </c>
      <c r="E299" s="100"/>
      <c r="F299" s="103"/>
      <c r="G299" s="104"/>
      <c r="H299" s="103"/>
      <c r="I299" s="104"/>
      <c r="J299" s="105"/>
      <c r="K299" s="105"/>
      <c r="L299" s="106"/>
    </row>
    <row r="300" spans="1:12" ht="20.100000000000001" customHeight="1">
      <c r="A300" s="141" t="s">
        <v>3879</v>
      </c>
      <c r="B300" s="209" t="s">
        <v>199</v>
      </c>
      <c r="C300" s="209" t="s">
        <v>5026</v>
      </c>
      <c r="D300" s="143"/>
      <c r="E300" s="142"/>
      <c r="F300" s="160">
        <v>2</v>
      </c>
      <c r="G300" s="164">
        <v>100</v>
      </c>
      <c r="H300" s="160">
        <v>4</v>
      </c>
      <c r="I300" s="164">
        <v>100</v>
      </c>
      <c r="J300" s="178" t="s">
        <v>1</v>
      </c>
      <c r="K300" s="178" t="s">
        <v>1</v>
      </c>
      <c r="L300" s="185"/>
    </row>
    <row r="301" spans="1:12" ht="20.100000000000001" customHeight="1">
      <c r="A301" s="141" t="s">
        <v>3880</v>
      </c>
      <c r="B301" s="209" t="s">
        <v>200</v>
      </c>
      <c r="C301" s="209" t="s">
        <v>5026</v>
      </c>
      <c r="D301" s="143" t="s">
        <v>170</v>
      </c>
      <c r="E301" s="142"/>
      <c r="F301" s="160"/>
      <c r="G301" s="164"/>
      <c r="H301" s="160"/>
      <c r="I301" s="164"/>
      <c r="J301" s="178" t="s">
        <v>1</v>
      </c>
      <c r="K301" s="178" t="s">
        <v>1</v>
      </c>
      <c r="L301" s="185"/>
    </row>
    <row r="302" spans="1:12" ht="20.100000000000001" customHeight="1">
      <c r="A302" s="99"/>
      <c r="B302" s="192"/>
      <c r="C302" s="210"/>
      <c r="D302" s="102" t="s">
        <v>388</v>
      </c>
      <c r="E302" s="100"/>
      <c r="F302" s="103"/>
      <c r="G302" s="104"/>
      <c r="H302" s="103">
        <v>1</v>
      </c>
      <c r="I302" s="104">
        <v>25</v>
      </c>
      <c r="J302" s="105"/>
      <c r="K302" s="105"/>
      <c r="L302" s="106"/>
    </row>
    <row r="303" spans="1:12" ht="20.100000000000001" customHeight="1">
      <c r="A303" s="99"/>
      <c r="B303" s="192"/>
      <c r="C303" s="210"/>
      <c r="D303" s="102" t="s">
        <v>389</v>
      </c>
      <c r="E303" s="100"/>
      <c r="F303" s="103"/>
      <c r="G303" s="104"/>
      <c r="H303" s="103"/>
      <c r="I303" s="104"/>
      <c r="J303" s="105"/>
      <c r="K303" s="105"/>
      <c r="L303" s="106"/>
    </row>
    <row r="304" spans="1:12" ht="20.100000000000001" customHeight="1">
      <c r="A304" s="99"/>
      <c r="B304" s="192"/>
      <c r="C304" s="210"/>
      <c r="D304" s="102" t="s">
        <v>390</v>
      </c>
      <c r="E304" s="100"/>
      <c r="F304" s="103"/>
      <c r="G304" s="104"/>
      <c r="H304" s="103"/>
      <c r="I304" s="104"/>
      <c r="J304" s="105"/>
      <c r="K304" s="105"/>
      <c r="L304" s="106"/>
    </row>
    <row r="305" spans="1:12" ht="20.100000000000001" customHeight="1">
      <c r="A305" s="99"/>
      <c r="B305" s="192"/>
      <c r="C305" s="210"/>
      <c r="D305" s="102" t="s">
        <v>391</v>
      </c>
      <c r="E305" s="100"/>
      <c r="F305" s="103"/>
      <c r="G305" s="104"/>
      <c r="H305" s="103"/>
      <c r="I305" s="104"/>
      <c r="J305" s="105"/>
      <c r="K305" s="105"/>
      <c r="L305" s="106"/>
    </row>
    <row r="306" spans="1:12" ht="20.100000000000001" customHeight="1">
      <c r="A306" s="99"/>
      <c r="B306" s="192"/>
      <c r="C306" s="210"/>
      <c r="D306" s="102" t="s">
        <v>392</v>
      </c>
      <c r="E306" s="100"/>
      <c r="F306" s="103"/>
      <c r="G306" s="104"/>
      <c r="H306" s="103"/>
      <c r="I306" s="104"/>
      <c r="J306" s="105"/>
      <c r="K306" s="105"/>
      <c r="L306" s="106"/>
    </row>
    <row r="307" spans="1:12" ht="20.100000000000001" customHeight="1">
      <c r="A307" s="99"/>
      <c r="B307" s="192"/>
      <c r="C307" s="210"/>
      <c r="D307" s="102" t="s">
        <v>393</v>
      </c>
      <c r="E307" s="100"/>
      <c r="F307" s="103"/>
      <c r="G307" s="104"/>
      <c r="H307" s="103">
        <v>3</v>
      </c>
      <c r="I307" s="104">
        <v>75</v>
      </c>
      <c r="J307" s="105"/>
      <c r="K307" s="105"/>
      <c r="L307" s="106"/>
    </row>
    <row r="308" spans="1:12" ht="20.100000000000001" customHeight="1">
      <c r="A308" s="99"/>
      <c r="B308" s="192"/>
      <c r="C308" s="210"/>
      <c r="D308" s="102" t="s">
        <v>394</v>
      </c>
      <c r="E308" s="100"/>
      <c r="F308" s="103">
        <v>1</v>
      </c>
      <c r="G308" s="104">
        <v>50</v>
      </c>
      <c r="H308" s="103"/>
      <c r="I308" s="104"/>
      <c r="J308" s="105"/>
      <c r="K308" s="105"/>
      <c r="L308" s="106"/>
    </row>
    <row r="309" spans="1:12" ht="20.100000000000001" customHeight="1">
      <c r="A309" s="99"/>
      <c r="B309" s="192"/>
      <c r="C309" s="210"/>
      <c r="D309" s="102" t="s">
        <v>395</v>
      </c>
      <c r="E309" s="100"/>
      <c r="F309" s="103">
        <v>1</v>
      </c>
      <c r="G309" s="104">
        <v>50</v>
      </c>
      <c r="H309" s="103"/>
      <c r="I309" s="104"/>
      <c r="J309" s="105"/>
      <c r="K309" s="105"/>
      <c r="L309" s="106"/>
    </row>
    <row r="310" spans="1:12" ht="20.100000000000001" customHeight="1">
      <c r="A310" s="99"/>
      <c r="B310" s="192"/>
      <c r="C310" s="210"/>
      <c r="D310" s="102" t="s">
        <v>1997</v>
      </c>
      <c r="E310" s="100"/>
      <c r="F310" s="103"/>
      <c r="G310" s="104"/>
      <c r="H310" s="103"/>
      <c r="I310" s="104"/>
      <c r="J310" s="105"/>
      <c r="K310" s="105"/>
      <c r="L310" s="106"/>
    </row>
    <row r="311" spans="1:12" ht="20.100000000000001" customHeight="1">
      <c r="A311" s="141" t="s">
        <v>3881</v>
      </c>
      <c r="B311" s="209" t="s">
        <v>201</v>
      </c>
      <c r="C311" s="209" t="s">
        <v>5026</v>
      </c>
      <c r="D311" s="143" t="s">
        <v>398</v>
      </c>
      <c r="E311" s="142"/>
      <c r="F311" s="160">
        <v>1</v>
      </c>
      <c r="G311" s="164">
        <v>50</v>
      </c>
      <c r="H311" s="160">
        <v>1</v>
      </c>
      <c r="I311" s="164">
        <v>25</v>
      </c>
      <c r="J311" s="178" t="s">
        <v>1</v>
      </c>
      <c r="K311" s="178" t="s">
        <v>1</v>
      </c>
      <c r="L311" s="185"/>
    </row>
    <row r="312" spans="1:12" ht="20.100000000000001" customHeight="1">
      <c r="A312" s="99"/>
      <c r="B312" s="192"/>
      <c r="C312" s="210"/>
      <c r="D312" s="102" t="s">
        <v>399</v>
      </c>
      <c r="E312" s="100"/>
      <c r="F312" s="103">
        <v>1</v>
      </c>
      <c r="G312" s="104">
        <v>50</v>
      </c>
      <c r="H312" s="103"/>
      <c r="I312" s="104"/>
      <c r="J312" s="105"/>
      <c r="K312" s="105"/>
      <c r="L312" s="106"/>
    </row>
    <row r="313" spans="1:12" ht="20.100000000000001" customHeight="1">
      <c r="A313" s="99"/>
      <c r="B313" s="192"/>
      <c r="C313" s="210"/>
      <c r="D313" s="102" t="s">
        <v>247</v>
      </c>
      <c r="E313" s="100"/>
      <c r="F313" s="103"/>
      <c r="G313" s="104"/>
      <c r="H313" s="103">
        <v>3</v>
      </c>
      <c r="I313" s="104">
        <v>75</v>
      </c>
      <c r="J313" s="105"/>
      <c r="K313" s="105"/>
      <c r="L313" s="106"/>
    </row>
    <row r="314" spans="1:12" ht="20.100000000000001" customHeight="1">
      <c r="A314" s="99"/>
      <c r="B314" s="192"/>
      <c r="C314" s="210"/>
      <c r="D314" s="102" t="s">
        <v>1193</v>
      </c>
      <c r="E314" s="100"/>
      <c r="F314" s="103"/>
      <c r="G314" s="104"/>
      <c r="H314" s="103"/>
      <c r="I314" s="104"/>
      <c r="J314" s="105"/>
      <c r="K314" s="105"/>
      <c r="L314" s="106"/>
    </row>
    <row r="315" spans="1:12" ht="20.100000000000001" customHeight="1">
      <c r="A315" s="99"/>
      <c r="B315" s="192"/>
      <c r="C315" s="210"/>
      <c r="D315" s="102" t="s">
        <v>1192</v>
      </c>
      <c r="E315" s="100"/>
      <c r="F315" s="103"/>
      <c r="G315" s="104"/>
      <c r="H315" s="103"/>
      <c r="I315" s="104"/>
      <c r="J315" s="105"/>
      <c r="K315" s="105"/>
      <c r="L315" s="106"/>
    </row>
    <row r="316" spans="1:12" ht="20.100000000000001" customHeight="1">
      <c r="A316" s="99"/>
      <c r="B316" s="192"/>
      <c r="C316" s="210"/>
      <c r="D316" s="102" t="s">
        <v>1191</v>
      </c>
      <c r="E316" s="100"/>
      <c r="F316" s="103"/>
      <c r="G316" s="104"/>
      <c r="H316" s="103"/>
      <c r="I316" s="104"/>
      <c r="J316" s="105"/>
      <c r="K316" s="105"/>
      <c r="L316" s="106"/>
    </row>
    <row r="317" spans="1:12" ht="20.100000000000001" customHeight="1">
      <c r="A317" s="141" t="s">
        <v>3882</v>
      </c>
      <c r="B317" s="209" t="s">
        <v>1281</v>
      </c>
      <c r="C317" s="209" t="s">
        <v>5026</v>
      </c>
      <c r="D317" s="143"/>
      <c r="E317" s="209" t="s">
        <v>2120</v>
      </c>
      <c r="F317" s="160">
        <v>2</v>
      </c>
      <c r="G317" s="164">
        <v>100</v>
      </c>
      <c r="H317" s="160">
        <v>4</v>
      </c>
      <c r="I317" s="164">
        <v>100</v>
      </c>
      <c r="J317" s="178" t="s">
        <v>1</v>
      </c>
      <c r="K317" s="178" t="s">
        <v>1</v>
      </c>
      <c r="L317" s="185"/>
    </row>
    <row r="318" spans="1:12" ht="20.100000000000001" customHeight="1">
      <c r="A318" s="99"/>
      <c r="B318" s="192"/>
      <c r="C318" s="210"/>
      <c r="D318" s="102" t="s">
        <v>2116</v>
      </c>
      <c r="E318" s="192"/>
      <c r="F318" s="103"/>
      <c r="G318" s="104"/>
      <c r="H318" s="103"/>
      <c r="I318" s="104"/>
      <c r="J318" s="105"/>
      <c r="K318" s="105"/>
      <c r="L318" s="106"/>
    </row>
    <row r="319" spans="1:12" ht="20.100000000000001" customHeight="1">
      <c r="A319" s="99"/>
      <c r="B319" s="192"/>
      <c r="C319" s="222"/>
      <c r="D319" s="102" t="s">
        <v>2118</v>
      </c>
      <c r="E319" s="100"/>
      <c r="F319" s="103"/>
      <c r="G319" s="104"/>
      <c r="H319" s="103"/>
      <c r="I319" s="104"/>
      <c r="J319" s="105"/>
      <c r="K319" s="105"/>
      <c r="L319" s="106"/>
    </row>
    <row r="320" spans="1:12" ht="20.100000000000001" customHeight="1">
      <c r="A320" s="141" t="s">
        <v>3883</v>
      </c>
      <c r="B320" s="209" t="s">
        <v>1280</v>
      </c>
      <c r="C320" s="215" t="s">
        <v>3884</v>
      </c>
      <c r="D320" s="143" t="s">
        <v>1720</v>
      </c>
      <c r="E320" s="142"/>
      <c r="F320" s="160"/>
      <c r="G320" s="164"/>
      <c r="H320" s="160"/>
      <c r="I320" s="164"/>
      <c r="J320" s="178" t="s">
        <v>1</v>
      </c>
      <c r="K320" s="178" t="s">
        <v>1</v>
      </c>
      <c r="L320" s="185"/>
    </row>
    <row r="321" spans="1:12" ht="20.100000000000001" customHeight="1">
      <c r="A321" s="99"/>
      <c r="B321" s="192"/>
      <c r="C321" s="222"/>
      <c r="D321" s="102" t="s">
        <v>1719</v>
      </c>
      <c r="E321" s="100"/>
      <c r="F321" s="103"/>
      <c r="G321" s="104"/>
      <c r="H321" s="103"/>
      <c r="I321" s="104"/>
      <c r="J321" s="105"/>
      <c r="K321" s="105"/>
      <c r="L321" s="106"/>
    </row>
    <row r="322" spans="1:12" ht="20.100000000000001" customHeight="1">
      <c r="A322" s="99"/>
      <c r="B322" s="192"/>
      <c r="C322" s="222"/>
      <c r="D322" s="102" t="s">
        <v>2218</v>
      </c>
      <c r="E322" s="100"/>
      <c r="F322" s="103"/>
      <c r="G322" s="104"/>
      <c r="H322" s="103"/>
      <c r="I322" s="104"/>
      <c r="J322" s="105"/>
      <c r="K322" s="105"/>
      <c r="L322" s="106"/>
    </row>
    <row r="323" spans="1:12" ht="20.100000000000001" customHeight="1">
      <c r="A323" s="99"/>
      <c r="B323" s="192"/>
      <c r="C323" s="222"/>
      <c r="D323" s="102" t="s">
        <v>1718</v>
      </c>
      <c r="E323" s="100"/>
      <c r="F323" s="103"/>
      <c r="G323" s="104"/>
      <c r="H323" s="103"/>
      <c r="I323" s="104"/>
      <c r="J323" s="105"/>
      <c r="K323" s="105"/>
      <c r="L323" s="106"/>
    </row>
    <row r="324" spans="1:12" ht="20.100000000000001" customHeight="1">
      <c r="A324" s="99"/>
      <c r="B324" s="192"/>
      <c r="C324" s="222"/>
      <c r="D324" s="102" t="s">
        <v>1717</v>
      </c>
      <c r="E324" s="100"/>
      <c r="F324" s="103"/>
      <c r="G324" s="104"/>
      <c r="H324" s="103"/>
      <c r="I324" s="104"/>
      <c r="J324" s="105"/>
      <c r="K324" s="105"/>
      <c r="L324" s="106"/>
    </row>
    <row r="325" spans="1:12" ht="20.100000000000001" customHeight="1">
      <c r="A325" s="99"/>
      <c r="B325" s="192"/>
      <c r="C325" s="222"/>
      <c r="D325" s="102" t="s">
        <v>1716</v>
      </c>
      <c r="E325" s="100"/>
      <c r="F325" s="103"/>
      <c r="G325" s="104"/>
      <c r="H325" s="103"/>
      <c r="I325" s="104"/>
      <c r="J325" s="105"/>
      <c r="K325" s="105"/>
      <c r="L325" s="106"/>
    </row>
    <row r="326" spans="1:12" ht="20.100000000000001" customHeight="1">
      <c r="A326" s="99"/>
      <c r="B326" s="192"/>
      <c r="C326" s="222"/>
      <c r="D326" s="102" t="s">
        <v>1715</v>
      </c>
      <c r="E326" s="100"/>
      <c r="F326" s="103"/>
      <c r="G326" s="104"/>
      <c r="H326" s="103"/>
      <c r="I326" s="104"/>
      <c r="J326" s="105"/>
      <c r="K326" s="105"/>
      <c r="L326" s="106"/>
    </row>
    <row r="327" spans="1:12" ht="20.100000000000001" customHeight="1">
      <c r="A327" s="99"/>
      <c r="B327" s="192"/>
      <c r="C327" s="222"/>
      <c r="D327" s="102" t="s">
        <v>1714</v>
      </c>
      <c r="E327" s="100"/>
      <c r="F327" s="103"/>
      <c r="G327" s="104"/>
      <c r="H327" s="103"/>
      <c r="I327" s="104"/>
      <c r="J327" s="105"/>
      <c r="K327" s="105"/>
      <c r="L327" s="106"/>
    </row>
    <row r="328" spans="1:12" ht="20.100000000000001" customHeight="1">
      <c r="A328" s="141" t="s">
        <v>3885</v>
      </c>
      <c r="B328" s="209" t="s">
        <v>1279</v>
      </c>
      <c r="C328" s="209" t="s">
        <v>5026</v>
      </c>
      <c r="D328" s="143" t="s">
        <v>507</v>
      </c>
      <c r="E328" s="142"/>
      <c r="F328" s="160">
        <v>1</v>
      </c>
      <c r="G328" s="164">
        <v>50</v>
      </c>
      <c r="H328" s="160"/>
      <c r="I328" s="164"/>
      <c r="J328" s="178" t="s">
        <v>1</v>
      </c>
      <c r="K328" s="178" t="s">
        <v>1</v>
      </c>
      <c r="L328" s="185"/>
    </row>
    <row r="329" spans="1:12" ht="20.100000000000001" customHeight="1">
      <c r="A329" s="99"/>
      <c r="B329" s="192"/>
      <c r="C329" s="210"/>
      <c r="D329" s="102" t="s">
        <v>508</v>
      </c>
      <c r="E329" s="100"/>
      <c r="F329" s="103"/>
      <c r="G329" s="104"/>
      <c r="H329" s="103"/>
      <c r="I329" s="104"/>
      <c r="J329" s="105"/>
      <c r="K329" s="105"/>
      <c r="L329" s="106"/>
    </row>
    <row r="330" spans="1:12" ht="20.100000000000001" customHeight="1">
      <c r="A330" s="99"/>
      <c r="B330" s="192"/>
      <c r="C330" s="210"/>
      <c r="D330" s="102" t="s">
        <v>509</v>
      </c>
      <c r="E330" s="100"/>
      <c r="F330" s="103">
        <v>1</v>
      </c>
      <c r="G330" s="104">
        <v>50</v>
      </c>
      <c r="H330" s="103">
        <v>2</v>
      </c>
      <c r="I330" s="104">
        <v>50</v>
      </c>
      <c r="J330" s="105"/>
      <c r="K330" s="105"/>
      <c r="L330" s="106"/>
    </row>
    <row r="331" spans="1:12" ht="20.100000000000001" customHeight="1">
      <c r="A331" s="99"/>
      <c r="B331" s="192"/>
      <c r="C331" s="210"/>
      <c r="D331" s="102" t="s">
        <v>510</v>
      </c>
      <c r="E331" s="100"/>
      <c r="F331" s="103"/>
      <c r="G331" s="104"/>
      <c r="H331" s="103"/>
      <c r="I331" s="104"/>
      <c r="J331" s="105"/>
      <c r="K331" s="105"/>
      <c r="L331" s="106"/>
    </row>
    <row r="332" spans="1:12" ht="20.100000000000001" customHeight="1">
      <c r="A332" s="99"/>
      <c r="B332" s="192"/>
      <c r="C332" s="210"/>
      <c r="D332" s="102" t="s">
        <v>511</v>
      </c>
      <c r="E332" s="100"/>
      <c r="F332" s="103"/>
      <c r="G332" s="104"/>
      <c r="H332" s="103">
        <v>1</v>
      </c>
      <c r="I332" s="104">
        <v>25</v>
      </c>
      <c r="J332" s="105"/>
      <c r="K332" s="105"/>
      <c r="L332" s="106"/>
    </row>
    <row r="333" spans="1:12" ht="20.100000000000001" customHeight="1">
      <c r="A333" s="99"/>
      <c r="B333" s="192"/>
      <c r="C333" s="210"/>
      <c r="D333" s="102" t="s">
        <v>512</v>
      </c>
      <c r="E333" s="100"/>
      <c r="F333" s="103"/>
      <c r="G333" s="104"/>
      <c r="H333" s="103">
        <v>1</v>
      </c>
      <c r="I333" s="104">
        <v>25</v>
      </c>
      <c r="J333" s="105"/>
      <c r="K333" s="105"/>
      <c r="L333" s="106"/>
    </row>
    <row r="334" spans="1:12" ht="20.100000000000001" customHeight="1">
      <c r="A334" s="99"/>
      <c r="B334" s="192"/>
      <c r="C334" s="210"/>
      <c r="D334" s="102" t="s">
        <v>513</v>
      </c>
      <c r="E334" s="100"/>
      <c r="F334" s="103"/>
      <c r="G334" s="104"/>
      <c r="H334" s="103"/>
      <c r="I334" s="104"/>
      <c r="J334" s="105"/>
      <c r="K334" s="105"/>
      <c r="L334" s="106"/>
    </row>
    <row r="335" spans="1:12" ht="20.100000000000001" customHeight="1">
      <c r="A335" s="107"/>
      <c r="B335" s="194"/>
      <c r="C335" s="213"/>
      <c r="D335" s="102" t="s">
        <v>514</v>
      </c>
      <c r="E335" s="108"/>
      <c r="F335" s="111"/>
      <c r="G335" s="112"/>
      <c r="H335" s="111"/>
      <c r="I335" s="112"/>
      <c r="J335" s="114"/>
      <c r="K335" s="114"/>
      <c r="L335" s="115"/>
    </row>
    <row r="336" spans="1:12" ht="20.100000000000001" customHeight="1">
      <c r="A336" s="141" t="s">
        <v>3886</v>
      </c>
      <c r="B336" s="209" t="s">
        <v>1214</v>
      </c>
      <c r="C336" s="209" t="s">
        <v>5026</v>
      </c>
      <c r="D336" s="143" t="s">
        <v>400</v>
      </c>
      <c r="E336" s="142"/>
      <c r="F336" s="160">
        <v>2</v>
      </c>
      <c r="G336" s="164">
        <v>100</v>
      </c>
      <c r="H336" s="160">
        <v>4</v>
      </c>
      <c r="I336" s="164">
        <v>100</v>
      </c>
      <c r="J336" s="178" t="s">
        <v>1</v>
      </c>
      <c r="K336" s="178" t="s">
        <v>1</v>
      </c>
      <c r="L336" s="185"/>
    </row>
    <row r="337" spans="1:12" ht="20.100000000000001" customHeight="1">
      <c r="A337" s="99"/>
      <c r="B337" s="192"/>
      <c r="C337" s="213"/>
      <c r="D337" s="110" t="s">
        <v>2226</v>
      </c>
      <c r="E337" s="108"/>
      <c r="F337" s="111"/>
      <c r="G337" s="112"/>
      <c r="H337" s="111"/>
      <c r="I337" s="112"/>
      <c r="J337" s="114"/>
      <c r="K337" s="114"/>
      <c r="L337" s="115"/>
    </row>
    <row r="338" spans="1:12" ht="20.100000000000001" customHeight="1">
      <c r="A338" s="90" t="s">
        <v>3887</v>
      </c>
      <c r="B338" s="214" t="s">
        <v>1278</v>
      </c>
      <c r="C338" s="209" t="s">
        <v>5026</v>
      </c>
      <c r="D338" s="143"/>
      <c r="E338" s="100"/>
      <c r="F338" s="94">
        <v>2</v>
      </c>
      <c r="G338" s="95">
        <v>100</v>
      </c>
      <c r="H338" s="94">
        <v>4</v>
      </c>
      <c r="I338" s="95">
        <v>100</v>
      </c>
      <c r="J338" s="178" t="s">
        <v>1</v>
      </c>
      <c r="K338" s="178" t="s">
        <v>1</v>
      </c>
      <c r="L338" s="106"/>
    </row>
    <row r="339" spans="1:12" ht="20.100000000000001" customHeight="1">
      <c r="A339" s="90" t="s">
        <v>3888</v>
      </c>
      <c r="B339" s="214" t="s">
        <v>1277</v>
      </c>
      <c r="C339" s="209" t="s">
        <v>5026</v>
      </c>
      <c r="D339" s="93"/>
      <c r="E339" s="91"/>
      <c r="F339" s="94">
        <v>2</v>
      </c>
      <c r="G339" s="95">
        <v>100</v>
      </c>
      <c r="H339" s="94">
        <v>4</v>
      </c>
      <c r="I339" s="95">
        <v>100</v>
      </c>
      <c r="J339" s="178" t="s">
        <v>1</v>
      </c>
      <c r="K339" s="178" t="s">
        <v>1</v>
      </c>
      <c r="L339" s="97"/>
    </row>
    <row r="340" spans="1:12" ht="20.100000000000001" customHeight="1">
      <c r="A340" s="141" t="s">
        <v>3889</v>
      </c>
      <c r="B340" s="209" t="s">
        <v>1276</v>
      </c>
      <c r="C340" s="209" t="s">
        <v>5026</v>
      </c>
      <c r="D340" s="143"/>
      <c r="E340" s="142"/>
      <c r="F340" s="94">
        <v>2</v>
      </c>
      <c r="G340" s="95">
        <v>100</v>
      </c>
      <c r="H340" s="94">
        <v>4</v>
      </c>
      <c r="I340" s="95">
        <v>100</v>
      </c>
      <c r="J340" s="178" t="s">
        <v>1</v>
      </c>
      <c r="K340" s="178" t="s">
        <v>1</v>
      </c>
      <c r="L340" s="185"/>
    </row>
    <row r="341" spans="1:12" ht="20.100000000000001" customHeight="1">
      <c r="A341" s="141" t="s">
        <v>3890</v>
      </c>
      <c r="B341" s="209" t="s">
        <v>1275</v>
      </c>
      <c r="C341" s="209" t="s">
        <v>5026</v>
      </c>
      <c r="D341" s="143" t="s">
        <v>1182</v>
      </c>
      <c r="E341" s="142"/>
      <c r="F341" s="160"/>
      <c r="G341" s="164"/>
      <c r="H341" s="160"/>
      <c r="I341" s="164"/>
      <c r="J341" s="178" t="s">
        <v>1</v>
      </c>
      <c r="K341" s="178" t="s">
        <v>1</v>
      </c>
      <c r="L341" s="185"/>
    </row>
    <row r="342" spans="1:12" ht="20.100000000000001" customHeight="1">
      <c r="A342" s="99"/>
      <c r="B342" s="192"/>
      <c r="C342" s="192"/>
      <c r="D342" s="102" t="s">
        <v>1181</v>
      </c>
      <c r="E342" s="100"/>
      <c r="F342" s="103"/>
      <c r="G342" s="104"/>
      <c r="H342" s="103">
        <v>1</v>
      </c>
      <c r="I342" s="104">
        <v>25</v>
      </c>
      <c r="J342" s="176"/>
      <c r="K342" s="176"/>
      <c r="L342" s="106"/>
    </row>
    <row r="343" spans="1:12" ht="20.100000000000001" customHeight="1">
      <c r="A343" s="99"/>
      <c r="B343" s="192"/>
      <c r="C343" s="192"/>
      <c r="D343" s="102" t="s">
        <v>1180</v>
      </c>
      <c r="E343" s="100"/>
      <c r="F343" s="103">
        <v>2</v>
      </c>
      <c r="G343" s="104">
        <v>100</v>
      </c>
      <c r="H343" s="103">
        <v>3</v>
      </c>
      <c r="I343" s="104">
        <v>75</v>
      </c>
      <c r="J343" s="176"/>
      <c r="K343" s="176"/>
      <c r="L343" s="106"/>
    </row>
    <row r="344" spans="1:12" ht="20.100000000000001" customHeight="1">
      <c r="A344" s="141" t="s">
        <v>3891</v>
      </c>
      <c r="B344" s="209" t="s">
        <v>1274</v>
      </c>
      <c r="C344" s="209" t="s">
        <v>5026</v>
      </c>
      <c r="D344" s="143" t="s">
        <v>580</v>
      </c>
      <c r="E344" s="142"/>
      <c r="F344" s="160">
        <v>2</v>
      </c>
      <c r="G344" s="164">
        <v>100</v>
      </c>
      <c r="H344" s="160">
        <v>1</v>
      </c>
      <c r="I344" s="164">
        <v>25</v>
      </c>
      <c r="J344" s="178" t="s">
        <v>1</v>
      </c>
      <c r="K344" s="178" t="s">
        <v>1</v>
      </c>
      <c r="L344" s="185"/>
    </row>
    <row r="345" spans="1:12" ht="20.100000000000001" customHeight="1">
      <c r="A345" s="99"/>
      <c r="B345" s="192"/>
      <c r="C345" s="210"/>
      <c r="D345" s="102" t="s">
        <v>581</v>
      </c>
      <c r="E345" s="100"/>
      <c r="F345" s="103"/>
      <c r="G345" s="104"/>
      <c r="H345" s="103">
        <v>3</v>
      </c>
      <c r="I345" s="104">
        <v>75</v>
      </c>
      <c r="J345" s="105"/>
      <c r="K345" s="105"/>
      <c r="L345" s="106"/>
    </row>
    <row r="346" spans="1:12" ht="20.100000000000001" customHeight="1">
      <c r="A346" s="141" t="s">
        <v>3892</v>
      </c>
      <c r="B346" s="209" t="s">
        <v>1273</v>
      </c>
      <c r="C346" s="209" t="s">
        <v>5026</v>
      </c>
      <c r="D346" s="143" t="s">
        <v>580</v>
      </c>
      <c r="E346" s="142"/>
      <c r="F346" s="160">
        <v>2</v>
      </c>
      <c r="G346" s="164">
        <v>100</v>
      </c>
      <c r="H346" s="160">
        <v>1</v>
      </c>
      <c r="I346" s="164">
        <v>25</v>
      </c>
      <c r="J346" s="178" t="s">
        <v>1</v>
      </c>
      <c r="K346" s="178" t="s">
        <v>1</v>
      </c>
      <c r="L346" s="185"/>
    </row>
    <row r="347" spans="1:12" ht="20.100000000000001" customHeight="1">
      <c r="A347" s="99"/>
      <c r="B347" s="192"/>
      <c r="C347" s="210"/>
      <c r="D347" s="102" t="s">
        <v>581</v>
      </c>
      <c r="E347" s="100"/>
      <c r="F347" s="103"/>
      <c r="G347" s="104"/>
      <c r="H347" s="103">
        <v>3</v>
      </c>
      <c r="I347" s="104">
        <v>75</v>
      </c>
      <c r="J347" s="105"/>
      <c r="K347" s="105"/>
      <c r="L347" s="106"/>
    </row>
    <row r="348" spans="1:12" ht="20.100000000000001" customHeight="1">
      <c r="A348" s="141" t="s">
        <v>3893</v>
      </c>
      <c r="B348" s="209" t="s">
        <v>1272</v>
      </c>
      <c r="C348" s="209" t="s">
        <v>5026</v>
      </c>
      <c r="D348" s="143" t="s">
        <v>580</v>
      </c>
      <c r="E348" s="142"/>
      <c r="F348" s="160">
        <v>2</v>
      </c>
      <c r="G348" s="164">
        <v>100</v>
      </c>
      <c r="H348" s="160">
        <v>2</v>
      </c>
      <c r="I348" s="164">
        <v>50</v>
      </c>
      <c r="J348" s="178" t="s">
        <v>1</v>
      </c>
      <c r="K348" s="178" t="s">
        <v>1</v>
      </c>
      <c r="L348" s="185"/>
    </row>
    <row r="349" spans="1:12" ht="20.100000000000001" customHeight="1">
      <c r="A349" s="99"/>
      <c r="B349" s="192"/>
      <c r="C349" s="210"/>
      <c r="D349" s="102" t="s">
        <v>581</v>
      </c>
      <c r="E349" s="100"/>
      <c r="F349" s="103"/>
      <c r="G349" s="104"/>
      <c r="H349" s="103">
        <v>2</v>
      </c>
      <c r="I349" s="104">
        <v>50</v>
      </c>
      <c r="J349" s="105"/>
      <c r="K349" s="105"/>
      <c r="L349" s="106"/>
    </row>
    <row r="350" spans="1:12" ht="20.100000000000001" customHeight="1">
      <c r="A350" s="141" t="s">
        <v>3894</v>
      </c>
      <c r="B350" s="209" t="s">
        <v>1271</v>
      </c>
      <c r="C350" s="209" t="s">
        <v>5026</v>
      </c>
      <c r="D350" s="143" t="s">
        <v>1175</v>
      </c>
      <c r="E350" s="142"/>
      <c r="F350" s="160">
        <v>1</v>
      </c>
      <c r="G350" s="164">
        <v>50</v>
      </c>
      <c r="H350" s="160"/>
      <c r="I350" s="164"/>
      <c r="J350" s="178" t="s">
        <v>1</v>
      </c>
      <c r="K350" s="178" t="s">
        <v>1</v>
      </c>
      <c r="L350" s="185"/>
    </row>
    <row r="351" spans="1:12" ht="20.100000000000001" customHeight="1">
      <c r="A351" s="99"/>
      <c r="B351" s="192"/>
      <c r="C351" s="222"/>
      <c r="D351" s="102" t="s">
        <v>706</v>
      </c>
      <c r="E351" s="100"/>
      <c r="F351" s="103"/>
      <c r="G351" s="104"/>
      <c r="H351" s="103"/>
      <c r="I351" s="104"/>
      <c r="J351" s="105"/>
      <c r="K351" s="105"/>
      <c r="L351" s="106"/>
    </row>
    <row r="352" spans="1:12" ht="20.100000000000001" customHeight="1">
      <c r="A352" s="99"/>
      <c r="B352" s="192"/>
      <c r="C352" s="222"/>
      <c r="D352" s="102" t="s">
        <v>707</v>
      </c>
      <c r="E352" s="100"/>
      <c r="F352" s="103"/>
      <c r="G352" s="104"/>
      <c r="H352" s="103"/>
      <c r="I352" s="104"/>
      <c r="J352" s="105"/>
      <c r="K352" s="105"/>
      <c r="L352" s="106"/>
    </row>
    <row r="353" spans="1:12" ht="20.100000000000001" customHeight="1">
      <c r="A353" s="99"/>
      <c r="B353" s="192"/>
      <c r="C353" s="222"/>
      <c r="D353" s="102" t="s">
        <v>708</v>
      </c>
      <c r="E353" s="100"/>
      <c r="F353" s="103"/>
      <c r="G353" s="104"/>
      <c r="H353" s="103"/>
      <c r="I353" s="104"/>
      <c r="J353" s="105"/>
      <c r="K353" s="105"/>
      <c r="L353" s="106"/>
    </row>
    <row r="354" spans="1:12" ht="20.100000000000001" customHeight="1">
      <c r="A354" s="99"/>
      <c r="B354" s="192"/>
      <c r="C354" s="222"/>
      <c r="D354" s="102" t="s">
        <v>709</v>
      </c>
      <c r="E354" s="100"/>
      <c r="F354" s="103"/>
      <c r="G354" s="104"/>
      <c r="H354" s="103"/>
      <c r="I354" s="104"/>
      <c r="J354" s="105"/>
      <c r="K354" s="105"/>
      <c r="L354" s="106"/>
    </row>
    <row r="355" spans="1:12" ht="20.100000000000001" customHeight="1">
      <c r="A355" s="99"/>
      <c r="B355" s="192"/>
      <c r="C355" s="222"/>
      <c r="D355" s="102" t="s">
        <v>710</v>
      </c>
      <c r="E355" s="100"/>
      <c r="F355" s="103"/>
      <c r="G355" s="104"/>
      <c r="H355" s="103"/>
      <c r="I355" s="104"/>
      <c r="J355" s="105"/>
      <c r="K355" s="105"/>
      <c r="L355" s="106"/>
    </row>
    <row r="356" spans="1:12" ht="20.100000000000001" customHeight="1">
      <c r="A356" s="99"/>
      <c r="B356" s="192"/>
      <c r="C356" s="222"/>
      <c r="D356" s="102" t="s">
        <v>1174</v>
      </c>
      <c r="E356" s="100"/>
      <c r="F356" s="103"/>
      <c r="G356" s="104"/>
      <c r="H356" s="103">
        <v>1</v>
      </c>
      <c r="I356" s="104">
        <v>25</v>
      </c>
      <c r="J356" s="105"/>
      <c r="K356" s="105"/>
      <c r="L356" s="106"/>
    </row>
    <row r="357" spans="1:12" ht="20.100000000000001" customHeight="1">
      <c r="A357" s="99"/>
      <c r="B357" s="192"/>
      <c r="C357" s="222"/>
      <c r="D357" s="102" t="s">
        <v>711</v>
      </c>
      <c r="E357" s="100"/>
      <c r="F357" s="103"/>
      <c r="G357" s="104"/>
      <c r="H357" s="103"/>
      <c r="I357" s="104"/>
      <c r="J357" s="105"/>
      <c r="K357" s="105"/>
      <c r="L357" s="106"/>
    </row>
    <row r="358" spans="1:12" ht="20.100000000000001" customHeight="1">
      <c r="A358" s="99"/>
      <c r="B358" s="192"/>
      <c r="C358" s="222"/>
      <c r="D358" s="102" t="s">
        <v>712</v>
      </c>
      <c r="E358" s="100"/>
      <c r="F358" s="103"/>
      <c r="G358" s="104"/>
      <c r="H358" s="103">
        <v>1</v>
      </c>
      <c r="I358" s="104">
        <v>25</v>
      </c>
      <c r="J358" s="105"/>
      <c r="K358" s="105"/>
      <c r="L358" s="106"/>
    </row>
    <row r="359" spans="1:12" ht="20.100000000000001" customHeight="1">
      <c r="A359" s="99"/>
      <c r="B359" s="192"/>
      <c r="C359" s="222"/>
      <c r="D359" s="102" t="s">
        <v>2039</v>
      </c>
      <c r="E359" s="100"/>
      <c r="F359" s="103"/>
      <c r="G359" s="104"/>
      <c r="H359" s="103"/>
      <c r="I359" s="104"/>
      <c r="J359" s="105"/>
      <c r="K359" s="105"/>
      <c r="L359" s="106"/>
    </row>
    <row r="360" spans="1:12" ht="20.100000000000001" customHeight="1">
      <c r="A360" s="99"/>
      <c r="B360" s="192"/>
      <c r="C360" s="222"/>
      <c r="D360" s="102" t="s">
        <v>2040</v>
      </c>
      <c r="E360" s="100"/>
      <c r="F360" s="103"/>
      <c r="G360" s="104"/>
      <c r="H360" s="103"/>
      <c r="I360" s="104"/>
      <c r="J360" s="105"/>
      <c r="K360" s="105"/>
      <c r="L360" s="106"/>
    </row>
    <row r="361" spans="1:12" ht="20.100000000000001" customHeight="1">
      <c r="A361" s="99"/>
      <c r="B361" s="192"/>
      <c r="C361" s="222"/>
      <c r="D361" s="102" t="s">
        <v>2041</v>
      </c>
      <c r="E361" s="100"/>
      <c r="F361" s="103"/>
      <c r="G361" s="104"/>
      <c r="H361" s="103"/>
      <c r="I361" s="104"/>
      <c r="J361" s="105"/>
      <c r="K361" s="105"/>
      <c r="L361" s="106"/>
    </row>
    <row r="362" spans="1:12" ht="20.100000000000001" customHeight="1">
      <c r="A362" s="99"/>
      <c r="B362" s="192"/>
      <c r="C362" s="222"/>
      <c r="D362" s="102" t="s">
        <v>2042</v>
      </c>
      <c r="E362" s="100"/>
      <c r="F362" s="103"/>
      <c r="G362" s="104"/>
      <c r="H362" s="103">
        <v>1</v>
      </c>
      <c r="I362" s="104">
        <v>25</v>
      </c>
      <c r="J362" s="105"/>
      <c r="K362" s="105"/>
      <c r="L362" s="106"/>
    </row>
    <row r="363" spans="1:12" ht="20.100000000000001" customHeight="1">
      <c r="A363" s="99"/>
      <c r="B363" s="192"/>
      <c r="C363" s="222"/>
      <c r="D363" s="102" t="s">
        <v>2049</v>
      </c>
      <c r="E363" s="100"/>
      <c r="F363" s="103"/>
      <c r="G363" s="104"/>
      <c r="H363" s="103"/>
      <c r="I363" s="104"/>
      <c r="J363" s="105"/>
      <c r="K363" s="105"/>
      <c r="L363" s="106"/>
    </row>
    <row r="364" spans="1:12" ht="20.100000000000001" customHeight="1">
      <c r="A364" s="99"/>
      <c r="B364" s="192"/>
      <c r="C364" s="222"/>
      <c r="D364" s="102" t="s">
        <v>2043</v>
      </c>
      <c r="E364" s="100"/>
      <c r="F364" s="103"/>
      <c r="G364" s="104"/>
      <c r="H364" s="103"/>
      <c r="I364" s="104"/>
      <c r="J364" s="105"/>
      <c r="K364" s="105"/>
      <c r="L364" s="106"/>
    </row>
    <row r="365" spans="1:12" ht="20.100000000000001" customHeight="1">
      <c r="A365" s="99"/>
      <c r="B365" s="192"/>
      <c r="C365" s="222"/>
      <c r="D365" s="102" t="s">
        <v>2044</v>
      </c>
      <c r="E365" s="100"/>
      <c r="F365" s="103"/>
      <c r="G365" s="104"/>
      <c r="H365" s="103"/>
      <c r="I365" s="104"/>
      <c r="J365" s="105"/>
      <c r="K365" s="105"/>
      <c r="L365" s="106"/>
    </row>
    <row r="366" spans="1:12" ht="20.100000000000001" customHeight="1">
      <c r="A366" s="99"/>
      <c r="B366" s="192"/>
      <c r="C366" s="222"/>
      <c r="D366" s="102" t="s">
        <v>2045</v>
      </c>
      <c r="E366" s="100"/>
      <c r="F366" s="103"/>
      <c r="G366" s="104"/>
      <c r="H366" s="103"/>
      <c r="I366" s="104"/>
      <c r="J366" s="105"/>
      <c r="K366" s="105"/>
      <c r="L366" s="106"/>
    </row>
    <row r="367" spans="1:12" ht="20.100000000000001" customHeight="1">
      <c r="A367" s="99"/>
      <c r="B367" s="192"/>
      <c r="C367" s="222"/>
      <c r="D367" s="102" t="s">
        <v>2046</v>
      </c>
      <c r="E367" s="100"/>
      <c r="F367" s="103"/>
      <c r="G367" s="104"/>
      <c r="H367" s="103"/>
      <c r="I367" s="104"/>
      <c r="J367" s="105"/>
      <c r="K367" s="105"/>
      <c r="L367" s="106"/>
    </row>
    <row r="368" spans="1:12" ht="20.100000000000001" customHeight="1">
      <c r="A368" s="99"/>
      <c r="B368" s="192"/>
      <c r="C368" s="222"/>
      <c r="D368" s="102" t="s">
        <v>2047</v>
      </c>
      <c r="E368" s="100"/>
      <c r="F368" s="103"/>
      <c r="G368" s="104"/>
      <c r="H368" s="103"/>
      <c r="I368" s="104"/>
      <c r="J368" s="105"/>
      <c r="K368" s="105"/>
      <c r="L368" s="106"/>
    </row>
    <row r="369" spans="1:12" ht="20.100000000000001" customHeight="1">
      <c r="A369" s="99"/>
      <c r="B369" s="192"/>
      <c r="C369" s="222"/>
      <c r="D369" s="102" t="s">
        <v>2056</v>
      </c>
      <c r="E369" s="100"/>
      <c r="F369" s="103"/>
      <c r="G369" s="104"/>
      <c r="H369" s="103"/>
      <c r="I369" s="104"/>
      <c r="J369" s="105"/>
      <c r="K369" s="105"/>
      <c r="L369" s="106"/>
    </row>
    <row r="370" spans="1:12" ht="20.100000000000001" customHeight="1">
      <c r="A370" s="99"/>
      <c r="B370" s="192"/>
      <c r="C370" s="222"/>
      <c r="D370" s="102" t="s">
        <v>2057</v>
      </c>
      <c r="E370" s="100"/>
      <c r="F370" s="103">
        <v>1</v>
      </c>
      <c r="G370" s="104">
        <v>50</v>
      </c>
      <c r="H370" s="103">
        <v>1</v>
      </c>
      <c r="I370" s="104">
        <v>25</v>
      </c>
      <c r="J370" s="105"/>
      <c r="K370" s="105"/>
      <c r="L370" s="106"/>
    </row>
    <row r="371" spans="1:12" ht="20.100000000000001" customHeight="1">
      <c r="A371" s="99"/>
      <c r="B371" s="192"/>
      <c r="C371" s="222"/>
      <c r="D371" s="102" t="s">
        <v>2058</v>
      </c>
      <c r="E371" s="100"/>
      <c r="F371" s="103"/>
      <c r="G371" s="104"/>
      <c r="H371" s="103"/>
      <c r="I371" s="104"/>
      <c r="J371" s="105"/>
      <c r="K371" s="105"/>
      <c r="L371" s="106"/>
    </row>
    <row r="372" spans="1:12" ht="20.100000000000001" customHeight="1">
      <c r="A372" s="99"/>
      <c r="B372" s="192"/>
      <c r="C372" s="222"/>
      <c r="D372" s="102" t="s">
        <v>2059</v>
      </c>
      <c r="E372" s="100"/>
      <c r="F372" s="103"/>
      <c r="G372" s="104"/>
      <c r="H372" s="103"/>
      <c r="I372" s="104"/>
      <c r="J372" s="105"/>
      <c r="K372" s="105"/>
      <c r="L372" s="106"/>
    </row>
    <row r="373" spans="1:12" ht="20.100000000000001" customHeight="1">
      <c r="A373" s="141" t="s">
        <v>3895</v>
      </c>
      <c r="B373" s="209" t="s">
        <v>1270</v>
      </c>
      <c r="C373" s="215" t="s">
        <v>5014</v>
      </c>
      <c r="D373" s="143"/>
      <c r="E373" s="142"/>
      <c r="F373" s="160"/>
      <c r="G373" s="164"/>
      <c r="H373" s="160"/>
      <c r="I373" s="164"/>
      <c r="J373" s="178" t="s">
        <v>1</v>
      </c>
      <c r="K373" s="178" t="s">
        <v>1</v>
      </c>
      <c r="L373" s="185"/>
    </row>
    <row r="374" spans="1:12" ht="20.100000000000001" customHeight="1">
      <c r="A374" s="90" t="s">
        <v>3896</v>
      </c>
      <c r="B374" s="214" t="s">
        <v>202</v>
      </c>
      <c r="C374" s="209" t="s">
        <v>5027</v>
      </c>
      <c r="D374" s="93"/>
      <c r="E374" s="91"/>
      <c r="F374" s="94"/>
      <c r="G374" s="95"/>
      <c r="H374" s="94">
        <v>1</v>
      </c>
      <c r="I374" s="95">
        <v>100</v>
      </c>
      <c r="J374" s="178" t="s">
        <v>1</v>
      </c>
      <c r="K374" s="178" t="s">
        <v>1</v>
      </c>
      <c r="L374" s="97"/>
    </row>
    <row r="375" spans="1:12" ht="20.100000000000001" customHeight="1">
      <c r="A375" s="141" t="s">
        <v>3897</v>
      </c>
      <c r="B375" s="209" t="s">
        <v>203</v>
      </c>
      <c r="C375" s="209" t="s">
        <v>5027</v>
      </c>
      <c r="D375" s="143"/>
      <c r="E375" s="142" t="s">
        <v>2228</v>
      </c>
      <c r="F375" s="160"/>
      <c r="G375" s="164"/>
      <c r="H375" s="160">
        <v>1</v>
      </c>
      <c r="I375" s="164">
        <v>100</v>
      </c>
      <c r="J375" s="178" t="s">
        <v>1</v>
      </c>
      <c r="K375" s="178" t="s">
        <v>1</v>
      </c>
      <c r="L375" s="185"/>
    </row>
    <row r="376" spans="1:12" ht="20.100000000000001" customHeight="1">
      <c r="A376" s="99"/>
      <c r="B376" s="192"/>
      <c r="C376" s="222"/>
      <c r="D376" s="102" t="s">
        <v>2222</v>
      </c>
      <c r="E376" s="100"/>
      <c r="F376" s="103"/>
      <c r="G376" s="104"/>
      <c r="H376" s="103"/>
      <c r="I376" s="104"/>
      <c r="J376" s="105"/>
      <c r="K376" s="105"/>
      <c r="L376" s="106"/>
    </row>
    <row r="377" spans="1:12" ht="20.100000000000001" customHeight="1">
      <c r="A377" s="99"/>
      <c r="B377" s="192"/>
      <c r="C377" s="222"/>
      <c r="D377" s="102" t="s">
        <v>113</v>
      </c>
      <c r="E377" s="100"/>
      <c r="F377" s="103"/>
      <c r="G377" s="104"/>
      <c r="H377" s="103"/>
      <c r="I377" s="104"/>
      <c r="J377" s="105"/>
      <c r="K377" s="105"/>
      <c r="L377" s="106"/>
    </row>
    <row r="378" spans="1:12" ht="20.100000000000001" customHeight="1">
      <c r="A378" s="141" t="s">
        <v>3898</v>
      </c>
      <c r="B378" s="209" t="s">
        <v>204</v>
      </c>
      <c r="C378" s="215" t="s">
        <v>3899</v>
      </c>
      <c r="D378" s="143" t="s">
        <v>2223</v>
      </c>
      <c r="E378" s="142"/>
      <c r="F378" s="160"/>
      <c r="G378" s="164"/>
      <c r="H378" s="160"/>
      <c r="I378" s="164"/>
      <c r="J378" s="178" t="s">
        <v>1</v>
      </c>
      <c r="K378" s="178" t="s">
        <v>1</v>
      </c>
      <c r="L378" s="185"/>
    </row>
    <row r="379" spans="1:12" ht="20.100000000000001" customHeight="1">
      <c r="A379" s="99"/>
      <c r="B379" s="192"/>
      <c r="C379" s="210"/>
      <c r="D379" s="102" t="s">
        <v>115</v>
      </c>
      <c r="E379" s="100"/>
      <c r="F379" s="103"/>
      <c r="G379" s="104"/>
      <c r="H379" s="103"/>
      <c r="I379" s="104"/>
      <c r="J379" s="105"/>
      <c r="K379" s="105"/>
      <c r="L379" s="106"/>
    </row>
    <row r="380" spans="1:12" ht="20.100000000000001" customHeight="1">
      <c r="A380" s="99"/>
      <c r="B380" s="192"/>
      <c r="C380" s="210"/>
      <c r="D380" s="102" t="s">
        <v>116</v>
      </c>
      <c r="E380" s="100"/>
      <c r="F380" s="103"/>
      <c r="G380" s="104"/>
      <c r="H380" s="103"/>
      <c r="I380" s="104"/>
      <c r="J380" s="105"/>
      <c r="K380" s="105"/>
      <c r="L380" s="106"/>
    </row>
    <row r="381" spans="1:12" ht="20.100000000000001" customHeight="1">
      <c r="A381" s="99"/>
      <c r="B381" s="192"/>
      <c r="C381" s="210"/>
      <c r="D381" s="102" t="s">
        <v>117</v>
      </c>
      <c r="E381" s="100"/>
      <c r="F381" s="103"/>
      <c r="G381" s="104"/>
      <c r="H381" s="103"/>
      <c r="I381" s="104"/>
      <c r="J381" s="105"/>
      <c r="K381" s="105"/>
      <c r="L381" s="106"/>
    </row>
    <row r="382" spans="1:12" ht="20.100000000000001" customHeight="1">
      <c r="A382" s="90" t="s">
        <v>3900</v>
      </c>
      <c r="B382" s="214" t="s">
        <v>205</v>
      </c>
      <c r="C382" s="209" t="s">
        <v>5027</v>
      </c>
      <c r="D382" s="143"/>
      <c r="E382" s="142"/>
      <c r="F382" s="160"/>
      <c r="G382" s="164"/>
      <c r="H382" s="160">
        <v>1</v>
      </c>
      <c r="I382" s="164">
        <v>100</v>
      </c>
      <c r="J382" s="178" t="s">
        <v>1</v>
      </c>
      <c r="K382" s="178" t="s">
        <v>1</v>
      </c>
      <c r="L382" s="97"/>
    </row>
    <row r="383" spans="1:12" ht="20.100000000000001" customHeight="1">
      <c r="A383" s="141" t="s">
        <v>3901</v>
      </c>
      <c r="B383" s="209" t="s">
        <v>206</v>
      </c>
      <c r="C383" s="209" t="s">
        <v>5027</v>
      </c>
      <c r="D383" s="143"/>
      <c r="E383" s="142" t="s">
        <v>2228</v>
      </c>
      <c r="F383" s="160"/>
      <c r="G383" s="164"/>
      <c r="H383" s="160">
        <v>1</v>
      </c>
      <c r="I383" s="164">
        <v>100</v>
      </c>
      <c r="J383" s="178" t="s">
        <v>1</v>
      </c>
      <c r="K383" s="178" t="s">
        <v>1</v>
      </c>
      <c r="L383" s="185"/>
    </row>
    <row r="384" spans="1:12" ht="20.100000000000001" customHeight="1">
      <c r="A384" s="99"/>
      <c r="B384" s="192"/>
      <c r="C384" s="222"/>
      <c r="D384" s="102" t="s">
        <v>111</v>
      </c>
      <c r="E384" s="100"/>
      <c r="F384" s="103"/>
      <c r="G384" s="104"/>
      <c r="H384" s="103"/>
      <c r="I384" s="104"/>
      <c r="J384" s="105"/>
      <c r="K384" s="105"/>
      <c r="L384" s="106"/>
    </row>
    <row r="385" spans="1:12" ht="20.100000000000001" customHeight="1">
      <c r="A385" s="99"/>
      <c r="B385" s="192"/>
      <c r="C385" s="222"/>
      <c r="D385" s="102" t="s">
        <v>113</v>
      </c>
      <c r="E385" s="100"/>
      <c r="F385" s="103"/>
      <c r="G385" s="104"/>
      <c r="H385" s="103"/>
      <c r="I385" s="104"/>
      <c r="J385" s="105"/>
      <c r="K385" s="105"/>
      <c r="L385" s="106"/>
    </row>
    <row r="386" spans="1:12" ht="20.100000000000001" customHeight="1">
      <c r="A386" s="141" t="s">
        <v>3902</v>
      </c>
      <c r="B386" s="209" t="s">
        <v>207</v>
      </c>
      <c r="C386" s="215" t="s">
        <v>3903</v>
      </c>
      <c r="D386" s="143" t="s">
        <v>114</v>
      </c>
      <c r="E386" s="142"/>
      <c r="F386" s="160"/>
      <c r="G386" s="164"/>
      <c r="H386" s="160"/>
      <c r="I386" s="164"/>
      <c r="J386" s="178" t="s">
        <v>1</v>
      </c>
      <c r="K386" s="178" t="s">
        <v>1</v>
      </c>
      <c r="L386" s="185"/>
    </row>
    <row r="387" spans="1:12" ht="20.100000000000001" customHeight="1">
      <c r="A387" s="99"/>
      <c r="B387" s="192"/>
      <c r="C387" s="210"/>
      <c r="D387" s="102" t="s">
        <v>115</v>
      </c>
      <c r="E387" s="100"/>
      <c r="F387" s="103"/>
      <c r="G387" s="104"/>
      <c r="H387" s="103"/>
      <c r="I387" s="104"/>
      <c r="J387" s="105"/>
      <c r="K387" s="105"/>
      <c r="L387" s="106"/>
    </row>
    <row r="388" spans="1:12" ht="20.100000000000001" customHeight="1">
      <c r="A388" s="99"/>
      <c r="B388" s="192"/>
      <c r="C388" s="210"/>
      <c r="D388" s="102" t="s">
        <v>116</v>
      </c>
      <c r="E388" s="100"/>
      <c r="F388" s="103"/>
      <c r="G388" s="104"/>
      <c r="H388" s="103"/>
      <c r="I388" s="104"/>
      <c r="J388" s="105"/>
      <c r="K388" s="105"/>
      <c r="L388" s="106"/>
    </row>
    <row r="389" spans="1:12" ht="20.100000000000001" customHeight="1">
      <c r="A389" s="99"/>
      <c r="B389" s="192"/>
      <c r="C389" s="210"/>
      <c r="D389" s="102" t="s">
        <v>117</v>
      </c>
      <c r="E389" s="100"/>
      <c r="F389" s="103"/>
      <c r="G389" s="104"/>
      <c r="H389" s="103"/>
      <c r="I389" s="104"/>
      <c r="J389" s="105"/>
      <c r="K389" s="105"/>
      <c r="L389" s="106"/>
    </row>
    <row r="390" spans="1:12" ht="20.100000000000001" customHeight="1">
      <c r="A390" s="141" t="s">
        <v>3904</v>
      </c>
      <c r="B390" s="209" t="s">
        <v>208</v>
      </c>
      <c r="C390" s="209" t="s">
        <v>5027</v>
      </c>
      <c r="D390" s="143"/>
      <c r="E390" s="142"/>
      <c r="F390" s="160"/>
      <c r="G390" s="164"/>
      <c r="H390" s="160">
        <v>1</v>
      </c>
      <c r="I390" s="164">
        <v>100</v>
      </c>
      <c r="J390" s="178" t="s">
        <v>1</v>
      </c>
      <c r="K390" s="178" t="s">
        <v>1</v>
      </c>
      <c r="L390" s="185"/>
    </row>
    <row r="391" spans="1:12" ht="20.100000000000001" customHeight="1">
      <c r="A391" s="141" t="s">
        <v>3905</v>
      </c>
      <c r="B391" s="209" t="s">
        <v>209</v>
      </c>
      <c r="C391" s="209" t="s">
        <v>5027</v>
      </c>
      <c r="D391" s="143" t="s">
        <v>159</v>
      </c>
      <c r="E391" s="142"/>
      <c r="F391" s="160"/>
      <c r="G391" s="164"/>
      <c r="H391" s="160"/>
      <c r="I391" s="164"/>
      <c r="J391" s="178" t="s">
        <v>1</v>
      </c>
      <c r="K391" s="178" t="s">
        <v>1</v>
      </c>
      <c r="L391" s="185"/>
    </row>
    <row r="392" spans="1:12" ht="20.100000000000001" customHeight="1">
      <c r="A392" s="99"/>
      <c r="B392" s="192"/>
      <c r="C392" s="210"/>
      <c r="D392" s="102" t="s">
        <v>160</v>
      </c>
      <c r="E392" s="100"/>
      <c r="F392" s="103"/>
      <c r="G392" s="104"/>
      <c r="H392" s="103"/>
      <c r="I392" s="104"/>
      <c r="J392" s="105"/>
      <c r="K392" s="105"/>
      <c r="L392" s="106"/>
    </row>
    <row r="393" spans="1:12" ht="20.100000000000001" customHeight="1">
      <c r="A393" s="99"/>
      <c r="B393" s="192"/>
      <c r="C393" s="210"/>
      <c r="D393" s="102" t="s">
        <v>161</v>
      </c>
      <c r="E393" s="100"/>
      <c r="F393" s="103"/>
      <c r="G393" s="104"/>
      <c r="H393" s="103"/>
      <c r="I393" s="104"/>
      <c r="J393" s="105"/>
      <c r="K393" s="105"/>
      <c r="L393" s="106"/>
    </row>
    <row r="394" spans="1:12" ht="20.100000000000001" customHeight="1">
      <c r="A394" s="99"/>
      <c r="B394" s="192"/>
      <c r="C394" s="210"/>
      <c r="D394" s="102" t="s">
        <v>384</v>
      </c>
      <c r="E394" s="100"/>
      <c r="F394" s="103"/>
      <c r="G394" s="104"/>
      <c r="H394" s="103"/>
      <c r="I394" s="104"/>
      <c r="J394" s="105"/>
      <c r="K394" s="105"/>
      <c r="L394" s="106"/>
    </row>
    <row r="395" spans="1:12" ht="20.100000000000001" customHeight="1">
      <c r="A395" s="99"/>
      <c r="B395" s="192"/>
      <c r="C395" s="210"/>
      <c r="D395" s="102" t="s">
        <v>385</v>
      </c>
      <c r="E395" s="100"/>
      <c r="F395" s="103"/>
      <c r="G395" s="104"/>
      <c r="H395" s="103"/>
      <c r="I395" s="104"/>
      <c r="J395" s="105"/>
      <c r="K395" s="105"/>
      <c r="L395" s="106"/>
    </row>
    <row r="396" spans="1:12" ht="20.100000000000001" customHeight="1">
      <c r="A396" s="99"/>
      <c r="B396" s="192"/>
      <c r="C396" s="210"/>
      <c r="D396" s="102" t="s">
        <v>162</v>
      </c>
      <c r="E396" s="100"/>
      <c r="F396" s="103"/>
      <c r="G396" s="104"/>
      <c r="H396" s="103">
        <v>1</v>
      </c>
      <c r="I396" s="104">
        <v>100</v>
      </c>
      <c r="J396" s="105"/>
      <c r="K396" s="105"/>
      <c r="L396" s="106"/>
    </row>
    <row r="397" spans="1:12" ht="20.100000000000001" customHeight="1">
      <c r="A397" s="99"/>
      <c r="B397" s="192"/>
      <c r="C397" s="210"/>
      <c r="D397" s="102" t="s">
        <v>163</v>
      </c>
      <c r="E397" s="100"/>
      <c r="F397" s="103"/>
      <c r="G397" s="104"/>
      <c r="H397" s="103"/>
      <c r="I397" s="104"/>
      <c r="J397" s="105"/>
      <c r="K397" s="105"/>
      <c r="L397" s="106"/>
    </row>
    <row r="398" spans="1:12" ht="20.100000000000001" customHeight="1">
      <c r="A398" s="99"/>
      <c r="B398" s="192"/>
      <c r="C398" s="210"/>
      <c r="D398" s="102" t="s">
        <v>246</v>
      </c>
      <c r="E398" s="100"/>
      <c r="F398" s="103"/>
      <c r="G398" s="104"/>
      <c r="H398" s="103"/>
      <c r="I398" s="104"/>
      <c r="J398" s="105"/>
      <c r="K398" s="105"/>
      <c r="L398" s="106"/>
    </row>
    <row r="399" spans="1:12" ht="20.100000000000001" customHeight="1">
      <c r="A399" s="99"/>
      <c r="B399" s="192"/>
      <c r="C399" s="210"/>
      <c r="D399" s="102" t="s">
        <v>164</v>
      </c>
      <c r="E399" s="100"/>
      <c r="F399" s="103"/>
      <c r="G399" s="104"/>
      <c r="H399" s="103"/>
      <c r="I399" s="104"/>
      <c r="J399" s="105"/>
      <c r="K399" s="105"/>
      <c r="L399" s="106"/>
    </row>
    <row r="400" spans="1:12" ht="20.100000000000001" customHeight="1">
      <c r="A400" s="99"/>
      <c r="B400" s="192"/>
      <c r="C400" s="210"/>
      <c r="D400" s="102" t="s">
        <v>1970</v>
      </c>
      <c r="E400" s="100"/>
      <c r="F400" s="103"/>
      <c r="G400" s="104"/>
      <c r="H400" s="103"/>
      <c r="I400" s="104"/>
      <c r="J400" s="105"/>
      <c r="K400" s="105"/>
      <c r="L400" s="106"/>
    </row>
    <row r="401" spans="1:12" ht="20.100000000000001" customHeight="1">
      <c r="A401" s="99"/>
      <c r="B401" s="192"/>
      <c r="C401" s="210"/>
      <c r="D401" s="102" t="s">
        <v>165</v>
      </c>
      <c r="E401" s="100"/>
      <c r="F401" s="103"/>
      <c r="G401" s="104"/>
      <c r="H401" s="103"/>
      <c r="I401" s="104"/>
      <c r="J401" s="105"/>
      <c r="K401" s="105"/>
      <c r="L401" s="106"/>
    </row>
    <row r="402" spans="1:12" ht="20.100000000000001" customHeight="1">
      <c r="A402" s="99"/>
      <c r="B402" s="192"/>
      <c r="C402" s="210"/>
      <c r="D402" s="102" t="s">
        <v>1971</v>
      </c>
      <c r="E402" s="100"/>
      <c r="F402" s="103"/>
      <c r="G402" s="104"/>
      <c r="H402" s="103"/>
      <c r="I402" s="104"/>
      <c r="J402" s="105"/>
      <c r="K402" s="105"/>
      <c r="L402" s="106"/>
    </row>
    <row r="403" spans="1:12" ht="20.100000000000001" customHeight="1">
      <c r="A403" s="99"/>
      <c r="B403" s="192"/>
      <c r="C403" s="210"/>
      <c r="D403" s="102" t="s">
        <v>166</v>
      </c>
      <c r="E403" s="100"/>
      <c r="F403" s="103"/>
      <c r="G403" s="104"/>
      <c r="H403" s="103"/>
      <c r="I403" s="104"/>
      <c r="J403" s="105"/>
      <c r="K403" s="105"/>
      <c r="L403" s="106"/>
    </row>
    <row r="404" spans="1:12" ht="20.100000000000001" customHeight="1">
      <c r="A404" s="99"/>
      <c r="B404" s="192"/>
      <c r="C404" s="210"/>
      <c r="D404" s="102" t="s">
        <v>1972</v>
      </c>
      <c r="E404" s="100"/>
      <c r="F404" s="103"/>
      <c r="G404" s="104"/>
      <c r="H404" s="103"/>
      <c r="I404" s="104"/>
      <c r="J404" s="105"/>
      <c r="K404" s="105"/>
      <c r="L404" s="106"/>
    </row>
    <row r="405" spans="1:12" ht="20.100000000000001" customHeight="1">
      <c r="A405" s="99"/>
      <c r="B405" s="192"/>
      <c r="C405" s="210"/>
      <c r="D405" s="102" t="s">
        <v>1973</v>
      </c>
      <c r="E405" s="100"/>
      <c r="F405" s="103"/>
      <c r="G405" s="104"/>
      <c r="H405" s="103"/>
      <c r="I405" s="104"/>
      <c r="J405" s="105"/>
      <c r="K405" s="105"/>
      <c r="L405" s="106"/>
    </row>
    <row r="406" spans="1:12" ht="20.100000000000001" customHeight="1">
      <c r="A406" s="99"/>
      <c r="B406" s="192"/>
      <c r="C406" s="210"/>
      <c r="D406" s="102" t="s">
        <v>167</v>
      </c>
      <c r="E406" s="100"/>
      <c r="F406" s="103"/>
      <c r="G406" s="104"/>
      <c r="H406" s="103"/>
      <c r="I406" s="104"/>
      <c r="J406" s="105"/>
      <c r="K406" s="105"/>
      <c r="L406" s="106"/>
    </row>
    <row r="407" spans="1:12" ht="20.100000000000001" customHeight="1">
      <c r="A407" s="99"/>
      <c r="B407" s="192"/>
      <c r="C407" s="210"/>
      <c r="D407" s="102" t="s">
        <v>1974</v>
      </c>
      <c r="E407" s="100"/>
      <c r="F407" s="103"/>
      <c r="G407" s="104"/>
      <c r="H407" s="103"/>
      <c r="I407" s="104"/>
      <c r="J407" s="105"/>
      <c r="K407" s="105"/>
      <c r="L407" s="106"/>
    </row>
    <row r="408" spans="1:12" ht="20.100000000000001" customHeight="1">
      <c r="A408" s="99"/>
      <c r="B408" s="192"/>
      <c r="C408" s="210"/>
      <c r="D408" s="102" t="s">
        <v>168</v>
      </c>
      <c r="E408" s="100"/>
      <c r="F408" s="103"/>
      <c r="G408" s="104"/>
      <c r="H408" s="103"/>
      <c r="I408" s="104"/>
      <c r="J408" s="105"/>
      <c r="K408" s="105"/>
      <c r="L408" s="106"/>
    </row>
    <row r="409" spans="1:12" ht="20.100000000000001" customHeight="1">
      <c r="A409" s="99"/>
      <c r="B409" s="192"/>
      <c r="C409" s="210"/>
      <c r="D409" s="102" t="s">
        <v>1975</v>
      </c>
      <c r="E409" s="100"/>
      <c r="F409" s="103"/>
      <c r="G409" s="104"/>
      <c r="H409" s="103"/>
      <c r="I409" s="104"/>
      <c r="J409" s="105"/>
      <c r="K409" s="105"/>
      <c r="L409" s="106"/>
    </row>
    <row r="410" spans="1:12" ht="20.100000000000001" customHeight="1">
      <c r="A410" s="99"/>
      <c r="B410" s="192"/>
      <c r="C410" s="210"/>
      <c r="D410" s="102" t="s">
        <v>1976</v>
      </c>
      <c r="E410" s="100"/>
      <c r="F410" s="103"/>
      <c r="G410" s="104"/>
      <c r="H410" s="103"/>
      <c r="I410" s="104"/>
      <c r="J410" s="105"/>
      <c r="K410" s="105"/>
      <c r="L410" s="106"/>
    </row>
    <row r="411" spans="1:12" ht="20.100000000000001" customHeight="1">
      <c r="A411" s="99"/>
      <c r="B411" s="192"/>
      <c r="C411" s="210"/>
      <c r="D411" s="102" t="s">
        <v>169</v>
      </c>
      <c r="E411" s="100"/>
      <c r="F411" s="103"/>
      <c r="G411" s="104"/>
      <c r="H411" s="103"/>
      <c r="I411" s="104"/>
      <c r="J411" s="105"/>
      <c r="K411" s="105"/>
      <c r="L411" s="106"/>
    </row>
    <row r="412" spans="1:12" ht="20.100000000000001" customHeight="1">
      <c r="A412" s="141" t="s">
        <v>3906</v>
      </c>
      <c r="B412" s="209" t="s">
        <v>210</v>
      </c>
      <c r="C412" s="209" t="s">
        <v>5027</v>
      </c>
      <c r="D412" s="143"/>
      <c r="E412" s="142"/>
      <c r="F412" s="160"/>
      <c r="G412" s="164"/>
      <c r="H412" s="160">
        <v>1</v>
      </c>
      <c r="I412" s="164">
        <v>100</v>
      </c>
      <c r="J412" s="178" t="s">
        <v>1</v>
      </c>
      <c r="K412" s="178" t="s">
        <v>1</v>
      </c>
      <c r="L412" s="185"/>
    </row>
    <row r="413" spans="1:12" ht="20.100000000000001" customHeight="1">
      <c r="A413" s="141" t="s">
        <v>3907</v>
      </c>
      <c r="B413" s="209" t="s">
        <v>211</v>
      </c>
      <c r="C413" s="209" t="s">
        <v>5027</v>
      </c>
      <c r="D413" s="143" t="s">
        <v>170</v>
      </c>
      <c r="E413" s="142"/>
      <c r="F413" s="160"/>
      <c r="G413" s="164"/>
      <c r="H413" s="160"/>
      <c r="I413" s="164"/>
      <c r="J413" s="178" t="s">
        <v>1</v>
      </c>
      <c r="K413" s="178" t="s">
        <v>1</v>
      </c>
      <c r="L413" s="185"/>
    </row>
    <row r="414" spans="1:12" ht="20.100000000000001" customHeight="1">
      <c r="A414" s="99"/>
      <c r="B414" s="192"/>
      <c r="C414" s="210"/>
      <c r="D414" s="102" t="s">
        <v>388</v>
      </c>
      <c r="E414" s="100"/>
      <c r="F414" s="103"/>
      <c r="G414" s="104"/>
      <c r="H414" s="103"/>
      <c r="I414" s="104"/>
      <c r="J414" s="105"/>
      <c r="K414" s="105"/>
      <c r="L414" s="106"/>
    </row>
    <row r="415" spans="1:12" ht="20.100000000000001" customHeight="1">
      <c r="A415" s="99"/>
      <c r="B415" s="192"/>
      <c r="C415" s="210"/>
      <c r="D415" s="102" t="s">
        <v>389</v>
      </c>
      <c r="E415" s="100"/>
      <c r="F415" s="103"/>
      <c r="G415" s="104"/>
      <c r="H415" s="103"/>
      <c r="I415" s="104"/>
      <c r="J415" s="105"/>
      <c r="K415" s="105"/>
      <c r="L415" s="106"/>
    </row>
    <row r="416" spans="1:12" ht="20.100000000000001" customHeight="1">
      <c r="A416" s="99"/>
      <c r="B416" s="192"/>
      <c r="C416" s="210"/>
      <c r="D416" s="102" t="s">
        <v>390</v>
      </c>
      <c r="E416" s="100"/>
      <c r="F416" s="103"/>
      <c r="G416" s="104"/>
      <c r="H416" s="103"/>
      <c r="I416" s="104"/>
      <c r="J416" s="105"/>
      <c r="K416" s="105"/>
      <c r="L416" s="106"/>
    </row>
    <row r="417" spans="1:12" ht="20.100000000000001" customHeight="1">
      <c r="A417" s="99"/>
      <c r="B417" s="192"/>
      <c r="C417" s="210"/>
      <c r="D417" s="102" t="s">
        <v>391</v>
      </c>
      <c r="E417" s="100"/>
      <c r="F417" s="103"/>
      <c r="G417" s="104"/>
      <c r="H417" s="103"/>
      <c r="I417" s="104"/>
      <c r="J417" s="105"/>
      <c r="K417" s="105"/>
      <c r="L417" s="106"/>
    </row>
    <row r="418" spans="1:12" ht="20.100000000000001" customHeight="1">
      <c r="A418" s="99"/>
      <c r="B418" s="192"/>
      <c r="C418" s="210"/>
      <c r="D418" s="102" t="s">
        <v>392</v>
      </c>
      <c r="E418" s="100"/>
      <c r="F418" s="103"/>
      <c r="G418" s="104"/>
      <c r="H418" s="103"/>
      <c r="I418" s="104"/>
      <c r="J418" s="105"/>
      <c r="K418" s="105"/>
      <c r="L418" s="106"/>
    </row>
    <row r="419" spans="1:12" ht="20.100000000000001" customHeight="1">
      <c r="A419" s="99"/>
      <c r="B419" s="192"/>
      <c r="C419" s="210"/>
      <c r="D419" s="102" t="s">
        <v>393</v>
      </c>
      <c r="E419" s="100"/>
      <c r="F419" s="103"/>
      <c r="G419" s="104"/>
      <c r="H419" s="103">
        <v>1</v>
      </c>
      <c r="I419" s="104">
        <v>100</v>
      </c>
      <c r="J419" s="105"/>
      <c r="K419" s="105"/>
      <c r="L419" s="106"/>
    </row>
    <row r="420" spans="1:12" ht="20.100000000000001" customHeight="1">
      <c r="A420" s="99"/>
      <c r="B420" s="192"/>
      <c r="C420" s="210"/>
      <c r="D420" s="102" t="s">
        <v>394</v>
      </c>
      <c r="E420" s="100"/>
      <c r="F420" s="103"/>
      <c r="G420" s="104"/>
      <c r="H420" s="103"/>
      <c r="I420" s="104"/>
      <c r="J420" s="105"/>
      <c r="K420" s="105"/>
      <c r="L420" s="106"/>
    </row>
    <row r="421" spans="1:12" ht="20.100000000000001" customHeight="1">
      <c r="A421" s="99"/>
      <c r="B421" s="192"/>
      <c r="C421" s="210"/>
      <c r="D421" s="102" t="s">
        <v>395</v>
      </c>
      <c r="E421" s="100"/>
      <c r="F421" s="103"/>
      <c r="G421" s="104"/>
      <c r="H421" s="103"/>
      <c r="I421" s="104"/>
      <c r="J421" s="105"/>
      <c r="K421" s="105"/>
      <c r="L421" s="106"/>
    </row>
    <row r="422" spans="1:12" ht="20.100000000000001" customHeight="1">
      <c r="A422" s="99"/>
      <c r="B422" s="192"/>
      <c r="C422" s="210"/>
      <c r="D422" s="102" t="s">
        <v>1997</v>
      </c>
      <c r="E422" s="100"/>
      <c r="F422" s="103"/>
      <c r="G422" s="104"/>
      <c r="H422" s="103"/>
      <c r="I422" s="104"/>
      <c r="J422" s="105"/>
      <c r="K422" s="105"/>
      <c r="L422" s="106"/>
    </row>
    <row r="423" spans="1:12" ht="20.100000000000001" customHeight="1">
      <c r="A423" s="141" t="s">
        <v>3908</v>
      </c>
      <c r="B423" s="209" t="s">
        <v>212</v>
      </c>
      <c r="C423" s="209" t="s">
        <v>5027</v>
      </c>
      <c r="D423" s="143" t="s">
        <v>398</v>
      </c>
      <c r="E423" s="142"/>
      <c r="F423" s="160"/>
      <c r="G423" s="164"/>
      <c r="H423" s="160"/>
      <c r="I423" s="164"/>
      <c r="J423" s="178" t="s">
        <v>1</v>
      </c>
      <c r="K423" s="178" t="s">
        <v>1</v>
      </c>
      <c r="L423" s="185"/>
    </row>
    <row r="424" spans="1:12" ht="20.100000000000001" customHeight="1">
      <c r="A424" s="99"/>
      <c r="B424" s="192"/>
      <c r="C424" s="210"/>
      <c r="D424" s="102" t="s">
        <v>399</v>
      </c>
      <c r="E424" s="100"/>
      <c r="F424" s="103"/>
      <c r="G424" s="104"/>
      <c r="H424" s="103"/>
      <c r="I424" s="104"/>
      <c r="J424" s="105"/>
      <c r="K424" s="105"/>
      <c r="L424" s="106"/>
    </row>
    <row r="425" spans="1:12" ht="20.100000000000001" customHeight="1">
      <c r="A425" s="99"/>
      <c r="B425" s="192"/>
      <c r="C425" s="210"/>
      <c r="D425" s="102" t="s">
        <v>247</v>
      </c>
      <c r="E425" s="100"/>
      <c r="F425" s="103"/>
      <c r="G425" s="104"/>
      <c r="H425" s="103">
        <v>1</v>
      </c>
      <c r="I425" s="104">
        <v>100</v>
      </c>
      <c r="J425" s="105"/>
      <c r="K425" s="105"/>
      <c r="L425" s="106"/>
    </row>
    <row r="426" spans="1:12" ht="20.100000000000001" customHeight="1">
      <c r="A426" s="99"/>
      <c r="B426" s="192"/>
      <c r="C426" s="210"/>
      <c r="D426" s="102" t="s">
        <v>1193</v>
      </c>
      <c r="E426" s="100"/>
      <c r="F426" s="103"/>
      <c r="G426" s="104"/>
      <c r="H426" s="103"/>
      <c r="I426" s="104"/>
      <c r="J426" s="105"/>
      <c r="K426" s="105"/>
      <c r="L426" s="106"/>
    </row>
    <row r="427" spans="1:12" ht="20.100000000000001" customHeight="1">
      <c r="A427" s="99"/>
      <c r="B427" s="192"/>
      <c r="C427" s="210"/>
      <c r="D427" s="102" t="s">
        <v>1192</v>
      </c>
      <c r="E427" s="100"/>
      <c r="F427" s="103"/>
      <c r="G427" s="104"/>
      <c r="H427" s="103"/>
      <c r="I427" s="104"/>
      <c r="J427" s="105"/>
      <c r="K427" s="105"/>
      <c r="L427" s="106"/>
    </row>
    <row r="428" spans="1:12" ht="20.100000000000001" customHeight="1">
      <c r="A428" s="99"/>
      <c r="B428" s="192"/>
      <c r="C428" s="210"/>
      <c r="D428" s="102" t="s">
        <v>1191</v>
      </c>
      <c r="E428" s="100"/>
      <c r="F428" s="103"/>
      <c r="G428" s="104"/>
      <c r="H428" s="103"/>
      <c r="I428" s="104"/>
      <c r="J428" s="105"/>
      <c r="K428" s="105"/>
      <c r="L428" s="106"/>
    </row>
    <row r="429" spans="1:12" ht="20.100000000000001" customHeight="1">
      <c r="A429" s="141" t="s">
        <v>3909</v>
      </c>
      <c r="B429" s="209" t="s">
        <v>1269</v>
      </c>
      <c r="C429" s="209" t="s">
        <v>5027</v>
      </c>
      <c r="D429" s="143"/>
      <c r="E429" s="209" t="s">
        <v>2120</v>
      </c>
      <c r="F429" s="160"/>
      <c r="G429" s="164"/>
      <c r="H429" s="160">
        <v>1</v>
      </c>
      <c r="I429" s="164">
        <v>100</v>
      </c>
      <c r="J429" s="178" t="s">
        <v>1</v>
      </c>
      <c r="K429" s="178" t="s">
        <v>1</v>
      </c>
      <c r="L429" s="185"/>
    </row>
    <row r="430" spans="1:12" ht="20.100000000000001" customHeight="1">
      <c r="A430" s="99"/>
      <c r="B430" s="192"/>
      <c r="C430" s="222"/>
      <c r="D430" s="102" t="s">
        <v>2116</v>
      </c>
      <c r="E430" s="192"/>
      <c r="F430" s="103"/>
      <c r="G430" s="104"/>
      <c r="H430" s="103"/>
      <c r="I430" s="104"/>
      <c r="J430" s="105"/>
      <c r="K430" s="105"/>
      <c r="L430" s="106"/>
    </row>
    <row r="431" spans="1:12" ht="20.100000000000001" customHeight="1">
      <c r="A431" s="99"/>
      <c r="B431" s="192"/>
      <c r="C431" s="222"/>
      <c r="D431" s="102" t="s">
        <v>2118</v>
      </c>
      <c r="E431" s="100"/>
      <c r="F431" s="103"/>
      <c r="G431" s="104"/>
      <c r="H431" s="103"/>
      <c r="I431" s="104"/>
      <c r="J431" s="105"/>
      <c r="K431" s="105"/>
      <c r="L431" s="106"/>
    </row>
    <row r="432" spans="1:12" ht="20.100000000000001" customHeight="1">
      <c r="A432" s="141" t="s">
        <v>3910</v>
      </c>
      <c r="B432" s="209" t="s">
        <v>1268</v>
      </c>
      <c r="C432" s="215" t="s">
        <v>3911</v>
      </c>
      <c r="D432" s="143" t="s">
        <v>1720</v>
      </c>
      <c r="E432" s="142"/>
      <c r="F432" s="160"/>
      <c r="G432" s="164"/>
      <c r="H432" s="160"/>
      <c r="I432" s="164"/>
      <c r="J432" s="178" t="s">
        <v>1</v>
      </c>
      <c r="K432" s="178" t="s">
        <v>1</v>
      </c>
      <c r="L432" s="185"/>
    </row>
    <row r="433" spans="1:12" ht="20.100000000000001" customHeight="1">
      <c r="A433" s="99"/>
      <c r="B433" s="192"/>
      <c r="C433" s="222"/>
      <c r="D433" s="102" t="s">
        <v>1719</v>
      </c>
      <c r="E433" s="100"/>
      <c r="F433" s="103"/>
      <c r="G433" s="104"/>
      <c r="H433" s="103"/>
      <c r="I433" s="104"/>
      <c r="J433" s="105"/>
      <c r="K433" s="105"/>
      <c r="L433" s="106"/>
    </row>
    <row r="434" spans="1:12" ht="20.100000000000001" customHeight="1">
      <c r="A434" s="99"/>
      <c r="B434" s="192"/>
      <c r="C434" s="222"/>
      <c r="D434" s="102" t="s">
        <v>2218</v>
      </c>
      <c r="E434" s="100"/>
      <c r="F434" s="103"/>
      <c r="G434" s="104"/>
      <c r="H434" s="103"/>
      <c r="I434" s="104"/>
      <c r="J434" s="105"/>
      <c r="K434" s="105"/>
      <c r="L434" s="106"/>
    </row>
    <row r="435" spans="1:12" ht="20.100000000000001" customHeight="1">
      <c r="A435" s="99"/>
      <c r="B435" s="192"/>
      <c r="C435" s="222"/>
      <c r="D435" s="102" t="s">
        <v>1718</v>
      </c>
      <c r="E435" s="100"/>
      <c r="F435" s="103"/>
      <c r="G435" s="104"/>
      <c r="H435" s="103"/>
      <c r="I435" s="104"/>
      <c r="J435" s="105"/>
      <c r="K435" s="105"/>
      <c r="L435" s="106"/>
    </row>
    <row r="436" spans="1:12" ht="20.100000000000001" customHeight="1">
      <c r="A436" s="99"/>
      <c r="B436" s="192"/>
      <c r="C436" s="222"/>
      <c r="D436" s="102" t="s">
        <v>1717</v>
      </c>
      <c r="E436" s="100"/>
      <c r="F436" s="103"/>
      <c r="G436" s="104"/>
      <c r="H436" s="103"/>
      <c r="I436" s="104"/>
      <c r="J436" s="105"/>
      <c r="K436" s="105"/>
      <c r="L436" s="106"/>
    </row>
    <row r="437" spans="1:12" ht="20.100000000000001" customHeight="1">
      <c r="A437" s="99"/>
      <c r="B437" s="192"/>
      <c r="C437" s="222"/>
      <c r="D437" s="102" t="s">
        <v>1716</v>
      </c>
      <c r="E437" s="100"/>
      <c r="F437" s="103"/>
      <c r="G437" s="104"/>
      <c r="H437" s="103"/>
      <c r="I437" s="104"/>
      <c r="J437" s="105"/>
      <c r="K437" s="105"/>
      <c r="L437" s="106"/>
    </row>
    <row r="438" spans="1:12" ht="20.100000000000001" customHeight="1">
      <c r="A438" s="99"/>
      <c r="B438" s="192"/>
      <c r="C438" s="222"/>
      <c r="D438" s="102" t="s">
        <v>1715</v>
      </c>
      <c r="E438" s="100"/>
      <c r="F438" s="103"/>
      <c r="G438" s="104"/>
      <c r="H438" s="103"/>
      <c r="I438" s="104"/>
      <c r="J438" s="105"/>
      <c r="K438" s="105"/>
      <c r="L438" s="106"/>
    </row>
    <row r="439" spans="1:12" ht="20.100000000000001" customHeight="1">
      <c r="A439" s="99"/>
      <c r="B439" s="192"/>
      <c r="C439" s="222"/>
      <c r="D439" s="102" t="s">
        <v>1714</v>
      </c>
      <c r="E439" s="100"/>
      <c r="F439" s="103"/>
      <c r="G439" s="104"/>
      <c r="H439" s="103"/>
      <c r="I439" s="104"/>
      <c r="J439" s="105"/>
      <c r="K439" s="105"/>
      <c r="L439" s="106"/>
    </row>
    <row r="440" spans="1:12" ht="20.100000000000001" customHeight="1">
      <c r="A440" s="141" t="s">
        <v>3912</v>
      </c>
      <c r="B440" s="209" t="s">
        <v>1267</v>
      </c>
      <c r="C440" s="209" t="s">
        <v>5027</v>
      </c>
      <c r="D440" s="143" t="s">
        <v>507</v>
      </c>
      <c r="E440" s="142"/>
      <c r="F440" s="160"/>
      <c r="G440" s="164"/>
      <c r="H440" s="160"/>
      <c r="I440" s="164"/>
      <c r="J440" s="178" t="s">
        <v>1</v>
      </c>
      <c r="K440" s="178" t="s">
        <v>1</v>
      </c>
      <c r="L440" s="185"/>
    </row>
    <row r="441" spans="1:12" ht="20.100000000000001" customHeight="1">
      <c r="A441" s="99"/>
      <c r="B441" s="192"/>
      <c r="C441" s="210"/>
      <c r="D441" s="102" t="s">
        <v>508</v>
      </c>
      <c r="E441" s="100"/>
      <c r="F441" s="103"/>
      <c r="G441" s="104"/>
      <c r="H441" s="103"/>
      <c r="I441" s="104"/>
      <c r="J441" s="105"/>
      <c r="K441" s="105"/>
      <c r="L441" s="106"/>
    </row>
    <row r="442" spans="1:12" ht="20.100000000000001" customHeight="1">
      <c r="A442" s="99"/>
      <c r="B442" s="192"/>
      <c r="C442" s="210"/>
      <c r="D442" s="102" t="s">
        <v>509</v>
      </c>
      <c r="E442" s="100"/>
      <c r="F442" s="103"/>
      <c r="G442" s="104"/>
      <c r="H442" s="103">
        <v>1</v>
      </c>
      <c r="I442" s="104">
        <v>100</v>
      </c>
      <c r="J442" s="105"/>
      <c r="K442" s="105"/>
      <c r="L442" s="106"/>
    </row>
    <row r="443" spans="1:12" ht="20.100000000000001" customHeight="1">
      <c r="A443" s="99"/>
      <c r="B443" s="192"/>
      <c r="C443" s="210"/>
      <c r="D443" s="102" t="s">
        <v>510</v>
      </c>
      <c r="E443" s="100"/>
      <c r="F443" s="103"/>
      <c r="G443" s="104"/>
      <c r="H443" s="103"/>
      <c r="I443" s="104"/>
      <c r="J443" s="105"/>
      <c r="K443" s="105"/>
      <c r="L443" s="106"/>
    </row>
    <row r="444" spans="1:12" ht="20.100000000000001" customHeight="1">
      <c r="A444" s="99"/>
      <c r="B444" s="192"/>
      <c r="C444" s="210"/>
      <c r="D444" s="102" t="s">
        <v>511</v>
      </c>
      <c r="E444" s="100"/>
      <c r="F444" s="103"/>
      <c r="G444" s="104"/>
      <c r="H444" s="103"/>
      <c r="I444" s="104"/>
      <c r="J444" s="105"/>
      <c r="K444" s="105"/>
      <c r="L444" s="106"/>
    </row>
    <row r="445" spans="1:12" ht="20.100000000000001" customHeight="1">
      <c r="A445" s="99"/>
      <c r="B445" s="192"/>
      <c r="C445" s="210"/>
      <c r="D445" s="102" t="s">
        <v>512</v>
      </c>
      <c r="E445" s="100"/>
      <c r="F445" s="103"/>
      <c r="G445" s="104"/>
      <c r="H445" s="103"/>
      <c r="I445" s="104"/>
      <c r="J445" s="105"/>
      <c r="K445" s="105"/>
      <c r="L445" s="106"/>
    </row>
    <row r="446" spans="1:12" ht="20.100000000000001" customHeight="1">
      <c r="A446" s="99"/>
      <c r="B446" s="192"/>
      <c r="C446" s="210"/>
      <c r="D446" s="102" t="s">
        <v>513</v>
      </c>
      <c r="E446" s="100"/>
      <c r="F446" s="103"/>
      <c r="G446" s="104"/>
      <c r="H446" s="103"/>
      <c r="I446" s="104"/>
      <c r="J446" s="105"/>
      <c r="K446" s="105"/>
      <c r="L446" s="106"/>
    </row>
    <row r="447" spans="1:12" ht="20.100000000000001" customHeight="1">
      <c r="A447" s="107"/>
      <c r="B447" s="194"/>
      <c r="C447" s="213"/>
      <c r="D447" s="102" t="s">
        <v>514</v>
      </c>
      <c r="E447" s="108"/>
      <c r="F447" s="111"/>
      <c r="G447" s="112"/>
      <c r="H447" s="111"/>
      <c r="I447" s="112"/>
      <c r="J447" s="114"/>
      <c r="K447" s="114"/>
      <c r="L447" s="115"/>
    </row>
    <row r="448" spans="1:12" ht="20.100000000000001" customHeight="1">
      <c r="A448" s="141" t="s">
        <v>3913</v>
      </c>
      <c r="B448" s="209" t="s">
        <v>1266</v>
      </c>
      <c r="C448" s="209" t="s">
        <v>5027</v>
      </c>
      <c r="D448" s="143" t="s">
        <v>400</v>
      </c>
      <c r="E448" s="142"/>
      <c r="F448" s="160"/>
      <c r="G448" s="164"/>
      <c r="H448" s="160">
        <v>1</v>
      </c>
      <c r="I448" s="164">
        <v>100</v>
      </c>
      <c r="J448" s="178" t="s">
        <v>1</v>
      </c>
      <c r="K448" s="178" t="s">
        <v>1</v>
      </c>
      <c r="L448" s="185"/>
    </row>
    <row r="449" spans="1:12" ht="20.100000000000001" customHeight="1">
      <c r="A449" s="99"/>
      <c r="B449" s="192"/>
      <c r="C449" s="213"/>
      <c r="D449" s="110" t="s">
        <v>2226</v>
      </c>
      <c r="E449" s="108"/>
      <c r="F449" s="111"/>
      <c r="G449" s="112"/>
      <c r="H449" s="111"/>
      <c r="I449" s="112"/>
      <c r="J449" s="114"/>
      <c r="K449" s="114"/>
      <c r="L449" s="115"/>
    </row>
    <row r="450" spans="1:12" ht="20.100000000000001" customHeight="1">
      <c r="A450" s="90" t="s">
        <v>3914</v>
      </c>
      <c r="B450" s="214" t="s">
        <v>1265</v>
      </c>
      <c r="C450" s="209" t="s">
        <v>5027</v>
      </c>
      <c r="D450" s="143"/>
      <c r="E450" s="100"/>
      <c r="F450" s="103"/>
      <c r="G450" s="104"/>
      <c r="H450" s="103">
        <v>1</v>
      </c>
      <c r="I450" s="104">
        <v>100</v>
      </c>
      <c r="J450" s="178" t="s">
        <v>1</v>
      </c>
      <c r="K450" s="178" t="s">
        <v>1</v>
      </c>
      <c r="L450" s="106"/>
    </row>
    <row r="451" spans="1:12" ht="20.100000000000001" customHeight="1">
      <c r="A451" s="90" t="s">
        <v>3915</v>
      </c>
      <c r="B451" s="214" t="s">
        <v>1264</v>
      </c>
      <c r="C451" s="209" t="s">
        <v>5027</v>
      </c>
      <c r="D451" s="93"/>
      <c r="E451" s="91"/>
      <c r="F451" s="94"/>
      <c r="G451" s="95"/>
      <c r="H451" s="94">
        <v>1</v>
      </c>
      <c r="I451" s="95">
        <v>100</v>
      </c>
      <c r="J451" s="178" t="s">
        <v>1</v>
      </c>
      <c r="K451" s="178" t="s">
        <v>1</v>
      </c>
      <c r="L451" s="97"/>
    </row>
    <row r="452" spans="1:12" ht="20.100000000000001" customHeight="1">
      <c r="A452" s="141" t="s">
        <v>3916</v>
      </c>
      <c r="B452" s="209" t="s">
        <v>1263</v>
      </c>
      <c r="C452" s="209" t="s">
        <v>5027</v>
      </c>
      <c r="D452" s="143"/>
      <c r="E452" s="142"/>
      <c r="F452" s="160"/>
      <c r="G452" s="164"/>
      <c r="H452" s="160">
        <v>1</v>
      </c>
      <c r="I452" s="164">
        <v>100</v>
      </c>
      <c r="J452" s="178" t="s">
        <v>1</v>
      </c>
      <c r="K452" s="178" t="s">
        <v>1</v>
      </c>
      <c r="L452" s="185"/>
    </row>
    <row r="453" spans="1:12" ht="20.100000000000001" customHeight="1">
      <c r="A453" s="141" t="s">
        <v>3917</v>
      </c>
      <c r="B453" s="209" t="s">
        <v>1262</v>
      </c>
      <c r="C453" s="209" t="s">
        <v>5027</v>
      </c>
      <c r="D453" s="143" t="s">
        <v>1182</v>
      </c>
      <c r="E453" s="142"/>
      <c r="F453" s="160"/>
      <c r="G453" s="164"/>
      <c r="H453" s="160"/>
      <c r="I453" s="164"/>
      <c r="J453" s="178" t="s">
        <v>1</v>
      </c>
      <c r="K453" s="178" t="s">
        <v>1</v>
      </c>
      <c r="L453" s="185"/>
    </row>
    <row r="454" spans="1:12" ht="20.100000000000001" customHeight="1">
      <c r="A454" s="99"/>
      <c r="B454" s="192"/>
      <c r="C454" s="192"/>
      <c r="D454" s="102" t="s">
        <v>1181</v>
      </c>
      <c r="E454" s="100"/>
      <c r="F454" s="103"/>
      <c r="G454" s="104"/>
      <c r="H454" s="103"/>
      <c r="I454" s="104"/>
      <c r="J454" s="176"/>
      <c r="K454" s="176"/>
      <c r="L454" s="106"/>
    </row>
    <row r="455" spans="1:12" ht="20.100000000000001" customHeight="1">
      <c r="A455" s="99"/>
      <c r="B455" s="192"/>
      <c r="C455" s="192"/>
      <c r="D455" s="102" t="s">
        <v>1180</v>
      </c>
      <c r="E455" s="100"/>
      <c r="F455" s="103"/>
      <c r="G455" s="104"/>
      <c r="H455" s="103">
        <v>1</v>
      </c>
      <c r="I455" s="104">
        <v>100</v>
      </c>
      <c r="J455" s="176"/>
      <c r="K455" s="176"/>
      <c r="L455" s="106"/>
    </row>
    <row r="456" spans="1:12" ht="20.100000000000001" customHeight="1">
      <c r="A456" s="141" t="s">
        <v>3918</v>
      </c>
      <c r="B456" s="209" t="s">
        <v>1261</v>
      </c>
      <c r="C456" s="209" t="s">
        <v>5027</v>
      </c>
      <c r="D456" s="143" t="s">
        <v>580</v>
      </c>
      <c r="E456" s="142"/>
      <c r="F456" s="160"/>
      <c r="G456" s="164"/>
      <c r="H456" s="160"/>
      <c r="I456" s="164"/>
      <c r="J456" s="178" t="s">
        <v>1</v>
      </c>
      <c r="K456" s="178" t="s">
        <v>1</v>
      </c>
      <c r="L456" s="185"/>
    </row>
    <row r="457" spans="1:12" ht="20.100000000000001" customHeight="1">
      <c r="A457" s="99"/>
      <c r="B457" s="192"/>
      <c r="C457" s="210"/>
      <c r="D457" s="102" t="s">
        <v>581</v>
      </c>
      <c r="E457" s="100"/>
      <c r="F457" s="103"/>
      <c r="G457" s="104"/>
      <c r="H457" s="103">
        <v>1</v>
      </c>
      <c r="I457" s="104">
        <v>100</v>
      </c>
      <c r="J457" s="105"/>
      <c r="K457" s="105"/>
      <c r="L457" s="106"/>
    </row>
    <row r="458" spans="1:12" ht="20.100000000000001" customHeight="1">
      <c r="A458" s="141" t="s">
        <v>3919</v>
      </c>
      <c r="B458" s="209" t="s">
        <v>1260</v>
      </c>
      <c r="C458" s="209" t="s">
        <v>5027</v>
      </c>
      <c r="D458" s="143" t="s">
        <v>580</v>
      </c>
      <c r="E458" s="142"/>
      <c r="F458" s="160"/>
      <c r="G458" s="164"/>
      <c r="H458" s="160"/>
      <c r="I458" s="164"/>
      <c r="J458" s="178" t="s">
        <v>1</v>
      </c>
      <c r="K458" s="178" t="s">
        <v>1</v>
      </c>
      <c r="L458" s="185"/>
    </row>
    <row r="459" spans="1:12" ht="20.100000000000001" customHeight="1">
      <c r="A459" s="99"/>
      <c r="B459" s="192"/>
      <c r="C459" s="210"/>
      <c r="D459" s="102" t="s">
        <v>581</v>
      </c>
      <c r="E459" s="100"/>
      <c r="F459" s="103"/>
      <c r="G459" s="104"/>
      <c r="H459" s="103">
        <v>1</v>
      </c>
      <c r="I459" s="104">
        <v>100</v>
      </c>
      <c r="J459" s="105"/>
      <c r="K459" s="105"/>
      <c r="L459" s="106"/>
    </row>
    <row r="460" spans="1:12" ht="20.100000000000001" customHeight="1">
      <c r="A460" s="141" t="s">
        <v>3920</v>
      </c>
      <c r="B460" s="209" t="s">
        <v>1259</v>
      </c>
      <c r="C460" s="209" t="s">
        <v>5027</v>
      </c>
      <c r="D460" s="143" t="s">
        <v>580</v>
      </c>
      <c r="E460" s="142"/>
      <c r="F460" s="160"/>
      <c r="G460" s="164"/>
      <c r="H460" s="160"/>
      <c r="I460" s="164"/>
      <c r="J460" s="178" t="s">
        <v>1</v>
      </c>
      <c r="K460" s="178" t="s">
        <v>1</v>
      </c>
      <c r="L460" s="185"/>
    </row>
    <row r="461" spans="1:12" ht="20.100000000000001" customHeight="1">
      <c r="A461" s="99"/>
      <c r="B461" s="192"/>
      <c r="C461" s="210"/>
      <c r="D461" s="102" t="s">
        <v>581</v>
      </c>
      <c r="E461" s="100"/>
      <c r="F461" s="103"/>
      <c r="G461" s="104"/>
      <c r="H461" s="103">
        <v>1</v>
      </c>
      <c r="I461" s="104">
        <v>100</v>
      </c>
      <c r="J461" s="105"/>
      <c r="K461" s="105"/>
      <c r="L461" s="106"/>
    </row>
    <row r="462" spans="1:12" ht="20.100000000000001" customHeight="1">
      <c r="A462" s="141" t="s">
        <v>3921</v>
      </c>
      <c r="B462" s="209" t="s">
        <v>1258</v>
      </c>
      <c r="C462" s="209" t="s">
        <v>5027</v>
      </c>
      <c r="D462" s="143" t="s">
        <v>1175</v>
      </c>
      <c r="E462" s="142"/>
      <c r="F462" s="160"/>
      <c r="G462" s="164"/>
      <c r="H462" s="160"/>
      <c r="I462" s="164"/>
      <c r="J462" s="178" t="s">
        <v>1</v>
      </c>
      <c r="K462" s="178" t="s">
        <v>1</v>
      </c>
      <c r="L462" s="185"/>
    </row>
    <row r="463" spans="1:12" ht="20.100000000000001" customHeight="1">
      <c r="A463" s="99"/>
      <c r="B463" s="192"/>
      <c r="C463" s="222"/>
      <c r="D463" s="102" t="s">
        <v>706</v>
      </c>
      <c r="E463" s="100"/>
      <c r="F463" s="103"/>
      <c r="G463" s="104"/>
      <c r="H463" s="103"/>
      <c r="I463" s="104"/>
      <c r="J463" s="105"/>
      <c r="K463" s="105"/>
      <c r="L463" s="106"/>
    </row>
    <row r="464" spans="1:12" ht="20.100000000000001" customHeight="1">
      <c r="A464" s="99"/>
      <c r="B464" s="192"/>
      <c r="C464" s="222"/>
      <c r="D464" s="102" t="s">
        <v>707</v>
      </c>
      <c r="E464" s="100"/>
      <c r="F464" s="103"/>
      <c r="G464" s="104"/>
      <c r="H464" s="103"/>
      <c r="I464" s="104"/>
      <c r="J464" s="105"/>
      <c r="K464" s="105"/>
      <c r="L464" s="106"/>
    </row>
    <row r="465" spans="1:12" ht="20.100000000000001" customHeight="1">
      <c r="A465" s="99"/>
      <c r="B465" s="192"/>
      <c r="C465" s="222"/>
      <c r="D465" s="102" t="s">
        <v>708</v>
      </c>
      <c r="E465" s="100"/>
      <c r="F465" s="103"/>
      <c r="G465" s="104"/>
      <c r="H465" s="103"/>
      <c r="I465" s="104"/>
      <c r="J465" s="105"/>
      <c r="K465" s="105"/>
      <c r="L465" s="106"/>
    </row>
    <row r="466" spans="1:12" ht="20.100000000000001" customHeight="1">
      <c r="A466" s="99"/>
      <c r="B466" s="192"/>
      <c r="C466" s="222"/>
      <c r="D466" s="102" t="s">
        <v>709</v>
      </c>
      <c r="E466" s="100"/>
      <c r="F466" s="103"/>
      <c r="G466" s="104"/>
      <c r="H466" s="103"/>
      <c r="I466" s="104"/>
      <c r="J466" s="105"/>
      <c r="K466" s="105"/>
      <c r="L466" s="106"/>
    </row>
    <row r="467" spans="1:12" ht="20.100000000000001" customHeight="1">
      <c r="A467" s="99"/>
      <c r="B467" s="192"/>
      <c r="C467" s="222"/>
      <c r="D467" s="102" t="s">
        <v>710</v>
      </c>
      <c r="E467" s="100"/>
      <c r="F467" s="103"/>
      <c r="G467" s="104"/>
      <c r="H467" s="103"/>
      <c r="I467" s="104"/>
      <c r="J467" s="105"/>
      <c r="K467" s="105"/>
      <c r="L467" s="106"/>
    </row>
    <row r="468" spans="1:12" ht="20.100000000000001" customHeight="1">
      <c r="A468" s="99"/>
      <c r="B468" s="192"/>
      <c r="C468" s="222"/>
      <c r="D468" s="102" t="s">
        <v>1174</v>
      </c>
      <c r="E468" s="100"/>
      <c r="F468" s="103"/>
      <c r="G468" s="104"/>
      <c r="H468" s="103"/>
      <c r="I468" s="104"/>
      <c r="J468" s="105"/>
      <c r="K468" s="105"/>
      <c r="L468" s="106"/>
    </row>
    <row r="469" spans="1:12" ht="20.100000000000001" customHeight="1">
      <c r="A469" s="99"/>
      <c r="B469" s="192"/>
      <c r="C469" s="222"/>
      <c r="D469" s="102" t="s">
        <v>711</v>
      </c>
      <c r="E469" s="100"/>
      <c r="F469" s="103"/>
      <c r="G469" s="104"/>
      <c r="H469" s="103"/>
      <c r="I469" s="104"/>
      <c r="J469" s="105"/>
      <c r="K469" s="105"/>
      <c r="L469" s="106"/>
    </row>
    <row r="470" spans="1:12" ht="20.100000000000001" customHeight="1">
      <c r="A470" s="99"/>
      <c r="B470" s="192"/>
      <c r="C470" s="222"/>
      <c r="D470" s="102" t="s">
        <v>712</v>
      </c>
      <c r="E470" s="100"/>
      <c r="F470" s="103"/>
      <c r="G470" s="104"/>
      <c r="H470" s="103"/>
      <c r="I470" s="104"/>
      <c r="J470" s="105"/>
      <c r="K470" s="105"/>
      <c r="L470" s="106"/>
    </row>
    <row r="471" spans="1:12" ht="20.100000000000001" customHeight="1">
      <c r="A471" s="99"/>
      <c r="B471" s="192"/>
      <c r="C471" s="222"/>
      <c r="D471" s="102" t="s">
        <v>2039</v>
      </c>
      <c r="E471" s="100"/>
      <c r="F471" s="103"/>
      <c r="G471" s="104"/>
      <c r="H471" s="103"/>
      <c r="I471" s="104"/>
      <c r="J471" s="105"/>
      <c r="K471" s="105"/>
      <c r="L471" s="106"/>
    </row>
    <row r="472" spans="1:12" ht="20.100000000000001" customHeight="1">
      <c r="A472" s="99"/>
      <c r="B472" s="192"/>
      <c r="C472" s="222"/>
      <c r="D472" s="102" t="s">
        <v>2040</v>
      </c>
      <c r="E472" s="100"/>
      <c r="F472" s="103"/>
      <c r="G472" s="104"/>
      <c r="H472" s="103"/>
      <c r="I472" s="104"/>
      <c r="J472" s="105"/>
      <c r="K472" s="105"/>
      <c r="L472" s="106"/>
    </row>
    <row r="473" spans="1:12" ht="20.100000000000001" customHeight="1">
      <c r="A473" s="99"/>
      <c r="B473" s="192"/>
      <c r="C473" s="222"/>
      <c r="D473" s="102" t="s">
        <v>2041</v>
      </c>
      <c r="E473" s="100"/>
      <c r="F473" s="103"/>
      <c r="G473" s="104"/>
      <c r="H473" s="103"/>
      <c r="I473" s="104"/>
      <c r="J473" s="105"/>
      <c r="K473" s="105"/>
      <c r="L473" s="106"/>
    </row>
    <row r="474" spans="1:12" ht="20.100000000000001" customHeight="1">
      <c r="A474" s="99"/>
      <c r="B474" s="192"/>
      <c r="C474" s="222"/>
      <c r="D474" s="102" t="s">
        <v>2042</v>
      </c>
      <c r="E474" s="100"/>
      <c r="F474" s="103"/>
      <c r="G474" s="104"/>
      <c r="H474" s="103"/>
      <c r="I474" s="104"/>
      <c r="J474" s="105"/>
      <c r="K474" s="105"/>
      <c r="L474" s="106"/>
    </row>
    <row r="475" spans="1:12" ht="20.100000000000001" customHeight="1">
      <c r="A475" s="99"/>
      <c r="B475" s="192"/>
      <c r="C475" s="222"/>
      <c r="D475" s="102" t="s">
        <v>2049</v>
      </c>
      <c r="E475" s="100"/>
      <c r="F475" s="103"/>
      <c r="G475" s="104"/>
      <c r="H475" s="103"/>
      <c r="I475" s="104"/>
      <c r="J475" s="105"/>
      <c r="K475" s="105"/>
      <c r="L475" s="106"/>
    </row>
    <row r="476" spans="1:12" ht="20.100000000000001" customHeight="1">
      <c r="A476" s="99"/>
      <c r="B476" s="192"/>
      <c r="C476" s="222"/>
      <c r="D476" s="102" t="s">
        <v>2043</v>
      </c>
      <c r="E476" s="100"/>
      <c r="F476" s="103"/>
      <c r="G476" s="104"/>
      <c r="H476" s="103"/>
      <c r="I476" s="104"/>
      <c r="J476" s="105"/>
      <c r="K476" s="105"/>
      <c r="L476" s="106"/>
    </row>
    <row r="477" spans="1:12" ht="20.100000000000001" customHeight="1">
      <c r="A477" s="99"/>
      <c r="B477" s="192"/>
      <c r="C477" s="222"/>
      <c r="D477" s="102" t="s">
        <v>2044</v>
      </c>
      <c r="E477" s="100"/>
      <c r="F477" s="103"/>
      <c r="G477" s="104"/>
      <c r="H477" s="103"/>
      <c r="I477" s="104"/>
      <c r="J477" s="105"/>
      <c r="K477" s="105"/>
      <c r="L477" s="106"/>
    </row>
    <row r="478" spans="1:12" ht="20.100000000000001" customHeight="1">
      <c r="A478" s="99"/>
      <c r="B478" s="192"/>
      <c r="C478" s="222"/>
      <c r="D478" s="102" t="s">
        <v>2045</v>
      </c>
      <c r="E478" s="100"/>
      <c r="F478" s="103"/>
      <c r="G478" s="104"/>
      <c r="H478" s="103"/>
      <c r="I478" s="104"/>
      <c r="J478" s="105"/>
      <c r="K478" s="105"/>
      <c r="L478" s="106"/>
    </row>
    <row r="479" spans="1:12" ht="20.100000000000001" customHeight="1">
      <c r="A479" s="99"/>
      <c r="B479" s="192"/>
      <c r="C479" s="222"/>
      <c r="D479" s="102" t="s">
        <v>2046</v>
      </c>
      <c r="E479" s="100"/>
      <c r="F479" s="103"/>
      <c r="G479" s="104"/>
      <c r="H479" s="103"/>
      <c r="I479" s="104"/>
      <c r="J479" s="105"/>
      <c r="K479" s="105"/>
      <c r="L479" s="106"/>
    </row>
    <row r="480" spans="1:12" ht="20.100000000000001" customHeight="1">
      <c r="A480" s="99"/>
      <c r="B480" s="192"/>
      <c r="C480" s="222"/>
      <c r="D480" s="102" t="s">
        <v>2047</v>
      </c>
      <c r="E480" s="100"/>
      <c r="F480" s="103"/>
      <c r="G480" s="104"/>
      <c r="H480" s="103"/>
      <c r="I480" s="104"/>
      <c r="J480" s="105"/>
      <c r="K480" s="105"/>
      <c r="L480" s="106"/>
    </row>
    <row r="481" spans="1:12" ht="20.100000000000001" customHeight="1">
      <c r="A481" s="99"/>
      <c r="B481" s="192"/>
      <c r="C481" s="222"/>
      <c r="D481" s="102" t="s">
        <v>2056</v>
      </c>
      <c r="E481" s="100"/>
      <c r="F481" s="103"/>
      <c r="G481" s="104"/>
      <c r="H481" s="103"/>
      <c r="I481" s="104"/>
      <c r="J481" s="105"/>
      <c r="K481" s="105"/>
      <c r="L481" s="106"/>
    </row>
    <row r="482" spans="1:12" ht="20.100000000000001" customHeight="1">
      <c r="A482" s="99"/>
      <c r="B482" s="192"/>
      <c r="C482" s="222"/>
      <c r="D482" s="102" t="s">
        <v>2057</v>
      </c>
      <c r="E482" s="100"/>
      <c r="F482" s="103"/>
      <c r="G482" s="104"/>
      <c r="H482" s="103">
        <v>1</v>
      </c>
      <c r="I482" s="104">
        <v>100</v>
      </c>
      <c r="J482" s="105"/>
      <c r="K482" s="105"/>
      <c r="L482" s="106"/>
    </row>
    <row r="483" spans="1:12" ht="20.100000000000001" customHeight="1">
      <c r="A483" s="99"/>
      <c r="B483" s="192"/>
      <c r="C483" s="222"/>
      <c r="D483" s="102" t="s">
        <v>2058</v>
      </c>
      <c r="E483" s="100"/>
      <c r="F483" s="103"/>
      <c r="G483" s="104"/>
      <c r="H483" s="103"/>
      <c r="I483" s="104"/>
      <c r="J483" s="105"/>
      <c r="K483" s="105"/>
      <c r="L483" s="106"/>
    </row>
    <row r="484" spans="1:12" ht="20.100000000000001" customHeight="1">
      <c r="A484" s="99"/>
      <c r="B484" s="192"/>
      <c r="C484" s="222"/>
      <c r="D484" s="102" t="s">
        <v>2059</v>
      </c>
      <c r="E484" s="100"/>
      <c r="F484" s="103"/>
      <c r="G484" s="104"/>
      <c r="H484" s="103"/>
      <c r="I484" s="104"/>
      <c r="J484" s="105"/>
      <c r="K484" s="105"/>
      <c r="L484" s="106"/>
    </row>
    <row r="485" spans="1:12" ht="20.100000000000001" customHeight="1">
      <c r="A485" s="141" t="s">
        <v>3922</v>
      </c>
      <c r="B485" s="209" t="s">
        <v>1257</v>
      </c>
      <c r="C485" s="215" t="s">
        <v>5015</v>
      </c>
      <c r="D485" s="143"/>
      <c r="E485" s="142"/>
      <c r="F485" s="160"/>
      <c r="G485" s="164"/>
      <c r="H485" s="160"/>
      <c r="I485" s="164"/>
      <c r="J485" s="178" t="s">
        <v>1</v>
      </c>
      <c r="K485" s="178" t="s">
        <v>1</v>
      </c>
      <c r="L485" s="185"/>
    </row>
    <row r="486" spans="1:12" ht="20.100000000000001" customHeight="1">
      <c r="A486" s="141" t="s">
        <v>3923</v>
      </c>
      <c r="B486" s="209" t="s">
        <v>213</v>
      </c>
      <c r="C486" s="209" t="s">
        <v>5028</v>
      </c>
      <c r="D486" s="143"/>
      <c r="E486" s="142"/>
      <c r="F486" s="160"/>
      <c r="G486" s="164"/>
      <c r="H486" s="160"/>
      <c r="I486" s="164"/>
      <c r="J486" s="178" t="s">
        <v>1</v>
      </c>
      <c r="K486" s="178" t="s">
        <v>1</v>
      </c>
      <c r="L486" s="185"/>
    </row>
    <row r="487" spans="1:12" ht="20.100000000000001" customHeight="1">
      <c r="A487" s="141" t="s">
        <v>3924</v>
      </c>
      <c r="B487" s="209" t="s">
        <v>214</v>
      </c>
      <c r="C487" s="209" t="s">
        <v>5028</v>
      </c>
      <c r="D487" s="143"/>
      <c r="E487" s="142" t="s">
        <v>2228</v>
      </c>
      <c r="F487" s="160"/>
      <c r="G487" s="164"/>
      <c r="H487" s="160"/>
      <c r="I487" s="164"/>
      <c r="J487" s="178" t="s">
        <v>1</v>
      </c>
      <c r="K487" s="178" t="s">
        <v>1</v>
      </c>
      <c r="L487" s="185"/>
    </row>
    <row r="488" spans="1:12" ht="20.100000000000001" customHeight="1">
      <c r="A488" s="99"/>
      <c r="B488" s="192"/>
      <c r="C488" s="222"/>
      <c r="D488" s="102" t="s">
        <v>2222</v>
      </c>
      <c r="E488" s="100"/>
      <c r="F488" s="103"/>
      <c r="G488" s="104"/>
      <c r="H488" s="103"/>
      <c r="I488" s="104"/>
      <c r="J488" s="105"/>
      <c r="K488" s="105"/>
      <c r="L488" s="106"/>
    </row>
    <row r="489" spans="1:12" ht="20.100000000000001" customHeight="1">
      <c r="A489" s="99"/>
      <c r="B489" s="192"/>
      <c r="C489" s="222"/>
      <c r="D489" s="102" t="s">
        <v>113</v>
      </c>
      <c r="E489" s="100"/>
      <c r="F489" s="103"/>
      <c r="G489" s="104"/>
      <c r="H489" s="103"/>
      <c r="I489" s="104"/>
      <c r="J489" s="105"/>
      <c r="K489" s="105"/>
      <c r="L489" s="106"/>
    </row>
    <row r="490" spans="1:12" ht="20.100000000000001" customHeight="1">
      <c r="A490" s="141" t="s">
        <v>3925</v>
      </c>
      <c r="B490" s="209" t="s">
        <v>215</v>
      </c>
      <c r="C490" s="215" t="s">
        <v>3926</v>
      </c>
      <c r="D490" s="143" t="s">
        <v>2223</v>
      </c>
      <c r="E490" s="142"/>
      <c r="F490" s="160"/>
      <c r="G490" s="164"/>
      <c r="H490" s="160"/>
      <c r="I490" s="164"/>
      <c r="J490" s="178" t="s">
        <v>1</v>
      </c>
      <c r="K490" s="178" t="s">
        <v>1</v>
      </c>
      <c r="L490" s="185"/>
    </row>
    <row r="491" spans="1:12" ht="20.100000000000001" customHeight="1">
      <c r="A491" s="99"/>
      <c r="B491" s="192"/>
      <c r="C491" s="210"/>
      <c r="D491" s="102" t="s">
        <v>115</v>
      </c>
      <c r="E491" s="100"/>
      <c r="F491" s="103"/>
      <c r="G491" s="104"/>
      <c r="H491" s="103"/>
      <c r="I491" s="104"/>
      <c r="J491" s="105"/>
      <c r="K491" s="105"/>
      <c r="L491" s="106"/>
    </row>
    <row r="492" spans="1:12" ht="20.100000000000001" customHeight="1">
      <c r="A492" s="99"/>
      <c r="B492" s="192"/>
      <c r="C492" s="210"/>
      <c r="D492" s="102" t="s">
        <v>116</v>
      </c>
      <c r="E492" s="100"/>
      <c r="F492" s="103"/>
      <c r="G492" s="104"/>
      <c r="H492" s="103"/>
      <c r="I492" s="104"/>
      <c r="J492" s="105"/>
      <c r="K492" s="105"/>
      <c r="L492" s="106"/>
    </row>
    <row r="493" spans="1:12" ht="20.100000000000001" customHeight="1">
      <c r="A493" s="99"/>
      <c r="B493" s="192"/>
      <c r="C493" s="210"/>
      <c r="D493" s="102" t="s">
        <v>117</v>
      </c>
      <c r="E493" s="100"/>
      <c r="F493" s="103"/>
      <c r="G493" s="104"/>
      <c r="H493" s="103"/>
      <c r="I493" s="104"/>
      <c r="J493" s="105"/>
      <c r="K493" s="105"/>
      <c r="L493" s="106"/>
    </row>
    <row r="494" spans="1:12" ht="20.100000000000001" customHeight="1">
      <c r="A494" s="141" t="s">
        <v>3927</v>
      </c>
      <c r="B494" s="209" t="s">
        <v>216</v>
      </c>
      <c r="C494" s="209" t="s">
        <v>5028</v>
      </c>
      <c r="D494" s="143"/>
      <c r="E494" s="142"/>
      <c r="F494" s="160"/>
      <c r="G494" s="164"/>
      <c r="H494" s="160"/>
      <c r="I494" s="164"/>
      <c r="J494" s="178" t="s">
        <v>1</v>
      </c>
      <c r="K494" s="178" t="s">
        <v>1</v>
      </c>
      <c r="L494" s="185"/>
    </row>
    <row r="495" spans="1:12" ht="20.100000000000001" customHeight="1">
      <c r="A495" s="141" t="s">
        <v>3928</v>
      </c>
      <c r="B495" s="209" t="s">
        <v>217</v>
      </c>
      <c r="C495" s="209" t="s">
        <v>5028</v>
      </c>
      <c r="D495" s="143"/>
      <c r="E495" s="142" t="s">
        <v>2228</v>
      </c>
      <c r="F495" s="160"/>
      <c r="G495" s="164"/>
      <c r="H495" s="160"/>
      <c r="I495" s="164"/>
      <c r="J495" s="178" t="s">
        <v>1</v>
      </c>
      <c r="K495" s="178" t="s">
        <v>1</v>
      </c>
      <c r="L495" s="185"/>
    </row>
    <row r="496" spans="1:12" ht="20.100000000000001" customHeight="1">
      <c r="A496" s="99"/>
      <c r="B496" s="192"/>
      <c r="C496" s="222"/>
      <c r="D496" s="102" t="s">
        <v>111</v>
      </c>
      <c r="E496" s="100"/>
      <c r="F496" s="103"/>
      <c r="G496" s="104"/>
      <c r="H496" s="103"/>
      <c r="I496" s="104"/>
      <c r="J496" s="105"/>
      <c r="K496" s="105"/>
      <c r="L496" s="106"/>
    </row>
    <row r="497" spans="1:12" ht="20.100000000000001" customHeight="1">
      <c r="A497" s="99"/>
      <c r="B497" s="192"/>
      <c r="C497" s="222"/>
      <c r="D497" s="102" t="s">
        <v>113</v>
      </c>
      <c r="E497" s="100"/>
      <c r="F497" s="103"/>
      <c r="G497" s="104"/>
      <c r="H497" s="103"/>
      <c r="I497" s="104"/>
      <c r="J497" s="105"/>
      <c r="K497" s="105"/>
      <c r="L497" s="106"/>
    </row>
    <row r="498" spans="1:12" ht="20.100000000000001" customHeight="1">
      <c r="A498" s="141" t="s">
        <v>3929</v>
      </c>
      <c r="B498" s="209" t="s">
        <v>218</v>
      </c>
      <c r="C498" s="215" t="s">
        <v>3930</v>
      </c>
      <c r="D498" s="143" t="s">
        <v>114</v>
      </c>
      <c r="E498" s="142"/>
      <c r="F498" s="160"/>
      <c r="G498" s="164"/>
      <c r="H498" s="160"/>
      <c r="I498" s="164"/>
      <c r="J498" s="178" t="s">
        <v>1</v>
      </c>
      <c r="K498" s="178" t="s">
        <v>1</v>
      </c>
      <c r="L498" s="185"/>
    </row>
    <row r="499" spans="1:12" ht="20.100000000000001" customHeight="1">
      <c r="A499" s="99"/>
      <c r="B499" s="192"/>
      <c r="C499" s="210"/>
      <c r="D499" s="102" t="s">
        <v>115</v>
      </c>
      <c r="E499" s="100"/>
      <c r="F499" s="103"/>
      <c r="G499" s="104"/>
      <c r="H499" s="103"/>
      <c r="I499" s="104"/>
      <c r="J499" s="105"/>
      <c r="K499" s="105"/>
      <c r="L499" s="106"/>
    </row>
    <row r="500" spans="1:12" ht="20.100000000000001" customHeight="1">
      <c r="A500" s="99"/>
      <c r="B500" s="192"/>
      <c r="C500" s="210"/>
      <c r="D500" s="102" t="s">
        <v>116</v>
      </c>
      <c r="E500" s="100"/>
      <c r="F500" s="103"/>
      <c r="G500" s="104"/>
      <c r="H500" s="103"/>
      <c r="I500" s="104"/>
      <c r="J500" s="105"/>
      <c r="K500" s="105"/>
      <c r="L500" s="106"/>
    </row>
    <row r="501" spans="1:12" ht="20.100000000000001" customHeight="1">
      <c r="A501" s="99"/>
      <c r="B501" s="192"/>
      <c r="C501" s="210"/>
      <c r="D501" s="102" t="s">
        <v>117</v>
      </c>
      <c r="E501" s="100"/>
      <c r="F501" s="103"/>
      <c r="G501" s="104"/>
      <c r="H501" s="103"/>
      <c r="I501" s="104"/>
      <c r="J501" s="105"/>
      <c r="K501" s="105"/>
      <c r="L501" s="106"/>
    </row>
    <row r="502" spans="1:12" ht="20.100000000000001" customHeight="1">
      <c r="A502" s="141" t="s">
        <v>3931</v>
      </c>
      <c r="B502" s="209" t="s">
        <v>219</v>
      </c>
      <c r="C502" s="209" t="s">
        <v>5028</v>
      </c>
      <c r="D502" s="143"/>
      <c r="E502" s="142"/>
      <c r="F502" s="160"/>
      <c r="G502" s="164"/>
      <c r="H502" s="160"/>
      <c r="I502" s="164"/>
      <c r="J502" s="178" t="s">
        <v>1</v>
      </c>
      <c r="K502" s="178" t="s">
        <v>1</v>
      </c>
      <c r="L502" s="185"/>
    </row>
    <row r="503" spans="1:12" ht="20.100000000000001" customHeight="1">
      <c r="A503" s="141" t="s">
        <v>3932</v>
      </c>
      <c r="B503" s="209" t="s">
        <v>220</v>
      </c>
      <c r="C503" s="209" t="s">
        <v>5028</v>
      </c>
      <c r="D503" s="143" t="s">
        <v>159</v>
      </c>
      <c r="E503" s="142"/>
      <c r="F503" s="160"/>
      <c r="G503" s="164"/>
      <c r="H503" s="160"/>
      <c r="I503" s="164"/>
      <c r="J503" s="178" t="s">
        <v>1</v>
      </c>
      <c r="K503" s="178" t="s">
        <v>1</v>
      </c>
      <c r="L503" s="185"/>
    </row>
    <row r="504" spans="1:12" ht="20.100000000000001" customHeight="1">
      <c r="A504" s="99"/>
      <c r="B504" s="192"/>
      <c r="C504" s="210"/>
      <c r="D504" s="102" t="s">
        <v>160</v>
      </c>
      <c r="E504" s="100"/>
      <c r="F504" s="103"/>
      <c r="G504" s="104"/>
      <c r="H504" s="103"/>
      <c r="I504" s="104"/>
      <c r="J504" s="105"/>
      <c r="K504" s="105"/>
      <c r="L504" s="106"/>
    </row>
    <row r="505" spans="1:12" ht="20.100000000000001" customHeight="1">
      <c r="A505" s="99"/>
      <c r="B505" s="192"/>
      <c r="C505" s="210"/>
      <c r="D505" s="102" t="s">
        <v>161</v>
      </c>
      <c r="E505" s="100"/>
      <c r="F505" s="103"/>
      <c r="G505" s="104"/>
      <c r="H505" s="103"/>
      <c r="I505" s="104"/>
      <c r="J505" s="105"/>
      <c r="K505" s="105"/>
      <c r="L505" s="106"/>
    </row>
    <row r="506" spans="1:12" ht="20.100000000000001" customHeight="1">
      <c r="A506" s="99"/>
      <c r="B506" s="192"/>
      <c r="C506" s="210"/>
      <c r="D506" s="102" t="s">
        <v>384</v>
      </c>
      <c r="E506" s="100"/>
      <c r="F506" s="103"/>
      <c r="G506" s="104"/>
      <c r="H506" s="103"/>
      <c r="I506" s="104"/>
      <c r="J506" s="105"/>
      <c r="K506" s="105"/>
      <c r="L506" s="106"/>
    </row>
    <row r="507" spans="1:12" ht="20.100000000000001" customHeight="1">
      <c r="A507" s="99"/>
      <c r="B507" s="192"/>
      <c r="C507" s="210"/>
      <c r="D507" s="102" t="s">
        <v>385</v>
      </c>
      <c r="E507" s="100"/>
      <c r="F507" s="103"/>
      <c r="G507" s="104"/>
      <c r="H507" s="103"/>
      <c r="I507" s="104"/>
      <c r="J507" s="105"/>
      <c r="K507" s="105"/>
      <c r="L507" s="106"/>
    </row>
    <row r="508" spans="1:12" ht="20.100000000000001" customHeight="1">
      <c r="A508" s="99"/>
      <c r="B508" s="192"/>
      <c r="C508" s="210"/>
      <c r="D508" s="102" t="s">
        <v>162</v>
      </c>
      <c r="E508" s="100"/>
      <c r="F508" s="103"/>
      <c r="G508" s="104"/>
      <c r="H508" s="103"/>
      <c r="I508" s="104"/>
      <c r="J508" s="105"/>
      <c r="K508" s="105"/>
      <c r="L508" s="106"/>
    </row>
    <row r="509" spans="1:12" ht="20.100000000000001" customHeight="1">
      <c r="A509" s="99"/>
      <c r="B509" s="192"/>
      <c r="C509" s="210"/>
      <c r="D509" s="102" t="s">
        <v>163</v>
      </c>
      <c r="E509" s="100"/>
      <c r="F509" s="103"/>
      <c r="G509" s="104"/>
      <c r="H509" s="103"/>
      <c r="I509" s="104"/>
      <c r="J509" s="105"/>
      <c r="K509" s="105"/>
      <c r="L509" s="106"/>
    </row>
    <row r="510" spans="1:12" ht="20.100000000000001" customHeight="1">
      <c r="A510" s="99"/>
      <c r="B510" s="192"/>
      <c r="C510" s="210"/>
      <c r="D510" s="102" t="s">
        <v>246</v>
      </c>
      <c r="E510" s="100"/>
      <c r="F510" s="103"/>
      <c r="G510" s="104"/>
      <c r="H510" s="103"/>
      <c r="I510" s="104"/>
      <c r="J510" s="105"/>
      <c r="K510" s="105"/>
      <c r="L510" s="106"/>
    </row>
    <row r="511" spans="1:12" ht="20.100000000000001" customHeight="1">
      <c r="A511" s="99"/>
      <c r="B511" s="192"/>
      <c r="C511" s="210"/>
      <c r="D511" s="102" t="s">
        <v>164</v>
      </c>
      <c r="E511" s="100"/>
      <c r="F511" s="103"/>
      <c r="G511" s="104"/>
      <c r="H511" s="103"/>
      <c r="I511" s="104"/>
      <c r="J511" s="105"/>
      <c r="K511" s="105"/>
      <c r="L511" s="106"/>
    </row>
    <row r="512" spans="1:12" ht="20.100000000000001" customHeight="1">
      <c r="A512" s="99"/>
      <c r="B512" s="192"/>
      <c r="C512" s="210"/>
      <c r="D512" s="102" t="s">
        <v>1970</v>
      </c>
      <c r="E512" s="100"/>
      <c r="F512" s="103"/>
      <c r="G512" s="104"/>
      <c r="H512" s="103"/>
      <c r="I512" s="104"/>
      <c r="J512" s="105"/>
      <c r="K512" s="105"/>
      <c r="L512" s="106"/>
    </row>
    <row r="513" spans="1:12" ht="20.100000000000001" customHeight="1">
      <c r="A513" s="99"/>
      <c r="B513" s="192"/>
      <c r="C513" s="210"/>
      <c r="D513" s="102" t="s">
        <v>165</v>
      </c>
      <c r="E513" s="100"/>
      <c r="F513" s="103"/>
      <c r="G513" s="104"/>
      <c r="H513" s="103"/>
      <c r="I513" s="104"/>
      <c r="J513" s="105"/>
      <c r="K513" s="105"/>
      <c r="L513" s="106"/>
    </row>
    <row r="514" spans="1:12" ht="20.100000000000001" customHeight="1">
      <c r="A514" s="99"/>
      <c r="B514" s="192"/>
      <c r="C514" s="210"/>
      <c r="D514" s="102" t="s">
        <v>1971</v>
      </c>
      <c r="E514" s="100"/>
      <c r="F514" s="103"/>
      <c r="G514" s="104"/>
      <c r="H514" s="103"/>
      <c r="I514" s="104"/>
      <c r="J514" s="105"/>
      <c r="K514" s="105"/>
      <c r="L514" s="106"/>
    </row>
    <row r="515" spans="1:12" ht="20.100000000000001" customHeight="1">
      <c r="A515" s="99"/>
      <c r="B515" s="192"/>
      <c r="C515" s="210"/>
      <c r="D515" s="102" t="s">
        <v>166</v>
      </c>
      <c r="E515" s="100"/>
      <c r="F515" s="103"/>
      <c r="G515" s="104"/>
      <c r="H515" s="103"/>
      <c r="I515" s="104"/>
      <c r="J515" s="105"/>
      <c r="K515" s="105"/>
      <c r="L515" s="106"/>
    </row>
    <row r="516" spans="1:12" ht="20.100000000000001" customHeight="1">
      <c r="A516" s="99"/>
      <c r="B516" s="192"/>
      <c r="C516" s="210"/>
      <c r="D516" s="102" t="s">
        <v>1972</v>
      </c>
      <c r="E516" s="100"/>
      <c r="F516" s="103"/>
      <c r="G516" s="104"/>
      <c r="H516" s="103"/>
      <c r="I516" s="104"/>
      <c r="J516" s="105"/>
      <c r="K516" s="105"/>
      <c r="L516" s="106"/>
    </row>
    <row r="517" spans="1:12" ht="20.100000000000001" customHeight="1">
      <c r="A517" s="99"/>
      <c r="B517" s="192"/>
      <c r="C517" s="210"/>
      <c r="D517" s="102" t="s">
        <v>1973</v>
      </c>
      <c r="E517" s="100"/>
      <c r="F517" s="103"/>
      <c r="G517" s="104"/>
      <c r="H517" s="103"/>
      <c r="I517" s="104"/>
      <c r="J517" s="105"/>
      <c r="K517" s="105"/>
      <c r="L517" s="106"/>
    </row>
    <row r="518" spans="1:12" ht="20.100000000000001" customHeight="1">
      <c r="A518" s="99"/>
      <c r="B518" s="192"/>
      <c r="C518" s="210"/>
      <c r="D518" s="102" t="s">
        <v>167</v>
      </c>
      <c r="E518" s="100"/>
      <c r="F518" s="103"/>
      <c r="G518" s="104"/>
      <c r="H518" s="103"/>
      <c r="I518" s="104"/>
      <c r="J518" s="105"/>
      <c r="K518" s="105"/>
      <c r="L518" s="106"/>
    </row>
    <row r="519" spans="1:12" ht="20.100000000000001" customHeight="1">
      <c r="A519" s="99"/>
      <c r="B519" s="192"/>
      <c r="C519" s="210"/>
      <c r="D519" s="102" t="s">
        <v>1974</v>
      </c>
      <c r="E519" s="100"/>
      <c r="F519" s="103"/>
      <c r="G519" s="104"/>
      <c r="H519" s="103"/>
      <c r="I519" s="104"/>
      <c r="J519" s="105"/>
      <c r="K519" s="105"/>
      <c r="L519" s="106"/>
    </row>
    <row r="520" spans="1:12" ht="20.100000000000001" customHeight="1">
      <c r="A520" s="99"/>
      <c r="B520" s="192"/>
      <c r="C520" s="210"/>
      <c r="D520" s="102" t="s">
        <v>168</v>
      </c>
      <c r="E520" s="100"/>
      <c r="F520" s="103"/>
      <c r="G520" s="104"/>
      <c r="H520" s="103"/>
      <c r="I520" s="104"/>
      <c r="J520" s="105"/>
      <c r="K520" s="105"/>
      <c r="L520" s="106"/>
    </row>
    <row r="521" spans="1:12" ht="20.100000000000001" customHeight="1">
      <c r="A521" s="99"/>
      <c r="B521" s="192"/>
      <c r="C521" s="210"/>
      <c r="D521" s="102" t="s">
        <v>1975</v>
      </c>
      <c r="E521" s="100"/>
      <c r="F521" s="103"/>
      <c r="G521" s="104"/>
      <c r="H521" s="103"/>
      <c r="I521" s="104"/>
      <c r="J521" s="105"/>
      <c r="K521" s="105"/>
      <c r="L521" s="106"/>
    </row>
    <row r="522" spans="1:12" ht="20.100000000000001" customHeight="1">
      <c r="A522" s="99"/>
      <c r="B522" s="192"/>
      <c r="C522" s="210"/>
      <c r="D522" s="102" t="s">
        <v>1976</v>
      </c>
      <c r="E522" s="100"/>
      <c r="F522" s="103"/>
      <c r="G522" s="104"/>
      <c r="H522" s="103"/>
      <c r="I522" s="104"/>
      <c r="J522" s="105"/>
      <c r="K522" s="105"/>
      <c r="L522" s="106"/>
    </row>
    <row r="523" spans="1:12" ht="20.100000000000001" customHeight="1">
      <c r="A523" s="99"/>
      <c r="B523" s="192"/>
      <c r="C523" s="210"/>
      <c r="D523" s="102" t="s">
        <v>169</v>
      </c>
      <c r="E523" s="100"/>
      <c r="F523" s="103"/>
      <c r="G523" s="104"/>
      <c r="H523" s="103"/>
      <c r="I523" s="104"/>
      <c r="J523" s="105"/>
      <c r="K523" s="105"/>
      <c r="L523" s="106"/>
    </row>
    <row r="524" spans="1:12" ht="20.100000000000001" customHeight="1">
      <c r="A524" s="141" t="s">
        <v>3933</v>
      </c>
      <c r="B524" s="209" t="s">
        <v>221</v>
      </c>
      <c r="C524" s="209" t="s">
        <v>5028</v>
      </c>
      <c r="D524" s="143"/>
      <c r="E524" s="142"/>
      <c r="F524" s="160"/>
      <c r="G524" s="164"/>
      <c r="H524" s="160"/>
      <c r="I524" s="164"/>
      <c r="J524" s="178" t="s">
        <v>1</v>
      </c>
      <c r="K524" s="178" t="s">
        <v>1</v>
      </c>
      <c r="L524" s="185"/>
    </row>
    <row r="525" spans="1:12" ht="20.100000000000001" customHeight="1">
      <c r="A525" s="141" t="s">
        <v>3934</v>
      </c>
      <c r="B525" s="209" t="s">
        <v>222</v>
      </c>
      <c r="C525" s="209" t="s">
        <v>5028</v>
      </c>
      <c r="D525" s="143" t="s">
        <v>170</v>
      </c>
      <c r="E525" s="142"/>
      <c r="F525" s="160"/>
      <c r="G525" s="164"/>
      <c r="H525" s="160"/>
      <c r="I525" s="164"/>
      <c r="J525" s="178" t="s">
        <v>1</v>
      </c>
      <c r="K525" s="178" t="s">
        <v>1</v>
      </c>
      <c r="L525" s="185"/>
    </row>
    <row r="526" spans="1:12" ht="20.100000000000001" customHeight="1">
      <c r="A526" s="99"/>
      <c r="B526" s="192"/>
      <c r="C526" s="210"/>
      <c r="D526" s="102" t="s">
        <v>388</v>
      </c>
      <c r="E526" s="100"/>
      <c r="F526" s="103"/>
      <c r="G526" s="104"/>
      <c r="H526" s="103"/>
      <c r="I526" s="104"/>
      <c r="J526" s="105"/>
      <c r="K526" s="105"/>
      <c r="L526" s="106"/>
    </row>
    <row r="527" spans="1:12" ht="20.100000000000001" customHeight="1">
      <c r="A527" s="99"/>
      <c r="B527" s="192"/>
      <c r="C527" s="210"/>
      <c r="D527" s="102" t="s">
        <v>389</v>
      </c>
      <c r="E527" s="100"/>
      <c r="F527" s="103"/>
      <c r="G527" s="104"/>
      <c r="H527" s="103"/>
      <c r="I527" s="104"/>
      <c r="J527" s="105"/>
      <c r="K527" s="105"/>
      <c r="L527" s="106"/>
    </row>
    <row r="528" spans="1:12" ht="20.100000000000001" customHeight="1">
      <c r="A528" s="99"/>
      <c r="B528" s="192"/>
      <c r="C528" s="210"/>
      <c r="D528" s="102" t="s">
        <v>390</v>
      </c>
      <c r="E528" s="100"/>
      <c r="F528" s="103"/>
      <c r="G528" s="104"/>
      <c r="H528" s="103"/>
      <c r="I528" s="104"/>
      <c r="J528" s="105"/>
      <c r="K528" s="105"/>
      <c r="L528" s="106"/>
    </row>
    <row r="529" spans="1:12" ht="20.100000000000001" customHeight="1">
      <c r="A529" s="99"/>
      <c r="B529" s="192"/>
      <c r="C529" s="210"/>
      <c r="D529" s="102" t="s">
        <v>391</v>
      </c>
      <c r="E529" s="100"/>
      <c r="F529" s="103"/>
      <c r="G529" s="104"/>
      <c r="H529" s="103"/>
      <c r="I529" s="104"/>
      <c r="J529" s="105"/>
      <c r="K529" s="105"/>
      <c r="L529" s="106"/>
    </row>
    <row r="530" spans="1:12" ht="20.100000000000001" customHeight="1">
      <c r="A530" s="99"/>
      <c r="B530" s="192"/>
      <c r="C530" s="210"/>
      <c r="D530" s="102" t="s">
        <v>392</v>
      </c>
      <c r="E530" s="100"/>
      <c r="F530" s="103"/>
      <c r="G530" s="104"/>
      <c r="H530" s="103"/>
      <c r="I530" s="104"/>
      <c r="J530" s="105"/>
      <c r="K530" s="105"/>
      <c r="L530" s="106"/>
    </row>
    <row r="531" spans="1:12" ht="20.100000000000001" customHeight="1">
      <c r="A531" s="99"/>
      <c r="B531" s="192"/>
      <c r="C531" s="210"/>
      <c r="D531" s="102" t="s">
        <v>393</v>
      </c>
      <c r="E531" s="100"/>
      <c r="F531" s="103"/>
      <c r="G531" s="104"/>
      <c r="H531" s="103"/>
      <c r="I531" s="104"/>
      <c r="J531" s="105"/>
      <c r="K531" s="105"/>
      <c r="L531" s="106"/>
    </row>
    <row r="532" spans="1:12" ht="20.100000000000001" customHeight="1">
      <c r="A532" s="99"/>
      <c r="B532" s="192"/>
      <c r="C532" s="210"/>
      <c r="D532" s="102" t="s">
        <v>394</v>
      </c>
      <c r="E532" s="100"/>
      <c r="F532" s="103"/>
      <c r="G532" s="104"/>
      <c r="H532" s="103"/>
      <c r="I532" s="104"/>
      <c r="J532" s="105"/>
      <c r="K532" s="105"/>
      <c r="L532" s="106"/>
    </row>
    <row r="533" spans="1:12" ht="20.100000000000001" customHeight="1">
      <c r="A533" s="99"/>
      <c r="B533" s="192"/>
      <c r="C533" s="210"/>
      <c r="D533" s="102" t="s">
        <v>395</v>
      </c>
      <c r="E533" s="100"/>
      <c r="F533" s="103"/>
      <c r="G533" s="104"/>
      <c r="H533" s="103"/>
      <c r="I533" s="104"/>
      <c r="J533" s="105"/>
      <c r="K533" s="105"/>
      <c r="L533" s="106"/>
    </row>
    <row r="534" spans="1:12" ht="20.100000000000001" customHeight="1">
      <c r="A534" s="99"/>
      <c r="B534" s="192"/>
      <c r="C534" s="210"/>
      <c r="D534" s="102" t="s">
        <v>1997</v>
      </c>
      <c r="E534" s="100"/>
      <c r="F534" s="103"/>
      <c r="G534" s="104"/>
      <c r="H534" s="103"/>
      <c r="I534" s="104"/>
      <c r="J534" s="105"/>
      <c r="K534" s="105"/>
      <c r="L534" s="106"/>
    </row>
    <row r="535" spans="1:12" ht="20.100000000000001" customHeight="1">
      <c r="A535" s="141" t="s">
        <v>3935</v>
      </c>
      <c r="B535" s="209" t="s">
        <v>223</v>
      </c>
      <c r="C535" s="209" t="s">
        <v>5028</v>
      </c>
      <c r="D535" s="143" t="s">
        <v>398</v>
      </c>
      <c r="E535" s="142"/>
      <c r="F535" s="160"/>
      <c r="G535" s="164"/>
      <c r="H535" s="160"/>
      <c r="I535" s="164"/>
      <c r="J535" s="178" t="s">
        <v>1</v>
      </c>
      <c r="K535" s="178" t="s">
        <v>1</v>
      </c>
      <c r="L535" s="185"/>
    </row>
    <row r="536" spans="1:12" ht="20.100000000000001" customHeight="1">
      <c r="A536" s="99"/>
      <c r="B536" s="192"/>
      <c r="C536" s="210"/>
      <c r="D536" s="102" t="s">
        <v>399</v>
      </c>
      <c r="E536" s="100"/>
      <c r="F536" s="103"/>
      <c r="G536" s="104"/>
      <c r="H536" s="103"/>
      <c r="I536" s="104"/>
      <c r="J536" s="105"/>
      <c r="K536" s="105"/>
      <c r="L536" s="106"/>
    </row>
    <row r="537" spans="1:12" ht="20.100000000000001" customHeight="1">
      <c r="A537" s="99"/>
      <c r="B537" s="192"/>
      <c r="C537" s="210"/>
      <c r="D537" s="102" t="s">
        <v>247</v>
      </c>
      <c r="E537" s="100"/>
      <c r="F537" s="103"/>
      <c r="G537" s="104"/>
      <c r="H537" s="103"/>
      <c r="I537" s="104"/>
      <c r="J537" s="105"/>
      <c r="K537" s="105"/>
      <c r="L537" s="106"/>
    </row>
    <row r="538" spans="1:12" ht="20.100000000000001" customHeight="1">
      <c r="A538" s="99"/>
      <c r="B538" s="192"/>
      <c r="C538" s="210"/>
      <c r="D538" s="102" t="s">
        <v>1193</v>
      </c>
      <c r="E538" s="100"/>
      <c r="F538" s="103"/>
      <c r="G538" s="104"/>
      <c r="H538" s="103"/>
      <c r="I538" s="104"/>
      <c r="J538" s="105"/>
      <c r="K538" s="105"/>
      <c r="L538" s="106"/>
    </row>
    <row r="539" spans="1:12" ht="20.100000000000001" customHeight="1">
      <c r="A539" s="99"/>
      <c r="B539" s="192"/>
      <c r="C539" s="210"/>
      <c r="D539" s="102" t="s">
        <v>1192</v>
      </c>
      <c r="E539" s="100"/>
      <c r="F539" s="103"/>
      <c r="G539" s="104"/>
      <c r="H539" s="103"/>
      <c r="I539" s="104"/>
      <c r="J539" s="105"/>
      <c r="K539" s="105"/>
      <c r="L539" s="106"/>
    </row>
    <row r="540" spans="1:12" ht="20.100000000000001" customHeight="1">
      <c r="A540" s="99"/>
      <c r="B540" s="192"/>
      <c r="C540" s="210"/>
      <c r="D540" s="102" t="s">
        <v>1191</v>
      </c>
      <c r="E540" s="100"/>
      <c r="F540" s="103"/>
      <c r="G540" s="104"/>
      <c r="H540" s="103"/>
      <c r="I540" s="104"/>
      <c r="J540" s="105"/>
      <c r="K540" s="105"/>
      <c r="L540" s="106"/>
    </row>
    <row r="541" spans="1:12" ht="20.100000000000001" customHeight="1">
      <c r="A541" s="141" t="s">
        <v>3936</v>
      </c>
      <c r="B541" s="209" t="s">
        <v>1256</v>
      </c>
      <c r="C541" s="209" t="s">
        <v>5028</v>
      </c>
      <c r="D541" s="143"/>
      <c r="E541" s="209" t="s">
        <v>2120</v>
      </c>
      <c r="F541" s="160"/>
      <c r="G541" s="164"/>
      <c r="H541" s="160"/>
      <c r="I541" s="164"/>
      <c r="J541" s="178" t="s">
        <v>1</v>
      </c>
      <c r="K541" s="178" t="s">
        <v>1</v>
      </c>
      <c r="L541" s="185"/>
    </row>
    <row r="542" spans="1:12" ht="20.100000000000001" customHeight="1">
      <c r="A542" s="99"/>
      <c r="B542" s="192"/>
      <c r="C542" s="222"/>
      <c r="D542" s="102" t="s">
        <v>2116</v>
      </c>
      <c r="E542" s="192"/>
      <c r="F542" s="103"/>
      <c r="G542" s="104"/>
      <c r="H542" s="103"/>
      <c r="I542" s="104"/>
      <c r="J542" s="105"/>
      <c r="K542" s="105"/>
      <c r="L542" s="106"/>
    </row>
    <row r="543" spans="1:12" ht="20.100000000000001" customHeight="1">
      <c r="A543" s="99"/>
      <c r="B543" s="192"/>
      <c r="C543" s="222"/>
      <c r="D543" s="102" t="s">
        <v>2118</v>
      </c>
      <c r="E543" s="100"/>
      <c r="F543" s="103"/>
      <c r="G543" s="104"/>
      <c r="H543" s="103"/>
      <c r="I543" s="104"/>
      <c r="J543" s="105"/>
      <c r="K543" s="105"/>
      <c r="L543" s="106"/>
    </row>
    <row r="544" spans="1:12" ht="20.100000000000001" customHeight="1">
      <c r="A544" s="141" t="s">
        <v>3937</v>
      </c>
      <c r="B544" s="209" t="s">
        <v>1255</v>
      </c>
      <c r="C544" s="215" t="s">
        <v>3938</v>
      </c>
      <c r="D544" s="143" t="s">
        <v>1720</v>
      </c>
      <c r="E544" s="142"/>
      <c r="F544" s="160"/>
      <c r="G544" s="164"/>
      <c r="H544" s="160"/>
      <c r="I544" s="164"/>
      <c r="J544" s="178" t="s">
        <v>1</v>
      </c>
      <c r="K544" s="178" t="s">
        <v>1</v>
      </c>
      <c r="L544" s="185"/>
    </row>
    <row r="545" spans="1:16378" ht="20.100000000000001" customHeight="1">
      <c r="A545" s="99"/>
      <c r="B545" s="192"/>
      <c r="C545" s="222"/>
      <c r="D545" s="102" t="s">
        <v>1719</v>
      </c>
      <c r="E545" s="100"/>
      <c r="F545" s="103"/>
      <c r="G545" s="104"/>
      <c r="H545" s="103"/>
      <c r="I545" s="104"/>
      <c r="J545" s="105"/>
      <c r="K545" s="105"/>
      <c r="L545" s="106"/>
    </row>
    <row r="546" spans="1:16378" ht="20.100000000000001" customHeight="1">
      <c r="A546" s="99"/>
      <c r="B546" s="192"/>
      <c r="C546" s="222"/>
      <c r="D546" s="102" t="s">
        <v>2218</v>
      </c>
      <c r="E546" s="100"/>
      <c r="F546" s="103"/>
      <c r="G546" s="104"/>
      <c r="H546" s="103"/>
      <c r="I546" s="104"/>
      <c r="J546" s="105"/>
      <c r="K546" s="105"/>
      <c r="L546" s="106"/>
    </row>
    <row r="547" spans="1:16378" ht="20.100000000000001" customHeight="1">
      <c r="A547" s="99"/>
      <c r="B547" s="192"/>
      <c r="C547" s="222"/>
      <c r="D547" s="102" t="s">
        <v>1718</v>
      </c>
      <c r="E547" s="100"/>
      <c r="F547" s="103"/>
      <c r="G547" s="104"/>
      <c r="H547" s="103"/>
      <c r="I547" s="104"/>
      <c r="J547" s="105"/>
      <c r="K547" s="105"/>
      <c r="L547" s="106"/>
    </row>
    <row r="548" spans="1:16378" ht="20.100000000000001" customHeight="1">
      <c r="A548" s="99"/>
      <c r="B548" s="192"/>
      <c r="C548" s="222"/>
      <c r="D548" s="102" t="s">
        <v>1717</v>
      </c>
      <c r="E548" s="100"/>
      <c r="F548" s="103"/>
      <c r="G548" s="104"/>
      <c r="H548" s="103"/>
      <c r="I548" s="104"/>
      <c r="J548" s="105"/>
      <c r="K548" s="105"/>
      <c r="L548" s="106"/>
    </row>
    <row r="549" spans="1:16378" ht="20.100000000000001" customHeight="1">
      <c r="A549" s="99"/>
      <c r="B549" s="192"/>
      <c r="C549" s="222"/>
      <c r="D549" s="102" t="s">
        <v>1716</v>
      </c>
      <c r="E549" s="100"/>
      <c r="F549" s="103"/>
      <c r="G549" s="104"/>
      <c r="H549" s="103"/>
      <c r="I549" s="104"/>
      <c r="J549" s="105"/>
      <c r="K549" s="105"/>
      <c r="L549" s="106"/>
    </row>
    <row r="550" spans="1:16378" ht="20.100000000000001" customHeight="1">
      <c r="A550" s="99"/>
      <c r="B550" s="192"/>
      <c r="C550" s="222"/>
      <c r="D550" s="102" t="s">
        <v>1715</v>
      </c>
      <c r="E550" s="100"/>
      <c r="F550" s="103"/>
      <c r="G550" s="104"/>
      <c r="H550" s="103"/>
      <c r="I550" s="104"/>
      <c r="J550" s="105"/>
      <c r="K550" s="105"/>
      <c r="L550" s="106"/>
    </row>
    <row r="551" spans="1:16378" ht="20.100000000000001" customHeight="1">
      <c r="A551" s="99"/>
      <c r="B551" s="192"/>
      <c r="C551" s="222"/>
      <c r="D551" s="102" t="s">
        <v>1714</v>
      </c>
      <c r="E551" s="100"/>
      <c r="F551" s="103"/>
      <c r="G551" s="104"/>
      <c r="H551" s="103"/>
      <c r="I551" s="104"/>
      <c r="J551" s="105"/>
      <c r="K551" s="105"/>
      <c r="L551" s="106"/>
    </row>
    <row r="552" spans="1:16378" ht="20.100000000000001" customHeight="1">
      <c r="A552" s="141" t="s">
        <v>3939</v>
      </c>
      <c r="B552" s="209" t="s">
        <v>1254</v>
      </c>
      <c r="C552" s="209" t="s">
        <v>5028</v>
      </c>
      <c r="D552" s="143" t="s">
        <v>507</v>
      </c>
      <c r="E552" s="142"/>
      <c r="F552" s="160"/>
      <c r="G552" s="164"/>
      <c r="H552" s="160"/>
      <c r="I552" s="164"/>
      <c r="J552" s="178" t="s">
        <v>1</v>
      </c>
      <c r="K552" s="178" t="s">
        <v>1</v>
      </c>
      <c r="L552" s="185"/>
    </row>
    <row r="553" spans="1:16378" ht="20.100000000000001" customHeight="1">
      <c r="B553" s="192"/>
      <c r="C553" s="210"/>
      <c r="D553" s="102" t="s">
        <v>508</v>
      </c>
      <c r="E553" s="100"/>
      <c r="F553" s="103"/>
      <c r="G553" s="104"/>
      <c r="H553" s="103"/>
      <c r="I553" s="104"/>
      <c r="J553" s="105"/>
      <c r="K553" s="105"/>
      <c r="L553" s="106"/>
    </row>
    <row r="554" spans="1:16378" ht="20.100000000000001" customHeight="1">
      <c r="A554" s="99"/>
      <c r="B554" s="192"/>
      <c r="C554" s="210"/>
      <c r="D554" s="102" t="s">
        <v>509</v>
      </c>
      <c r="E554" s="100"/>
      <c r="F554" s="103"/>
      <c r="G554" s="104"/>
      <c r="H554" s="103"/>
      <c r="I554" s="104"/>
      <c r="J554" s="105"/>
      <c r="K554" s="105"/>
      <c r="L554" s="106"/>
    </row>
    <row r="555" spans="1:16378" ht="20.100000000000001" customHeight="1">
      <c r="A555" s="99"/>
      <c r="B555" s="192"/>
      <c r="C555" s="210"/>
      <c r="D555" s="102" t="s">
        <v>510</v>
      </c>
      <c r="E555" s="100"/>
      <c r="F555" s="103"/>
      <c r="G555" s="104"/>
      <c r="H555" s="103"/>
      <c r="I555" s="104"/>
      <c r="J555" s="105"/>
      <c r="K555" s="105"/>
      <c r="L555" s="106"/>
    </row>
    <row r="556" spans="1:16378" ht="20.100000000000001" customHeight="1">
      <c r="A556" s="99"/>
      <c r="B556" s="192"/>
      <c r="C556" s="210"/>
      <c r="D556" s="102" t="s">
        <v>511</v>
      </c>
      <c r="E556" s="100"/>
      <c r="F556" s="103"/>
      <c r="G556" s="104"/>
      <c r="H556" s="103"/>
      <c r="I556" s="104"/>
      <c r="J556" s="105"/>
      <c r="K556" s="105"/>
      <c r="L556" s="106"/>
    </row>
    <row r="557" spans="1:16378" ht="20.100000000000001" customHeight="1">
      <c r="A557" s="99"/>
      <c r="B557" s="192"/>
      <c r="C557" s="210"/>
      <c r="D557" s="102" t="s">
        <v>512</v>
      </c>
      <c r="E557" s="100"/>
      <c r="F557" s="103"/>
      <c r="G557" s="104"/>
      <c r="H557" s="103"/>
      <c r="I557" s="104"/>
      <c r="J557" s="105"/>
      <c r="K557" s="105"/>
      <c r="L557" s="106"/>
    </row>
    <row r="558" spans="1:16378" ht="20.100000000000001" customHeight="1">
      <c r="A558" s="99"/>
      <c r="B558" s="192"/>
      <c r="C558" s="210"/>
      <c r="D558" s="102" t="s">
        <v>513</v>
      </c>
      <c r="E558" s="100"/>
      <c r="F558" s="103"/>
      <c r="G558" s="104"/>
      <c r="H558" s="103"/>
      <c r="I558" s="104"/>
      <c r="J558" s="105"/>
      <c r="K558" s="105"/>
      <c r="L558" s="106"/>
    </row>
    <row r="559" spans="1:16378" ht="20.100000000000001" customHeight="1">
      <c r="A559" s="99"/>
      <c r="B559" s="192"/>
      <c r="C559" s="210"/>
      <c r="D559" s="102" t="s">
        <v>514</v>
      </c>
      <c r="E559" s="100"/>
      <c r="F559" s="103"/>
      <c r="G559" s="104"/>
      <c r="H559" s="103"/>
      <c r="I559" s="104"/>
      <c r="J559" s="105"/>
      <c r="K559" s="105"/>
      <c r="L559" s="106"/>
    </row>
    <row r="560" spans="1:16378" s="266" customFormat="1" ht="20.100000000000001" customHeight="1">
      <c r="A560" s="141" t="s">
        <v>3940</v>
      </c>
      <c r="B560" s="209" t="s">
        <v>1253</v>
      </c>
      <c r="C560" s="209" t="s">
        <v>5028</v>
      </c>
      <c r="D560" s="143" t="s">
        <v>400</v>
      </c>
      <c r="E560" s="142"/>
      <c r="F560" s="160"/>
      <c r="G560" s="164"/>
      <c r="H560" s="160"/>
      <c r="I560" s="164"/>
      <c r="J560" s="178" t="s">
        <v>1</v>
      </c>
      <c r="K560" s="178" t="s">
        <v>1</v>
      </c>
      <c r="L560" s="185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 s="136"/>
      <c r="AN560" s="136"/>
      <c r="AO560" s="136"/>
      <c r="AP560" s="136"/>
      <c r="AQ560" s="136"/>
      <c r="AR560" s="136"/>
      <c r="AS560" s="136"/>
      <c r="AT560" s="136"/>
      <c r="AU560" s="136"/>
      <c r="AV560" s="136"/>
      <c r="AW560" s="136"/>
      <c r="AX560" s="136"/>
      <c r="AY560" s="136"/>
      <c r="AZ560" s="136"/>
      <c r="BA560" s="136"/>
      <c r="BB560" s="136"/>
      <c r="BC560" s="136"/>
      <c r="BD560" s="136"/>
      <c r="BE560" s="136"/>
      <c r="BF560" s="136"/>
      <c r="BG560" s="136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36"/>
      <c r="BR560" s="136"/>
      <c r="BS560" s="136"/>
      <c r="BT560" s="136"/>
      <c r="BU560" s="136"/>
      <c r="BV560" s="136"/>
      <c r="BW560" s="136"/>
      <c r="BX560" s="136"/>
      <c r="BY560" s="136"/>
      <c r="BZ560" s="136"/>
      <c r="CA560" s="136"/>
      <c r="CB560" s="136"/>
      <c r="CC560" s="136"/>
      <c r="CD560" s="136"/>
      <c r="CE560" s="136"/>
      <c r="CF560" s="136"/>
      <c r="CG560" s="136"/>
      <c r="CH560" s="136"/>
      <c r="CI560" s="136"/>
      <c r="CJ560" s="136"/>
      <c r="CK560" s="136"/>
      <c r="CL560" s="136"/>
      <c r="CM560" s="136"/>
      <c r="CN560" s="136"/>
      <c r="CO560" s="136"/>
      <c r="CP560" s="136"/>
      <c r="CQ560" s="136"/>
      <c r="CR560" s="136"/>
      <c r="CS560" s="136"/>
      <c r="CT560" s="136"/>
      <c r="CU560" s="136"/>
      <c r="CV560" s="136"/>
      <c r="CW560" s="136"/>
      <c r="CX560" s="136"/>
      <c r="CY560" s="136"/>
      <c r="CZ560" s="136"/>
      <c r="DA560" s="136"/>
      <c r="DB560" s="136"/>
      <c r="DC560" s="136"/>
      <c r="DD560" s="136"/>
      <c r="DE560" s="136"/>
      <c r="DF560" s="136"/>
      <c r="DG560" s="136"/>
      <c r="DH560" s="136"/>
      <c r="DI560" s="136"/>
      <c r="DJ560" s="136"/>
      <c r="DK560" s="136"/>
      <c r="DL560" s="136"/>
      <c r="DM560" s="136"/>
      <c r="DN560" s="136"/>
      <c r="DO560" s="136"/>
      <c r="DP560" s="136"/>
      <c r="DQ560" s="136"/>
      <c r="DR560" s="136"/>
      <c r="DS560" s="136"/>
      <c r="DT560" s="136"/>
      <c r="DU560" s="136"/>
      <c r="DV560" s="136"/>
      <c r="DW560" s="136"/>
      <c r="DX560" s="136"/>
      <c r="DY560" s="136"/>
      <c r="DZ560" s="136"/>
      <c r="EA560" s="136"/>
      <c r="EB560" s="136"/>
      <c r="EC560" s="136"/>
      <c r="ED560" s="136"/>
      <c r="EE560" s="136"/>
      <c r="EF560" s="136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36"/>
      <c r="EQ560" s="136"/>
      <c r="ER560" s="136"/>
      <c r="ES560" s="136"/>
      <c r="ET560" s="136"/>
      <c r="EU560" s="136"/>
      <c r="EV560" s="136"/>
      <c r="EW560" s="136"/>
      <c r="EX560" s="136"/>
      <c r="EY560" s="136"/>
      <c r="EZ560" s="136"/>
      <c r="FA560" s="136"/>
      <c r="FB560" s="136"/>
      <c r="FC560" s="136"/>
      <c r="FD560" s="136"/>
      <c r="FE560" s="136"/>
      <c r="FF560" s="136"/>
      <c r="FG560" s="136"/>
      <c r="FH560" s="136"/>
      <c r="FI560" s="136"/>
      <c r="FJ560" s="136"/>
      <c r="FK560" s="136"/>
      <c r="FL560" s="136"/>
      <c r="FM560" s="136"/>
      <c r="FN560" s="136"/>
      <c r="FO560" s="136"/>
      <c r="FP560" s="136"/>
      <c r="FQ560" s="136"/>
      <c r="FR560" s="136"/>
      <c r="FS560" s="136"/>
      <c r="FT560" s="136"/>
      <c r="FU560" s="136"/>
      <c r="FV560" s="136"/>
      <c r="FW560" s="136"/>
      <c r="FX560" s="136"/>
      <c r="FY560" s="136"/>
      <c r="FZ560" s="136"/>
      <c r="GA560" s="136"/>
      <c r="GB560" s="136"/>
      <c r="GC560" s="136"/>
      <c r="GD560" s="136"/>
      <c r="GE560" s="136"/>
      <c r="GF560" s="136"/>
      <c r="GG560" s="136"/>
      <c r="GH560" s="136"/>
      <c r="GI560" s="136"/>
      <c r="GJ560" s="136"/>
      <c r="GK560" s="136"/>
      <c r="GL560" s="136"/>
      <c r="GM560" s="136"/>
      <c r="GN560" s="136"/>
      <c r="GO560" s="136"/>
      <c r="GP560" s="136"/>
      <c r="GQ560" s="136"/>
      <c r="GR560" s="136"/>
      <c r="GS560" s="136"/>
      <c r="GT560" s="136"/>
      <c r="GU560" s="136"/>
      <c r="GV560" s="136"/>
      <c r="GW560" s="136"/>
      <c r="GX560" s="136"/>
      <c r="GY560" s="136"/>
      <c r="GZ560" s="136"/>
      <c r="HA560" s="136"/>
      <c r="HB560" s="136"/>
      <c r="HC560" s="136"/>
      <c r="HD560" s="136"/>
      <c r="HE560" s="136"/>
      <c r="HF560" s="136"/>
      <c r="HG560" s="136"/>
      <c r="HH560" s="136"/>
      <c r="HI560" s="136"/>
      <c r="HJ560" s="136"/>
      <c r="HK560" s="136"/>
      <c r="HL560" s="136"/>
      <c r="HM560" s="136"/>
      <c r="HN560" s="136"/>
      <c r="HO560" s="136"/>
      <c r="HP560" s="136"/>
      <c r="HQ560" s="136"/>
      <c r="HR560" s="136"/>
      <c r="HS560" s="136"/>
      <c r="HT560" s="136"/>
      <c r="HU560" s="136"/>
      <c r="HV560" s="136"/>
      <c r="HW560" s="136"/>
      <c r="HX560" s="136"/>
      <c r="HY560" s="136"/>
      <c r="HZ560" s="136"/>
      <c r="IA560" s="136"/>
      <c r="IB560" s="136"/>
      <c r="IC560" s="136"/>
      <c r="ID560" s="136"/>
      <c r="IE560" s="136"/>
      <c r="IF560" s="136"/>
      <c r="IG560" s="136"/>
      <c r="IH560" s="136"/>
      <c r="II560" s="136"/>
      <c r="IJ560" s="136"/>
      <c r="IK560" s="136"/>
      <c r="IL560" s="136"/>
      <c r="IM560" s="136"/>
      <c r="IN560" s="136"/>
      <c r="IO560" s="136"/>
      <c r="IP560" s="136"/>
      <c r="IQ560" s="136"/>
      <c r="IR560" s="136"/>
      <c r="IS560" s="136"/>
      <c r="IT560" s="136"/>
      <c r="IU560" s="136"/>
      <c r="IV560" s="136"/>
      <c r="IW560" s="136"/>
      <c r="IX560" s="136"/>
      <c r="IY560" s="136"/>
      <c r="IZ560" s="136"/>
      <c r="JA560" s="136"/>
      <c r="JB560" s="136"/>
      <c r="JC560" s="136"/>
      <c r="JD560" s="136"/>
      <c r="JE560" s="136"/>
      <c r="JF560" s="136"/>
      <c r="JG560" s="136"/>
      <c r="JH560" s="136"/>
      <c r="JI560" s="136"/>
      <c r="JJ560" s="136"/>
      <c r="JK560" s="136"/>
      <c r="JL560" s="136"/>
      <c r="JM560" s="136"/>
      <c r="JN560" s="136"/>
      <c r="JO560" s="136"/>
      <c r="JP560" s="136"/>
      <c r="JQ560" s="136"/>
      <c r="JR560" s="136"/>
      <c r="JS560" s="136"/>
      <c r="JT560" s="136"/>
      <c r="JU560" s="136"/>
      <c r="JV560" s="136"/>
      <c r="JW560" s="136"/>
      <c r="JX560" s="136"/>
      <c r="JY560" s="136"/>
      <c r="JZ560" s="136"/>
      <c r="KA560" s="136"/>
      <c r="KB560" s="136"/>
      <c r="KC560" s="136"/>
      <c r="KD560" s="136"/>
      <c r="KE560" s="136"/>
      <c r="KF560" s="136"/>
      <c r="KG560" s="136"/>
      <c r="KH560" s="136"/>
      <c r="KI560" s="136"/>
      <c r="KJ560" s="136"/>
      <c r="KK560" s="136"/>
      <c r="KL560" s="136"/>
      <c r="KM560" s="136"/>
      <c r="KN560" s="136"/>
      <c r="KO560" s="136"/>
      <c r="KP560" s="136"/>
      <c r="KQ560" s="136"/>
      <c r="KR560" s="136"/>
      <c r="KS560" s="136"/>
      <c r="KT560" s="136"/>
      <c r="KU560" s="136"/>
      <c r="KV560" s="136"/>
      <c r="KW560" s="136"/>
      <c r="KX560" s="136"/>
      <c r="KY560" s="136"/>
      <c r="KZ560" s="136"/>
      <c r="LA560" s="136"/>
      <c r="LB560" s="136"/>
      <c r="LC560" s="136"/>
      <c r="LD560" s="136"/>
      <c r="LE560" s="136"/>
      <c r="LF560" s="136"/>
      <c r="LG560" s="136"/>
      <c r="LH560" s="136"/>
      <c r="LI560" s="136"/>
      <c r="LJ560" s="136"/>
      <c r="LK560" s="136"/>
      <c r="LL560" s="136"/>
      <c r="LM560" s="136"/>
      <c r="LN560" s="136"/>
      <c r="LO560" s="136"/>
      <c r="LP560" s="136"/>
      <c r="LQ560" s="136"/>
      <c r="LR560" s="136"/>
      <c r="LS560" s="136"/>
      <c r="LT560" s="136"/>
      <c r="LU560" s="136"/>
      <c r="LV560" s="136"/>
      <c r="LW560" s="136"/>
      <c r="LX560" s="136"/>
      <c r="LY560" s="136"/>
      <c r="LZ560" s="136"/>
      <c r="MA560" s="136"/>
      <c r="MB560" s="136"/>
      <c r="MC560" s="136"/>
      <c r="MD560" s="136"/>
      <c r="ME560" s="136"/>
      <c r="MF560" s="136"/>
      <c r="MG560" s="136"/>
      <c r="MH560" s="136"/>
      <c r="MI560" s="136"/>
      <c r="MJ560" s="136"/>
      <c r="MK560" s="136"/>
      <c r="ML560" s="136"/>
      <c r="MM560" s="136"/>
      <c r="MN560" s="136"/>
      <c r="MO560" s="136"/>
      <c r="MP560" s="136"/>
      <c r="MQ560" s="136"/>
      <c r="MR560" s="136"/>
      <c r="MS560" s="136"/>
      <c r="MT560" s="136"/>
      <c r="MU560" s="136"/>
      <c r="MV560" s="136"/>
      <c r="MW560" s="136"/>
      <c r="MX560" s="136"/>
      <c r="MY560" s="136"/>
      <c r="MZ560" s="136"/>
      <c r="NA560" s="136"/>
      <c r="NB560" s="136"/>
      <c r="NC560" s="136"/>
      <c r="ND560" s="136"/>
      <c r="NE560" s="136"/>
      <c r="NF560" s="136"/>
      <c r="NG560" s="136"/>
      <c r="NH560" s="136"/>
      <c r="NI560" s="136"/>
      <c r="NJ560" s="136"/>
      <c r="NK560" s="136"/>
      <c r="NL560" s="136"/>
      <c r="NM560" s="136"/>
      <c r="NN560" s="136"/>
      <c r="NO560" s="136"/>
      <c r="NP560" s="136"/>
      <c r="NQ560" s="136"/>
      <c r="NR560" s="136"/>
      <c r="NS560" s="136"/>
      <c r="NT560" s="136"/>
      <c r="NU560" s="136"/>
      <c r="NV560" s="136"/>
      <c r="NW560" s="136"/>
      <c r="NX560" s="136"/>
      <c r="NY560" s="136"/>
      <c r="NZ560" s="136"/>
      <c r="OA560" s="136"/>
      <c r="OB560" s="136"/>
      <c r="OC560" s="136"/>
      <c r="OD560" s="136"/>
      <c r="OE560" s="136"/>
      <c r="OF560" s="136"/>
      <c r="OG560" s="136"/>
      <c r="OH560" s="136"/>
      <c r="OI560" s="136"/>
      <c r="OJ560" s="136"/>
      <c r="OK560" s="136"/>
      <c r="OL560" s="136"/>
      <c r="OM560" s="136"/>
      <c r="ON560" s="136"/>
      <c r="OO560" s="136"/>
      <c r="OP560" s="136"/>
      <c r="OQ560" s="136"/>
      <c r="OR560" s="136"/>
      <c r="OS560" s="136"/>
      <c r="OT560" s="136"/>
      <c r="OU560" s="136"/>
      <c r="OV560" s="136"/>
      <c r="OW560" s="136"/>
      <c r="OX560" s="136"/>
      <c r="OY560" s="136"/>
      <c r="OZ560" s="136"/>
      <c r="PA560" s="136"/>
      <c r="PB560" s="136"/>
      <c r="PC560" s="136"/>
      <c r="PD560" s="136"/>
      <c r="PE560" s="136"/>
      <c r="PF560" s="136"/>
      <c r="PG560" s="136"/>
      <c r="PH560" s="136"/>
      <c r="PI560" s="136"/>
      <c r="PJ560" s="136"/>
      <c r="PK560" s="136"/>
      <c r="PL560" s="136"/>
      <c r="PM560" s="136"/>
      <c r="PN560" s="136"/>
      <c r="PO560" s="136"/>
      <c r="PP560" s="136"/>
      <c r="PQ560" s="136"/>
      <c r="PR560" s="136"/>
      <c r="PS560" s="136"/>
      <c r="PT560" s="136"/>
      <c r="PU560" s="136"/>
      <c r="PV560" s="136"/>
      <c r="PW560" s="136"/>
      <c r="PX560" s="136"/>
      <c r="PY560" s="136"/>
      <c r="PZ560" s="136"/>
      <c r="QA560" s="136"/>
      <c r="QB560" s="136"/>
      <c r="QC560" s="136"/>
      <c r="QD560" s="136"/>
      <c r="QE560" s="136"/>
      <c r="QF560" s="136"/>
      <c r="QG560" s="136"/>
      <c r="QH560" s="136"/>
      <c r="QI560" s="136"/>
      <c r="QJ560" s="136"/>
      <c r="QK560" s="136"/>
      <c r="QL560" s="136"/>
      <c r="QM560" s="136"/>
      <c r="QN560" s="136"/>
      <c r="QO560" s="136"/>
      <c r="QP560" s="136"/>
      <c r="QQ560" s="136"/>
      <c r="QR560" s="136"/>
      <c r="QS560" s="136"/>
      <c r="QT560" s="136"/>
      <c r="QU560" s="136"/>
      <c r="QV560" s="136"/>
      <c r="QW560" s="136"/>
      <c r="QX560" s="136"/>
      <c r="QY560" s="136"/>
      <c r="QZ560" s="136"/>
      <c r="RA560" s="136"/>
      <c r="RB560" s="136"/>
      <c r="RC560" s="136"/>
      <c r="RD560" s="136"/>
      <c r="RE560" s="136"/>
      <c r="RF560" s="136"/>
      <c r="RG560" s="136"/>
      <c r="RH560" s="136"/>
      <c r="RI560" s="136"/>
      <c r="RJ560" s="136"/>
      <c r="RK560" s="136"/>
      <c r="RL560" s="136"/>
      <c r="RM560" s="136"/>
      <c r="RN560" s="136"/>
      <c r="RO560" s="136"/>
      <c r="RP560" s="136"/>
      <c r="RQ560" s="136"/>
      <c r="RR560" s="136"/>
      <c r="RS560" s="136"/>
      <c r="RT560" s="136"/>
      <c r="RU560" s="136"/>
      <c r="RV560" s="136"/>
      <c r="RW560" s="136"/>
      <c r="RX560" s="136"/>
      <c r="RY560" s="136"/>
      <c r="RZ560" s="136"/>
      <c r="SA560" s="136"/>
      <c r="SB560" s="136"/>
      <c r="SC560" s="136"/>
      <c r="SD560" s="136"/>
      <c r="SE560" s="136"/>
      <c r="SF560" s="136"/>
      <c r="SG560" s="136"/>
      <c r="SH560" s="136"/>
      <c r="SI560" s="136"/>
      <c r="SJ560" s="136"/>
      <c r="SK560" s="136"/>
      <c r="SL560" s="136"/>
      <c r="SM560" s="136"/>
      <c r="SN560" s="136"/>
      <c r="SO560" s="136"/>
      <c r="SP560" s="136"/>
      <c r="SQ560" s="136"/>
      <c r="SR560" s="136"/>
      <c r="SS560" s="136"/>
      <c r="ST560" s="136"/>
      <c r="SU560" s="136"/>
      <c r="SV560" s="136"/>
      <c r="SW560" s="136"/>
      <c r="SX560" s="136"/>
      <c r="SY560" s="136"/>
      <c r="SZ560" s="136"/>
      <c r="TA560" s="136"/>
      <c r="TB560" s="136"/>
      <c r="TC560" s="136"/>
      <c r="TD560" s="136"/>
      <c r="TE560" s="136"/>
      <c r="TF560" s="136"/>
      <c r="TG560" s="136"/>
      <c r="TH560" s="136"/>
      <c r="TI560" s="136"/>
      <c r="TJ560" s="136"/>
      <c r="TK560" s="136"/>
      <c r="TL560" s="136"/>
      <c r="TM560" s="136"/>
      <c r="TN560" s="136"/>
      <c r="TO560" s="136"/>
      <c r="TP560" s="136"/>
      <c r="TQ560" s="136"/>
      <c r="TR560" s="136"/>
      <c r="TS560" s="136"/>
      <c r="TT560" s="136"/>
      <c r="TU560" s="136"/>
      <c r="TV560" s="136"/>
      <c r="TW560" s="136"/>
      <c r="TX560" s="136"/>
      <c r="TY560" s="136"/>
      <c r="TZ560" s="136"/>
      <c r="UA560" s="136"/>
      <c r="UB560" s="136"/>
      <c r="UC560" s="136"/>
      <c r="UD560" s="136"/>
      <c r="UE560" s="136"/>
      <c r="UF560" s="136"/>
      <c r="UG560" s="136"/>
      <c r="UH560" s="136"/>
      <c r="UI560" s="136"/>
      <c r="UJ560" s="136"/>
      <c r="UK560" s="136"/>
      <c r="UL560" s="136"/>
      <c r="UM560" s="136"/>
      <c r="UN560" s="136"/>
      <c r="UO560" s="136"/>
      <c r="UP560" s="136"/>
      <c r="UQ560" s="136"/>
      <c r="UR560" s="136"/>
      <c r="US560" s="136"/>
      <c r="UT560" s="136"/>
      <c r="UU560" s="136"/>
      <c r="UV560" s="136"/>
      <c r="UW560" s="136"/>
      <c r="UX560" s="136"/>
      <c r="UY560" s="136"/>
      <c r="UZ560" s="136"/>
      <c r="VA560" s="136"/>
      <c r="VB560" s="136"/>
      <c r="VC560" s="136"/>
      <c r="VD560" s="136"/>
      <c r="VE560" s="136"/>
      <c r="VF560" s="136"/>
      <c r="VG560" s="136"/>
      <c r="VH560" s="136"/>
      <c r="VI560" s="136"/>
      <c r="VJ560" s="136"/>
      <c r="VK560" s="136"/>
      <c r="VL560" s="136"/>
      <c r="VM560" s="136"/>
      <c r="VN560" s="136"/>
      <c r="VO560" s="136"/>
      <c r="VP560" s="136"/>
      <c r="VQ560" s="136"/>
      <c r="VR560" s="136"/>
      <c r="VS560" s="136"/>
      <c r="VT560" s="136"/>
      <c r="VU560" s="136"/>
      <c r="VV560" s="136"/>
      <c r="VW560" s="136"/>
      <c r="VX560" s="136"/>
      <c r="VY560" s="136"/>
      <c r="VZ560" s="136"/>
      <c r="WA560" s="136"/>
      <c r="WB560" s="136"/>
      <c r="WC560" s="136"/>
      <c r="WD560" s="136"/>
      <c r="WE560" s="136"/>
      <c r="WF560" s="136"/>
      <c r="WG560" s="136"/>
      <c r="WH560" s="136"/>
      <c r="WI560" s="136"/>
      <c r="WJ560" s="136"/>
      <c r="WK560" s="136"/>
      <c r="WL560" s="136"/>
      <c r="WM560" s="136"/>
      <c r="WN560" s="136"/>
      <c r="WO560" s="136"/>
      <c r="WP560" s="136"/>
      <c r="WQ560" s="136"/>
      <c r="WR560" s="136"/>
      <c r="WS560" s="136"/>
      <c r="WT560" s="136"/>
      <c r="WU560" s="136"/>
      <c r="WV560" s="136"/>
      <c r="WW560" s="136"/>
      <c r="WX560" s="136"/>
      <c r="WY560" s="136"/>
      <c r="WZ560" s="136"/>
      <c r="XA560" s="136"/>
      <c r="XB560" s="136"/>
      <c r="XC560" s="136"/>
      <c r="XD560" s="136"/>
      <c r="XE560" s="136"/>
      <c r="XF560" s="136"/>
      <c r="XG560" s="136"/>
      <c r="XH560" s="136"/>
      <c r="XI560" s="136"/>
      <c r="XJ560" s="136"/>
      <c r="XK560" s="136"/>
      <c r="XL560" s="136"/>
      <c r="XM560" s="136"/>
      <c r="XN560" s="136"/>
      <c r="XO560" s="136"/>
      <c r="XP560" s="136"/>
      <c r="XQ560" s="136"/>
      <c r="XR560" s="136"/>
      <c r="XS560" s="136"/>
      <c r="XT560" s="136"/>
      <c r="XU560" s="136"/>
      <c r="XV560" s="136"/>
      <c r="XW560" s="136"/>
      <c r="XX560" s="136"/>
      <c r="XY560" s="136"/>
      <c r="XZ560" s="136"/>
      <c r="YA560" s="136"/>
      <c r="YB560" s="136"/>
      <c r="YC560" s="136"/>
      <c r="YD560" s="136"/>
      <c r="YE560" s="136"/>
      <c r="YF560" s="136"/>
      <c r="YG560" s="136"/>
      <c r="YH560" s="136"/>
      <c r="YI560" s="136"/>
      <c r="YJ560" s="136"/>
      <c r="YK560" s="136"/>
      <c r="YL560" s="136"/>
      <c r="YM560" s="136"/>
      <c r="YN560" s="136"/>
      <c r="YO560" s="136"/>
      <c r="YP560" s="136"/>
      <c r="YQ560" s="136"/>
      <c r="YR560" s="136"/>
      <c r="YS560" s="136"/>
      <c r="YT560" s="136"/>
      <c r="YU560" s="136"/>
      <c r="YV560" s="136"/>
      <c r="YW560" s="136"/>
      <c r="YX560" s="136"/>
      <c r="YY560" s="136"/>
      <c r="YZ560" s="136"/>
      <c r="ZA560" s="136"/>
      <c r="ZB560" s="136"/>
      <c r="ZC560" s="136"/>
      <c r="ZD560" s="136"/>
      <c r="ZE560" s="136"/>
      <c r="ZF560" s="136"/>
      <c r="ZG560" s="136"/>
      <c r="ZH560" s="136"/>
      <c r="ZI560" s="136"/>
      <c r="ZJ560" s="136"/>
      <c r="ZK560" s="136"/>
      <c r="ZL560" s="136"/>
      <c r="ZM560" s="136"/>
      <c r="ZN560" s="136"/>
      <c r="ZO560" s="136"/>
      <c r="ZP560" s="136"/>
      <c r="ZQ560" s="136"/>
      <c r="ZR560" s="136"/>
      <c r="ZS560" s="136"/>
      <c r="ZT560" s="136"/>
      <c r="ZU560" s="136"/>
      <c r="ZV560" s="136"/>
      <c r="ZW560" s="136"/>
      <c r="ZX560" s="136"/>
      <c r="ZY560" s="136"/>
      <c r="ZZ560" s="136"/>
      <c r="AAA560" s="136"/>
      <c r="AAB560" s="136"/>
      <c r="AAC560" s="136"/>
      <c r="AAD560" s="136"/>
      <c r="AAE560" s="136"/>
      <c r="AAF560" s="136"/>
      <c r="AAG560" s="136"/>
      <c r="AAH560" s="136"/>
      <c r="AAI560" s="136"/>
      <c r="AAJ560" s="136"/>
      <c r="AAK560" s="136"/>
      <c r="AAL560" s="136"/>
      <c r="AAM560" s="136"/>
      <c r="AAN560" s="136"/>
      <c r="AAO560" s="136"/>
      <c r="AAP560" s="136"/>
      <c r="AAQ560" s="136"/>
      <c r="AAR560" s="136"/>
      <c r="AAS560" s="136"/>
      <c r="AAT560" s="136"/>
      <c r="AAU560" s="136"/>
      <c r="AAV560" s="136"/>
      <c r="AAW560" s="136"/>
      <c r="AAX560" s="136"/>
      <c r="AAY560" s="136"/>
      <c r="AAZ560" s="136"/>
      <c r="ABA560" s="136"/>
      <c r="ABB560" s="136"/>
      <c r="ABC560" s="136"/>
      <c r="ABD560" s="136"/>
      <c r="ABE560" s="136"/>
      <c r="ABF560" s="136"/>
      <c r="ABG560" s="136"/>
      <c r="ABH560" s="136"/>
      <c r="ABI560" s="136"/>
      <c r="ABJ560" s="136"/>
      <c r="ABK560" s="136"/>
      <c r="ABL560" s="136"/>
      <c r="ABM560" s="136"/>
      <c r="ABN560" s="136"/>
      <c r="ABO560" s="136"/>
      <c r="ABP560" s="136"/>
      <c r="ABQ560" s="136"/>
      <c r="ABR560" s="136"/>
      <c r="ABS560" s="136"/>
      <c r="ABT560" s="136"/>
      <c r="ABU560" s="136"/>
      <c r="ABV560" s="136"/>
      <c r="ABW560" s="136"/>
      <c r="ABX560" s="136"/>
      <c r="ABY560" s="136"/>
      <c r="ABZ560" s="136"/>
      <c r="ACA560" s="136"/>
      <c r="ACB560" s="136"/>
      <c r="ACC560" s="136"/>
      <c r="ACD560" s="136"/>
      <c r="ACE560" s="136"/>
      <c r="ACF560" s="136"/>
      <c r="ACG560" s="136"/>
      <c r="ACH560" s="136"/>
      <c r="ACI560" s="136"/>
      <c r="ACJ560" s="136"/>
      <c r="ACK560" s="136"/>
      <c r="ACL560" s="136"/>
      <c r="ACM560" s="136"/>
      <c r="ACN560" s="136"/>
      <c r="ACO560" s="136"/>
      <c r="ACP560" s="136"/>
      <c r="ACQ560" s="136"/>
      <c r="ACR560" s="136"/>
      <c r="ACS560" s="136"/>
      <c r="ACT560" s="136"/>
      <c r="ACU560" s="136"/>
      <c r="ACV560" s="136"/>
      <c r="ACW560" s="136"/>
      <c r="ACX560" s="136"/>
      <c r="ACY560" s="136"/>
      <c r="ACZ560" s="136"/>
      <c r="ADA560" s="136"/>
      <c r="ADB560" s="136"/>
      <c r="ADC560" s="136"/>
      <c r="ADD560" s="136"/>
      <c r="ADE560" s="136"/>
      <c r="ADF560" s="136"/>
      <c r="ADG560" s="136"/>
      <c r="ADH560" s="136"/>
      <c r="ADI560" s="136"/>
      <c r="ADJ560" s="136"/>
      <c r="ADK560" s="136"/>
      <c r="ADL560" s="136"/>
      <c r="ADM560" s="136"/>
      <c r="ADN560" s="136"/>
      <c r="ADO560" s="136"/>
      <c r="ADP560" s="136"/>
      <c r="ADQ560" s="136"/>
      <c r="ADR560" s="136"/>
      <c r="ADS560" s="136"/>
      <c r="ADT560" s="136"/>
      <c r="ADU560" s="136"/>
      <c r="ADV560" s="136"/>
      <c r="ADW560" s="136"/>
      <c r="ADX560" s="136"/>
      <c r="ADY560" s="136"/>
      <c r="ADZ560" s="136"/>
      <c r="AEA560" s="136"/>
      <c r="AEB560" s="136"/>
      <c r="AEC560" s="136"/>
      <c r="AED560" s="136"/>
      <c r="AEE560" s="136"/>
      <c r="AEF560" s="136"/>
      <c r="AEG560" s="136"/>
      <c r="AEH560" s="136"/>
      <c r="AEI560" s="136"/>
      <c r="AEJ560" s="136"/>
      <c r="AEK560" s="136"/>
      <c r="AEL560" s="136"/>
      <c r="AEM560" s="136"/>
      <c r="AEN560" s="136"/>
      <c r="AEO560" s="136"/>
      <c r="AEP560" s="136"/>
      <c r="AEQ560" s="136"/>
      <c r="AER560" s="136"/>
      <c r="AES560" s="136"/>
      <c r="AET560" s="136"/>
      <c r="AEU560" s="136"/>
      <c r="AEV560" s="136"/>
      <c r="AEW560" s="136"/>
      <c r="AEX560" s="136"/>
      <c r="AEY560" s="136"/>
      <c r="AEZ560" s="136"/>
      <c r="AFA560" s="136"/>
      <c r="AFB560" s="136"/>
      <c r="AFC560" s="136"/>
      <c r="AFD560" s="136"/>
      <c r="AFE560" s="136"/>
      <c r="AFF560" s="136"/>
      <c r="AFG560" s="136"/>
      <c r="AFH560" s="136"/>
      <c r="AFI560" s="136"/>
      <c r="AFJ560" s="136"/>
      <c r="AFK560" s="136"/>
      <c r="AFL560" s="136"/>
      <c r="AFM560" s="136"/>
      <c r="AFN560" s="136"/>
      <c r="AFO560" s="136"/>
      <c r="AFP560" s="136"/>
      <c r="AFQ560" s="136"/>
      <c r="AFR560" s="136"/>
      <c r="AFS560" s="136"/>
      <c r="AFT560" s="136"/>
      <c r="AFU560" s="136"/>
      <c r="AFV560" s="136"/>
      <c r="AFW560" s="136"/>
      <c r="AFX560" s="136"/>
      <c r="AFY560" s="136"/>
      <c r="AFZ560" s="136"/>
      <c r="AGA560" s="136"/>
      <c r="AGB560" s="136"/>
      <c r="AGC560" s="136"/>
      <c r="AGD560" s="136"/>
      <c r="AGE560" s="136"/>
      <c r="AGF560" s="136"/>
      <c r="AGG560" s="136"/>
      <c r="AGH560" s="136"/>
      <c r="AGI560" s="136"/>
      <c r="AGJ560" s="136"/>
      <c r="AGK560" s="136"/>
      <c r="AGL560" s="136"/>
      <c r="AGM560" s="136"/>
      <c r="AGN560" s="136"/>
      <c r="AGO560" s="136"/>
      <c r="AGP560" s="136"/>
      <c r="AGQ560" s="136"/>
      <c r="AGR560" s="136"/>
      <c r="AGS560" s="136"/>
      <c r="AGT560" s="136"/>
      <c r="AGU560" s="136"/>
      <c r="AGV560" s="136"/>
      <c r="AGW560" s="136"/>
      <c r="AGX560" s="136"/>
      <c r="AGY560" s="136"/>
      <c r="AGZ560" s="136"/>
      <c r="AHA560" s="136"/>
      <c r="AHB560" s="136"/>
      <c r="AHC560" s="136"/>
      <c r="AHD560" s="136"/>
      <c r="AHE560" s="136"/>
      <c r="AHF560" s="136"/>
      <c r="AHG560" s="136"/>
      <c r="AHH560" s="136"/>
      <c r="AHI560" s="136"/>
      <c r="AHJ560" s="136"/>
      <c r="AHK560" s="136"/>
      <c r="AHL560" s="136"/>
      <c r="AHM560" s="136"/>
      <c r="AHN560" s="136"/>
      <c r="AHO560" s="136"/>
      <c r="AHP560" s="136"/>
      <c r="AHQ560" s="136"/>
      <c r="AHR560" s="136"/>
      <c r="AHS560" s="136"/>
      <c r="AHT560" s="136"/>
      <c r="AHU560" s="136"/>
      <c r="AHV560" s="136"/>
      <c r="AHW560" s="136"/>
      <c r="AHX560" s="136"/>
      <c r="AHY560" s="136"/>
      <c r="AHZ560" s="136"/>
      <c r="AIA560" s="136"/>
      <c r="AIB560" s="136"/>
      <c r="AIC560" s="136"/>
      <c r="AID560" s="136"/>
      <c r="AIE560" s="136"/>
      <c r="AIF560" s="136"/>
      <c r="AIG560" s="136"/>
      <c r="AIH560" s="136"/>
      <c r="AII560" s="136"/>
      <c r="AIJ560" s="136"/>
      <c r="AIK560" s="136"/>
      <c r="AIL560" s="136"/>
      <c r="AIM560" s="136"/>
      <c r="AIN560" s="136"/>
      <c r="AIO560" s="136"/>
      <c r="AIP560" s="136"/>
      <c r="AIQ560" s="136"/>
      <c r="AIR560" s="136"/>
      <c r="AIS560" s="136"/>
      <c r="AIT560" s="136"/>
      <c r="AIU560" s="136"/>
      <c r="AIV560" s="136"/>
      <c r="AIW560" s="136"/>
      <c r="AIX560" s="136"/>
      <c r="AIY560" s="136"/>
      <c r="AIZ560" s="136"/>
      <c r="AJA560" s="136"/>
      <c r="AJB560" s="136"/>
      <c r="AJC560" s="136"/>
      <c r="AJD560" s="136"/>
      <c r="AJE560" s="136"/>
      <c r="AJF560" s="136"/>
      <c r="AJG560" s="136"/>
      <c r="AJH560" s="136"/>
      <c r="AJI560" s="136"/>
      <c r="AJJ560" s="136"/>
      <c r="AJK560" s="136"/>
      <c r="AJL560" s="136"/>
      <c r="AJM560" s="136"/>
      <c r="AJN560" s="136"/>
      <c r="AJO560" s="136"/>
      <c r="AJP560" s="136"/>
      <c r="AJQ560" s="136"/>
      <c r="AJR560" s="136"/>
      <c r="AJS560" s="136"/>
      <c r="AJT560" s="136"/>
      <c r="AJU560" s="136"/>
      <c r="AJV560" s="136"/>
      <c r="AJW560" s="136"/>
      <c r="AJX560" s="136"/>
      <c r="AJY560" s="136"/>
      <c r="AJZ560" s="136"/>
      <c r="AKA560" s="136"/>
      <c r="AKB560" s="136"/>
      <c r="AKC560" s="136"/>
      <c r="AKD560" s="136"/>
      <c r="AKE560" s="136"/>
      <c r="AKF560" s="136"/>
      <c r="AKG560" s="136"/>
      <c r="AKH560" s="136"/>
      <c r="AKI560" s="136"/>
      <c r="AKJ560" s="136"/>
      <c r="AKK560" s="136"/>
      <c r="AKL560" s="136"/>
      <c r="AKM560" s="136"/>
      <c r="AKN560" s="136"/>
      <c r="AKO560" s="136"/>
      <c r="AKP560" s="136"/>
      <c r="AKQ560" s="136"/>
      <c r="AKR560" s="136"/>
      <c r="AKS560" s="136"/>
      <c r="AKT560" s="136"/>
      <c r="AKU560" s="136"/>
      <c r="AKV560" s="136"/>
      <c r="AKW560" s="136"/>
      <c r="AKX560" s="136"/>
      <c r="AKY560" s="136"/>
      <c r="AKZ560" s="136"/>
      <c r="ALA560" s="136"/>
      <c r="ALB560" s="136"/>
      <c r="ALC560" s="136"/>
      <c r="ALD560" s="136"/>
      <c r="ALE560" s="136"/>
      <c r="ALF560" s="136"/>
      <c r="ALG560" s="136"/>
      <c r="ALH560" s="136"/>
      <c r="ALI560" s="136"/>
      <c r="ALJ560" s="136"/>
      <c r="ALK560" s="136"/>
      <c r="ALL560" s="136"/>
      <c r="ALM560" s="136"/>
      <c r="ALN560" s="136"/>
      <c r="ALO560" s="136"/>
      <c r="ALP560" s="136"/>
      <c r="ALQ560" s="136"/>
      <c r="ALR560" s="136"/>
      <c r="ALS560" s="136"/>
      <c r="ALT560" s="136"/>
      <c r="ALU560" s="136"/>
      <c r="ALV560" s="136"/>
      <c r="ALW560" s="136"/>
      <c r="ALX560" s="136"/>
      <c r="ALY560" s="136"/>
      <c r="ALZ560" s="136"/>
      <c r="AMA560" s="136"/>
      <c r="AMB560" s="136"/>
      <c r="AMC560" s="136"/>
      <c r="AMD560" s="136"/>
      <c r="AME560" s="136"/>
      <c r="AMF560" s="136"/>
      <c r="AMG560" s="136"/>
      <c r="AMH560" s="136"/>
      <c r="AMI560" s="136"/>
      <c r="AMJ560" s="136"/>
      <c r="AMK560" s="136"/>
      <c r="AML560" s="136"/>
      <c r="AMM560" s="136"/>
      <c r="AMN560" s="136"/>
      <c r="AMO560" s="136"/>
      <c r="AMP560" s="136"/>
      <c r="AMQ560" s="136"/>
      <c r="AMR560" s="136"/>
      <c r="AMS560" s="136"/>
      <c r="AMT560" s="136"/>
      <c r="AMU560" s="136"/>
      <c r="AMV560" s="136"/>
      <c r="AMW560" s="136"/>
      <c r="AMX560" s="136"/>
      <c r="AMY560" s="136"/>
      <c r="AMZ560" s="136"/>
      <c r="ANA560" s="136"/>
      <c r="ANB560" s="136"/>
      <c r="ANC560" s="136"/>
      <c r="AND560" s="136"/>
      <c r="ANE560" s="136"/>
      <c r="ANF560" s="136"/>
      <c r="ANG560" s="136"/>
      <c r="ANH560" s="136"/>
      <c r="ANI560" s="136"/>
      <c r="ANJ560" s="136"/>
      <c r="ANK560" s="136"/>
      <c r="ANL560" s="136"/>
      <c r="ANM560" s="136"/>
      <c r="ANN560" s="136"/>
      <c r="ANO560" s="136"/>
      <c r="ANP560" s="136"/>
      <c r="ANQ560" s="136"/>
      <c r="ANR560" s="136"/>
      <c r="ANS560" s="136"/>
      <c r="ANT560" s="136"/>
      <c r="ANU560" s="136"/>
      <c r="ANV560" s="136"/>
      <c r="ANW560" s="136"/>
      <c r="ANX560" s="136"/>
      <c r="ANY560" s="136"/>
      <c r="ANZ560" s="136"/>
      <c r="AOA560" s="136"/>
      <c r="AOB560" s="136"/>
      <c r="AOC560" s="136"/>
      <c r="AOD560" s="136"/>
      <c r="AOE560" s="136"/>
      <c r="AOF560" s="136"/>
      <c r="AOG560" s="136"/>
      <c r="AOH560" s="136"/>
      <c r="AOI560" s="136"/>
      <c r="AOJ560" s="136"/>
      <c r="AOK560" s="136"/>
      <c r="AOL560" s="136"/>
      <c r="AOM560" s="136"/>
      <c r="AON560" s="136"/>
      <c r="AOO560" s="136"/>
      <c r="AOP560" s="136"/>
      <c r="AOQ560" s="136"/>
      <c r="AOR560" s="136"/>
      <c r="AOS560" s="136"/>
      <c r="AOT560" s="136"/>
      <c r="AOU560" s="136"/>
      <c r="AOV560" s="136"/>
      <c r="AOW560" s="136"/>
      <c r="AOX560" s="136"/>
      <c r="AOY560" s="136"/>
      <c r="AOZ560" s="136"/>
      <c r="APA560" s="136"/>
      <c r="APB560" s="136"/>
      <c r="APC560" s="136"/>
      <c r="APD560" s="136"/>
      <c r="APE560" s="136"/>
      <c r="APF560" s="136"/>
      <c r="APG560" s="136"/>
      <c r="APH560" s="136"/>
      <c r="API560" s="136"/>
      <c r="APJ560" s="136"/>
      <c r="APK560" s="136"/>
      <c r="APL560" s="136"/>
      <c r="APM560" s="136"/>
      <c r="APN560" s="136"/>
      <c r="APO560" s="136"/>
      <c r="APP560" s="136"/>
      <c r="APQ560" s="136"/>
      <c r="APR560" s="136"/>
      <c r="APS560" s="136"/>
      <c r="APT560" s="136"/>
      <c r="APU560" s="136"/>
      <c r="APV560" s="136"/>
      <c r="APW560" s="136"/>
      <c r="APX560" s="136"/>
      <c r="APY560" s="136"/>
      <c r="APZ560" s="136"/>
      <c r="AQA560" s="136"/>
      <c r="AQB560" s="136"/>
      <c r="AQC560" s="136"/>
      <c r="AQD560" s="136"/>
      <c r="AQE560" s="136"/>
      <c r="AQF560" s="136"/>
      <c r="AQG560" s="136"/>
      <c r="AQH560" s="136"/>
      <c r="AQI560" s="136"/>
      <c r="AQJ560" s="136"/>
      <c r="AQK560" s="136"/>
      <c r="AQL560" s="136"/>
      <c r="AQM560" s="136"/>
      <c r="AQN560" s="136"/>
      <c r="AQO560" s="136"/>
      <c r="AQP560" s="136"/>
      <c r="AQQ560" s="136"/>
      <c r="AQR560" s="136"/>
      <c r="AQS560" s="136"/>
      <c r="AQT560" s="136"/>
      <c r="AQU560" s="136"/>
      <c r="AQV560" s="136"/>
      <c r="AQW560" s="136"/>
      <c r="AQX560" s="136"/>
      <c r="AQY560" s="136"/>
      <c r="AQZ560" s="136"/>
      <c r="ARA560" s="136"/>
      <c r="ARB560" s="136"/>
      <c r="ARC560" s="136"/>
      <c r="ARD560" s="136"/>
      <c r="ARE560" s="136"/>
      <c r="ARF560" s="136"/>
      <c r="ARG560" s="136"/>
      <c r="ARH560" s="136"/>
      <c r="ARI560" s="136"/>
      <c r="ARJ560" s="136"/>
      <c r="ARK560" s="136"/>
      <c r="ARL560" s="136"/>
      <c r="ARM560" s="136"/>
      <c r="ARN560" s="136"/>
      <c r="ARO560" s="136"/>
      <c r="ARP560" s="136"/>
      <c r="ARQ560" s="136"/>
      <c r="ARR560" s="136"/>
      <c r="ARS560" s="136"/>
      <c r="ART560" s="136"/>
      <c r="ARU560" s="136"/>
      <c r="ARV560" s="136"/>
      <c r="ARW560" s="136"/>
      <c r="ARX560" s="136"/>
      <c r="ARY560" s="136"/>
      <c r="ARZ560" s="136"/>
      <c r="ASA560" s="136"/>
      <c r="ASB560" s="136"/>
      <c r="ASC560" s="136"/>
      <c r="ASD560" s="136"/>
      <c r="ASE560" s="136"/>
      <c r="ASF560" s="136"/>
      <c r="ASG560" s="136"/>
      <c r="ASH560" s="136"/>
      <c r="ASI560" s="136"/>
      <c r="ASJ560" s="136"/>
      <c r="ASK560" s="136"/>
      <c r="ASL560" s="136"/>
      <c r="ASM560" s="136"/>
      <c r="ASN560" s="136"/>
      <c r="ASO560" s="136"/>
      <c r="ASP560" s="136"/>
      <c r="ASQ560" s="136"/>
      <c r="ASR560" s="136"/>
      <c r="ASS560" s="136"/>
      <c r="AST560" s="136"/>
      <c r="ASU560" s="136"/>
      <c r="ASV560" s="136"/>
      <c r="ASW560" s="136"/>
      <c r="ASX560" s="136"/>
      <c r="ASY560" s="136"/>
      <c r="ASZ560" s="136"/>
      <c r="ATA560" s="136"/>
      <c r="ATB560" s="136"/>
      <c r="ATC560" s="136"/>
      <c r="ATD560" s="136"/>
      <c r="ATE560" s="136"/>
      <c r="ATF560" s="136"/>
      <c r="ATG560" s="136"/>
      <c r="ATH560" s="136"/>
      <c r="ATI560" s="136"/>
      <c r="ATJ560" s="136"/>
      <c r="ATK560" s="136"/>
      <c r="ATL560" s="136"/>
      <c r="ATM560" s="136"/>
      <c r="ATN560" s="136"/>
      <c r="ATO560" s="136"/>
      <c r="ATP560" s="136"/>
      <c r="ATQ560" s="136"/>
      <c r="ATR560" s="136"/>
      <c r="ATS560" s="136"/>
      <c r="ATT560" s="136"/>
      <c r="ATU560" s="136"/>
      <c r="ATV560" s="136"/>
      <c r="ATW560" s="136"/>
      <c r="ATX560" s="136"/>
      <c r="ATY560" s="136"/>
      <c r="ATZ560" s="136"/>
      <c r="AUA560" s="136"/>
      <c r="AUB560" s="136"/>
      <c r="AUC560" s="136"/>
      <c r="AUD560" s="136"/>
      <c r="AUE560" s="136"/>
      <c r="AUF560" s="136"/>
      <c r="AUG560" s="136"/>
      <c r="AUH560" s="136"/>
      <c r="AUI560" s="136"/>
      <c r="AUJ560" s="136"/>
      <c r="AUK560" s="136"/>
      <c r="AUL560" s="136"/>
      <c r="AUM560" s="136"/>
      <c r="AUN560" s="136"/>
      <c r="AUO560" s="136"/>
      <c r="AUP560" s="136"/>
      <c r="AUQ560" s="136"/>
      <c r="AUR560" s="136"/>
      <c r="AUS560" s="136"/>
      <c r="AUT560" s="136"/>
      <c r="AUU560" s="136"/>
      <c r="AUV560" s="136"/>
      <c r="AUW560" s="136"/>
      <c r="AUX560" s="136"/>
      <c r="AUY560" s="136"/>
      <c r="AUZ560" s="136"/>
      <c r="AVA560" s="136"/>
      <c r="AVB560" s="136"/>
      <c r="AVC560" s="136"/>
      <c r="AVD560" s="136"/>
      <c r="AVE560" s="136"/>
      <c r="AVF560" s="136"/>
      <c r="AVG560" s="136"/>
      <c r="AVH560" s="136"/>
      <c r="AVI560" s="136"/>
      <c r="AVJ560" s="136"/>
      <c r="AVK560" s="136"/>
      <c r="AVL560" s="136"/>
      <c r="AVM560" s="136"/>
      <c r="AVN560" s="136"/>
      <c r="AVO560" s="136"/>
      <c r="AVP560" s="136"/>
      <c r="AVQ560" s="136"/>
      <c r="AVR560" s="136"/>
      <c r="AVS560" s="136"/>
      <c r="AVT560" s="136"/>
      <c r="AVU560" s="136"/>
      <c r="AVV560" s="136"/>
      <c r="AVW560" s="136"/>
      <c r="AVX560" s="136"/>
      <c r="AVY560" s="136"/>
      <c r="AVZ560" s="136"/>
      <c r="AWA560" s="136"/>
      <c r="AWB560" s="136"/>
      <c r="AWC560" s="136"/>
      <c r="AWD560" s="136"/>
      <c r="AWE560" s="136"/>
      <c r="AWF560" s="136"/>
      <c r="AWG560" s="136"/>
      <c r="AWH560" s="136"/>
      <c r="AWI560" s="136"/>
      <c r="AWJ560" s="136"/>
      <c r="AWK560" s="136"/>
      <c r="AWL560" s="136"/>
      <c r="AWM560" s="136"/>
      <c r="AWN560" s="136"/>
      <c r="AWO560" s="136"/>
      <c r="AWP560" s="136"/>
      <c r="AWQ560" s="136"/>
      <c r="AWR560" s="136"/>
      <c r="AWS560" s="136"/>
      <c r="AWT560" s="136"/>
      <c r="AWU560" s="136"/>
      <c r="AWV560" s="136"/>
      <c r="AWW560" s="136"/>
      <c r="AWX560" s="136"/>
      <c r="AWY560" s="136"/>
      <c r="AWZ560" s="136"/>
      <c r="AXA560" s="136"/>
      <c r="AXB560" s="136"/>
      <c r="AXC560" s="136"/>
      <c r="AXD560" s="136"/>
      <c r="AXE560" s="136"/>
      <c r="AXF560" s="136"/>
      <c r="AXG560" s="136"/>
      <c r="AXH560" s="136"/>
      <c r="AXI560" s="136"/>
      <c r="AXJ560" s="136"/>
      <c r="AXK560" s="136"/>
      <c r="AXL560" s="136"/>
      <c r="AXM560" s="136"/>
      <c r="AXN560" s="136"/>
      <c r="AXO560" s="136"/>
      <c r="AXP560" s="136"/>
      <c r="AXQ560" s="136"/>
      <c r="AXR560" s="136"/>
      <c r="AXS560" s="136"/>
      <c r="AXT560" s="136"/>
      <c r="AXU560" s="136"/>
      <c r="AXV560" s="136"/>
      <c r="AXW560" s="136"/>
      <c r="AXX560" s="136"/>
      <c r="AXY560" s="136"/>
      <c r="AXZ560" s="136"/>
      <c r="AYA560" s="136"/>
      <c r="AYB560" s="136"/>
      <c r="AYC560" s="136"/>
      <c r="AYD560" s="136"/>
      <c r="AYE560" s="136"/>
      <c r="AYF560" s="136"/>
      <c r="AYG560" s="136"/>
      <c r="AYH560" s="136"/>
      <c r="AYI560" s="136"/>
      <c r="AYJ560" s="136"/>
      <c r="AYK560" s="136"/>
      <c r="AYL560" s="136"/>
      <c r="AYM560" s="136"/>
      <c r="AYN560" s="136"/>
      <c r="AYO560" s="136"/>
      <c r="AYP560" s="136"/>
      <c r="AYQ560" s="136"/>
      <c r="AYR560" s="136"/>
      <c r="AYS560" s="136"/>
      <c r="AYT560" s="136"/>
      <c r="AYU560" s="136"/>
      <c r="AYV560" s="136"/>
      <c r="AYW560" s="136"/>
      <c r="AYX560" s="136"/>
      <c r="AYY560" s="136"/>
      <c r="AYZ560" s="136"/>
      <c r="AZA560" s="136"/>
      <c r="AZB560" s="136"/>
      <c r="AZC560" s="136"/>
      <c r="AZD560" s="136"/>
      <c r="AZE560" s="136"/>
      <c r="AZF560" s="136"/>
      <c r="AZG560" s="136"/>
      <c r="AZH560" s="136"/>
      <c r="AZI560" s="136"/>
      <c r="AZJ560" s="136"/>
      <c r="AZK560" s="136"/>
      <c r="AZL560" s="136"/>
      <c r="AZM560" s="136"/>
      <c r="AZN560" s="136"/>
      <c r="AZO560" s="136"/>
      <c r="AZP560" s="136"/>
      <c r="AZQ560" s="136"/>
      <c r="AZR560" s="136"/>
      <c r="AZS560" s="136"/>
      <c r="AZT560" s="136"/>
      <c r="AZU560" s="136"/>
      <c r="AZV560" s="136"/>
      <c r="AZW560" s="136"/>
      <c r="AZX560" s="136"/>
      <c r="AZY560" s="136"/>
      <c r="AZZ560" s="136"/>
      <c r="BAA560" s="136"/>
      <c r="BAB560" s="136"/>
      <c r="BAC560" s="136"/>
      <c r="BAD560" s="136"/>
      <c r="BAE560" s="136"/>
      <c r="BAF560" s="136"/>
      <c r="BAG560" s="136"/>
      <c r="BAH560" s="136"/>
      <c r="BAI560" s="136"/>
      <c r="BAJ560" s="136"/>
      <c r="BAK560" s="136"/>
      <c r="BAL560" s="136"/>
      <c r="BAM560" s="136"/>
      <c r="BAN560" s="136"/>
      <c r="BAO560" s="136"/>
      <c r="BAP560" s="136"/>
      <c r="BAQ560" s="136"/>
      <c r="BAR560" s="136"/>
      <c r="BAS560" s="136"/>
      <c r="BAT560" s="136"/>
      <c r="BAU560" s="136"/>
      <c r="BAV560" s="136"/>
      <c r="BAW560" s="136"/>
      <c r="BAX560" s="136"/>
      <c r="BAY560" s="136"/>
      <c r="BAZ560" s="136"/>
      <c r="BBA560" s="136"/>
      <c r="BBB560" s="136"/>
      <c r="BBC560" s="136"/>
      <c r="BBD560" s="136"/>
      <c r="BBE560" s="136"/>
      <c r="BBF560" s="136"/>
      <c r="BBG560" s="136"/>
      <c r="BBH560" s="136"/>
      <c r="BBI560" s="136"/>
      <c r="BBJ560" s="136"/>
      <c r="BBK560" s="136"/>
      <c r="BBL560" s="136"/>
      <c r="BBM560" s="136"/>
      <c r="BBN560" s="136"/>
      <c r="BBO560" s="136"/>
      <c r="BBP560" s="136"/>
      <c r="BBQ560" s="136"/>
      <c r="BBR560" s="136"/>
      <c r="BBS560" s="136"/>
      <c r="BBT560" s="136"/>
      <c r="BBU560" s="136"/>
      <c r="BBV560" s="136"/>
      <c r="BBW560" s="136"/>
      <c r="BBX560" s="136"/>
      <c r="BBY560" s="136"/>
      <c r="BBZ560" s="136"/>
      <c r="BCA560" s="136"/>
      <c r="BCB560" s="136"/>
      <c r="BCC560" s="136"/>
      <c r="BCD560" s="136"/>
      <c r="BCE560" s="136"/>
      <c r="BCF560" s="136"/>
      <c r="BCG560" s="136"/>
      <c r="BCH560" s="136"/>
      <c r="BCI560" s="136"/>
      <c r="BCJ560" s="136"/>
      <c r="BCK560" s="136"/>
      <c r="BCL560" s="136"/>
      <c r="BCM560" s="136"/>
      <c r="BCN560" s="136"/>
      <c r="BCO560" s="136"/>
      <c r="BCP560" s="136"/>
      <c r="BCQ560" s="136"/>
      <c r="BCR560" s="136"/>
      <c r="BCS560" s="136"/>
      <c r="BCT560" s="136"/>
      <c r="BCU560" s="136"/>
      <c r="BCV560" s="136"/>
      <c r="BCW560" s="136"/>
      <c r="BCX560" s="136"/>
      <c r="BCY560" s="136"/>
      <c r="BCZ560" s="136"/>
      <c r="BDA560" s="136"/>
      <c r="BDB560" s="136"/>
      <c r="BDC560" s="136"/>
      <c r="BDD560" s="136"/>
      <c r="BDE560" s="136"/>
      <c r="BDF560" s="136"/>
      <c r="BDG560" s="136"/>
      <c r="BDH560" s="136"/>
      <c r="BDI560" s="136"/>
      <c r="BDJ560" s="136"/>
      <c r="BDK560" s="136"/>
      <c r="BDL560" s="136"/>
      <c r="BDM560" s="136"/>
      <c r="BDN560" s="136"/>
      <c r="BDO560" s="136"/>
      <c r="BDP560" s="136"/>
      <c r="BDQ560" s="136"/>
      <c r="BDR560" s="136"/>
      <c r="BDS560" s="136"/>
      <c r="BDT560" s="136"/>
      <c r="BDU560" s="136"/>
      <c r="BDV560" s="136"/>
      <c r="BDW560" s="136"/>
      <c r="BDX560" s="136"/>
      <c r="BDY560" s="136"/>
      <c r="BDZ560" s="136"/>
      <c r="BEA560" s="136"/>
      <c r="BEB560" s="136"/>
      <c r="BEC560" s="136"/>
      <c r="BED560" s="136"/>
      <c r="BEE560" s="136"/>
      <c r="BEF560" s="136"/>
      <c r="BEG560" s="136"/>
      <c r="BEH560" s="136"/>
      <c r="BEI560" s="136"/>
      <c r="BEJ560" s="136"/>
      <c r="BEK560" s="136"/>
      <c r="BEL560" s="136"/>
      <c r="BEM560" s="136"/>
      <c r="BEN560" s="136"/>
      <c r="BEO560" s="136"/>
      <c r="BEP560" s="136"/>
      <c r="BEQ560" s="136"/>
      <c r="BER560" s="136"/>
      <c r="BES560" s="136"/>
      <c r="BET560" s="136"/>
      <c r="BEU560" s="136"/>
      <c r="BEV560" s="136"/>
      <c r="BEW560" s="136"/>
      <c r="BEX560" s="136"/>
      <c r="BEY560" s="136"/>
      <c r="BEZ560" s="136"/>
      <c r="BFA560" s="136"/>
      <c r="BFB560" s="136"/>
      <c r="BFC560" s="136"/>
      <c r="BFD560" s="136"/>
      <c r="BFE560" s="136"/>
      <c r="BFF560" s="136"/>
      <c r="BFG560" s="136"/>
      <c r="BFH560" s="136"/>
      <c r="BFI560" s="136"/>
      <c r="BFJ560" s="136"/>
      <c r="BFK560" s="136"/>
      <c r="BFL560" s="136"/>
      <c r="BFM560" s="136"/>
      <c r="BFN560" s="136"/>
      <c r="BFO560" s="136"/>
      <c r="BFP560" s="136"/>
      <c r="BFQ560" s="136"/>
      <c r="BFR560" s="136"/>
      <c r="BFS560" s="136"/>
      <c r="BFT560" s="136"/>
      <c r="BFU560" s="136"/>
      <c r="BFV560" s="136"/>
      <c r="BFW560" s="136"/>
      <c r="BFX560" s="136"/>
      <c r="BFY560" s="136"/>
      <c r="BFZ560" s="136"/>
      <c r="BGA560" s="136"/>
      <c r="BGB560" s="136"/>
      <c r="BGC560" s="136"/>
      <c r="BGD560" s="136"/>
      <c r="BGE560" s="136"/>
      <c r="BGF560" s="136"/>
      <c r="BGG560" s="136"/>
      <c r="BGH560" s="136"/>
      <c r="BGI560" s="136"/>
      <c r="BGJ560" s="136"/>
      <c r="BGK560" s="136"/>
      <c r="BGL560" s="136"/>
      <c r="BGM560" s="136"/>
      <c r="BGN560" s="136"/>
      <c r="BGO560" s="136"/>
      <c r="BGP560" s="136"/>
      <c r="BGQ560" s="136"/>
      <c r="BGR560" s="136"/>
      <c r="BGS560" s="136"/>
      <c r="BGT560" s="136"/>
      <c r="BGU560" s="136"/>
      <c r="BGV560" s="136"/>
      <c r="BGW560" s="136"/>
      <c r="BGX560" s="136"/>
      <c r="BGY560" s="136"/>
      <c r="BGZ560" s="136"/>
      <c r="BHA560" s="136"/>
      <c r="BHB560" s="136"/>
      <c r="BHC560" s="136"/>
      <c r="BHD560" s="136"/>
      <c r="BHE560" s="136"/>
      <c r="BHF560" s="136"/>
      <c r="BHG560" s="136"/>
      <c r="BHH560" s="136"/>
      <c r="BHI560" s="136"/>
      <c r="BHJ560" s="136"/>
      <c r="BHK560" s="136"/>
      <c r="BHL560" s="136"/>
      <c r="BHM560" s="136"/>
      <c r="BHN560" s="136"/>
      <c r="BHO560" s="136"/>
      <c r="BHP560" s="136"/>
      <c r="BHQ560" s="136"/>
      <c r="BHR560" s="136"/>
      <c r="BHS560" s="136"/>
      <c r="BHT560" s="136"/>
      <c r="BHU560" s="136"/>
      <c r="BHV560" s="136"/>
      <c r="BHW560" s="136"/>
      <c r="BHX560" s="136"/>
      <c r="BHY560" s="136"/>
      <c r="BHZ560" s="136"/>
      <c r="BIA560" s="136"/>
      <c r="BIB560" s="136"/>
      <c r="BIC560" s="136"/>
      <c r="BID560" s="136"/>
      <c r="BIE560" s="136"/>
      <c r="BIF560" s="136"/>
      <c r="BIG560" s="136"/>
      <c r="BIH560" s="136"/>
      <c r="BII560" s="136"/>
      <c r="BIJ560" s="136"/>
      <c r="BIK560" s="136"/>
      <c r="BIL560" s="136"/>
      <c r="BIM560" s="136"/>
      <c r="BIN560" s="136"/>
      <c r="BIO560" s="136"/>
      <c r="BIP560" s="136"/>
      <c r="BIQ560" s="136"/>
      <c r="BIR560" s="136"/>
      <c r="BIS560" s="136"/>
      <c r="BIT560" s="136"/>
      <c r="BIU560" s="136"/>
      <c r="BIV560" s="136"/>
      <c r="BIW560" s="136"/>
      <c r="BIX560" s="136"/>
      <c r="BIY560" s="136"/>
      <c r="BIZ560" s="136"/>
      <c r="BJA560" s="136"/>
      <c r="BJB560" s="136"/>
      <c r="BJC560" s="136"/>
      <c r="BJD560" s="136"/>
      <c r="BJE560" s="136"/>
      <c r="BJF560" s="136"/>
      <c r="BJG560" s="136"/>
      <c r="BJH560" s="136"/>
      <c r="BJI560" s="136"/>
      <c r="BJJ560" s="136"/>
      <c r="BJK560" s="136"/>
      <c r="BJL560" s="136"/>
      <c r="BJM560" s="136"/>
      <c r="BJN560" s="136"/>
      <c r="BJO560" s="136"/>
      <c r="BJP560" s="136"/>
      <c r="BJQ560" s="136"/>
      <c r="BJR560" s="136"/>
      <c r="BJS560" s="136"/>
      <c r="BJT560" s="136"/>
      <c r="BJU560" s="136"/>
      <c r="BJV560" s="136"/>
      <c r="BJW560" s="136"/>
      <c r="BJX560" s="136"/>
      <c r="BJY560" s="136"/>
      <c r="BJZ560" s="136"/>
      <c r="BKA560" s="136"/>
      <c r="BKB560" s="136"/>
      <c r="BKC560" s="136"/>
      <c r="BKD560" s="136"/>
      <c r="BKE560" s="136"/>
      <c r="BKF560" s="136"/>
      <c r="BKG560" s="136"/>
      <c r="BKH560" s="136"/>
      <c r="BKI560" s="136"/>
      <c r="BKJ560" s="136"/>
      <c r="BKK560" s="136"/>
      <c r="BKL560" s="136"/>
      <c r="BKM560" s="136"/>
      <c r="BKN560" s="136"/>
      <c r="BKO560" s="136"/>
      <c r="BKP560" s="136"/>
      <c r="BKQ560" s="136"/>
      <c r="BKR560" s="136"/>
      <c r="BKS560" s="136"/>
      <c r="BKT560" s="136"/>
      <c r="BKU560" s="136"/>
      <c r="BKV560" s="136"/>
      <c r="BKW560" s="136"/>
      <c r="BKX560" s="136"/>
      <c r="BKY560" s="136"/>
      <c r="BKZ560" s="136"/>
      <c r="BLA560" s="136"/>
      <c r="BLB560" s="136"/>
      <c r="BLC560" s="136"/>
      <c r="BLD560" s="136"/>
      <c r="BLE560" s="136"/>
      <c r="BLF560" s="136"/>
      <c r="BLG560" s="136"/>
      <c r="BLH560" s="136"/>
      <c r="BLI560" s="136"/>
      <c r="BLJ560" s="136"/>
      <c r="BLK560" s="136"/>
      <c r="BLL560" s="136"/>
      <c r="BLM560" s="136"/>
      <c r="BLN560" s="136"/>
      <c r="BLO560" s="136"/>
      <c r="BLP560" s="136"/>
      <c r="BLQ560" s="136"/>
      <c r="BLR560" s="136"/>
      <c r="BLS560" s="136"/>
      <c r="BLT560" s="136"/>
      <c r="BLU560" s="136"/>
      <c r="BLV560" s="136"/>
      <c r="BLW560" s="136"/>
      <c r="BLX560" s="136"/>
      <c r="BLY560" s="136"/>
      <c r="BLZ560" s="136"/>
      <c r="BMA560" s="136"/>
      <c r="BMB560" s="136"/>
      <c r="BMC560" s="136"/>
      <c r="BMD560" s="136"/>
      <c r="BME560" s="136"/>
      <c r="BMF560" s="136"/>
      <c r="BMG560" s="136"/>
      <c r="BMH560" s="136"/>
      <c r="BMI560" s="136"/>
      <c r="BMJ560" s="136"/>
      <c r="BMK560" s="136"/>
      <c r="BML560" s="136"/>
      <c r="BMM560" s="136"/>
      <c r="BMN560" s="136"/>
      <c r="BMO560" s="136"/>
      <c r="BMP560" s="136"/>
      <c r="BMQ560" s="136"/>
      <c r="BMR560" s="136"/>
      <c r="BMS560" s="136"/>
      <c r="BMT560" s="136"/>
      <c r="BMU560" s="136"/>
      <c r="BMV560" s="136"/>
      <c r="BMW560" s="136"/>
      <c r="BMX560" s="136"/>
      <c r="BMY560" s="136"/>
      <c r="BMZ560" s="136"/>
      <c r="BNA560" s="136"/>
      <c r="BNB560" s="136"/>
      <c r="BNC560" s="136"/>
      <c r="BND560" s="136"/>
      <c r="BNE560" s="136"/>
      <c r="BNF560" s="136"/>
      <c r="BNG560" s="136"/>
      <c r="BNH560" s="136"/>
      <c r="BNI560" s="136"/>
      <c r="BNJ560" s="136"/>
      <c r="BNK560" s="136"/>
      <c r="BNL560" s="136"/>
      <c r="BNM560" s="136"/>
      <c r="BNN560" s="136"/>
      <c r="BNO560" s="136"/>
      <c r="BNP560" s="136"/>
      <c r="BNQ560" s="136"/>
      <c r="BNR560" s="136"/>
      <c r="BNS560" s="136"/>
      <c r="BNT560" s="136"/>
      <c r="BNU560" s="136"/>
      <c r="BNV560" s="136"/>
      <c r="BNW560" s="136"/>
      <c r="BNX560" s="136"/>
      <c r="BNY560" s="136"/>
      <c r="BNZ560" s="136"/>
      <c r="BOA560" s="136"/>
      <c r="BOB560" s="136"/>
      <c r="BOC560" s="136"/>
      <c r="BOD560" s="136"/>
      <c r="BOE560" s="136"/>
      <c r="BOF560" s="136"/>
      <c r="BOG560" s="136"/>
      <c r="BOH560" s="136"/>
      <c r="BOI560" s="136"/>
      <c r="BOJ560" s="136"/>
      <c r="BOK560" s="136"/>
      <c r="BOL560" s="136"/>
      <c r="BOM560" s="136"/>
      <c r="BON560" s="136"/>
      <c r="BOO560" s="136"/>
      <c r="BOP560" s="136"/>
      <c r="BOQ560" s="136"/>
      <c r="BOR560" s="136"/>
      <c r="BOS560" s="136"/>
      <c r="BOT560" s="136"/>
      <c r="BOU560" s="136"/>
      <c r="BOV560" s="136"/>
      <c r="BOW560" s="136"/>
      <c r="BOX560" s="136"/>
      <c r="BOY560" s="136"/>
      <c r="BOZ560" s="136"/>
      <c r="BPA560" s="136"/>
      <c r="BPB560" s="136"/>
      <c r="BPC560" s="136"/>
      <c r="BPD560" s="136"/>
      <c r="BPE560" s="136"/>
      <c r="BPF560" s="136"/>
      <c r="BPG560" s="136"/>
      <c r="BPH560" s="136"/>
      <c r="BPI560" s="136"/>
      <c r="BPJ560" s="136"/>
      <c r="BPK560" s="136"/>
      <c r="BPL560" s="136"/>
      <c r="BPM560" s="136"/>
      <c r="BPN560" s="136"/>
      <c r="BPO560" s="136"/>
      <c r="BPP560" s="136"/>
      <c r="BPQ560" s="136"/>
      <c r="BPR560" s="136"/>
      <c r="BPS560" s="136"/>
      <c r="BPT560" s="136"/>
      <c r="BPU560" s="136"/>
      <c r="BPV560" s="136"/>
      <c r="BPW560" s="136"/>
      <c r="BPX560" s="136"/>
      <c r="BPY560" s="136"/>
      <c r="BPZ560" s="136"/>
      <c r="BQA560" s="136"/>
      <c r="BQB560" s="136"/>
      <c r="BQC560" s="136"/>
      <c r="BQD560" s="136"/>
      <c r="BQE560" s="136"/>
      <c r="BQF560" s="136"/>
      <c r="BQG560" s="136"/>
      <c r="BQH560" s="136"/>
      <c r="BQI560" s="136"/>
      <c r="BQJ560" s="136"/>
      <c r="BQK560" s="136"/>
      <c r="BQL560" s="136"/>
      <c r="BQM560" s="136"/>
      <c r="BQN560" s="136"/>
      <c r="BQO560" s="136"/>
      <c r="BQP560" s="136"/>
      <c r="BQQ560" s="136"/>
      <c r="BQR560" s="136"/>
      <c r="BQS560" s="136"/>
      <c r="BQT560" s="136"/>
      <c r="BQU560" s="136"/>
      <c r="BQV560" s="136"/>
      <c r="BQW560" s="136"/>
      <c r="BQX560" s="136"/>
      <c r="BQY560" s="136"/>
      <c r="BQZ560" s="136"/>
      <c r="BRA560" s="136"/>
      <c r="BRB560" s="136"/>
      <c r="BRC560" s="136"/>
      <c r="BRD560" s="136"/>
      <c r="BRE560" s="136"/>
      <c r="BRF560" s="136"/>
      <c r="BRG560" s="136"/>
      <c r="BRH560" s="136"/>
      <c r="BRI560" s="136"/>
      <c r="BRJ560" s="136"/>
      <c r="BRK560" s="136"/>
      <c r="BRL560" s="136"/>
      <c r="BRM560" s="136"/>
      <c r="BRN560" s="136"/>
      <c r="BRO560" s="136"/>
      <c r="BRP560" s="136"/>
      <c r="BRQ560" s="136"/>
      <c r="BRR560" s="136"/>
      <c r="BRS560" s="136"/>
      <c r="BRT560" s="136"/>
      <c r="BRU560" s="136"/>
      <c r="BRV560" s="136"/>
      <c r="BRW560" s="136"/>
      <c r="BRX560" s="136"/>
      <c r="BRY560" s="136"/>
      <c r="BRZ560" s="136"/>
      <c r="BSA560" s="136"/>
      <c r="BSB560" s="136"/>
      <c r="BSC560" s="136"/>
      <c r="BSD560" s="136"/>
      <c r="BSE560" s="136"/>
      <c r="BSF560" s="136"/>
      <c r="BSG560" s="136"/>
      <c r="BSH560" s="136"/>
      <c r="BSI560" s="136"/>
      <c r="BSJ560" s="136"/>
      <c r="BSK560" s="136"/>
      <c r="BSL560" s="136"/>
      <c r="BSM560" s="136"/>
      <c r="BSN560" s="136"/>
      <c r="BSO560" s="136"/>
      <c r="BSP560" s="136"/>
      <c r="BSQ560" s="136"/>
      <c r="BSR560" s="136"/>
      <c r="BSS560" s="136"/>
      <c r="BST560" s="136"/>
      <c r="BSU560" s="136"/>
      <c r="BSV560" s="136"/>
      <c r="BSW560" s="136"/>
      <c r="BSX560" s="136"/>
      <c r="BSY560" s="136"/>
      <c r="BSZ560" s="136"/>
      <c r="BTA560" s="136"/>
      <c r="BTB560" s="136"/>
      <c r="BTC560" s="136"/>
      <c r="BTD560" s="136"/>
      <c r="BTE560" s="136"/>
      <c r="BTF560" s="136"/>
      <c r="BTG560" s="136"/>
      <c r="BTH560" s="136"/>
      <c r="BTI560" s="136"/>
      <c r="BTJ560" s="136"/>
      <c r="BTK560" s="136"/>
      <c r="BTL560" s="136"/>
      <c r="BTM560" s="136"/>
      <c r="BTN560" s="136"/>
      <c r="BTO560" s="136"/>
      <c r="BTP560" s="136"/>
      <c r="BTQ560" s="136"/>
      <c r="BTR560" s="136"/>
      <c r="BTS560" s="136"/>
      <c r="BTT560" s="136"/>
      <c r="BTU560" s="136"/>
      <c r="BTV560" s="136"/>
      <c r="BTW560" s="136"/>
      <c r="BTX560" s="136"/>
      <c r="BTY560" s="136"/>
      <c r="BTZ560" s="136"/>
      <c r="BUA560" s="136"/>
      <c r="BUB560" s="136"/>
      <c r="BUC560" s="136"/>
      <c r="BUD560" s="136"/>
      <c r="BUE560" s="136"/>
      <c r="BUF560" s="136"/>
      <c r="BUG560" s="136"/>
      <c r="BUH560" s="136"/>
      <c r="BUI560" s="136"/>
      <c r="BUJ560" s="136"/>
      <c r="BUK560" s="136"/>
      <c r="BUL560" s="136"/>
      <c r="BUM560" s="136"/>
      <c r="BUN560" s="136"/>
      <c r="BUO560" s="136"/>
      <c r="BUP560" s="136"/>
      <c r="BUQ560" s="136"/>
      <c r="BUR560" s="136"/>
      <c r="BUS560" s="136"/>
      <c r="BUT560" s="136"/>
      <c r="BUU560" s="136"/>
      <c r="BUV560" s="136"/>
      <c r="BUW560" s="136"/>
      <c r="BUX560" s="136"/>
      <c r="BUY560" s="136"/>
      <c r="BUZ560" s="136"/>
      <c r="BVA560" s="136"/>
      <c r="BVB560" s="136"/>
      <c r="BVC560" s="136"/>
      <c r="BVD560" s="136"/>
      <c r="BVE560" s="136"/>
      <c r="BVF560" s="136"/>
      <c r="BVG560" s="136"/>
      <c r="BVH560" s="136"/>
      <c r="BVI560" s="136"/>
      <c r="BVJ560" s="136"/>
      <c r="BVK560" s="136"/>
      <c r="BVL560" s="136"/>
      <c r="BVM560" s="136"/>
      <c r="BVN560" s="136"/>
      <c r="BVO560" s="136"/>
      <c r="BVP560" s="136"/>
      <c r="BVQ560" s="136"/>
      <c r="BVR560" s="136"/>
      <c r="BVS560" s="136"/>
      <c r="BVT560" s="136"/>
      <c r="BVU560" s="136"/>
      <c r="BVV560" s="136"/>
      <c r="BVW560" s="136"/>
      <c r="BVX560" s="136"/>
      <c r="BVY560" s="136"/>
      <c r="BVZ560" s="136"/>
      <c r="BWA560" s="136"/>
      <c r="BWB560" s="136"/>
      <c r="BWC560" s="136"/>
      <c r="BWD560" s="136"/>
      <c r="BWE560" s="136"/>
      <c r="BWF560" s="136"/>
      <c r="BWG560" s="136"/>
      <c r="BWH560" s="136"/>
      <c r="BWI560" s="136"/>
      <c r="BWJ560" s="136"/>
      <c r="BWK560" s="136"/>
      <c r="BWL560" s="136"/>
      <c r="BWM560" s="136"/>
      <c r="BWN560" s="136"/>
      <c r="BWO560" s="136"/>
      <c r="BWP560" s="136"/>
      <c r="BWQ560" s="136"/>
      <c r="BWR560" s="136"/>
      <c r="BWS560" s="136"/>
      <c r="BWT560" s="136"/>
      <c r="BWU560" s="136"/>
      <c r="BWV560" s="136"/>
      <c r="BWW560" s="136"/>
      <c r="BWX560" s="136"/>
      <c r="BWY560" s="136"/>
      <c r="BWZ560" s="136"/>
      <c r="BXA560" s="136"/>
      <c r="BXB560" s="136"/>
      <c r="BXC560" s="136"/>
      <c r="BXD560" s="136"/>
      <c r="BXE560" s="136"/>
      <c r="BXF560" s="136"/>
      <c r="BXG560" s="136"/>
      <c r="BXH560" s="136"/>
      <c r="BXI560" s="136"/>
      <c r="BXJ560" s="136"/>
      <c r="BXK560" s="136"/>
      <c r="BXL560" s="136"/>
      <c r="BXM560" s="136"/>
      <c r="BXN560" s="136"/>
      <c r="BXO560" s="136"/>
      <c r="BXP560" s="136"/>
      <c r="BXQ560" s="136"/>
      <c r="BXR560" s="136"/>
      <c r="BXS560" s="136"/>
      <c r="BXT560" s="136"/>
      <c r="BXU560" s="136"/>
      <c r="BXV560" s="136"/>
      <c r="BXW560" s="136"/>
      <c r="BXX560" s="136"/>
      <c r="BXY560" s="136"/>
      <c r="BXZ560" s="136"/>
      <c r="BYA560" s="136"/>
      <c r="BYB560" s="136"/>
      <c r="BYC560" s="136"/>
      <c r="BYD560" s="136"/>
      <c r="BYE560" s="136"/>
      <c r="BYF560" s="136"/>
      <c r="BYG560" s="136"/>
      <c r="BYH560" s="136"/>
      <c r="BYI560" s="136"/>
      <c r="BYJ560" s="136"/>
      <c r="BYK560" s="136"/>
      <c r="BYL560" s="136"/>
      <c r="BYM560" s="136"/>
      <c r="BYN560" s="136"/>
      <c r="BYO560" s="136"/>
      <c r="BYP560" s="136"/>
      <c r="BYQ560" s="136"/>
      <c r="BYR560" s="136"/>
      <c r="BYS560" s="136"/>
      <c r="BYT560" s="136"/>
      <c r="BYU560" s="136"/>
      <c r="BYV560" s="136"/>
      <c r="BYW560" s="136"/>
      <c r="BYX560" s="136"/>
      <c r="BYY560" s="136"/>
      <c r="BYZ560" s="136"/>
      <c r="BZA560" s="136"/>
      <c r="BZB560" s="136"/>
      <c r="BZC560" s="136"/>
      <c r="BZD560" s="136"/>
      <c r="BZE560" s="136"/>
      <c r="BZF560" s="136"/>
      <c r="BZG560" s="136"/>
      <c r="BZH560" s="136"/>
      <c r="BZI560" s="136"/>
      <c r="BZJ560" s="136"/>
      <c r="BZK560" s="136"/>
      <c r="BZL560" s="136"/>
      <c r="BZM560" s="136"/>
      <c r="BZN560" s="136"/>
      <c r="BZO560" s="136"/>
      <c r="BZP560" s="136"/>
      <c r="BZQ560" s="136"/>
      <c r="BZR560" s="136"/>
      <c r="BZS560" s="136"/>
      <c r="BZT560" s="136"/>
      <c r="BZU560" s="136"/>
      <c r="BZV560" s="136"/>
      <c r="BZW560" s="136"/>
      <c r="BZX560" s="136"/>
      <c r="BZY560" s="136"/>
      <c r="BZZ560" s="136"/>
      <c r="CAA560" s="136"/>
      <c r="CAB560" s="136"/>
      <c r="CAC560" s="136"/>
      <c r="CAD560" s="136"/>
      <c r="CAE560" s="136"/>
      <c r="CAF560" s="136"/>
      <c r="CAG560" s="136"/>
      <c r="CAH560" s="136"/>
      <c r="CAI560" s="136"/>
      <c r="CAJ560" s="136"/>
      <c r="CAK560" s="136"/>
      <c r="CAL560" s="136"/>
      <c r="CAM560" s="136"/>
      <c r="CAN560" s="136"/>
      <c r="CAO560" s="136"/>
      <c r="CAP560" s="136"/>
      <c r="CAQ560" s="136"/>
      <c r="CAR560" s="136"/>
      <c r="CAS560" s="136"/>
      <c r="CAT560" s="136"/>
      <c r="CAU560" s="136"/>
      <c r="CAV560" s="136"/>
      <c r="CAW560" s="136"/>
      <c r="CAX560" s="136"/>
      <c r="CAY560" s="136"/>
      <c r="CAZ560" s="136"/>
      <c r="CBA560" s="136"/>
      <c r="CBB560" s="136"/>
      <c r="CBC560" s="136"/>
      <c r="CBD560" s="136"/>
      <c r="CBE560" s="136"/>
      <c r="CBF560" s="136"/>
      <c r="CBG560" s="136"/>
      <c r="CBH560" s="136"/>
      <c r="CBI560" s="136"/>
      <c r="CBJ560" s="136"/>
      <c r="CBK560" s="136"/>
      <c r="CBL560" s="136"/>
      <c r="CBM560" s="136"/>
      <c r="CBN560" s="136"/>
      <c r="CBO560" s="136"/>
      <c r="CBP560" s="136"/>
      <c r="CBQ560" s="136"/>
      <c r="CBR560" s="136"/>
      <c r="CBS560" s="136"/>
      <c r="CBT560" s="136"/>
      <c r="CBU560" s="136"/>
      <c r="CBV560" s="136"/>
      <c r="CBW560" s="136"/>
      <c r="CBX560" s="136"/>
      <c r="CBY560" s="136"/>
      <c r="CBZ560" s="136"/>
      <c r="CCA560" s="136"/>
      <c r="CCB560" s="136"/>
      <c r="CCC560" s="136"/>
      <c r="CCD560" s="136"/>
      <c r="CCE560" s="136"/>
      <c r="CCF560" s="136"/>
      <c r="CCG560" s="136"/>
      <c r="CCH560" s="136"/>
      <c r="CCI560" s="136"/>
      <c r="CCJ560" s="136"/>
      <c r="CCK560" s="136"/>
      <c r="CCL560" s="136"/>
      <c r="CCM560" s="136"/>
      <c r="CCN560" s="136"/>
      <c r="CCO560" s="136"/>
      <c r="CCP560" s="136"/>
      <c r="CCQ560" s="136"/>
      <c r="CCR560" s="136"/>
      <c r="CCS560" s="136"/>
      <c r="CCT560" s="136"/>
      <c r="CCU560" s="136"/>
      <c r="CCV560" s="136"/>
      <c r="CCW560" s="136"/>
      <c r="CCX560" s="136"/>
      <c r="CCY560" s="136"/>
      <c r="CCZ560" s="136"/>
      <c r="CDA560" s="136"/>
      <c r="CDB560" s="136"/>
      <c r="CDC560" s="136"/>
      <c r="CDD560" s="136"/>
      <c r="CDE560" s="136"/>
      <c r="CDF560" s="136"/>
      <c r="CDG560" s="136"/>
      <c r="CDH560" s="136"/>
      <c r="CDI560" s="136"/>
      <c r="CDJ560" s="136"/>
      <c r="CDK560" s="136"/>
      <c r="CDL560" s="136"/>
      <c r="CDM560" s="136"/>
      <c r="CDN560" s="136"/>
      <c r="CDO560" s="136"/>
      <c r="CDP560" s="136"/>
      <c r="CDQ560" s="136"/>
      <c r="CDR560" s="136"/>
      <c r="CDS560" s="136"/>
      <c r="CDT560" s="136"/>
      <c r="CDU560" s="136"/>
      <c r="CDV560" s="136"/>
      <c r="CDW560" s="136"/>
      <c r="CDX560" s="136"/>
      <c r="CDY560" s="136"/>
      <c r="CDZ560" s="136"/>
      <c r="CEA560" s="136"/>
      <c r="CEB560" s="136"/>
      <c r="CEC560" s="136"/>
      <c r="CED560" s="136"/>
      <c r="CEE560" s="136"/>
      <c r="CEF560" s="136"/>
      <c r="CEG560" s="136"/>
      <c r="CEH560" s="136"/>
      <c r="CEI560" s="136"/>
      <c r="CEJ560" s="136"/>
      <c r="CEK560" s="136"/>
      <c r="CEL560" s="136"/>
      <c r="CEM560" s="136"/>
      <c r="CEN560" s="136"/>
      <c r="CEO560" s="136"/>
      <c r="CEP560" s="136"/>
      <c r="CEQ560" s="136"/>
      <c r="CER560" s="136"/>
      <c r="CES560" s="136"/>
      <c r="CET560" s="136"/>
      <c r="CEU560" s="136"/>
      <c r="CEV560" s="136"/>
      <c r="CEW560" s="136"/>
      <c r="CEX560" s="136"/>
      <c r="CEY560" s="136"/>
      <c r="CEZ560" s="136"/>
      <c r="CFA560" s="136"/>
      <c r="CFB560" s="136"/>
      <c r="CFC560" s="136"/>
      <c r="CFD560" s="136"/>
      <c r="CFE560" s="136"/>
      <c r="CFF560" s="136"/>
      <c r="CFG560" s="136"/>
      <c r="CFH560" s="136"/>
      <c r="CFI560" s="136"/>
      <c r="CFJ560" s="136"/>
      <c r="CFK560" s="136"/>
      <c r="CFL560" s="136"/>
      <c r="CFM560" s="136"/>
      <c r="CFN560" s="136"/>
      <c r="CFO560" s="136"/>
      <c r="CFP560" s="136"/>
      <c r="CFQ560" s="136"/>
      <c r="CFR560" s="136"/>
      <c r="CFS560" s="136"/>
      <c r="CFT560" s="136"/>
      <c r="CFU560" s="136"/>
      <c r="CFV560" s="136"/>
      <c r="CFW560" s="136"/>
      <c r="CFX560" s="136"/>
      <c r="CFY560" s="136"/>
      <c r="CFZ560" s="136"/>
      <c r="CGA560" s="136"/>
      <c r="CGB560" s="136"/>
      <c r="CGC560" s="136"/>
      <c r="CGD560" s="136"/>
      <c r="CGE560" s="136"/>
      <c r="CGF560" s="136"/>
      <c r="CGG560" s="136"/>
      <c r="CGH560" s="136"/>
      <c r="CGI560" s="136"/>
      <c r="CGJ560" s="136"/>
      <c r="CGK560" s="136"/>
      <c r="CGL560" s="136"/>
      <c r="CGM560" s="136"/>
      <c r="CGN560" s="136"/>
      <c r="CGO560" s="136"/>
      <c r="CGP560" s="136"/>
      <c r="CGQ560" s="136"/>
      <c r="CGR560" s="136"/>
      <c r="CGS560" s="136"/>
      <c r="CGT560" s="136"/>
      <c r="CGU560" s="136"/>
      <c r="CGV560" s="136"/>
      <c r="CGW560" s="136"/>
      <c r="CGX560" s="136"/>
      <c r="CGY560" s="136"/>
      <c r="CGZ560" s="136"/>
      <c r="CHA560" s="136"/>
      <c r="CHB560" s="136"/>
      <c r="CHC560" s="136"/>
      <c r="CHD560" s="136"/>
      <c r="CHE560" s="136"/>
      <c r="CHF560" s="136"/>
      <c r="CHG560" s="136"/>
      <c r="CHH560" s="136"/>
      <c r="CHI560" s="136"/>
      <c r="CHJ560" s="136"/>
      <c r="CHK560" s="136"/>
      <c r="CHL560" s="136"/>
      <c r="CHM560" s="136"/>
      <c r="CHN560" s="136"/>
      <c r="CHO560" s="136"/>
      <c r="CHP560" s="136"/>
      <c r="CHQ560" s="136"/>
      <c r="CHR560" s="136"/>
      <c r="CHS560" s="136"/>
      <c r="CHT560" s="136"/>
      <c r="CHU560" s="136"/>
      <c r="CHV560" s="136"/>
      <c r="CHW560" s="136"/>
      <c r="CHX560" s="136"/>
      <c r="CHY560" s="136"/>
      <c r="CHZ560" s="136"/>
      <c r="CIA560" s="136"/>
      <c r="CIB560" s="136"/>
      <c r="CIC560" s="136"/>
      <c r="CID560" s="136"/>
      <c r="CIE560" s="136"/>
      <c r="CIF560" s="136"/>
      <c r="CIG560" s="136"/>
      <c r="CIH560" s="136"/>
      <c r="CII560" s="136"/>
      <c r="CIJ560" s="136"/>
      <c r="CIK560" s="136"/>
      <c r="CIL560" s="136"/>
      <c r="CIM560" s="136"/>
      <c r="CIN560" s="136"/>
      <c r="CIO560" s="136"/>
      <c r="CIP560" s="136"/>
      <c r="CIQ560" s="136"/>
      <c r="CIR560" s="136"/>
      <c r="CIS560" s="136"/>
      <c r="CIT560" s="136"/>
      <c r="CIU560" s="136"/>
      <c r="CIV560" s="136"/>
      <c r="CIW560" s="136"/>
      <c r="CIX560" s="136"/>
      <c r="CIY560" s="136"/>
      <c r="CIZ560" s="136"/>
      <c r="CJA560" s="136"/>
      <c r="CJB560" s="136"/>
      <c r="CJC560" s="136"/>
      <c r="CJD560" s="136"/>
      <c r="CJE560" s="136"/>
      <c r="CJF560" s="136"/>
      <c r="CJG560" s="136"/>
      <c r="CJH560" s="136"/>
      <c r="CJI560" s="136"/>
      <c r="CJJ560" s="136"/>
      <c r="CJK560" s="136"/>
      <c r="CJL560" s="136"/>
      <c r="CJM560" s="136"/>
      <c r="CJN560" s="136"/>
      <c r="CJO560" s="136"/>
      <c r="CJP560" s="136"/>
      <c r="CJQ560" s="136"/>
      <c r="CJR560" s="136"/>
      <c r="CJS560" s="136"/>
      <c r="CJT560" s="136"/>
      <c r="CJU560" s="136"/>
      <c r="CJV560" s="136"/>
      <c r="CJW560" s="136"/>
      <c r="CJX560" s="136"/>
      <c r="CJY560" s="136"/>
      <c r="CJZ560" s="136"/>
      <c r="CKA560" s="136"/>
      <c r="CKB560" s="136"/>
      <c r="CKC560" s="136"/>
      <c r="CKD560" s="136"/>
      <c r="CKE560" s="136"/>
      <c r="CKF560" s="136"/>
      <c r="CKG560" s="136"/>
      <c r="CKH560" s="136"/>
      <c r="CKI560" s="136"/>
      <c r="CKJ560" s="136"/>
      <c r="CKK560" s="136"/>
      <c r="CKL560" s="136"/>
      <c r="CKM560" s="136"/>
      <c r="CKN560" s="136"/>
      <c r="CKO560" s="136"/>
      <c r="CKP560" s="136"/>
      <c r="CKQ560" s="136"/>
      <c r="CKR560" s="136"/>
      <c r="CKS560" s="136"/>
      <c r="CKT560" s="136"/>
      <c r="CKU560" s="136"/>
      <c r="CKV560" s="136"/>
      <c r="CKW560" s="136"/>
      <c r="CKX560" s="136"/>
      <c r="CKY560" s="136"/>
      <c r="CKZ560" s="136"/>
      <c r="CLA560" s="136"/>
      <c r="CLB560" s="136"/>
      <c r="CLC560" s="136"/>
      <c r="CLD560" s="136"/>
      <c r="CLE560" s="136"/>
      <c r="CLF560" s="136"/>
      <c r="CLG560" s="136"/>
      <c r="CLH560" s="136"/>
      <c r="CLI560" s="136"/>
      <c r="CLJ560" s="136"/>
      <c r="CLK560" s="136"/>
      <c r="CLL560" s="136"/>
      <c r="CLM560" s="136"/>
      <c r="CLN560" s="136"/>
      <c r="CLO560" s="136"/>
      <c r="CLP560" s="136"/>
      <c r="CLQ560" s="136"/>
      <c r="CLR560" s="136"/>
      <c r="CLS560" s="136"/>
      <c r="CLT560" s="136"/>
      <c r="CLU560" s="136"/>
      <c r="CLV560" s="136"/>
      <c r="CLW560" s="136"/>
      <c r="CLX560" s="136"/>
      <c r="CLY560" s="136"/>
      <c r="CLZ560" s="136"/>
      <c r="CMA560" s="136"/>
      <c r="CMB560" s="136"/>
      <c r="CMC560" s="136"/>
      <c r="CMD560" s="136"/>
      <c r="CME560" s="136"/>
      <c r="CMF560" s="136"/>
      <c r="CMG560" s="136"/>
      <c r="CMH560" s="136"/>
      <c r="CMI560" s="136"/>
      <c r="CMJ560" s="136"/>
      <c r="CMK560" s="136"/>
      <c r="CML560" s="136"/>
      <c r="CMM560" s="136"/>
      <c r="CMN560" s="136"/>
      <c r="CMO560" s="136"/>
      <c r="CMP560" s="136"/>
      <c r="CMQ560" s="136"/>
      <c r="CMR560" s="136"/>
      <c r="CMS560" s="136"/>
      <c r="CMT560" s="136"/>
      <c r="CMU560" s="136"/>
      <c r="CMV560" s="136"/>
      <c r="CMW560" s="136"/>
      <c r="CMX560" s="136"/>
      <c r="CMY560" s="136"/>
      <c r="CMZ560" s="136"/>
      <c r="CNA560" s="136"/>
      <c r="CNB560" s="136"/>
      <c r="CNC560" s="136"/>
      <c r="CND560" s="136"/>
      <c r="CNE560" s="136"/>
      <c r="CNF560" s="136"/>
      <c r="CNG560" s="136"/>
      <c r="CNH560" s="136"/>
      <c r="CNI560" s="136"/>
      <c r="CNJ560" s="136"/>
      <c r="CNK560" s="136"/>
      <c r="CNL560" s="136"/>
      <c r="CNM560" s="136"/>
      <c r="CNN560" s="136"/>
      <c r="CNO560" s="136"/>
      <c r="CNP560" s="136"/>
      <c r="CNQ560" s="136"/>
      <c r="CNR560" s="136"/>
      <c r="CNS560" s="136"/>
      <c r="CNT560" s="136"/>
      <c r="CNU560" s="136"/>
      <c r="CNV560" s="136"/>
      <c r="CNW560" s="136"/>
      <c r="CNX560" s="136"/>
      <c r="CNY560" s="136"/>
      <c r="CNZ560" s="136"/>
      <c r="COA560" s="136"/>
      <c r="COB560" s="136"/>
      <c r="COC560" s="136"/>
      <c r="COD560" s="136"/>
      <c r="COE560" s="136"/>
      <c r="COF560" s="136"/>
      <c r="COG560" s="136"/>
      <c r="COH560" s="136"/>
      <c r="COI560" s="136"/>
      <c r="COJ560" s="136"/>
      <c r="COK560" s="136"/>
      <c r="COL560" s="136"/>
      <c r="COM560" s="136"/>
      <c r="CON560" s="136"/>
      <c r="COO560" s="136"/>
      <c r="COP560" s="136"/>
      <c r="COQ560" s="136"/>
      <c r="COR560" s="136"/>
      <c r="COS560" s="136"/>
      <c r="COT560" s="136"/>
      <c r="COU560" s="136"/>
      <c r="COV560" s="136"/>
      <c r="COW560" s="136"/>
      <c r="COX560" s="136"/>
      <c r="COY560" s="136"/>
      <c r="COZ560" s="136"/>
      <c r="CPA560" s="136"/>
      <c r="CPB560" s="136"/>
      <c r="CPC560" s="136"/>
      <c r="CPD560" s="136"/>
      <c r="CPE560" s="136"/>
      <c r="CPF560" s="136"/>
      <c r="CPG560" s="136"/>
      <c r="CPH560" s="136"/>
      <c r="CPI560" s="136"/>
      <c r="CPJ560" s="136"/>
      <c r="CPK560" s="136"/>
      <c r="CPL560" s="136"/>
      <c r="CPM560" s="136"/>
      <c r="CPN560" s="136"/>
      <c r="CPO560" s="136"/>
      <c r="CPP560" s="136"/>
      <c r="CPQ560" s="136"/>
      <c r="CPR560" s="136"/>
      <c r="CPS560" s="136"/>
      <c r="CPT560" s="136"/>
      <c r="CPU560" s="136"/>
      <c r="CPV560" s="136"/>
      <c r="CPW560" s="136"/>
      <c r="CPX560" s="136"/>
      <c r="CPY560" s="136"/>
      <c r="CPZ560" s="136"/>
      <c r="CQA560" s="136"/>
      <c r="CQB560" s="136"/>
      <c r="CQC560" s="136"/>
      <c r="CQD560" s="136"/>
      <c r="CQE560" s="136"/>
      <c r="CQF560" s="136"/>
      <c r="CQG560" s="136"/>
      <c r="CQH560" s="136"/>
      <c r="CQI560" s="136"/>
      <c r="CQJ560" s="136"/>
      <c r="CQK560" s="136"/>
      <c r="CQL560" s="136"/>
      <c r="CQM560" s="136"/>
      <c r="CQN560" s="136"/>
      <c r="CQO560" s="136"/>
      <c r="CQP560" s="136"/>
      <c r="CQQ560" s="136"/>
      <c r="CQR560" s="136"/>
      <c r="CQS560" s="136"/>
      <c r="CQT560" s="136"/>
      <c r="CQU560" s="136"/>
      <c r="CQV560" s="136"/>
      <c r="CQW560" s="136"/>
      <c r="CQX560" s="136"/>
      <c r="CQY560" s="136"/>
      <c r="CQZ560" s="136"/>
      <c r="CRA560" s="136"/>
      <c r="CRB560" s="136"/>
      <c r="CRC560" s="136"/>
      <c r="CRD560" s="136"/>
      <c r="CRE560" s="136"/>
      <c r="CRF560" s="136"/>
      <c r="CRG560" s="136"/>
      <c r="CRH560" s="136"/>
      <c r="CRI560" s="136"/>
      <c r="CRJ560" s="136"/>
      <c r="CRK560" s="136"/>
      <c r="CRL560" s="136"/>
      <c r="CRM560" s="136"/>
      <c r="CRN560" s="136"/>
      <c r="CRO560" s="136"/>
      <c r="CRP560" s="136"/>
      <c r="CRQ560" s="136"/>
      <c r="CRR560" s="136"/>
      <c r="CRS560" s="136"/>
      <c r="CRT560" s="136"/>
      <c r="CRU560" s="136"/>
      <c r="CRV560" s="136"/>
      <c r="CRW560" s="136"/>
      <c r="CRX560" s="136"/>
      <c r="CRY560" s="136"/>
      <c r="CRZ560" s="136"/>
      <c r="CSA560" s="136"/>
      <c r="CSB560" s="136"/>
      <c r="CSC560" s="136"/>
      <c r="CSD560" s="136"/>
      <c r="CSE560" s="136"/>
      <c r="CSF560" s="136"/>
      <c r="CSG560" s="136"/>
      <c r="CSH560" s="136"/>
      <c r="CSI560" s="136"/>
      <c r="CSJ560" s="136"/>
      <c r="CSK560" s="136"/>
      <c r="CSL560" s="136"/>
      <c r="CSM560" s="136"/>
      <c r="CSN560" s="136"/>
      <c r="CSO560" s="136"/>
      <c r="CSP560" s="136"/>
      <c r="CSQ560" s="136"/>
      <c r="CSR560" s="136"/>
      <c r="CSS560" s="136"/>
      <c r="CST560" s="136"/>
      <c r="CSU560" s="136"/>
      <c r="CSV560" s="136"/>
      <c r="CSW560" s="136"/>
      <c r="CSX560" s="136"/>
      <c r="CSY560" s="136"/>
      <c r="CSZ560" s="136"/>
      <c r="CTA560" s="136"/>
      <c r="CTB560" s="136"/>
      <c r="CTC560" s="136"/>
      <c r="CTD560" s="136"/>
      <c r="CTE560" s="136"/>
      <c r="CTF560" s="136"/>
      <c r="CTG560" s="136"/>
      <c r="CTH560" s="136"/>
      <c r="CTI560" s="136"/>
      <c r="CTJ560" s="136"/>
      <c r="CTK560" s="136"/>
      <c r="CTL560" s="136"/>
      <c r="CTM560" s="136"/>
      <c r="CTN560" s="136"/>
      <c r="CTO560" s="136"/>
      <c r="CTP560" s="136"/>
      <c r="CTQ560" s="136"/>
      <c r="CTR560" s="136"/>
      <c r="CTS560" s="136"/>
      <c r="CTT560" s="136"/>
      <c r="CTU560" s="136"/>
      <c r="CTV560" s="136"/>
      <c r="CTW560" s="136"/>
      <c r="CTX560" s="136"/>
      <c r="CTY560" s="136"/>
      <c r="CTZ560" s="136"/>
      <c r="CUA560" s="136"/>
      <c r="CUB560" s="136"/>
      <c r="CUC560" s="136"/>
      <c r="CUD560" s="136"/>
      <c r="CUE560" s="136"/>
      <c r="CUF560" s="136"/>
      <c r="CUG560" s="136"/>
      <c r="CUH560" s="136"/>
      <c r="CUI560" s="136"/>
      <c r="CUJ560" s="136"/>
      <c r="CUK560" s="136"/>
      <c r="CUL560" s="136"/>
      <c r="CUM560" s="136"/>
      <c r="CUN560" s="136"/>
      <c r="CUO560" s="136"/>
      <c r="CUP560" s="136"/>
      <c r="CUQ560" s="136"/>
      <c r="CUR560" s="136"/>
      <c r="CUS560" s="136"/>
      <c r="CUT560" s="136"/>
      <c r="CUU560" s="136"/>
      <c r="CUV560" s="136"/>
      <c r="CUW560" s="136"/>
      <c r="CUX560" s="136"/>
      <c r="CUY560" s="136"/>
      <c r="CUZ560" s="136"/>
      <c r="CVA560" s="136"/>
      <c r="CVB560" s="136"/>
      <c r="CVC560" s="136"/>
      <c r="CVD560" s="136"/>
      <c r="CVE560" s="136"/>
      <c r="CVF560" s="136"/>
      <c r="CVG560" s="136"/>
      <c r="CVH560" s="136"/>
      <c r="CVI560" s="136"/>
      <c r="CVJ560" s="136"/>
      <c r="CVK560" s="136"/>
      <c r="CVL560" s="136"/>
      <c r="CVM560" s="136"/>
      <c r="CVN560" s="136"/>
      <c r="CVO560" s="136"/>
      <c r="CVP560" s="136"/>
      <c r="CVQ560" s="136"/>
      <c r="CVR560" s="136"/>
      <c r="CVS560" s="136"/>
      <c r="CVT560" s="136"/>
      <c r="CVU560" s="136"/>
      <c r="CVV560" s="136"/>
      <c r="CVW560" s="136"/>
      <c r="CVX560" s="136"/>
      <c r="CVY560" s="136"/>
      <c r="CVZ560" s="136"/>
      <c r="CWA560" s="136"/>
      <c r="CWB560" s="136"/>
      <c r="CWC560" s="136"/>
      <c r="CWD560" s="136"/>
      <c r="CWE560" s="136"/>
      <c r="CWF560" s="136"/>
      <c r="CWG560" s="136"/>
      <c r="CWH560" s="136"/>
      <c r="CWI560" s="136"/>
      <c r="CWJ560" s="136"/>
      <c r="CWK560" s="136"/>
      <c r="CWL560" s="136"/>
      <c r="CWM560" s="136"/>
      <c r="CWN560" s="136"/>
      <c r="CWO560" s="136"/>
      <c r="CWP560" s="136"/>
      <c r="CWQ560" s="136"/>
      <c r="CWR560" s="136"/>
      <c r="CWS560" s="136"/>
      <c r="CWT560" s="136"/>
      <c r="CWU560" s="136"/>
      <c r="CWV560" s="136"/>
      <c r="CWW560" s="136"/>
      <c r="CWX560" s="136"/>
      <c r="CWY560" s="136"/>
      <c r="CWZ560" s="136"/>
      <c r="CXA560" s="136"/>
      <c r="CXB560" s="136"/>
      <c r="CXC560" s="136"/>
      <c r="CXD560" s="136"/>
      <c r="CXE560" s="136"/>
      <c r="CXF560" s="136"/>
      <c r="CXG560" s="136"/>
      <c r="CXH560" s="136"/>
      <c r="CXI560" s="136"/>
      <c r="CXJ560" s="136"/>
      <c r="CXK560" s="136"/>
      <c r="CXL560" s="136"/>
      <c r="CXM560" s="136"/>
      <c r="CXN560" s="136"/>
      <c r="CXO560" s="136"/>
      <c r="CXP560" s="136"/>
      <c r="CXQ560" s="136"/>
      <c r="CXR560" s="136"/>
      <c r="CXS560" s="136"/>
      <c r="CXT560" s="136"/>
      <c r="CXU560" s="136"/>
      <c r="CXV560" s="136"/>
      <c r="CXW560" s="136"/>
      <c r="CXX560" s="136"/>
      <c r="CXY560" s="136"/>
      <c r="CXZ560" s="136"/>
      <c r="CYA560" s="136"/>
      <c r="CYB560" s="136"/>
      <c r="CYC560" s="136"/>
      <c r="CYD560" s="136"/>
      <c r="CYE560" s="136"/>
      <c r="CYF560" s="136"/>
      <c r="CYG560" s="136"/>
      <c r="CYH560" s="136"/>
      <c r="CYI560" s="136"/>
      <c r="CYJ560" s="136"/>
      <c r="CYK560" s="136"/>
      <c r="CYL560" s="136"/>
      <c r="CYM560" s="136"/>
      <c r="CYN560" s="136"/>
      <c r="CYO560" s="136"/>
      <c r="CYP560" s="136"/>
      <c r="CYQ560" s="136"/>
      <c r="CYR560" s="136"/>
      <c r="CYS560" s="136"/>
      <c r="CYT560" s="136"/>
      <c r="CYU560" s="136"/>
      <c r="CYV560" s="136"/>
      <c r="CYW560" s="136"/>
      <c r="CYX560" s="136"/>
      <c r="CYY560" s="136"/>
      <c r="CYZ560" s="136"/>
      <c r="CZA560" s="136"/>
      <c r="CZB560" s="136"/>
      <c r="CZC560" s="136"/>
      <c r="CZD560" s="136"/>
      <c r="CZE560" s="136"/>
      <c r="CZF560" s="136"/>
      <c r="CZG560" s="136"/>
      <c r="CZH560" s="136"/>
      <c r="CZI560" s="136"/>
      <c r="CZJ560" s="136"/>
      <c r="CZK560" s="136"/>
      <c r="CZL560" s="136"/>
      <c r="CZM560" s="136"/>
      <c r="CZN560" s="136"/>
      <c r="CZO560" s="136"/>
      <c r="CZP560" s="136"/>
      <c r="CZQ560" s="136"/>
      <c r="CZR560" s="136"/>
      <c r="CZS560" s="136"/>
      <c r="CZT560" s="136"/>
      <c r="CZU560" s="136"/>
      <c r="CZV560" s="136"/>
      <c r="CZW560" s="136"/>
      <c r="CZX560" s="136"/>
      <c r="CZY560" s="136"/>
      <c r="CZZ560" s="136"/>
      <c r="DAA560" s="136"/>
      <c r="DAB560" s="136"/>
      <c r="DAC560" s="136"/>
      <c r="DAD560" s="136"/>
      <c r="DAE560" s="136"/>
      <c r="DAF560" s="136"/>
      <c r="DAG560" s="136"/>
      <c r="DAH560" s="136"/>
      <c r="DAI560" s="136"/>
      <c r="DAJ560" s="136"/>
      <c r="DAK560" s="136"/>
      <c r="DAL560" s="136"/>
      <c r="DAM560" s="136"/>
      <c r="DAN560" s="136"/>
      <c r="DAO560" s="136"/>
      <c r="DAP560" s="136"/>
      <c r="DAQ560" s="136"/>
      <c r="DAR560" s="136"/>
      <c r="DAS560" s="136"/>
      <c r="DAT560" s="136"/>
      <c r="DAU560" s="136"/>
      <c r="DAV560" s="136"/>
      <c r="DAW560" s="136"/>
      <c r="DAX560" s="136"/>
      <c r="DAY560" s="136"/>
      <c r="DAZ560" s="136"/>
      <c r="DBA560" s="136"/>
      <c r="DBB560" s="136"/>
      <c r="DBC560" s="136"/>
      <c r="DBD560" s="136"/>
      <c r="DBE560" s="136"/>
      <c r="DBF560" s="136"/>
      <c r="DBG560" s="136"/>
      <c r="DBH560" s="136"/>
      <c r="DBI560" s="136"/>
      <c r="DBJ560" s="136"/>
      <c r="DBK560" s="136"/>
      <c r="DBL560" s="136"/>
      <c r="DBM560" s="136"/>
      <c r="DBN560" s="136"/>
      <c r="DBO560" s="136"/>
      <c r="DBP560" s="136"/>
      <c r="DBQ560" s="136"/>
      <c r="DBR560" s="136"/>
      <c r="DBS560" s="136"/>
      <c r="DBT560" s="136"/>
      <c r="DBU560" s="136"/>
      <c r="DBV560" s="136"/>
      <c r="DBW560" s="136"/>
      <c r="DBX560" s="136"/>
      <c r="DBY560" s="136"/>
      <c r="DBZ560" s="136"/>
      <c r="DCA560" s="136"/>
      <c r="DCB560" s="136"/>
      <c r="DCC560" s="136"/>
      <c r="DCD560" s="136"/>
      <c r="DCE560" s="136"/>
      <c r="DCF560" s="136"/>
      <c r="DCG560" s="136"/>
      <c r="DCH560" s="136"/>
      <c r="DCI560" s="136"/>
      <c r="DCJ560" s="136"/>
      <c r="DCK560" s="136"/>
      <c r="DCL560" s="136"/>
      <c r="DCM560" s="136"/>
      <c r="DCN560" s="136"/>
      <c r="DCO560" s="136"/>
      <c r="DCP560" s="136"/>
      <c r="DCQ560" s="136"/>
      <c r="DCR560" s="136"/>
      <c r="DCS560" s="136"/>
      <c r="DCT560" s="136"/>
      <c r="DCU560" s="136"/>
      <c r="DCV560" s="136"/>
      <c r="DCW560" s="136"/>
      <c r="DCX560" s="136"/>
      <c r="DCY560" s="136"/>
      <c r="DCZ560" s="136"/>
      <c r="DDA560" s="136"/>
      <c r="DDB560" s="136"/>
      <c r="DDC560" s="136"/>
      <c r="DDD560" s="136"/>
      <c r="DDE560" s="136"/>
      <c r="DDF560" s="136"/>
      <c r="DDG560" s="136"/>
      <c r="DDH560" s="136"/>
      <c r="DDI560" s="136"/>
      <c r="DDJ560" s="136"/>
      <c r="DDK560" s="136"/>
      <c r="DDL560" s="136"/>
      <c r="DDM560" s="136"/>
      <c r="DDN560" s="136"/>
      <c r="DDO560" s="136"/>
      <c r="DDP560" s="136"/>
      <c r="DDQ560" s="136"/>
      <c r="DDR560" s="136"/>
      <c r="DDS560" s="136"/>
      <c r="DDT560" s="136"/>
      <c r="DDU560" s="136"/>
      <c r="DDV560" s="136"/>
      <c r="DDW560" s="136"/>
      <c r="DDX560" s="136"/>
      <c r="DDY560" s="136"/>
      <c r="DDZ560" s="136"/>
      <c r="DEA560" s="136"/>
      <c r="DEB560" s="136"/>
      <c r="DEC560" s="136"/>
      <c r="DED560" s="136"/>
      <c r="DEE560" s="136"/>
      <c r="DEF560" s="136"/>
      <c r="DEG560" s="136"/>
      <c r="DEH560" s="136"/>
      <c r="DEI560" s="136"/>
      <c r="DEJ560" s="136"/>
      <c r="DEK560" s="136"/>
      <c r="DEL560" s="136"/>
      <c r="DEM560" s="136"/>
      <c r="DEN560" s="136"/>
      <c r="DEO560" s="136"/>
      <c r="DEP560" s="136"/>
      <c r="DEQ560" s="136"/>
      <c r="DER560" s="136"/>
      <c r="DES560" s="136"/>
      <c r="DET560" s="136"/>
      <c r="DEU560" s="136"/>
      <c r="DEV560" s="136"/>
      <c r="DEW560" s="136"/>
      <c r="DEX560" s="136"/>
      <c r="DEY560" s="136"/>
      <c r="DEZ560" s="136"/>
      <c r="DFA560" s="136"/>
      <c r="DFB560" s="136"/>
      <c r="DFC560" s="136"/>
      <c r="DFD560" s="136"/>
      <c r="DFE560" s="136"/>
      <c r="DFF560" s="136"/>
      <c r="DFG560" s="136"/>
      <c r="DFH560" s="136"/>
      <c r="DFI560" s="136"/>
      <c r="DFJ560" s="136"/>
      <c r="DFK560" s="136"/>
      <c r="DFL560" s="136"/>
      <c r="DFM560" s="136"/>
      <c r="DFN560" s="136"/>
      <c r="DFO560" s="136"/>
      <c r="DFP560" s="136"/>
      <c r="DFQ560" s="136"/>
      <c r="DFR560" s="136"/>
      <c r="DFS560" s="136"/>
      <c r="DFT560" s="136"/>
      <c r="DFU560" s="136"/>
      <c r="DFV560" s="136"/>
      <c r="DFW560" s="136"/>
      <c r="DFX560" s="136"/>
      <c r="DFY560" s="136"/>
      <c r="DFZ560" s="136"/>
      <c r="DGA560" s="136"/>
      <c r="DGB560" s="136"/>
      <c r="DGC560" s="136"/>
      <c r="DGD560" s="136"/>
      <c r="DGE560" s="136"/>
      <c r="DGF560" s="136"/>
      <c r="DGG560" s="136"/>
      <c r="DGH560" s="136"/>
      <c r="DGI560" s="136"/>
      <c r="DGJ560" s="136"/>
      <c r="DGK560" s="136"/>
      <c r="DGL560" s="136"/>
      <c r="DGM560" s="136"/>
      <c r="DGN560" s="136"/>
      <c r="DGO560" s="136"/>
      <c r="DGP560" s="136"/>
      <c r="DGQ560" s="136"/>
      <c r="DGR560" s="136"/>
      <c r="DGS560" s="136"/>
      <c r="DGT560" s="136"/>
      <c r="DGU560" s="136"/>
      <c r="DGV560" s="136"/>
      <c r="DGW560" s="136"/>
      <c r="DGX560" s="136"/>
      <c r="DGY560" s="136"/>
      <c r="DGZ560" s="136"/>
      <c r="DHA560" s="136"/>
      <c r="DHB560" s="136"/>
      <c r="DHC560" s="136"/>
      <c r="DHD560" s="136"/>
      <c r="DHE560" s="136"/>
      <c r="DHF560" s="136"/>
      <c r="DHG560" s="136"/>
      <c r="DHH560" s="136"/>
      <c r="DHI560" s="136"/>
      <c r="DHJ560" s="136"/>
      <c r="DHK560" s="136"/>
      <c r="DHL560" s="136"/>
      <c r="DHM560" s="136"/>
      <c r="DHN560" s="136"/>
      <c r="DHO560" s="136"/>
      <c r="DHP560" s="136"/>
      <c r="DHQ560" s="136"/>
      <c r="DHR560" s="136"/>
      <c r="DHS560" s="136"/>
      <c r="DHT560" s="136"/>
      <c r="DHU560" s="136"/>
      <c r="DHV560" s="136"/>
      <c r="DHW560" s="136"/>
      <c r="DHX560" s="136"/>
      <c r="DHY560" s="136"/>
      <c r="DHZ560" s="136"/>
      <c r="DIA560" s="136"/>
      <c r="DIB560" s="136"/>
      <c r="DIC560" s="136"/>
      <c r="DID560" s="136"/>
      <c r="DIE560" s="136"/>
      <c r="DIF560" s="136"/>
      <c r="DIG560" s="136"/>
      <c r="DIH560" s="136"/>
      <c r="DII560" s="136"/>
      <c r="DIJ560" s="136"/>
      <c r="DIK560" s="136"/>
      <c r="DIL560" s="136"/>
      <c r="DIM560" s="136"/>
      <c r="DIN560" s="136"/>
      <c r="DIO560" s="136"/>
      <c r="DIP560" s="136"/>
      <c r="DIQ560" s="136"/>
      <c r="DIR560" s="136"/>
      <c r="DIS560" s="136"/>
      <c r="DIT560" s="136"/>
      <c r="DIU560" s="136"/>
      <c r="DIV560" s="136"/>
      <c r="DIW560" s="136"/>
      <c r="DIX560" s="136"/>
      <c r="DIY560" s="136"/>
      <c r="DIZ560" s="136"/>
      <c r="DJA560" s="136"/>
      <c r="DJB560" s="136"/>
      <c r="DJC560" s="136"/>
      <c r="DJD560" s="136"/>
      <c r="DJE560" s="136"/>
      <c r="DJF560" s="136"/>
      <c r="DJG560" s="136"/>
      <c r="DJH560" s="136"/>
      <c r="DJI560" s="136"/>
      <c r="DJJ560" s="136"/>
      <c r="DJK560" s="136"/>
      <c r="DJL560" s="136"/>
      <c r="DJM560" s="136"/>
      <c r="DJN560" s="136"/>
      <c r="DJO560" s="136"/>
      <c r="DJP560" s="136"/>
      <c r="DJQ560" s="136"/>
      <c r="DJR560" s="136"/>
      <c r="DJS560" s="136"/>
      <c r="DJT560" s="136"/>
      <c r="DJU560" s="136"/>
      <c r="DJV560" s="136"/>
      <c r="DJW560" s="136"/>
      <c r="DJX560" s="136"/>
      <c r="DJY560" s="136"/>
      <c r="DJZ560" s="136"/>
      <c r="DKA560" s="136"/>
      <c r="DKB560" s="136"/>
      <c r="DKC560" s="136"/>
      <c r="DKD560" s="136"/>
      <c r="DKE560" s="136"/>
      <c r="DKF560" s="136"/>
      <c r="DKG560" s="136"/>
      <c r="DKH560" s="136"/>
      <c r="DKI560" s="136"/>
      <c r="DKJ560" s="136"/>
      <c r="DKK560" s="136"/>
      <c r="DKL560" s="136"/>
      <c r="DKM560" s="136"/>
      <c r="DKN560" s="136"/>
      <c r="DKO560" s="136"/>
      <c r="DKP560" s="136"/>
      <c r="DKQ560" s="136"/>
      <c r="DKR560" s="136"/>
      <c r="DKS560" s="136"/>
      <c r="DKT560" s="136"/>
      <c r="DKU560" s="136"/>
      <c r="DKV560" s="136"/>
      <c r="DKW560" s="136"/>
      <c r="DKX560" s="136"/>
      <c r="DKY560" s="136"/>
      <c r="DKZ560" s="136"/>
      <c r="DLA560" s="136"/>
      <c r="DLB560" s="136"/>
      <c r="DLC560" s="136"/>
      <c r="DLD560" s="136"/>
      <c r="DLE560" s="136"/>
      <c r="DLF560" s="136"/>
      <c r="DLG560" s="136"/>
      <c r="DLH560" s="136"/>
      <c r="DLI560" s="136"/>
      <c r="DLJ560" s="136"/>
      <c r="DLK560" s="136"/>
      <c r="DLL560" s="136"/>
      <c r="DLM560" s="136"/>
      <c r="DLN560" s="136"/>
      <c r="DLO560" s="136"/>
      <c r="DLP560" s="136"/>
      <c r="DLQ560" s="136"/>
      <c r="DLR560" s="136"/>
      <c r="DLS560" s="136"/>
      <c r="DLT560" s="136"/>
      <c r="DLU560" s="136"/>
      <c r="DLV560" s="136"/>
      <c r="DLW560" s="136"/>
      <c r="DLX560" s="136"/>
      <c r="DLY560" s="136"/>
      <c r="DLZ560" s="136"/>
      <c r="DMA560" s="136"/>
      <c r="DMB560" s="136"/>
      <c r="DMC560" s="136"/>
      <c r="DMD560" s="136"/>
      <c r="DME560" s="136"/>
      <c r="DMF560" s="136"/>
      <c r="DMG560" s="136"/>
      <c r="DMH560" s="136"/>
      <c r="DMI560" s="136"/>
      <c r="DMJ560" s="136"/>
      <c r="DMK560" s="136"/>
      <c r="DML560" s="136"/>
      <c r="DMM560" s="136"/>
      <c r="DMN560" s="136"/>
      <c r="DMO560" s="136"/>
      <c r="DMP560" s="136"/>
      <c r="DMQ560" s="136"/>
      <c r="DMR560" s="136"/>
      <c r="DMS560" s="136"/>
      <c r="DMT560" s="136"/>
      <c r="DMU560" s="136"/>
      <c r="DMV560" s="136"/>
      <c r="DMW560" s="136"/>
      <c r="DMX560" s="136"/>
      <c r="DMY560" s="136"/>
      <c r="DMZ560" s="136"/>
      <c r="DNA560" s="136"/>
      <c r="DNB560" s="136"/>
      <c r="DNC560" s="136"/>
      <c r="DND560" s="136"/>
      <c r="DNE560" s="136"/>
      <c r="DNF560" s="136"/>
      <c r="DNG560" s="136"/>
      <c r="DNH560" s="136"/>
      <c r="DNI560" s="136"/>
      <c r="DNJ560" s="136"/>
      <c r="DNK560" s="136"/>
      <c r="DNL560" s="136"/>
      <c r="DNM560" s="136"/>
      <c r="DNN560" s="136"/>
      <c r="DNO560" s="136"/>
      <c r="DNP560" s="136"/>
      <c r="DNQ560" s="136"/>
      <c r="DNR560" s="136"/>
      <c r="DNS560" s="136"/>
      <c r="DNT560" s="136"/>
      <c r="DNU560" s="136"/>
      <c r="DNV560" s="136"/>
      <c r="DNW560" s="136"/>
      <c r="DNX560" s="136"/>
      <c r="DNY560" s="136"/>
      <c r="DNZ560" s="136"/>
      <c r="DOA560" s="136"/>
      <c r="DOB560" s="136"/>
      <c r="DOC560" s="136"/>
      <c r="DOD560" s="136"/>
      <c r="DOE560" s="136"/>
      <c r="DOF560" s="136"/>
      <c r="DOG560" s="136"/>
      <c r="DOH560" s="136"/>
      <c r="DOI560" s="136"/>
      <c r="DOJ560" s="136"/>
      <c r="DOK560" s="136"/>
      <c r="DOL560" s="136"/>
      <c r="DOM560" s="136"/>
      <c r="DON560" s="136"/>
      <c r="DOO560" s="136"/>
      <c r="DOP560" s="136"/>
      <c r="DOQ560" s="136"/>
      <c r="DOR560" s="136"/>
      <c r="DOS560" s="136"/>
      <c r="DOT560" s="136"/>
      <c r="DOU560" s="136"/>
      <c r="DOV560" s="136"/>
      <c r="DOW560" s="136"/>
      <c r="DOX560" s="136"/>
      <c r="DOY560" s="136"/>
      <c r="DOZ560" s="136"/>
      <c r="DPA560" s="136"/>
      <c r="DPB560" s="136"/>
      <c r="DPC560" s="136"/>
      <c r="DPD560" s="136"/>
      <c r="DPE560" s="136"/>
      <c r="DPF560" s="136"/>
      <c r="DPG560" s="136"/>
      <c r="DPH560" s="136"/>
      <c r="DPI560" s="136"/>
      <c r="DPJ560" s="136"/>
      <c r="DPK560" s="136"/>
      <c r="DPL560" s="136"/>
      <c r="DPM560" s="136"/>
      <c r="DPN560" s="136"/>
      <c r="DPO560" s="136"/>
      <c r="DPP560" s="136"/>
      <c r="DPQ560" s="136"/>
      <c r="DPR560" s="136"/>
      <c r="DPS560" s="136"/>
      <c r="DPT560" s="136"/>
      <c r="DPU560" s="136"/>
      <c r="DPV560" s="136"/>
      <c r="DPW560" s="136"/>
      <c r="DPX560" s="136"/>
      <c r="DPY560" s="136"/>
      <c r="DPZ560" s="136"/>
      <c r="DQA560" s="136"/>
      <c r="DQB560" s="136"/>
      <c r="DQC560" s="136"/>
      <c r="DQD560" s="136"/>
      <c r="DQE560" s="136"/>
      <c r="DQF560" s="136"/>
      <c r="DQG560" s="136"/>
      <c r="DQH560" s="136"/>
      <c r="DQI560" s="136"/>
      <c r="DQJ560" s="136"/>
      <c r="DQK560" s="136"/>
      <c r="DQL560" s="136"/>
      <c r="DQM560" s="136"/>
      <c r="DQN560" s="136"/>
      <c r="DQO560" s="136"/>
      <c r="DQP560" s="136"/>
      <c r="DQQ560" s="136"/>
      <c r="DQR560" s="136"/>
      <c r="DQS560" s="136"/>
      <c r="DQT560" s="136"/>
      <c r="DQU560" s="136"/>
      <c r="DQV560" s="136"/>
      <c r="DQW560" s="136"/>
      <c r="DQX560" s="136"/>
      <c r="DQY560" s="136"/>
      <c r="DQZ560" s="136"/>
      <c r="DRA560" s="136"/>
      <c r="DRB560" s="136"/>
      <c r="DRC560" s="136"/>
      <c r="DRD560" s="136"/>
      <c r="DRE560" s="136"/>
      <c r="DRF560" s="136"/>
      <c r="DRG560" s="136"/>
      <c r="DRH560" s="136"/>
      <c r="DRI560" s="136"/>
      <c r="DRJ560" s="136"/>
      <c r="DRK560" s="136"/>
      <c r="DRL560" s="136"/>
      <c r="DRM560" s="136"/>
      <c r="DRN560" s="136"/>
      <c r="DRO560" s="136"/>
      <c r="DRP560" s="136"/>
      <c r="DRQ560" s="136"/>
      <c r="DRR560" s="136"/>
      <c r="DRS560" s="136"/>
      <c r="DRT560" s="136"/>
      <c r="DRU560" s="136"/>
      <c r="DRV560" s="136"/>
      <c r="DRW560" s="136"/>
      <c r="DRX560" s="136"/>
      <c r="DRY560" s="136"/>
      <c r="DRZ560" s="136"/>
      <c r="DSA560" s="136"/>
      <c r="DSB560" s="136"/>
      <c r="DSC560" s="136"/>
      <c r="DSD560" s="136"/>
      <c r="DSE560" s="136"/>
      <c r="DSF560" s="136"/>
      <c r="DSG560" s="136"/>
      <c r="DSH560" s="136"/>
      <c r="DSI560" s="136"/>
      <c r="DSJ560" s="136"/>
      <c r="DSK560" s="136"/>
      <c r="DSL560" s="136"/>
      <c r="DSM560" s="136"/>
      <c r="DSN560" s="136"/>
      <c r="DSO560" s="136"/>
      <c r="DSP560" s="136"/>
      <c r="DSQ560" s="136"/>
      <c r="DSR560" s="136"/>
      <c r="DSS560" s="136"/>
      <c r="DST560" s="136"/>
      <c r="DSU560" s="136"/>
      <c r="DSV560" s="136"/>
      <c r="DSW560" s="136"/>
      <c r="DSX560" s="136"/>
      <c r="DSY560" s="136"/>
      <c r="DSZ560" s="136"/>
      <c r="DTA560" s="136"/>
      <c r="DTB560" s="136"/>
      <c r="DTC560" s="136"/>
      <c r="DTD560" s="136"/>
      <c r="DTE560" s="136"/>
      <c r="DTF560" s="136"/>
      <c r="DTG560" s="136"/>
      <c r="DTH560" s="136"/>
      <c r="DTI560" s="136"/>
      <c r="DTJ560" s="136"/>
      <c r="DTK560" s="136"/>
      <c r="DTL560" s="136"/>
      <c r="DTM560" s="136"/>
      <c r="DTN560" s="136"/>
      <c r="DTO560" s="136"/>
      <c r="DTP560" s="136"/>
      <c r="DTQ560" s="136"/>
      <c r="DTR560" s="136"/>
      <c r="DTS560" s="136"/>
      <c r="DTT560" s="136"/>
      <c r="DTU560" s="136"/>
      <c r="DTV560" s="136"/>
      <c r="DTW560" s="136"/>
      <c r="DTX560" s="136"/>
      <c r="DTY560" s="136"/>
      <c r="DTZ560" s="136"/>
      <c r="DUA560" s="136"/>
      <c r="DUB560" s="136"/>
      <c r="DUC560" s="136"/>
      <c r="DUD560" s="136"/>
      <c r="DUE560" s="136"/>
      <c r="DUF560" s="136"/>
      <c r="DUG560" s="136"/>
      <c r="DUH560" s="136"/>
      <c r="DUI560" s="136"/>
      <c r="DUJ560" s="136"/>
      <c r="DUK560" s="136"/>
      <c r="DUL560" s="136"/>
      <c r="DUM560" s="136"/>
      <c r="DUN560" s="136"/>
      <c r="DUO560" s="136"/>
      <c r="DUP560" s="136"/>
      <c r="DUQ560" s="136"/>
      <c r="DUR560" s="136"/>
      <c r="DUS560" s="136"/>
      <c r="DUT560" s="136"/>
      <c r="DUU560" s="136"/>
      <c r="DUV560" s="136"/>
      <c r="DUW560" s="136"/>
      <c r="DUX560" s="136"/>
      <c r="DUY560" s="136"/>
      <c r="DUZ560" s="136"/>
      <c r="DVA560" s="136"/>
      <c r="DVB560" s="136"/>
      <c r="DVC560" s="136"/>
      <c r="DVD560" s="136"/>
      <c r="DVE560" s="136"/>
      <c r="DVF560" s="136"/>
      <c r="DVG560" s="136"/>
      <c r="DVH560" s="136"/>
      <c r="DVI560" s="136"/>
      <c r="DVJ560" s="136"/>
      <c r="DVK560" s="136"/>
      <c r="DVL560" s="136"/>
      <c r="DVM560" s="136"/>
      <c r="DVN560" s="136"/>
      <c r="DVO560" s="136"/>
      <c r="DVP560" s="136"/>
      <c r="DVQ560" s="136"/>
      <c r="DVR560" s="136"/>
      <c r="DVS560" s="136"/>
      <c r="DVT560" s="136"/>
      <c r="DVU560" s="136"/>
      <c r="DVV560" s="136"/>
      <c r="DVW560" s="136"/>
      <c r="DVX560" s="136"/>
      <c r="DVY560" s="136"/>
      <c r="DVZ560" s="136"/>
      <c r="DWA560" s="136"/>
      <c r="DWB560" s="136"/>
      <c r="DWC560" s="136"/>
      <c r="DWD560" s="136"/>
      <c r="DWE560" s="136"/>
      <c r="DWF560" s="136"/>
      <c r="DWG560" s="136"/>
      <c r="DWH560" s="136"/>
      <c r="DWI560" s="136"/>
      <c r="DWJ560" s="136"/>
      <c r="DWK560" s="136"/>
      <c r="DWL560" s="136"/>
      <c r="DWM560" s="136"/>
      <c r="DWN560" s="136"/>
      <c r="DWO560" s="136"/>
      <c r="DWP560" s="136"/>
      <c r="DWQ560" s="136"/>
      <c r="DWR560" s="136"/>
      <c r="DWS560" s="136"/>
      <c r="DWT560" s="136"/>
      <c r="DWU560" s="136"/>
      <c r="DWV560" s="136"/>
      <c r="DWW560" s="136"/>
      <c r="DWX560" s="136"/>
      <c r="DWY560" s="136"/>
      <c r="DWZ560" s="136"/>
      <c r="DXA560" s="136"/>
      <c r="DXB560" s="136"/>
      <c r="DXC560" s="136"/>
      <c r="DXD560" s="136"/>
      <c r="DXE560" s="136"/>
      <c r="DXF560" s="136"/>
      <c r="DXG560" s="136"/>
      <c r="DXH560" s="136"/>
      <c r="DXI560" s="136"/>
      <c r="DXJ560" s="136"/>
      <c r="DXK560" s="136"/>
      <c r="DXL560" s="136"/>
      <c r="DXM560" s="136"/>
      <c r="DXN560" s="136"/>
      <c r="DXO560" s="136"/>
      <c r="DXP560" s="136"/>
      <c r="DXQ560" s="136"/>
      <c r="DXR560" s="136"/>
      <c r="DXS560" s="136"/>
      <c r="DXT560" s="136"/>
      <c r="DXU560" s="136"/>
      <c r="DXV560" s="136"/>
      <c r="DXW560" s="136"/>
      <c r="DXX560" s="136"/>
      <c r="DXY560" s="136"/>
      <c r="DXZ560" s="136"/>
      <c r="DYA560" s="136"/>
      <c r="DYB560" s="136"/>
      <c r="DYC560" s="136"/>
      <c r="DYD560" s="136"/>
      <c r="DYE560" s="136"/>
      <c r="DYF560" s="136"/>
      <c r="DYG560" s="136"/>
      <c r="DYH560" s="136"/>
      <c r="DYI560" s="136"/>
      <c r="DYJ560" s="136"/>
      <c r="DYK560" s="136"/>
      <c r="DYL560" s="136"/>
      <c r="DYM560" s="136"/>
      <c r="DYN560" s="136"/>
      <c r="DYO560" s="136"/>
      <c r="DYP560" s="136"/>
      <c r="DYQ560" s="136"/>
      <c r="DYR560" s="136"/>
      <c r="DYS560" s="136"/>
      <c r="DYT560" s="136"/>
      <c r="DYU560" s="136"/>
      <c r="DYV560" s="136"/>
      <c r="DYW560" s="136"/>
      <c r="DYX560" s="136"/>
      <c r="DYY560" s="136"/>
      <c r="DYZ560" s="136"/>
      <c r="DZA560" s="136"/>
      <c r="DZB560" s="136"/>
      <c r="DZC560" s="136"/>
      <c r="DZD560" s="136"/>
      <c r="DZE560" s="136"/>
      <c r="DZF560" s="136"/>
      <c r="DZG560" s="136"/>
      <c r="DZH560" s="136"/>
      <c r="DZI560" s="136"/>
      <c r="DZJ560" s="136"/>
      <c r="DZK560" s="136"/>
      <c r="DZL560" s="136"/>
      <c r="DZM560" s="136"/>
      <c r="DZN560" s="136"/>
      <c r="DZO560" s="136"/>
      <c r="DZP560" s="136"/>
      <c r="DZQ560" s="136"/>
      <c r="DZR560" s="136"/>
      <c r="DZS560" s="136"/>
      <c r="DZT560" s="136"/>
      <c r="DZU560" s="136"/>
      <c r="DZV560" s="136"/>
      <c r="DZW560" s="136"/>
      <c r="DZX560" s="136"/>
      <c r="DZY560" s="136"/>
      <c r="DZZ560" s="136"/>
      <c r="EAA560" s="136"/>
      <c r="EAB560" s="136"/>
      <c r="EAC560" s="136"/>
      <c r="EAD560" s="136"/>
      <c r="EAE560" s="136"/>
      <c r="EAF560" s="136"/>
      <c r="EAG560" s="136"/>
      <c r="EAH560" s="136"/>
      <c r="EAI560" s="136"/>
      <c r="EAJ560" s="136"/>
      <c r="EAK560" s="136"/>
      <c r="EAL560" s="136"/>
      <c r="EAM560" s="136"/>
      <c r="EAN560" s="136"/>
      <c r="EAO560" s="136"/>
      <c r="EAP560" s="136"/>
      <c r="EAQ560" s="136"/>
      <c r="EAR560" s="136"/>
      <c r="EAS560" s="136"/>
      <c r="EAT560" s="136"/>
      <c r="EAU560" s="136"/>
      <c r="EAV560" s="136"/>
      <c r="EAW560" s="136"/>
      <c r="EAX560" s="136"/>
      <c r="EAY560" s="136"/>
      <c r="EAZ560" s="136"/>
      <c r="EBA560" s="136"/>
      <c r="EBB560" s="136"/>
      <c r="EBC560" s="136"/>
      <c r="EBD560" s="136"/>
      <c r="EBE560" s="136"/>
      <c r="EBF560" s="136"/>
      <c r="EBG560" s="136"/>
      <c r="EBH560" s="136"/>
      <c r="EBI560" s="136"/>
      <c r="EBJ560" s="136"/>
      <c r="EBK560" s="136"/>
      <c r="EBL560" s="136"/>
      <c r="EBM560" s="136"/>
      <c r="EBN560" s="136"/>
      <c r="EBO560" s="136"/>
      <c r="EBP560" s="136"/>
      <c r="EBQ560" s="136"/>
      <c r="EBR560" s="136"/>
      <c r="EBS560" s="136"/>
      <c r="EBT560" s="136"/>
      <c r="EBU560" s="136"/>
      <c r="EBV560" s="136"/>
      <c r="EBW560" s="136"/>
      <c r="EBX560" s="136"/>
      <c r="EBY560" s="136"/>
      <c r="EBZ560" s="136"/>
      <c r="ECA560" s="136"/>
      <c r="ECB560" s="136"/>
      <c r="ECC560" s="136"/>
      <c r="ECD560" s="136"/>
      <c r="ECE560" s="136"/>
      <c r="ECF560" s="136"/>
      <c r="ECG560" s="136"/>
      <c r="ECH560" s="136"/>
      <c r="ECI560" s="136"/>
      <c r="ECJ560" s="136"/>
      <c r="ECK560" s="136"/>
      <c r="ECL560" s="136"/>
      <c r="ECM560" s="136"/>
      <c r="ECN560" s="136"/>
      <c r="ECO560" s="136"/>
      <c r="ECP560" s="136"/>
      <c r="ECQ560" s="136"/>
      <c r="ECR560" s="136"/>
      <c r="ECS560" s="136"/>
      <c r="ECT560" s="136"/>
      <c r="ECU560" s="136"/>
      <c r="ECV560" s="136"/>
      <c r="ECW560" s="136"/>
      <c r="ECX560" s="136"/>
      <c r="ECY560" s="136"/>
      <c r="ECZ560" s="136"/>
      <c r="EDA560" s="136"/>
      <c r="EDB560" s="136"/>
      <c r="EDC560" s="136"/>
      <c r="EDD560" s="136"/>
      <c r="EDE560" s="136"/>
      <c r="EDF560" s="136"/>
      <c r="EDG560" s="136"/>
      <c r="EDH560" s="136"/>
      <c r="EDI560" s="136"/>
      <c r="EDJ560" s="136"/>
      <c r="EDK560" s="136"/>
      <c r="EDL560" s="136"/>
      <c r="EDM560" s="136"/>
      <c r="EDN560" s="136"/>
      <c r="EDO560" s="136"/>
      <c r="EDP560" s="136"/>
      <c r="EDQ560" s="136"/>
      <c r="EDR560" s="136"/>
      <c r="EDS560" s="136"/>
      <c r="EDT560" s="136"/>
      <c r="EDU560" s="136"/>
      <c r="EDV560" s="136"/>
      <c r="EDW560" s="136"/>
      <c r="EDX560" s="136"/>
      <c r="EDY560" s="136"/>
      <c r="EDZ560" s="136"/>
      <c r="EEA560" s="136"/>
      <c r="EEB560" s="136"/>
      <c r="EEC560" s="136"/>
      <c r="EED560" s="136"/>
      <c r="EEE560" s="136"/>
      <c r="EEF560" s="136"/>
      <c r="EEG560" s="136"/>
      <c r="EEH560" s="136"/>
      <c r="EEI560" s="136"/>
      <c r="EEJ560" s="136"/>
      <c r="EEK560" s="136"/>
      <c r="EEL560" s="136"/>
      <c r="EEM560" s="136"/>
      <c r="EEN560" s="136"/>
      <c r="EEO560" s="136"/>
      <c r="EEP560" s="136"/>
      <c r="EEQ560" s="136"/>
      <c r="EER560" s="136"/>
      <c r="EES560" s="136"/>
      <c r="EET560" s="136"/>
      <c r="EEU560" s="136"/>
      <c r="EEV560" s="136"/>
      <c r="EEW560" s="136"/>
      <c r="EEX560" s="136"/>
      <c r="EEY560" s="136"/>
      <c r="EEZ560" s="136"/>
      <c r="EFA560" s="136"/>
      <c r="EFB560" s="136"/>
      <c r="EFC560" s="136"/>
      <c r="EFD560" s="136"/>
      <c r="EFE560" s="136"/>
      <c r="EFF560" s="136"/>
      <c r="EFG560" s="136"/>
      <c r="EFH560" s="136"/>
      <c r="EFI560" s="136"/>
      <c r="EFJ560" s="136"/>
      <c r="EFK560" s="136"/>
      <c r="EFL560" s="136"/>
      <c r="EFM560" s="136"/>
      <c r="EFN560" s="136"/>
      <c r="EFO560" s="136"/>
      <c r="EFP560" s="136"/>
      <c r="EFQ560" s="136"/>
      <c r="EFR560" s="136"/>
      <c r="EFS560" s="136"/>
      <c r="EFT560" s="136"/>
      <c r="EFU560" s="136"/>
      <c r="EFV560" s="136"/>
      <c r="EFW560" s="136"/>
      <c r="EFX560" s="136"/>
      <c r="EFY560" s="136"/>
      <c r="EFZ560" s="136"/>
      <c r="EGA560" s="136"/>
      <c r="EGB560" s="136"/>
      <c r="EGC560" s="136"/>
      <c r="EGD560" s="136"/>
      <c r="EGE560" s="136"/>
      <c r="EGF560" s="136"/>
      <c r="EGG560" s="136"/>
      <c r="EGH560" s="136"/>
      <c r="EGI560" s="136"/>
      <c r="EGJ560" s="136"/>
      <c r="EGK560" s="136"/>
      <c r="EGL560" s="136"/>
      <c r="EGM560" s="136"/>
      <c r="EGN560" s="136"/>
      <c r="EGO560" s="136"/>
      <c r="EGP560" s="136"/>
      <c r="EGQ560" s="136"/>
      <c r="EGR560" s="136"/>
      <c r="EGS560" s="136"/>
      <c r="EGT560" s="136"/>
      <c r="EGU560" s="136"/>
      <c r="EGV560" s="136"/>
      <c r="EGW560" s="136"/>
      <c r="EGX560" s="136"/>
      <c r="EGY560" s="136"/>
      <c r="EGZ560" s="136"/>
      <c r="EHA560" s="136"/>
      <c r="EHB560" s="136"/>
      <c r="EHC560" s="136"/>
      <c r="EHD560" s="136"/>
      <c r="EHE560" s="136"/>
      <c r="EHF560" s="136"/>
      <c r="EHG560" s="136"/>
      <c r="EHH560" s="136"/>
      <c r="EHI560" s="136"/>
      <c r="EHJ560" s="136"/>
      <c r="EHK560" s="136"/>
      <c r="EHL560" s="136"/>
      <c r="EHM560" s="136"/>
      <c r="EHN560" s="136"/>
      <c r="EHO560" s="136"/>
      <c r="EHP560" s="136"/>
      <c r="EHQ560" s="136"/>
      <c r="EHR560" s="136"/>
      <c r="EHS560" s="136"/>
      <c r="EHT560" s="136"/>
      <c r="EHU560" s="136"/>
      <c r="EHV560" s="136"/>
      <c r="EHW560" s="136"/>
      <c r="EHX560" s="136"/>
      <c r="EHY560" s="136"/>
      <c r="EHZ560" s="136"/>
      <c r="EIA560" s="136"/>
      <c r="EIB560" s="136"/>
      <c r="EIC560" s="136"/>
      <c r="EID560" s="136"/>
      <c r="EIE560" s="136"/>
      <c r="EIF560" s="136"/>
      <c r="EIG560" s="136"/>
      <c r="EIH560" s="136"/>
      <c r="EII560" s="136"/>
      <c r="EIJ560" s="136"/>
      <c r="EIK560" s="136"/>
      <c r="EIL560" s="136"/>
      <c r="EIM560" s="136"/>
      <c r="EIN560" s="136"/>
      <c r="EIO560" s="136"/>
      <c r="EIP560" s="136"/>
      <c r="EIQ560" s="136"/>
      <c r="EIR560" s="136"/>
      <c r="EIS560" s="136"/>
      <c r="EIT560" s="136"/>
      <c r="EIU560" s="136"/>
      <c r="EIV560" s="136"/>
      <c r="EIW560" s="136"/>
      <c r="EIX560" s="136"/>
      <c r="EIY560" s="136"/>
      <c r="EIZ560" s="136"/>
      <c r="EJA560" s="136"/>
      <c r="EJB560" s="136"/>
      <c r="EJC560" s="136"/>
      <c r="EJD560" s="136"/>
      <c r="EJE560" s="136"/>
      <c r="EJF560" s="136"/>
      <c r="EJG560" s="136"/>
      <c r="EJH560" s="136"/>
      <c r="EJI560" s="136"/>
      <c r="EJJ560" s="136"/>
      <c r="EJK560" s="136"/>
      <c r="EJL560" s="136"/>
      <c r="EJM560" s="136"/>
      <c r="EJN560" s="136"/>
      <c r="EJO560" s="136"/>
      <c r="EJP560" s="136"/>
      <c r="EJQ560" s="136"/>
      <c r="EJR560" s="136"/>
      <c r="EJS560" s="136"/>
      <c r="EJT560" s="136"/>
      <c r="EJU560" s="136"/>
      <c r="EJV560" s="136"/>
      <c r="EJW560" s="136"/>
      <c r="EJX560" s="136"/>
      <c r="EJY560" s="136"/>
      <c r="EJZ560" s="136"/>
      <c r="EKA560" s="136"/>
      <c r="EKB560" s="136"/>
      <c r="EKC560" s="136"/>
      <c r="EKD560" s="136"/>
      <c r="EKE560" s="136"/>
      <c r="EKF560" s="136"/>
      <c r="EKG560" s="136"/>
      <c r="EKH560" s="136"/>
      <c r="EKI560" s="136"/>
      <c r="EKJ560" s="136"/>
      <c r="EKK560" s="136"/>
      <c r="EKL560" s="136"/>
      <c r="EKM560" s="136"/>
      <c r="EKN560" s="136"/>
      <c r="EKO560" s="136"/>
      <c r="EKP560" s="136"/>
      <c r="EKQ560" s="136"/>
      <c r="EKR560" s="136"/>
      <c r="EKS560" s="136"/>
      <c r="EKT560" s="136"/>
      <c r="EKU560" s="136"/>
      <c r="EKV560" s="136"/>
      <c r="EKW560" s="136"/>
      <c r="EKX560" s="136"/>
      <c r="EKY560" s="136"/>
      <c r="EKZ560" s="136"/>
      <c r="ELA560" s="136"/>
      <c r="ELB560" s="136"/>
      <c r="ELC560" s="136"/>
      <c r="ELD560" s="136"/>
      <c r="ELE560" s="136"/>
      <c r="ELF560" s="136"/>
      <c r="ELG560" s="136"/>
      <c r="ELH560" s="136"/>
      <c r="ELI560" s="136"/>
      <c r="ELJ560" s="136"/>
      <c r="ELK560" s="136"/>
      <c r="ELL560" s="136"/>
      <c r="ELM560" s="136"/>
      <c r="ELN560" s="136"/>
      <c r="ELO560" s="136"/>
      <c r="ELP560" s="136"/>
      <c r="ELQ560" s="136"/>
      <c r="ELR560" s="136"/>
      <c r="ELS560" s="136"/>
      <c r="ELT560" s="136"/>
      <c r="ELU560" s="136"/>
      <c r="ELV560" s="136"/>
      <c r="ELW560" s="136"/>
      <c r="ELX560" s="136"/>
      <c r="ELY560" s="136"/>
      <c r="ELZ560" s="136"/>
      <c r="EMA560" s="136"/>
      <c r="EMB560" s="136"/>
      <c r="EMC560" s="136"/>
      <c r="EMD560" s="136"/>
      <c r="EME560" s="136"/>
      <c r="EMF560" s="136"/>
      <c r="EMG560" s="136"/>
      <c r="EMH560" s="136"/>
      <c r="EMI560" s="136"/>
      <c r="EMJ560" s="136"/>
      <c r="EMK560" s="136"/>
      <c r="EML560" s="136"/>
      <c r="EMM560" s="136"/>
      <c r="EMN560" s="136"/>
      <c r="EMO560" s="136"/>
      <c r="EMP560" s="136"/>
      <c r="EMQ560" s="136"/>
      <c r="EMR560" s="136"/>
      <c r="EMS560" s="136"/>
      <c r="EMT560" s="136"/>
      <c r="EMU560" s="136"/>
      <c r="EMV560" s="136"/>
      <c r="EMW560" s="136"/>
      <c r="EMX560" s="136"/>
      <c r="EMY560" s="136"/>
      <c r="EMZ560" s="136"/>
      <c r="ENA560" s="136"/>
      <c r="ENB560" s="136"/>
      <c r="ENC560" s="136"/>
      <c r="END560" s="136"/>
      <c r="ENE560" s="136"/>
      <c r="ENF560" s="136"/>
      <c r="ENG560" s="136"/>
      <c r="ENH560" s="136"/>
      <c r="ENI560" s="136"/>
      <c r="ENJ560" s="136"/>
      <c r="ENK560" s="136"/>
      <c r="ENL560" s="136"/>
      <c r="ENM560" s="136"/>
      <c r="ENN560" s="136"/>
      <c r="ENO560" s="136"/>
      <c r="ENP560" s="136"/>
      <c r="ENQ560" s="136"/>
      <c r="ENR560" s="136"/>
      <c r="ENS560" s="136"/>
      <c r="ENT560" s="136"/>
      <c r="ENU560" s="136"/>
      <c r="ENV560" s="136"/>
      <c r="ENW560" s="136"/>
      <c r="ENX560" s="136"/>
      <c r="ENY560" s="136"/>
      <c r="ENZ560" s="136"/>
      <c r="EOA560" s="136"/>
      <c r="EOB560" s="136"/>
      <c r="EOC560" s="136"/>
      <c r="EOD560" s="136"/>
      <c r="EOE560" s="136"/>
      <c r="EOF560" s="136"/>
      <c r="EOG560" s="136"/>
      <c r="EOH560" s="136"/>
      <c r="EOI560" s="136"/>
      <c r="EOJ560" s="136"/>
      <c r="EOK560" s="136"/>
      <c r="EOL560" s="136"/>
      <c r="EOM560" s="136"/>
      <c r="EON560" s="136"/>
      <c r="EOO560" s="136"/>
      <c r="EOP560" s="136"/>
      <c r="EOQ560" s="136"/>
      <c r="EOR560" s="136"/>
      <c r="EOS560" s="136"/>
      <c r="EOT560" s="136"/>
      <c r="EOU560" s="136"/>
      <c r="EOV560" s="136"/>
      <c r="EOW560" s="136"/>
      <c r="EOX560" s="136"/>
      <c r="EOY560" s="136"/>
      <c r="EOZ560" s="136"/>
      <c r="EPA560" s="136"/>
      <c r="EPB560" s="136"/>
      <c r="EPC560" s="136"/>
      <c r="EPD560" s="136"/>
      <c r="EPE560" s="136"/>
      <c r="EPF560" s="136"/>
      <c r="EPG560" s="136"/>
      <c r="EPH560" s="136"/>
      <c r="EPI560" s="136"/>
      <c r="EPJ560" s="136"/>
      <c r="EPK560" s="136"/>
      <c r="EPL560" s="136"/>
      <c r="EPM560" s="136"/>
      <c r="EPN560" s="136"/>
      <c r="EPO560" s="136"/>
      <c r="EPP560" s="136"/>
      <c r="EPQ560" s="136"/>
      <c r="EPR560" s="136"/>
      <c r="EPS560" s="136"/>
      <c r="EPT560" s="136"/>
      <c r="EPU560" s="136"/>
      <c r="EPV560" s="136"/>
      <c r="EPW560" s="136"/>
      <c r="EPX560" s="136"/>
      <c r="EPY560" s="136"/>
      <c r="EPZ560" s="136"/>
      <c r="EQA560" s="136"/>
      <c r="EQB560" s="136"/>
      <c r="EQC560" s="136"/>
      <c r="EQD560" s="136"/>
      <c r="EQE560" s="136"/>
      <c r="EQF560" s="136"/>
      <c r="EQG560" s="136"/>
      <c r="EQH560" s="136"/>
      <c r="EQI560" s="136"/>
      <c r="EQJ560" s="136"/>
      <c r="EQK560" s="136"/>
      <c r="EQL560" s="136"/>
      <c r="EQM560" s="136"/>
      <c r="EQN560" s="136"/>
      <c r="EQO560" s="136"/>
      <c r="EQP560" s="136"/>
      <c r="EQQ560" s="136"/>
      <c r="EQR560" s="136"/>
      <c r="EQS560" s="136"/>
      <c r="EQT560" s="136"/>
      <c r="EQU560" s="136"/>
      <c r="EQV560" s="136"/>
      <c r="EQW560" s="136"/>
      <c r="EQX560" s="136"/>
      <c r="EQY560" s="136"/>
      <c r="EQZ560" s="136"/>
      <c r="ERA560" s="136"/>
      <c r="ERB560" s="136"/>
      <c r="ERC560" s="136"/>
      <c r="ERD560" s="136"/>
      <c r="ERE560" s="136"/>
      <c r="ERF560" s="136"/>
      <c r="ERG560" s="136"/>
      <c r="ERH560" s="136"/>
      <c r="ERI560" s="136"/>
      <c r="ERJ560" s="136"/>
      <c r="ERK560" s="136"/>
      <c r="ERL560" s="136"/>
      <c r="ERM560" s="136"/>
      <c r="ERN560" s="136"/>
      <c r="ERO560" s="136"/>
      <c r="ERP560" s="136"/>
      <c r="ERQ560" s="136"/>
      <c r="ERR560" s="136"/>
      <c r="ERS560" s="136"/>
      <c r="ERT560" s="136"/>
      <c r="ERU560" s="136"/>
      <c r="ERV560" s="136"/>
      <c r="ERW560" s="136"/>
      <c r="ERX560" s="136"/>
      <c r="ERY560" s="136"/>
      <c r="ERZ560" s="136"/>
      <c r="ESA560" s="136"/>
      <c r="ESB560" s="136"/>
      <c r="ESC560" s="136"/>
      <c r="ESD560" s="136"/>
      <c r="ESE560" s="136"/>
      <c r="ESF560" s="136"/>
      <c r="ESG560" s="136"/>
      <c r="ESH560" s="136"/>
      <c r="ESI560" s="136"/>
      <c r="ESJ560" s="136"/>
      <c r="ESK560" s="136"/>
      <c r="ESL560" s="136"/>
      <c r="ESM560" s="136"/>
      <c r="ESN560" s="136"/>
      <c r="ESO560" s="136"/>
      <c r="ESP560" s="136"/>
      <c r="ESQ560" s="136"/>
      <c r="ESR560" s="136"/>
      <c r="ESS560" s="136"/>
      <c r="EST560" s="136"/>
      <c r="ESU560" s="136"/>
      <c r="ESV560" s="136"/>
      <c r="ESW560" s="136"/>
      <c r="ESX560" s="136"/>
      <c r="ESY560" s="136"/>
      <c r="ESZ560" s="136"/>
      <c r="ETA560" s="136"/>
      <c r="ETB560" s="136"/>
      <c r="ETC560" s="136"/>
      <c r="ETD560" s="136"/>
      <c r="ETE560" s="136"/>
      <c r="ETF560" s="136"/>
      <c r="ETG560" s="136"/>
      <c r="ETH560" s="136"/>
      <c r="ETI560" s="136"/>
      <c r="ETJ560" s="136"/>
      <c r="ETK560" s="136"/>
      <c r="ETL560" s="136"/>
      <c r="ETM560" s="136"/>
      <c r="ETN560" s="136"/>
      <c r="ETO560" s="136"/>
      <c r="ETP560" s="136"/>
      <c r="ETQ560" s="136"/>
      <c r="ETR560" s="136"/>
      <c r="ETS560" s="136"/>
      <c r="ETT560" s="136"/>
      <c r="ETU560" s="136"/>
      <c r="ETV560" s="136"/>
      <c r="ETW560" s="136"/>
      <c r="ETX560" s="136"/>
      <c r="ETY560" s="136"/>
      <c r="ETZ560" s="136"/>
      <c r="EUA560" s="136"/>
      <c r="EUB560" s="136"/>
      <c r="EUC560" s="136"/>
      <c r="EUD560" s="136"/>
      <c r="EUE560" s="136"/>
      <c r="EUF560" s="136"/>
      <c r="EUG560" s="136"/>
      <c r="EUH560" s="136"/>
      <c r="EUI560" s="136"/>
      <c r="EUJ560" s="136"/>
      <c r="EUK560" s="136"/>
      <c r="EUL560" s="136"/>
      <c r="EUM560" s="136"/>
      <c r="EUN560" s="136"/>
      <c r="EUO560" s="136"/>
      <c r="EUP560" s="136"/>
      <c r="EUQ560" s="136"/>
      <c r="EUR560" s="136"/>
      <c r="EUS560" s="136"/>
      <c r="EUT560" s="136"/>
      <c r="EUU560" s="136"/>
      <c r="EUV560" s="136"/>
      <c r="EUW560" s="136"/>
      <c r="EUX560" s="136"/>
      <c r="EUY560" s="136"/>
      <c r="EUZ560" s="136"/>
      <c r="EVA560" s="136"/>
      <c r="EVB560" s="136"/>
      <c r="EVC560" s="136"/>
      <c r="EVD560" s="136"/>
      <c r="EVE560" s="136"/>
      <c r="EVF560" s="136"/>
      <c r="EVG560" s="136"/>
      <c r="EVH560" s="136"/>
      <c r="EVI560" s="136"/>
      <c r="EVJ560" s="136"/>
      <c r="EVK560" s="136"/>
      <c r="EVL560" s="136"/>
      <c r="EVM560" s="136"/>
      <c r="EVN560" s="136"/>
      <c r="EVO560" s="136"/>
      <c r="EVP560" s="136"/>
      <c r="EVQ560" s="136"/>
      <c r="EVR560" s="136"/>
      <c r="EVS560" s="136"/>
      <c r="EVT560" s="136"/>
      <c r="EVU560" s="136"/>
      <c r="EVV560" s="136"/>
      <c r="EVW560" s="136"/>
      <c r="EVX560" s="136"/>
      <c r="EVY560" s="136"/>
      <c r="EVZ560" s="136"/>
      <c r="EWA560" s="136"/>
      <c r="EWB560" s="136"/>
      <c r="EWC560" s="136"/>
      <c r="EWD560" s="136"/>
      <c r="EWE560" s="136"/>
      <c r="EWF560" s="136"/>
      <c r="EWG560" s="136"/>
      <c r="EWH560" s="136"/>
      <c r="EWI560" s="136"/>
      <c r="EWJ560" s="136"/>
      <c r="EWK560" s="136"/>
      <c r="EWL560" s="136"/>
      <c r="EWM560" s="136"/>
      <c r="EWN560" s="136"/>
      <c r="EWO560" s="136"/>
      <c r="EWP560" s="136"/>
      <c r="EWQ560" s="136"/>
      <c r="EWR560" s="136"/>
      <c r="EWS560" s="136"/>
      <c r="EWT560" s="136"/>
      <c r="EWU560" s="136"/>
      <c r="EWV560" s="136"/>
      <c r="EWW560" s="136"/>
      <c r="EWX560" s="136"/>
      <c r="EWY560" s="136"/>
      <c r="EWZ560" s="136"/>
      <c r="EXA560" s="136"/>
      <c r="EXB560" s="136"/>
      <c r="EXC560" s="136"/>
      <c r="EXD560" s="136"/>
      <c r="EXE560" s="136"/>
      <c r="EXF560" s="136"/>
      <c r="EXG560" s="136"/>
      <c r="EXH560" s="136"/>
      <c r="EXI560" s="136"/>
      <c r="EXJ560" s="136"/>
      <c r="EXK560" s="136"/>
      <c r="EXL560" s="136"/>
      <c r="EXM560" s="136"/>
      <c r="EXN560" s="136"/>
      <c r="EXO560" s="136"/>
      <c r="EXP560" s="136"/>
      <c r="EXQ560" s="136"/>
      <c r="EXR560" s="136"/>
      <c r="EXS560" s="136"/>
      <c r="EXT560" s="136"/>
      <c r="EXU560" s="136"/>
      <c r="EXV560" s="136"/>
      <c r="EXW560" s="136"/>
      <c r="EXX560" s="136"/>
      <c r="EXY560" s="136"/>
      <c r="EXZ560" s="136"/>
      <c r="EYA560" s="136"/>
      <c r="EYB560" s="136"/>
      <c r="EYC560" s="136"/>
      <c r="EYD560" s="136"/>
      <c r="EYE560" s="136"/>
      <c r="EYF560" s="136"/>
      <c r="EYG560" s="136"/>
      <c r="EYH560" s="136"/>
      <c r="EYI560" s="136"/>
      <c r="EYJ560" s="136"/>
      <c r="EYK560" s="136"/>
      <c r="EYL560" s="136"/>
      <c r="EYM560" s="136"/>
      <c r="EYN560" s="136"/>
      <c r="EYO560" s="136"/>
      <c r="EYP560" s="136"/>
      <c r="EYQ560" s="136"/>
      <c r="EYR560" s="136"/>
      <c r="EYS560" s="136"/>
      <c r="EYT560" s="136"/>
      <c r="EYU560" s="136"/>
      <c r="EYV560" s="136"/>
      <c r="EYW560" s="136"/>
      <c r="EYX560" s="136"/>
      <c r="EYY560" s="136"/>
      <c r="EYZ560" s="136"/>
      <c r="EZA560" s="136"/>
      <c r="EZB560" s="136"/>
      <c r="EZC560" s="136"/>
      <c r="EZD560" s="136"/>
      <c r="EZE560" s="136"/>
      <c r="EZF560" s="136"/>
      <c r="EZG560" s="136"/>
      <c r="EZH560" s="136"/>
      <c r="EZI560" s="136"/>
      <c r="EZJ560" s="136"/>
      <c r="EZK560" s="136"/>
      <c r="EZL560" s="136"/>
      <c r="EZM560" s="136"/>
      <c r="EZN560" s="136"/>
      <c r="EZO560" s="136"/>
      <c r="EZP560" s="136"/>
      <c r="EZQ560" s="136"/>
      <c r="EZR560" s="136"/>
      <c r="EZS560" s="136"/>
      <c r="EZT560" s="136"/>
      <c r="EZU560" s="136"/>
      <c r="EZV560" s="136"/>
      <c r="EZW560" s="136"/>
      <c r="EZX560" s="136"/>
      <c r="EZY560" s="136"/>
      <c r="EZZ560" s="136"/>
      <c r="FAA560" s="136"/>
      <c r="FAB560" s="136"/>
      <c r="FAC560" s="136"/>
      <c r="FAD560" s="136"/>
      <c r="FAE560" s="136"/>
      <c r="FAF560" s="136"/>
      <c r="FAG560" s="136"/>
      <c r="FAH560" s="136"/>
      <c r="FAI560" s="136"/>
      <c r="FAJ560" s="136"/>
      <c r="FAK560" s="136"/>
      <c r="FAL560" s="136"/>
      <c r="FAM560" s="136"/>
      <c r="FAN560" s="136"/>
      <c r="FAO560" s="136"/>
      <c r="FAP560" s="136"/>
      <c r="FAQ560" s="136"/>
      <c r="FAR560" s="136"/>
      <c r="FAS560" s="136"/>
      <c r="FAT560" s="136"/>
      <c r="FAU560" s="136"/>
      <c r="FAV560" s="136"/>
      <c r="FAW560" s="136"/>
      <c r="FAX560" s="136"/>
      <c r="FAY560" s="136"/>
      <c r="FAZ560" s="136"/>
      <c r="FBA560" s="136"/>
      <c r="FBB560" s="136"/>
      <c r="FBC560" s="136"/>
      <c r="FBD560" s="136"/>
      <c r="FBE560" s="136"/>
      <c r="FBF560" s="136"/>
      <c r="FBG560" s="136"/>
      <c r="FBH560" s="136"/>
      <c r="FBI560" s="136"/>
      <c r="FBJ560" s="136"/>
      <c r="FBK560" s="136"/>
      <c r="FBL560" s="136"/>
      <c r="FBM560" s="136"/>
      <c r="FBN560" s="136"/>
      <c r="FBO560" s="136"/>
      <c r="FBP560" s="136"/>
      <c r="FBQ560" s="136"/>
      <c r="FBR560" s="136"/>
      <c r="FBS560" s="136"/>
      <c r="FBT560" s="136"/>
      <c r="FBU560" s="136"/>
      <c r="FBV560" s="136"/>
      <c r="FBW560" s="136"/>
      <c r="FBX560" s="136"/>
      <c r="FBY560" s="136"/>
      <c r="FBZ560" s="136"/>
      <c r="FCA560" s="136"/>
      <c r="FCB560" s="136"/>
      <c r="FCC560" s="136"/>
      <c r="FCD560" s="136"/>
      <c r="FCE560" s="136"/>
      <c r="FCF560" s="136"/>
      <c r="FCG560" s="136"/>
      <c r="FCH560" s="136"/>
      <c r="FCI560" s="136"/>
      <c r="FCJ560" s="136"/>
      <c r="FCK560" s="136"/>
      <c r="FCL560" s="136"/>
      <c r="FCM560" s="136"/>
      <c r="FCN560" s="136"/>
      <c r="FCO560" s="136"/>
      <c r="FCP560" s="136"/>
      <c r="FCQ560" s="136"/>
      <c r="FCR560" s="136"/>
      <c r="FCS560" s="136"/>
      <c r="FCT560" s="136"/>
      <c r="FCU560" s="136"/>
      <c r="FCV560" s="136"/>
      <c r="FCW560" s="136"/>
      <c r="FCX560" s="136"/>
      <c r="FCY560" s="136"/>
      <c r="FCZ560" s="136"/>
      <c r="FDA560" s="136"/>
      <c r="FDB560" s="136"/>
      <c r="FDC560" s="136"/>
      <c r="FDD560" s="136"/>
      <c r="FDE560" s="136"/>
      <c r="FDF560" s="136"/>
      <c r="FDG560" s="136"/>
      <c r="FDH560" s="136"/>
      <c r="FDI560" s="136"/>
      <c r="FDJ560" s="136"/>
      <c r="FDK560" s="136"/>
      <c r="FDL560" s="136"/>
      <c r="FDM560" s="136"/>
      <c r="FDN560" s="136"/>
      <c r="FDO560" s="136"/>
      <c r="FDP560" s="136"/>
      <c r="FDQ560" s="136"/>
      <c r="FDR560" s="136"/>
      <c r="FDS560" s="136"/>
      <c r="FDT560" s="136"/>
      <c r="FDU560" s="136"/>
      <c r="FDV560" s="136"/>
      <c r="FDW560" s="136"/>
      <c r="FDX560" s="136"/>
      <c r="FDY560" s="136"/>
      <c r="FDZ560" s="136"/>
      <c r="FEA560" s="136"/>
      <c r="FEB560" s="136"/>
      <c r="FEC560" s="136"/>
      <c r="FED560" s="136"/>
      <c r="FEE560" s="136"/>
      <c r="FEF560" s="136"/>
      <c r="FEG560" s="136"/>
      <c r="FEH560" s="136"/>
      <c r="FEI560" s="136"/>
      <c r="FEJ560" s="136"/>
      <c r="FEK560" s="136"/>
      <c r="FEL560" s="136"/>
      <c r="FEM560" s="136"/>
      <c r="FEN560" s="136"/>
      <c r="FEO560" s="136"/>
      <c r="FEP560" s="136"/>
      <c r="FEQ560" s="136"/>
      <c r="FER560" s="136"/>
      <c r="FES560" s="136"/>
      <c r="FET560" s="136"/>
      <c r="FEU560" s="136"/>
      <c r="FEV560" s="136"/>
      <c r="FEW560" s="136"/>
      <c r="FEX560" s="136"/>
      <c r="FEY560" s="136"/>
      <c r="FEZ560" s="136"/>
      <c r="FFA560" s="136"/>
      <c r="FFB560" s="136"/>
      <c r="FFC560" s="136"/>
      <c r="FFD560" s="136"/>
      <c r="FFE560" s="136"/>
      <c r="FFF560" s="136"/>
      <c r="FFG560" s="136"/>
      <c r="FFH560" s="136"/>
      <c r="FFI560" s="136"/>
      <c r="FFJ560" s="136"/>
      <c r="FFK560" s="136"/>
      <c r="FFL560" s="136"/>
      <c r="FFM560" s="136"/>
      <c r="FFN560" s="136"/>
      <c r="FFO560" s="136"/>
      <c r="FFP560" s="136"/>
      <c r="FFQ560" s="136"/>
      <c r="FFR560" s="136"/>
      <c r="FFS560" s="136"/>
      <c r="FFT560" s="136"/>
      <c r="FFU560" s="136"/>
      <c r="FFV560" s="136"/>
      <c r="FFW560" s="136"/>
      <c r="FFX560" s="136"/>
      <c r="FFY560" s="136"/>
      <c r="FFZ560" s="136"/>
      <c r="FGA560" s="136"/>
      <c r="FGB560" s="136"/>
      <c r="FGC560" s="136"/>
      <c r="FGD560" s="136"/>
      <c r="FGE560" s="136"/>
      <c r="FGF560" s="136"/>
      <c r="FGG560" s="136"/>
      <c r="FGH560" s="136"/>
      <c r="FGI560" s="136"/>
      <c r="FGJ560" s="136"/>
      <c r="FGK560" s="136"/>
      <c r="FGL560" s="136"/>
      <c r="FGM560" s="136"/>
      <c r="FGN560" s="136"/>
      <c r="FGO560" s="136"/>
      <c r="FGP560" s="136"/>
      <c r="FGQ560" s="136"/>
      <c r="FGR560" s="136"/>
      <c r="FGS560" s="136"/>
      <c r="FGT560" s="136"/>
      <c r="FGU560" s="136"/>
      <c r="FGV560" s="136"/>
      <c r="FGW560" s="136"/>
      <c r="FGX560" s="136"/>
      <c r="FGY560" s="136"/>
      <c r="FGZ560" s="136"/>
      <c r="FHA560" s="136"/>
      <c r="FHB560" s="136"/>
      <c r="FHC560" s="136"/>
      <c r="FHD560" s="136"/>
      <c r="FHE560" s="136"/>
      <c r="FHF560" s="136"/>
      <c r="FHG560" s="136"/>
      <c r="FHH560" s="136"/>
      <c r="FHI560" s="136"/>
      <c r="FHJ560" s="136"/>
      <c r="FHK560" s="136"/>
      <c r="FHL560" s="136"/>
      <c r="FHM560" s="136"/>
      <c r="FHN560" s="136"/>
      <c r="FHO560" s="136"/>
      <c r="FHP560" s="136"/>
      <c r="FHQ560" s="136"/>
      <c r="FHR560" s="136"/>
      <c r="FHS560" s="136"/>
      <c r="FHT560" s="136"/>
      <c r="FHU560" s="136"/>
      <c r="FHV560" s="136"/>
      <c r="FHW560" s="136"/>
      <c r="FHX560" s="136"/>
      <c r="FHY560" s="136"/>
      <c r="FHZ560" s="136"/>
      <c r="FIA560" s="136"/>
      <c r="FIB560" s="136"/>
      <c r="FIC560" s="136"/>
      <c r="FID560" s="136"/>
      <c r="FIE560" s="136"/>
      <c r="FIF560" s="136"/>
      <c r="FIG560" s="136"/>
      <c r="FIH560" s="136"/>
      <c r="FII560" s="136"/>
      <c r="FIJ560" s="136"/>
      <c r="FIK560" s="136"/>
      <c r="FIL560" s="136"/>
      <c r="FIM560" s="136"/>
      <c r="FIN560" s="136"/>
      <c r="FIO560" s="136"/>
      <c r="FIP560" s="136"/>
      <c r="FIQ560" s="136"/>
      <c r="FIR560" s="136"/>
      <c r="FIS560" s="136"/>
      <c r="FIT560" s="136"/>
      <c r="FIU560" s="136"/>
      <c r="FIV560" s="136"/>
      <c r="FIW560" s="136"/>
      <c r="FIX560" s="136"/>
      <c r="FIY560" s="136"/>
      <c r="FIZ560" s="136"/>
      <c r="FJA560" s="136"/>
      <c r="FJB560" s="136"/>
      <c r="FJC560" s="136"/>
      <c r="FJD560" s="136"/>
      <c r="FJE560" s="136"/>
      <c r="FJF560" s="136"/>
      <c r="FJG560" s="136"/>
      <c r="FJH560" s="136"/>
      <c r="FJI560" s="136"/>
      <c r="FJJ560" s="136"/>
      <c r="FJK560" s="136"/>
      <c r="FJL560" s="136"/>
      <c r="FJM560" s="136"/>
      <c r="FJN560" s="136"/>
      <c r="FJO560" s="136"/>
      <c r="FJP560" s="136"/>
      <c r="FJQ560" s="136"/>
      <c r="FJR560" s="136"/>
      <c r="FJS560" s="136"/>
      <c r="FJT560" s="136"/>
      <c r="FJU560" s="136"/>
      <c r="FJV560" s="136"/>
      <c r="FJW560" s="136"/>
      <c r="FJX560" s="136"/>
      <c r="FJY560" s="136"/>
      <c r="FJZ560" s="136"/>
      <c r="FKA560" s="136"/>
      <c r="FKB560" s="136"/>
      <c r="FKC560" s="136"/>
      <c r="FKD560" s="136"/>
      <c r="FKE560" s="136"/>
      <c r="FKF560" s="136"/>
      <c r="FKG560" s="136"/>
      <c r="FKH560" s="136"/>
      <c r="FKI560" s="136"/>
      <c r="FKJ560" s="136"/>
      <c r="FKK560" s="136"/>
      <c r="FKL560" s="136"/>
      <c r="FKM560" s="136"/>
      <c r="FKN560" s="136"/>
      <c r="FKO560" s="136"/>
      <c r="FKP560" s="136"/>
      <c r="FKQ560" s="136"/>
      <c r="FKR560" s="136"/>
      <c r="FKS560" s="136"/>
      <c r="FKT560" s="136"/>
      <c r="FKU560" s="136"/>
      <c r="FKV560" s="136"/>
      <c r="FKW560" s="136"/>
      <c r="FKX560" s="136"/>
      <c r="FKY560" s="136"/>
      <c r="FKZ560" s="136"/>
      <c r="FLA560" s="136"/>
      <c r="FLB560" s="136"/>
      <c r="FLC560" s="136"/>
      <c r="FLD560" s="136"/>
      <c r="FLE560" s="136"/>
      <c r="FLF560" s="136"/>
      <c r="FLG560" s="136"/>
      <c r="FLH560" s="136"/>
      <c r="FLI560" s="136"/>
      <c r="FLJ560" s="136"/>
      <c r="FLK560" s="136"/>
      <c r="FLL560" s="136"/>
      <c r="FLM560" s="136"/>
      <c r="FLN560" s="136"/>
      <c r="FLO560" s="136"/>
      <c r="FLP560" s="136"/>
      <c r="FLQ560" s="136"/>
      <c r="FLR560" s="136"/>
      <c r="FLS560" s="136"/>
      <c r="FLT560" s="136"/>
      <c r="FLU560" s="136"/>
      <c r="FLV560" s="136"/>
      <c r="FLW560" s="136"/>
      <c r="FLX560" s="136"/>
      <c r="FLY560" s="136"/>
      <c r="FLZ560" s="136"/>
      <c r="FMA560" s="136"/>
      <c r="FMB560" s="136"/>
      <c r="FMC560" s="136"/>
      <c r="FMD560" s="136"/>
      <c r="FME560" s="136"/>
      <c r="FMF560" s="136"/>
      <c r="FMG560" s="136"/>
      <c r="FMH560" s="136"/>
      <c r="FMI560" s="136"/>
      <c r="FMJ560" s="136"/>
      <c r="FMK560" s="136"/>
      <c r="FML560" s="136"/>
      <c r="FMM560" s="136"/>
      <c r="FMN560" s="136"/>
      <c r="FMO560" s="136"/>
      <c r="FMP560" s="136"/>
      <c r="FMQ560" s="136"/>
      <c r="FMR560" s="136"/>
      <c r="FMS560" s="136"/>
      <c r="FMT560" s="136"/>
      <c r="FMU560" s="136"/>
      <c r="FMV560" s="136"/>
      <c r="FMW560" s="136"/>
      <c r="FMX560" s="136"/>
      <c r="FMY560" s="136"/>
      <c r="FMZ560" s="136"/>
      <c r="FNA560" s="136"/>
      <c r="FNB560" s="136"/>
      <c r="FNC560" s="136"/>
      <c r="FND560" s="136"/>
      <c r="FNE560" s="136"/>
      <c r="FNF560" s="136"/>
      <c r="FNG560" s="136"/>
      <c r="FNH560" s="136"/>
      <c r="FNI560" s="136"/>
      <c r="FNJ560" s="136"/>
      <c r="FNK560" s="136"/>
      <c r="FNL560" s="136"/>
      <c r="FNM560" s="136"/>
      <c r="FNN560" s="136"/>
      <c r="FNO560" s="136"/>
      <c r="FNP560" s="136"/>
      <c r="FNQ560" s="136"/>
      <c r="FNR560" s="136"/>
      <c r="FNS560" s="136"/>
      <c r="FNT560" s="136"/>
      <c r="FNU560" s="136"/>
      <c r="FNV560" s="136"/>
      <c r="FNW560" s="136"/>
      <c r="FNX560" s="136"/>
      <c r="FNY560" s="136"/>
      <c r="FNZ560" s="136"/>
      <c r="FOA560" s="136"/>
      <c r="FOB560" s="136"/>
      <c r="FOC560" s="136"/>
      <c r="FOD560" s="136"/>
      <c r="FOE560" s="136"/>
      <c r="FOF560" s="136"/>
      <c r="FOG560" s="136"/>
      <c r="FOH560" s="136"/>
      <c r="FOI560" s="136"/>
      <c r="FOJ560" s="136"/>
      <c r="FOK560" s="136"/>
      <c r="FOL560" s="136"/>
      <c r="FOM560" s="136"/>
      <c r="FON560" s="136"/>
      <c r="FOO560" s="136"/>
      <c r="FOP560" s="136"/>
      <c r="FOQ560" s="136"/>
      <c r="FOR560" s="136"/>
      <c r="FOS560" s="136"/>
      <c r="FOT560" s="136"/>
      <c r="FOU560" s="136"/>
      <c r="FOV560" s="136"/>
      <c r="FOW560" s="136"/>
      <c r="FOX560" s="136"/>
      <c r="FOY560" s="136"/>
      <c r="FOZ560" s="136"/>
      <c r="FPA560" s="136"/>
      <c r="FPB560" s="136"/>
      <c r="FPC560" s="136"/>
      <c r="FPD560" s="136"/>
      <c r="FPE560" s="136"/>
      <c r="FPF560" s="136"/>
      <c r="FPG560" s="136"/>
      <c r="FPH560" s="136"/>
      <c r="FPI560" s="136"/>
      <c r="FPJ560" s="136"/>
      <c r="FPK560" s="136"/>
      <c r="FPL560" s="136"/>
      <c r="FPM560" s="136"/>
      <c r="FPN560" s="136"/>
      <c r="FPO560" s="136"/>
      <c r="FPP560" s="136"/>
      <c r="FPQ560" s="136"/>
      <c r="FPR560" s="136"/>
      <c r="FPS560" s="136"/>
      <c r="FPT560" s="136"/>
      <c r="FPU560" s="136"/>
      <c r="FPV560" s="136"/>
      <c r="FPW560" s="136"/>
      <c r="FPX560" s="136"/>
      <c r="FPY560" s="136"/>
      <c r="FPZ560" s="136"/>
      <c r="FQA560" s="136"/>
      <c r="FQB560" s="136"/>
      <c r="FQC560" s="136"/>
      <c r="FQD560" s="136"/>
      <c r="FQE560" s="136"/>
      <c r="FQF560" s="136"/>
      <c r="FQG560" s="136"/>
      <c r="FQH560" s="136"/>
      <c r="FQI560" s="136"/>
      <c r="FQJ560" s="136"/>
      <c r="FQK560" s="136"/>
      <c r="FQL560" s="136"/>
      <c r="FQM560" s="136"/>
      <c r="FQN560" s="136"/>
      <c r="FQO560" s="136"/>
      <c r="FQP560" s="136"/>
      <c r="FQQ560" s="136"/>
      <c r="FQR560" s="136"/>
      <c r="FQS560" s="136"/>
      <c r="FQT560" s="136"/>
      <c r="FQU560" s="136"/>
      <c r="FQV560" s="136"/>
      <c r="FQW560" s="136"/>
      <c r="FQX560" s="136"/>
      <c r="FQY560" s="136"/>
      <c r="FQZ560" s="136"/>
      <c r="FRA560" s="136"/>
      <c r="FRB560" s="136"/>
      <c r="FRC560" s="136"/>
      <c r="FRD560" s="136"/>
      <c r="FRE560" s="136"/>
      <c r="FRF560" s="136"/>
      <c r="FRG560" s="136"/>
      <c r="FRH560" s="136"/>
      <c r="FRI560" s="136"/>
      <c r="FRJ560" s="136"/>
      <c r="FRK560" s="136"/>
      <c r="FRL560" s="136"/>
      <c r="FRM560" s="136"/>
      <c r="FRN560" s="136"/>
      <c r="FRO560" s="136"/>
      <c r="FRP560" s="136"/>
      <c r="FRQ560" s="136"/>
      <c r="FRR560" s="136"/>
      <c r="FRS560" s="136"/>
      <c r="FRT560" s="136"/>
      <c r="FRU560" s="136"/>
      <c r="FRV560" s="136"/>
      <c r="FRW560" s="136"/>
      <c r="FRX560" s="136"/>
      <c r="FRY560" s="136"/>
      <c r="FRZ560" s="136"/>
      <c r="FSA560" s="136"/>
      <c r="FSB560" s="136"/>
      <c r="FSC560" s="136"/>
      <c r="FSD560" s="136"/>
      <c r="FSE560" s="136"/>
      <c r="FSF560" s="136"/>
      <c r="FSG560" s="136"/>
      <c r="FSH560" s="136"/>
      <c r="FSI560" s="136"/>
      <c r="FSJ560" s="136"/>
      <c r="FSK560" s="136"/>
      <c r="FSL560" s="136"/>
      <c r="FSM560" s="136"/>
      <c r="FSN560" s="136"/>
      <c r="FSO560" s="136"/>
      <c r="FSP560" s="136"/>
      <c r="FSQ560" s="136"/>
      <c r="FSR560" s="136"/>
      <c r="FSS560" s="136"/>
      <c r="FST560" s="136"/>
      <c r="FSU560" s="136"/>
      <c r="FSV560" s="136"/>
      <c r="FSW560" s="136"/>
      <c r="FSX560" s="136"/>
      <c r="FSY560" s="136"/>
      <c r="FSZ560" s="136"/>
      <c r="FTA560" s="136"/>
      <c r="FTB560" s="136"/>
      <c r="FTC560" s="136"/>
      <c r="FTD560" s="136"/>
      <c r="FTE560" s="136"/>
      <c r="FTF560" s="136"/>
      <c r="FTG560" s="136"/>
      <c r="FTH560" s="136"/>
      <c r="FTI560" s="136"/>
      <c r="FTJ560" s="136"/>
      <c r="FTK560" s="136"/>
      <c r="FTL560" s="136"/>
      <c r="FTM560" s="136"/>
      <c r="FTN560" s="136"/>
      <c r="FTO560" s="136"/>
      <c r="FTP560" s="136"/>
      <c r="FTQ560" s="136"/>
      <c r="FTR560" s="136"/>
      <c r="FTS560" s="136"/>
      <c r="FTT560" s="136"/>
      <c r="FTU560" s="136"/>
      <c r="FTV560" s="136"/>
      <c r="FTW560" s="136"/>
      <c r="FTX560" s="136"/>
      <c r="FTY560" s="136"/>
      <c r="FTZ560" s="136"/>
      <c r="FUA560" s="136"/>
      <c r="FUB560" s="136"/>
      <c r="FUC560" s="136"/>
      <c r="FUD560" s="136"/>
      <c r="FUE560" s="136"/>
      <c r="FUF560" s="136"/>
      <c r="FUG560" s="136"/>
      <c r="FUH560" s="136"/>
      <c r="FUI560" s="136"/>
      <c r="FUJ560" s="136"/>
      <c r="FUK560" s="136"/>
      <c r="FUL560" s="136"/>
      <c r="FUM560" s="136"/>
      <c r="FUN560" s="136"/>
      <c r="FUO560" s="136"/>
      <c r="FUP560" s="136"/>
      <c r="FUQ560" s="136"/>
      <c r="FUR560" s="136"/>
      <c r="FUS560" s="136"/>
      <c r="FUT560" s="136"/>
      <c r="FUU560" s="136"/>
      <c r="FUV560" s="136"/>
      <c r="FUW560" s="136"/>
      <c r="FUX560" s="136"/>
      <c r="FUY560" s="136"/>
      <c r="FUZ560" s="136"/>
      <c r="FVA560" s="136"/>
      <c r="FVB560" s="136"/>
      <c r="FVC560" s="136"/>
      <c r="FVD560" s="136"/>
      <c r="FVE560" s="136"/>
      <c r="FVF560" s="136"/>
      <c r="FVG560" s="136"/>
      <c r="FVH560" s="136"/>
      <c r="FVI560" s="136"/>
      <c r="FVJ560" s="136"/>
      <c r="FVK560" s="136"/>
      <c r="FVL560" s="136"/>
      <c r="FVM560" s="136"/>
      <c r="FVN560" s="136"/>
      <c r="FVO560" s="136"/>
      <c r="FVP560" s="136"/>
      <c r="FVQ560" s="136"/>
      <c r="FVR560" s="136"/>
      <c r="FVS560" s="136"/>
      <c r="FVT560" s="136"/>
      <c r="FVU560" s="136"/>
      <c r="FVV560" s="136"/>
      <c r="FVW560" s="136"/>
      <c r="FVX560" s="136"/>
      <c r="FVY560" s="136"/>
      <c r="FVZ560" s="136"/>
      <c r="FWA560" s="136"/>
      <c r="FWB560" s="136"/>
      <c r="FWC560" s="136"/>
      <c r="FWD560" s="136"/>
      <c r="FWE560" s="136"/>
      <c r="FWF560" s="136"/>
      <c r="FWG560" s="136"/>
      <c r="FWH560" s="136"/>
      <c r="FWI560" s="136"/>
      <c r="FWJ560" s="136"/>
      <c r="FWK560" s="136"/>
      <c r="FWL560" s="136"/>
      <c r="FWM560" s="136"/>
      <c r="FWN560" s="136"/>
      <c r="FWO560" s="136"/>
      <c r="FWP560" s="136"/>
      <c r="FWQ560" s="136"/>
      <c r="FWR560" s="136"/>
      <c r="FWS560" s="136"/>
      <c r="FWT560" s="136"/>
      <c r="FWU560" s="136"/>
      <c r="FWV560" s="136"/>
      <c r="FWW560" s="136"/>
      <c r="FWX560" s="136"/>
      <c r="FWY560" s="136"/>
      <c r="FWZ560" s="136"/>
      <c r="FXA560" s="136"/>
      <c r="FXB560" s="136"/>
      <c r="FXC560" s="136"/>
      <c r="FXD560" s="136"/>
      <c r="FXE560" s="136"/>
      <c r="FXF560" s="136"/>
      <c r="FXG560" s="136"/>
      <c r="FXH560" s="136"/>
      <c r="FXI560" s="136"/>
      <c r="FXJ560" s="136"/>
      <c r="FXK560" s="136"/>
      <c r="FXL560" s="136"/>
      <c r="FXM560" s="136"/>
      <c r="FXN560" s="136"/>
      <c r="FXO560" s="136"/>
      <c r="FXP560" s="136"/>
      <c r="FXQ560" s="136"/>
      <c r="FXR560" s="136"/>
      <c r="FXS560" s="136"/>
      <c r="FXT560" s="136"/>
      <c r="FXU560" s="136"/>
      <c r="FXV560" s="136"/>
      <c r="FXW560" s="136"/>
      <c r="FXX560" s="136"/>
      <c r="FXY560" s="136"/>
      <c r="FXZ560" s="136"/>
      <c r="FYA560" s="136"/>
      <c r="FYB560" s="136"/>
      <c r="FYC560" s="136"/>
      <c r="FYD560" s="136"/>
      <c r="FYE560" s="136"/>
      <c r="FYF560" s="136"/>
      <c r="FYG560" s="136"/>
      <c r="FYH560" s="136"/>
      <c r="FYI560" s="136"/>
      <c r="FYJ560" s="136"/>
      <c r="FYK560" s="136"/>
      <c r="FYL560" s="136"/>
      <c r="FYM560" s="136"/>
      <c r="FYN560" s="136"/>
      <c r="FYO560" s="136"/>
      <c r="FYP560" s="136"/>
      <c r="FYQ560" s="136"/>
      <c r="FYR560" s="136"/>
      <c r="FYS560" s="136"/>
      <c r="FYT560" s="136"/>
      <c r="FYU560" s="136"/>
      <c r="FYV560" s="136"/>
      <c r="FYW560" s="136"/>
      <c r="FYX560" s="136"/>
      <c r="FYY560" s="136"/>
      <c r="FYZ560" s="136"/>
      <c r="FZA560" s="136"/>
      <c r="FZB560" s="136"/>
      <c r="FZC560" s="136"/>
      <c r="FZD560" s="136"/>
      <c r="FZE560" s="136"/>
      <c r="FZF560" s="136"/>
      <c r="FZG560" s="136"/>
      <c r="FZH560" s="136"/>
      <c r="FZI560" s="136"/>
      <c r="FZJ560" s="136"/>
      <c r="FZK560" s="136"/>
      <c r="FZL560" s="136"/>
      <c r="FZM560" s="136"/>
      <c r="FZN560" s="136"/>
      <c r="FZO560" s="136"/>
      <c r="FZP560" s="136"/>
      <c r="FZQ560" s="136"/>
      <c r="FZR560" s="136"/>
      <c r="FZS560" s="136"/>
      <c r="FZT560" s="136"/>
      <c r="FZU560" s="136"/>
      <c r="FZV560" s="136"/>
      <c r="FZW560" s="136"/>
      <c r="FZX560" s="136"/>
      <c r="FZY560" s="136"/>
      <c r="FZZ560" s="136"/>
      <c r="GAA560" s="136"/>
      <c r="GAB560" s="136"/>
      <c r="GAC560" s="136"/>
      <c r="GAD560" s="136"/>
      <c r="GAE560" s="136"/>
      <c r="GAF560" s="136"/>
      <c r="GAG560" s="136"/>
      <c r="GAH560" s="136"/>
      <c r="GAI560" s="136"/>
      <c r="GAJ560" s="136"/>
      <c r="GAK560" s="136"/>
      <c r="GAL560" s="136"/>
      <c r="GAM560" s="136"/>
      <c r="GAN560" s="136"/>
      <c r="GAO560" s="136"/>
      <c r="GAP560" s="136"/>
      <c r="GAQ560" s="136"/>
      <c r="GAR560" s="136"/>
      <c r="GAS560" s="136"/>
      <c r="GAT560" s="136"/>
      <c r="GAU560" s="136"/>
      <c r="GAV560" s="136"/>
      <c r="GAW560" s="136"/>
      <c r="GAX560" s="136"/>
      <c r="GAY560" s="136"/>
      <c r="GAZ560" s="136"/>
      <c r="GBA560" s="136"/>
      <c r="GBB560" s="136"/>
      <c r="GBC560" s="136"/>
      <c r="GBD560" s="136"/>
      <c r="GBE560" s="136"/>
      <c r="GBF560" s="136"/>
      <c r="GBG560" s="136"/>
      <c r="GBH560" s="136"/>
      <c r="GBI560" s="136"/>
      <c r="GBJ560" s="136"/>
      <c r="GBK560" s="136"/>
      <c r="GBL560" s="136"/>
      <c r="GBM560" s="136"/>
      <c r="GBN560" s="136"/>
      <c r="GBO560" s="136"/>
      <c r="GBP560" s="136"/>
      <c r="GBQ560" s="136"/>
      <c r="GBR560" s="136"/>
      <c r="GBS560" s="136"/>
      <c r="GBT560" s="136"/>
      <c r="GBU560" s="136"/>
      <c r="GBV560" s="136"/>
      <c r="GBW560" s="136"/>
      <c r="GBX560" s="136"/>
      <c r="GBY560" s="136"/>
      <c r="GBZ560" s="136"/>
      <c r="GCA560" s="136"/>
      <c r="GCB560" s="136"/>
      <c r="GCC560" s="136"/>
      <c r="GCD560" s="136"/>
      <c r="GCE560" s="136"/>
      <c r="GCF560" s="136"/>
      <c r="GCG560" s="136"/>
      <c r="GCH560" s="136"/>
      <c r="GCI560" s="136"/>
      <c r="GCJ560" s="136"/>
      <c r="GCK560" s="136"/>
      <c r="GCL560" s="136"/>
      <c r="GCM560" s="136"/>
      <c r="GCN560" s="136"/>
      <c r="GCO560" s="136"/>
      <c r="GCP560" s="136"/>
      <c r="GCQ560" s="136"/>
      <c r="GCR560" s="136"/>
      <c r="GCS560" s="136"/>
      <c r="GCT560" s="136"/>
      <c r="GCU560" s="136"/>
      <c r="GCV560" s="136"/>
      <c r="GCW560" s="136"/>
      <c r="GCX560" s="136"/>
      <c r="GCY560" s="136"/>
      <c r="GCZ560" s="136"/>
      <c r="GDA560" s="136"/>
      <c r="GDB560" s="136"/>
      <c r="GDC560" s="136"/>
      <c r="GDD560" s="136"/>
      <c r="GDE560" s="136"/>
      <c r="GDF560" s="136"/>
      <c r="GDG560" s="136"/>
      <c r="GDH560" s="136"/>
      <c r="GDI560" s="136"/>
      <c r="GDJ560" s="136"/>
      <c r="GDK560" s="136"/>
      <c r="GDL560" s="136"/>
      <c r="GDM560" s="136"/>
      <c r="GDN560" s="136"/>
      <c r="GDO560" s="136"/>
      <c r="GDP560" s="136"/>
      <c r="GDQ560" s="136"/>
      <c r="GDR560" s="136"/>
      <c r="GDS560" s="136"/>
      <c r="GDT560" s="136"/>
      <c r="GDU560" s="136"/>
      <c r="GDV560" s="136"/>
      <c r="GDW560" s="136"/>
      <c r="GDX560" s="136"/>
      <c r="GDY560" s="136"/>
      <c r="GDZ560" s="136"/>
      <c r="GEA560" s="136"/>
      <c r="GEB560" s="136"/>
      <c r="GEC560" s="136"/>
      <c r="GED560" s="136"/>
      <c r="GEE560" s="136"/>
      <c r="GEF560" s="136"/>
      <c r="GEG560" s="136"/>
      <c r="GEH560" s="136"/>
      <c r="GEI560" s="136"/>
      <c r="GEJ560" s="136"/>
      <c r="GEK560" s="136"/>
      <c r="GEL560" s="136"/>
      <c r="GEM560" s="136"/>
      <c r="GEN560" s="136"/>
      <c r="GEO560" s="136"/>
      <c r="GEP560" s="136"/>
      <c r="GEQ560" s="136"/>
      <c r="GER560" s="136"/>
      <c r="GES560" s="136"/>
      <c r="GET560" s="136"/>
      <c r="GEU560" s="136"/>
      <c r="GEV560" s="136"/>
      <c r="GEW560" s="136"/>
      <c r="GEX560" s="136"/>
      <c r="GEY560" s="136"/>
      <c r="GEZ560" s="136"/>
      <c r="GFA560" s="136"/>
      <c r="GFB560" s="136"/>
      <c r="GFC560" s="136"/>
      <c r="GFD560" s="136"/>
      <c r="GFE560" s="136"/>
      <c r="GFF560" s="136"/>
      <c r="GFG560" s="136"/>
      <c r="GFH560" s="136"/>
      <c r="GFI560" s="136"/>
      <c r="GFJ560" s="136"/>
      <c r="GFK560" s="136"/>
      <c r="GFL560" s="136"/>
      <c r="GFM560" s="136"/>
      <c r="GFN560" s="136"/>
      <c r="GFO560" s="136"/>
      <c r="GFP560" s="136"/>
      <c r="GFQ560" s="136"/>
      <c r="GFR560" s="136"/>
      <c r="GFS560" s="136"/>
      <c r="GFT560" s="136"/>
      <c r="GFU560" s="136"/>
      <c r="GFV560" s="136"/>
      <c r="GFW560" s="136"/>
      <c r="GFX560" s="136"/>
      <c r="GFY560" s="136"/>
      <c r="GFZ560" s="136"/>
      <c r="GGA560" s="136"/>
      <c r="GGB560" s="136"/>
      <c r="GGC560" s="136"/>
      <c r="GGD560" s="136"/>
      <c r="GGE560" s="136"/>
      <c r="GGF560" s="136"/>
      <c r="GGG560" s="136"/>
      <c r="GGH560" s="136"/>
      <c r="GGI560" s="136"/>
      <c r="GGJ560" s="136"/>
      <c r="GGK560" s="136"/>
      <c r="GGL560" s="136"/>
      <c r="GGM560" s="136"/>
      <c r="GGN560" s="136"/>
      <c r="GGO560" s="136"/>
      <c r="GGP560" s="136"/>
      <c r="GGQ560" s="136"/>
      <c r="GGR560" s="136"/>
      <c r="GGS560" s="136"/>
      <c r="GGT560" s="136"/>
      <c r="GGU560" s="136"/>
      <c r="GGV560" s="136"/>
      <c r="GGW560" s="136"/>
      <c r="GGX560" s="136"/>
      <c r="GGY560" s="136"/>
      <c r="GGZ560" s="136"/>
      <c r="GHA560" s="136"/>
      <c r="GHB560" s="136"/>
      <c r="GHC560" s="136"/>
      <c r="GHD560" s="136"/>
      <c r="GHE560" s="136"/>
      <c r="GHF560" s="136"/>
      <c r="GHG560" s="136"/>
      <c r="GHH560" s="136"/>
      <c r="GHI560" s="136"/>
      <c r="GHJ560" s="136"/>
      <c r="GHK560" s="136"/>
      <c r="GHL560" s="136"/>
      <c r="GHM560" s="136"/>
      <c r="GHN560" s="136"/>
      <c r="GHO560" s="136"/>
      <c r="GHP560" s="136"/>
      <c r="GHQ560" s="136"/>
      <c r="GHR560" s="136"/>
      <c r="GHS560" s="136"/>
      <c r="GHT560" s="136"/>
      <c r="GHU560" s="136"/>
      <c r="GHV560" s="136"/>
      <c r="GHW560" s="136"/>
      <c r="GHX560" s="136"/>
      <c r="GHY560" s="136"/>
      <c r="GHZ560" s="136"/>
      <c r="GIA560" s="136"/>
      <c r="GIB560" s="136"/>
      <c r="GIC560" s="136"/>
      <c r="GID560" s="136"/>
      <c r="GIE560" s="136"/>
      <c r="GIF560" s="136"/>
      <c r="GIG560" s="136"/>
      <c r="GIH560" s="136"/>
      <c r="GII560" s="136"/>
      <c r="GIJ560" s="136"/>
      <c r="GIK560" s="136"/>
      <c r="GIL560" s="136"/>
      <c r="GIM560" s="136"/>
      <c r="GIN560" s="136"/>
      <c r="GIO560" s="136"/>
      <c r="GIP560" s="136"/>
      <c r="GIQ560" s="136"/>
      <c r="GIR560" s="136"/>
      <c r="GIS560" s="136"/>
      <c r="GIT560" s="136"/>
      <c r="GIU560" s="136"/>
      <c r="GIV560" s="136"/>
      <c r="GIW560" s="136"/>
      <c r="GIX560" s="136"/>
      <c r="GIY560" s="136"/>
      <c r="GIZ560" s="136"/>
      <c r="GJA560" s="136"/>
      <c r="GJB560" s="136"/>
      <c r="GJC560" s="136"/>
      <c r="GJD560" s="136"/>
      <c r="GJE560" s="136"/>
      <c r="GJF560" s="136"/>
      <c r="GJG560" s="136"/>
      <c r="GJH560" s="136"/>
      <c r="GJI560" s="136"/>
      <c r="GJJ560" s="136"/>
      <c r="GJK560" s="136"/>
      <c r="GJL560" s="136"/>
      <c r="GJM560" s="136"/>
      <c r="GJN560" s="136"/>
      <c r="GJO560" s="136"/>
      <c r="GJP560" s="136"/>
      <c r="GJQ560" s="136"/>
      <c r="GJR560" s="136"/>
      <c r="GJS560" s="136"/>
      <c r="GJT560" s="136"/>
      <c r="GJU560" s="136"/>
      <c r="GJV560" s="136"/>
      <c r="GJW560" s="136"/>
      <c r="GJX560" s="136"/>
      <c r="GJY560" s="136"/>
      <c r="GJZ560" s="136"/>
      <c r="GKA560" s="136"/>
      <c r="GKB560" s="136"/>
      <c r="GKC560" s="136"/>
      <c r="GKD560" s="136"/>
      <c r="GKE560" s="136"/>
      <c r="GKF560" s="136"/>
      <c r="GKG560" s="136"/>
      <c r="GKH560" s="136"/>
      <c r="GKI560" s="136"/>
      <c r="GKJ560" s="136"/>
      <c r="GKK560" s="136"/>
      <c r="GKL560" s="136"/>
      <c r="GKM560" s="136"/>
      <c r="GKN560" s="136"/>
      <c r="GKO560" s="136"/>
      <c r="GKP560" s="136"/>
      <c r="GKQ560" s="136"/>
      <c r="GKR560" s="136"/>
      <c r="GKS560" s="136"/>
      <c r="GKT560" s="136"/>
      <c r="GKU560" s="136"/>
      <c r="GKV560" s="136"/>
      <c r="GKW560" s="136"/>
      <c r="GKX560" s="136"/>
      <c r="GKY560" s="136"/>
      <c r="GKZ560" s="136"/>
      <c r="GLA560" s="136"/>
      <c r="GLB560" s="136"/>
      <c r="GLC560" s="136"/>
      <c r="GLD560" s="136"/>
      <c r="GLE560" s="136"/>
      <c r="GLF560" s="136"/>
      <c r="GLG560" s="136"/>
      <c r="GLH560" s="136"/>
      <c r="GLI560" s="136"/>
      <c r="GLJ560" s="136"/>
      <c r="GLK560" s="136"/>
      <c r="GLL560" s="136"/>
      <c r="GLM560" s="136"/>
      <c r="GLN560" s="136"/>
      <c r="GLO560" s="136"/>
      <c r="GLP560" s="136"/>
      <c r="GLQ560" s="136"/>
      <c r="GLR560" s="136"/>
      <c r="GLS560" s="136"/>
      <c r="GLT560" s="136"/>
      <c r="GLU560" s="136"/>
      <c r="GLV560" s="136"/>
      <c r="GLW560" s="136"/>
      <c r="GLX560" s="136"/>
      <c r="GLY560" s="136"/>
      <c r="GLZ560" s="136"/>
      <c r="GMA560" s="136"/>
      <c r="GMB560" s="136"/>
      <c r="GMC560" s="136"/>
      <c r="GMD560" s="136"/>
      <c r="GME560" s="136"/>
      <c r="GMF560" s="136"/>
      <c r="GMG560" s="136"/>
      <c r="GMH560" s="136"/>
      <c r="GMI560" s="136"/>
      <c r="GMJ560" s="136"/>
      <c r="GMK560" s="136"/>
      <c r="GML560" s="136"/>
      <c r="GMM560" s="136"/>
      <c r="GMN560" s="136"/>
      <c r="GMO560" s="136"/>
      <c r="GMP560" s="136"/>
      <c r="GMQ560" s="136"/>
      <c r="GMR560" s="136"/>
      <c r="GMS560" s="136"/>
      <c r="GMT560" s="136"/>
      <c r="GMU560" s="136"/>
      <c r="GMV560" s="136"/>
      <c r="GMW560" s="136"/>
      <c r="GMX560" s="136"/>
      <c r="GMY560" s="136"/>
      <c r="GMZ560" s="136"/>
      <c r="GNA560" s="136"/>
      <c r="GNB560" s="136"/>
      <c r="GNC560" s="136"/>
      <c r="GND560" s="136"/>
      <c r="GNE560" s="136"/>
      <c r="GNF560" s="136"/>
      <c r="GNG560" s="136"/>
      <c r="GNH560" s="136"/>
      <c r="GNI560" s="136"/>
      <c r="GNJ560" s="136"/>
      <c r="GNK560" s="136"/>
      <c r="GNL560" s="136"/>
      <c r="GNM560" s="136"/>
      <c r="GNN560" s="136"/>
      <c r="GNO560" s="136"/>
      <c r="GNP560" s="136"/>
      <c r="GNQ560" s="136"/>
      <c r="GNR560" s="136"/>
      <c r="GNS560" s="136"/>
      <c r="GNT560" s="136"/>
      <c r="GNU560" s="136"/>
      <c r="GNV560" s="136"/>
      <c r="GNW560" s="136"/>
      <c r="GNX560" s="136"/>
      <c r="GNY560" s="136"/>
      <c r="GNZ560" s="136"/>
      <c r="GOA560" s="136"/>
      <c r="GOB560" s="136"/>
      <c r="GOC560" s="136"/>
      <c r="GOD560" s="136"/>
      <c r="GOE560" s="136"/>
      <c r="GOF560" s="136"/>
      <c r="GOG560" s="136"/>
      <c r="GOH560" s="136"/>
      <c r="GOI560" s="136"/>
      <c r="GOJ560" s="136"/>
      <c r="GOK560" s="136"/>
      <c r="GOL560" s="136"/>
      <c r="GOM560" s="136"/>
      <c r="GON560" s="136"/>
      <c r="GOO560" s="136"/>
      <c r="GOP560" s="136"/>
      <c r="GOQ560" s="136"/>
      <c r="GOR560" s="136"/>
      <c r="GOS560" s="136"/>
      <c r="GOT560" s="136"/>
      <c r="GOU560" s="136"/>
      <c r="GOV560" s="136"/>
      <c r="GOW560" s="136"/>
      <c r="GOX560" s="136"/>
      <c r="GOY560" s="136"/>
      <c r="GOZ560" s="136"/>
      <c r="GPA560" s="136"/>
      <c r="GPB560" s="136"/>
      <c r="GPC560" s="136"/>
      <c r="GPD560" s="136"/>
      <c r="GPE560" s="136"/>
      <c r="GPF560" s="136"/>
      <c r="GPG560" s="136"/>
      <c r="GPH560" s="136"/>
      <c r="GPI560" s="136"/>
      <c r="GPJ560" s="136"/>
      <c r="GPK560" s="136"/>
      <c r="GPL560" s="136"/>
      <c r="GPM560" s="136"/>
      <c r="GPN560" s="136"/>
      <c r="GPO560" s="136"/>
      <c r="GPP560" s="136"/>
      <c r="GPQ560" s="136"/>
      <c r="GPR560" s="136"/>
      <c r="GPS560" s="136"/>
      <c r="GPT560" s="136"/>
      <c r="GPU560" s="136"/>
      <c r="GPV560" s="136"/>
      <c r="GPW560" s="136"/>
      <c r="GPX560" s="136"/>
      <c r="GPY560" s="136"/>
      <c r="GPZ560" s="136"/>
      <c r="GQA560" s="136"/>
      <c r="GQB560" s="136"/>
      <c r="GQC560" s="136"/>
      <c r="GQD560" s="136"/>
      <c r="GQE560" s="136"/>
      <c r="GQF560" s="136"/>
      <c r="GQG560" s="136"/>
      <c r="GQH560" s="136"/>
      <c r="GQI560" s="136"/>
      <c r="GQJ560" s="136"/>
      <c r="GQK560" s="136"/>
      <c r="GQL560" s="136"/>
      <c r="GQM560" s="136"/>
      <c r="GQN560" s="136"/>
      <c r="GQO560" s="136"/>
      <c r="GQP560" s="136"/>
      <c r="GQQ560" s="136"/>
      <c r="GQR560" s="136"/>
      <c r="GQS560" s="136"/>
      <c r="GQT560" s="136"/>
      <c r="GQU560" s="136"/>
      <c r="GQV560" s="136"/>
      <c r="GQW560" s="136"/>
      <c r="GQX560" s="136"/>
      <c r="GQY560" s="136"/>
      <c r="GQZ560" s="136"/>
      <c r="GRA560" s="136"/>
      <c r="GRB560" s="136"/>
      <c r="GRC560" s="136"/>
      <c r="GRD560" s="136"/>
      <c r="GRE560" s="136"/>
      <c r="GRF560" s="136"/>
      <c r="GRG560" s="136"/>
      <c r="GRH560" s="136"/>
      <c r="GRI560" s="136"/>
      <c r="GRJ560" s="136"/>
      <c r="GRK560" s="136"/>
      <c r="GRL560" s="136"/>
      <c r="GRM560" s="136"/>
      <c r="GRN560" s="136"/>
      <c r="GRO560" s="136"/>
      <c r="GRP560" s="136"/>
      <c r="GRQ560" s="136"/>
      <c r="GRR560" s="136"/>
      <c r="GRS560" s="136"/>
      <c r="GRT560" s="136"/>
      <c r="GRU560" s="136"/>
      <c r="GRV560" s="136"/>
      <c r="GRW560" s="136"/>
      <c r="GRX560" s="136"/>
      <c r="GRY560" s="136"/>
      <c r="GRZ560" s="136"/>
      <c r="GSA560" s="136"/>
      <c r="GSB560" s="136"/>
      <c r="GSC560" s="136"/>
      <c r="GSD560" s="136"/>
      <c r="GSE560" s="136"/>
      <c r="GSF560" s="136"/>
      <c r="GSG560" s="136"/>
      <c r="GSH560" s="136"/>
      <c r="GSI560" s="136"/>
      <c r="GSJ560" s="136"/>
      <c r="GSK560" s="136"/>
      <c r="GSL560" s="136"/>
      <c r="GSM560" s="136"/>
      <c r="GSN560" s="136"/>
      <c r="GSO560" s="136"/>
      <c r="GSP560" s="136"/>
      <c r="GSQ560" s="136"/>
      <c r="GSR560" s="136"/>
      <c r="GSS560" s="136"/>
      <c r="GST560" s="136"/>
      <c r="GSU560" s="136"/>
      <c r="GSV560" s="136"/>
      <c r="GSW560" s="136"/>
      <c r="GSX560" s="136"/>
      <c r="GSY560" s="136"/>
      <c r="GSZ560" s="136"/>
      <c r="GTA560" s="136"/>
      <c r="GTB560" s="136"/>
      <c r="GTC560" s="136"/>
      <c r="GTD560" s="136"/>
      <c r="GTE560" s="136"/>
      <c r="GTF560" s="136"/>
      <c r="GTG560" s="136"/>
      <c r="GTH560" s="136"/>
      <c r="GTI560" s="136"/>
      <c r="GTJ560" s="136"/>
      <c r="GTK560" s="136"/>
      <c r="GTL560" s="136"/>
      <c r="GTM560" s="136"/>
      <c r="GTN560" s="136"/>
      <c r="GTO560" s="136"/>
      <c r="GTP560" s="136"/>
      <c r="GTQ560" s="136"/>
      <c r="GTR560" s="136"/>
      <c r="GTS560" s="136"/>
      <c r="GTT560" s="136"/>
      <c r="GTU560" s="136"/>
      <c r="GTV560" s="136"/>
      <c r="GTW560" s="136"/>
      <c r="GTX560" s="136"/>
      <c r="GTY560" s="136"/>
      <c r="GTZ560" s="136"/>
      <c r="GUA560" s="136"/>
      <c r="GUB560" s="136"/>
      <c r="GUC560" s="136"/>
      <c r="GUD560" s="136"/>
      <c r="GUE560" s="136"/>
      <c r="GUF560" s="136"/>
      <c r="GUG560" s="136"/>
      <c r="GUH560" s="136"/>
      <c r="GUI560" s="136"/>
      <c r="GUJ560" s="136"/>
      <c r="GUK560" s="136"/>
      <c r="GUL560" s="136"/>
      <c r="GUM560" s="136"/>
      <c r="GUN560" s="136"/>
      <c r="GUO560" s="136"/>
      <c r="GUP560" s="136"/>
      <c r="GUQ560" s="136"/>
      <c r="GUR560" s="136"/>
      <c r="GUS560" s="136"/>
      <c r="GUT560" s="136"/>
      <c r="GUU560" s="136"/>
      <c r="GUV560" s="136"/>
      <c r="GUW560" s="136"/>
      <c r="GUX560" s="136"/>
      <c r="GUY560" s="136"/>
      <c r="GUZ560" s="136"/>
      <c r="GVA560" s="136"/>
      <c r="GVB560" s="136"/>
      <c r="GVC560" s="136"/>
      <c r="GVD560" s="136"/>
      <c r="GVE560" s="136"/>
      <c r="GVF560" s="136"/>
      <c r="GVG560" s="136"/>
      <c r="GVH560" s="136"/>
      <c r="GVI560" s="136"/>
      <c r="GVJ560" s="136"/>
      <c r="GVK560" s="136"/>
      <c r="GVL560" s="136"/>
      <c r="GVM560" s="136"/>
      <c r="GVN560" s="136"/>
      <c r="GVO560" s="136"/>
      <c r="GVP560" s="136"/>
      <c r="GVQ560" s="136"/>
      <c r="GVR560" s="136"/>
      <c r="GVS560" s="136"/>
      <c r="GVT560" s="136"/>
      <c r="GVU560" s="136"/>
      <c r="GVV560" s="136"/>
      <c r="GVW560" s="136"/>
      <c r="GVX560" s="136"/>
      <c r="GVY560" s="136"/>
      <c r="GVZ560" s="136"/>
      <c r="GWA560" s="136"/>
      <c r="GWB560" s="136"/>
      <c r="GWC560" s="136"/>
      <c r="GWD560" s="136"/>
      <c r="GWE560" s="136"/>
      <c r="GWF560" s="136"/>
      <c r="GWG560" s="136"/>
      <c r="GWH560" s="136"/>
      <c r="GWI560" s="136"/>
      <c r="GWJ560" s="136"/>
      <c r="GWK560" s="136"/>
      <c r="GWL560" s="136"/>
      <c r="GWM560" s="136"/>
      <c r="GWN560" s="136"/>
      <c r="GWO560" s="136"/>
      <c r="GWP560" s="136"/>
      <c r="GWQ560" s="136"/>
      <c r="GWR560" s="136"/>
      <c r="GWS560" s="136"/>
      <c r="GWT560" s="136"/>
      <c r="GWU560" s="136"/>
      <c r="GWV560" s="136"/>
      <c r="GWW560" s="136"/>
      <c r="GWX560" s="136"/>
      <c r="GWY560" s="136"/>
      <c r="GWZ560" s="136"/>
      <c r="GXA560" s="136"/>
      <c r="GXB560" s="136"/>
      <c r="GXC560" s="136"/>
      <c r="GXD560" s="136"/>
      <c r="GXE560" s="136"/>
      <c r="GXF560" s="136"/>
      <c r="GXG560" s="136"/>
      <c r="GXH560" s="136"/>
      <c r="GXI560" s="136"/>
      <c r="GXJ560" s="136"/>
      <c r="GXK560" s="136"/>
      <c r="GXL560" s="136"/>
      <c r="GXM560" s="136"/>
      <c r="GXN560" s="136"/>
      <c r="GXO560" s="136"/>
      <c r="GXP560" s="136"/>
      <c r="GXQ560" s="136"/>
      <c r="GXR560" s="136"/>
      <c r="GXS560" s="136"/>
      <c r="GXT560" s="136"/>
      <c r="GXU560" s="136"/>
      <c r="GXV560" s="136"/>
      <c r="GXW560" s="136"/>
      <c r="GXX560" s="136"/>
      <c r="GXY560" s="136"/>
      <c r="GXZ560" s="136"/>
      <c r="GYA560" s="136"/>
      <c r="GYB560" s="136"/>
      <c r="GYC560" s="136"/>
      <c r="GYD560" s="136"/>
      <c r="GYE560" s="136"/>
      <c r="GYF560" s="136"/>
      <c r="GYG560" s="136"/>
      <c r="GYH560" s="136"/>
      <c r="GYI560" s="136"/>
      <c r="GYJ560" s="136"/>
      <c r="GYK560" s="136"/>
      <c r="GYL560" s="136"/>
      <c r="GYM560" s="136"/>
      <c r="GYN560" s="136"/>
      <c r="GYO560" s="136"/>
      <c r="GYP560" s="136"/>
      <c r="GYQ560" s="136"/>
      <c r="GYR560" s="136"/>
      <c r="GYS560" s="136"/>
      <c r="GYT560" s="136"/>
      <c r="GYU560" s="136"/>
      <c r="GYV560" s="136"/>
      <c r="GYW560" s="136"/>
      <c r="GYX560" s="136"/>
      <c r="GYY560" s="136"/>
      <c r="GYZ560" s="136"/>
      <c r="GZA560" s="136"/>
      <c r="GZB560" s="136"/>
      <c r="GZC560" s="136"/>
      <c r="GZD560" s="136"/>
      <c r="GZE560" s="136"/>
      <c r="GZF560" s="136"/>
      <c r="GZG560" s="136"/>
      <c r="GZH560" s="136"/>
      <c r="GZI560" s="136"/>
      <c r="GZJ560" s="136"/>
      <c r="GZK560" s="136"/>
      <c r="GZL560" s="136"/>
      <c r="GZM560" s="136"/>
      <c r="GZN560" s="136"/>
      <c r="GZO560" s="136"/>
      <c r="GZP560" s="136"/>
      <c r="GZQ560" s="136"/>
      <c r="GZR560" s="136"/>
      <c r="GZS560" s="136"/>
      <c r="GZT560" s="136"/>
      <c r="GZU560" s="136"/>
      <c r="GZV560" s="136"/>
      <c r="GZW560" s="136"/>
      <c r="GZX560" s="136"/>
      <c r="GZY560" s="136"/>
      <c r="GZZ560" s="136"/>
      <c r="HAA560" s="136"/>
      <c r="HAB560" s="136"/>
      <c r="HAC560" s="136"/>
      <c r="HAD560" s="136"/>
      <c r="HAE560" s="136"/>
      <c r="HAF560" s="136"/>
      <c r="HAG560" s="136"/>
      <c r="HAH560" s="136"/>
      <c r="HAI560" s="136"/>
      <c r="HAJ560" s="136"/>
      <c r="HAK560" s="136"/>
      <c r="HAL560" s="136"/>
      <c r="HAM560" s="136"/>
      <c r="HAN560" s="136"/>
      <c r="HAO560" s="136"/>
      <c r="HAP560" s="136"/>
      <c r="HAQ560" s="136"/>
      <c r="HAR560" s="136"/>
      <c r="HAS560" s="136"/>
      <c r="HAT560" s="136"/>
      <c r="HAU560" s="136"/>
      <c r="HAV560" s="136"/>
      <c r="HAW560" s="136"/>
      <c r="HAX560" s="136"/>
      <c r="HAY560" s="136"/>
      <c r="HAZ560" s="136"/>
      <c r="HBA560" s="136"/>
      <c r="HBB560" s="136"/>
      <c r="HBC560" s="136"/>
      <c r="HBD560" s="136"/>
      <c r="HBE560" s="136"/>
      <c r="HBF560" s="136"/>
      <c r="HBG560" s="136"/>
      <c r="HBH560" s="136"/>
      <c r="HBI560" s="136"/>
      <c r="HBJ560" s="136"/>
      <c r="HBK560" s="136"/>
      <c r="HBL560" s="136"/>
      <c r="HBM560" s="136"/>
      <c r="HBN560" s="136"/>
      <c r="HBO560" s="136"/>
      <c r="HBP560" s="136"/>
      <c r="HBQ560" s="136"/>
      <c r="HBR560" s="136"/>
      <c r="HBS560" s="136"/>
      <c r="HBT560" s="136"/>
      <c r="HBU560" s="136"/>
      <c r="HBV560" s="136"/>
      <c r="HBW560" s="136"/>
      <c r="HBX560" s="136"/>
      <c r="HBY560" s="136"/>
      <c r="HBZ560" s="136"/>
      <c r="HCA560" s="136"/>
      <c r="HCB560" s="136"/>
      <c r="HCC560" s="136"/>
      <c r="HCD560" s="136"/>
      <c r="HCE560" s="136"/>
      <c r="HCF560" s="136"/>
      <c r="HCG560" s="136"/>
      <c r="HCH560" s="136"/>
      <c r="HCI560" s="136"/>
      <c r="HCJ560" s="136"/>
      <c r="HCK560" s="136"/>
      <c r="HCL560" s="136"/>
      <c r="HCM560" s="136"/>
      <c r="HCN560" s="136"/>
      <c r="HCO560" s="136"/>
      <c r="HCP560" s="136"/>
      <c r="HCQ560" s="136"/>
      <c r="HCR560" s="136"/>
      <c r="HCS560" s="136"/>
      <c r="HCT560" s="136"/>
      <c r="HCU560" s="136"/>
      <c r="HCV560" s="136"/>
      <c r="HCW560" s="136"/>
      <c r="HCX560" s="136"/>
      <c r="HCY560" s="136"/>
      <c r="HCZ560" s="136"/>
      <c r="HDA560" s="136"/>
      <c r="HDB560" s="136"/>
      <c r="HDC560" s="136"/>
      <c r="HDD560" s="136"/>
      <c r="HDE560" s="136"/>
      <c r="HDF560" s="136"/>
      <c r="HDG560" s="136"/>
      <c r="HDH560" s="136"/>
      <c r="HDI560" s="136"/>
      <c r="HDJ560" s="136"/>
      <c r="HDK560" s="136"/>
      <c r="HDL560" s="136"/>
      <c r="HDM560" s="136"/>
      <c r="HDN560" s="136"/>
      <c r="HDO560" s="136"/>
      <c r="HDP560" s="136"/>
      <c r="HDQ560" s="136"/>
      <c r="HDR560" s="136"/>
      <c r="HDS560" s="136"/>
      <c r="HDT560" s="136"/>
      <c r="HDU560" s="136"/>
      <c r="HDV560" s="136"/>
      <c r="HDW560" s="136"/>
      <c r="HDX560" s="136"/>
      <c r="HDY560" s="136"/>
      <c r="HDZ560" s="136"/>
      <c r="HEA560" s="136"/>
      <c r="HEB560" s="136"/>
      <c r="HEC560" s="136"/>
      <c r="HED560" s="136"/>
      <c r="HEE560" s="136"/>
      <c r="HEF560" s="136"/>
      <c r="HEG560" s="136"/>
      <c r="HEH560" s="136"/>
      <c r="HEI560" s="136"/>
      <c r="HEJ560" s="136"/>
      <c r="HEK560" s="136"/>
      <c r="HEL560" s="136"/>
      <c r="HEM560" s="136"/>
      <c r="HEN560" s="136"/>
      <c r="HEO560" s="136"/>
      <c r="HEP560" s="136"/>
      <c r="HEQ560" s="136"/>
      <c r="HER560" s="136"/>
      <c r="HES560" s="136"/>
      <c r="HET560" s="136"/>
      <c r="HEU560" s="136"/>
      <c r="HEV560" s="136"/>
      <c r="HEW560" s="136"/>
      <c r="HEX560" s="136"/>
      <c r="HEY560" s="136"/>
      <c r="HEZ560" s="136"/>
      <c r="HFA560" s="136"/>
      <c r="HFB560" s="136"/>
      <c r="HFC560" s="136"/>
      <c r="HFD560" s="136"/>
      <c r="HFE560" s="136"/>
      <c r="HFF560" s="136"/>
      <c r="HFG560" s="136"/>
      <c r="HFH560" s="136"/>
      <c r="HFI560" s="136"/>
      <c r="HFJ560" s="136"/>
      <c r="HFK560" s="136"/>
      <c r="HFL560" s="136"/>
      <c r="HFM560" s="136"/>
      <c r="HFN560" s="136"/>
      <c r="HFO560" s="136"/>
      <c r="HFP560" s="136"/>
      <c r="HFQ560" s="136"/>
      <c r="HFR560" s="136"/>
      <c r="HFS560" s="136"/>
      <c r="HFT560" s="136"/>
      <c r="HFU560" s="136"/>
      <c r="HFV560" s="136"/>
      <c r="HFW560" s="136"/>
      <c r="HFX560" s="136"/>
      <c r="HFY560" s="136"/>
      <c r="HFZ560" s="136"/>
      <c r="HGA560" s="136"/>
      <c r="HGB560" s="136"/>
      <c r="HGC560" s="136"/>
      <c r="HGD560" s="136"/>
      <c r="HGE560" s="136"/>
      <c r="HGF560" s="136"/>
      <c r="HGG560" s="136"/>
      <c r="HGH560" s="136"/>
      <c r="HGI560" s="136"/>
      <c r="HGJ560" s="136"/>
      <c r="HGK560" s="136"/>
      <c r="HGL560" s="136"/>
      <c r="HGM560" s="136"/>
      <c r="HGN560" s="136"/>
      <c r="HGO560" s="136"/>
      <c r="HGP560" s="136"/>
      <c r="HGQ560" s="136"/>
      <c r="HGR560" s="136"/>
      <c r="HGS560" s="136"/>
      <c r="HGT560" s="136"/>
      <c r="HGU560" s="136"/>
      <c r="HGV560" s="136"/>
      <c r="HGW560" s="136"/>
      <c r="HGX560" s="136"/>
      <c r="HGY560" s="136"/>
      <c r="HGZ560" s="136"/>
      <c r="HHA560" s="136"/>
      <c r="HHB560" s="136"/>
      <c r="HHC560" s="136"/>
      <c r="HHD560" s="136"/>
      <c r="HHE560" s="136"/>
      <c r="HHF560" s="136"/>
      <c r="HHG560" s="136"/>
      <c r="HHH560" s="136"/>
      <c r="HHI560" s="136"/>
      <c r="HHJ560" s="136"/>
      <c r="HHK560" s="136"/>
      <c r="HHL560" s="136"/>
      <c r="HHM560" s="136"/>
      <c r="HHN560" s="136"/>
      <c r="HHO560" s="136"/>
      <c r="HHP560" s="136"/>
      <c r="HHQ560" s="136"/>
      <c r="HHR560" s="136"/>
      <c r="HHS560" s="136"/>
      <c r="HHT560" s="136"/>
      <c r="HHU560" s="136"/>
      <c r="HHV560" s="136"/>
      <c r="HHW560" s="136"/>
      <c r="HHX560" s="136"/>
      <c r="HHY560" s="136"/>
      <c r="HHZ560" s="136"/>
      <c r="HIA560" s="136"/>
      <c r="HIB560" s="136"/>
      <c r="HIC560" s="136"/>
      <c r="HID560" s="136"/>
      <c r="HIE560" s="136"/>
      <c r="HIF560" s="136"/>
      <c r="HIG560" s="136"/>
      <c r="HIH560" s="136"/>
      <c r="HII560" s="136"/>
      <c r="HIJ560" s="136"/>
      <c r="HIK560" s="136"/>
      <c r="HIL560" s="136"/>
      <c r="HIM560" s="136"/>
      <c r="HIN560" s="136"/>
      <c r="HIO560" s="136"/>
      <c r="HIP560" s="136"/>
      <c r="HIQ560" s="136"/>
      <c r="HIR560" s="136"/>
      <c r="HIS560" s="136"/>
      <c r="HIT560" s="136"/>
      <c r="HIU560" s="136"/>
      <c r="HIV560" s="136"/>
      <c r="HIW560" s="136"/>
      <c r="HIX560" s="136"/>
      <c r="HIY560" s="136"/>
      <c r="HIZ560" s="136"/>
      <c r="HJA560" s="136"/>
      <c r="HJB560" s="136"/>
      <c r="HJC560" s="136"/>
      <c r="HJD560" s="136"/>
      <c r="HJE560" s="136"/>
      <c r="HJF560" s="136"/>
      <c r="HJG560" s="136"/>
      <c r="HJH560" s="136"/>
      <c r="HJI560" s="136"/>
      <c r="HJJ560" s="136"/>
      <c r="HJK560" s="136"/>
      <c r="HJL560" s="136"/>
      <c r="HJM560" s="136"/>
      <c r="HJN560" s="136"/>
      <c r="HJO560" s="136"/>
      <c r="HJP560" s="136"/>
      <c r="HJQ560" s="136"/>
      <c r="HJR560" s="136"/>
      <c r="HJS560" s="136"/>
      <c r="HJT560" s="136"/>
      <c r="HJU560" s="136"/>
      <c r="HJV560" s="136"/>
      <c r="HJW560" s="136"/>
      <c r="HJX560" s="136"/>
      <c r="HJY560" s="136"/>
      <c r="HJZ560" s="136"/>
      <c r="HKA560" s="136"/>
      <c r="HKB560" s="136"/>
      <c r="HKC560" s="136"/>
      <c r="HKD560" s="136"/>
      <c r="HKE560" s="136"/>
      <c r="HKF560" s="136"/>
      <c r="HKG560" s="136"/>
      <c r="HKH560" s="136"/>
      <c r="HKI560" s="136"/>
      <c r="HKJ560" s="136"/>
      <c r="HKK560" s="136"/>
      <c r="HKL560" s="136"/>
      <c r="HKM560" s="136"/>
      <c r="HKN560" s="136"/>
      <c r="HKO560" s="136"/>
      <c r="HKP560" s="136"/>
      <c r="HKQ560" s="136"/>
      <c r="HKR560" s="136"/>
      <c r="HKS560" s="136"/>
      <c r="HKT560" s="136"/>
      <c r="HKU560" s="136"/>
      <c r="HKV560" s="136"/>
      <c r="HKW560" s="136"/>
      <c r="HKX560" s="136"/>
      <c r="HKY560" s="136"/>
      <c r="HKZ560" s="136"/>
      <c r="HLA560" s="136"/>
      <c r="HLB560" s="136"/>
      <c r="HLC560" s="136"/>
      <c r="HLD560" s="136"/>
      <c r="HLE560" s="136"/>
      <c r="HLF560" s="136"/>
      <c r="HLG560" s="136"/>
      <c r="HLH560" s="136"/>
      <c r="HLI560" s="136"/>
      <c r="HLJ560" s="136"/>
      <c r="HLK560" s="136"/>
      <c r="HLL560" s="136"/>
      <c r="HLM560" s="136"/>
      <c r="HLN560" s="136"/>
      <c r="HLO560" s="136"/>
      <c r="HLP560" s="136"/>
      <c r="HLQ560" s="136"/>
      <c r="HLR560" s="136"/>
      <c r="HLS560" s="136"/>
      <c r="HLT560" s="136"/>
      <c r="HLU560" s="136"/>
      <c r="HLV560" s="136"/>
      <c r="HLW560" s="136"/>
      <c r="HLX560" s="136"/>
      <c r="HLY560" s="136"/>
      <c r="HLZ560" s="136"/>
      <c r="HMA560" s="136"/>
      <c r="HMB560" s="136"/>
      <c r="HMC560" s="136"/>
      <c r="HMD560" s="136"/>
      <c r="HME560" s="136"/>
      <c r="HMF560" s="136"/>
      <c r="HMG560" s="136"/>
      <c r="HMH560" s="136"/>
      <c r="HMI560" s="136"/>
      <c r="HMJ560" s="136"/>
      <c r="HMK560" s="136"/>
      <c r="HML560" s="136"/>
      <c r="HMM560" s="136"/>
      <c r="HMN560" s="136"/>
      <c r="HMO560" s="136"/>
      <c r="HMP560" s="136"/>
      <c r="HMQ560" s="136"/>
      <c r="HMR560" s="136"/>
      <c r="HMS560" s="136"/>
      <c r="HMT560" s="136"/>
      <c r="HMU560" s="136"/>
      <c r="HMV560" s="136"/>
      <c r="HMW560" s="136"/>
      <c r="HMX560" s="136"/>
      <c r="HMY560" s="136"/>
      <c r="HMZ560" s="136"/>
      <c r="HNA560" s="136"/>
      <c r="HNB560" s="136"/>
      <c r="HNC560" s="136"/>
      <c r="HND560" s="136"/>
      <c r="HNE560" s="136"/>
      <c r="HNF560" s="136"/>
      <c r="HNG560" s="136"/>
      <c r="HNH560" s="136"/>
      <c r="HNI560" s="136"/>
      <c r="HNJ560" s="136"/>
      <c r="HNK560" s="136"/>
      <c r="HNL560" s="136"/>
      <c r="HNM560" s="136"/>
      <c r="HNN560" s="136"/>
      <c r="HNO560" s="136"/>
      <c r="HNP560" s="136"/>
      <c r="HNQ560" s="136"/>
      <c r="HNR560" s="136"/>
      <c r="HNS560" s="136"/>
      <c r="HNT560" s="136"/>
      <c r="HNU560" s="136"/>
      <c r="HNV560" s="136"/>
      <c r="HNW560" s="136"/>
      <c r="HNX560" s="136"/>
      <c r="HNY560" s="136"/>
      <c r="HNZ560" s="136"/>
      <c r="HOA560" s="136"/>
      <c r="HOB560" s="136"/>
      <c r="HOC560" s="136"/>
      <c r="HOD560" s="136"/>
      <c r="HOE560" s="136"/>
      <c r="HOF560" s="136"/>
      <c r="HOG560" s="136"/>
      <c r="HOH560" s="136"/>
      <c r="HOI560" s="136"/>
      <c r="HOJ560" s="136"/>
      <c r="HOK560" s="136"/>
      <c r="HOL560" s="136"/>
      <c r="HOM560" s="136"/>
      <c r="HON560" s="136"/>
      <c r="HOO560" s="136"/>
      <c r="HOP560" s="136"/>
      <c r="HOQ560" s="136"/>
      <c r="HOR560" s="136"/>
      <c r="HOS560" s="136"/>
      <c r="HOT560" s="136"/>
      <c r="HOU560" s="136"/>
      <c r="HOV560" s="136"/>
      <c r="HOW560" s="136"/>
      <c r="HOX560" s="136"/>
      <c r="HOY560" s="136"/>
      <c r="HOZ560" s="136"/>
      <c r="HPA560" s="136"/>
      <c r="HPB560" s="136"/>
      <c r="HPC560" s="136"/>
      <c r="HPD560" s="136"/>
      <c r="HPE560" s="136"/>
      <c r="HPF560" s="136"/>
      <c r="HPG560" s="136"/>
      <c r="HPH560" s="136"/>
      <c r="HPI560" s="136"/>
      <c r="HPJ560" s="136"/>
      <c r="HPK560" s="136"/>
      <c r="HPL560" s="136"/>
      <c r="HPM560" s="136"/>
      <c r="HPN560" s="136"/>
      <c r="HPO560" s="136"/>
      <c r="HPP560" s="136"/>
      <c r="HPQ560" s="136"/>
      <c r="HPR560" s="136"/>
      <c r="HPS560" s="136"/>
      <c r="HPT560" s="136"/>
      <c r="HPU560" s="136"/>
      <c r="HPV560" s="136"/>
      <c r="HPW560" s="136"/>
      <c r="HPX560" s="136"/>
      <c r="HPY560" s="136"/>
      <c r="HPZ560" s="136"/>
      <c r="HQA560" s="136"/>
      <c r="HQB560" s="136"/>
      <c r="HQC560" s="136"/>
      <c r="HQD560" s="136"/>
      <c r="HQE560" s="136"/>
      <c r="HQF560" s="136"/>
      <c r="HQG560" s="136"/>
      <c r="HQH560" s="136"/>
      <c r="HQI560" s="136"/>
      <c r="HQJ560" s="136"/>
      <c r="HQK560" s="136"/>
      <c r="HQL560" s="136"/>
      <c r="HQM560" s="136"/>
      <c r="HQN560" s="136"/>
      <c r="HQO560" s="136"/>
      <c r="HQP560" s="136"/>
      <c r="HQQ560" s="136"/>
      <c r="HQR560" s="136"/>
      <c r="HQS560" s="136"/>
      <c r="HQT560" s="136"/>
      <c r="HQU560" s="136"/>
      <c r="HQV560" s="136"/>
      <c r="HQW560" s="136"/>
      <c r="HQX560" s="136"/>
      <c r="HQY560" s="136"/>
      <c r="HQZ560" s="136"/>
      <c r="HRA560" s="136"/>
      <c r="HRB560" s="136"/>
      <c r="HRC560" s="136"/>
      <c r="HRD560" s="136"/>
      <c r="HRE560" s="136"/>
      <c r="HRF560" s="136"/>
      <c r="HRG560" s="136"/>
      <c r="HRH560" s="136"/>
      <c r="HRI560" s="136"/>
      <c r="HRJ560" s="136"/>
      <c r="HRK560" s="136"/>
      <c r="HRL560" s="136"/>
      <c r="HRM560" s="136"/>
      <c r="HRN560" s="136"/>
      <c r="HRO560" s="136"/>
      <c r="HRP560" s="136"/>
      <c r="HRQ560" s="136"/>
      <c r="HRR560" s="136"/>
      <c r="HRS560" s="136"/>
      <c r="HRT560" s="136"/>
      <c r="HRU560" s="136"/>
      <c r="HRV560" s="136"/>
      <c r="HRW560" s="136"/>
      <c r="HRX560" s="136"/>
      <c r="HRY560" s="136"/>
      <c r="HRZ560" s="136"/>
      <c r="HSA560" s="136"/>
      <c r="HSB560" s="136"/>
      <c r="HSC560" s="136"/>
      <c r="HSD560" s="136"/>
      <c r="HSE560" s="136"/>
      <c r="HSF560" s="136"/>
      <c r="HSG560" s="136"/>
      <c r="HSH560" s="136"/>
      <c r="HSI560" s="136"/>
      <c r="HSJ560" s="136"/>
      <c r="HSK560" s="136"/>
      <c r="HSL560" s="136"/>
      <c r="HSM560" s="136"/>
      <c r="HSN560" s="136"/>
      <c r="HSO560" s="136"/>
      <c r="HSP560" s="136"/>
      <c r="HSQ560" s="136"/>
      <c r="HSR560" s="136"/>
      <c r="HSS560" s="136"/>
      <c r="HST560" s="136"/>
      <c r="HSU560" s="136"/>
      <c r="HSV560" s="136"/>
      <c r="HSW560" s="136"/>
      <c r="HSX560" s="136"/>
      <c r="HSY560" s="136"/>
      <c r="HSZ560" s="136"/>
      <c r="HTA560" s="136"/>
      <c r="HTB560" s="136"/>
      <c r="HTC560" s="136"/>
      <c r="HTD560" s="136"/>
      <c r="HTE560" s="136"/>
      <c r="HTF560" s="136"/>
      <c r="HTG560" s="136"/>
      <c r="HTH560" s="136"/>
      <c r="HTI560" s="136"/>
      <c r="HTJ560" s="136"/>
      <c r="HTK560" s="136"/>
      <c r="HTL560" s="136"/>
      <c r="HTM560" s="136"/>
      <c r="HTN560" s="136"/>
      <c r="HTO560" s="136"/>
      <c r="HTP560" s="136"/>
      <c r="HTQ560" s="136"/>
      <c r="HTR560" s="136"/>
      <c r="HTS560" s="136"/>
      <c r="HTT560" s="136"/>
      <c r="HTU560" s="136"/>
      <c r="HTV560" s="136"/>
      <c r="HTW560" s="136"/>
      <c r="HTX560" s="136"/>
      <c r="HTY560" s="136"/>
      <c r="HTZ560" s="136"/>
      <c r="HUA560" s="136"/>
      <c r="HUB560" s="136"/>
      <c r="HUC560" s="136"/>
      <c r="HUD560" s="136"/>
      <c r="HUE560" s="136"/>
      <c r="HUF560" s="136"/>
      <c r="HUG560" s="136"/>
      <c r="HUH560" s="136"/>
      <c r="HUI560" s="136"/>
      <c r="HUJ560" s="136"/>
      <c r="HUK560" s="136"/>
      <c r="HUL560" s="136"/>
      <c r="HUM560" s="136"/>
      <c r="HUN560" s="136"/>
      <c r="HUO560" s="136"/>
      <c r="HUP560" s="136"/>
      <c r="HUQ560" s="136"/>
      <c r="HUR560" s="136"/>
      <c r="HUS560" s="136"/>
      <c r="HUT560" s="136"/>
      <c r="HUU560" s="136"/>
      <c r="HUV560" s="136"/>
      <c r="HUW560" s="136"/>
      <c r="HUX560" s="136"/>
      <c r="HUY560" s="136"/>
      <c r="HUZ560" s="136"/>
      <c r="HVA560" s="136"/>
      <c r="HVB560" s="136"/>
      <c r="HVC560" s="136"/>
      <c r="HVD560" s="136"/>
      <c r="HVE560" s="136"/>
      <c r="HVF560" s="136"/>
      <c r="HVG560" s="136"/>
      <c r="HVH560" s="136"/>
      <c r="HVI560" s="136"/>
      <c r="HVJ560" s="136"/>
      <c r="HVK560" s="136"/>
      <c r="HVL560" s="136"/>
      <c r="HVM560" s="136"/>
      <c r="HVN560" s="136"/>
      <c r="HVO560" s="136"/>
      <c r="HVP560" s="136"/>
      <c r="HVQ560" s="136"/>
      <c r="HVR560" s="136"/>
      <c r="HVS560" s="136"/>
      <c r="HVT560" s="136"/>
      <c r="HVU560" s="136"/>
      <c r="HVV560" s="136"/>
      <c r="HVW560" s="136"/>
      <c r="HVX560" s="136"/>
      <c r="HVY560" s="136"/>
      <c r="HVZ560" s="136"/>
      <c r="HWA560" s="136"/>
      <c r="HWB560" s="136"/>
      <c r="HWC560" s="136"/>
      <c r="HWD560" s="136"/>
      <c r="HWE560" s="136"/>
      <c r="HWF560" s="136"/>
      <c r="HWG560" s="136"/>
      <c r="HWH560" s="136"/>
      <c r="HWI560" s="136"/>
      <c r="HWJ560" s="136"/>
      <c r="HWK560" s="136"/>
      <c r="HWL560" s="136"/>
      <c r="HWM560" s="136"/>
      <c r="HWN560" s="136"/>
      <c r="HWO560" s="136"/>
      <c r="HWP560" s="136"/>
      <c r="HWQ560" s="136"/>
      <c r="HWR560" s="136"/>
      <c r="HWS560" s="136"/>
      <c r="HWT560" s="136"/>
      <c r="HWU560" s="136"/>
      <c r="HWV560" s="136"/>
      <c r="HWW560" s="136"/>
      <c r="HWX560" s="136"/>
      <c r="HWY560" s="136"/>
      <c r="HWZ560" s="136"/>
      <c r="HXA560" s="136"/>
      <c r="HXB560" s="136"/>
      <c r="HXC560" s="136"/>
      <c r="HXD560" s="136"/>
      <c r="HXE560" s="136"/>
      <c r="HXF560" s="136"/>
      <c r="HXG560" s="136"/>
      <c r="HXH560" s="136"/>
      <c r="HXI560" s="136"/>
      <c r="HXJ560" s="136"/>
      <c r="HXK560" s="136"/>
      <c r="HXL560" s="136"/>
      <c r="HXM560" s="136"/>
      <c r="HXN560" s="136"/>
      <c r="HXO560" s="136"/>
      <c r="HXP560" s="136"/>
      <c r="HXQ560" s="136"/>
      <c r="HXR560" s="136"/>
      <c r="HXS560" s="136"/>
      <c r="HXT560" s="136"/>
      <c r="HXU560" s="136"/>
      <c r="HXV560" s="136"/>
      <c r="HXW560" s="136"/>
      <c r="HXX560" s="136"/>
      <c r="HXY560" s="136"/>
      <c r="HXZ560" s="136"/>
      <c r="HYA560" s="136"/>
      <c r="HYB560" s="136"/>
      <c r="HYC560" s="136"/>
      <c r="HYD560" s="136"/>
      <c r="HYE560" s="136"/>
      <c r="HYF560" s="136"/>
      <c r="HYG560" s="136"/>
      <c r="HYH560" s="136"/>
      <c r="HYI560" s="136"/>
      <c r="HYJ560" s="136"/>
      <c r="HYK560" s="136"/>
      <c r="HYL560" s="136"/>
      <c r="HYM560" s="136"/>
      <c r="HYN560" s="136"/>
      <c r="HYO560" s="136"/>
      <c r="HYP560" s="136"/>
      <c r="HYQ560" s="136"/>
      <c r="HYR560" s="136"/>
      <c r="HYS560" s="136"/>
      <c r="HYT560" s="136"/>
      <c r="HYU560" s="136"/>
      <c r="HYV560" s="136"/>
      <c r="HYW560" s="136"/>
      <c r="HYX560" s="136"/>
      <c r="HYY560" s="136"/>
      <c r="HYZ560" s="136"/>
      <c r="HZA560" s="136"/>
      <c r="HZB560" s="136"/>
      <c r="HZC560" s="136"/>
      <c r="HZD560" s="136"/>
      <c r="HZE560" s="136"/>
      <c r="HZF560" s="136"/>
      <c r="HZG560" s="136"/>
      <c r="HZH560" s="136"/>
      <c r="HZI560" s="136"/>
      <c r="HZJ560" s="136"/>
      <c r="HZK560" s="136"/>
      <c r="HZL560" s="136"/>
      <c r="HZM560" s="136"/>
      <c r="HZN560" s="136"/>
      <c r="HZO560" s="136"/>
      <c r="HZP560" s="136"/>
      <c r="HZQ560" s="136"/>
      <c r="HZR560" s="136"/>
      <c r="HZS560" s="136"/>
      <c r="HZT560" s="136"/>
      <c r="HZU560" s="136"/>
      <c r="HZV560" s="136"/>
      <c r="HZW560" s="136"/>
      <c r="HZX560" s="136"/>
      <c r="HZY560" s="136"/>
      <c r="HZZ560" s="136"/>
      <c r="IAA560" s="136"/>
      <c r="IAB560" s="136"/>
      <c r="IAC560" s="136"/>
      <c r="IAD560" s="136"/>
      <c r="IAE560" s="136"/>
      <c r="IAF560" s="136"/>
      <c r="IAG560" s="136"/>
      <c r="IAH560" s="136"/>
      <c r="IAI560" s="136"/>
      <c r="IAJ560" s="136"/>
      <c r="IAK560" s="136"/>
      <c r="IAL560" s="136"/>
      <c r="IAM560" s="136"/>
      <c r="IAN560" s="136"/>
      <c r="IAO560" s="136"/>
      <c r="IAP560" s="136"/>
      <c r="IAQ560" s="136"/>
      <c r="IAR560" s="136"/>
      <c r="IAS560" s="136"/>
      <c r="IAT560" s="136"/>
      <c r="IAU560" s="136"/>
      <c r="IAV560" s="136"/>
      <c r="IAW560" s="136"/>
      <c r="IAX560" s="136"/>
      <c r="IAY560" s="136"/>
      <c r="IAZ560" s="136"/>
      <c r="IBA560" s="136"/>
      <c r="IBB560" s="136"/>
      <c r="IBC560" s="136"/>
      <c r="IBD560" s="136"/>
      <c r="IBE560" s="136"/>
      <c r="IBF560" s="136"/>
      <c r="IBG560" s="136"/>
      <c r="IBH560" s="136"/>
      <c r="IBI560" s="136"/>
      <c r="IBJ560" s="136"/>
      <c r="IBK560" s="136"/>
      <c r="IBL560" s="136"/>
      <c r="IBM560" s="136"/>
      <c r="IBN560" s="136"/>
      <c r="IBO560" s="136"/>
      <c r="IBP560" s="136"/>
      <c r="IBQ560" s="136"/>
      <c r="IBR560" s="136"/>
      <c r="IBS560" s="136"/>
      <c r="IBT560" s="136"/>
      <c r="IBU560" s="136"/>
      <c r="IBV560" s="136"/>
      <c r="IBW560" s="136"/>
      <c r="IBX560" s="136"/>
      <c r="IBY560" s="136"/>
      <c r="IBZ560" s="136"/>
      <c r="ICA560" s="136"/>
      <c r="ICB560" s="136"/>
      <c r="ICC560" s="136"/>
      <c r="ICD560" s="136"/>
      <c r="ICE560" s="136"/>
      <c r="ICF560" s="136"/>
      <c r="ICG560" s="136"/>
      <c r="ICH560" s="136"/>
      <c r="ICI560" s="136"/>
      <c r="ICJ560" s="136"/>
      <c r="ICK560" s="136"/>
      <c r="ICL560" s="136"/>
      <c r="ICM560" s="136"/>
      <c r="ICN560" s="136"/>
      <c r="ICO560" s="136"/>
      <c r="ICP560" s="136"/>
      <c r="ICQ560" s="136"/>
      <c r="ICR560" s="136"/>
      <c r="ICS560" s="136"/>
      <c r="ICT560" s="136"/>
      <c r="ICU560" s="136"/>
      <c r="ICV560" s="136"/>
      <c r="ICW560" s="136"/>
      <c r="ICX560" s="136"/>
      <c r="ICY560" s="136"/>
      <c r="ICZ560" s="136"/>
      <c r="IDA560" s="136"/>
      <c r="IDB560" s="136"/>
      <c r="IDC560" s="136"/>
      <c r="IDD560" s="136"/>
      <c r="IDE560" s="136"/>
      <c r="IDF560" s="136"/>
      <c r="IDG560" s="136"/>
      <c r="IDH560" s="136"/>
      <c r="IDI560" s="136"/>
      <c r="IDJ560" s="136"/>
      <c r="IDK560" s="136"/>
      <c r="IDL560" s="136"/>
      <c r="IDM560" s="136"/>
      <c r="IDN560" s="136"/>
      <c r="IDO560" s="136"/>
      <c r="IDP560" s="136"/>
      <c r="IDQ560" s="136"/>
      <c r="IDR560" s="136"/>
      <c r="IDS560" s="136"/>
      <c r="IDT560" s="136"/>
      <c r="IDU560" s="136"/>
      <c r="IDV560" s="136"/>
      <c r="IDW560" s="136"/>
      <c r="IDX560" s="136"/>
      <c r="IDY560" s="136"/>
      <c r="IDZ560" s="136"/>
      <c r="IEA560" s="136"/>
      <c r="IEB560" s="136"/>
      <c r="IEC560" s="136"/>
      <c r="IED560" s="136"/>
      <c r="IEE560" s="136"/>
      <c r="IEF560" s="136"/>
      <c r="IEG560" s="136"/>
      <c r="IEH560" s="136"/>
      <c r="IEI560" s="136"/>
      <c r="IEJ560" s="136"/>
      <c r="IEK560" s="136"/>
      <c r="IEL560" s="136"/>
      <c r="IEM560" s="136"/>
      <c r="IEN560" s="136"/>
      <c r="IEO560" s="136"/>
      <c r="IEP560" s="136"/>
      <c r="IEQ560" s="136"/>
      <c r="IER560" s="136"/>
      <c r="IES560" s="136"/>
      <c r="IET560" s="136"/>
      <c r="IEU560" s="136"/>
      <c r="IEV560" s="136"/>
      <c r="IEW560" s="136"/>
      <c r="IEX560" s="136"/>
      <c r="IEY560" s="136"/>
      <c r="IEZ560" s="136"/>
      <c r="IFA560" s="136"/>
      <c r="IFB560" s="136"/>
      <c r="IFC560" s="136"/>
      <c r="IFD560" s="136"/>
      <c r="IFE560" s="136"/>
      <c r="IFF560" s="136"/>
      <c r="IFG560" s="136"/>
      <c r="IFH560" s="136"/>
      <c r="IFI560" s="136"/>
      <c r="IFJ560" s="136"/>
      <c r="IFK560" s="136"/>
      <c r="IFL560" s="136"/>
      <c r="IFM560" s="136"/>
      <c r="IFN560" s="136"/>
      <c r="IFO560" s="136"/>
      <c r="IFP560" s="136"/>
      <c r="IFQ560" s="136"/>
      <c r="IFR560" s="136"/>
      <c r="IFS560" s="136"/>
      <c r="IFT560" s="136"/>
      <c r="IFU560" s="136"/>
      <c r="IFV560" s="136"/>
      <c r="IFW560" s="136"/>
      <c r="IFX560" s="136"/>
      <c r="IFY560" s="136"/>
      <c r="IFZ560" s="136"/>
      <c r="IGA560" s="136"/>
      <c r="IGB560" s="136"/>
      <c r="IGC560" s="136"/>
      <c r="IGD560" s="136"/>
      <c r="IGE560" s="136"/>
      <c r="IGF560" s="136"/>
      <c r="IGG560" s="136"/>
      <c r="IGH560" s="136"/>
      <c r="IGI560" s="136"/>
      <c r="IGJ560" s="136"/>
      <c r="IGK560" s="136"/>
      <c r="IGL560" s="136"/>
      <c r="IGM560" s="136"/>
      <c r="IGN560" s="136"/>
      <c r="IGO560" s="136"/>
      <c r="IGP560" s="136"/>
      <c r="IGQ560" s="136"/>
      <c r="IGR560" s="136"/>
      <c r="IGS560" s="136"/>
      <c r="IGT560" s="136"/>
      <c r="IGU560" s="136"/>
      <c r="IGV560" s="136"/>
      <c r="IGW560" s="136"/>
      <c r="IGX560" s="136"/>
      <c r="IGY560" s="136"/>
      <c r="IGZ560" s="136"/>
      <c r="IHA560" s="136"/>
      <c r="IHB560" s="136"/>
      <c r="IHC560" s="136"/>
      <c r="IHD560" s="136"/>
      <c r="IHE560" s="136"/>
      <c r="IHF560" s="136"/>
      <c r="IHG560" s="136"/>
      <c r="IHH560" s="136"/>
      <c r="IHI560" s="136"/>
      <c r="IHJ560" s="136"/>
      <c r="IHK560" s="136"/>
      <c r="IHL560" s="136"/>
      <c r="IHM560" s="136"/>
      <c r="IHN560" s="136"/>
      <c r="IHO560" s="136"/>
      <c r="IHP560" s="136"/>
      <c r="IHQ560" s="136"/>
      <c r="IHR560" s="136"/>
      <c r="IHS560" s="136"/>
      <c r="IHT560" s="136"/>
      <c r="IHU560" s="136"/>
      <c r="IHV560" s="136"/>
      <c r="IHW560" s="136"/>
      <c r="IHX560" s="136"/>
      <c r="IHY560" s="136"/>
      <c r="IHZ560" s="136"/>
      <c r="IIA560" s="136"/>
      <c r="IIB560" s="136"/>
      <c r="IIC560" s="136"/>
      <c r="IID560" s="136"/>
      <c r="IIE560" s="136"/>
      <c r="IIF560" s="136"/>
      <c r="IIG560" s="136"/>
      <c r="IIH560" s="136"/>
      <c r="III560" s="136"/>
      <c r="IIJ560" s="136"/>
      <c r="IIK560" s="136"/>
      <c r="IIL560" s="136"/>
      <c r="IIM560" s="136"/>
      <c r="IIN560" s="136"/>
      <c r="IIO560" s="136"/>
      <c r="IIP560" s="136"/>
      <c r="IIQ560" s="136"/>
      <c r="IIR560" s="136"/>
      <c r="IIS560" s="136"/>
      <c r="IIT560" s="136"/>
      <c r="IIU560" s="136"/>
      <c r="IIV560" s="136"/>
      <c r="IIW560" s="136"/>
      <c r="IIX560" s="136"/>
      <c r="IIY560" s="136"/>
      <c r="IIZ560" s="136"/>
      <c r="IJA560" s="136"/>
      <c r="IJB560" s="136"/>
      <c r="IJC560" s="136"/>
      <c r="IJD560" s="136"/>
      <c r="IJE560" s="136"/>
      <c r="IJF560" s="136"/>
      <c r="IJG560" s="136"/>
      <c r="IJH560" s="136"/>
      <c r="IJI560" s="136"/>
      <c r="IJJ560" s="136"/>
      <c r="IJK560" s="136"/>
      <c r="IJL560" s="136"/>
      <c r="IJM560" s="136"/>
      <c r="IJN560" s="136"/>
      <c r="IJO560" s="136"/>
      <c r="IJP560" s="136"/>
      <c r="IJQ560" s="136"/>
      <c r="IJR560" s="136"/>
      <c r="IJS560" s="136"/>
      <c r="IJT560" s="136"/>
      <c r="IJU560" s="136"/>
      <c r="IJV560" s="136"/>
      <c r="IJW560" s="136"/>
      <c r="IJX560" s="136"/>
      <c r="IJY560" s="136"/>
      <c r="IJZ560" s="136"/>
      <c r="IKA560" s="136"/>
      <c r="IKB560" s="136"/>
      <c r="IKC560" s="136"/>
      <c r="IKD560" s="136"/>
      <c r="IKE560" s="136"/>
      <c r="IKF560" s="136"/>
      <c r="IKG560" s="136"/>
      <c r="IKH560" s="136"/>
      <c r="IKI560" s="136"/>
      <c r="IKJ560" s="136"/>
      <c r="IKK560" s="136"/>
      <c r="IKL560" s="136"/>
      <c r="IKM560" s="136"/>
      <c r="IKN560" s="136"/>
      <c r="IKO560" s="136"/>
      <c r="IKP560" s="136"/>
      <c r="IKQ560" s="136"/>
      <c r="IKR560" s="136"/>
      <c r="IKS560" s="136"/>
      <c r="IKT560" s="136"/>
      <c r="IKU560" s="136"/>
      <c r="IKV560" s="136"/>
      <c r="IKW560" s="136"/>
      <c r="IKX560" s="136"/>
      <c r="IKY560" s="136"/>
      <c r="IKZ560" s="136"/>
      <c r="ILA560" s="136"/>
      <c r="ILB560" s="136"/>
      <c r="ILC560" s="136"/>
      <c r="ILD560" s="136"/>
      <c r="ILE560" s="136"/>
      <c r="ILF560" s="136"/>
      <c r="ILG560" s="136"/>
      <c r="ILH560" s="136"/>
      <c r="ILI560" s="136"/>
      <c r="ILJ560" s="136"/>
      <c r="ILK560" s="136"/>
      <c r="ILL560" s="136"/>
      <c r="ILM560" s="136"/>
      <c r="ILN560" s="136"/>
      <c r="ILO560" s="136"/>
      <c r="ILP560" s="136"/>
      <c r="ILQ560" s="136"/>
      <c r="ILR560" s="136"/>
      <c r="ILS560" s="136"/>
      <c r="ILT560" s="136"/>
      <c r="ILU560" s="136"/>
      <c r="ILV560" s="136"/>
      <c r="ILW560" s="136"/>
      <c r="ILX560" s="136"/>
      <c r="ILY560" s="136"/>
      <c r="ILZ560" s="136"/>
      <c r="IMA560" s="136"/>
      <c r="IMB560" s="136"/>
      <c r="IMC560" s="136"/>
      <c r="IMD560" s="136"/>
      <c r="IME560" s="136"/>
      <c r="IMF560" s="136"/>
      <c r="IMG560" s="136"/>
      <c r="IMH560" s="136"/>
      <c r="IMI560" s="136"/>
      <c r="IMJ560" s="136"/>
      <c r="IMK560" s="136"/>
      <c r="IML560" s="136"/>
      <c r="IMM560" s="136"/>
      <c r="IMN560" s="136"/>
      <c r="IMO560" s="136"/>
      <c r="IMP560" s="136"/>
      <c r="IMQ560" s="136"/>
      <c r="IMR560" s="136"/>
      <c r="IMS560" s="136"/>
      <c r="IMT560" s="136"/>
      <c r="IMU560" s="136"/>
      <c r="IMV560" s="136"/>
      <c r="IMW560" s="136"/>
      <c r="IMX560" s="136"/>
      <c r="IMY560" s="136"/>
      <c r="IMZ560" s="136"/>
      <c r="INA560" s="136"/>
      <c r="INB560" s="136"/>
      <c r="INC560" s="136"/>
      <c r="IND560" s="136"/>
      <c r="INE560" s="136"/>
      <c r="INF560" s="136"/>
      <c r="ING560" s="136"/>
      <c r="INH560" s="136"/>
      <c r="INI560" s="136"/>
      <c r="INJ560" s="136"/>
      <c r="INK560" s="136"/>
      <c r="INL560" s="136"/>
      <c r="INM560" s="136"/>
      <c r="INN560" s="136"/>
      <c r="INO560" s="136"/>
      <c r="INP560" s="136"/>
      <c r="INQ560" s="136"/>
      <c r="INR560" s="136"/>
      <c r="INS560" s="136"/>
      <c r="INT560" s="136"/>
      <c r="INU560" s="136"/>
      <c r="INV560" s="136"/>
      <c r="INW560" s="136"/>
      <c r="INX560" s="136"/>
      <c r="INY560" s="136"/>
      <c r="INZ560" s="136"/>
      <c r="IOA560" s="136"/>
      <c r="IOB560" s="136"/>
      <c r="IOC560" s="136"/>
      <c r="IOD560" s="136"/>
      <c r="IOE560" s="136"/>
      <c r="IOF560" s="136"/>
      <c r="IOG560" s="136"/>
      <c r="IOH560" s="136"/>
      <c r="IOI560" s="136"/>
      <c r="IOJ560" s="136"/>
      <c r="IOK560" s="136"/>
      <c r="IOL560" s="136"/>
      <c r="IOM560" s="136"/>
      <c r="ION560" s="136"/>
      <c r="IOO560" s="136"/>
      <c r="IOP560" s="136"/>
      <c r="IOQ560" s="136"/>
      <c r="IOR560" s="136"/>
      <c r="IOS560" s="136"/>
      <c r="IOT560" s="136"/>
      <c r="IOU560" s="136"/>
      <c r="IOV560" s="136"/>
      <c r="IOW560" s="136"/>
      <c r="IOX560" s="136"/>
      <c r="IOY560" s="136"/>
      <c r="IOZ560" s="136"/>
      <c r="IPA560" s="136"/>
      <c r="IPB560" s="136"/>
      <c r="IPC560" s="136"/>
      <c r="IPD560" s="136"/>
      <c r="IPE560" s="136"/>
      <c r="IPF560" s="136"/>
      <c r="IPG560" s="136"/>
      <c r="IPH560" s="136"/>
      <c r="IPI560" s="136"/>
      <c r="IPJ560" s="136"/>
      <c r="IPK560" s="136"/>
      <c r="IPL560" s="136"/>
      <c r="IPM560" s="136"/>
      <c r="IPN560" s="136"/>
      <c r="IPO560" s="136"/>
      <c r="IPP560" s="136"/>
      <c r="IPQ560" s="136"/>
      <c r="IPR560" s="136"/>
      <c r="IPS560" s="136"/>
      <c r="IPT560" s="136"/>
      <c r="IPU560" s="136"/>
      <c r="IPV560" s="136"/>
      <c r="IPW560" s="136"/>
      <c r="IPX560" s="136"/>
      <c r="IPY560" s="136"/>
      <c r="IPZ560" s="136"/>
      <c r="IQA560" s="136"/>
      <c r="IQB560" s="136"/>
      <c r="IQC560" s="136"/>
      <c r="IQD560" s="136"/>
      <c r="IQE560" s="136"/>
      <c r="IQF560" s="136"/>
      <c r="IQG560" s="136"/>
      <c r="IQH560" s="136"/>
      <c r="IQI560" s="136"/>
      <c r="IQJ560" s="136"/>
      <c r="IQK560" s="136"/>
      <c r="IQL560" s="136"/>
      <c r="IQM560" s="136"/>
      <c r="IQN560" s="136"/>
      <c r="IQO560" s="136"/>
      <c r="IQP560" s="136"/>
      <c r="IQQ560" s="136"/>
      <c r="IQR560" s="136"/>
      <c r="IQS560" s="136"/>
      <c r="IQT560" s="136"/>
      <c r="IQU560" s="136"/>
      <c r="IQV560" s="136"/>
      <c r="IQW560" s="136"/>
      <c r="IQX560" s="136"/>
      <c r="IQY560" s="136"/>
      <c r="IQZ560" s="136"/>
      <c r="IRA560" s="136"/>
      <c r="IRB560" s="136"/>
      <c r="IRC560" s="136"/>
      <c r="IRD560" s="136"/>
      <c r="IRE560" s="136"/>
      <c r="IRF560" s="136"/>
      <c r="IRG560" s="136"/>
      <c r="IRH560" s="136"/>
      <c r="IRI560" s="136"/>
      <c r="IRJ560" s="136"/>
      <c r="IRK560" s="136"/>
      <c r="IRL560" s="136"/>
      <c r="IRM560" s="136"/>
      <c r="IRN560" s="136"/>
      <c r="IRO560" s="136"/>
      <c r="IRP560" s="136"/>
      <c r="IRQ560" s="136"/>
      <c r="IRR560" s="136"/>
      <c r="IRS560" s="136"/>
      <c r="IRT560" s="136"/>
      <c r="IRU560" s="136"/>
      <c r="IRV560" s="136"/>
      <c r="IRW560" s="136"/>
      <c r="IRX560" s="136"/>
      <c r="IRY560" s="136"/>
      <c r="IRZ560" s="136"/>
      <c r="ISA560" s="136"/>
      <c r="ISB560" s="136"/>
      <c r="ISC560" s="136"/>
      <c r="ISD560" s="136"/>
      <c r="ISE560" s="136"/>
      <c r="ISF560" s="136"/>
      <c r="ISG560" s="136"/>
      <c r="ISH560" s="136"/>
      <c r="ISI560" s="136"/>
      <c r="ISJ560" s="136"/>
      <c r="ISK560" s="136"/>
      <c r="ISL560" s="136"/>
      <c r="ISM560" s="136"/>
      <c r="ISN560" s="136"/>
      <c r="ISO560" s="136"/>
      <c r="ISP560" s="136"/>
      <c r="ISQ560" s="136"/>
      <c r="ISR560" s="136"/>
      <c r="ISS560" s="136"/>
      <c r="IST560" s="136"/>
      <c r="ISU560" s="136"/>
      <c r="ISV560" s="136"/>
      <c r="ISW560" s="136"/>
      <c r="ISX560" s="136"/>
      <c r="ISY560" s="136"/>
      <c r="ISZ560" s="136"/>
      <c r="ITA560" s="136"/>
      <c r="ITB560" s="136"/>
      <c r="ITC560" s="136"/>
      <c r="ITD560" s="136"/>
      <c r="ITE560" s="136"/>
      <c r="ITF560" s="136"/>
      <c r="ITG560" s="136"/>
      <c r="ITH560" s="136"/>
      <c r="ITI560" s="136"/>
      <c r="ITJ560" s="136"/>
      <c r="ITK560" s="136"/>
      <c r="ITL560" s="136"/>
      <c r="ITM560" s="136"/>
      <c r="ITN560" s="136"/>
      <c r="ITO560" s="136"/>
      <c r="ITP560" s="136"/>
      <c r="ITQ560" s="136"/>
      <c r="ITR560" s="136"/>
      <c r="ITS560" s="136"/>
      <c r="ITT560" s="136"/>
      <c r="ITU560" s="136"/>
      <c r="ITV560" s="136"/>
      <c r="ITW560" s="136"/>
      <c r="ITX560" s="136"/>
      <c r="ITY560" s="136"/>
      <c r="ITZ560" s="136"/>
      <c r="IUA560" s="136"/>
      <c r="IUB560" s="136"/>
      <c r="IUC560" s="136"/>
      <c r="IUD560" s="136"/>
      <c r="IUE560" s="136"/>
      <c r="IUF560" s="136"/>
      <c r="IUG560" s="136"/>
      <c r="IUH560" s="136"/>
      <c r="IUI560" s="136"/>
      <c r="IUJ560" s="136"/>
      <c r="IUK560" s="136"/>
      <c r="IUL560" s="136"/>
      <c r="IUM560" s="136"/>
      <c r="IUN560" s="136"/>
      <c r="IUO560" s="136"/>
      <c r="IUP560" s="136"/>
      <c r="IUQ560" s="136"/>
      <c r="IUR560" s="136"/>
      <c r="IUS560" s="136"/>
      <c r="IUT560" s="136"/>
      <c r="IUU560" s="136"/>
      <c r="IUV560" s="136"/>
      <c r="IUW560" s="136"/>
      <c r="IUX560" s="136"/>
      <c r="IUY560" s="136"/>
      <c r="IUZ560" s="136"/>
      <c r="IVA560" s="136"/>
      <c r="IVB560" s="136"/>
      <c r="IVC560" s="136"/>
      <c r="IVD560" s="136"/>
      <c r="IVE560" s="136"/>
      <c r="IVF560" s="136"/>
      <c r="IVG560" s="136"/>
      <c r="IVH560" s="136"/>
      <c r="IVI560" s="136"/>
      <c r="IVJ560" s="136"/>
      <c r="IVK560" s="136"/>
      <c r="IVL560" s="136"/>
      <c r="IVM560" s="136"/>
      <c r="IVN560" s="136"/>
      <c r="IVO560" s="136"/>
      <c r="IVP560" s="136"/>
      <c r="IVQ560" s="136"/>
      <c r="IVR560" s="136"/>
      <c r="IVS560" s="136"/>
      <c r="IVT560" s="136"/>
      <c r="IVU560" s="136"/>
      <c r="IVV560" s="136"/>
      <c r="IVW560" s="136"/>
      <c r="IVX560" s="136"/>
      <c r="IVY560" s="136"/>
      <c r="IVZ560" s="136"/>
      <c r="IWA560" s="136"/>
      <c r="IWB560" s="136"/>
      <c r="IWC560" s="136"/>
      <c r="IWD560" s="136"/>
      <c r="IWE560" s="136"/>
      <c r="IWF560" s="136"/>
      <c r="IWG560" s="136"/>
      <c r="IWH560" s="136"/>
      <c r="IWI560" s="136"/>
      <c r="IWJ560" s="136"/>
      <c r="IWK560" s="136"/>
      <c r="IWL560" s="136"/>
      <c r="IWM560" s="136"/>
      <c r="IWN560" s="136"/>
      <c r="IWO560" s="136"/>
      <c r="IWP560" s="136"/>
      <c r="IWQ560" s="136"/>
      <c r="IWR560" s="136"/>
      <c r="IWS560" s="136"/>
      <c r="IWT560" s="136"/>
      <c r="IWU560" s="136"/>
      <c r="IWV560" s="136"/>
      <c r="IWW560" s="136"/>
      <c r="IWX560" s="136"/>
      <c r="IWY560" s="136"/>
      <c r="IWZ560" s="136"/>
      <c r="IXA560" s="136"/>
      <c r="IXB560" s="136"/>
      <c r="IXC560" s="136"/>
      <c r="IXD560" s="136"/>
      <c r="IXE560" s="136"/>
      <c r="IXF560" s="136"/>
      <c r="IXG560" s="136"/>
      <c r="IXH560" s="136"/>
      <c r="IXI560" s="136"/>
      <c r="IXJ560" s="136"/>
      <c r="IXK560" s="136"/>
      <c r="IXL560" s="136"/>
      <c r="IXM560" s="136"/>
      <c r="IXN560" s="136"/>
      <c r="IXO560" s="136"/>
      <c r="IXP560" s="136"/>
      <c r="IXQ560" s="136"/>
      <c r="IXR560" s="136"/>
      <c r="IXS560" s="136"/>
      <c r="IXT560" s="136"/>
      <c r="IXU560" s="136"/>
      <c r="IXV560" s="136"/>
      <c r="IXW560" s="136"/>
      <c r="IXX560" s="136"/>
      <c r="IXY560" s="136"/>
      <c r="IXZ560" s="136"/>
      <c r="IYA560" s="136"/>
      <c r="IYB560" s="136"/>
      <c r="IYC560" s="136"/>
      <c r="IYD560" s="136"/>
      <c r="IYE560" s="136"/>
      <c r="IYF560" s="136"/>
      <c r="IYG560" s="136"/>
      <c r="IYH560" s="136"/>
      <c r="IYI560" s="136"/>
      <c r="IYJ560" s="136"/>
      <c r="IYK560" s="136"/>
      <c r="IYL560" s="136"/>
      <c r="IYM560" s="136"/>
      <c r="IYN560" s="136"/>
      <c r="IYO560" s="136"/>
      <c r="IYP560" s="136"/>
      <c r="IYQ560" s="136"/>
      <c r="IYR560" s="136"/>
      <c r="IYS560" s="136"/>
      <c r="IYT560" s="136"/>
      <c r="IYU560" s="136"/>
      <c r="IYV560" s="136"/>
      <c r="IYW560" s="136"/>
      <c r="IYX560" s="136"/>
      <c r="IYY560" s="136"/>
      <c r="IYZ560" s="136"/>
      <c r="IZA560" s="136"/>
      <c r="IZB560" s="136"/>
      <c r="IZC560" s="136"/>
      <c r="IZD560" s="136"/>
      <c r="IZE560" s="136"/>
      <c r="IZF560" s="136"/>
      <c r="IZG560" s="136"/>
      <c r="IZH560" s="136"/>
      <c r="IZI560" s="136"/>
      <c r="IZJ560" s="136"/>
      <c r="IZK560" s="136"/>
      <c r="IZL560" s="136"/>
      <c r="IZM560" s="136"/>
      <c r="IZN560" s="136"/>
      <c r="IZO560" s="136"/>
      <c r="IZP560" s="136"/>
      <c r="IZQ560" s="136"/>
      <c r="IZR560" s="136"/>
      <c r="IZS560" s="136"/>
      <c r="IZT560" s="136"/>
      <c r="IZU560" s="136"/>
      <c r="IZV560" s="136"/>
      <c r="IZW560" s="136"/>
      <c r="IZX560" s="136"/>
      <c r="IZY560" s="136"/>
      <c r="IZZ560" s="136"/>
      <c r="JAA560" s="136"/>
      <c r="JAB560" s="136"/>
      <c r="JAC560" s="136"/>
      <c r="JAD560" s="136"/>
      <c r="JAE560" s="136"/>
      <c r="JAF560" s="136"/>
      <c r="JAG560" s="136"/>
      <c r="JAH560" s="136"/>
      <c r="JAI560" s="136"/>
      <c r="JAJ560" s="136"/>
      <c r="JAK560" s="136"/>
      <c r="JAL560" s="136"/>
      <c r="JAM560" s="136"/>
      <c r="JAN560" s="136"/>
      <c r="JAO560" s="136"/>
      <c r="JAP560" s="136"/>
      <c r="JAQ560" s="136"/>
      <c r="JAR560" s="136"/>
      <c r="JAS560" s="136"/>
      <c r="JAT560" s="136"/>
      <c r="JAU560" s="136"/>
      <c r="JAV560" s="136"/>
      <c r="JAW560" s="136"/>
      <c r="JAX560" s="136"/>
      <c r="JAY560" s="136"/>
      <c r="JAZ560" s="136"/>
      <c r="JBA560" s="136"/>
      <c r="JBB560" s="136"/>
      <c r="JBC560" s="136"/>
      <c r="JBD560" s="136"/>
      <c r="JBE560" s="136"/>
      <c r="JBF560" s="136"/>
      <c r="JBG560" s="136"/>
      <c r="JBH560" s="136"/>
      <c r="JBI560" s="136"/>
      <c r="JBJ560" s="136"/>
      <c r="JBK560" s="136"/>
      <c r="JBL560" s="136"/>
      <c r="JBM560" s="136"/>
      <c r="JBN560" s="136"/>
      <c r="JBO560" s="136"/>
      <c r="JBP560" s="136"/>
      <c r="JBQ560" s="136"/>
      <c r="JBR560" s="136"/>
      <c r="JBS560" s="136"/>
      <c r="JBT560" s="136"/>
      <c r="JBU560" s="136"/>
      <c r="JBV560" s="136"/>
      <c r="JBW560" s="136"/>
      <c r="JBX560" s="136"/>
      <c r="JBY560" s="136"/>
      <c r="JBZ560" s="136"/>
      <c r="JCA560" s="136"/>
      <c r="JCB560" s="136"/>
      <c r="JCC560" s="136"/>
      <c r="JCD560" s="136"/>
      <c r="JCE560" s="136"/>
      <c r="JCF560" s="136"/>
      <c r="JCG560" s="136"/>
      <c r="JCH560" s="136"/>
      <c r="JCI560" s="136"/>
      <c r="JCJ560" s="136"/>
      <c r="JCK560" s="136"/>
      <c r="JCL560" s="136"/>
      <c r="JCM560" s="136"/>
      <c r="JCN560" s="136"/>
      <c r="JCO560" s="136"/>
      <c r="JCP560" s="136"/>
      <c r="JCQ560" s="136"/>
      <c r="JCR560" s="136"/>
      <c r="JCS560" s="136"/>
      <c r="JCT560" s="136"/>
      <c r="JCU560" s="136"/>
      <c r="JCV560" s="136"/>
      <c r="JCW560" s="136"/>
      <c r="JCX560" s="136"/>
      <c r="JCY560" s="136"/>
      <c r="JCZ560" s="136"/>
      <c r="JDA560" s="136"/>
      <c r="JDB560" s="136"/>
      <c r="JDC560" s="136"/>
      <c r="JDD560" s="136"/>
      <c r="JDE560" s="136"/>
      <c r="JDF560" s="136"/>
      <c r="JDG560" s="136"/>
      <c r="JDH560" s="136"/>
      <c r="JDI560" s="136"/>
      <c r="JDJ560" s="136"/>
      <c r="JDK560" s="136"/>
      <c r="JDL560" s="136"/>
      <c r="JDM560" s="136"/>
      <c r="JDN560" s="136"/>
      <c r="JDO560" s="136"/>
      <c r="JDP560" s="136"/>
      <c r="JDQ560" s="136"/>
      <c r="JDR560" s="136"/>
      <c r="JDS560" s="136"/>
      <c r="JDT560" s="136"/>
      <c r="JDU560" s="136"/>
      <c r="JDV560" s="136"/>
      <c r="JDW560" s="136"/>
      <c r="JDX560" s="136"/>
      <c r="JDY560" s="136"/>
      <c r="JDZ560" s="136"/>
      <c r="JEA560" s="136"/>
      <c r="JEB560" s="136"/>
      <c r="JEC560" s="136"/>
      <c r="JED560" s="136"/>
      <c r="JEE560" s="136"/>
      <c r="JEF560" s="136"/>
      <c r="JEG560" s="136"/>
      <c r="JEH560" s="136"/>
      <c r="JEI560" s="136"/>
      <c r="JEJ560" s="136"/>
      <c r="JEK560" s="136"/>
      <c r="JEL560" s="136"/>
      <c r="JEM560" s="136"/>
      <c r="JEN560" s="136"/>
      <c r="JEO560" s="136"/>
      <c r="JEP560" s="136"/>
      <c r="JEQ560" s="136"/>
      <c r="JER560" s="136"/>
      <c r="JES560" s="136"/>
      <c r="JET560" s="136"/>
      <c r="JEU560" s="136"/>
      <c r="JEV560" s="136"/>
      <c r="JEW560" s="136"/>
      <c r="JEX560" s="136"/>
      <c r="JEY560" s="136"/>
      <c r="JEZ560" s="136"/>
      <c r="JFA560" s="136"/>
      <c r="JFB560" s="136"/>
      <c r="JFC560" s="136"/>
      <c r="JFD560" s="136"/>
      <c r="JFE560" s="136"/>
      <c r="JFF560" s="136"/>
      <c r="JFG560" s="136"/>
      <c r="JFH560" s="136"/>
      <c r="JFI560" s="136"/>
      <c r="JFJ560" s="136"/>
      <c r="JFK560" s="136"/>
      <c r="JFL560" s="136"/>
      <c r="JFM560" s="136"/>
      <c r="JFN560" s="136"/>
      <c r="JFO560" s="136"/>
      <c r="JFP560" s="136"/>
      <c r="JFQ560" s="136"/>
      <c r="JFR560" s="136"/>
      <c r="JFS560" s="136"/>
      <c r="JFT560" s="136"/>
      <c r="JFU560" s="136"/>
      <c r="JFV560" s="136"/>
      <c r="JFW560" s="136"/>
      <c r="JFX560" s="136"/>
      <c r="JFY560" s="136"/>
      <c r="JFZ560" s="136"/>
      <c r="JGA560" s="136"/>
      <c r="JGB560" s="136"/>
      <c r="JGC560" s="136"/>
      <c r="JGD560" s="136"/>
      <c r="JGE560" s="136"/>
      <c r="JGF560" s="136"/>
      <c r="JGG560" s="136"/>
      <c r="JGH560" s="136"/>
      <c r="JGI560" s="136"/>
      <c r="JGJ560" s="136"/>
      <c r="JGK560" s="136"/>
      <c r="JGL560" s="136"/>
      <c r="JGM560" s="136"/>
      <c r="JGN560" s="136"/>
      <c r="JGO560" s="136"/>
      <c r="JGP560" s="136"/>
      <c r="JGQ560" s="136"/>
      <c r="JGR560" s="136"/>
      <c r="JGS560" s="136"/>
      <c r="JGT560" s="136"/>
      <c r="JGU560" s="136"/>
      <c r="JGV560" s="136"/>
      <c r="JGW560" s="136"/>
      <c r="JGX560" s="136"/>
      <c r="JGY560" s="136"/>
      <c r="JGZ560" s="136"/>
      <c r="JHA560" s="136"/>
      <c r="JHB560" s="136"/>
      <c r="JHC560" s="136"/>
      <c r="JHD560" s="136"/>
      <c r="JHE560" s="136"/>
      <c r="JHF560" s="136"/>
      <c r="JHG560" s="136"/>
      <c r="JHH560" s="136"/>
      <c r="JHI560" s="136"/>
      <c r="JHJ560" s="136"/>
      <c r="JHK560" s="136"/>
      <c r="JHL560" s="136"/>
      <c r="JHM560" s="136"/>
      <c r="JHN560" s="136"/>
      <c r="JHO560" s="136"/>
      <c r="JHP560" s="136"/>
      <c r="JHQ560" s="136"/>
      <c r="JHR560" s="136"/>
      <c r="JHS560" s="136"/>
      <c r="JHT560" s="136"/>
      <c r="JHU560" s="136"/>
      <c r="JHV560" s="136"/>
      <c r="JHW560" s="136"/>
      <c r="JHX560" s="136"/>
      <c r="JHY560" s="136"/>
      <c r="JHZ560" s="136"/>
      <c r="JIA560" s="136"/>
      <c r="JIB560" s="136"/>
      <c r="JIC560" s="136"/>
      <c r="JID560" s="136"/>
      <c r="JIE560" s="136"/>
      <c r="JIF560" s="136"/>
      <c r="JIG560" s="136"/>
      <c r="JIH560" s="136"/>
      <c r="JII560" s="136"/>
      <c r="JIJ560" s="136"/>
      <c r="JIK560" s="136"/>
      <c r="JIL560" s="136"/>
      <c r="JIM560" s="136"/>
      <c r="JIN560" s="136"/>
      <c r="JIO560" s="136"/>
      <c r="JIP560" s="136"/>
      <c r="JIQ560" s="136"/>
      <c r="JIR560" s="136"/>
      <c r="JIS560" s="136"/>
      <c r="JIT560" s="136"/>
      <c r="JIU560" s="136"/>
      <c r="JIV560" s="136"/>
      <c r="JIW560" s="136"/>
      <c r="JIX560" s="136"/>
      <c r="JIY560" s="136"/>
      <c r="JIZ560" s="136"/>
      <c r="JJA560" s="136"/>
      <c r="JJB560" s="136"/>
      <c r="JJC560" s="136"/>
      <c r="JJD560" s="136"/>
      <c r="JJE560" s="136"/>
      <c r="JJF560" s="136"/>
      <c r="JJG560" s="136"/>
      <c r="JJH560" s="136"/>
      <c r="JJI560" s="136"/>
      <c r="JJJ560" s="136"/>
      <c r="JJK560" s="136"/>
      <c r="JJL560" s="136"/>
      <c r="JJM560" s="136"/>
      <c r="JJN560" s="136"/>
      <c r="JJO560" s="136"/>
      <c r="JJP560" s="136"/>
      <c r="JJQ560" s="136"/>
      <c r="JJR560" s="136"/>
      <c r="JJS560" s="136"/>
      <c r="JJT560" s="136"/>
      <c r="JJU560" s="136"/>
      <c r="JJV560" s="136"/>
      <c r="JJW560" s="136"/>
      <c r="JJX560" s="136"/>
      <c r="JJY560" s="136"/>
      <c r="JJZ560" s="136"/>
      <c r="JKA560" s="136"/>
      <c r="JKB560" s="136"/>
      <c r="JKC560" s="136"/>
      <c r="JKD560" s="136"/>
      <c r="JKE560" s="136"/>
      <c r="JKF560" s="136"/>
      <c r="JKG560" s="136"/>
      <c r="JKH560" s="136"/>
      <c r="JKI560" s="136"/>
      <c r="JKJ560" s="136"/>
      <c r="JKK560" s="136"/>
      <c r="JKL560" s="136"/>
      <c r="JKM560" s="136"/>
      <c r="JKN560" s="136"/>
      <c r="JKO560" s="136"/>
      <c r="JKP560" s="136"/>
      <c r="JKQ560" s="136"/>
      <c r="JKR560" s="136"/>
      <c r="JKS560" s="136"/>
      <c r="JKT560" s="136"/>
      <c r="JKU560" s="136"/>
      <c r="JKV560" s="136"/>
      <c r="JKW560" s="136"/>
      <c r="JKX560" s="136"/>
      <c r="JKY560" s="136"/>
      <c r="JKZ560" s="136"/>
      <c r="JLA560" s="136"/>
      <c r="JLB560" s="136"/>
      <c r="JLC560" s="136"/>
      <c r="JLD560" s="136"/>
      <c r="JLE560" s="136"/>
      <c r="JLF560" s="136"/>
      <c r="JLG560" s="136"/>
      <c r="JLH560" s="136"/>
      <c r="JLI560" s="136"/>
      <c r="JLJ560" s="136"/>
      <c r="JLK560" s="136"/>
      <c r="JLL560" s="136"/>
      <c r="JLM560" s="136"/>
      <c r="JLN560" s="136"/>
      <c r="JLO560" s="136"/>
      <c r="JLP560" s="136"/>
      <c r="JLQ560" s="136"/>
      <c r="JLR560" s="136"/>
      <c r="JLS560" s="136"/>
      <c r="JLT560" s="136"/>
      <c r="JLU560" s="136"/>
      <c r="JLV560" s="136"/>
      <c r="JLW560" s="136"/>
      <c r="JLX560" s="136"/>
      <c r="JLY560" s="136"/>
      <c r="JLZ560" s="136"/>
      <c r="JMA560" s="136"/>
      <c r="JMB560" s="136"/>
      <c r="JMC560" s="136"/>
      <c r="JMD560" s="136"/>
      <c r="JME560" s="136"/>
      <c r="JMF560" s="136"/>
      <c r="JMG560" s="136"/>
      <c r="JMH560" s="136"/>
      <c r="JMI560" s="136"/>
      <c r="JMJ560" s="136"/>
      <c r="JMK560" s="136"/>
      <c r="JML560" s="136"/>
      <c r="JMM560" s="136"/>
      <c r="JMN560" s="136"/>
      <c r="JMO560" s="136"/>
      <c r="JMP560" s="136"/>
      <c r="JMQ560" s="136"/>
      <c r="JMR560" s="136"/>
      <c r="JMS560" s="136"/>
      <c r="JMT560" s="136"/>
      <c r="JMU560" s="136"/>
      <c r="JMV560" s="136"/>
      <c r="JMW560" s="136"/>
      <c r="JMX560" s="136"/>
      <c r="JMY560" s="136"/>
      <c r="JMZ560" s="136"/>
      <c r="JNA560" s="136"/>
      <c r="JNB560" s="136"/>
      <c r="JNC560" s="136"/>
      <c r="JND560" s="136"/>
      <c r="JNE560" s="136"/>
      <c r="JNF560" s="136"/>
      <c r="JNG560" s="136"/>
      <c r="JNH560" s="136"/>
      <c r="JNI560" s="136"/>
      <c r="JNJ560" s="136"/>
      <c r="JNK560" s="136"/>
      <c r="JNL560" s="136"/>
      <c r="JNM560" s="136"/>
      <c r="JNN560" s="136"/>
      <c r="JNO560" s="136"/>
      <c r="JNP560" s="136"/>
      <c r="JNQ560" s="136"/>
      <c r="JNR560" s="136"/>
      <c r="JNS560" s="136"/>
      <c r="JNT560" s="136"/>
      <c r="JNU560" s="136"/>
      <c r="JNV560" s="136"/>
      <c r="JNW560" s="136"/>
      <c r="JNX560" s="136"/>
      <c r="JNY560" s="136"/>
      <c r="JNZ560" s="136"/>
      <c r="JOA560" s="136"/>
      <c r="JOB560" s="136"/>
      <c r="JOC560" s="136"/>
      <c r="JOD560" s="136"/>
      <c r="JOE560" s="136"/>
      <c r="JOF560" s="136"/>
      <c r="JOG560" s="136"/>
      <c r="JOH560" s="136"/>
      <c r="JOI560" s="136"/>
      <c r="JOJ560" s="136"/>
      <c r="JOK560" s="136"/>
      <c r="JOL560" s="136"/>
      <c r="JOM560" s="136"/>
      <c r="JON560" s="136"/>
      <c r="JOO560" s="136"/>
      <c r="JOP560" s="136"/>
      <c r="JOQ560" s="136"/>
      <c r="JOR560" s="136"/>
      <c r="JOS560" s="136"/>
      <c r="JOT560" s="136"/>
      <c r="JOU560" s="136"/>
      <c r="JOV560" s="136"/>
      <c r="JOW560" s="136"/>
      <c r="JOX560" s="136"/>
      <c r="JOY560" s="136"/>
      <c r="JOZ560" s="136"/>
      <c r="JPA560" s="136"/>
      <c r="JPB560" s="136"/>
      <c r="JPC560" s="136"/>
      <c r="JPD560" s="136"/>
      <c r="JPE560" s="136"/>
      <c r="JPF560" s="136"/>
      <c r="JPG560" s="136"/>
      <c r="JPH560" s="136"/>
      <c r="JPI560" s="136"/>
      <c r="JPJ560" s="136"/>
      <c r="JPK560" s="136"/>
      <c r="JPL560" s="136"/>
      <c r="JPM560" s="136"/>
      <c r="JPN560" s="136"/>
      <c r="JPO560" s="136"/>
      <c r="JPP560" s="136"/>
      <c r="JPQ560" s="136"/>
      <c r="JPR560" s="136"/>
      <c r="JPS560" s="136"/>
      <c r="JPT560" s="136"/>
      <c r="JPU560" s="136"/>
      <c r="JPV560" s="136"/>
      <c r="JPW560" s="136"/>
      <c r="JPX560" s="136"/>
      <c r="JPY560" s="136"/>
      <c r="JPZ560" s="136"/>
      <c r="JQA560" s="136"/>
      <c r="JQB560" s="136"/>
      <c r="JQC560" s="136"/>
      <c r="JQD560" s="136"/>
      <c r="JQE560" s="136"/>
      <c r="JQF560" s="136"/>
      <c r="JQG560" s="136"/>
      <c r="JQH560" s="136"/>
      <c r="JQI560" s="136"/>
      <c r="JQJ560" s="136"/>
      <c r="JQK560" s="136"/>
      <c r="JQL560" s="136"/>
      <c r="JQM560" s="136"/>
      <c r="JQN560" s="136"/>
      <c r="JQO560" s="136"/>
      <c r="JQP560" s="136"/>
      <c r="JQQ560" s="136"/>
      <c r="JQR560" s="136"/>
      <c r="JQS560" s="136"/>
      <c r="JQT560" s="136"/>
      <c r="JQU560" s="136"/>
      <c r="JQV560" s="136"/>
      <c r="JQW560" s="136"/>
      <c r="JQX560" s="136"/>
      <c r="JQY560" s="136"/>
      <c r="JQZ560" s="136"/>
      <c r="JRA560" s="136"/>
      <c r="JRB560" s="136"/>
      <c r="JRC560" s="136"/>
      <c r="JRD560" s="136"/>
      <c r="JRE560" s="136"/>
      <c r="JRF560" s="136"/>
      <c r="JRG560" s="136"/>
      <c r="JRH560" s="136"/>
      <c r="JRI560" s="136"/>
      <c r="JRJ560" s="136"/>
      <c r="JRK560" s="136"/>
      <c r="JRL560" s="136"/>
      <c r="JRM560" s="136"/>
      <c r="JRN560" s="136"/>
      <c r="JRO560" s="136"/>
      <c r="JRP560" s="136"/>
      <c r="JRQ560" s="136"/>
      <c r="JRR560" s="136"/>
      <c r="JRS560" s="136"/>
      <c r="JRT560" s="136"/>
      <c r="JRU560" s="136"/>
      <c r="JRV560" s="136"/>
      <c r="JRW560" s="136"/>
      <c r="JRX560" s="136"/>
      <c r="JRY560" s="136"/>
      <c r="JRZ560" s="136"/>
      <c r="JSA560" s="136"/>
      <c r="JSB560" s="136"/>
      <c r="JSC560" s="136"/>
      <c r="JSD560" s="136"/>
      <c r="JSE560" s="136"/>
      <c r="JSF560" s="136"/>
      <c r="JSG560" s="136"/>
      <c r="JSH560" s="136"/>
      <c r="JSI560" s="136"/>
      <c r="JSJ560" s="136"/>
      <c r="JSK560" s="136"/>
      <c r="JSL560" s="136"/>
      <c r="JSM560" s="136"/>
      <c r="JSN560" s="136"/>
      <c r="JSO560" s="136"/>
      <c r="JSP560" s="136"/>
      <c r="JSQ560" s="136"/>
      <c r="JSR560" s="136"/>
      <c r="JSS560" s="136"/>
      <c r="JST560" s="136"/>
      <c r="JSU560" s="136"/>
      <c r="JSV560" s="136"/>
      <c r="JSW560" s="136"/>
      <c r="JSX560" s="136"/>
      <c r="JSY560" s="136"/>
      <c r="JSZ560" s="136"/>
      <c r="JTA560" s="136"/>
      <c r="JTB560" s="136"/>
      <c r="JTC560" s="136"/>
      <c r="JTD560" s="136"/>
      <c r="JTE560" s="136"/>
      <c r="JTF560" s="136"/>
      <c r="JTG560" s="136"/>
      <c r="JTH560" s="136"/>
      <c r="JTI560" s="136"/>
      <c r="JTJ560" s="136"/>
      <c r="JTK560" s="136"/>
      <c r="JTL560" s="136"/>
      <c r="JTM560" s="136"/>
      <c r="JTN560" s="136"/>
      <c r="JTO560" s="136"/>
      <c r="JTP560" s="136"/>
      <c r="JTQ560" s="136"/>
      <c r="JTR560" s="136"/>
      <c r="JTS560" s="136"/>
      <c r="JTT560" s="136"/>
      <c r="JTU560" s="136"/>
      <c r="JTV560" s="136"/>
      <c r="JTW560" s="136"/>
      <c r="JTX560" s="136"/>
      <c r="JTY560" s="136"/>
      <c r="JTZ560" s="136"/>
      <c r="JUA560" s="136"/>
      <c r="JUB560" s="136"/>
      <c r="JUC560" s="136"/>
      <c r="JUD560" s="136"/>
      <c r="JUE560" s="136"/>
      <c r="JUF560" s="136"/>
      <c r="JUG560" s="136"/>
      <c r="JUH560" s="136"/>
      <c r="JUI560" s="136"/>
      <c r="JUJ560" s="136"/>
      <c r="JUK560" s="136"/>
      <c r="JUL560" s="136"/>
      <c r="JUM560" s="136"/>
      <c r="JUN560" s="136"/>
      <c r="JUO560" s="136"/>
      <c r="JUP560" s="136"/>
      <c r="JUQ560" s="136"/>
      <c r="JUR560" s="136"/>
      <c r="JUS560" s="136"/>
      <c r="JUT560" s="136"/>
      <c r="JUU560" s="136"/>
      <c r="JUV560" s="136"/>
      <c r="JUW560" s="136"/>
      <c r="JUX560" s="136"/>
      <c r="JUY560" s="136"/>
      <c r="JUZ560" s="136"/>
      <c r="JVA560" s="136"/>
      <c r="JVB560" s="136"/>
      <c r="JVC560" s="136"/>
      <c r="JVD560" s="136"/>
      <c r="JVE560" s="136"/>
      <c r="JVF560" s="136"/>
      <c r="JVG560" s="136"/>
      <c r="JVH560" s="136"/>
      <c r="JVI560" s="136"/>
      <c r="JVJ560" s="136"/>
      <c r="JVK560" s="136"/>
      <c r="JVL560" s="136"/>
      <c r="JVM560" s="136"/>
      <c r="JVN560" s="136"/>
      <c r="JVO560" s="136"/>
      <c r="JVP560" s="136"/>
      <c r="JVQ560" s="136"/>
      <c r="JVR560" s="136"/>
      <c r="JVS560" s="136"/>
      <c r="JVT560" s="136"/>
      <c r="JVU560" s="136"/>
      <c r="JVV560" s="136"/>
      <c r="JVW560" s="136"/>
      <c r="JVX560" s="136"/>
      <c r="JVY560" s="136"/>
      <c r="JVZ560" s="136"/>
      <c r="JWA560" s="136"/>
      <c r="JWB560" s="136"/>
      <c r="JWC560" s="136"/>
      <c r="JWD560" s="136"/>
      <c r="JWE560" s="136"/>
      <c r="JWF560" s="136"/>
      <c r="JWG560" s="136"/>
      <c r="JWH560" s="136"/>
      <c r="JWI560" s="136"/>
      <c r="JWJ560" s="136"/>
      <c r="JWK560" s="136"/>
      <c r="JWL560" s="136"/>
      <c r="JWM560" s="136"/>
      <c r="JWN560" s="136"/>
      <c r="JWO560" s="136"/>
      <c r="JWP560" s="136"/>
      <c r="JWQ560" s="136"/>
      <c r="JWR560" s="136"/>
      <c r="JWS560" s="136"/>
      <c r="JWT560" s="136"/>
      <c r="JWU560" s="136"/>
      <c r="JWV560" s="136"/>
      <c r="JWW560" s="136"/>
      <c r="JWX560" s="136"/>
      <c r="JWY560" s="136"/>
      <c r="JWZ560" s="136"/>
      <c r="JXA560" s="136"/>
      <c r="JXB560" s="136"/>
      <c r="JXC560" s="136"/>
      <c r="JXD560" s="136"/>
      <c r="JXE560" s="136"/>
      <c r="JXF560" s="136"/>
      <c r="JXG560" s="136"/>
      <c r="JXH560" s="136"/>
      <c r="JXI560" s="136"/>
      <c r="JXJ560" s="136"/>
      <c r="JXK560" s="136"/>
      <c r="JXL560" s="136"/>
      <c r="JXM560" s="136"/>
      <c r="JXN560" s="136"/>
      <c r="JXO560" s="136"/>
      <c r="JXP560" s="136"/>
      <c r="JXQ560" s="136"/>
      <c r="JXR560" s="136"/>
      <c r="JXS560" s="136"/>
      <c r="JXT560" s="136"/>
      <c r="JXU560" s="136"/>
      <c r="JXV560" s="136"/>
      <c r="JXW560" s="136"/>
      <c r="JXX560" s="136"/>
      <c r="JXY560" s="136"/>
      <c r="JXZ560" s="136"/>
      <c r="JYA560" s="136"/>
      <c r="JYB560" s="136"/>
      <c r="JYC560" s="136"/>
      <c r="JYD560" s="136"/>
      <c r="JYE560" s="136"/>
      <c r="JYF560" s="136"/>
      <c r="JYG560" s="136"/>
      <c r="JYH560" s="136"/>
      <c r="JYI560" s="136"/>
      <c r="JYJ560" s="136"/>
      <c r="JYK560" s="136"/>
      <c r="JYL560" s="136"/>
      <c r="JYM560" s="136"/>
      <c r="JYN560" s="136"/>
      <c r="JYO560" s="136"/>
      <c r="JYP560" s="136"/>
      <c r="JYQ560" s="136"/>
      <c r="JYR560" s="136"/>
      <c r="JYS560" s="136"/>
      <c r="JYT560" s="136"/>
      <c r="JYU560" s="136"/>
      <c r="JYV560" s="136"/>
      <c r="JYW560" s="136"/>
      <c r="JYX560" s="136"/>
      <c r="JYY560" s="136"/>
      <c r="JYZ560" s="136"/>
      <c r="JZA560" s="136"/>
      <c r="JZB560" s="136"/>
      <c r="JZC560" s="136"/>
      <c r="JZD560" s="136"/>
      <c r="JZE560" s="136"/>
      <c r="JZF560" s="136"/>
      <c r="JZG560" s="136"/>
      <c r="JZH560" s="136"/>
      <c r="JZI560" s="136"/>
      <c r="JZJ560" s="136"/>
      <c r="JZK560" s="136"/>
      <c r="JZL560" s="136"/>
      <c r="JZM560" s="136"/>
      <c r="JZN560" s="136"/>
      <c r="JZO560" s="136"/>
      <c r="JZP560" s="136"/>
      <c r="JZQ560" s="136"/>
      <c r="JZR560" s="136"/>
      <c r="JZS560" s="136"/>
      <c r="JZT560" s="136"/>
      <c r="JZU560" s="136"/>
      <c r="JZV560" s="136"/>
      <c r="JZW560" s="136"/>
      <c r="JZX560" s="136"/>
      <c r="JZY560" s="136"/>
      <c r="JZZ560" s="136"/>
      <c r="KAA560" s="136"/>
      <c r="KAB560" s="136"/>
      <c r="KAC560" s="136"/>
      <c r="KAD560" s="136"/>
      <c r="KAE560" s="136"/>
      <c r="KAF560" s="136"/>
      <c r="KAG560" s="136"/>
      <c r="KAH560" s="136"/>
      <c r="KAI560" s="136"/>
      <c r="KAJ560" s="136"/>
      <c r="KAK560" s="136"/>
      <c r="KAL560" s="136"/>
      <c r="KAM560" s="136"/>
      <c r="KAN560" s="136"/>
      <c r="KAO560" s="136"/>
      <c r="KAP560" s="136"/>
      <c r="KAQ560" s="136"/>
      <c r="KAR560" s="136"/>
      <c r="KAS560" s="136"/>
      <c r="KAT560" s="136"/>
      <c r="KAU560" s="136"/>
      <c r="KAV560" s="136"/>
      <c r="KAW560" s="136"/>
      <c r="KAX560" s="136"/>
      <c r="KAY560" s="136"/>
      <c r="KAZ560" s="136"/>
      <c r="KBA560" s="136"/>
      <c r="KBB560" s="136"/>
      <c r="KBC560" s="136"/>
      <c r="KBD560" s="136"/>
      <c r="KBE560" s="136"/>
      <c r="KBF560" s="136"/>
      <c r="KBG560" s="136"/>
      <c r="KBH560" s="136"/>
      <c r="KBI560" s="136"/>
      <c r="KBJ560" s="136"/>
      <c r="KBK560" s="136"/>
      <c r="KBL560" s="136"/>
      <c r="KBM560" s="136"/>
      <c r="KBN560" s="136"/>
      <c r="KBO560" s="136"/>
      <c r="KBP560" s="136"/>
      <c r="KBQ560" s="136"/>
      <c r="KBR560" s="136"/>
      <c r="KBS560" s="136"/>
      <c r="KBT560" s="136"/>
      <c r="KBU560" s="136"/>
      <c r="KBV560" s="136"/>
      <c r="KBW560" s="136"/>
      <c r="KBX560" s="136"/>
      <c r="KBY560" s="136"/>
      <c r="KBZ560" s="136"/>
      <c r="KCA560" s="136"/>
      <c r="KCB560" s="136"/>
      <c r="KCC560" s="136"/>
      <c r="KCD560" s="136"/>
      <c r="KCE560" s="136"/>
      <c r="KCF560" s="136"/>
      <c r="KCG560" s="136"/>
      <c r="KCH560" s="136"/>
      <c r="KCI560" s="136"/>
      <c r="KCJ560" s="136"/>
      <c r="KCK560" s="136"/>
      <c r="KCL560" s="136"/>
      <c r="KCM560" s="136"/>
      <c r="KCN560" s="136"/>
      <c r="KCO560" s="136"/>
      <c r="KCP560" s="136"/>
      <c r="KCQ560" s="136"/>
      <c r="KCR560" s="136"/>
      <c r="KCS560" s="136"/>
      <c r="KCT560" s="136"/>
      <c r="KCU560" s="136"/>
      <c r="KCV560" s="136"/>
      <c r="KCW560" s="136"/>
      <c r="KCX560" s="136"/>
      <c r="KCY560" s="136"/>
      <c r="KCZ560" s="136"/>
      <c r="KDA560" s="136"/>
      <c r="KDB560" s="136"/>
      <c r="KDC560" s="136"/>
      <c r="KDD560" s="136"/>
      <c r="KDE560" s="136"/>
      <c r="KDF560" s="136"/>
      <c r="KDG560" s="136"/>
      <c r="KDH560" s="136"/>
      <c r="KDI560" s="136"/>
      <c r="KDJ560" s="136"/>
      <c r="KDK560" s="136"/>
      <c r="KDL560" s="136"/>
      <c r="KDM560" s="136"/>
      <c r="KDN560" s="136"/>
      <c r="KDO560" s="136"/>
      <c r="KDP560" s="136"/>
      <c r="KDQ560" s="136"/>
      <c r="KDR560" s="136"/>
      <c r="KDS560" s="136"/>
      <c r="KDT560" s="136"/>
      <c r="KDU560" s="136"/>
      <c r="KDV560" s="136"/>
      <c r="KDW560" s="136"/>
      <c r="KDX560" s="136"/>
      <c r="KDY560" s="136"/>
      <c r="KDZ560" s="136"/>
      <c r="KEA560" s="136"/>
      <c r="KEB560" s="136"/>
      <c r="KEC560" s="136"/>
      <c r="KED560" s="136"/>
      <c r="KEE560" s="136"/>
      <c r="KEF560" s="136"/>
      <c r="KEG560" s="136"/>
      <c r="KEH560" s="136"/>
      <c r="KEI560" s="136"/>
      <c r="KEJ560" s="136"/>
      <c r="KEK560" s="136"/>
      <c r="KEL560" s="136"/>
      <c r="KEM560" s="136"/>
      <c r="KEN560" s="136"/>
      <c r="KEO560" s="136"/>
      <c r="KEP560" s="136"/>
      <c r="KEQ560" s="136"/>
      <c r="KER560" s="136"/>
      <c r="KES560" s="136"/>
      <c r="KET560" s="136"/>
      <c r="KEU560" s="136"/>
      <c r="KEV560" s="136"/>
      <c r="KEW560" s="136"/>
      <c r="KEX560" s="136"/>
      <c r="KEY560" s="136"/>
      <c r="KEZ560" s="136"/>
      <c r="KFA560" s="136"/>
      <c r="KFB560" s="136"/>
      <c r="KFC560" s="136"/>
      <c r="KFD560" s="136"/>
      <c r="KFE560" s="136"/>
      <c r="KFF560" s="136"/>
      <c r="KFG560" s="136"/>
      <c r="KFH560" s="136"/>
      <c r="KFI560" s="136"/>
      <c r="KFJ560" s="136"/>
      <c r="KFK560" s="136"/>
      <c r="KFL560" s="136"/>
      <c r="KFM560" s="136"/>
      <c r="KFN560" s="136"/>
      <c r="KFO560" s="136"/>
      <c r="KFP560" s="136"/>
      <c r="KFQ560" s="136"/>
      <c r="KFR560" s="136"/>
      <c r="KFS560" s="136"/>
      <c r="KFT560" s="136"/>
      <c r="KFU560" s="136"/>
      <c r="KFV560" s="136"/>
      <c r="KFW560" s="136"/>
      <c r="KFX560" s="136"/>
      <c r="KFY560" s="136"/>
      <c r="KFZ560" s="136"/>
      <c r="KGA560" s="136"/>
      <c r="KGB560" s="136"/>
      <c r="KGC560" s="136"/>
      <c r="KGD560" s="136"/>
      <c r="KGE560" s="136"/>
      <c r="KGF560" s="136"/>
      <c r="KGG560" s="136"/>
      <c r="KGH560" s="136"/>
      <c r="KGI560" s="136"/>
      <c r="KGJ560" s="136"/>
      <c r="KGK560" s="136"/>
      <c r="KGL560" s="136"/>
      <c r="KGM560" s="136"/>
      <c r="KGN560" s="136"/>
      <c r="KGO560" s="136"/>
      <c r="KGP560" s="136"/>
      <c r="KGQ560" s="136"/>
      <c r="KGR560" s="136"/>
      <c r="KGS560" s="136"/>
      <c r="KGT560" s="136"/>
      <c r="KGU560" s="136"/>
      <c r="KGV560" s="136"/>
      <c r="KGW560" s="136"/>
      <c r="KGX560" s="136"/>
      <c r="KGY560" s="136"/>
      <c r="KGZ560" s="136"/>
      <c r="KHA560" s="136"/>
      <c r="KHB560" s="136"/>
      <c r="KHC560" s="136"/>
      <c r="KHD560" s="136"/>
      <c r="KHE560" s="136"/>
      <c r="KHF560" s="136"/>
      <c r="KHG560" s="136"/>
      <c r="KHH560" s="136"/>
      <c r="KHI560" s="136"/>
      <c r="KHJ560" s="136"/>
      <c r="KHK560" s="136"/>
      <c r="KHL560" s="136"/>
      <c r="KHM560" s="136"/>
      <c r="KHN560" s="136"/>
      <c r="KHO560" s="136"/>
      <c r="KHP560" s="136"/>
      <c r="KHQ560" s="136"/>
      <c r="KHR560" s="136"/>
      <c r="KHS560" s="136"/>
      <c r="KHT560" s="136"/>
      <c r="KHU560" s="136"/>
      <c r="KHV560" s="136"/>
      <c r="KHW560" s="136"/>
      <c r="KHX560" s="136"/>
      <c r="KHY560" s="136"/>
      <c r="KHZ560" s="136"/>
      <c r="KIA560" s="136"/>
      <c r="KIB560" s="136"/>
      <c r="KIC560" s="136"/>
      <c r="KID560" s="136"/>
      <c r="KIE560" s="136"/>
      <c r="KIF560" s="136"/>
      <c r="KIG560" s="136"/>
      <c r="KIH560" s="136"/>
      <c r="KII560" s="136"/>
      <c r="KIJ560" s="136"/>
      <c r="KIK560" s="136"/>
      <c r="KIL560" s="136"/>
      <c r="KIM560" s="136"/>
      <c r="KIN560" s="136"/>
      <c r="KIO560" s="136"/>
      <c r="KIP560" s="136"/>
      <c r="KIQ560" s="136"/>
      <c r="KIR560" s="136"/>
      <c r="KIS560" s="136"/>
      <c r="KIT560" s="136"/>
      <c r="KIU560" s="136"/>
      <c r="KIV560" s="136"/>
      <c r="KIW560" s="136"/>
      <c r="KIX560" s="136"/>
      <c r="KIY560" s="136"/>
      <c r="KIZ560" s="136"/>
      <c r="KJA560" s="136"/>
      <c r="KJB560" s="136"/>
      <c r="KJC560" s="136"/>
      <c r="KJD560" s="136"/>
      <c r="KJE560" s="136"/>
      <c r="KJF560" s="136"/>
      <c r="KJG560" s="136"/>
      <c r="KJH560" s="136"/>
      <c r="KJI560" s="136"/>
      <c r="KJJ560" s="136"/>
      <c r="KJK560" s="136"/>
      <c r="KJL560" s="136"/>
      <c r="KJM560" s="136"/>
      <c r="KJN560" s="136"/>
      <c r="KJO560" s="136"/>
      <c r="KJP560" s="136"/>
      <c r="KJQ560" s="136"/>
      <c r="KJR560" s="136"/>
      <c r="KJS560" s="136"/>
      <c r="KJT560" s="136"/>
      <c r="KJU560" s="136"/>
      <c r="KJV560" s="136"/>
      <c r="KJW560" s="136"/>
      <c r="KJX560" s="136"/>
      <c r="KJY560" s="136"/>
      <c r="KJZ560" s="136"/>
      <c r="KKA560" s="136"/>
      <c r="KKB560" s="136"/>
      <c r="KKC560" s="136"/>
      <c r="KKD560" s="136"/>
      <c r="KKE560" s="136"/>
      <c r="KKF560" s="136"/>
      <c r="KKG560" s="136"/>
      <c r="KKH560" s="136"/>
      <c r="KKI560" s="136"/>
      <c r="KKJ560" s="136"/>
      <c r="KKK560" s="136"/>
      <c r="KKL560" s="136"/>
      <c r="KKM560" s="136"/>
      <c r="KKN560" s="136"/>
      <c r="KKO560" s="136"/>
      <c r="KKP560" s="136"/>
      <c r="KKQ560" s="136"/>
      <c r="KKR560" s="136"/>
      <c r="KKS560" s="136"/>
      <c r="KKT560" s="136"/>
      <c r="KKU560" s="136"/>
      <c r="KKV560" s="136"/>
      <c r="KKW560" s="136"/>
      <c r="KKX560" s="136"/>
      <c r="KKY560" s="136"/>
      <c r="KKZ560" s="136"/>
      <c r="KLA560" s="136"/>
      <c r="KLB560" s="136"/>
      <c r="KLC560" s="136"/>
      <c r="KLD560" s="136"/>
      <c r="KLE560" s="136"/>
      <c r="KLF560" s="136"/>
      <c r="KLG560" s="136"/>
      <c r="KLH560" s="136"/>
      <c r="KLI560" s="136"/>
      <c r="KLJ560" s="136"/>
      <c r="KLK560" s="136"/>
      <c r="KLL560" s="136"/>
      <c r="KLM560" s="136"/>
      <c r="KLN560" s="136"/>
      <c r="KLO560" s="136"/>
      <c r="KLP560" s="136"/>
      <c r="KLQ560" s="136"/>
      <c r="KLR560" s="136"/>
      <c r="KLS560" s="136"/>
      <c r="KLT560" s="136"/>
      <c r="KLU560" s="136"/>
      <c r="KLV560" s="136"/>
      <c r="KLW560" s="136"/>
      <c r="KLX560" s="136"/>
      <c r="KLY560" s="136"/>
      <c r="KLZ560" s="136"/>
      <c r="KMA560" s="136"/>
      <c r="KMB560" s="136"/>
      <c r="KMC560" s="136"/>
      <c r="KMD560" s="136"/>
      <c r="KME560" s="136"/>
      <c r="KMF560" s="136"/>
      <c r="KMG560" s="136"/>
      <c r="KMH560" s="136"/>
      <c r="KMI560" s="136"/>
      <c r="KMJ560" s="136"/>
      <c r="KMK560" s="136"/>
      <c r="KML560" s="136"/>
      <c r="KMM560" s="136"/>
      <c r="KMN560" s="136"/>
      <c r="KMO560" s="136"/>
      <c r="KMP560" s="136"/>
      <c r="KMQ560" s="136"/>
      <c r="KMR560" s="136"/>
      <c r="KMS560" s="136"/>
      <c r="KMT560" s="136"/>
      <c r="KMU560" s="136"/>
      <c r="KMV560" s="136"/>
      <c r="KMW560" s="136"/>
      <c r="KMX560" s="136"/>
      <c r="KMY560" s="136"/>
      <c r="KMZ560" s="136"/>
      <c r="KNA560" s="136"/>
      <c r="KNB560" s="136"/>
      <c r="KNC560" s="136"/>
      <c r="KND560" s="136"/>
      <c r="KNE560" s="136"/>
      <c r="KNF560" s="136"/>
      <c r="KNG560" s="136"/>
      <c r="KNH560" s="136"/>
      <c r="KNI560" s="136"/>
      <c r="KNJ560" s="136"/>
      <c r="KNK560" s="136"/>
      <c r="KNL560" s="136"/>
      <c r="KNM560" s="136"/>
      <c r="KNN560" s="136"/>
      <c r="KNO560" s="136"/>
      <c r="KNP560" s="136"/>
      <c r="KNQ560" s="136"/>
      <c r="KNR560" s="136"/>
      <c r="KNS560" s="136"/>
      <c r="KNT560" s="136"/>
      <c r="KNU560" s="136"/>
      <c r="KNV560" s="136"/>
      <c r="KNW560" s="136"/>
      <c r="KNX560" s="136"/>
      <c r="KNY560" s="136"/>
      <c r="KNZ560" s="136"/>
      <c r="KOA560" s="136"/>
      <c r="KOB560" s="136"/>
      <c r="KOC560" s="136"/>
      <c r="KOD560" s="136"/>
      <c r="KOE560" s="136"/>
      <c r="KOF560" s="136"/>
      <c r="KOG560" s="136"/>
      <c r="KOH560" s="136"/>
      <c r="KOI560" s="136"/>
      <c r="KOJ560" s="136"/>
      <c r="KOK560" s="136"/>
      <c r="KOL560" s="136"/>
      <c r="KOM560" s="136"/>
      <c r="KON560" s="136"/>
      <c r="KOO560" s="136"/>
      <c r="KOP560" s="136"/>
      <c r="KOQ560" s="136"/>
      <c r="KOR560" s="136"/>
      <c r="KOS560" s="136"/>
      <c r="KOT560" s="136"/>
      <c r="KOU560" s="136"/>
      <c r="KOV560" s="136"/>
      <c r="KOW560" s="136"/>
      <c r="KOX560" s="136"/>
      <c r="KOY560" s="136"/>
      <c r="KOZ560" s="136"/>
      <c r="KPA560" s="136"/>
      <c r="KPB560" s="136"/>
      <c r="KPC560" s="136"/>
      <c r="KPD560" s="136"/>
      <c r="KPE560" s="136"/>
      <c r="KPF560" s="136"/>
      <c r="KPG560" s="136"/>
      <c r="KPH560" s="136"/>
      <c r="KPI560" s="136"/>
      <c r="KPJ560" s="136"/>
      <c r="KPK560" s="136"/>
      <c r="KPL560" s="136"/>
      <c r="KPM560" s="136"/>
      <c r="KPN560" s="136"/>
      <c r="KPO560" s="136"/>
      <c r="KPP560" s="136"/>
      <c r="KPQ560" s="136"/>
      <c r="KPR560" s="136"/>
      <c r="KPS560" s="136"/>
      <c r="KPT560" s="136"/>
      <c r="KPU560" s="136"/>
      <c r="KPV560" s="136"/>
      <c r="KPW560" s="136"/>
      <c r="KPX560" s="136"/>
      <c r="KPY560" s="136"/>
      <c r="KPZ560" s="136"/>
      <c r="KQA560" s="136"/>
      <c r="KQB560" s="136"/>
      <c r="KQC560" s="136"/>
      <c r="KQD560" s="136"/>
      <c r="KQE560" s="136"/>
      <c r="KQF560" s="136"/>
      <c r="KQG560" s="136"/>
      <c r="KQH560" s="136"/>
      <c r="KQI560" s="136"/>
      <c r="KQJ560" s="136"/>
      <c r="KQK560" s="136"/>
      <c r="KQL560" s="136"/>
      <c r="KQM560" s="136"/>
      <c r="KQN560" s="136"/>
      <c r="KQO560" s="136"/>
      <c r="KQP560" s="136"/>
      <c r="KQQ560" s="136"/>
      <c r="KQR560" s="136"/>
      <c r="KQS560" s="136"/>
      <c r="KQT560" s="136"/>
      <c r="KQU560" s="136"/>
      <c r="KQV560" s="136"/>
      <c r="KQW560" s="136"/>
      <c r="KQX560" s="136"/>
      <c r="KQY560" s="136"/>
      <c r="KQZ560" s="136"/>
      <c r="KRA560" s="136"/>
      <c r="KRB560" s="136"/>
      <c r="KRC560" s="136"/>
      <c r="KRD560" s="136"/>
      <c r="KRE560" s="136"/>
      <c r="KRF560" s="136"/>
      <c r="KRG560" s="136"/>
      <c r="KRH560" s="136"/>
      <c r="KRI560" s="136"/>
      <c r="KRJ560" s="136"/>
      <c r="KRK560" s="136"/>
      <c r="KRL560" s="136"/>
      <c r="KRM560" s="136"/>
      <c r="KRN560" s="136"/>
      <c r="KRO560" s="136"/>
      <c r="KRP560" s="136"/>
      <c r="KRQ560" s="136"/>
      <c r="KRR560" s="136"/>
      <c r="KRS560" s="136"/>
      <c r="KRT560" s="136"/>
      <c r="KRU560" s="136"/>
      <c r="KRV560" s="136"/>
      <c r="KRW560" s="136"/>
      <c r="KRX560" s="136"/>
      <c r="KRY560" s="136"/>
      <c r="KRZ560" s="136"/>
      <c r="KSA560" s="136"/>
      <c r="KSB560" s="136"/>
      <c r="KSC560" s="136"/>
      <c r="KSD560" s="136"/>
      <c r="KSE560" s="136"/>
      <c r="KSF560" s="136"/>
      <c r="KSG560" s="136"/>
      <c r="KSH560" s="136"/>
      <c r="KSI560" s="136"/>
      <c r="KSJ560" s="136"/>
      <c r="KSK560" s="136"/>
      <c r="KSL560" s="136"/>
      <c r="KSM560" s="136"/>
      <c r="KSN560" s="136"/>
      <c r="KSO560" s="136"/>
      <c r="KSP560" s="136"/>
      <c r="KSQ560" s="136"/>
      <c r="KSR560" s="136"/>
      <c r="KSS560" s="136"/>
      <c r="KST560" s="136"/>
      <c r="KSU560" s="136"/>
      <c r="KSV560" s="136"/>
      <c r="KSW560" s="136"/>
      <c r="KSX560" s="136"/>
      <c r="KSY560" s="136"/>
      <c r="KSZ560" s="136"/>
      <c r="KTA560" s="136"/>
      <c r="KTB560" s="136"/>
      <c r="KTC560" s="136"/>
      <c r="KTD560" s="136"/>
      <c r="KTE560" s="136"/>
      <c r="KTF560" s="136"/>
      <c r="KTG560" s="136"/>
      <c r="KTH560" s="136"/>
      <c r="KTI560" s="136"/>
      <c r="KTJ560" s="136"/>
      <c r="KTK560" s="136"/>
      <c r="KTL560" s="136"/>
      <c r="KTM560" s="136"/>
      <c r="KTN560" s="136"/>
      <c r="KTO560" s="136"/>
      <c r="KTP560" s="136"/>
      <c r="KTQ560" s="136"/>
      <c r="KTR560" s="136"/>
      <c r="KTS560" s="136"/>
      <c r="KTT560" s="136"/>
      <c r="KTU560" s="136"/>
      <c r="KTV560" s="136"/>
      <c r="KTW560" s="136"/>
      <c r="KTX560" s="136"/>
      <c r="KTY560" s="136"/>
      <c r="KTZ560" s="136"/>
      <c r="KUA560" s="136"/>
      <c r="KUB560" s="136"/>
      <c r="KUC560" s="136"/>
      <c r="KUD560" s="136"/>
      <c r="KUE560" s="136"/>
      <c r="KUF560" s="136"/>
      <c r="KUG560" s="136"/>
      <c r="KUH560" s="136"/>
      <c r="KUI560" s="136"/>
      <c r="KUJ560" s="136"/>
      <c r="KUK560" s="136"/>
      <c r="KUL560" s="136"/>
      <c r="KUM560" s="136"/>
      <c r="KUN560" s="136"/>
      <c r="KUO560" s="136"/>
      <c r="KUP560" s="136"/>
      <c r="KUQ560" s="136"/>
      <c r="KUR560" s="136"/>
      <c r="KUS560" s="136"/>
      <c r="KUT560" s="136"/>
      <c r="KUU560" s="136"/>
      <c r="KUV560" s="136"/>
      <c r="KUW560" s="136"/>
      <c r="KUX560" s="136"/>
      <c r="KUY560" s="136"/>
      <c r="KUZ560" s="136"/>
      <c r="KVA560" s="136"/>
      <c r="KVB560" s="136"/>
      <c r="KVC560" s="136"/>
      <c r="KVD560" s="136"/>
      <c r="KVE560" s="136"/>
      <c r="KVF560" s="136"/>
      <c r="KVG560" s="136"/>
      <c r="KVH560" s="136"/>
      <c r="KVI560" s="136"/>
      <c r="KVJ560" s="136"/>
      <c r="KVK560" s="136"/>
      <c r="KVL560" s="136"/>
      <c r="KVM560" s="136"/>
      <c r="KVN560" s="136"/>
      <c r="KVO560" s="136"/>
      <c r="KVP560" s="136"/>
      <c r="KVQ560" s="136"/>
      <c r="KVR560" s="136"/>
      <c r="KVS560" s="136"/>
      <c r="KVT560" s="136"/>
      <c r="KVU560" s="136"/>
      <c r="KVV560" s="136"/>
      <c r="KVW560" s="136"/>
      <c r="KVX560" s="136"/>
      <c r="KVY560" s="136"/>
      <c r="KVZ560" s="136"/>
      <c r="KWA560" s="136"/>
      <c r="KWB560" s="136"/>
      <c r="KWC560" s="136"/>
      <c r="KWD560" s="136"/>
      <c r="KWE560" s="136"/>
      <c r="KWF560" s="136"/>
      <c r="KWG560" s="136"/>
      <c r="KWH560" s="136"/>
      <c r="KWI560" s="136"/>
      <c r="KWJ560" s="136"/>
      <c r="KWK560" s="136"/>
      <c r="KWL560" s="136"/>
      <c r="KWM560" s="136"/>
      <c r="KWN560" s="136"/>
      <c r="KWO560" s="136"/>
      <c r="KWP560" s="136"/>
      <c r="KWQ560" s="136"/>
      <c r="KWR560" s="136"/>
      <c r="KWS560" s="136"/>
      <c r="KWT560" s="136"/>
      <c r="KWU560" s="136"/>
      <c r="KWV560" s="136"/>
      <c r="KWW560" s="136"/>
      <c r="KWX560" s="136"/>
      <c r="KWY560" s="136"/>
      <c r="KWZ560" s="136"/>
      <c r="KXA560" s="136"/>
      <c r="KXB560" s="136"/>
      <c r="KXC560" s="136"/>
      <c r="KXD560" s="136"/>
      <c r="KXE560" s="136"/>
      <c r="KXF560" s="136"/>
      <c r="KXG560" s="136"/>
      <c r="KXH560" s="136"/>
      <c r="KXI560" s="136"/>
      <c r="KXJ560" s="136"/>
      <c r="KXK560" s="136"/>
      <c r="KXL560" s="136"/>
      <c r="KXM560" s="136"/>
      <c r="KXN560" s="136"/>
      <c r="KXO560" s="136"/>
      <c r="KXP560" s="136"/>
      <c r="KXQ560" s="136"/>
      <c r="KXR560" s="136"/>
      <c r="KXS560" s="136"/>
      <c r="KXT560" s="136"/>
      <c r="KXU560" s="136"/>
      <c r="KXV560" s="136"/>
      <c r="KXW560" s="136"/>
      <c r="KXX560" s="136"/>
      <c r="KXY560" s="136"/>
      <c r="KXZ560" s="136"/>
      <c r="KYA560" s="136"/>
      <c r="KYB560" s="136"/>
      <c r="KYC560" s="136"/>
      <c r="KYD560" s="136"/>
      <c r="KYE560" s="136"/>
      <c r="KYF560" s="136"/>
      <c r="KYG560" s="136"/>
      <c r="KYH560" s="136"/>
      <c r="KYI560" s="136"/>
      <c r="KYJ560" s="136"/>
      <c r="KYK560" s="136"/>
      <c r="KYL560" s="136"/>
      <c r="KYM560" s="136"/>
      <c r="KYN560" s="136"/>
      <c r="KYO560" s="136"/>
      <c r="KYP560" s="136"/>
      <c r="KYQ560" s="136"/>
      <c r="KYR560" s="136"/>
      <c r="KYS560" s="136"/>
      <c r="KYT560" s="136"/>
      <c r="KYU560" s="136"/>
      <c r="KYV560" s="136"/>
      <c r="KYW560" s="136"/>
      <c r="KYX560" s="136"/>
      <c r="KYY560" s="136"/>
      <c r="KYZ560" s="136"/>
      <c r="KZA560" s="136"/>
      <c r="KZB560" s="136"/>
      <c r="KZC560" s="136"/>
      <c r="KZD560" s="136"/>
      <c r="KZE560" s="136"/>
      <c r="KZF560" s="136"/>
      <c r="KZG560" s="136"/>
      <c r="KZH560" s="136"/>
      <c r="KZI560" s="136"/>
      <c r="KZJ560" s="136"/>
      <c r="KZK560" s="136"/>
      <c r="KZL560" s="136"/>
      <c r="KZM560" s="136"/>
      <c r="KZN560" s="136"/>
      <c r="KZO560" s="136"/>
      <c r="KZP560" s="136"/>
      <c r="KZQ560" s="136"/>
      <c r="KZR560" s="136"/>
      <c r="KZS560" s="136"/>
      <c r="KZT560" s="136"/>
      <c r="KZU560" s="136"/>
      <c r="KZV560" s="136"/>
      <c r="KZW560" s="136"/>
      <c r="KZX560" s="136"/>
      <c r="KZY560" s="136"/>
      <c r="KZZ560" s="136"/>
      <c r="LAA560" s="136"/>
      <c r="LAB560" s="136"/>
      <c r="LAC560" s="136"/>
      <c r="LAD560" s="136"/>
      <c r="LAE560" s="136"/>
      <c r="LAF560" s="136"/>
      <c r="LAG560" s="136"/>
      <c r="LAH560" s="136"/>
      <c r="LAI560" s="136"/>
      <c r="LAJ560" s="136"/>
      <c r="LAK560" s="136"/>
      <c r="LAL560" s="136"/>
      <c r="LAM560" s="136"/>
      <c r="LAN560" s="136"/>
      <c r="LAO560" s="136"/>
      <c r="LAP560" s="136"/>
      <c r="LAQ560" s="136"/>
      <c r="LAR560" s="136"/>
      <c r="LAS560" s="136"/>
      <c r="LAT560" s="136"/>
      <c r="LAU560" s="136"/>
      <c r="LAV560" s="136"/>
      <c r="LAW560" s="136"/>
      <c r="LAX560" s="136"/>
      <c r="LAY560" s="136"/>
      <c r="LAZ560" s="136"/>
      <c r="LBA560" s="136"/>
      <c r="LBB560" s="136"/>
      <c r="LBC560" s="136"/>
      <c r="LBD560" s="136"/>
      <c r="LBE560" s="136"/>
      <c r="LBF560" s="136"/>
      <c r="LBG560" s="136"/>
      <c r="LBH560" s="136"/>
      <c r="LBI560" s="136"/>
      <c r="LBJ560" s="136"/>
      <c r="LBK560" s="136"/>
      <c r="LBL560" s="136"/>
      <c r="LBM560" s="136"/>
      <c r="LBN560" s="136"/>
      <c r="LBO560" s="136"/>
      <c r="LBP560" s="136"/>
      <c r="LBQ560" s="136"/>
      <c r="LBR560" s="136"/>
      <c r="LBS560" s="136"/>
      <c r="LBT560" s="136"/>
      <c r="LBU560" s="136"/>
      <c r="LBV560" s="136"/>
      <c r="LBW560" s="136"/>
      <c r="LBX560" s="136"/>
      <c r="LBY560" s="136"/>
      <c r="LBZ560" s="136"/>
      <c r="LCA560" s="136"/>
      <c r="LCB560" s="136"/>
      <c r="LCC560" s="136"/>
      <c r="LCD560" s="136"/>
      <c r="LCE560" s="136"/>
      <c r="LCF560" s="136"/>
      <c r="LCG560" s="136"/>
      <c r="LCH560" s="136"/>
      <c r="LCI560" s="136"/>
      <c r="LCJ560" s="136"/>
      <c r="LCK560" s="136"/>
      <c r="LCL560" s="136"/>
      <c r="LCM560" s="136"/>
      <c r="LCN560" s="136"/>
      <c r="LCO560" s="136"/>
      <c r="LCP560" s="136"/>
      <c r="LCQ560" s="136"/>
      <c r="LCR560" s="136"/>
      <c r="LCS560" s="136"/>
      <c r="LCT560" s="136"/>
      <c r="LCU560" s="136"/>
      <c r="LCV560" s="136"/>
      <c r="LCW560" s="136"/>
      <c r="LCX560" s="136"/>
      <c r="LCY560" s="136"/>
      <c r="LCZ560" s="136"/>
      <c r="LDA560" s="136"/>
      <c r="LDB560" s="136"/>
      <c r="LDC560" s="136"/>
      <c r="LDD560" s="136"/>
      <c r="LDE560" s="136"/>
      <c r="LDF560" s="136"/>
      <c r="LDG560" s="136"/>
      <c r="LDH560" s="136"/>
      <c r="LDI560" s="136"/>
      <c r="LDJ560" s="136"/>
      <c r="LDK560" s="136"/>
      <c r="LDL560" s="136"/>
      <c r="LDM560" s="136"/>
      <c r="LDN560" s="136"/>
      <c r="LDO560" s="136"/>
      <c r="LDP560" s="136"/>
      <c r="LDQ560" s="136"/>
      <c r="LDR560" s="136"/>
      <c r="LDS560" s="136"/>
      <c r="LDT560" s="136"/>
      <c r="LDU560" s="136"/>
      <c r="LDV560" s="136"/>
      <c r="LDW560" s="136"/>
      <c r="LDX560" s="136"/>
      <c r="LDY560" s="136"/>
      <c r="LDZ560" s="136"/>
      <c r="LEA560" s="136"/>
      <c r="LEB560" s="136"/>
      <c r="LEC560" s="136"/>
      <c r="LED560" s="136"/>
      <c r="LEE560" s="136"/>
      <c r="LEF560" s="136"/>
      <c r="LEG560" s="136"/>
      <c r="LEH560" s="136"/>
      <c r="LEI560" s="136"/>
      <c r="LEJ560" s="136"/>
      <c r="LEK560" s="136"/>
      <c r="LEL560" s="136"/>
      <c r="LEM560" s="136"/>
      <c r="LEN560" s="136"/>
      <c r="LEO560" s="136"/>
      <c r="LEP560" s="136"/>
      <c r="LEQ560" s="136"/>
      <c r="LER560" s="136"/>
      <c r="LES560" s="136"/>
      <c r="LET560" s="136"/>
      <c r="LEU560" s="136"/>
      <c r="LEV560" s="136"/>
      <c r="LEW560" s="136"/>
      <c r="LEX560" s="136"/>
      <c r="LEY560" s="136"/>
      <c r="LEZ560" s="136"/>
      <c r="LFA560" s="136"/>
      <c r="LFB560" s="136"/>
      <c r="LFC560" s="136"/>
      <c r="LFD560" s="136"/>
      <c r="LFE560" s="136"/>
      <c r="LFF560" s="136"/>
      <c r="LFG560" s="136"/>
      <c r="LFH560" s="136"/>
      <c r="LFI560" s="136"/>
      <c r="LFJ560" s="136"/>
      <c r="LFK560" s="136"/>
      <c r="LFL560" s="136"/>
      <c r="LFM560" s="136"/>
      <c r="LFN560" s="136"/>
      <c r="LFO560" s="136"/>
      <c r="LFP560" s="136"/>
      <c r="LFQ560" s="136"/>
      <c r="LFR560" s="136"/>
      <c r="LFS560" s="136"/>
      <c r="LFT560" s="136"/>
      <c r="LFU560" s="136"/>
      <c r="LFV560" s="136"/>
      <c r="LFW560" s="136"/>
      <c r="LFX560" s="136"/>
      <c r="LFY560" s="136"/>
      <c r="LFZ560" s="136"/>
      <c r="LGA560" s="136"/>
      <c r="LGB560" s="136"/>
      <c r="LGC560" s="136"/>
      <c r="LGD560" s="136"/>
      <c r="LGE560" s="136"/>
      <c r="LGF560" s="136"/>
      <c r="LGG560" s="136"/>
      <c r="LGH560" s="136"/>
      <c r="LGI560" s="136"/>
      <c r="LGJ560" s="136"/>
      <c r="LGK560" s="136"/>
      <c r="LGL560" s="136"/>
      <c r="LGM560" s="136"/>
      <c r="LGN560" s="136"/>
      <c r="LGO560" s="136"/>
      <c r="LGP560" s="136"/>
      <c r="LGQ560" s="136"/>
      <c r="LGR560" s="136"/>
      <c r="LGS560" s="136"/>
      <c r="LGT560" s="136"/>
      <c r="LGU560" s="136"/>
      <c r="LGV560" s="136"/>
      <c r="LGW560" s="136"/>
      <c r="LGX560" s="136"/>
      <c r="LGY560" s="136"/>
      <c r="LGZ560" s="136"/>
      <c r="LHA560" s="136"/>
      <c r="LHB560" s="136"/>
      <c r="LHC560" s="136"/>
      <c r="LHD560" s="136"/>
      <c r="LHE560" s="136"/>
      <c r="LHF560" s="136"/>
      <c r="LHG560" s="136"/>
      <c r="LHH560" s="136"/>
      <c r="LHI560" s="136"/>
      <c r="LHJ560" s="136"/>
      <c r="LHK560" s="136"/>
      <c r="LHL560" s="136"/>
      <c r="LHM560" s="136"/>
      <c r="LHN560" s="136"/>
      <c r="LHO560" s="136"/>
      <c r="LHP560" s="136"/>
      <c r="LHQ560" s="136"/>
      <c r="LHR560" s="136"/>
      <c r="LHS560" s="136"/>
      <c r="LHT560" s="136"/>
      <c r="LHU560" s="136"/>
      <c r="LHV560" s="136"/>
      <c r="LHW560" s="136"/>
      <c r="LHX560" s="136"/>
      <c r="LHY560" s="136"/>
      <c r="LHZ560" s="136"/>
      <c r="LIA560" s="136"/>
      <c r="LIB560" s="136"/>
      <c r="LIC560" s="136"/>
      <c r="LID560" s="136"/>
      <c r="LIE560" s="136"/>
      <c r="LIF560" s="136"/>
      <c r="LIG560" s="136"/>
      <c r="LIH560" s="136"/>
      <c r="LII560" s="136"/>
      <c r="LIJ560" s="136"/>
      <c r="LIK560" s="136"/>
      <c r="LIL560" s="136"/>
      <c r="LIM560" s="136"/>
      <c r="LIN560" s="136"/>
      <c r="LIO560" s="136"/>
      <c r="LIP560" s="136"/>
      <c r="LIQ560" s="136"/>
      <c r="LIR560" s="136"/>
      <c r="LIS560" s="136"/>
      <c r="LIT560" s="136"/>
      <c r="LIU560" s="136"/>
      <c r="LIV560" s="136"/>
      <c r="LIW560" s="136"/>
      <c r="LIX560" s="136"/>
      <c r="LIY560" s="136"/>
      <c r="LIZ560" s="136"/>
      <c r="LJA560" s="136"/>
      <c r="LJB560" s="136"/>
      <c r="LJC560" s="136"/>
      <c r="LJD560" s="136"/>
      <c r="LJE560" s="136"/>
      <c r="LJF560" s="136"/>
      <c r="LJG560" s="136"/>
      <c r="LJH560" s="136"/>
      <c r="LJI560" s="136"/>
      <c r="LJJ560" s="136"/>
      <c r="LJK560" s="136"/>
      <c r="LJL560" s="136"/>
      <c r="LJM560" s="136"/>
      <c r="LJN560" s="136"/>
      <c r="LJO560" s="136"/>
      <c r="LJP560" s="136"/>
      <c r="LJQ560" s="136"/>
      <c r="LJR560" s="136"/>
      <c r="LJS560" s="136"/>
      <c r="LJT560" s="136"/>
      <c r="LJU560" s="136"/>
      <c r="LJV560" s="136"/>
      <c r="LJW560" s="136"/>
      <c r="LJX560" s="136"/>
      <c r="LJY560" s="136"/>
      <c r="LJZ560" s="136"/>
      <c r="LKA560" s="136"/>
      <c r="LKB560" s="136"/>
      <c r="LKC560" s="136"/>
      <c r="LKD560" s="136"/>
      <c r="LKE560" s="136"/>
      <c r="LKF560" s="136"/>
      <c r="LKG560" s="136"/>
      <c r="LKH560" s="136"/>
      <c r="LKI560" s="136"/>
      <c r="LKJ560" s="136"/>
      <c r="LKK560" s="136"/>
      <c r="LKL560" s="136"/>
      <c r="LKM560" s="136"/>
      <c r="LKN560" s="136"/>
      <c r="LKO560" s="136"/>
      <c r="LKP560" s="136"/>
      <c r="LKQ560" s="136"/>
      <c r="LKR560" s="136"/>
      <c r="LKS560" s="136"/>
      <c r="LKT560" s="136"/>
      <c r="LKU560" s="136"/>
      <c r="LKV560" s="136"/>
      <c r="LKW560" s="136"/>
      <c r="LKX560" s="136"/>
      <c r="LKY560" s="136"/>
      <c r="LKZ560" s="136"/>
      <c r="LLA560" s="136"/>
      <c r="LLB560" s="136"/>
      <c r="LLC560" s="136"/>
      <c r="LLD560" s="136"/>
      <c r="LLE560" s="136"/>
      <c r="LLF560" s="136"/>
      <c r="LLG560" s="136"/>
      <c r="LLH560" s="136"/>
      <c r="LLI560" s="136"/>
      <c r="LLJ560" s="136"/>
      <c r="LLK560" s="136"/>
      <c r="LLL560" s="136"/>
      <c r="LLM560" s="136"/>
      <c r="LLN560" s="136"/>
      <c r="LLO560" s="136"/>
      <c r="LLP560" s="136"/>
      <c r="LLQ560" s="136"/>
      <c r="LLR560" s="136"/>
      <c r="LLS560" s="136"/>
      <c r="LLT560" s="136"/>
      <c r="LLU560" s="136"/>
      <c r="LLV560" s="136"/>
      <c r="LLW560" s="136"/>
      <c r="LLX560" s="136"/>
      <c r="LLY560" s="136"/>
      <c r="LLZ560" s="136"/>
      <c r="LMA560" s="136"/>
      <c r="LMB560" s="136"/>
      <c r="LMC560" s="136"/>
      <c r="LMD560" s="136"/>
      <c r="LME560" s="136"/>
      <c r="LMF560" s="136"/>
      <c r="LMG560" s="136"/>
      <c r="LMH560" s="136"/>
      <c r="LMI560" s="136"/>
      <c r="LMJ560" s="136"/>
      <c r="LMK560" s="136"/>
      <c r="LML560" s="136"/>
      <c r="LMM560" s="136"/>
      <c r="LMN560" s="136"/>
      <c r="LMO560" s="136"/>
      <c r="LMP560" s="136"/>
      <c r="LMQ560" s="136"/>
      <c r="LMR560" s="136"/>
      <c r="LMS560" s="136"/>
      <c r="LMT560" s="136"/>
      <c r="LMU560" s="136"/>
      <c r="LMV560" s="136"/>
      <c r="LMW560" s="136"/>
      <c r="LMX560" s="136"/>
      <c r="LMY560" s="136"/>
      <c r="LMZ560" s="136"/>
      <c r="LNA560" s="136"/>
      <c r="LNB560" s="136"/>
      <c r="LNC560" s="136"/>
      <c r="LND560" s="136"/>
      <c r="LNE560" s="136"/>
      <c r="LNF560" s="136"/>
      <c r="LNG560" s="136"/>
      <c r="LNH560" s="136"/>
      <c r="LNI560" s="136"/>
      <c r="LNJ560" s="136"/>
      <c r="LNK560" s="136"/>
      <c r="LNL560" s="136"/>
      <c r="LNM560" s="136"/>
      <c r="LNN560" s="136"/>
      <c r="LNO560" s="136"/>
      <c r="LNP560" s="136"/>
      <c r="LNQ560" s="136"/>
      <c r="LNR560" s="136"/>
      <c r="LNS560" s="136"/>
      <c r="LNT560" s="136"/>
      <c r="LNU560" s="136"/>
      <c r="LNV560" s="136"/>
      <c r="LNW560" s="136"/>
      <c r="LNX560" s="136"/>
      <c r="LNY560" s="136"/>
      <c r="LNZ560" s="136"/>
      <c r="LOA560" s="136"/>
      <c r="LOB560" s="136"/>
      <c r="LOC560" s="136"/>
      <c r="LOD560" s="136"/>
      <c r="LOE560" s="136"/>
      <c r="LOF560" s="136"/>
      <c r="LOG560" s="136"/>
      <c r="LOH560" s="136"/>
      <c r="LOI560" s="136"/>
      <c r="LOJ560" s="136"/>
      <c r="LOK560" s="136"/>
      <c r="LOL560" s="136"/>
      <c r="LOM560" s="136"/>
      <c r="LON560" s="136"/>
      <c r="LOO560" s="136"/>
      <c r="LOP560" s="136"/>
      <c r="LOQ560" s="136"/>
      <c r="LOR560" s="136"/>
      <c r="LOS560" s="136"/>
      <c r="LOT560" s="136"/>
      <c r="LOU560" s="136"/>
      <c r="LOV560" s="136"/>
      <c r="LOW560" s="136"/>
      <c r="LOX560" s="136"/>
      <c r="LOY560" s="136"/>
      <c r="LOZ560" s="136"/>
      <c r="LPA560" s="136"/>
      <c r="LPB560" s="136"/>
      <c r="LPC560" s="136"/>
      <c r="LPD560" s="136"/>
      <c r="LPE560" s="136"/>
      <c r="LPF560" s="136"/>
      <c r="LPG560" s="136"/>
      <c r="LPH560" s="136"/>
      <c r="LPI560" s="136"/>
      <c r="LPJ560" s="136"/>
      <c r="LPK560" s="136"/>
      <c r="LPL560" s="136"/>
      <c r="LPM560" s="136"/>
      <c r="LPN560" s="136"/>
      <c r="LPO560" s="136"/>
      <c r="LPP560" s="136"/>
      <c r="LPQ560" s="136"/>
      <c r="LPR560" s="136"/>
      <c r="LPS560" s="136"/>
      <c r="LPT560" s="136"/>
      <c r="LPU560" s="136"/>
      <c r="LPV560" s="136"/>
      <c r="LPW560" s="136"/>
      <c r="LPX560" s="136"/>
      <c r="LPY560" s="136"/>
      <c r="LPZ560" s="136"/>
      <c r="LQA560" s="136"/>
      <c r="LQB560" s="136"/>
      <c r="LQC560" s="136"/>
      <c r="LQD560" s="136"/>
      <c r="LQE560" s="136"/>
      <c r="LQF560" s="136"/>
      <c r="LQG560" s="136"/>
      <c r="LQH560" s="136"/>
      <c r="LQI560" s="136"/>
      <c r="LQJ560" s="136"/>
      <c r="LQK560" s="136"/>
      <c r="LQL560" s="136"/>
      <c r="LQM560" s="136"/>
      <c r="LQN560" s="136"/>
      <c r="LQO560" s="136"/>
      <c r="LQP560" s="136"/>
      <c r="LQQ560" s="136"/>
      <c r="LQR560" s="136"/>
      <c r="LQS560" s="136"/>
      <c r="LQT560" s="136"/>
      <c r="LQU560" s="136"/>
      <c r="LQV560" s="136"/>
      <c r="LQW560" s="136"/>
      <c r="LQX560" s="136"/>
      <c r="LQY560" s="136"/>
      <c r="LQZ560" s="136"/>
      <c r="LRA560" s="136"/>
      <c r="LRB560" s="136"/>
      <c r="LRC560" s="136"/>
      <c r="LRD560" s="136"/>
      <c r="LRE560" s="136"/>
      <c r="LRF560" s="136"/>
      <c r="LRG560" s="136"/>
      <c r="LRH560" s="136"/>
      <c r="LRI560" s="136"/>
      <c r="LRJ560" s="136"/>
      <c r="LRK560" s="136"/>
      <c r="LRL560" s="136"/>
      <c r="LRM560" s="136"/>
      <c r="LRN560" s="136"/>
      <c r="LRO560" s="136"/>
      <c r="LRP560" s="136"/>
      <c r="LRQ560" s="136"/>
      <c r="LRR560" s="136"/>
      <c r="LRS560" s="136"/>
      <c r="LRT560" s="136"/>
      <c r="LRU560" s="136"/>
      <c r="LRV560" s="136"/>
      <c r="LRW560" s="136"/>
      <c r="LRX560" s="136"/>
      <c r="LRY560" s="136"/>
      <c r="LRZ560" s="136"/>
      <c r="LSA560" s="136"/>
      <c r="LSB560" s="136"/>
      <c r="LSC560" s="136"/>
      <c r="LSD560" s="136"/>
      <c r="LSE560" s="136"/>
      <c r="LSF560" s="136"/>
      <c r="LSG560" s="136"/>
      <c r="LSH560" s="136"/>
      <c r="LSI560" s="136"/>
      <c r="LSJ560" s="136"/>
      <c r="LSK560" s="136"/>
      <c r="LSL560" s="136"/>
      <c r="LSM560" s="136"/>
      <c r="LSN560" s="136"/>
      <c r="LSO560" s="136"/>
      <c r="LSP560" s="136"/>
      <c r="LSQ560" s="136"/>
      <c r="LSR560" s="136"/>
      <c r="LSS560" s="136"/>
      <c r="LST560" s="136"/>
      <c r="LSU560" s="136"/>
      <c r="LSV560" s="136"/>
      <c r="LSW560" s="136"/>
      <c r="LSX560" s="136"/>
      <c r="LSY560" s="136"/>
      <c r="LSZ560" s="136"/>
      <c r="LTA560" s="136"/>
      <c r="LTB560" s="136"/>
      <c r="LTC560" s="136"/>
      <c r="LTD560" s="136"/>
      <c r="LTE560" s="136"/>
      <c r="LTF560" s="136"/>
      <c r="LTG560" s="136"/>
      <c r="LTH560" s="136"/>
      <c r="LTI560" s="136"/>
      <c r="LTJ560" s="136"/>
      <c r="LTK560" s="136"/>
      <c r="LTL560" s="136"/>
      <c r="LTM560" s="136"/>
      <c r="LTN560" s="136"/>
      <c r="LTO560" s="136"/>
      <c r="LTP560" s="136"/>
      <c r="LTQ560" s="136"/>
      <c r="LTR560" s="136"/>
      <c r="LTS560" s="136"/>
      <c r="LTT560" s="136"/>
      <c r="LTU560" s="136"/>
      <c r="LTV560" s="136"/>
      <c r="LTW560" s="136"/>
      <c r="LTX560" s="136"/>
      <c r="LTY560" s="136"/>
      <c r="LTZ560" s="136"/>
      <c r="LUA560" s="136"/>
      <c r="LUB560" s="136"/>
      <c r="LUC560" s="136"/>
      <c r="LUD560" s="136"/>
      <c r="LUE560" s="136"/>
      <c r="LUF560" s="136"/>
      <c r="LUG560" s="136"/>
      <c r="LUH560" s="136"/>
      <c r="LUI560" s="136"/>
      <c r="LUJ560" s="136"/>
      <c r="LUK560" s="136"/>
      <c r="LUL560" s="136"/>
      <c r="LUM560" s="136"/>
      <c r="LUN560" s="136"/>
      <c r="LUO560" s="136"/>
      <c r="LUP560" s="136"/>
      <c r="LUQ560" s="136"/>
      <c r="LUR560" s="136"/>
      <c r="LUS560" s="136"/>
      <c r="LUT560" s="136"/>
      <c r="LUU560" s="136"/>
      <c r="LUV560" s="136"/>
      <c r="LUW560" s="136"/>
      <c r="LUX560" s="136"/>
      <c r="LUY560" s="136"/>
      <c r="LUZ560" s="136"/>
      <c r="LVA560" s="136"/>
      <c r="LVB560" s="136"/>
      <c r="LVC560" s="136"/>
      <c r="LVD560" s="136"/>
      <c r="LVE560" s="136"/>
      <c r="LVF560" s="136"/>
      <c r="LVG560" s="136"/>
      <c r="LVH560" s="136"/>
      <c r="LVI560" s="136"/>
      <c r="LVJ560" s="136"/>
      <c r="LVK560" s="136"/>
      <c r="LVL560" s="136"/>
      <c r="LVM560" s="136"/>
      <c r="LVN560" s="136"/>
      <c r="LVO560" s="136"/>
      <c r="LVP560" s="136"/>
      <c r="LVQ560" s="136"/>
      <c r="LVR560" s="136"/>
      <c r="LVS560" s="136"/>
      <c r="LVT560" s="136"/>
      <c r="LVU560" s="136"/>
      <c r="LVV560" s="136"/>
      <c r="LVW560" s="136"/>
      <c r="LVX560" s="136"/>
      <c r="LVY560" s="136"/>
      <c r="LVZ560" s="136"/>
      <c r="LWA560" s="136"/>
      <c r="LWB560" s="136"/>
      <c r="LWC560" s="136"/>
      <c r="LWD560" s="136"/>
      <c r="LWE560" s="136"/>
      <c r="LWF560" s="136"/>
      <c r="LWG560" s="136"/>
      <c r="LWH560" s="136"/>
      <c r="LWI560" s="136"/>
      <c r="LWJ560" s="136"/>
      <c r="LWK560" s="136"/>
      <c r="LWL560" s="136"/>
      <c r="LWM560" s="136"/>
      <c r="LWN560" s="136"/>
      <c r="LWO560" s="136"/>
      <c r="LWP560" s="136"/>
      <c r="LWQ560" s="136"/>
      <c r="LWR560" s="136"/>
      <c r="LWS560" s="136"/>
      <c r="LWT560" s="136"/>
      <c r="LWU560" s="136"/>
      <c r="LWV560" s="136"/>
      <c r="LWW560" s="136"/>
      <c r="LWX560" s="136"/>
      <c r="LWY560" s="136"/>
      <c r="LWZ560" s="136"/>
      <c r="LXA560" s="136"/>
      <c r="LXB560" s="136"/>
      <c r="LXC560" s="136"/>
      <c r="LXD560" s="136"/>
      <c r="LXE560" s="136"/>
      <c r="LXF560" s="136"/>
      <c r="LXG560" s="136"/>
      <c r="LXH560" s="136"/>
      <c r="LXI560" s="136"/>
      <c r="LXJ560" s="136"/>
      <c r="LXK560" s="136"/>
      <c r="LXL560" s="136"/>
      <c r="LXM560" s="136"/>
      <c r="LXN560" s="136"/>
      <c r="LXO560" s="136"/>
      <c r="LXP560" s="136"/>
      <c r="LXQ560" s="136"/>
      <c r="LXR560" s="136"/>
      <c r="LXS560" s="136"/>
      <c r="LXT560" s="136"/>
      <c r="LXU560" s="136"/>
      <c r="LXV560" s="136"/>
      <c r="LXW560" s="136"/>
      <c r="LXX560" s="136"/>
      <c r="LXY560" s="136"/>
      <c r="LXZ560" s="136"/>
      <c r="LYA560" s="136"/>
      <c r="LYB560" s="136"/>
      <c r="LYC560" s="136"/>
      <c r="LYD560" s="136"/>
      <c r="LYE560" s="136"/>
      <c r="LYF560" s="136"/>
      <c r="LYG560" s="136"/>
      <c r="LYH560" s="136"/>
      <c r="LYI560" s="136"/>
      <c r="LYJ560" s="136"/>
      <c r="LYK560" s="136"/>
      <c r="LYL560" s="136"/>
      <c r="LYM560" s="136"/>
      <c r="LYN560" s="136"/>
      <c r="LYO560" s="136"/>
      <c r="LYP560" s="136"/>
      <c r="LYQ560" s="136"/>
      <c r="LYR560" s="136"/>
      <c r="LYS560" s="136"/>
      <c r="LYT560" s="136"/>
      <c r="LYU560" s="136"/>
      <c r="LYV560" s="136"/>
      <c r="LYW560" s="136"/>
      <c r="LYX560" s="136"/>
      <c r="LYY560" s="136"/>
      <c r="LYZ560" s="136"/>
      <c r="LZA560" s="136"/>
      <c r="LZB560" s="136"/>
      <c r="LZC560" s="136"/>
      <c r="LZD560" s="136"/>
      <c r="LZE560" s="136"/>
      <c r="LZF560" s="136"/>
      <c r="LZG560" s="136"/>
      <c r="LZH560" s="136"/>
      <c r="LZI560" s="136"/>
      <c r="LZJ560" s="136"/>
      <c r="LZK560" s="136"/>
      <c r="LZL560" s="136"/>
      <c r="LZM560" s="136"/>
      <c r="LZN560" s="136"/>
      <c r="LZO560" s="136"/>
      <c r="LZP560" s="136"/>
      <c r="LZQ560" s="136"/>
      <c r="LZR560" s="136"/>
      <c r="LZS560" s="136"/>
      <c r="LZT560" s="136"/>
      <c r="LZU560" s="136"/>
      <c r="LZV560" s="136"/>
      <c r="LZW560" s="136"/>
      <c r="LZX560" s="136"/>
      <c r="LZY560" s="136"/>
      <c r="LZZ560" s="136"/>
      <c r="MAA560" s="136"/>
      <c r="MAB560" s="136"/>
      <c r="MAC560" s="136"/>
      <c r="MAD560" s="136"/>
      <c r="MAE560" s="136"/>
      <c r="MAF560" s="136"/>
      <c r="MAG560" s="136"/>
      <c r="MAH560" s="136"/>
      <c r="MAI560" s="136"/>
      <c r="MAJ560" s="136"/>
      <c r="MAK560" s="136"/>
      <c r="MAL560" s="136"/>
      <c r="MAM560" s="136"/>
      <c r="MAN560" s="136"/>
      <c r="MAO560" s="136"/>
      <c r="MAP560" s="136"/>
      <c r="MAQ560" s="136"/>
      <c r="MAR560" s="136"/>
      <c r="MAS560" s="136"/>
      <c r="MAT560" s="136"/>
      <c r="MAU560" s="136"/>
      <c r="MAV560" s="136"/>
      <c r="MAW560" s="136"/>
      <c r="MAX560" s="136"/>
      <c r="MAY560" s="136"/>
      <c r="MAZ560" s="136"/>
      <c r="MBA560" s="136"/>
      <c r="MBB560" s="136"/>
      <c r="MBC560" s="136"/>
      <c r="MBD560" s="136"/>
      <c r="MBE560" s="136"/>
      <c r="MBF560" s="136"/>
      <c r="MBG560" s="136"/>
      <c r="MBH560" s="136"/>
      <c r="MBI560" s="136"/>
      <c r="MBJ560" s="136"/>
      <c r="MBK560" s="136"/>
      <c r="MBL560" s="136"/>
      <c r="MBM560" s="136"/>
      <c r="MBN560" s="136"/>
      <c r="MBO560" s="136"/>
      <c r="MBP560" s="136"/>
      <c r="MBQ560" s="136"/>
      <c r="MBR560" s="136"/>
      <c r="MBS560" s="136"/>
      <c r="MBT560" s="136"/>
      <c r="MBU560" s="136"/>
      <c r="MBV560" s="136"/>
      <c r="MBW560" s="136"/>
      <c r="MBX560" s="136"/>
      <c r="MBY560" s="136"/>
      <c r="MBZ560" s="136"/>
      <c r="MCA560" s="136"/>
      <c r="MCB560" s="136"/>
      <c r="MCC560" s="136"/>
      <c r="MCD560" s="136"/>
      <c r="MCE560" s="136"/>
      <c r="MCF560" s="136"/>
      <c r="MCG560" s="136"/>
      <c r="MCH560" s="136"/>
      <c r="MCI560" s="136"/>
      <c r="MCJ560" s="136"/>
      <c r="MCK560" s="136"/>
      <c r="MCL560" s="136"/>
      <c r="MCM560" s="136"/>
      <c r="MCN560" s="136"/>
      <c r="MCO560" s="136"/>
      <c r="MCP560" s="136"/>
      <c r="MCQ560" s="136"/>
      <c r="MCR560" s="136"/>
      <c r="MCS560" s="136"/>
      <c r="MCT560" s="136"/>
      <c r="MCU560" s="136"/>
      <c r="MCV560" s="136"/>
      <c r="MCW560" s="136"/>
      <c r="MCX560" s="136"/>
      <c r="MCY560" s="136"/>
      <c r="MCZ560" s="136"/>
      <c r="MDA560" s="136"/>
      <c r="MDB560" s="136"/>
      <c r="MDC560" s="136"/>
      <c r="MDD560" s="136"/>
      <c r="MDE560" s="136"/>
      <c r="MDF560" s="136"/>
      <c r="MDG560" s="136"/>
      <c r="MDH560" s="136"/>
      <c r="MDI560" s="136"/>
      <c r="MDJ560" s="136"/>
      <c r="MDK560" s="136"/>
      <c r="MDL560" s="136"/>
      <c r="MDM560" s="136"/>
      <c r="MDN560" s="136"/>
      <c r="MDO560" s="136"/>
      <c r="MDP560" s="136"/>
      <c r="MDQ560" s="136"/>
      <c r="MDR560" s="136"/>
      <c r="MDS560" s="136"/>
      <c r="MDT560" s="136"/>
      <c r="MDU560" s="136"/>
      <c r="MDV560" s="136"/>
      <c r="MDW560" s="136"/>
      <c r="MDX560" s="136"/>
      <c r="MDY560" s="136"/>
      <c r="MDZ560" s="136"/>
      <c r="MEA560" s="136"/>
      <c r="MEB560" s="136"/>
      <c r="MEC560" s="136"/>
      <c r="MED560" s="136"/>
      <c r="MEE560" s="136"/>
      <c r="MEF560" s="136"/>
      <c r="MEG560" s="136"/>
      <c r="MEH560" s="136"/>
      <c r="MEI560" s="136"/>
      <c r="MEJ560" s="136"/>
      <c r="MEK560" s="136"/>
      <c r="MEL560" s="136"/>
      <c r="MEM560" s="136"/>
      <c r="MEN560" s="136"/>
      <c r="MEO560" s="136"/>
      <c r="MEP560" s="136"/>
      <c r="MEQ560" s="136"/>
      <c r="MER560" s="136"/>
      <c r="MES560" s="136"/>
      <c r="MET560" s="136"/>
      <c r="MEU560" s="136"/>
      <c r="MEV560" s="136"/>
      <c r="MEW560" s="136"/>
      <c r="MEX560" s="136"/>
      <c r="MEY560" s="136"/>
      <c r="MEZ560" s="136"/>
      <c r="MFA560" s="136"/>
      <c r="MFB560" s="136"/>
      <c r="MFC560" s="136"/>
      <c r="MFD560" s="136"/>
      <c r="MFE560" s="136"/>
      <c r="MFF560" s="136"/>
      <c r="MFG560" s="136"/>
      <c r="MFH560" s="136"/>
      <c r="MFI560" s="136"/>
      <c r="MFJ560" s="136"/>
      <c r="MFK560" s="136"/>
      <c r="MFL560" s="136"/>
      <c r="MFM560" s="136"/>
      <c r="MFN560" s="136"/>
      <c r="MFO560" s="136"/>
      <c r="MFP560" s="136"/>
      <c r="MFQ560" s="136"/>
      <c r="MFR560" s="136"/>
      <c r="MFS560" s="136"/>
      <c r="MFT560" s="136"/>
      <c r="MFU560" s="136"/>
      <c r="MFV560" s="136"/>
      <c r="MFW560" s="136"/>
      <c r="MFX560" s="136"/>
      <c r="MFY560" s="136"/>
      <c r="MFZ560" s="136"/>
      <c r="MGA560" s="136"/>
      <c r="MGB560" s="136"/>
      <c r="MGC560" s="136"/>
      <c r="MGD560" s="136"/>
      <c r="MGE560" s="136"/>
      <c r="MGF560" s="136"/>
      <c r="MGG560" s="136"/>
      <c r="MGH560" s="136"/>
      <c r="MGI560" s="136"/>
      <c r="MGJ560" s="136"/>
      <c r="MGK560" s="136"/>
      <c r="MGL560" s="136"/>
      <c r="MGM560" s="136"/>
      <c r="MGN560" s="136"/>
      <c r="MGO560" s="136"/>
      <c r="MGP560" s="136"/>
      <c r="MGQ560" s="136"/>
      <c r="MGR560" s="136"/>
      <c r="MGS560" s="136"/>
      <c r="MGT560" s="136"/>
      <c r="MGU560" s="136"/>
      <c r="MGV560" s="136"/>
      <c r="MGW560" s="136"/>
      <c r="MGX560" s="136"/>
      <c r="MGY560" s="136"/>
      <c r="MGZ560" s="136"/>
      <c r="MHA560" s="136"/>
      <c r="MHB560" s="136"/>
      <c r="MHC560" s="136"/>
      <c r="MHD560" s="136"/>
      <c r="MHE560" s="136"/>
      <c r="MHF560" s="136"/>
      <c r="MHG560" s="136"/>
      <c r="MHH560" s="136"/>
      <c r="MHI560" s="136"/>
      <c r="MHJ560" s="136"/>
      <c r="MHK560" s="136"/>
      <c r="MHL560" s="136"/>
      <c r="MHM560" s="136"/>
      <c r="MHN560" s="136"/>
      <c r="MHO560" s="136"/>
      <c r="MHP560" s="136"/>
      <c r="MHQ560" s="136"/>
      <c r="MHR560" s="136"/>
      <c r="MHS560" s="136"/>
      <c r="MHT560" s="136"/>
      <c r="MHU560" s="136"/>
      <c r="MHV560" s="136"/>
      <c r="MHW560" s="136"/>
      <c r="MHX560" s="136"/>
      <c r="MHY560" s="136"/>
      <c r="MHZ560" s="136"/>
      <c r="MIA560" s="136"/>
      <c r="MIB560" s="136"/>
      <c r="MIC560" s="136"/>
      <c r="MID560" s="136"/>
      <c r="MIE560" s="136"/>
      <c r="MIF560" s="136"/>
      <c r="MIG560" s="136"/>
      <c r="MIH560" s="136"/>
      <c r="MII560" s="136"/>
      <c r="MIJ560" s="136"/>
      <c r="MIK560" s="136"/>
      <c r="MIL560" s="136"/>
      <c r="MIM560" s="136"/>
      <c r="MIN560" s="136"/>
      <c r="MIO560" s="136"/>
      <c r="MIP560" s="136"/>
      <c r="MIQ560" s="136"/>
      <c r="MIR560" s="136"/>
      <c r="MIS560" s="136"/>
      <c r="MIT560" s="136"/>
      <c r="MIU560" s="136"/>
      <c r="MIV560" s="136"/>
      <c r="MIW560" s="136"/>
      <c r="MIX560" s="136"/>
      <c r="MIY560" s="136"/>
      <c r="MIZ560" s="136"/>
      <c r="MJA560" s="136"/>
      <c r="MJB560" s="136"/>
      <c r="MJC560" s="136"/>
      <c r="MJD560" s="136"/>
      <c r="MJE560" s="136"/>
      <c r="MJF560" s="136"/>
      <c r="MJG560" s="136"/>
      <c r="MJH560" s="136"/>
      <c r="MJI560" s="136"/>
      <c r="MJJ560" s="136"/>
      <c r="MJK560" s="136"/>
      <c r="MJL560" s="136"/>
      <c r="MJM560" s="136"/>
      <c r="MJN560" s="136"/>
      <c r="MJO560" s="136"/>
      <c r="MJP560" s="136"/>
      <c r="MJQ560" s="136"/>
      <c r="MJR560" s="136"/>
      <c r="MJS560" s="136"/>
      <c r="MJT560" s="136"/>
      <c r="MJU560" s="136"/>
      <c r="MJV560" s="136"/>
      <c r="MJW560" s="136"/>
      <c r="MJX560" s="136"/>
      <c r="MJY560" s="136"/>
      <c r="MJZ560" s="136"/>
      <c r="MKA560" s="136"/>
      <c r="MKB560" s="136"/>
      <c r="MKC560" s="136"/>
      <c r="MKD560" s="136"/>
      <c r="MKE560" s="136"/>
      <c r="MKF560" s="136"/>
      <c r="MKG560" s="136"/>
      <c r="MKH560" s="136"/>
      <c r="MKI560" s="136"/>
      <c r="MKJ560" s="136"/>
      <c r="MKK560" s="136"/>
      <c r="MKL560" s="136"/>
      <c r="MKM560" s="136"/>
      <c r="MKN560" s="136"/>
      <c r="MKO560" s="136"/>
      <c r="MKP560" s="136"/>
      <c r="MKQ560" s="136"/>
      <c r="MKR560" s="136"/>
      <c r="MKS560" s="136"/>
      <c r="MKT560" s="136"/>
      <c r="MKU560" s="136"/>
      <c r="MKV560" s="136"/>
      <c r="MKW560" s="136"/>
      <c r="MKX560" s="136"/>
      <c r="MKY560" s="136"/>
      <c r="MKZ560" s="136"/>
      <c r="MLA560" s="136"/>
      <c r="MLB560" s="136"/>
      <c r="MLC560" s="136"/>
      <c r="MLD560" s="136"/>
      <c r="MLE560" s="136"/>
      <c r="MLF560" s="136"/>
      <c r="MLG560" s="136"/>
      <c r="MLH560" s="136"/>
      <c r="MLI560" s="136"/>
      <c r="MLJ560" s="136"/>
      <c r="MLK560" s="136"/>
      <c r="MLL560" s="136"/>
      <c r="MLM560" s="136"/>
      <c r="MLN560" s="136"/>
      <c r="MLO560" s="136"/>
      <c r="MLP560" s="136"/>
      <c r="MLQ560" s="136"/>
      <c r="MLR560" s="136"/>
      <c r="MLS560" s="136"/>
      <c r="MLT560" s="136"/>
      <c r="MLU560" s="136"/>
      <c r="MLV560" s="136"/>
      <c r="MLW560" s="136"/>
      <c r="MLX560" s="136"/>
      <c r="MLY560" s="136"/>
      <c r="MLZ560" s="136"/>
      <c r="MMA560" s="136"/>
      <c r="MMB560" s="136"/>
      <c r="MMC560" s="136"/>
      <c r="MMD560" s="136"/>
      <c r="MME560" s="136"/>
      <c r="MMF560" s="136"/>
      <c r="MMG560" s="136"/>
      <c r="MMH560" s="136"/>
      <c r="MMI560" s="136"/>
      <c r="MMJ560" s="136"/>
      <c r="MMK560" s="136"/>
      <c r="MML560" s="136"/>
      <c r="MMM560" s="136"/>
      <c r="MMN560" s="136"/>
      <c r="MMO560" s="136"/>
      <c r="MMP560" s="136"/>
      <c r="MMQ560" s="136"/>
      <c r="MMR560" s="136"/>
      <c r="MMS560" s="136"/>
      <c r="MMT560" s="136"/>
      <c r="MMU560" s="136"/>
      <c r="MMV560" s="136"/>
      <c r="MMW560" s="136"/>
      <c r="MMX560" s="136"/>
      <c r="MMY560" s="136"/>
      <c r="MMZ560" s="136"/>
      <c r="MNA560" s="136"/>
      <c r="MNB560" s="136"/>
      <c r="MNC560" s="136"/>
      <c r="MND560" s="136"/>
      <c r="MNE560" s="136"/>
      <c r="MNF560" s="136"/>
      <c r="MNG560" s="136"/>
      <c r="MNH560" s="136"/>
      <c r="MNI560" s="136"/>
      <c r="MNJ560" s="136"/>
      <c r="MNK560" s="136"/>
      <c r="MNL560" s="136"/>
      <c r="MNM560" s="136"/>
      <c r="MNN560" s="136"/>
      <c r="MNO560" s="136"/>
      <c r="MNP560" s="136"/>
      <c r="MNQ560" s="136"/>
      <c r="MNR560" s="136"/>
      <c r="MNS560" s="136"/>
      <c r="MNT560" s="136"/>
      <c r="MNU560" s="136"/>
      <c r="MNV560" s="136"/>
      <c r="MNW560" s="136"/>
      <c r="MNX560" s="136"/>
      <c r="MNY560" s="136"/>
      <c r="MNZ560" s="136"/>
      <c r="MOA560" s="136"/>
      <c r="MOB560" s="136"/>
      <c r="MOC560" s="136"/>
      <c r="MOD560" s="136"/>
      <c r="MOE560" s="136"/>
      <c r="MOF560" s="136"/>
      <c r="MOG560" s="136"/>
      <c r="MOH560" s="136"/>
      <c r="MOI560" s="136"/>
      <c r="MOJ560" s="136"/>
      <c r="MOK560" s="136"/>
      <c r="MOL560" s="136"/>
      <c r="MOM560" s="136"/>
      <c r="MON560" s="136"/>
      <c r="MOO560" s="136"/>
      <c r="MOP560" s="136"/>
      <c r="MOQ560" s="136"/>
      <c r="MOR560" s="136"/>
      <c r="MOS560" s="136"/>
      <c r="MOT560" s="136"/>
      <c r="MOU560" s="136"/>
      <c r="MOV560" s="136"/>
      <c r="MOW560" s="136"/>
      <c r="MOX560" s="136"/>
      <c r="MOY560" s="136"/>
      <c r="MOZ560" s="136"/>
      <c r="MPA560" s="136"/>
      <c r="MPB560" s="136"/>
      <c r="MPC560" s="136"/>
      <c r="MPD560" s="136"/>
      <c r="MPE560" s="136"/>
      <c r="MPF560" s="136"/>
      <c r="MPG560" s="136"/>
      <c r="MPH560" s="136"/>
      <c r="MPI560" s="136"/>
      <c r="MPJ560" s="136"/>
      <c r="MPK560" s="136"/>
      <c r="MPL560" s="136"/>
      <c r="MPM560" s="136"/>
      <c r="MPN560" s="136"/>
      <c r="MPO560" s="136"/>
      <c r="MPP560" s="136"/>
      <c r="MPQ560" s="136"/>
      <c r="MPR560" s="136"/>
      <c r="MPS560" s="136"/>
      <c r="MPT560" s="136"/>
      <c r="MPU560" s="136"/>
      <c r="MPV560" s="136"/>
      <c r="MPW560" s="136"/>
      <c r="MPX560" s="136"/>
      <c r="MPY560" s="136"/>
      <c r="MPZ560" s="136"/>
      <c r="MQA560" s="136"/>
      <c r="MQB560" s="136"/>
      <c r="MQC560" s="136"/>
      <c r="MQD560" s="136"/>
      <c r="MQE560" s="136"/>
      <c r="MQF560" s="136"/>
      <c r="MQG560" s="136"/>
      <c r="MQH560" s="136"/>
      <c r="MQI560" s="136"/>
      <c r="MQJ560" s="136"/>
      <c r="MQK560" s="136"/>
      <c r="MQL560" s="136"/>
      <c r="MQM560" s="136"/>
      <c r="MQN560" s="136"/>
      <c r="MQO560" s="136"/>
      <c r="MQP560" s="136"/>
      <c r="MQQ560" s="136"/>
      <c r="MQR560" s="136"/>
      <c r="MQS560" s="136"/>
      <c r="MQT560" s="136"/>
      <c r="MQU560" s="136"/>
      <c r="MQV560" s="136"/>
      <c r="MQW560" s="136"/>
      <c r="MQX560" s="136"/>
      <c r="MQY560" s="136"/>
      <c r="MQZ560" s="136"/>
      <c r="MRA560" s="136"/>
      <c r="MRB560" s="136"/>
      <c r="MRC560" s="136"/>
      <c r="MRD560" s="136"/>
      <c r="MRE560" s="136"/>
      <c r="MRF560" s="136"/>
      <c r="MRG560" s="136"/>
      <c r="MRH560" s="136"/>
      <c r="MRI560" s="136"/>
      <c r="MRJ560" s="136"/>
      <c r="MRK560" s="136"/>
      <c r="MRL560" s="136"/>
      <c r="MRM560" s="136"/>
      <c r="MRN560" s="136"/>
      <c r="MRO560" s="136"/>
      <c r="MRP560" s="136"/>
      <c r="MRQ560" s="136"/>
      <c r="MRR560" s="136"/>
      <c r="MRS560" s="136"/>
      <c r="MRT560" s="136"/>
      <c r="MRU560" s="136"/>
      <c r="MRV560" s="136"/>
      <c r="MRW560" s="136"/>
      <c r="MRX560" s="136"/>
      <c r="MRY560" s="136"/>
      <c r="MRZ560" s="136"/>
      <c r="MSA560" s="136"/>
      <c r="MSB560" s="136"/>
      <c r="MSC560" s="136"/>
      <c r="MSD560" s="136"/>
      <c r="MSE560" s="136"/>
      <c r="MSF560" s="136"/>
      <c r="MSG560" s="136"/>
      <c r="MSH560" s="136"/>
      <c r="MSI560" s="136"/>
      <c r="MSJ560" s="136"/>
      <c r="MSK560" s="136"/>
      <c r="MSL560" s="136"/>
      <c r="MSM560" s="136"/>
      <c r="MSN560" s="136"/>
      <c r="MSO560" s="136"/>
      <c r="MSP560" s="136"/>
      <c r="MSQ560" s="136"/>
      <c r="MSR560" s="136"/>
      <c r="MSS560" s="136"/>
      <c r="MST560" s="136"/>
      <c r="MSU560" s="136"/>
      <c r="MSV560" s="136"/>
      <c r="MSW560" s="136"/>
      <c r="MSX560" s="136"/>
      <c r="MSY560" s="136"/>
      <c r="MSZ560" s="136"/>
      <c r="MTA560" s="136"/>
      <c r="MTB560" s="136"/>
      <c r="MTC560" s="136"/>
      <c r="MTD560" s="136"/>
      <c r="MTE560" s="136"/>
      <c r="MTF560" s="136"/>
      <c r="MTG560" s="136"/>
      <c r="MTH560" s="136"/>
      <c r="MTI560" s="136"/>
      <c r="MTJ560" s="136"/>
      <c r="MTK560" s="136"/>
      <c r="MTL560" s="136"/>
      <c r="MTM560" s="136"/>
      <c r="MTN560" s="136"/>
      <c r="MTO560" s="136"/>
      <c r="MTP560" s="136"/>
      <c r="MTQ560" s="136"/>
      <c r="MTR560" s="136"/>
      <c r="MTS560" s="136"/>
      <c r="MTT560" s="136"/>
      <c r="MTU560" s="136"/>
      <c r="MTV560" s="136"/>
      <c r="MTW560" s="136"/>
      <c r="MTX560" s="136"/>
      <c r="MTY560" s="136"/>
      <c r="MTZ560" s="136"/>
      <c r="MUA560" s="136"/>
      <c r="MUB560" s="136"/>
      <c r="MUC560" s="136"/>
      <c r="MUD560" s="136"/>
      <c r="MUE560" s="136"/>
      <c r="MUF560" s="136"/>
      <c r="MUG560" s="136"/>
      <c r="MUH560" s="136"/>
      <c r="MUI560" s="136"/>
      <c r="MUJ560" s="136"/>
      <c r="MUK560" s="136"/>
      <c r="MUL560" s="136"/>
      <c r="MUM560" s="136"/>
      <c r="MUN560" s="136"/>
      <c r="MUO560" s="136"/>
      <c r="MUP560" s="136"/>
      <c r="MUQ560" s="136"/>
      <c r="MUR560" s="136"/>
      <c r="MUS560" s="136"/>
      <c r="MUT560" s="136"/>
      <c r="MUU560" s="136"/>
      <c r="MUV560" s="136"/>
      <c r="MUW560" s="136"/>
      <c r="MUX560" s="136"/>
      <c r="MUY560" s="136"/>
      <c r="MUZ560" s="136"/>
      <c r="MVA560" s="136"/>
      <c r="MVB560" s="136"/>
      <c r="MVC560" s="136"/>
      <c r="MVD560" s="136"/>
      <c r="MVE560" s="136"/>
      <c r="MVF560" s="136"/>
      <c r="MVG560" s="136"/>
      <c r="MVH560" s="136"/>
      <c r="MVI560" s="136"/>
      <c r="MVJ560" s="136"/>
      <c r="MVK560" s="136"/>
      <c r="MVL560" s="136"/>
      <c r="MVM560" s="136"/>
      <c r="MVN560" s="136"/>
      <c r="MVO560" s="136"/>
      <c r="MVP560" s="136"/>
      <c r="MVQ560" s="136"/>
      <c r="MVR560" s="136"/>
      <c r="MVS560" s="136"/>
      <c r="MVT560" s="136"/>
      <c r="MVU560" s="136"/>
      <c r="MVV560" s="136"/>
      <c r="MVW560" s="136"/>
      <c r="MVX560" s="136"/>
      <c r="MVY560" s="136"/>
      <c r="MVZ560" s="136"/>
      <c r="MWA560" s="136"/>
      <c r="MWB560" s="136"/>
      <c r="MWC560" s="136"/>
      <c r="MWD560" s="136"/>
      <c r="MWE560" s="136"/>
      <c r="MWF560" s="136"/>
      <c r="MWG560" s="136"/>
      <c r="MWH560" s="136"/>
      <c r="MWI560" s="136"/>
      <c r="MWJ560" s="136"/>
      <c r="MWK560" s="136"/>
      <c r="MWL560" s="136"/>
      <c r="MWM560" s="136"/>
      <c r="MWN560" s="136"/>
      <c r="MWO560" s="136"/>
      <c r="MWP560" s="136"/>
      <c r="MWQ560" s="136"/>
      <c r="MWR560" s="136"/>
      <c r="MWS560" s="136"/>
      <c r="MWT560" s="136"/>
      <c r="MWU560" s="136"/>
      <c r="MWV560" s="136"/>
      <c r="MWW560" s="136"/>
      <c r="MWX560" s="136"/>
      <c r="MWY560" s="136"/>
      <c r="MWZ560" s="136"/>
      <c r="MXA560" s="136"/>
      <c r="MXB560" s="136"/>
      <c r="MXC560" s="136"/>
      <c r="MXD560" s="136"/>
      <c r="MXE560" s="136"/>
      <c r="MXF560" s="136"/>
      <c r="MXG560" s="136"/>
      <c r="MXH560" s="136"/>
      <c r="MXI560" s="136"/>
      <c r="MXJ560" s="136"/>
      <c r="MXK560" s="136"/>
      <c r="MXL560" s="136"/>
      <c r="MXM560" s="136"/>
      <c r="MXN560" s="136"/>
      <c r="MXO560" s="136"/>
      <c r="MXP560" s="136"/>
      <c r="MXQ560" s="136"/>
      <c r="MXR560" s="136"/>
      <c r="MXS560" s="136"/>
      <c r="MXT560" s="136"/>
      <c r="MXU560" s="136"/>
      <c r="MXV560" s="136"/>
      <c r="MXW560" s="136"/>
      <c r="MXX560" s="136"/>
      <c r="MXY560" s="136"/>
      <c r="MXZ560" s="136"/>
      <c r="MYA560" s="136"/>
      <c r="MYB560" s="136"/>
      <c r="MYC560" s="136"/>
      <c r="MYD560" s="136"/>
      <c r="MYE560" s="136"/>
      <c r="MYF560" s="136"/>
      <c r="MYG560" s="136"/>
      <c r="MYH560" s="136"/>
      <c r="MYI560" s="136"/>
      <c r="MYJ560" s="136"/>
      <c r="MYK560" s="136"/>
      <c r="MYL560" s="136"/>
      <c r="MYM560" s="136"/>
      <c r="MYN560" s="136"/>
      <c r="MYO560" s="136"/>
      <c r="MYP560" s="136"/>
      <c r="MYQ560" s="136"/>
      <c r="MYR560" s="136"/>
      <c r="MYS560" s="136"/>
      <c r="MYT560" s="136"/>
      <c r="MYU560" s="136"/>
      <c r="MYV560" s="136"/>
      <c r="MYW560" s="136"/>
      <c r="MYX560" s="136"/>
      <c r="MYY560" s="136"/>
      <c r="MYZ560" s="136"/>
      <c r="MZA560" s="136"/>
      <c r="MZB560" s="136"/>
      <c r="MZC560" s="136"/>
      <c r="MZD560" s="136"/>
      <c r="MZE560" s="136"/>
      <c r="MZF560" s="136"/>
      <c r="MZG560" s="136"/>
      <c r="MZH560" s="136"/>
      <c r="MZI560" s="136"/>
      <c r="MZJ560" s="136"/>
      <c r="MZK560" s="136"/>
      <c r="MZL560" s="136"/>
      <c r="MZM560" s="136"/>
      <c r="MZN560" s="136"/>
      <c r="MZO560" s="136"/>
      <c r="MZP560" s="136"/>
      <c r="MZQ560" s="136"/>
      <c r="MZR560" s="136"/>
      <c r="MZS560" s="136"/>
      <c r="MZT560" s="136"/>
      <c r="MZU560" s="136"/>
      <c r="MZV560" s="136"/>
      <c r="MZW560" s="136"/>
      <c r="MZX560" s="136"/>
      <c r="MZY560" s="136"/>
      <c r="MZZ560" s="136"/>
      <c r="NAA560" s="136"/>
      <c r="NAB560" s="136"/>
      <c r="NAC560" s="136"/>
      <c r="NAD560" s="136"/>
      <c r="NAE560" s="136"/>
      <c r="NAF560" s="136"/>
      <c r="NAG560" s="136"/>
      <c r="NAH560" s="136"/>
      <c r="NAI560" s="136"/>
      <c r="NAJ560" s="136"/>
      <c r="NAK560" s="136"/>
      <c r="NAL560" s="136"/>
      <c r="NAM560" s="136"/>
      <c r="NAN560" s="136"/>
      <c r="NAO560" s="136"/>
      <c r="NAP560" s="136"/>
      <c r="NAQ560" s="136"/>
      <c r="NAR560" s="136"/>
      <c r="NAS560" s="136"/>
      <c r="NAT560" s="136"/>
      <c r="NAU560" s="136"/>
      <c r="NAV560" s="136"/>
      <c r="NAW560" s="136"/>
      <c r="NAX560" s="136"/>
      <c r="NAY560" s="136"/>
      <c r="NAZ560" s="136"/>
      <c r="NBA560" s="136"/>
      <c r="NBB560" s="136"/>
      <c r="NBC560" s="136"/>
      <c r="NBD560" s="136"/>
      <c r="NBE560" s="136"/>
      <c r="NBF560" s="136"/>
      <c r="NBG560" s="136"/>
      <c r="NBH560" s="136"/>
      <c r="NBI560" s="136"/>
      <c r="NBJ560" s="136"/>
      <c r="NBK560" s="136"/>
      <c r="NBL560" s="136"/>
      <c r="NBM560" s="136"/>
      <c r="NBN560" s="136"/>
      <c r="NBO560" s="136"/>
      <c r="NBP560" s="136"/>
      <c r="NBQ560" s="136"/>
      <c r="NBR560" s="136"/>
      <c r="NBS560" s="136"/>
      <c r="NBT560" s="136"/>
      <c r="NBU560" s="136"/>
      <c r="NBV560" s="136"/>
      <c r="NBW560" s="136"/>
      <c r="NBX560" s="136"/>
      <c r="NBY560" s="136"/>
      <c r="NBZ560" s="136"/>
      <c r="NCA560" s="136"/>
      <c r="NCB560" s="136"/>
      <c r="NCC560" s="136"/>
      <c r="NCD560" s="136"/>
      <c r="NCE560" s="136"/>
      <c r="NCF560" s="136"/>
      <c r="NCG560" s="136"/>
      <c r="NCH560" s="136"/>
      <c r="NCI560" s="136"/>
      <c r="NCJ560" s="136"/>
      <c r="NCK560" s="136"/>
      <c r="NCL560" s="136"/>
      <c r="NCM560" s="136"/>
      <c r="NCN560" s="136"/>
      <c r="NCO560" s="136"/>
      <c r="NCP560" s="136"/>
      <c r="NCQ560" s="136"/>
      <c r="NCR560" s="136"/>
      <c r="NCS560" s="136"/>
      <c r="NCT560" s="136"/>
      <c r="NCU560" s="136"/>
      <c r="NCV560" s="136"/>
      <c r="NCW560" s="136"/>
      <c r="NCX560" s="136"/>
      <c r="NCY560" s="136"/>
      <c r="NCZ560" s="136"/>
      <c r="NDA560" s="136"/>
      <c r="NDB560" s="136"/>
      <c r="NDC560" s="136"/>
      <c r="NDD560" s="136"/>
      <c r="NDE560" s="136"/>
      <c r="NDF560" s="136"/>
      <c r="NDG560" s="136"/>
      <c r="NDH560" s="136"/>
      <c r="NDI560" s="136"/>
      <c r="NDJ560" s="136"/>
      <c r="NDK560" s="136"/>
      <c r="NDL560" s="136"/>
      <c r="NDM560" s="136"/>
      <c r="NDN560" s="136"/>
      <c r="NDO560" s="136"/>
      <c r="NDP560" s="136"/>
      <c r="NDQ560" s="136"/>
      <c r="NDR560" s="136"/>
      <c r="NDS560" s="136"/>
      <c r="NDT560" s="136"/>
      <c r="NDU560" s="136"/>
      <c r="NDV560" s="136"/>
      <c r="NDW560" s="136"/>
      <c r="NDX560" s="136"/>
      <c r="NDY560" s="136"/>
      <c r="NDZ560" s="136"/>
      <c r="NEA560" s="136"/>
      <c r="NEB560" s="136"/>
      <c r="NEC560" s="136"/>
      <c r="NED560" s="136"/>
      <c r="NEE560" s="136"/>
      <c r="NEF560" s="136"/>
      <c r="NEG560" s="136"/>
      <c r="NEH560" s="136"/>
      <c r="NEI560" s="136"/>
      <c r="NEJ560" s="136"/>
      <c r="NEK560" s="136"/>
      <c r="NEL560" s="136"/>
      <c r="NEM560" s="136"/>
      <c r="NEN560" s="136"/>
      <c r="NEO560" s="136"/>
      <c r="NEP560" s="136"/>
      <c r="NEQ560" s="136"/>
      <c r="NER560" s="136"/>
      <c r="NES560" s="136"/>
      <c r="NET560" s="136"/>
      <c r="NEU560" s="136"/>
      <c r="NEV560" s="136"/>
      <c r="NEW560" s="136"/>
      <c r="NEX560" s="136"/>
      <c r="NEY560" s="136"/>
      <c r="NEZ560" s="136"/>
      <c r="NFA560" s="136"/>
      <c r="NFB560" s="136"/>
      <c r="NFC560" s="136"/>
      <c r="NFD560" s="136"/>
      <c r="NFE560" s="136"/>
      <c r="NFF560" s="136"/>
      <c r="NFG560" s="136"/>
      <c r="NFH560" s="136"/>
      <c r="NFI560" s="136"/>
      <c r="NFJ560" s="136"/>
      <c r="NFK560" s="136"/>
      <c r="NFL560" s="136"/>
      <c r="NFM560" s="136"/>
      <c r="NFN560" s="136"/>
      <c r="NFO560" s="136"/>
      <c r="NFP560" s="136"/>
      <c r="NFQ560" s="136"/>
      <c r="NFR560" s="136"/>
      <c r="NFS560" s="136"/>
      <c r="NFT560" s="136"/>
      <c r="NFU560" s="136"/>
      <c r="NFV560" s="136"/>
      <c r="NFW560" s="136"/>
      <c r="NFX560" s="136"/>
      <c r="NFY560" s="136"/>
      <c r="NFZ560" s="136"/>
      <c r="NGA560" s="136"/>
      <c r="NGB560" s="136"/>
      <c r="NGC560" s="136"/>
      <c r="NGD560" s="136"/>
      <c r="NGE560" s="136"/>
      <c r="NGF560" s="136"/>
      <c r="NGG560" s="136"/>
      <c r="NGH560" s="136"/>
      <c r="NGI560" s="136"/>
      <c r="NGJ560" s="136"/>
      <c r="NGK560" s="136"/>
      <c r="NGL560" s="136"/>
      <c r="NGM560" s="136"/>
      <c r="NGN560" s="136"/>
      <c r="NGO560" s="136"/>
      <c r="NGP560" s="136"/>
      <c r="NGQ560" s="136"/>
      <c r="NGR560" s="136"/>
      <c r="NGS560" s="136"/>
      <c r="NGT560" s="136"/>
      <c r="NGU560" s="136"/>
      <c r="NGV560" s="136"/>
      <c r="NGW560" s="136"/>
      <c r="NGX560" s="136"/>
      <c r="NGY560" s="136"/>
      <c r="NGZ560" s="136"/>
      <c r="NHA560" s="136"/>
      <c r="NHB560" s="136"/>
      <c r="NHC560" s="136"/>
      <c r="NHD560" s="136"/>
      <c r="NHE560" s="136"/>
      <c r="NHF560" s="136"/>
      <c r="NHG560" s="136"/>
      <c r="NHH560" s="136"/>
      <c r="NHI560" s="136"/>
      <c r="NHJ560" s="136"/>
      <c r="NHK560" s="136"/>
      <c r="NHL560" s="136"/>
      <c r="NHM560" s="136"/>
      <c r="NHN560" s="136"/>
      <c r="NHO560" s="136"/>
      <c r="NHP560" s="136"/>
      <c r="NHQ560" s="136"/>
      <c r="NHR560" s="136"/>
      <c r="NHS560" s="136"/>
      <c r="NHT560" s="136"/>
      <c r="NHU560" s="136"/>
      <c r="NHV560" s="136"/>
      <c r="NHW560" s="136"/>
      <c r="NHX560" s="136"/>
      <c r="NHY560" s="136"/>
      <c r="NHZ560" s="136"/>
      <c r="NIA560" s="136"/>
      <c r="NIB560" s="136"/>
      <c r="NIC560" s="136"/>
      <c r="NID560" s="136"/>
      <c r="NIE560" s="136"/>
      <c r="NIF560" s="136"/>
      <c r="NIG560" s="136"/>
      <c r="NIH560" s="136"/>
      <c r="NII560" s="136"/>
      <c r="NIJ560" s="136"/>
      <c r="NIK560" s="136"/>
      <c r="NIL560" s="136"/>
      <c r="NIM560" s="136"/>
      <c r="NIN560" s="136"/>
      <c r="NIO560" s="136"/>
      <c r="NIP560" s="136"/>
      <c r="NIQ560" s="136"/>
      <c r="NIR560" s="136"/>
      <c r="NIS560" s="136"/>
      <c r="NIT560" s="136"/>
      <c r="NIU560" s="136"/>
      <c r="NIV560" s="136"/>
      <c r="NIW560" s="136"/>
      <c r="NIX560" s="136"/>
      <c r="NIY560" s="136"/>
      <c r="NIZ560" s="136"/>
      <c r="NJA560" s="136"/>
      <c r="NJB560" s="136"/>
      <c r="NJC560" s="136"/>
      <c r="NJD560" s="136"/>
      <c r="NJE560" s="136"/>
      <c r="NJF560" s="136"/>
      <c r="NJG560" s="136"/>
      <c r="NJH560" s="136"/>
      <c r="NJI560" s="136"/>
      <c r="NJJ560" s="136"/>
      <c r="NJK560" s="136"/>
      <c r="NJL560" s="136"/>
      <c r="NJM560" s="136"/>
      <c r="NJN560" s="136"/>
      <c r="NJO560" s="136"/>
      <c r="NJP560" s="136"/>
      <c r="NJQ560" s="136"/>
      <c r="NJR560" s="136"/>
      <c r="NJS560" s="136"/>
      <c r="NJT560" s="136"/>
      <c r="NJU560" s="136"/>
      <c r="NJV560" s="136"/>
      <c r="NJW560" s="136"/>
      <c r="NJX560" s="136"/>
      <c r="NJY560" s="136"/>
      <c r="NJZ560" s="136"/>
      <c r="NKA560" s="136"/>
      <c r="NKB560" s="136"/>
      <c r="NKC560" s="136"/>
      <c r="NKD560" s="136"/>
      <c r="NKE560" s="136"/>
      <c r="NKF560" s="136"/>
      <c r="NKG560" s="136"/>
      <c r="NKH560" s="136"/>
      <c r="NKI560" s="136"/>
      <c r="NKJ560" s="136"/>
      <c r="NKK560" s="136"/>
      <c r="NKL560" s="136"/>
      <c r="NKM560" s="136"/>
      <c r="NKN560" s="136"/>
      <c r="NKO560" s="136"/>
      <c r="NKP560" s="136"/>
      <c r="NKQ560" s="136"/>
      <c r="NKR560" s="136"/>
      <c r="NKS560" s="136"/>
      <c r="NKT560" s="136"/>
      <c r="NKU560" s="136"/>
      <c r="NKV560" s="136"/>
      <c r="NKW560" s="136"/>
      <c r="NKX560" s="136"/>
      <c r="NKY560" s="136"/>
      <c r="NKZ560" s="136"/>
      <c r="NLA560" s="136"/>
      <c r="NLB560" s="136"/>
      <c r="NLC560" s="136"/>
      <c r="NLD560" s="136"/>
      <c r="NLE560" s="136"/>
      <c r="NLF560" s="136"/>
      <c r="NLG560" s="136"/>
      <c r="NLH560" s="136"/>
      <c r="NLI560" s="136"/>
      <c r="NLJ560" s="136"/>
      <c r="NLK560" s="136"/>
      <c r="NLL560" s="136"/>
      <c r="NLM560" s="136"/>
      <c r="NLN560" s="136"/>
      <c r="NLO560" s="136"/>
      <c r="NLP560" s="136"/>
      <c r="NLQ560" s="136"/>
      <c r="NLR560" s="136"/>
      <c r="NLS560" s="136"/>
      <c r="NLT560" s="136"/>
      <c r="NLU560" s="136"/>
      <c r="NLV560" s="136"/>
      <c r="NLW560" s="136"/>
      <c r="NLX560" s="136"/>
      <c r="NLY560" s="136"/>
      <c r="NLZ560" s="136"/>
      <c r="NMA560" s="136"/>
      <c r="NMB560" s="136"/>
      <c r="NMC560" s="136"/>
      <c r="NMD560" s="136"/>
      <c r="NME560" s="136"/>
      <c r="NMF560" s="136"/>
      <c r="NMG560" s="136"/>
      <c r="NMH560" s="136"/>
      <c r="NMI560" s="136"/>
      <c r="NMJ560" s="136"/>
      <c r="NMK560" s="136"/>
      <c r="NML560" s="136"/>
      <c r="NMM560" s="136"/>
      <c r="NMN560" s="136"/>
      <c r="NMO560" s="136"/>
      <c r="NMP560" s="136"/>
      <c r="NMQ560" s="136"/>
      <c r="NMR560" s="136"/>
      <c r="NMS560" s="136"/>
      <c r="NMT560" s="136"/>
      <c r="NMU560" s="136"/>
      <c r="NMV560" s="136"/>
      <c r="NMW560" s="136"/>
      <c r="NMX560" s="136"/>
      <c r="NMY560" s="136"/>
      <c r="NMZ560" s="136"/>
      <c r="NNA560" s="136"/>
      <c r="NNB560" s="136"/>
      <c r="NNC560" s="136"/>
      <c r="NND560" s="136"/>
      <c r="NNE560" s="136"/>
      <c r="NNF560" s="136"/>
      <c r="NNG560" s="136"/>
      <c r="NNH560" s="136"/>
      <c r="NNI560" s="136"/>
      <c r="NNJ560" s="136"/>
      <c r="NNK560" s="136"/>
      <c r="NNL560" s="136"/>
      <c r="NNM560" s="136"/>
      <c r="NNN560" s="136"/>
      <c r="NNO560" s="136"/>
      <c r="NNP560" s="136"/>
      <c r="NNQ560" s="136"/>
      <c r="NNR560" s="136"/>
      <c r="NNS560" s="136"/>
      <c r="NNT560" s="136"/>
      <c r="NNU560" s="136"/>
      <c r="NNV560" s="136"/>
      <c r="NNW560" s="136"/>
      <c r="NNX560" s="136"/>
      <c r="NNY560" s="136"/>
      <c r="NNZ560" s="136"/>
      <c r="NOA560" s="136"/>
      <c r="NOB560" s="136"/>
      <c r="NOC560" s="136"/>
      <c r="NOD560" s="136"/>
      <c r="NOE560" s="136"/>
      <c r="NOF560" s="136"/>
      <c r="NOG560" s="136"/>
      <c r="NOH560" s="136"/>
      <c r="NOI560" s="136"/>
      <c r="NOJ560" s="136"/>
      <c r="NOK560" s="136"/>
      <c r="NOL560" s="136"/>
      <c r="NOM560" s="136"/>
      <c r="NON560" s="136"/>
      <c r="NOO560" s="136"/>
      <c r="NOP560" s="136"/>
      <c r="NOQ560" s="136"/>
      <c r="NOR560" s="136"/>
      <c r="NOS560" s="136"/>
      <c r="NOT560" s="136"/>
      <c r="NOU560" s="136"/>
      <c r="NOV560" s="136"/>
      <c r="NOW560" s="136"/>
      <c r="NOX560" s="136"/>
      <c r="NOY560" s="136"/>
      <c r="NOZ560" s="136"/>
      <c r="NPA560" s="136"/>
      <c r="NPB560" s="136"/>
      <c r="NPC560" s="136"/>
      <c r="NPD560" s="136"/>
      <c r="NPE560" s="136"/>
      <c r="NPF560" s="136"/>
      <c r="NPG560" s="136"/>
      <c r="NPH560" s="136"/>
      <c r="NPI560" s="136"/>
      <c r="NPJ560" s="136"/>
      <c r="NPK560" s="136"/>
      <c r="NPL560" s="136"/>
      <c r="NPM560" s="136"/>
      <c r="NPN560" s="136"/>
      <c r="NPO560" s="136"/>
      <c r="NPP560" s="136"/>
      <c r="NPQ560" s="136"/>
      <c r="NPR560" s="136"/>
      <c r="NPS560" s="136"/>
      <c r="NPT560" s="136"/>
      <c r="NPU560" s="136"/>
      <c r="NPV560" s="136"/>
      <c r="NPW560" s="136"/>
      <c r="NPX560" s="136"/>
      <c r="NPY560" s="136"/>
      <c r="NPZ560" s="136"/>
      <c r="NQA560" s="136"/>
      <c r="NQB560" s="136"/>
      <c r="NQC560" s="136"/>
      <c r="NQD560" s="136"/>
      <c r="NQE560" s="136"/>
      <c r="NQF560" s="136"/>
      <c r="NQG560" s="136"/>
      <c r="NQH560" s="136"/>
      <c r="NQI560" s="136"/>
      <c r="NQJ560" s="136"/>
      <c r="NQK560" s="136"/>
      <c r="NQL560" s="136"/>
      <c r="NQM560" s="136"/>
      <c r="NQN560" s="136"/>
      <c r="NQO560" s="136"/>
      <c r="NQP560" s="136"/>
      <c r="NQQ560" s="136"/>
      <c r="NQR560" s="136"/>
      <c r="NQS560" s="136"/>
      <c r="NQT560" s="136"/>
      <c r="NQU560" s="136"/>
      <c r="NQV560" s="136"/>
      <c r="NQW560" s="136"/>
      <c r="NQX560" s="136"/>
      <c r="NQY560" s="136"/>
      <c r="NQZ560" s="136"/>
      <c r="NRA560" s="136"/>
      <c r="NRB560" s="136"/>
      <c r="NRC560" s="136"/>
      <c r="NRD560" s="136"/>
      <c r="NRE560" s="136"/>
      <c r="NRF560" s="136"/>
      <c r="NRG560" s="136"/>
      <c r="NRH560" s="136"/>
      <c r="NRI560" s="136"/>
      <c r="NRJ560" s="136"/>
      <c r="NRK560" s="136"/>
      <c r="NRL560" s="136"/>
      <c r="NRM560" s="136"/>
      <c r="NRN560" s="136"/>
      <c r="NRO560" s="136"/>
      <c r="NRP560" s="136"/>
      <c r="NRQ560" s="136"/>
      <c r="NRR560" s="136"/>
      <c r="NRS560" s="136"/>
      <c r="NRT560" s="136"/>
      <c r="NRU560" s="136"/>
      <c r="NRV560" s="136"/>
      <c r="NRW560" s="136"/>
      <c r="NRX560" s="136"/>
      <c r="NRY560" s="136"/>
      <c r="NRZ560" s="136"/>
      <c r="NSA560" s="136"/>
      <c r="NSB560" s="136"/>
      <c r="NSC560" s="136"/>
      <c r="NSD560" s="136"/>
      <c r="NSE560" s="136"/>
      <c r="NSF560" s="136"/>
      <c r="NSG560" s="136"/>
      <c r="NSH560" s="136"/>
      <c r="NSI560" s="136"/>
      <c r="NSJ560" s="136"/>
      <c r="NSK560" s="136"/>
      <c r="NSL560" s="136"/>
      <c r="NSM560" s="136"/>
      <c r="NSN560" s="136"/>
      <c r="NSO560" s="136"/>
      <c r="NSP560" s="136"/>
      <c r="NSQ560" s="136"/>
      <c r="NSR560" s="136"/>
      <c r="NSS560" s="136"/>
      <c r="NST560" s="136"/>
      <c r="NSU560" s="136"/>
      <c r="NSV560" s="136"/>
      <c r="NSW560" s="136"/>
      <c r="NSX560" s="136"/>
      <c r="NSY560" s="136"/>
      <c r="NSZ560" s="136"/>
      <c r="NTA560" s="136"/>
      <c r="NTB560" s="136"/>
      <c r="NTC560" s="136"/>
      <c r="NTD560" s="136"/>
      <c r="NTE560" s="136"/>
      <c r="NTF560" s="136"/>
      <c r="NTG560" s="136"/>
      <c r="NTH560" s="136"/>
      <c r="NTI560" s="136"/>
      <c r="NTJ560" s="136"/>
      <c r="NTK560" s="136"/>
      <c r="NTL560" s="136"/>
      <c r="NTM560" s="136"/>
      <c r="NTN560" s="136"/>
      <c r="NTO560" s="136"/>
      <c r="NTP560" s="136"/>
      <c r="NTQ560" s="136"/>
      <c r="NTR560" s="136"/>
      <c r="NTS560" s="136"/>
      <c r="NTT560" s="136"/>
      <c r="NTU560" s="136"/>
      <c r="NTV560" s="136"/>
      <c r="NTW560" s="136"/>
      <c r="NTX560" s="136"/>
      <c r="NTY560" s="136"/>
      <c r="NTZ560" s="136"/>
      <c r="NUA560" s="136"/>
      <c r="NUB560" s="136"/>
      <c r="NUC560" s="136"/>
      <c r="NUD560" s="136"/>
      <c r="NUE560" s="136"/>
      <c r="NUF560" s="136"/>
      <c r="NUG560" s="136"/>
      <c r="NUH560" s="136"/>
      <c r="NUI560" s="136"/>
      <c r="NUJ560" s="136"/>
      <c r="NUK560" s="136"/>
      <c r="NUL560" s="136"/>
      <c r="NUM560" s="136"/>
      <c r="NUN560" s="136"/>
      <c r="NUO560" s="136"/>
      <c r="NUP560" s="136"/>
      <c r="NUQ560" s="136"/>
      <c r="NUR560" s="136"/>
      <c r="NUS560" s="136"/>
      <c r="NUT560" s="136"/>
      <c r="NUU560" s="136"/>
      <c r="NUV560" s="136"/>
      <c r="NUW560" s="136"/>
      <c r="NUX560" s="136"/>
      <c r="NUY560" s="136"/>
      <c r="NUZ560" s="136"/>
      <c r="NVA560" s="136"/>
      <c r="NVB560" s="136"/>
      <c r="NVC560" s="136"/>
      <c r="NVD560" s="136"/>
      <c r="NVE560" s="136"/>
      <c r="NVF560" s="136"/>
      <c r="NVG560" s="136"/>
      <c r="NVH560" s="136"/>
      <c r="NVI560" s="136"/>
      <c r="NVJ560" s="136"/>
      <c r="NVK560" s="136"/>
      <c r="NVL560" s="136"/>
      <c r="NVM560" s="136"/>
      <c r="NVN560" s="136"/>
      <c r="NVO560" s="136"/>
      <c r="NVP560" s="136"/>
      <c r="NVQ560" s="136"/>
      <c r="NVR560" s="136"/>
      <c r="NVS560" s="136"/>
      <c r="NVT560" s="136"/>
      <c r="NVU560" s="136"/>
      <c r="NVV560" s="136"/>
      <c r="NVW560" s="136"/>
      <c r="NVX560" s="136"/>
      <c r="NVY560" s="136"/>
      <c r="NVZ560" s="136"/>
      <c r="NWA560" s="136"/>
      <c r="NWB560" s="136"/>
      <c r="NWC560" s="136"/>
      <c r="NWD560" s="136"/>
      <c r="NWE560" s="136"/>
      <c r="NWF560" s="136"/>
      <c r="NWG560" s="136"/>
      <c r="NWH560" s="136"/>
      <c r="NWI560" s="136"/>
      <c r="NWJ560" s="136"/>
      <c r="NWK560" s="136"/>
      <c r="NWL560" s="136"/>
      <c r="NWM560" s="136"/>
      <c r="NWN560" s="136"/>
      <c r="NWO560" s="136"/>
      <c r="NWP560" s="136"/>
      <c r="NWQ560" s="136"/>
      <c r="NWR560" s="136"/>
      <c r="NWS560" s="136"/>
      <c r="NWT560" s="136"/>
      <c r="NWU560" s="136"/>
      <c r="NWV560" s="136"/>
      <c r="NWW560" s="136"/>
      <c r="NWX560" s="136"/>
      <c r="NWY560" s="136"/>
      <c r="NWZ560" s="136"/>
      <c r="NXA560" s="136"/>
      <c r="NXB560" s="136"/>
      <c r="NXC560" s="136"/>
      <c r="NXD560" s="136"/>
      <c r="NXE560" s="136"/>
      <c r="NXF560" s="136"/>
      <c r="NXG560" s="136"/>
      <c r="NXH560" s="136"/>
      <c r="NXI560" s="136"/>
      <c r="NXJ560" s="136"/>
      <c r="NXK560" s="136"/>
      <c r="NXL560" s="136"/>
      <c r="NXM560" s="136"/>
      <c r="NXN560" s="136"/>
      <c r="NXO560" s="136"/>
      <c r="NXP560" s="136"/>
      <c r="NXQ560" s="136"/>
      <c r="NXR560" s="136"/>
      <c r="NXS560" s="136"/>
      <c r="NXT560" s="136"/>
      <c r="NXU560" s="136"/>
      <c r="NXV560" s="136"/>
      <c r="NXW560" s="136"/>
      <c r="NXX560" s="136"/>
      <c r="NXY560" s="136"/>
      <c r="NXZ560" s="136"/>
      <c r="NYA560" s="136"/>
      <c r="NYB560" s="136"/>
      <c r="NYC560" s="136"/>
      <c r="NYD560" s="136"/>
      <c r="NYE560" s="136"/>
      <c r="NYF560" s="136"/>
      <c r="NYG560" s="136"/>
      <c r="NYH560" s="136"/>
      <c r="NYI560" s="136"/>
      <c r="NYJ560" s="136"/>
      <c r="NYK560" s="136"/>
      <c r="NYL560" s="136"/>
      <c r="NYM560" s="136"/>
      <c r="NYN560" s="136"/>
      <c r="NYO560" s="136"/>
      <c r="NYP560" s="136"/>
      <c r="NYQ560" s="136"/>
      <c r="NYR560" s="136"/>
      <c r="NYS560" s="136"/>
      <c r="NYT560" s="136"/>
      <c r="NYU560" s="136"/>
      <c r="NYV560" s="136"/>
      <c r="NYW560" s="136"/>
      <c r="NYX560" s="136"/>
      <c r="NYY560" s="136"/>
      <c r="NYZ560" s="136"/>
      <c r="NZA560" s="136"/>
      <c r="NZB560" s="136"/>
      <c r="NZC560" s="136"/>
      <c r="NZD560" s="136"/>
      <c r="NZE560" s="136"/>
      <c r="NZF560" s="136"/>
      <c r="NZG560" s="136"/>
      <c r="NZH560" s="136"/>
      <c r="NZI560" s="136"/>
      <c r="NZJ560" s="136"/>
      <c r="NZK560" s="136"/>
      <c r="NZL560" s="136"/>
      <c r="NZM560" s="136"/>
      <c r="NZN560" s="136"/>
      <c r="NZO560" s="136"/>
      <c r="NZP560" s="136"/>
      <c r="NZQ560" s="136"/>
      <c r="NZR560" s="136"/>
      <c r="NZS560" s="136"/>
      <c r="NZT560" s="136"/>
      <c r="NZU560" s="136"/>
      <c r="NZV560" s="136"/>
      <c r="NZW560" s="136"/>
      <c r="NZX560" s="136"/>
      <c r="NZY560" s="136"/>
      <c r="NZZ560" s="136"/>
      <c r="OAA560" s="136"/>
      <c r="OAB560" s="136"/>
      <c r="OAC560" s="136"/>
      <c r="OAD560" s="136"/>
      <c r="OAE560" s="136"/>
      <c r="OAF560" s="136"/>
      <c r="OAG560" s="136"/>
      <c r="OAH560" s="136"/>
      <c r="OAI560" s="136"/>
      <c r="OAJ560" s="136"/>
      <c r="OAK560" s="136"/>
      <c r="OAL560" s="136"/>
      <c r="OAM560" s="136"/>
      <c r="OAN560" s="136"/>
      <c r="OAO560" s="136"/>
      <c r="OAP560" s="136"/>
      <c r="OAQ560" s="136"/>
      <c r="OAR560" s="136"/>
      <c r="OAS560" s="136"/>
      <c r="OAT560" s="136"/>
      <c r="OAU560" s="136"/>
      <c r="OAV560" s="136"/>
      <c r="OAW560" s="136"/>
      <c r="OAX560" s="136"/>
      <c r="OAY560" s="136"/>
      <c r="OAZ560" s="136"/>
      <c r="OBA560" s="136"/>
      <c r="OBB560" s="136"/>
      <c r="OBC560" s="136"/>
      <c r="OBD560" s="136"/>
      <c r="OBE560" s="136"/>
      <c r="OBF560" s="136"/>
      <c r="OBG560" s="136"/>
      <c r="OBH560" s="136"/>
      <c r="OBI560" s="136"/>
      <c r="OBJ560" s="136"/>
      <c r="OBK560" s="136"/>
      <c r="OBL560" s="136"/>
      <c r="OBM560" s="136"/>
      <c r="OBN560" s="136"/>
      <c r="OBO560" s="136"/>
      <c r="OBP560" s="136"/>
      <c r="OBQ560" s="136"/>
      <c r="OBR560" s="136"/>
      <c r="OBS560" s="136"/>
      <c r="OBT560" s="136"/>
      <c r="OBU560" s="136"/>
      <c r="OBV560" s="136"/>
      <c r="OBW560" s="136"/>
      <c r="OBX560" s="136"/>
      <c r="OBY560" s="136"/>
      <c r="OBZ560" s="136"/>
      <c r="OCA560" s="136"/>
      <c r="OCB560" s="136"/>
      <c r="OCC560" s="136"/>
      <c r="OCD560" s="136"/>
      <c r="OCE560" s="136"/>
      <c r="OCF560" s="136"/>
      <c r="OCG560" s="136"/>
      <c r="OCH560" s="136"/>
      <c r="OCI560" s="136"/>
      <c r="OCJ560" s="136"/>
      <c r="OCK560" s="136"/>
      <c r="OCL560" s="136"/>
      <c r="OCM560" s="136"/>
      <c r="OCN560" s="136"/>
      <c r="OCO560" s="136"/>
      <c r="OCP560" s="136"/>
      <c r="OCQ560" s="136"/>
      <c r="OCR560" s="136"/>
      <c r="OCS560" s="136"/>
      <c r="OCT560" s="136"/>
      <c r="OCU560" s="136"/>
      <c r="OCV560" s="136"/>
      <c r="OCW560" s="136"/>
      <c r="OCX560" s="136"/>
      <c r="OCY560" s="136"/>
      <c r="OCZ560" s="136"/>
      <c r="ODA560" s="136"/>
      <c r="ODB560" s="136"/>
      <c r="ODC560" s="136"/>
      <c r="ODD560" s="136"/>
      <c r="ODE560" s="136"/>
      <c r="ODF560" s="136"/>
      <c r="ODG560" s="136"/>
      <c r="ODH560" s="136"/>
      <c r="ODI560" s="136"/>
      <c r="ODJ560" s="136"/>
      <c r="ODK560" s="136"/>
      <c r="ODL560" s="136"/>
      <c r="ODM560" s="136"/>
      <c r="ODN560" s="136"/>
      <c r="ODO560" s="136"/>
      <c r="ODP560" s="136"/>
      <c r="ODQ560" s="136"/>
      <c r="ODR560" s="136"/>
      <c r="ODS560" s="136"/>
      <c r="ODT560" s="136"/>
      <c r="ODU560" s="136"/>
      <c r="ODV560" s="136"/>
      <c r="ODW560" s="136"/>
      <c r="ODX560" s="136"/>
      <c r="ODY560" s="136"/>
      <c r="ODZ560" s="136"/>
      <c r="OEA560" s="136"/>
      <c r="OEB560" s="136"/>
      <c r="OEC560" s="136"/>
      <c r="OED560" s="136"/>
      <c r="OEE560" s="136"/>
      <c r="OEF560" s="136"/>
      <c r="OEG560" s="136"/>
      <c r="OEH560" s="136"/>
      <c r="OEI560" s="136"/>
      <c r="OEJ560" s="136"/>
      <c r="OEK560" s="136"/>
      <c r="OEL560" s="136"/>
      <c r="OEM560" s="136"/>
      <c r="OEN560" s="136"/>
      <c r="OEO560" s="136"/>
      <c r="OEP560" s="136"/>
      <c r="OEQ560" s="136"/>
      <c r="OER560" s="136"/>
      <c r="OES560" s="136"/>
      <c r="OET560" s="136"/>
      <c r="OEU560" s="136"/>
      <c r="OEV560" s="136"/>
      <c r="OEW560" s="136"/>
      <c r="OEX560" s="136"/>
      <c r="OEY560" s="136"/>
      <c r="OEZ560" s="136"/>
      <c r="OFA560" s="136"/>
      <c r="OFB560" s="136"/>
      <c r="OFC560" s="136"/>
      <c r="OFD560" s="136"/>
      <c r="OFE560" s="136"/>
      <c r="OFF560" s="136"/>
      <c r="OFG560" s="136"/>
      <c r="OFH560" s="136"/>
      <c r="OFI560" s="136"/>
      <c r="OFJ560" s="136"/>
      <c r="OFK560" s="136"/>
      <c r="OFL560" s="136"/>
      <c r="OFM560" s="136"/>
      <c r="OFN560" s="136"/>
      <c r="OFO560" s="136"/>
      <c r="OFP560" s="136"/>
      <c r="OFQ560" s="136"/>
      <c r="OFR560" s="136"/>
      <c r="OFS560" s="136"/>
      <c r="OFT560" s="136"/>
      <c r="OFU560" s="136"/>
      <c r="OFV560" s="136"/>
      <c r="OFW560" s="136"/>
      <c r="OFX560" s="136"/>
      <c r="OFY560" s="136"/>
      <c r="OFZ560" s="136"/>
      <c r="OGA560" s="136"/>
      <c r="OGB560" s="136"/>
      <c r="OGC560" s="136"/>
      <c r="OGD560" s="136"/>
      <c r="OGE560" s="136"/>
      <c r="OGF560" s="136"/>
      <c r="OGG560" s="136"/>
      <c r="OGH560" s="136"/>
      <c r="OGI560" s="136"/>
      <c r="OGJ560" s="136"/>
      <c r="OGK560" s="136"/>
      <c r="OGL560" s="136"/>
      <c r="OGM560" s="136"/>
      <c r="OGN560" s="136"/>
      <c r="OGO560" s="136"/>
      <c r="OGP560" s="136"/>
      <c r="OGQ560" s="136"/>
      <c r="OGR560" s="136"/>
      <c r="OGS560" s="136"/>
      <c r="OGT560" s="136"/>
      <c r="OGU560" s="136"/>
      <c r="OGV560" s="136"/>
      <c r="OGW560" s="136"/>
      <c r="OGX560" s="136"/>
      <c r="OGY560" s="136"/>
      <c r="OGZ560" s="136"/>
      <c r="OHA560" s="136"/>
      <c r="OHB560" s="136"/>
      <c r="OHC560" s="136"/>
      <c r="OHD560" s="136"/>
      <c r="OHE560" s="136"/>
      <c r="OHF560" s="136"/>
      <c r="OHG560" s="136"/>
      <c r="OHH560" s="136"/>
      <c r="OHI560" s="136"/>
      <c r="OHJ560" s="136"/>
      <c r="OHK560" s="136"/>
      <c r="OHL560" s="136"/>
      <c r="OHM560" s="136"/>
      <c r="OHN560" s="136"/>
      <c r="OHO560" s="136"/>
      <c r="OHP560" s="136"/>
      <c r="OHQ560" s="136"/>
      <c r="OHR560" s="136"/>
      <c r="OHS560" s="136"/>
      <c r="OHT560" s="136"/>
      <c r="OHU560" s="136"/>
      <c r="OHV560" s="136"/>
      <c r="OHW560" s="136"/>
      <c r="OHX560" s="136"/>
      <c r="OHY560" s="136"/>
      <c r="OHZ560" s="136"/>
      <c r="OIA560" s="136"/>
      <c r="OIB560" s="136"/>
      <c r="OIC560" s="136"/>
      <c r="OID560" s="136"/>
      <c r="OIE560" s="136"/>
      <c r="OIF560" s="136"/>
      <c r="OIG560" s="136"/>
      <c r="OIH560" s="136"/>
      <c r="OII560" s="136"/>
      <c r="OIJ560" s="136"/>
      <c r="OIK560" s="136"/>
      <c r="OIL560" s="136"/>
      <c r="OIM560" s="136"/>
      <c r="OIN560" s="136"/>
      <c r="OIO560" s="136"/>
      <c r="OIP560" s="136"/>
      <c r="OIQ560" s="136"/>
      <c r="OIR560" s="136"/>
      <c r="OIS560" s="136"/>
      <c r="OIT560" s="136"/>
      <c r="OIU560" s="136"/>
      <c r="OIV560" s="136"/>
      <c r="OIW560" s="136"/>
      <c r="OIX560" s="136"/>
      <c r="OIY560" s="136"/>
      <c r="OIZ560" s="136"/>
      <c r="OJA560" s="136"/>
      <c r="OJB560" s="136"/>
      <c r="OJC560" s="136"/>
      <c r="OJD560" s="136"/>
      <c r="OJE560" s="136"/>
      <c r="OJF560" s="136"/>
      <c r="OJG560" s="136"/>
      <c r="OJH560" s="136"/>
      <c r="OJI560" s="136"/>
      <c r="OJJ560" s="136"/>
      <c r="OJK560" s="136"/>
      <c r="OJL560" s="136"/>
      <c r="OJM560" s="136"/>
      <c r="OJN560" s="136"/>
      <c r="OJO560" s="136"/>
      <c r="OJP560" s="136"/>
      <c r="OJQ560" s="136"/>
      <c r="OJR560" s="136"/>
      <c r="OJS560" s="136"/>
      <c r="OJT560" s="136"/>
      <c r="OJU560" s="136"/>
      <c r="OJV560" s="136"/>
      <c r="OJW560" s="136"/>
      <c r="OJX560" s="136"/>
      <c r="OJY560" s="136"/>
      <c r="OJZ560" s="136"/>
      <c r="OKA560" s="136"/>
      <c r="OKB560" s="136"/>
      <c r="OKC560" s="136"/>
      <c r="OKD560" s="136"/>
      <c r="OKE560" s="136"/>
      <c r="OKF560" s="136"/>
      <c r="OKG560" s="136"/>
      <c r="OKH560" s="136"/>
      <c r="OKI560" s="136"/>
      <c r="OKJ560" s="136"/>
      <c r="OKK560" s="136"/>
      <c r="OKL560" s="136"/>
      <c r="OKM560" s="136"/>
      <c r="OKN560" s="136"/>
      <c r="OKO560" s="136"/>
      <c r="OKP560" s="136"/>
      <c r="OKQ560" s="136"/>
      <c r="OKR560" s="136"/>
      <c r="OKS560" s="136"/>
      <c r="OKT560" s="136"/>
      <c r="OKU560" s="136"/>
      <c r="OKV560" s="136"/>
      <c r="OKW560" s="136"/>
      <c r="OKX560" s="136"/>
      <c r="OKY560" s="136"/>
      <c r="OKZ560" s="136"/>
      <c r="OLA560" s="136"/>
      <c r="OLB560" s="136"/>
      <c r="OLC560" s="136"/>
      <c r="OLD560" s="136"/>
      <c r="OLE560" s="136"/>
      <c r="OLF560" s="136"/>
      <c r="OLG560" s="136"/>
      <c r="OLH560" s="136"/>
      <c r="OLI560" s="136"/>
      <c r="OLJ560" s="136"/>
      <c r="OLK560" s="136"/>
      <c r="OLL560" s="136"/>
      <c r="OLM560" s="136"/>
      <c r="OLN560" s="136"/>
      <c r="OLO560" s="136"/>
      <c r="OLP560" s="136"/>
      <c r="OLQ560" s="136"/>
      <c r="OLR560" s="136"/>
      <c r="OLS560" s="136"/>
      <c r="OLT560" s="136"/>
      <c r="OLU560" s="136"/>
      <c r="OLV560" s="136"/>
      <c r="OLW560" s="136"/>
      <c r="OLX560" s="136"/>
      <c r="OLY560" s="136"/>
      <c r="OLZ560" s="136"/>
      <c r="OMA560" s="136"/>
      <c r="OMB560" s="136"/>
      <c r="OMC560" s="136"/>
      <c r="OMD560" s="136"/>
      <c r="OME560" s="136"/>
      <c r="OMF560" s="136"/>
      <c r="OMG560" s="136"/>
      <c r="OMH560" s="136"/>
      <c r="OMI560" s="136"/>
      <c r="OMJ560" s="136"/>
      <c r="OMK560" s="136"/>
      <c r="OML560" s="136"/>
      <c r="OMM560" s="136"/>
      <c r="OMN560" s="136"/>
      <c r="OMO560" s="136"/>
      <c r="OMP560" s="136"/>
      <c r="OMQ560" s="136"/>
      <c r="OMR560" s="136"/>
      <c r="OMS560" s="136"/>
      <c r="OMT560" s="136"/>
      <c r="OMU560" s="136"/>
      <c r="OMV560" s="136"/>
      <c r="OMW560" s="136"/>
      <c r="OMX560" s="136"/>
      <c r="OMY560" s="136"/>
      <c r="OMZ560" s="136"/>
      <c r="ONA560" s="136"/>
      <c r="ONB560" s="136"/>
      <c r="ONC560" s="136"/>
      <c r="OND560" s="136"/>
      <c r="ONE560" s="136"/>
      <c r="ONF560" s="136"/>
      <c r="ONG560" s="136"/>
      <c r="ONH560" s="136"/>
      <c r="ONI560" s="136"/>
      <c r="ONJ560" s="136"/>
      <c r="ONK560" s="136"/>
      <c r="ONL560" s="136"/>
      <c r="ONM560" s="136"/>
      <c r="ONN560" s="136"/>
      <c r="ONO560" s="136"/>
      <c r="ONP560" s="136"/>
      <c r="ONQ560" s="136"/>
      <c r="ONR560" s="136"/>
      <c r="ONS560" s="136"/>
      <c r="ONT560" s="136"/>
      <c r="ONU560" s="136"/>
      <c r="ONV560" s="136"/>
      <c r="ONW560" s="136"/>
      <c r="ONX560" s="136"/>
      <c r="ONY560" s="136"/>
      <c r="ONZ560" s="136"/>
      <c r="OOA560" s="136"/>
      <c r="OOB560" s="136"/>
      <c r="OOC560" s="136"/>
      <c r="OOD560" s="136"/>
      <c r="OOE560" s="136"/>
      <c r="OOF560" s="136"/>
      <c r="OOG560" s="136"/>
      <c r="OOH560" s="136"/>
      <c r="OOI560" s="136"/>
      <c r="OOJ560" s="136"/>
      <c r="OOK560" s="136"/>
      <c r="OOL560" s="136"/>
      <c r="OOM560" s="136"/>
      <c r="OON560" s="136"/>
      <c r="OOO560" s="136"/>
      <c r="OOP560" s="136"/>
      <c r="OOQ560" s="136"/>
      <c r="OOR560" s="136"/>
      <c r="OOS560" s="136"/>
      <c r="OOT560" s="136"/>
      <c r="OOU560" s="136"/>
      <c r="OOV560" s="136"/>
      <c r="OOW560" s="136"/>
      <c r="OOX560" s="136"/>
      <c r="OOY560" s="136"/>
      <c r="OOZ560" s="136"/>
      <c r="OPA560" s="136"/>
      <c r="OPB560" s="136"/>
      <c r="OPC560" s="136"/>
      <c r="OPD560" s="136"/>
      <c r="OPE560" s="136"/>
      <c r="OPF560" s="136"/>
      <c r="OPG560" s="136"/>
      <c r="OPH560" s="136"/>
      <c r="OPI560" s="136"/>
      <c r="OPJ560" s="136"/>
      <c r="OPK560" s="136"/>
      <c r="OPL560" s="136"/>
      <c r="OPM560" s="136"/>
      <c r="OPN560" s="136"/>
      <c r="OPO560" s="136"/>
      <c r="OPP560" s="136"/>
      <c r="OPQ560" s="136"/>
      <c r="OPR560" s="136"/>
      <c r="OPS560" s="136"/>
      <c r="OPT560" s="136"/>
      <c r="OPU560" s="136"/>
      <c r="OPV560" s="136"/>
      <c r="OPW560" s="136"/>
      <c r="OPX560" s="136"/>
      <c r="OPY560" s="136"/>
      <c r="OPZ560" s="136"/>
      <c r="OQA560" s="136"/>
      <c r="OQB560" s="136"/>
      <c r="OQC560" s="136"/>
      <c r="OQD560" s="136"/>
      <c r="OQE560" s="136"/>
      <c r="OQF560" s="136"/>
      <c r="OQG560" s="136"/>
      <c r="OQH560" s="136"/>
      <c r="OQI560" s="136"/>
      <c r="OQJ560" s="136"/>
      <c r="OQK560" s="136"/>
      <c r="OQL560" s="136"/>
      <c r="OQM560" s="136"/>
      <c r="OQN560" s="136"/>
      <c r="OQO560" s="136"/>
      <c r="OQP560" s="136"/>
      <c r="OQQ560" s="136"/>
      <c r="OQR560" s="136"/>
      <c r="OQS560" s="136"/>
      <c r="OQT560" s="136"/>
      <c r="OQU560" s="136"/>
      <c r="OQV560" s="136"/>
      <c r="OQW560" s="136"/>
      <c r="OQX560" s="136"/>
      <c r="OQY560" s="136"/>
      <c r="OQZ560" s="136"/>
      <c r="ORA560" s="136"/>
      <c r="ORB560" s="136"/>
      <c r="ORC560" s="136"/>
      <c r="ORD560" s="136"/>
      <c r="ORE560" s="136"/>
      <c r="ORF560" s="136"/>
      <c r="ORG560" s="136"/>
      <c r="ORH560" s="136"/>
      <c r="ORI560" s="136"/>
      <c r="ORJ560" s="136"/>
      <c r="ORK560" s="136"/>
      <c r="ORL560" s="136"/>
      <c r="ORM560" s="136"/>
      <c r="ORN560" s="136"/>
      <c r="ORO560" s="136"/>
      <c r="ORP560" s="136"/>
      <c r="ORQ560" s="136"/>
      <c r="ORR560" s="136"/>
      <c r="ORS560" s="136"/>
      <c r="ORT560" s="136"/>
      <c r="ORU560" s="136"/>
      <c r="ORV560" s="136"/>
      <c r="ORW560" s="136"/>
      <c r="ORX560" s="136"/>
      <c r="ORY560" s="136"/>
      <c r="ORZ560" s="136"/>
      <c r="OSA560" s="136"/>
      <c r="OSB560" s="136"/>
      <c r="OSC560" s="136"/>
      <c r="OSD560" s="136"/>
      <c r="OSE560" s="136"/>
      <c r="OSF560" s="136"/>
      <c r="OSG560" s="136"/>
      <c r="OSH560" s="136"/>
      <c r="OSI560" s="136"/>
      <c r="OSJ560" s="136"/>
      <c r="OSK560" s="136"/>
      <c r="OSL560" s="136"/>
      <c r="OSM560" s="136"/>
      <c r="OSN560" s="136"/>
      <c r="OSO560" s="136"/>
      <c r="OSP560" s="136"/>
      <c r="OSQ560" s="136"/>
      <c r="OSR560" s="136"/>
      <c r="OSS560" s="136"/>
      <c r="OST560" s="136"/>
      <c r="OSU560" s="136"/>
      <c r="OSV560" s="136"/>
      <c r="OSW560" s="136"/>
      <c r="OSX560" s="136"/>
      <c r="OSY560" s="136"/>
      <c r="OSZ560" s="136"/>
      <c r="OTA560" s="136"/>
      <c r="OTB560" s="136"/>
      <c r="OTC560" s="136"/>
      <c r="OTD560" s="136"/>
      <c r="OTE560" s="136"/>
      <c r="OTF560" s="136"/>
      <c r="OTG560" s="136"/>
      <c r="OTH560" s="136"/>
      <c r="OTI560" s="136"/>
      <c r="OTJ560" s="136"/>
      <c r="OTK560" s="136"/>
      <c r="OTL560" s="136"/>
      <c r="OTM560" s="136"/>
      <c r="OTN560" s="136"/>
      <c r="OTO560" s="136"/>
      <c r="OTP560" s="136"/>
      <c r="OTQ560" s="136"/>
      <c r="OTR560" s="136"/>
      <c r="OTS560" s="136"/>
      <c r="OTT560" s="136"/>
      <c r="OTU560" s="136"/>
      <c r="OTV560" s="136"/>
      <c r="OTW560" s="136"/>
      <c r="OTX560" s="136"/>
      <c r="OTY560" s="136"/>
      <c r="OTZ560" s="136"/>
      <c r="OUA560" s="136"/>
      <c r="OUB560" s="136"/>
      <c r="OUC560" s="136"/>
      <c r="OUD560" s="136"/>
      <c r="OUE560" s="136"/>
      <c r="OUF560" s="136"/>
      <c r="OUG560" s="136"/>
      <c r="OUH560" s="136"/>
      <c r="OUI560" s="136"/>
      <c r="OUJ560" s="136"/>
      <c r="OUK560" s="136"/>
      <c r="OUL560" s="136"/>
      <c r="OUM560" s="136"/>
      <c r="OUN560" s="136"/>
      <c r="OUO560" s="136"/>
      <c r="OUP560" s="136"/>
      <c r="OUQ560" s="136"/>
      <c r="OUR560" s="136"/>
      <c r="OUS560" s="136"/>
      <c r="OUT560" s="136"/>
      <c r="OUU560" s="136"/>
      <c r="OUV560" s="136"/>
      <c r="OUW560" s="136"/>
      <c r="OUX560" s="136"/>
      <c r="OUY560" s="136"/>
      <c r="OUZ560" s="136"/>
      <c r="OVA560" s="136"/>
      <c r="OVB560" s="136"/>
      <c r="OVC560" s="136"/>
      <c r="OVD560" s="136"/>
      <c r="OVE560" s="136"/>
      <c r="OVF560" s="136"/>
      <c r="OVG560" s="136"/>
      <c r="OVH560" s="136"/>
      <c r="OVI560" s="136"/>
      <c r="OVJ560" s="136"/>
      <c r="OVK560" s="136"/>
      <c r="OVL560" s="136"/>
      <c r="OVM560" s="136"/>
      <c r="OVN560" s="136"/>
      <c r="OVO560" s="136"/>
      <c r="OVP560" s="136"/>
      <c r="OVQ560" s="136"/>
      <c r="OVR560" s="136"/>
      <c r="OVS560" s="136"/>
      <c r="OVT560" s="136"/>
      <c r="OVU560" s="136"/>
      <c r="OVV560" s="136"/>
      <c r="OVW560" s="136"/>
      <c r="OVX560" s="136"/>
      <c r="OVY560" s="136"/>
      <c r="OVZ560" s="136"/>
      <c r="OWA560" s="136"/>
      <c r="OWB560" s="136"/>
      <c r="OWC560" s="136"/>
      <c r="OWD560" s="136"/>
      <c r="OWE560" s="136"/>
      <c r="OWF560" s="136"/>
      <c r="OWG560" s="136"/>
      <c r="OWH560" s="136"/>
      <c r="OWI560" s="136"/>
      <c r="OWJ560" s="136"/>
      <c r="OWK560" s="136"/>
      <c r="OWL560" s="136"/>
      <c r="OWM560" s="136"/>
      <c r="OWN560" s="136"/>
      <c r="OWO560" s="136"/>
      <c r="OWP560" s="136"/>
      <c r="OWQ560" s="136"/>
      <c r="OWR560" s="136"/>
      <c r="OWS560" s="136"/>
      <c r="OWT560" s="136"/>
      <c r="OWU560" s="136"/>
      <c r="OWV560" s="136"/>
      <c r="OWW560" s="136"/>
      <c r="OWX560" s="136"/>
      <c r="OWY560" s="136"/>
      <c r="OWZ560" s="136"/>
      <c r="OXA560" s="136"/>
      <c r="OXB560" s="136"/>
      <c r="OXC560" s="136"/>
      <c r="OXD560" s="136"/>
      <c r="OXE560" s="136"/>
      <c r="OXF560" s="136"/>
      <c r="OXG560" s="136"/>
      <c r="OXH560" s="136"/>
      <c r="OXI560" s="136"/>
      <c r="OXJ560" s="136"/>
      <c r="OXK560" s="136"/>
      <c r="OXL560" s="136"/>
      <c r="OXM560" s="136"/>
      <c r="OXN560" s="136"/>
      <c r="OXO560" s="136"/>
      <c r="OXP560" s="136"/>
      <c r="OXQ560" s="136"/>
      <c r="OXR560" s="136"/>
      <c r="OXS560" s="136"/>
      <c r="OXT560" s="136"/>
      <c r="OXU560" s="136"/>
      <c r="OXV560" s="136"/>
      <c r="OXW560" s="136"/>
      <c r="OXX560" s="136"/>
      <c r="OXY560" s="136"/>
      <c r="OXZ560" s="136"/>
      <c r="OYA560" s="136"/>
      <c r="OYB560" s="136"/>
      <c r="OYC560" s="136"/>
      <c r="OYD560" s="136"/>
      <c r="OYE560" s="136"/>
      <c r="OYF560" s="136"/>
      <c r="OYG560" s="136"/>
      <c r="OYH560" s="136"/>
      <c r="OYI560" s="136"/>
      <c r="OYJ560" s="136"/>
      <c r="OYK560" s="136"/>
      <c r="OYL560" s="136"/>
      <c r="OYM560" s="136"/>
      <c r="OYN560" s="136"/>
      <c r="OYO560" s="136"/>
      <c r="OYP560" s="136"/>
      <c r="OYQ560" s="136"/>
      <c r="OYR560" s="136"/>
      <c r="OYS560" s="136"/>
      <c r="OYT560" s="136"/>
      <c r="OYU560" s="136"/>
      <c r="OYV560" s="136"/>
      <c r="OYW560" s="136"/>
      <c r="OYX560" s="136"/>
      <c r="OYY560" s="136"/>
      <c r="OYZ560" s="136"/>
      <c r="OZA560" s="136"/>
      <c r="OZB560" s="136"/>
      <c r="OZC560" s="136"/>
      <c r="OZD560" s="136"/>
      <c r="OZE560" s="136"/>
      <c r="OZF560" s="136"/>
      <c r="OZG560" s="136"/>
      <c r="OZH560" s="136"/>
      <c r="OZI560" s="136"/>
      <c r="OZJ560" s="136"/>
      <c r="OZK560" s="136"/>
      <c r="OZL560" s="136"/>
      <c r="OZM560" s="136"/>
      <c r="OZN560" s="136"/>
      <c r="OZO560" s="136"/>
      <c r="OZP560" s="136"/>
      <c r="OZQ560" s="136"/>
      <c r="OZR560" s="136"/>
      <c r="OZS560" s="136"/>
      <c r="OZT560" s="136"/>
      <c r="OZU560" s="136"/>
      <c r="OZV560" s="136"/>
      <c r="OZW560" s="136"/>
      <c r="OZX560" s="136"/>
      <c r="OZY560" s="136"/>
      <c r="OZZ560" s="136"/>
      <c r="PAA560" s="136"/>
      <c r="PAB560" s="136"/>
      <c r="PAC560" s="136"/>
      <c r="PAD560" s="136"/>
      <c r="PAE560" s="136"/>
      <c r="PAF560" s="136"/>
      <c r="PAG560" s="136"/>
      <c r="PAH560" s="136"/>
      <c r="PAI560" s="136"/>
      <c r="PAJ560" s="136"/>
      <c r="PAK560" s="136"/>
      <c r="PAL560" s="136"/>
      <c r="PAM560" s="136"/>
      <c r="PAN560" s="136"/>
      <c r="PAO560" s="136"/>
      <c r="PAP560" s="136"/>
      <c r="PAQ560" s="136"/>
      <c r="PAR560" s="136"/>
      <c r="PAS560" s="136"/>
      <c r="PAT560" s="136"/>
      <c r="PAU560" s="136"/>
      <c r="PAV560" s="136"/>
      <c r="PAW560" s="136"/>
      <c r="PAX560" s="136"/>
      <c r="PAY560" s="136"/>
      <c r="PAZ560" s="136"/>
      <c r="PBA560" s="136"/>
      <c r="PBB560" s="136"/>
      <c r="PBC560" s="136"/>
      <c r="PBD560" s="136"/>
      <c r="PBE560" s="136"/>
      <c r="PBF560" s="136"/>
      <c r="PBG560" s="136"/>
      <c r="PBH560" s="136"/>
      <c r="PBI560" s="136"/>
      <c r="PBJ560" s="136"/>
      <c r="PBK560" s="136"/>
      <c r="PBL560" s="136"/>
      <c r="PBM560" s="136"/>
      <c r="PBN560" s="136"/>
      <c r="PBO560" s="136"/>
      <c r="PBP560" s="136"/>
      <c r="PBQ560" s="136"/>
      <c r="PBR560" s="136"/>
      <c r="PBS560" s="136"/>
      <c r="PBT560" s="136"/>
      <c r="PBU560" s="136"/>
      <c r="PBV560" s="136"/>
      <c r="PBW560" s="136"/>
      <c r="PBX560" s="136"/>
      <c r="PBY560" s="136"/>
      <c r="PBZ560" s="136"/>
      <c r="PCA560" s="136"/>
      <c r="PCB560" s="136"/>
      <c r="PCC560" s="136"/>
      <c r="PCD560" s="136"/>
      <c r="PCE560" s="136"/>
      <c r="PCF560" s="136"/>
      <c r="PCG560" s="136"/>
      <c r="PCH560" s="136"/>
      <c r="PCI560" s="136"/>
      <c r="PCJ560" s="136"/>
      <c r="PCK560" s="136"/>
      <c r="PCL560" s="136"/>
      <c r="PCM560" s="136"/>
      <c r="PCN560" s="136"/>
      <c r="PCO560" s="136"/>
      <c r="PCP560" s="136"/>
      <c r="PCQ560" s="136"/>
      <c r="PCR560" s="136"/>
      <c r="PCS560" s="136"/>
      <c r="PCT560" s="136"/>
      <c r="PCU560" s="136"/>
      <c r="PCV560" s="136"/>
      <c r="PCW560" s="136"/>
      <c r="PCX560" s="136"/>
      <c r="PCY560" s="136"/>
      <c r="PCZ560" s="136"/>
      <c r="PDA560" s="136"/>
      <c r="PDB560" s="136"/>
      <c r="PDC560" s="136"/>
      <c r="PDD560" s="136"/>
      <c r="PDE560" s="136"/>
      <c r="PDF560" s="136"/>
      <c r="PDG560" s="136"/>
      <c r="PDH560" s="136"/>
      <c r="PDI560" s="136"/>
      <c r="PDJ560" s="136"/>
      <c r="PDK560" s="136"/>
      <c r="PDL560" s="136"/>
      <c r="PDM560" s="136"/>
      <c r="PDN560" s="136"/>
      <c r="PDO560" s="136"/>
      <c r="PDP560" s="136"/>
      <c r="PDQ560" s="136"/>
      <c r="PDR560" s="136"/>
      <c r="PDS560" s="136"/>
      <c r="PDT560" s="136"/>
      <c r="PDU560" s="136"/>
      <c r="PDV560" s="136"/>
      <c r="PDW560" s="136"/>
      <c r="PDX560" s="136"/>
      <c r="PDY560" s="136"/>
      <c r="PDZ560" s="136"/>
      <c r="PEA560" s="136"/>
      <c r="PEB560" s="136"/>
      <c r="PEC560" s="136"/>
      <c r="PED560" s="136"/>
      <c r="PEE560" s="136"/>
      <c r="PEF560" s="136"/>
      <c r="PEG560" s="136"/>
      <c r="PEH560" s="136"/>
      <c r="PEI560" s="136"/>
      <c r="PEJ560" s="136"/>
      <c r="PEK560" s="136"/>
      <c r="PEL560" s="136"/>
      <c r="PEM560" s="136"/>
      <c r="PEN560" s="136"/>
      <c r="PEO560" s="136"/>
      <c r="PEP560" s="136"/>
      <c r="PEQ560" s="136"/>
      <c r="PER560" s="136"/>
      <c r="PES560" s="136"/>
      <c r="PET560" s="136"/>
      <c r="PEU560" s="136"/>
      <c r="PEV560" s="136"/>
      <c r="PEW560" s="136"/>
      <c r="PEX560" s="136"/>
      <c r="PEY560" s="136"/>
      <c r="PEZ560" s="136"/>
      <c r="PFA560" s="136"/>
      <c r="PFB560" s="136"/>
      <c r="PFC560" s="136"/>
      <c r="PFD560" s="136"/>
      <c r="PFE560" s="136"/>
      <c r="PFF560" s="136"/>
      <c r="PFG560" s="136"/>
      <c r="PFH560" s="136"/>
      <c r="PFI560" s="136"/>
      <c r="PFJ560" s="136"/>
      <c r="PFK560" s="136"/>
      <c r="PFL560" s="136"/>
      <c r="PFM560" s="136"/>
      <c r="PFN560" s="136"/>
      <c r="PFO560" s="136"/>
      <c r="PFP560" s="136"/>
      <c r="PFQ560" s="136"/>
      <c r="PFR560" s="136"/>
      <c r="PFS560" s="136"/>
      <c r="PFT560" s="136"/>
      <c r="PFU560" s="136"/>
      <c r="PFV560" s="136"/>
      <c r="PFW560" s="136"/>
      <c r="PFX560" s="136"/>
      <c r="PFY560" s="136"/>
      <c r="PFZ560" s="136"/>
      <c r="PGA560" s="136"/>
      <c r="PGB560" s="136"/>
      <c r="PGC560" s="136"/>
      <c r="PGD560" s="136"/>
      <c r="PGE560" s="136"/>
      <c r="PGF560" s="136"/>
      <c r="PGG560" s="136"/>
      <c r="PGH560" s="136"/>
      <c r="PGI560" s="136"/>
      <c r="PGJ560" s="136"/>
      <c r="PGK560" s="136"/>
      <c r="PGL560" s="136"/>
      <c r="PGM560" s="136"/>
      <c r="PGN560" s="136"/>
      <c r="PGO560" s="136"/>
      <c r="PGP560" s="136"/>
      <c r="PGQ560" s="136"/>
      <c r="PGR560" s="136"/>
      <c r="PGS560" s="136"/>
      <c r="PGT560" s="136"/>
      <c r="PGU560" s="136"/>
      <c r="PGV560" s="136"/>
      <c r="PGW560" s="136"/>
      <c r="PGX560" s="136"/>
      <c r="PGY560" s="136"/>
      <c r="PGZ560" s="136"/>
      <c r="PHA560" s="136"/>
      <c r="PHB560" s="136"/>
      <c r="PHC560" s="136"/>
      <c r="PHD560" s="136"/>
      <c r="PHE560" s="136"/>
      <c r="PHF560" s="136"/>
      <c r="PHG560" s="136"/>
      <c r="PHH560" s="136"/>
      <c r="PHI560" s="136"/>
      <c r="PHJ560" s="136"/>
      <c r="PHK560" s="136"/>
      <c r="PHL560" s="136"/>
      <c r="PHM560" s="136"/>
      <c r="PHN560" s="136"/>
      <c r="PHO560" s="136"/>
      <c r="PHP560" s="136"/>
      <c r="PHQ560" s="136"/>
      <c r="PHR560" s="136"/>
      <c r="PHS560" s="136"/>
      <c r="PHT560" s="136"/>
      <c r="PHU560" s="136"/>
      <c r="PHV560" s="136"/>
      <c r="PHW560" s="136"/>
      <c r="PHX560" s="136"/>
      <c r="PHY560" s="136"/>
      <c r="PHZ560" s="136"/>
      <c r="PIA560" s="136"/>
      <c r="PIB560" s="136"/>
      <c r="PIC560" s="136"/>
      <c r="PID560" s="136"/>
      <c r="PIE560" s="136"/>
      <c r="PIF560" s="136"/>
      <c r="PIG560" s="136"/>
      <c r="PIH560" s="136"/>
      <c r="PII560" s="136"/>
      <c r="PIJ560" s="136"/>
      <c r="PIK560" s="136"/>
      <c r="PIL560" s="136"/>
      <c r="PIM560" s="136"/>
      <c r="PIN560" s="136"/>
      <c r="PIO560" s="136"/>
      <c r="PIP560" s="136"/>
      <c r="PIQ560" s="136"/>
      <c r="PIR560" s="136"/>
      <c r="PIS560" s="136"/>
      <c r="PIT560" s="136"/>
      <c r="PIU560" s="136"/>
      <c r="PIV560" s="136"/>
      <c r="PIW560" s="136"/>
      <c r="PIX560" s="136"/>
      <c r="PIY560" s="136"/>
      <c r="PIZ560" s="136"/>
      <c r="PJA560" s="136"/>
      <c r="PJB560" s="136"/>
      <c r="PJC560" s="136"/>
      <c r="PJD560" s="136"/>
      <c r="PJE560" s="136"/>
      <c r="PJF560" s="136"/>
      <c r="PJG560" s="136"/>
      <c r="PJH560" s="136"/>
      <c r="PJI560" s="136"/>
      <c r="PJJ560" s="136"/>
      <c r="PJK560" s="136"/>
      <c r="PJL560" s="136"/>
      <c r="PJM560" s="136"/>
      <c r="PJN560" s="136"/>
      <c r="PJO560" s="136"/>
      <c r="PJP560" s="136"/>
      <c r="PJQ560" s="136"/>
      <c r="PJR560" s="136"/>
      <c r="PJS560" s="136"/>
      <c r="PJT560" s="136"/>
      <c r="PJU560" s="136"/>
      <c r="PJV560" s="136"/>
      <c r="PJW560" s="136"/>
      <c r="PJX560" s="136"/>
      <c r="PJY560" s="136"/>
      <c r="PJZ560" s="136"/>
      <c r="PKA560" s="136"/>
      <c r="PKB560" s="136"/>
      <c r="PKC560" s="136"/>
      <c r="PKD560" s="136"/>
      <c r="PKE560" s="136"/>
      <c r="PKF560" s="136"/>
      <c r="PKG560" s="136"/>
      <c r="PKH560" s="136"/>
      <c r="PKI560" s="136"/>
      <c r="PKJ560" s="136"/>
      <c r="PKK560" s="136"/>
      <c r="PKL560" s="136"/>
      <c r="PKM560" s="136"/>
      <c r="PKN560" s="136"/>
      <c r="PKO560" s="136"/>
      <c r="PKP560" s="136"/>
      <c r="PKQ560" s="136"/>
      <c r="PKR560" s="136"/>
      <c r="PKS560" s="136"/>
      <c r="PKT560" s="136"/>
      <c r="PKU560" s="136"/>
      <c r="PKV560" s="136"/>
      <c r="PKW560" s="136"/>
      <c r="PKX560" s="136"/>
      <c r="PKY560" s="136"/>
      <c r="PKZ560" s="136"/>
      <c r="PLA560" s="136"/>
      <c r="PLB560" s="136"/>
      <c r="PLC560" s="136"/>
      <c r="PLD560" s="136"/>
      <c r="PLE560" s="136"/>
      <c r="PLF560" s="136"/>
      <c r="PLG560" s="136"/>
      <c r="PLH560" s="136"/>
      <c r="PLI560" s="136"/>
      <c r="PLJ560" s="136"/>
      <c r="PLK560" s="136"/>
      <c r="PLL560" s="136"/>
      <c r="PLM560" s="136"/>
      <c r="PLN560" s="136"/>
      <c r="PLO560" s="136"/>
      <c r="PLP560" s="136"/>
      <c r="PLQ560" s="136"/>
      <c r="PLR560" s="136"/>
      <c r="PLS560" s="136"/>
      <c r="PLT560" s="136"/>
      <c r="PLU560" s="136"/>
      <c r="PLV560" s="136"/>
      <c r="PLW560" s="136"/>
      <c r="PLX560" s="136"/>
      <c r="PLY560" s="136"/>
      <c r="PLZ560" s="136"/>
      <c r="PMA560" s="136"/>
      <c r="PMB560" s="136"/>
      <c r="PMC560" s="136"/>
      <c r="PMD560" s="136"/>
      <c r="PME560" s="136"/>
      <c r="PMF560" s="136"/>
      <c r="PMG560" s="136"/>
      <c r="PMH560" s="136"/>
      <c r="PMI560" s="136"/>
      <c r="PMJ560" s="136"/>
      <c r="PMK560" s="136"/>
      <c r="PML560" s="136"/>
      <c r="PMM560" s="136"/>
      <c r="PMN560" s="136"/>
      <c r="PMO560" s="136"/>
      <c r="PMP560" s="136"/>
      <c r="PMQ560" s="136"/>
      <c r="PMR560" s="136"/>
      <c r="PMS560" s="136"/>
      <c r="PMT560" s="136"/>
      <c r="PMU560" s="136"/>
      <c r="PMV560" s="136"/>
      <c r="PMW560" s="136"/>
      <c r="PMX560" s="136"/>
      <c r="PMY560" s="136"/>
      <c r="PMZ560" s="136"/>
      <c r="PNA560" s="136"/>
      <c r="PNB560" s="136"/>
      <c r="PNC560" s="136"/>
      <c r="PND560" s="136"/>
      <c r="PNE560" s="136"/>
      <c r="PNF560" s="136"/>
      <c r="PNG560" s="136"/>
      <c r="PNH560" s="136"/>
      <c r="PNI560" s="136"/>
      <c r="PNJ560" s="136"/>
      <c r="PNK560" s="136"/>
      <c r="PNL560" s="136"/>
      <c r="PNM560" s="136"/>
      <c r="PNN560" s="136"/>
      <c r="PNO560" s="136"/>
      <c r="PNP560" s="136"/>
      <c r="PNQ560" s="136"/>
      <c r="PNR560" s="136"/>
      <c r="PNS560" s="136"/>
      <c r="PNT560" s="136"/>
      <c r="PNU560" s="136"/>
      <c r="PNV560" s="136"/>
      <c r="PNW560" s="136"/>
      <c r="PNX560" s="136"/>
      <c r="PNY560" s="136"/>
      <c r="PNZ560" s="136"/>
      <c r="POA560" s="136"/>
      <c r="POB560" s="136"/>
      <c r="POC560" s="136"/>
      <c r="POD560" s="136"/>
      <c r="POE560" s="136"/>
      <c r="POF560" s="136"/>
      <c r="POG560" s="136"/>
      <c r="POH560" s="136"/>
      <c r="POI560" s="136"/>
      <c r="POJ560" s="136"/>
      <c r="POK560" s="136"/>
      <c r="POL560" s="136"/>
      <c r="POM560" s="136"/>
      <c r="PON560" s="136"/>
      <c r="POO560" s="136"/>
      <c r="POP560" s="136"/>
      <c r="POQ560" s="136"/>
      <c r="POR560" s="136"/>
      <c r="POS560" s="136"/>
      <c r="POT560" s="136"/>
      <c r="POU560" s="136"/>
      <c r="POV560" s="136"/>
      <c r="POW560" s="136"/>
      <c r="POX560" s="136"/>
      <c r="POY560" s="136"/>
      <c r="POZ560" s="136"/>
      <c r="PPA560" s="136"/>
      <c r="PPB560" s="136"/>
      <c r="PPC560" s="136"/>
      <c r="PPD560" s="136"/>
      <c r="PPE560" s="136"/>
      <c r="PPF560" s="136"/>
      <c r="PPG560" s="136"/>
      <c r="PPH560" s="136"/>
      <c r="PPI560" s="136"/>
      <c r="PPJ560" s="136"/>
      <c r="PPK560" s="136"/>
      <c r="PPL560" s="136"/>
      <c r="PPM560" s="136"/>
      <c r="PPN560" s="136"/>
      <c r="PPO560" s="136"/>
      <c r="PPP560" s="136"/>
      <c r="PPQ560" s="136"/>
      <c r="PPR560" s="136"/>
      <c r="PPS560" s="136"/>
      <c r="PPT560" s="136"/>
      <c r="PPU560" s="136"/>
      <c r="PPV560" s="136"/>
      <c r="PPW560" s="136"/>
      <c r="PPX560" s="136"/>
      <c r="PPY560" s="136"/>
      <c r="PPZ560" s="136"/>
      <c r="PQA560" s="136"/>
      <c r="PQB560" s="136"/>
      <c r="PQC560" s="136"/>
      <c r="PQD560" s="136"/>
      <c r="PQE560" s="136"/>
      <c r="PQF560" s="136"/>
      <c r="PQG560" s="136"/>
      <c r="PQH560" s="136"/>
      <c r="PQI560" s="136"/>
      <c r="PQJ560" s="136"/>
      <c r="PQK560" s="136"/>
      <c r="PQL560" s="136"/>
      <c r="PQM560" s="136"/>
      <c r="PQN560" s="136"/>
      <c r="PQO560" s="136"/>
      <c r="PQP560" s="136"/>
      <c r="PQQ560" s="136"/>
      <c r="PQR560" s="136"/>
      <c r="PQS560" s="136"/>
      <c r="PQT560" s="136"/>
      <c r="PQU560" s="136"/>
      <c r="PQV560" s="136"/>
      <c r="PQW560" s="136"/>
      <c r="PQX560" s="136"/>
      <c r="PQY560" s="136"/>
      <c r="PQZ560" s="136"/>
      <c r="PRA560" s="136"/>
      <c r="PRB560" s="136"/>
      <c r="PRC560" s="136"/>
      <c r="PRD560" s="136"/>
      <c r="PRE560" s="136"/>
      <c r="PRF560" s="136"/>
      <c r="PRG560" s="136"/>
      <c r="PRH560" s="136"/>
      <c r="PRI560" s="136"/>
      <c r="PRJ560" s="136"/>
      <c r="PRK560" s="136"/>
      <c r="PRL560" s="136"/>
      <c r="PRM560" s="136"/>
      <c r="PRN560" s="136"/>
      <c r="PRO560" s="136"/>
      <c r="PRP560" s="136"/>
      <c r="PRQ560" s="136"/>
      <c r="PRR560" s="136"/>
      <c r="PRS560" s="136"/>
      <c r="PRT560" s="136"/>
      <c r="PRU560" s="136"/>
      <c r="PRV560" s="136"/>
      <c r="PRW560" s="136"/>
      <c r="PRX560" s="136"/>
      <c r="PRY560" s="136"/>
      <c r="PRZ560" s="136"/>
      <c r="PSA560" s="136"/>
      <c r="PSB560" s="136"/>
      <c r="PSC560" s="136"/>
      <c r="PSD560" s="136"/>
      <c r="PSE560" s="136"/>
      <c r="PSF560" s="136"/>
      <c r="PSG560" s="136"/>
      <c r="PSH560" s="136"/>
      <c r="PSI560" s="136"/>
      <c r="PSJ560" s="136"/>
      <c r="PSK560" s="136"/>
      <c r="PSL560" s="136"/>
      <c r="PSM560" s="136"/>
      <c r="PSN560" s="136"/>
      <c r="PSO560" s="136"/>
      <c r="PSP560" s="136"/>
      <c r="PSQ560" s="136"/>
      <c r="PSR560" s="136"/>
      <c r="PSS560" s="136"/>
      <c r="PST560" s="136"/>
      <c r="PSU560" s="136"/>
      <c r="PSV560" s="136"/>
      <c r="PSW560" s="136"/>
      <c r="PSX560" s="136"/>
      <c r="PSY560" s="136"/>
      <c r="PSZ560" s="136"/>
      <c r="PTA560" s="136"/>
      <c r="PTB560" s="136"/>
      <c r="PTC560" s="136"/>
      <c r="PTD560" s="136"/>
      <c r="PTE560" s="136"/>
      <c r="PTF560" s="136"/>
      <c r="PTG560" s="136"/>
      <c r="PTH560" s="136"/>
      <c r="PTI560" s="136"/>
      <c r="PTJ560" s="136"/>
      <c r="PTK560" s="136"/>
      <c r="PTL560" s="136"/>
      <c r="PTM560" s="136"/>
      <c r="PTN560" s="136"/>
      <c r="PTO560" s="136"/>
      <c r="PTP560" s="136"/>
      <c r="PTQ560" s="136"/>
      <c r="PTR560" s="136"/>
      <c r="PTS560" s="136"/>
      <c r="PTT560" s="136"/>
      <c r="PTU560" s="136"/>
      <c r="PTV560" s="136"/>
      <c r="PTW560" s="136"/>
      <c r="PTX560" s="136"/>
      <c r="PTY560" s="136"/>
      <c r="PTZ560" s="136"/>
      <c r="PUA560" s="136"/>
      <c r="PUB560" s="136"/>
      <c r="PUC560" s="136"/>
      <c r="PUD560" s="136"/>
      <c r="PUE560" s="136"/>
      <c r="PUF560" s="136"/>
      <c r="PUG560" s="136"/>
      <c r="PUH560" s="136"/>
      <c r="PUI560" s="136"/>
      <c r="PUJ560" s="136"/>
      <c r="PUK560" s="136"/>
      <c r="PUL560" s="136"/>
      <c r="PUM560" s="136"/>
      <c r="PUN560" s="136"/>
      <c r="PUO560" s="136"/>
      <c r="PUP560" s="136"/>
      <c r="PUQ560" s="136"/>
      <c r="PUR560" s="136"/>
      <c r="PUS560" s="136"/>
      <c r="PUT560" s="136"/>
      <c r="PUU560" s="136"/>
      <c r="PUV560" s="136"/>
      <c r="PUW560" s="136"/>
      <c r="PUX560" s="136"/>
      <c r="PUY560" s="136"/>
      <c r="PUZ560" s="136"/>
      <c r="PVA560" s="136"/>
      <c r="PVB560" s="136"/>
      <c r="PVC560" s="136"/>
      <c r="PVD560" s="136"/>
      <c r="PVE560" s="136"/>
      <c r="PVF560" s="136"/>
      <c r="PVG560" s="136"/>
      <c r="PVH560" s="136"/>
      <c r="PVI560" s="136"/>
      <c r="PVJ560" s="136"/>
      <c r="PVK560" s="136"/>
      <c r="PVL560" s="136"/>
      <c r="PVM560" s="136"/>
      <c r="PVN560" s="136"/>
      <c r="PVO560" s="136"/>
      <c r="PVP560" s="136"/>
      <c r="PVQ560" s="136"/>
      <c r="PVR560" s="136"/>
      <c r="PVS560" s="136"/>
      <c r="PVT560" s="136"/>
      <c r="PVU560" s="136"/>
      <c r="PVV560" s="136"/>
      <c r="PVW560" s="136"/>
      <c r="PVX560" s="136"/>
      <c r="PVY560" s="136"/>
      <c r="PVZ560" s="136"/>
      <c r="PWA560" s="136"/>
      <c r="PWB560" s="136"/>
      <c r="PWC560" s="136"/>
      <c r="PWD560" s="136"/>
      <c r="PWE560" s="136"/>
      <c r="PWF560" s="136"/>
      <c r="PWG560" s="136"/>
      <c r="PWH560" s="136"/>
      <c r="PWI560" s="136"/>
      <c r="PWJ560" s="136"/>
      <c r="PWK560" s="136"/>
      <c r="PWL560" s="136"/>
      <c r="PWM560" s="136"/>
      <c r="PWN560" s="136"/>
      <c r="PWO560" s="136"/>
      <c r="PWP560" s="136"/>
      <c r="PWQ560" s="136"/>
      <c r="PWR560" s="136"/>
      <c r="PWS560" s="136"/>
      <c r="PWT560" s="136"/>
      <c r="PWU560" s="136"/>
      <c r="PWV560" s="136"/>
      <c r="PWW560" s="136"/>
      <c r="PWX560" s="136"/>
      <c r="PWY560" s="136"/>
      <c r="PWZ560" s="136"/>
      <c r="PXA560" s="136"/>
      <c r="PXB560" s="136"/>
      <c r="PXC560" s="136"/>
      <c r="PXD560" s="136"/>
      <c r="PXE560" s="136"/>
      <c r="PXF560" s="136"/>
      <c r="PXG560" s="136"/>
      <c r="PXH560" s="136"/>
      <c r="PXI560" s="136"/>
      <c r="PXJ560" s="136"/>
      <c r="PXK560" s="136"/>
      <c r="PXL560" s="136"/>
      <c r="PXM560" s="136"/>
      <c r="PXN560" s="136"/>
      <c r="PXO560" s="136"/>
      <c r="PXP560" s="136"/>
      <c r="PXQ560" s="136"/>
      <c r="PXR560" s="136"/>
      <c r="PXS560" s="136"/>
      <c r="PXT560" s="136"/>
      <c r="PXU560" s="136"/>
      <c r="PXV560" s="136"/>
      <c r="PXW560" s="136"/>
      <c r="PXX560" s="136"/>
      <c r="PXY560" s="136"/>
      <c r="PXZ560" s="136"/>
      <c r="PYA560" s="136"/>
      <c r="PYB560" s="136"/>
      <c r="PYC560" s="136"/>
      <c r="PYD560" s="136"/>
      <c r="PYE560" s="136"/>
      <c r="PYF560" s="136"/>
      <c r="PYG560" s="136"/>
      <c r="PYH560" s="136"/>
      <c r="PYI560" s="136"/>
      <c r="PYJ560" s="136"/>
      <c r="PYK560" s="136"/>
      <c r="PYL560" s="136"/>
      <c r="PYM560" s="136"/>
      <c r="PYN560" s="136"/>
      <c r="PYO560" s="136"/>
      <c r="PYP560" s="136"/>
      <c r="PYQ560" s="136"/>
      <c r="PYR560" s="136"/>
      <c r="PYS560" s="136"/>
      <c r="PYT560" s="136"/>
      <c r="PYU560" s="136"/>
      <c r="PYV560" s="136"/>
      <c r="PYW560" s="136"/>
      <c r="PYX560" s="136"/>
      <c r="PYY560" s="136"/>
      <c r="PYZ560" s="136"/>
      <c r="PZA560" s="136"/>
      <c r="PZB560" s="136"/>
      <c r="PZC560" s="136"/>
      <c r="PZD560" s="136"/>
      <c r="PZE560" s="136"/>
      <c r="PZF560" s="136"/>
      <c r="PZG560" s="136"/>
      <c r="PZH560" s="136"/>
      <c r="PZI560" s="136"/>
      <c r="PZJ560" s="136"/>
      <c r="PZK560" s="136"/>
      <c r="PZL560" s="136"/>
      <c r="PZM560" s="136"/>
      <c r="PZN560" s="136"/>
      <c r="PZO560" s="136"/>
      <c r="PZP560" s="136"/>
      <c r="PZQ560" s="136"/>
      <c r="PZR560" s="136"/>
      <c r="PZS560" s="136"/>
      <c r="PZT560" s="136"/>
      <c r="PZU560" s="136"/>
      <c r="PZV560" s="136"/>
      <c r="PZW560" s="136"/>
      <c r="PZX560" s="136"/>
      <c r="PZY560" s="136"/>
      <c r="PZZ560" s="136"/>
      <c r="QAA560" s="136"/>
      <c r="QAB560" s="136"/>
      <c r="QAC560" s="136"/>
      <c r="QAD560" s="136"/>
      <c r="QAE560" s="136"/>
      <c r="QAF560" s="136"/>
      <c r="QAG560" s="136"/>
      <c r="QAH560" s="136"/>
      <c r="QAI560" s="136"/>
      <c r="QAJ560" s="136"/>
      <c r="QAK560" s="136"/>
      <c r="QAL560" s="136"/>
      <c r="QAM560" s="136"/>
      <c r="QAN560" s="136"/>
      <c r="QAO560" s="136"/>
      <c r="QAP560" s="136"/>
      <c r="QAQ560" s="136"/>
      <c r="QAR560" s="136"/>
      <c r="QAS560" s="136"/>
      <c r="QAT560" s="136"/>
      <c r="QAU560" s="136"/>
      <c r="QAV560" s="136"/>
      <c r="QAW560" s="136"/>
      <c r="QAX560" s="136"/>
      <c r="QAY560" s="136"/>
      <c r="QAZ560" s="136"/>
      <c r="QBA560" s="136"/>
      <c r="QBB560" s="136"/>
      <c r="QBC560" s="136"/>
      <c r="QBD560" s="136"/>
      <c r="QBE560" s="136"/>
      <c r="QBF560" s="136"/>
      <c r="QBG560" s="136"/>
      <c r="QBH560" s="136"/>
      <c r="QBI560" s="136"/>
      <c r="QBJ560" s="136"/>
      <c r="QBK560" s="136"/>
      <c r="QBL560" s="136"/>
      <c r="QBM560" s="136"/>
      <c r="QBN560" s="136"/>
      <c r="QBO560" s="136"/>
      <c r="QBP560" s="136"/>
      <c r="QBQ560" s="136"/>
      <c r="QBR560" s="136"/>
      <c r="QBS560" s="136"/>
      <c r="QBT560" s="136"/>
      <c r="QBU560" s="136"/>
      <c r="QBV560" s="136"/>
      <c r="QBW560" s="136"/>
      <c r="QBX560" s="136"/>
      <c r="QBY560" s="136"/>
      <c r="QBZ560" s="136"/>
      <c r="QCA560" s="136"/>
      <c r="QCB560" s="136"/>
      <c r="QCC560" s="136"/>
      <c r="QCD560" s="136"/>
      <c r="QCE560" s="136"/>
      <c r="QCF560" s="136"/>
      <c r="QCG560" s="136"/>
      <c r="QCH560" s="136"/>
      <c r="QCI560" s="136"/>
      <c r="QCJ560" s="136"/>
      <c r="QCK560" s="136"/>
      <c r="QCL560" s="136"/>
      <c r="QCM560" s="136"/>
      <c r="QCN560" s="136"/>
      <c r="QCO560" s="136"/>
      <c r="QCP560" s="136"/>
      <c r="QCQ560" s="136"/>
      <c r="QCR560" s="136"/>
      <c r="QCS560" s="136"/>
      <c r="QCT560" s="136"/>
      <c r="QCU560" s="136"/>
      <c r="QCV560" s="136"/>
      <c r="QCW560" s="136"/>
      <c r="QCX560" s="136"/>
      <c r="QCY560" s="136"/>
      <c r="QCZ560" s="136"/>
      <c r="QDA560" s="136"/>
      <c r="QDB560" s="136"/>
      <c r="QDC560" s="136"/>
      <c r="QDD560" s="136"/>
      <c r="QDE560" s="136"/>
      <c r="QDF560" s="136"/>
      <c r="QDG560" s="136"/>
      <c r="QDH560" s="136"/>
      <c r="QDI560" s="136"/>
      <c r="QDJ560" s="136"/>
      <c r="QDK560" s="136"/>
      <c r="QDL560" s="136"/>
      <c r="QDM560" s="136"/>
      <c r="QDN560" s="136"/>
      <c r="QDO560" s="136"/>
      <c r="QDP560" s="136"/>
      <c r="QDQ560" s="136"/>
      <c r="QDR560" s="136"/>
      <c r="QDS560" s="136"/>
      <c r="QDT560" s="136"/>
      <c r="QDU560" s="136"/>
      <c r="QDV560" s="136"/>
      <c r="QDW560" s="136"/>
      <c r="QDX560" s="136"/>
      <c r="QDY560" s="136"/>
      <c r="QDZ560" s="136"/>
      <c r="QEA560" s="136"/>
      <c r="QEB560" s="136"/>
      <c r="QEC560" s="136"/>
      <c r="QED560" s="136"/>
      <c r="QEE560" s="136"/>
      <c r="QEF560" s="136"/>
      <c r="QEG560" s="136"/>
      <c r="QEH560" s="136"/>
      <c r="QEI560" s="136"/>
      <c r="QEJ560" s="136"/>
      <c r="QEK560" s="136"/>
      <c r="QEL560" s="136"/>
      <c r="QEM560" s="136"/>
      <c r="QEN560" s="136"/>
      <c r="QEO560" s="136"/>
      <c r="QEP560" s="136"/>
      <c r="QEQ560" s="136"/>
      <c r="QER560" s="136"/>
      <c r="QES560" s="136"/>
      <c r="QET560" s="136"/>
      <c r="QEU560" s="136"/>
      <c r="QEV560" s="136"/>
      <c r="QEW560" s="136"/>
      <c r="QEX560" s="136"/>
      <c r="QEY560" s="136"/>
      <c r="QEZ560" s="136"/>
      <c r="QFA560" s="136"/>
      <c r="QFB560" s="136"/>
      <c r="QFC560" s="136"/>
      <c r="QFD560" s="136"/>
      <c r="QFE560" s="136"/>
      <c r="QFF560" s="136"/>
      <c r="QFG560" s="136"/>
      <c r="QFH560" s="136"/>
      <c r="QFI560" s="136"/>
      <c r="QFJ560" s="136"/>
      <c r="QFK560" s="136"/>
      <c r="QFL560" s="136"/>
      <c r="QFM560" s="136"/>
      <c r="QFN560" s="136"/>
      <c r="QFO560" s="136"/>
      <c r="QFP560" s="136"/>
      <c r="QFQ560" s="136"/>
      <c r="QFR560" s="136"/>
      <c r="QFS560" s="136"/>
      <c r="QFT560" s="136"/>
      <c r="QFU560" s="136"/>
      <c r="QFV560" s="136"/>
      <c r="QFW560" s="136"/>
      <c r="QFX560" s="136"/>
      <c r="QFY560" s="136"/>
      <c r="QFZ560" s="136"/>
      <c r="QGA560" s="136"/>
      <c r="QGB560" s="136"/>
      <c r="QGC560" s="136"/>
      <c r="QGD560" s="136"/>
      <c r="QGE560" s="136"/>
      <c r="QGF560" s="136"/>
      <c r="QGG560" s="136"/>
      <c r="QGH560" s="136"/>
      <c r="QGI560" s="136"/>
      <c r="QGJ560" s="136"/>
      <c r="QGK560" s="136"/>
      <c r="QGL560" s="136"/>
      <c r="QGM560" s="136"/>
      <c r="QGN560" s="136"/>
      <c r="QGO560" s="136"/>
      <c r="QGP560" s="136"/>
      <c r="QGQ560" s="136"/>
      <c r="QGR560" s="136"/>
      <c r="QGS560" s="136"/>
      <c r="QGT560" s="136"/>
      <c r="QGU560" s="136"/>
      <c r="QGV560" s="136"/>
      <c r="QGW560" s="136"/>
      <c r="QGX560" s="136"/>
      <c r="QGY560" s="136"/>
      <c r="QGZ560" s="136"/>
      <c r="QHA560" s="136"/>
      <c r="QHB560" s="136"/>
      <c r="QHC560" s="136"/>
      <c r="QHD560" s="136"/>
      <c r="QHE560" s="136"/>
      <c r="QHF560" s="136"/>
      <c r="QHG560" s="136"/>
      <c r="QHH560" s="136"/>
      <c r="QHI560" s="136"/>
      <c r="QHJ560" s="136"/>
      <c r="QHK560" s="136"/>
      <c r="QHL560" s="136"/>
      <c r="QHM560" s="136"/>
      <c r="QHN560" s="136"/>
      <c r="QHO560" s="136"/>
      <c r="QHP560" s="136"/>
      <c r="QHQ560" s="136"/>
      <c r="QHR560" s="136"/>
      <c r="QHS560" s="136"/>
      <c r="QHT560" s="136"/>
      <c r="QHU560" s="136"/>
      <c r="QHV560" s="136"/>
      <c r="QHW560" s="136"/>
      <c r="QHX560" s="136"/>
      <c r="QHY560" s="136"/>
      <c r="QHZ560" s="136"/>
      <c r="QIA560" s="136"/>
      <c r="QIB560" s="136"/>
      <c r="QIC560" s="136"/>
      <c r="QID560" s="136"/>
      <c r="QIE560" s="136"/>
      <c r="QIF560" s="136"/>
      <c r="QIG560" s="136"/>
      <c r="QIH560" s="136"/>
      <c r="QII560" s="136"/>
      <c r="QIJ560" s="136"/>
      <c r="QIK560" s="136"/>
      <c r="QIL560" s="136"/>
      <c r="QIM560" s="136"/>
      <c r="QIN560" s="136"/>
      <c r="QIO560" s="136"/>
      <c r="QIP560" s="136"/>
      <c r="QIQ560" s="136"/>
      <c r="QIR560" s="136"/>
      <c r="QIS560" s="136"/>
      <c r="QIT560" s="136"/>
      <c r="QIU560" s="136"/>
      <c r="QIV560" s="136"/>
      <c r="QIW560" s="136"/>
      <c r="QIX560" s="136"/>
      <c r="QIY560" s="136"/>
      <c r="QIZ560" s="136"/>
      <c r="QJA560" s="136"/>
      <c r="QJB560" s="136"/>
      <c r="QJC560" s="136"/>
      <c r="QJD560" s="136"/>
      <c r="QJE560" s="136"/>
      <c r="QJF560" s="136"/>
      <c r="QJG560" s="136"/>
      <c r="QJH560" s="136"/>
      <c r="QJI560" s="136"/>
      <c r="QJJ560" s="136"/>
      <c r="QJK560" s="136"/>
      <c r="QJL560" s="136"/>
      <c r="QJM560" s="136"/>
      <c r="QJN560" s="136"/>
      <c r="QJO560" s="136"/>
      <c r="QJP560" s="136"/>
      <c r="QJQ560" s="136"/>
      <c r="QJR560" s="136"/>
      <c r="QJS560" s="136"/>
      <c r="QJT560" s="136"/>
      <c r="QJU560" s="136"/>
      <c r="QJV560" s="136"/>
      <c r="QJW560" s="136"/>
      <c r="QJX560" s="136"/>
      <c r="QJY560" s="136"/>
      <c r="QJZ560" s="136"/>
      <c r="QKA560" s="136"/>
      <c r="QKB560" s="136"/>
      <c r="QKC560" s="136"/>
      <c r="QKD560" s="136"/>
      <c r="QKE560" s="136"/>
      <c r="QKF560" s="136"/>
      <c r="QKG560" s="136"/>
      <c r="QKH560" s="136"/>
      <c r="QKI560" s="136"/>
      <c r="QKJ560" s="136"/>
      <c r="QKK560" s="136"/>
      <c r="QKL560" s="136"/>
      <c r="QKM560" s="136"/>
      <c r="QKN560" s="136"/>
      <c r="QKO560" s="136"/>
      <c r="QKP560" s="136"/>
      <c r="QKQ560" s="136"/>
      <c r="QKR560" s="136"/>
      <c r="QKS560" s="136"/>
      <c r="QKT560" s="136"/>
      <c r="QKU560" s="136"/>
      <c r="QKV560" s="136"/>
      <c r="QKW560" s="136"/>
      <c r="QKX560" s="136"/>
      <c r="QKY560" s="136"/>
      <c r="QKZ560" s="136"/>
      <c r="QLA560" s="136"/>
      <c r="QLB560" s="136"/>
      <c r="QLC560" s="136"/>
      <c r="QLD560" s="136"/>
      <c r="QLE560" s="136"/>
      <c r="QLF560" s="136"/>
      <c r="QLG560" s="136"/>
      <c r="QLH560" s="136"/>
      <c r="QLI560" s="136"/>
      <c r="QLJ560" s="136"/>
      <c r="QLK560" s="136"/>
      <c r="QLL560" s="136"/>
      <c r="QLM560" s="136"/>
      <c r="QLN560" s="136"/>
      <c r="QLO560" s="136"/>
      <c r="QLP560" s="136"/>
      <c r="QLQ560" s="136"/>
      <c r="QLR560" s="136"/>
      <c r="QLS560" s="136"/>
      <c r="QLT560" s="136"/>
      <c r="QLU560" s="136"/>
      <c r="QLV560" s="136"/>
      <c r="QLW560" s="136"/>
      <c r="QLX560" s="136"/>
      <c r="QLY560" s="136"/>
      <c r="QLZ560" s="136"/>
      <c r="QMA560" s="136"/>
      <c r="QMB560" s="136"/>
      <c r="QMC560" s="136"/>
      <c r="QMD560" s="136"/>
      <c r="QME560" s="136"/>
      <c r="QMF560" s="136"/>
      <c r="QMG560" s="136"/>
      <c r="QMH560" s="136"/>
      <c r="QMI560" s="136"/>
      <c r="QMJ560" s="136"/>
      <c r="QMK560" s="136"/>
      <c r="QML560" s="136"/>
      <c r="QMM560" s="136"/>
      <c r="QMN560" s="136"/>
      <c r="QMO560" s="136"/>
      <c r="QMP560" s="136"/>
      <c r="QMQ560" s="136"/>
      <c r="QMR560" s="136"/>
      <c r="QMS560" s="136"/>
      <c r="QMT560" s="136"/>
      <c r="QMU560" s="136"/>
      <c r="QMV560" s="136"/>
      <c r="QMW560" s="136"/>
      <c r="QMX560" s="136"/>
      <c r="QMY560" s="136"/>
      <c r="QMZ560" s="136"/>
      <c r="QNA560" s="136"/>
      <c r="QNB560" s="136"/>
      <c r="QNC560" s="136"/>
      <c r="QND560" s="136"/>
      <c r="QNE560" s="136"/>
      <c r="QNF560" s="136"/>
      <c r="QNG560" s="136"/>
      <c r="QNH560" s="136"/>
      <c r="QNI560" s="136"/>
      <c r="QNJ560" s="136"/>
      <c r="QNK560" s="136"/>
      <c r="QNL560" s="136"/>
      <c r="QNM560" s="136"/>
      <c r="QNN560" s="136"/>
      <c r="QNO560" s="136"/>
      <c r="QNP560" s="136"/>
      <c r="QNQ560" s="136"/>
      <c r="QNR560" s="136"/>
      <c r="QNS560" s="136"/>
      <c r="QNT560" s="136"/>
      <c r="QNU560" s="136"/>
      <c r="QNV560" s="136"/>
      <c r="QNW560" s="136"/>
      <c r="QNX560" s="136"/>
      <c r="QNY560" s="136"/>
      <c r="QNZ560" s="136"/>
      <c r="QOA560" s="136"/>
      <c r="QOB560" s="136"/>
      <c r="QOC560" s="136"/>
      <c r="QOD560" s="136"/>
      <c r="QOE560" s="136"/>
      <c r="QOF560" s="136"/>
      <c r="QOG560" s="136"/>
      <c r="QOH560" s="136"/>
      <c r="QOI560" s="136"/>
      <c r="QOJ560" s="136"/>
      <c r="QOK560" s="136"/>
      <c r="QOL560" s="136"/>
      <c r="QOM560" s="136"/>
      <c r="QON560" s="136"/>
      <c r="QOO560" s="136"/>
      <c r="QOP560" s="136"/>
      <c r="QOQ560" s="136"/>
      <c r="QOR560" s="136"/>
      <c r="QOS560" s="136"/>
      <c r="QOT560" s="136"/>
      <c r="QOU560" s="136"/>
      <c r="QOV560" s="136"/>
      <c r="QOW560" s="136"/>
      <c r="QOX560" s="136"/>
      <c r="QOY560" s="136"/>
      <c r="QOZ560" s="136"/>
      <c r="QPA560" s="136"/>
      <c r="QPB560" s="136"/>
      <c r="QPC560" s="136"/>
      <c r="QPD560" s="136"/>
      <c r="QPE560" s="136"/>
      <c r="QPF560" s="136"/>
      <c r="QPG560" s="136"/>
      <c r="QPH560" s="136"/>
      <c r="QPI560" s="136"/>
      <c r="QPJ560" s="136"/>
      <c r="QPK560" s="136"/>
      <c r="QPL560" s="136"/>
      <c r="QPM560" s="136"/>
      <c r="QPN560" s="136"/>
      <c r="QPO560" s="136"/>
      <c r="QPP560" s="136"/>
      <c r="QPQ560" s="136"/>
      <c r="QPR560" s="136"/>
      <c r="QPS560" s="136"/>
      <c r="QPT560" s="136"/>
      <c r="QPU560" s="136"/>
      <c r="QPV560" s="136"/>
      <c r="QPW560" s="136"/>
      <c r="QPX560" s="136"/>
      <c r="QPY560" s="136"/>
      <c r="QPZ560" s="136"/>
      <c r="QQA560" s="136"/>
      <c r="QQB560" s="136"/>
      <c r="QQC560" s="136"/>
      <c r="QQD560" s="136"/>
      <c r="QQE560" s="136"/>
      <c r="QQF560" s="136"/>
      <c r="QQG560" s="136"/>
      <c r="QQH560" s="136"/>
      <c r="QQI560" s="136"/>
      <c r="QQJ560" s="136"/>
      <c r="QQK560" s="136"/>
      <c r="QQL560" s="136"/>
      <c r="QQM560" s="136"/>
      <c r="QQN560" s="136"/>
      <c r="QQO560" s="136"/>
      <c r="QQP560" s="136"/>
      <c r="QQQ560" s="136"/>
      <c r="QQR560" s="136"/>
      <c r="QQS560" s="136"/>
      <c r="QQT560" s="136"/>
      <c r="QQU560" s="136"/>
      <c r="QQV560" s="136"/>
      <c r="QQW560" s="136"/>
      <c r="QQX560" s="136"/>
      <c r="QQY560" s="136"/>
      <c r="QQZ560" s="136"/>
      <c r="QRA560" s="136"/>
      <c r="QRB560" s="136"/>
      <c r="QRC560" s="136"/>
      <c r="QRD560" s="136"/>
      <c r="QRE560" s="136"/>
      <c r="QRF560" s="136"/>
      <c r="QRG560" s="136"/>
      <c r="QRH560" s="136"/>
      <c r="QRI560" s="136"/>
      <c r="QRJ560" s="136"/>
      <c r="QRK560" s="136"/>
      <c r="QRL560" s="136"/>
      <c r="QRM560" s="136"/>
      <c r="QRN560" s="136"/>
      <c r="QRO560" s="136"/>
      <c r="QRP560" s="136"/>
      <c r="QRQ560" s="136"/>
      <c r="QRR560" s="136"/>
      <c r="QRS560" s="136"/>
      <c r="QRT560" s="136"/>
      <c r="QRU560" s="136"/>
      <c r="QRV560" s="136"/>
      <c r="QRW560" s="136"/>
      <c r="QRX560" s="136"/>
      <c r="QRY560" s="136"/>
      <c r="QRZ560" s="136"/>
      <c r="QSA560" s="136"/>
      <c r="QSB560" s="136"/>
      <c r="QSC560" s="136"/>
      <c r="QSD560" s="136"/>
      <c r="QSE560" s="136"/>
      <c r="QSF560" s="136"/>
      <c r="QSG560" s="136"/>
      <c r="QSH560" s="136"/>
      <c r="QSI560" s="136"/>
      <c r="QSJ560" s="136"/>
      <c r="QSK560" s="136"/>
      <c r="QSL560" s="136"/>
      <c r="QSM560" s="136"/>
      <c r="QSN560" s="136"/>
      <c r="QSO560" s="136"/>
      <c r="QSP560" s="136"/>
      <c r="QSQ560" s="136"/>
      <c r="QSR560" s="136"/>
      <c r="QSS560" s="136"/>
      <c r="QST560" s="136"/>
      <c r="QSU560" s="136"/>
      <c r="QSV560" s="136"/>
      <c r="QSW560" s="136"/>
      <c r="QSX560" s="136"/>
      <c r="QSY560" s="136"/>
      <c r="QSZ560" s="136"/>
      <c r="QTA560" s="136"/>
      <c r="QTB560" s="136"/>
      <c r="QTC560" s="136"/>
      <c r="QTD560" s="136"/>
      <c r="QTE560" s="136"/>
      <c r="QTF560" s="136"/>
      <c r="QTG560" s="136"/>
      <c r="QTH560" s="136"/>
      <c r="QTI560" s="136"/>
      <c r="QTJ560" s="136"/>
      <c r="QTK560" s="136"/>
      <c r="QTL560" s="136"/>
      <c r="QTM560" s="136"/>
      <c r="QTN560" s="136"/>
      <c r="QTO560" s="136"/>
      <c r="QTP560" s="136"/>
      <c r="QTQ560" s="136"/>
      <c r="QTR560" s="136"/>
      <c r="QTS560" s="136"/>
      <c r="QTT560" s="136"/>
      <c r="QTU560" s="136"/>
      <c r="QTV560" s="136"/>
      <c r="QTW560" s="136"/>
      <c r="QTX560" s="136"/>
      <c r="QTY560" s="136"/>
      <c r="QTZ560" s="136"/>
      <c r="QUA560" s="136"/>
      <c r="QUB560" s="136"/>
      <c r="QUC560" s="136"/>
      <c r="QUD560" s="136"/>
      <c r="QUE560" s="136"/>
      <c r="QUF560" s="136"/>
      <c r="QUG560" s="136"/>
      <c r="QUH560" s="136"/>
      <c r="QUI560" s="136"/>
      <c r="QUJ560" s="136"/>
      <c r="QUK560" s="136"/>
      <c r="QUL560" s="136"/>
      <c r="QUM560" s="136"/>
      <c r="QUN560" s="136"/>
      <c r="QUO560" s="136"/>
      <c r="QUP560" s="136"/>
      <c r="QUQ560" s="136"/>
      <c r="QUR560" s="136"/>
      <c r="QUS560" s="136"/>
      <c r="QUT560" s="136"/>
      <c r="QUU560" s="136"/>
      <c r="QUV560" s="136"/>
      <c r="QUW560" s="136"/>
      <c r="QUX560" s="136"/>
      <c r="QUY560" s="136"/>
      <c r="QUZ560" s="136"/>
      <c r="QVA560" s="136"/>
      <c r="QVB560" s="136"/>
      <c r="QVC560" s="136"/>
      <c r="QVD560" s="136"/>
      <c r="QVE560" s="136"/>
      <c r="QVF560" s="136"/>
      <c r="QVG560" s="136"/>
      <c r="QVH560" s="136"/>
      <c r="QVI560" s="136"/>
      <c r="QVJ560" s="136"/>
      <c r="QVK560" s="136"/>
      <c r="QVL560" s="136"/>
      <c r="QVM560" s="136"/>
      <c r="QVN560" s="136"/>
      <c r="QVO560" s="136"/>
      <c r="QVP560" s="136"/>
      <c r="QVQ560" s="136"/>
      <c r="QVR560" s="136"/>
      <c r="QVS560" s="136"/>
      <c r="QVT560" s="136"/>
      <c r="QVU560" s="136"/>
      <c r="QVV560" s="136"/>
      <c r="QVW560" s="136"/>
      <c r="QVX560" s="136"/>
      <c r="QVY560" s="136"/>
      <c r="QVZ560" s="136"/>
      <c r="QWA560" s="136"/>
      <c r="QWB560" s="136"/>
      <c r="QWC560" s="136"/>
      <c r="QWD560" s="136"/>
      <c r="QWE560" s="136"/>
      <c r="QWF560" s="136"/>
      <c r="QWG560" s="136"/>
      <c r="QWH560" s="136"/>
      <c r="QWI560" s="136"/>
      <c r="QWJ560" s="136"/>
      <c r="QWK560" s="136"/>
      <c r="QWL560" s="136"/>
      <c r="QWM560" s="136"/>
      <c r="QWN560" s="136"/>
      <c r="QWO560" s="136"/>
      <c r="QWP560" s="136"/>
      <c r="QWQ560" s="136"/>
      <c r="QWR560" s="136"/>
      <c r="QWS560" s="136"/>
      <c r="QWT560" s="136"/>
      <c r="QWU560" s="136"/>
      <c r="QWV560" s="136"/>
      <c r="QWW560" s="136"/>
      <c r="QWX560" s="136"/>
      <c r="QWY560" s="136"/>
      <c r="QWZ560" s="136"/>
      <c r="QXA560" s="136"/>
      <c r="QXB560" s="136"/>
      <c r="QXC560" s="136"/>
      <c r="QXD560" s="136"/>
      <c r="QXE560" s="136"/>
      <c r="QXF560" s="136"/>
      <c r="QXG560" s="136"/>
      <c r="QXH560" s="136"/>
      <c r="QXI560" s="136"/>
      <c r="QXJ560" s="136"/>
      <c r="QXK560" s="136"/>
      <c r="QXL560" s="136"/>
      <c r="QXM560" s="136"/>
      <c r="QXN560" s="136"/>
      <c r="QXO560" s="136"/>
      <c r="QXP560" s="136"/>
      <c r="QXQ560" s="136"/>
      <c r="QXR560" s="136"/>
      <c r="QXS560" s="136"/>
      <c r="QXT560" s="136"/>
      <c r="QXU560" s="136"/>
      <c r="QXV560" s="136"/>
      <c r="QXW560" s="136"/>
      <c r="QXX560" s="136"/>
      <c r="QXY560" s="136"/>
      <c r="QXZ560" s="136"/>
      <c r="QYA560" s="136"/>
      <c r="QYB560" s="136"/>
      <c r="QYC560" s="136"/>
      <c r="QYD560" s="136"/>
      <c r="QYE560" s="136"/>
      <c r="QYF560" s="136"/>
      <c r="QYG560" s="136"/>
      <c r="QYH560" s="136"/>
      <c r="QYI560" s="136"/>
      <c r="QYJ560" s="136"/>
      <c r="QYK560" s="136"/>
      <c r="QYL560" s="136"/>
      <c r="QYM560" s="136"/>
      <c r="QYN560" s="136"/>
      <c r="QYO560" s="136"/>
      <c r="QYP560" s="136"/>
      <c r="QYQ560" s="136"/>
      <c r="QYR560" s="136"/>
      <c r="QYS560" s="136"/>
      <c r="QYT560" s="136"/>
      <c r="QYU560" s="136"/>
      <c r="QYV560" s="136"/>
      <c r="QYW560" s="136"/>
      <c r="QYX560" s="136"/>
      <c r="QYY560" s="136"/>
      <c r="QYZ560" s="136"/>
      <c r="QZA560" s="136"/>
      <c r="QZB560" s="136"/>
      <c r="QZC560" s="136"/>
      <c r="QZD560" s="136"/>
      <c r="QZE560" s="136"/>
      <c r="QZF560" s="136"/>
      <c r="QZG560" s="136"/>
      <c r="QZH560" s="136"/>
      <c r="QZI560" s="136"/>
      <c r="QZJ560" s="136"/>
      <c r="QZK560" s="136"/>
      <c r="QZL560" s="136"/>
      <c r="QZM560" s="136"/>
      <c r="QZN560" s="136"/>
      <c r="QZO560" s="136"/>
      <c r="QZP560" s="136"/>
      <c r="QZQ560" s="136"/>
      <c r="QZR560" s="136"/>
      <c r="QZS560" s="136"/>
      <c r="QZT560" s="136"/>
      <c r="QZU560" s="136"/>
      <c r="QZV560" s="136"/>
      <c r="QZW560" s="136"/>
      <c r="QZX560" s="136"/>
      <c r="QZY560" s="136"/>
      <c r="QZZ560" s="136"/>
      <c r="RAA560" s="136"/>
      <c r="RAB560" s="136"/>
      <c r="RAC560" s="136"/>
      <c r="RAD560" s="136"/>
      <c r="RAE560" s="136"/>
      <c r="RAF560" s="136"/>
      <c r="RAG560" s="136"/>
      <c r="RAH560" s="136"/>
      <c r="RAI560" s="136"/>
      <c r="RAJ560" s="136"/>
      <c r="RAK560" s="136"/>
      <c r="RAL560" s="136"/>
      <c r="RAM560" s="136"/>
      <c r="RAN560" s="136"/>
      <c r="RAO560" s="136"/>
      <c r="RAP560" s="136"/>
      <c r="RAQ560" s="136"/>
      <c r="RAR560" s="136"/>
      <c r="RAS560" s="136"/>
      <c r="RAT560" s="136"/>
      <c r="RAU560" s="136"/>
      <c r="RAV560" s="136"/>
      <c r="RAW560" s="136"/>
      <c r="RAX560" s="136"/>
      <c r="RAY560" s="136"/>
      <c r="RAZ560" s="136"/>
      <c r="RBA560" s="136"/>
      <c r="RBB560" s="136"/>
      <c r="RBC560" s="136"/>
      <c r="RBD560" s="136"/>
      <c r="RBE560" s="136"/>
      <c r="RBF560" s="136"/>
      <c r="RBG560" s="136"/>
      <c r="RBH560" s="136"/>
      <c r="RBI560" s="136"/>
      <c r="RBJ560" s="136"/>
      <c r="RBK560" s="136"/>
      <c r="RBL560" s="136"/>
      <c r="RBM560" s="136"/>
      <c r="RBN560" s="136"/>
      <c r="RBO560" s="136"/>
      <c r="RBP560" s="136"/>
      <c r="RBQ560" s="136"/>
      <c r="RBR560" s="136"/>
      <c r="RBS560" s="136"/>
      <c r="RBT560" s="136"/>
      <c r="RBU560" s="136"/>
      <c r="RBV560" s="136"/>
      <c r="RBW560" s="136"/>
      <c r="RBX560" s="136"/>
      <c r="RBY560" s="136"/>
      <c r="RBZ560" s="136"/>
      <c r="RCA560" s="136"/>
      <c r="RCB560" s="136"/>
      <c r="RCC560" s="136"/>
      <c r="RCD560" s="136"/>
      <c r="RCE560" s="136"/>
      <c r="RCF560" s="136"/>
      <c r="RCG560" s="136"/>
      <c r="RCH560" s="136"/>
      <c r="RCI560" s="136"/>
      <c r="RCJ560" s="136"/>
      <c r="RCK560" s="136"/>
      <c r="RCL560" s="136"/>
      <c r="RCM560" s="136"/>
      <c r="RCN560" s="136"/>
      <c r="RCO560" s="136"/>
      <c r="RCP560" s="136"/>
      <c r="RCQ560" s="136"/>
      <c r="RCR560" s="136"/>
      <c r="RCS560" s="136"/>
      <c r="RCT560" s="136"/>
      <c r="RCU560" s="136"/>
      <c r="RCV560" s="136"/>
      <c r="RCW560" s="136"/>
      <c r="RCX560" s="136"/>
      <c r="RCY560" s="136"/>
      <c r="RCZ560" s="136"/>
      <c r="RDA560" s="136"/>
      <c r="RDB560" s="136"/>
      <c r="RDC560" s="136"/>
      <c r="RDD560" s="136"/>
      <c r="RDE560" s="136"/>
      <c r="RDF560" s="136"/>
      <c r="RDG560" s="136"/>
      <c r="RDH560" s="136"/>
      <c r="RDI560" s="136"/>
      <c r="RDJ560" s="136"/>
      <c r="RDK560" s="136"/>
      <c r="RDL560" s="136"/>
      <c r="RDM560" s="136"/>
      <c r="RDN560" s="136"/>
      <c r="RDO560" s="136"/>
      <c r="RDP560" s="136"/>
      <c r="RDQ560" s="136"/>
      <c r="RDR560" s="136"/>
      <c r="RDS560" s="136"/>
      <c r="RDT560" s="136"/>
      <c r="RDU560" s="136"/>
      <c r="RDV560" s="136"/>
      <c r="RDW560" s="136"/>
      <c r="RDX560" s="136"/>
      <c r="RDY560" s="136"/>
      <c r="RDZ560" s="136"/>
      <c r="REA560" s="136"/>
      <c r="REB560" s="136"/>
      <c r="REC560" s="136"/>
      <c r="RED560" s="136"/>
      <c r="REE560" s="136"/>
      <c r="REF560" s="136"/>
      <c r="REG560" s="136"/>
      <c r="REH560" s="136"/>
      <c r="REI560" s="136"/>
      <c r="REJ560" s="136"/>
      <c r="REK560" s="136"/>
      <c r="REL560" s="136"/>
      <c r="REM560" s="136"/>
      <c r="REN560" s="136"/>
      <c r="REO560" s="136"/>
      <c r="REP560" s="136"/>
      <c r="REQ560" s="136"/>
      <c r="RER560" s="136"/>
      <c r="RES560" s="136"/>
      <c r="RET560" s="136"/>
      <c r="REU560" s="136"/>
      <c r="REV560" s="136"/>
      <c r="REW560" s="136"/>
      <c r="REX560" s="136"/>
      <c r="REY560" s="136"/>
      <c r="REZ560" s="136"/>
      <c r="RFA560" s="136"/>
      <c r="RFB560" s="136"/>
      <c r="RFC560" s="136"/>
      <c r="RFD560" s="136"/>
      <c r="RFE560" s="136"/>
      <c r="RFF560" s="136"/>
      <c r="RFG560" s="136"/>
      <c r="RFH560" s="136"/>
      <c r="RFI560" s="136"/>
      <c r="RFJ560" s="136"/>
      <c r="RFK560" s="136"/>
      <c r="RFL560" s="136"/>
      <c r="RFM560" s="136"/>
      <c r="RFN560" s="136"/>
      <c r="RFO560" s="136"/>
      <c r="RFP560" s="136"/>
      <c r="RFQ560" s="136"/>
      <c r="RFR560" s="136"/>
      <c r="RFS560" s="136"/>
      <c r="RFT560" s="136"/>
      <c r="RFU560" s="136"/>
      <c r="RFV560" s="136"/>
      <c r="RFW560" s="136"/>
      <c r="RFX560" s="136"/>
      <c r="RFY560" s="136"/>
      <c r="RFZ560" s="136"/>
      <c r="RGA560" s="136"/>
      <c r="RGB560" s="136"/>
      <c r="RGC560" s="136"/>
      <c r="RGD560" s="136"/>
      <c r="RGE560" s="136"/>
      <c r="RGF560" s="136"/>
      <c r="RGG560" s="136"/>
      <c r="RGH560" s="136"/>
      <c r="RGI560" s="136"/>
      <c r="RGJ560" s="136"/>
      <c r="RGK560" s="136"/>
      <c r="RGL560" s="136"/>
      <c r="RGM560" s="136"/>
      <c r="RGN560" s="136"/>
      <c r="RGO560" s="136"/>
      <c r="RGP560" s="136"/>
      <c r="RGQ560" s="136"/>
      <c r="RGR560" s="136"/>
      <c r="RGS560" s="136"/>
      <c r="RGT560" s="136"/>
      <c r="RGU560" s="136"/>
      <c r="RGV560" s="136"/>
      <c r="RGW560" s="136"/>
      <c r="RGX560" s="136"/>
      <c r="RGY560" s="136"/>
      <c r="RGZ560" s="136"/>
      <c r="RHA560" s="136"/>
      <c r="RHB560" s="136"/>
      <c r="RHC560" s="136"/>
      <c r="RHD560" s="136"/>
      <c r="RHE560" s="136"/>
      <c r="RHF560" s="136"/>
      <c r="RHG560" s="136"/>
      <c r="RHH560" s="136"/>
      <c r="RHI560" s="136"/>
      <c r="RHJ560" s="136"/>
      <c r="RHK560" s="136"/>
      <c r="RHL560" s="136"/>
      <c r="RHM560" s="136"/>
      <c r="RHN560" s="136"/>
      <c r="RHO560" s="136"/>
      <c r="RHP560" s="136"/>
      <c r="RHQ560" s="136"/>
      <c r="RHR560" s="136"/>
      <c r="RHS560" s="136"/>
      <c r="RHT560" s="136"/>
      <c r="RHU560" s="136"/>
      <c r="RHV560" s="136"/>
      <c r="RHW560" s="136"/>
      <c r="RHX560" s="136"/>
      <c r="RHY560" s="136"/>
      <c r="RHZ560" s="136"/>
      <c r="RIA560" s="136"/>
      <c r="RIB560" s="136"/>
      <c r="RIC560" s="136"/>
      <c r="RID560" s="136"/>
      <c r="RIE560" s="136"/>
      <c r="RIF560" s="136"/>
      <c r="RIG560" s="136"/>
      <c r="RIH560" s="136"/>
      <c r="RII560" s="136"/>
      <c r="RIJ560" s="136"/>
      <c r="RIK560" s="136"/>
      <c r="RIL560" s="136"/>
      <c r="RIM560" s="136"/>
      <c r="RIN560" s="136"/>
      <c r="RIO560" s="136"/>
      <c r="RIP560" s="136"/>
      <c r="RIQ560" s="136"/>
      <c r="RIR560" s="136"/>
      <c r="RIS560" s="136"/>
      <c r="RIT560" s="136"/>
      <c r="RIU560" s="136"/>
      <c r="RIV560" s="136"/>
      <c r="RIW560" s="136"/>
      <c r="RIX560" s="136"/>
      <c r="RIY560" s="136"/>
      <c r="RIZ560" s="136"/>
      <c r="RJA560" s="136"/>
      <c r="RJB560" s="136"/>
      <c r="RJC560" s="136"/>
      <c r="RJD560" s="136"/>
      <c r="RJE560" s="136"/>
      <c r="RJF560" s="136"/>
      <c r="RJG560" s="136"/>
      <c r="RJH560" s="136"/>
      <c r="RJI560" s="136"/>
      <c r="RJJ560" s="136"/>
      <c r="RJK560" s="136"/>
      <c r="RJL560" s="136"/>
      <c r="RJM560" s="136"/>
      <c r="RJN560" s="136"/>
      <c r="RJO560" s="136"/>
      <c r="RJP560" s="136"/>
      <c r="RJQ560" s="136"/>
      <c r="RJR560" s="136"/>
      <c r="RJS560" s="136"/>
      <c r="RJT560" s="136"/>
      <c r="RJU560" s="136"/>
      <c r="RJV560" s="136"/>
      <c r="RJW560" s="136"/>
      <c r="RJX560" s="136"/>
      <c r="RJY560" s="136"/>
      <c r="RJZ560" s="136"/>
      <c r="RKA560" s="136"/>
      <c r="RKB560" s="136"/>
      <c r="RKC560" s="136"/>
      <c r="RKD560" s="136"/>
      <c r="RKE560" s="136"/>
      <c r="RKF560" s="136"/>
      <c r="RKG560" s="136"/>
      <c r="RKH560" s="136"/>
      <c r="RKI560" s="136"/>
      <c r="RKJ560" s="136"/>
      <c r="RKK560" s="136"/>
      <c r="RKL560" s="136"/>
      <c r="RKM560" s="136"/>
      <c r="RKN560" s="136"/>
      <c r="RKO560" s="136"/>
      <c r="RKP560" s="136"/>
      <c r="RKQ560" s="136"/>
      <c r="RKR560" s="136"/>
      <c r="RKS560" s="136"/>
      <c r="RKT560" s="136"/>
      <c r="RKU560" s="136"/>
      <c r="RKV560" s="136"/>
      <c r="RKW560" s="136"/>
      <c r="RKX560" s="136"/>
      <c r="RKY560" s="136"/>
      <c r="RKZ560" s="136"/>
      <c r="RLA560" s="136"/>
      <c r="RLB560" s="136"/>
      <c r="RLC560" s="136"/>
      <c r="RLD560" s="136"/>
      <c r="RLE560" s="136"/>
      <c r="RLF560" s="136"/>
      <c r="RLG560" s="136"/>
      <c r="RLH560" s="136"/>
      <c r="RLI560" s="136"/>
      <c r="RLJ560" s="136"/>
      <c r="RLK560" s="136"/>
      <c r="RLL560" s="136"/>
      <c r="RLM560" s="136"/>
      <c r="RLN560" s="136"/>
      <c r="RLO560" s="136"/>
      <c r="RLP560" s="136"/>
      <c r="RLQ560" s="136"/>
      <c r="RLR560" s="136"/>
      <c r="RLS560" s="136"/>
      <c r="RLT560" s="136"/>
      <c r="RLU560" s="136"/>
      <c r="RLV560" s="136"/>
      <c r="RLW560" s="136"/>
      <c r="RLX560" s="136"/>
      <c r="RLY560" s="136"/>
      <c r="RLZ560" s="136"/>
      <c r="RMA560" s="136"/>
      <c r="RMB560" s="136"/>
      <c r="RMC560" s="136"/>
      <c r="RMD560" s="136"/>
      <c r="RME560" s="136"/>
      <c r="RMF560" s="136"/>
      <c r="RMG560" s="136"/>
      <c r="RMH560" s="136"/>
      <c r="RMI560" s="136"/>
      <c r="RMJ560" s="136"/>
      <c r="RMK560" s="136"/>
      <c r="RML560" s="136"/>
      <c r="RMM560" s="136"/>
      <c r="RMN560" s="136"/>
      <c r="RMO560" s="136"/>
      <c r="RMP560" s="136"/>
      <c r="RMQ560" s="136"/>
      <c r="RMR560" s="136"/>
      <c r="RMS560" s="136"/>
      <c r="RMT560" s="136"/>
      <c r="RMU560" s="136"/>
      <c r="RMV560" s="136"/>
      <c r="RMW560" s="136"/>
      <c r="RMX560" s="136"/>
      <c r="RMY560" s="136"/>
      <c r="RMZ560" s="136"/>
      <c r="RNA560" s="136"/>
      <c r="RNB560" s="136"/>
      <c r="RNC560" s="136"/>
      <c r="RND560" s="136"/>
      <c r="RNE560" s="136"/>
      <c r="RNF560" s="136"/>
      <c r="RNG560" s="136"/>
      <c r="RNH560" s="136"/>
      <c r="RNI560" s="136"/>
      <c r="RNJ560" s="136"/>
      <c r="RNK560" s="136"/>
      <c r="RNL560" s="136"/>
      <c r="RNM560" s="136"/>
      <c r="RNN560" s="136"/>
      <c r="RNO560" s="136"/>
      <c r="RNP560" s="136"/>
      <c r="RNQ560" s="136"/>
      <c r="RNR560" s="136"/>
      <c r="RNS560" s="136"/>
      <c r="RNT560" s="136"/>
      <c r="RNU560" s="136"/>
      <c r="RNV560" s="136"/>
      <c r="RNW560" s="136"/>
      <c r="RNX560" s="136"/>
      <c r="RNY560" s="136"/>
      <c r="RNZ560" s="136"/>
      <c r="ROA560" s="136"/>
      <c r="ROB560" s="136"/>
      <c r="ROC560" s="136"/>
      <c r="ROD560" s="136"/>
      <c r="ROE560" s="136"/>
      <c r="ROF560" s="136"/>
      <c r="ROG560" s="136"/>
      <c r="ROH560" s="136"/>
      <c r="ROI560" s="136"/>
      <c r="ROJ560" s="136"/>
      <c r="ROK560" s="136"/>
      <c r="ROL560" s="136"/>
      <c r="ROM560" s="136"/>
      <c r="RON560" s="136"/>
      <c r="ROO560" s="136"/>
      <c r="ROP560" s="136"/>
      <c r="ROQ560" s="136"/>
      <c r="ROR560" s="136"/>
      <c r="ROS560" s="136"/>
      <c r="ROT560" s="136"/>
      <c r="ROU560" s="136"/>
      <c r="ROV560" s="136"/>
      <c r="ROW560" s="136"/>
      <c r="ROX560" s="136"/>
      <c r="ROY560" s="136"/>
      <c r="ROZ560" s="136"/>
      <c r="RPA560" s="136"/>
      <c r="RPB560" s="136"/>
      <c r="RPC560" s="136"/>
      <c r="RPD560" s="136"/>
      <c r="RPE560" s="136"/>
      <c r="RPF560" s="136"/>
      <c r="RPG560" s="136"/>
      <c r="RPH560" s="136"/>
      <c r="RPI560" s="136"/>
      <c r="RPJ560" s="136"/>
      <c r="RPK560" s="136"/>
      <c r="RPL560" s="136"/>
      <c r="RPM560" s="136"/>
      <c r="RPN560" s="136"/>
      <c r="RPO560" s="136"/>
      <c r="RPP560" s="136"/>
      <c r="RPQ560" s="136"/>
      <c r="RPR560" s="136"/>
      <c r="RPS560" s="136"/>
      <c r="RPT560" s="136"/>
      <c r="RPU560" s="136"/>
      <c r="RPV560" s="136"/>
      <c r="RPW560" s="136"/>
      <c r="RPX560" s="136"/>
      <c r="RPY560" s="136"/>
      <c r="RPZ560" s="136"/>
      <c r="RQA560" s="136"/>
      <c r="RQB560" s="136"/>
      <c r="RQC560" s="136"/>
      <c r="RQD560" s="136"/>
      <c r="RQE560" s="136"/>
      <c r="RQF560" s="136"/>
      <c r="RQG560" s="136"/>
      <c r="RQH560" s="136"/>
      <c r="RQI560" s="136"/>
      <c r="RQJ560" s="136"/>
      <c r="RQK560" s="136"/>
      <c r="RQL560" s="136"/>
      <c r="RQM560" s="136"/>
      <c r="RQN560" s="136"/>
      <c r="RQO560" s="136"/>
      <c r="RQP560" s="136"/>
      <c r="RQQ560" s="136"/>
      <c r="RQR560" s="136"/>
      <c r="RQS560" s="136"/>
      <c r="RQT560" s="136"/>
      <c r="RQU560" s="136"/>
      <c r="RQV560" s="136"/>
      <c r="RQW560" s="136"/>
      <c r="RQX560" s="136"/>
      <c r="RQY560" s="136"/>
      <c r="RQZ560" s="136"/>
      <c r="RRA560" s="136"/>
      <c r="RRB560" s="136"/>
      <c r="RRC560" s="136"/>
      <c r="RRD560" s="136"/>
      <c r="RRE560" s="136"/>
      <c r="RRF560" s="136"/>
      <c r="RRG560" s="136"/>
      <c r="RRH560" s="136"/>
      <c r="RRI560" s="136"/>
      <c r="RRJ560" s="136"/>
      <c r="RRK560" s="136"/>
      <c r="RRL560" s="136"/>
      <c r="RRM560" s="136"/>
      <c r="RRN560" s="136"/>
      <c r="RRO560" s="136"/>
      <c r="RRP560" s="136"/>
      <c r="RRQ560" s="136"/>
      <c r="RRR560" s="136"/>
      <c r="RRS560" s="136"/>
      <c r="RRT560" s="136"/>
      <c r="RRU560" s="136"/>
      <c r="RRV560" s="136"/>
      <c r="RRW560" s="136"/>
      <c r="RRX560" s="136"/>
      <c r="RRY560" s="136"/>
      <c r="RRZ560" s="136"/>
      <c r="RSA560" s="136"/>
      <c r="RSB560" s="136"/>
      <c r="RSC560" s="136"/>
      <c r="RSD560" s="136"/>
      <c r="RSE560" s="136"/>
      <c r="RSF560" s="136"/>
      <c r="RSG560" s="136"/>
      <c r="RSH560" s="136"/>
      <c r="RSI560" s="136"/>
      <c r="RSJ560" s="136"/>
      <c r="RSK560" s="136"/>
      <c r="RSL560" s="136"/>
      <c r="RSM560" s="136"/>
      <c r="RSN560" s="136"/>
      <c r="RSO560" s="136"/>
      <c r="RSP560" s="136"/>
      <c r="RSQ560" s="136"/>
      <c r="RSR560" s="136"/>
      <c r="RSS560" s="136"/>
      <c r="RST560" s="136"/>
      <c r="RSU560" s="136"/>
      <c r="RSV560" s="136"/>
      <c r="RSW560" s="136"/>
      <c r="RSX560" s="136"/>
      <c r="RSY560" s="136"/>
      <c r="RSZ560" s="136"/>
      <c r="RTA560" s="136"/>
      <c r="RTB560" s="136"/>
      <c r="RTC560" s="136"/>
      <c r="RTD560" s="136"/>
      <c r="RTE560" s="136"/>
      <c r="RTF560" s="136"/>
      <c r="RTG560" s="136"/>
      <c r="RTH560" s="136"/>
      <c r="RTI560" s="136"/>
      <c r="RTJ560" s="136"/>
      <c r="RTK560" s="136"/>
      <c r="RTL560" s="136"/>
      <c r="RTM560" s="136"/>
      <c r="RTN560" s="136"/>
      <c r="RTO560" s="136"/>
      <c r="RTP560" s="136"/>
      <c r="RTQ560" s="136"/>
      <c r="RTR560" s="136"/>
      <c r="RTS560" s="136"/>
      <c r="RTT560" s="136"/>
      <c r="RTU560" s="136"/>
      <c r="RTV560" s="136"/>
      <c r="RTW560" s="136"/>
      <c r="RTX560" s="136"/>
      <c r="RTY560" s="136"/>
      <c r="RTZ560" s="136"/>
      <c r="RUA560" s="136"/>
      <c r="RUB560" s="136"/>
      <c r="RUC560" s="136"/>
      <c r="RUD560" s="136"/>
      <c r="RUE560" s="136"/>
      <c r="RUF560" s="136"/>
      <c r="RUG560" s="136"/>
      <c r="RUH560" s="136"/>
      <c r="RUI560" s="136"/>
      <c r="RUJ560" s="136"/>
      <c r="RUK560" s="136"/>
      <c r="RUL560" s="136"/>
      <c r="RUM560" s="136"/>
      <c r="RUN560" s="136"/>
      <c r="RUO560" s="136"/>
      <c r="RUP560" s="136"/>
      <c r="RUQ560" s="136"/>
      <c r="RUR560" s="136"/>
      <c r="RUS560" s="136"/>
      <c r="RUT560" s="136"/>
      <c r="RUU560" s="136"/>
      <c r="RUV560" s="136"/>
      <c r="RUW560" s="136"/>
      <c r="RUX560" s="136"/>
      <c r="RUY560" s="136"/>
      <c r="RUZ560" s="136"/>
      <c r="RVA560" s="136"/>
      <c r="RVB560" s="136"/>
      <c r="RVC560" s="136"/>
      <c r="RVD560" s="136"/>
      <c r="RVE560" s="136"/>
      <c r="RVF560" s="136"/>
      <c r="RVG560" s="136"/>
      <c r="RVH560" s="136"/>
      <c r="RVI560" s="136"/>
      <c r="RVJ560" s="136"/>
      <c r="RVK560" s="136"/>
      <c r="RVL560" s="136"/>
      <c r="RVM560" s="136"/>
      <c r="RVN560" s="136"/>
      <c r="RVO560" s="136"/>
      <c r="RVP560" s="136"/>
      <c r="RVQ560" s="136"/>
      <c r="RVR560" s="136"/>
      <c r="RVS560" s="136"/>
      <c r="RVT560" s="136"/>
      <c r="RVU560" s="136"/>
      <c r="RVV560" s="136"/>
      <c r="RVW560" s="136"/>
      <c r="RVX560" s="136"/>
      <c r="RVY560" s="136"/>
      <c r="RVZ560" s="136"/>
      <c r="RWA560" s="136"/>
      <c r="RWB560" s="136"/>
      <c r="RWC560" s="136"/>
      <c r="RWD560" s="136"/>
      <c r="RWE560" s="136"/>
      <c r="RWF560" s="136"/>
      <c r="RWG560" s="136"/>
      <c r="RWH560" s="136"/>
      <c r="RWI560" s="136"/>
      <c r="RWJ560" s="136"/>
      <c r="RWK560" s="136"/>
      <c r="RWL560" s="136"/>
      <c r="RWM560" s="136"/>
      <c r="RWN560" s="136"/>
      <c r="RWO560" s="136"/>
      <c r="RWP560" s="136"/>
      <c r="RWQ560" s="136"/>
      <c r="RWR560" s="136"/>
      <c r="RWS560" s="136"/>
      <c r="RWT560" s="136"/>
      <c r="RWU560" s="136"/>
      <c r="RWV560" s="136"/>
      <c r="RWW560" s="136"/>
      <c r="RWX560" s="136"/>
      <c r="RWY560" s="136"/>
      <c r="RWZ560" s="136"/>
      <c r="RXA560" s="136"/>
      <c r="RXB560" s="136"/>
      <c r="RXC560" s="136"/>
      <c r="RXD560" s="136"/>
      <c r="RXE560" s="136"/>
      <c r="RXF560" s="136"/>
      <c r="RXG560" s="136"/>
      <c r="RXH560" s="136"/>
      <c r="RXI560" s="136"/>
      <c r="RXJ560" s="136"/>
      <c r="RXK560" s="136"/>
      <c r="RXL560" s="136"/>
      <c r="RXM560" s="136"/>
      <c r="RXN560" s="136"/>
      <c r="RXO560" s="136"/>
      <c r="RXP560" s="136"/>
      <c r="RXQ560" s="136"/>
      <c r="RXR560" s="136"/>
      <c r="RXS560" s="136"/>
      <c r="RXT560" s="136"/>
      <c r="RXU560" s="136"/>
      <c r="RXV560" s="136"/>
      <c r="RXW560" s="136"/>
      <c r="RXX560" s="136"/>
      <c r="RXY560" s="136"/>
      <c r="RXZ560" s="136"/>
      <c r="RYA560" s="136"/>
      <c r="RYB560" s="136"/>
      <c r="RYC560" s="136"/>
      <c r="RYD560" s="136"/>
      <c r="RYE560" s="136"/>
      <c r="RYF560" s="136"/>
      <c r="RYG560" s="136"/>
      <c r="RYH560" s="136"/>
      <c r="RYI560" s="136"/>
      <c r="RYJ560" s="136"/>
      <c r="RYK560" s="136"/>
      <c r="RYL560" s="136"/>
      <c r="RYM560" s="136"/>
      <c r="RYN560" s="136"/>
      <c r="RYO560" s="136"/>
      <c r="RYP560" s="136"/>
      <c r="RYQ560" s="136"/>
      <c r="RYR560" s="136"/>
      <c r="RYS560" s="136"/>
      <c r="RYT560" s="136"/>
      <c r="RYU560" s="136"/>
      <c r="RYV560" s="136"/>
      <c r="RYW560" s="136"/>
      <c r="RYX560" s="136"/>
      <c r="RYY560" s="136"/>
      <c r="RYZ560" s="136"/>
      <c r="RZA560" s="136"/>
      <c r="RZB560" s="136"/>
      <c r="RZC560" s="136"/>
      <c r="RZD560" s="136"/>
      <c r="RZE560" s="136"/>
      <c r="RZF560" s="136"/>
      <c r="RZG560" s="136"/>
      <c r="RZH560" s="136"/>
      <c r="RZI560" s="136"/>
      <c r="RZJ560" s="136"/>
      <c r="RZK560" s="136"/>
      <c r="RZL560" s="136"/>
      <c r="RZM560" s="136"/>
      <c r="RZN560" s="136"/>
      <c r="RZO560" s="136"/>
      <c r="RZP560" s="136"/>
      <c r="RZQ560" s="136"/>
      <c r="RZR560" s="136"/>
      <c r="RZS560" s="136"/>
      <c r="RZT560" s="136"/>
      <c r="RZU560" s="136"/>
      <c r="RZV560" s="136"/>
      <c r="RZW560" s="136"/>
      <c r="RZX560" s="136"/>
      <c r="RZY560" s="136"/>
      <c r="RZZ560" s="136"/>
      <c r="SAA560" s="136"/>
      <c r="SAB560" s="136"/>
      <c r="SAC560" s="136"/>
      <c r="SAD560" s="136"/>
      <c r="SAE560" s="136"/>
      <c r="SAF560" s="136"/>
      <c r="SAG560" s="136"/>
      <c r="SAH560" s="136"/>
      <c r="SAI560" s="136"/>
      <c r="SAJ560" s="136"/>
      <c r="SAK560" s="136"/>
      <c r="SAL560" s="136"/>
      <c r="SAM560" s="136"/>
      <c r="SAN560" s="136"/>
      <c r="SAO560" s="136"/>
      <c r="SAP560" s="136"/>
      <c r="SAQ560" s="136"/>
      <c r="SAR560" s="136"/>
      <c r="SAS560" s="136"/>
      <c r="SAT560" s="136"/>
      <c r="SAU560" s="136"/>
      <c r="SAV560" s="136"/>
      <c r="SAW560" s="136"/>
      <c r="SAX560" s="136"/>
      <c r="SAY560" s="136"/>
      <c r="SAZ560" s="136"/>
      <c r="SBA560" s="136"/>
      <c r="SBB560" s="136"/>
      <c r="SBC560" s="136"/>
      <c r="SBD560" s="136"/>
      <c r="SBE560" s="136"/>
      <c r="SBF560" s="136"/>
      <c r="SBG560" s="136"/>
      <c r="SBH560" s="136"/>
      <c r="SBI560" s="136"/>
      <c r="SBJ560" s="136"/>
      <c r="SBK560" s="136"/>
      <c r="SBL560" s="136"/>
      <c r="SBM560" s="136"/>
      <c r="SBN560" s="136"/>
      <c r="SBO560" s="136"/>
      <c r="SBP560" s="136"/>
      <c r="SBQ560" s="136"/>
      <c r="SBR560" s="136"/>
      <c r="SBS560" s="136"/>
      <c r="SBT560" s="136"/>
      <c r="SBU560" s="136"/>
      <c r="SBV560" s="136"/>
      <c r="SBW560" s="136"/>
      <c r="SBX560" s="136"/>
      <c r="SBY560" s="136"/>
      <c r="SBZ560" s="136"/>
      <c r="SCA560" s="136"/>
      <c r="SCB560" s="136"/>
      <c r="SCC560" s="136"/>
      <c r="SCD560" s="136"/>
      <c r="SCE560" s="136"/>
      <c r="SCF560" s="136"/>
      <c r="SCG560" s="136"/>
      <c r="SCH560" s="136"/>
      <c r="SCI560" s="136"/>
      <c r="SCJ560" s="136"/>
      <c r="SCK560" s="136"/>
      <c r="SCL560" s="136"/>
      <c r="SCM560" s="136"/>
      <c r="SCN560" s="136"/>
      <c r="SCO560" s="136"/>
      <c r="SCP560" s="136"/>
      <c r="SCQ560" s="136"/>
      <c r="SCR560" s="136"/>
      <c r="SCS560" s="136"/>
      <c r="SCT560" s="136"/>
      <c r="SCU560" s="136"/>
      <c r="SCV560" s="136"/>
      <c r="SCW560" s="136"/>
      <c r="SCX560" s="136"/>
      <c r="SCY560" s="136"/>
      <c r="SCZ560" s="136"/>
      <c r="SDA560" s="136"/>
      <c r="SDB560" s="136"/>
      <c r="SDC560" s="136"/>
      <c r="SDD560" s="136"/>
      <c r="SDE560" s="136"/>
      <c r="SDF560" s="136"/>
      <c r="SDG560" s="136"/>
      <c r="SDH560" s="136"/>
      <c r="SDI560" s="136"/>
      <c r="SDJ560" s="136"/>
      <c r="SDK560" s="136"/>
      <c r="SDL560" s="136"/>
      <c r="SDM560" s="136"/>
      <c r="SDN560" s="136"/>
      <c r="SDO560" s="136"/>
      <c r="SDP560" s="136"/>
      <c r="SDQ560" s="136"/>
      <c r="SDR560" s="136"/>
      <c r="SDS560" s="136"/>
      <c r="SDT560" s="136"/>
      <c r="SDU560" s="136"/>
      <c r="SDV560" s="136"/>
      <c r="SDW560" s="136"/>
      <c r="SDX560" s="136"/>
      <c r="SDY560" s="136"/>
      <c r="SDZ560" s="136"/>
      <c r="SEA560" s="136"/>
      <c r="SEB560" s="136"/>
      <c r="SEC560" s="136"/>
      <c r="SED560" s="136"/>
      <c r="SEE560" s="136"/>
      <c r="SEF560" s="136"/>
      <c r="SEG560" s="136"/>
      <c r="SEH560" s="136"/>
      <c r="SEI560" s="136"/>
      <c r="SEJ560" s="136"/>
      <c r="SEK560" s="136"/>
      <c r="SEL560" s="136"/>
      <c r="SEM560" s="136"/>
      <c r="SEN560" s="136"/>
      <c r="SEO560" s="136"/>
      <c r="SEP560" s="136"/>
      <c r="SEQ560" s="136"/>
      <c r="SER560" s="136"/>
      <c r="SES560" s="136"/>
      <c r="SET560" s="136"/>
      <c r="SEU560" s="136"/>
      <c r="SEV560" s="136"/>
      <c r="SEW560" s="136"/>
      <c r="SEX560" s="136"/>
      <c r="SEY560" s="136"/>
      <c r="SEZ560" s="136"/>
      <c r="SFA560" s="136"/>
      <c r="SFB560" s="136"/>
      <c r="SFC560" s="136"/>
      <c r="SFD560" s="136"/>
      <c r="SFE560" s="136"/>
      <c r="SFF560" s="136"/>
      <c r="SFG560" s="136"/>
      <c r="SFH560" s="136"/>
      <c r="SFI560" s="136"/>
      <c r="SFJ560" s="136"/>
      <c r="SFK560" s="136"/>
      <c r="SFL560" s="136"/>
      <c r="SFM560" s="136"/>
      <c r="SFN560" s="136"/>
      <c r="SFO560" s="136"/>
      <c r="SFP560" s="136"/>
      <c r="SFQ560" s="136"/>
      <c r="SFR560" s="136"/>
      <c r="SFS560" s="136"/>
      <c r="SFT560" s="136"/>
      <c r="SFU560" s="136"/>
      <c r="SFV560" s="136"/>
      <c r="SFW560" s="136"/>
      <c r="SFX560" s="136"/>
      <c r="SFY560" s="136"/>
      <c r="SFZ560" s="136"/>
      <c r="SGA560" s="136"/>
      <c r="SGB560" s="136"/>
      <c r="SGC560" s="136"/>
      <c r="SGD560" s="136"/>
      <c r="SGE560" s="136"/>
      <c r="SGF560" s="136"/>
      <c r="SGG560" s="136"/>
      <c r="SGH560" s="136"/>
      <c r="SGI560" s="136"/>
      <c r="SGJ560" s="136"/>
      <c r="SGK560" s="136"/>
      <c r="SGL560" s="136"/>
      <c r="SGM560" s="136"/>
      <c r="SGN560" s="136"/>
      <c r="SGO560" s="136"/>
      <c r="SGP560" s="136"/>
      <c r="SGQ560" s="136"/>
      <c r="SGR560" s="136"/>
      <c r="SGS560" s="136"/>
      <c r="SGT560" s="136"/>
      <c r="SGU560" s="136"/>
      <c r="SGV560" s="136"/>
      <c r="SGW560" s="136"/>
      <c r="SGX560" s="136"/>
      <c r="SGY560" s="136"/>
      <c r="SGZ560" s="136"/>
      <c r="SHA560" s="136"/>
      <c r="SHB560" s="136"/>
      <c r="SHC560" s="136"/>
      <c r="SHD560" s="136"/>
      <c r="SHE560" s="136"/>
      <c r="SHF560" s="136"/>
      <c r="SHG560" s="136"/>
      <c r="SHH560" s="136"/>
      <c r="SHI560" s="136"/>
      <c r="SHJ560" s="136"/>
      <c r="SHK560" s="136"/>
      <c r="SHL560" s="136"/>
      <c r="SHM560" s="136"/>
      <c r="SHN560" s="136"/>
      <c r="SHO560" s="136"/>
      <c r="SHP560" s="136"/>
      <c r="SHQ560" s="136"/>
      <c r="SHR560" s="136"/>
      <c r="SHS560" s="136"/>
      <c r="SHT560" s="136"/>
      <c r="SHU560" s="136"/>
      <c r="SHV560" s="136"/>
      <c r="SHW560" s="136"/>
      <c r="SHX560" s="136"/>
      <c r="SHY560" s="136"/>
      <c r="SHZ560" s="136"/>
      <c r="SIA560" s="136"/>
      <c r="SIB560" s="136"/>
      <c r="SIC560" s="136"/>
      <c r="SID560" s="136"/>
      <c r="SIE560" s="136"/>
      <c r="SIF560" s="136"/>
      <c r="SIG560" s="136"/>
      <c r="SIH560" s="136"/>
      <c r="SII560" s="136"/>
      <c r="SIJ560" s="136"/>
      <c r="SIK560" s="136"/>
      <c r="SIL560" s="136"/>
      <c r="SIM560" s="136"/>
      <c r="SIN560" s="136"/>
      <c r="SIO560" s="136"/>
      <c r="SIP560" s="136"/>
      <c r="SIQ560" s="136"/>
      <c r="SIR560" s="136"/>
      <c r="SIS560" s="136"/>
      <c r="SIT560" s="136"/>
      <c r="SIU560" s="136"/>
      <c r="SIV560" s="136"/>
      <c r="SIW560" s="136"/>
      <c r="SIX560" s="136"/>
      <c r="SIY560" s="136"/>
      <c r="SIZ560" s="136"/>
      <c r="SJA560" s="136"/>
      <c r="SJB560" s="136"/>
      <c r="SJC560" s="136"/>
      <c r="SJD560" s="136"/>
      <c r="SJE560" s="136"/>
      <c r="SJF560" s="136"/>
      <c r="SJG560" s="136"/>
      <c r="SJH560" s="136"/>
      <c r="SJI560" s="136"/>
      <c r="SJJ560" s="136"/>
      <c r="SJK560" s="136"/>
      <c r="SJL560" s="136"/>
      <c r="SJM560" s="136"/>
      <c r="SJN560" s="136"/>
      <c r="SJO560" s="136"/>
      <c r="SJP560" s="136"/>
      <c r="SJQ560" s="136"/>
      <c r="SJR560" s="136"/>
      <c r="SJS560" s="136"/>
      <c r="SJT560" s="136"/>
      <c r="SJU560" s="136"/>
      <c r="SJV560" s="136"/>
      <c r="SJW560" s="136"/>
      <c r="SJX560" s="136"/>
      <c r="SJY560" s="136"/>
      <c r="SJZ560" s="136"/>
      <c r="SKA560" s="136"/>
      <c r="SKB560" s="136"/>
      <c r="SKC560" s="136"/>
      <c r="SKD560" s="136"/>
      <c r="SKE560" s="136"/>
      <c r="SKF560" s="136"/>
      <c r="SKG560" s="136"/>
      <c r="SKH560" s="136"/>
      <c r="SKI560" s="136"/>
      <c r="SKJ560" s="136"/>
      <c r="SKK560" s="136"/>
      <c r="SKL560" s="136"/>
      <c r="SKM560" s="136"/>
      <c r="SKN560" s="136"/>
      <c r="SKO560" s="136"/>
      <c r="SKP560" s="136"/>
      <c r="SKQ560" s="136"/>
      <c r="SKR560" s="136"/>
      <c r="SKS560" s="136"/>
      <c r="SKT560" s="136"/>
      <c r="SKU560" s="136"/>
      <c r="SKV560" s="136"/>
      <c r="SKW560" s="136"/>
      <c r="SKX560" s="136"/>
      <c r="SKY560" s="136"/>
      <c r="SKZ560" s="136"/>
      <c r="SLA560" s="136"/>
      <c r="SLB560" s="136"/>
      <c r="SLC560" s="136"/>
      <c r="SLD560" s="136"/>
      <c r="SLE560" s="136"/>
      <c r="SLF560" s="136"/>
      <c r="SLG560" s="136"/>
      <c r="SLH560" s="136"/>
      <c r="SLI560" s="136"/>
      <c r="SLJ560" s="136"/>
      <c r="SLK560" s="136"/>
      <c r="SLL560" s="136"/>
      <c r="SLM560" s="136"/>
      <c r="SLN560" s="136"/>
      <c r="SLO560" s="136"/>
      <c r="SLP560" s="136"/>
      <c r="SLQ560" s="136"/>
      <c r="SLR560" s="136"/>
      <c r="SLS560" s="136"/>
      <c r="SLT560" s="136"/>
      <c r="SLU560" s="136"/>
      <c r="SLV560" s="136"/>
      <c r="SLW560" s="136"/>
      <c r="SLX560" s="136"/>
      <c r="SLY560" s="136"/>
      <c r="SLZ560" s="136"/>
      <c r="SMA560" s="136"/>
      <c r="SMB560" s="136"/>
      <c r="SMC560" s="136"/>
      <c r="SMD560" s="136"/>
      <c r="SME560" s="136"/>
      <c r="SMF560" s="136"/>
      <c r="SMG560" s="136"/>
      <c r="SMH560" s="136"/>
      <c r="SMI560" s="136"/>
      <c r="SMJ560" s="136"/>
      <c r="SMK560" s="136"/>
      <c r="SML560" s="136"/>
      <c r="SMM560" s="136"/>
      <c r="SMN560" s="136"/>
      <c r="SMO560" s="136"/>
      <c r="SMP560" s="136"/>
      <c r="SMQ560" s="136"/>
      <c r="SMR560" s="136"/>
      <c r="SMS560" s="136"/>
      <c r="SMT560" s="136"/>
      <c r="SMU560" s="136"/>
      <c r="SMV560" s="136"/>
      <c r="SMW560" s="136"/>
      <c r="SMX560" s="136"/>
      <c r="SMY560" s="136"/>
      <c r="SMZ560" s="136"/>
      <c r="SNA560" s="136"/>
      <c r="SNB560" s="136"/>
      <c r="SNC560" s="136"/>
      <c r="SND560" s="136"/>
      <c r="SNE560" s="136"/>
      <c r="SNF560" s="136"/>
      <c r="SNG560" s="136"/>
      <c r="SNH560" s="136"/>
      <c r="SNI560" s="136"/>
      <c r="SNJ560" s="136"/>
      <c r="SNK560" s="136"/>
      <c r="SNL560" s="136"/>
      <c r="SNM560" s="136"/>
      <c r="SNN560" s="136"/>
      <c r="SNO560" s="136"/>
      <c r="SNP560" s="136"/>
      <c r="SNQ560" s="136"/>
      <c r="SNR560" s="136"/>
      <c r="SNS560" s="136"/>
      <c r="SNT560" s="136"/>
      <c r="SNU560" s="136"/>
      <c r="SNV560" s="136"/>
      <c r="SNW560" s="136"/>
      <c r="SNX560" s="136"/>
      <c r="SNY560" s="136"/>
      <c r="SNZ560" s="136"/>
      <c r="SOA560" s="136"/>
      <c r="SOB560" s="136"/>
      <c r="SOC560" s="136"/>
      <c r="SOD560" s="136"/>
      <c r="SOE560" s="136"/>
      <c r="SOF560" s="136"/>
      <c r="SOG560" s="136"/>
      <c r="SOH560" s="136"/>
      <c r="SOI560" s="136"/>
      <c r="SOJ560" s="136"/>
      <c r="SOK560" s="136"/>
      <c r="SOL560" s="136"/>
      <c r="SOM560" s="136"/>
      <c r="SON560" s="136"/>
      <c r="SOO560" s="136"/>
      <c r="SOP560" s="136"/>
      <c r="SOQ560" s="136"/>
      <c r="SOR560" s="136"/>
      <c r="SOS560" s="136"/>
      <c r="SOT560" s="136"/>
      <c r="SOU560" s="136"/>
      <c r="SOV560" s="136"/>
      <c r="SOW560" s="136"/>
      <c r="SOX560" s="136"/>
      <c r="SOY560" s="136"/>
      <c r="SOZ560" s="136"/>
      <c r="SPA560" s="136"/>
      <c r="SPB560" s="136"/>
      <c r="SPC560" s="136"/>
      <c r="SPD560" s="136"/>
      <c r="SPE560" s="136"/>
      <c r="SPF560" s="136"/>
      <c r="SPG560" s="136"/>
      <c r="SPH560" s="136"/>
      <c r="SPI560" s="136"/>
      <c r="SPJ560" s="136"/>
      <c r="SPK560" s="136"/>
      <c r="SPL560" s="136"/>
      <c r="SPM560" s="136"/>
      <c r="SPN560" s="136"/>
      <c r="SPO560" s="136"/>
      <c r="SPP560" s="136"/>
      <c r="SPQ560" s="136"/>
      <c r="SPR560" s="136"/>
      <c r="SPS560" s="136"/>
      <c r="SPT560" s="136"/>
      <c r="SPU560" s="136"/>
      <c r="SPV560" s="136"/>
      <c r="SPW560" s="136"/>
      <c r="SPX560" s="136"/>
      <c r="SPY560" s="136"/>
      <c r="SPZ560" s="136"/>
      <c r="SQA560" s="136"/>
      <c r="SQB560" s="136"/>
      <c r="SQC560" s="136"/>
      <c r="SQD560" s="136"/>
      <c r="SQE560" s="136"/>
      <c r="SQF560" s="136"/>
      <c r="SQG560" s="136"/>
      <c r="SQH560" s="136"/>
      <c r="SQI560" s="136"/>
      <c r="SQJ560" s="136"/>
      <c r="SQK560" s="136"/>
      <c r="SQL560" s="136"/>
      <c r="SQM560" s="136"/>
      <c r="SQN560" s="136"/>
      <c r="SQO560" s="136"/>
      <c r="SQP560" s="136"/>
      <c r="SQQ560" s="136"/>
      <c r="SQR560" s="136"/>
      <c r="SQS560" s="136"/>
      <c r="SQT560" s="136"/>
      <c r="SQU560" s="136"/>
      <c r="SQV560" s="136"/>
      <c r="SQW560" s="136"/>
      <c r="SQX560" s="136"/>
      <c r="SQY560" s="136"/>
      <c r="SQZ560" s="136"/>
      <c r="SRA560" s="136"/>
      <c r="SRB560" s="136"/>
      <c r="SRC560" s="136"/>
      <c r="SRD560" s="136"/>
      <c r="SRE560" s="136"/>
      <c r="SRF560" s="136"/>
      <c r="SRG560" s="136"/>
      <c r="SRH560" s="136"/>
      <c r="SRI560" s="136"/>
      <c r="SRJ560" s="136"/>
      <c r="SRK560" s="136"/>
      <c r="SRL560" s="136"/>
      <c r="SRM560" s="136"/>
      <c r="SRN560" s="136"/>
      <c r="SRO560" s="136"/>
      <c r="SRP560" s="136"/>
      <c r="SRQ560" s="136"/>
      <c r="SRR560" s="136"/>
      <c r="SRS560" s="136"/>
      <c r="SRT560" s="136"/>
      <c r="SRU560" s="136"/>
      <c r="SRV560" s="136"/>
      <c r="SRW560" s="136"/>
      <c r="SRX560" s="136"/>
      <c r="SRY560" s="136"/>
      <c r="SRZ560" s="136"/>
      <c r="SSA560" s="136"/>
      <c r="SSB560" s="136"/>
      <c r="SSC560" s="136"/>
      <c r="SSD560" s="136"/>
      <c r="SSE560" s="136"/>
      <c r="SSF560" s="136"/>
      <c r="SSG560" s="136"/>
      <c r="SSH560" s="136"/>
      <c r="SSI560" s="136"/>
      <c r="SSJ560" s="136"/>
      <c r="SSK560" s="136"/>
      <c r="SSL560" s="136"/>
      <c r="SSM560" s="136"/>
      <c r="SSN560" s="136"/>
      <c r="SSO560" s="136"/>
      <c r="SSP560" s="136"/>
      <c r="SSQ560" s="136"/>
      <c r="SSR560" s="136"/>
      <c r="SSS560" s="136"/>
      <c r="SST560" s="136"/>
      <c r="SSU560" s="136"/>
      <c r="SSV560" s="136"/>
      <c r="SSW560" s="136"/>
      <c r="SSX560" s="136"/>
      <c r="SSY560" s="136"/>
      <c r="SSZ560" s="136"/>
      <c r="STA560" s="136"/>
      <c r="STB560" s="136"/>
      <c r="STC560" s="136"/>
      <c r="STD560" s="136"/>
      <c r="STE560" s="136"/>
      <c r="STF560" s="136"/>
      <c r="STG560" s="136"/>
      <c r="STH560" s="136"/>
      <c r="STI560" s="136"/>
      <c r="STJ560" s="136"/>
      <c r="STK560" s="136"/>
      <c r="STL560" s="136"/>
      <c r="STM560" s="136"/>
      <c r="STN560" s="136"/>
      <c r="STO560" s="136"/>
      <c r="STP560" s="136"/>
      <c r="STQ560" s="136"/>
      <c r="STR560" s="136"/>
      <c r="STS560" s="136"/>
      <c r="STT560" s="136"/>
      <c r="STU560" s="136"/>
      <c r="STV560" s="136"/>
      <c r="STW560" s="136"/>
      <c r="STX560" s="136"/>
      <c r="STY560" s="136"/>
      <c r="STZ560" s="136"/>
      <c r="SUA560" s="136"/>
      <c r="SUB560" s="136"/>
      <c r="SUC560" s="136"/>
      <c r="SUD560" s="136"/>
      <c r="SUE560" s="136"/>
      <c r="SUF560" s="136"/>
      <c r="SUG560" s="136"/>
      <c r="SUH560" s="136"/>
      <c r="SUI560" s="136"/>
      <c r="SUJ560" s="136"/>
      <c r="SUK560" s="136"/>
      <c r="SUL560" s="136"/>
      <c r="SUM560" s="136"/>
      <c r="SUN560" s="136"/>
      <c r="SUO560" s="136"/>
      <c r="SUP560" s="136"/>
      <c r="SUQ560" s="136"/>
      <c r="SUR560" s="136"/>
      <c r="SUS560" s="136"/>
      <c r="SUT560" s="136"/>
      <c r="SUU560" s="136"/>
      <c r="SUV560" s="136"/>
      <c r="SUW560" s="136"/>
      <c r="SUX560" s="136"/>
      <c r="SUY560" s="136"/>
      <c r="SUZ560" s="136"/>
      <c r="SVA560" s="136"/>
      <c r="SVB560" s="136"/>
      <c r="SVC560" s="136"/>
      <c r="SVD560" s="136"/>
      <c r="SVE560" s="136"/>
      <c r="SVF560" s="136"/>
      <c r="SVG560" s="136"/>
      <c r="SVH560" s="136"/>
      <c r="SVI560" s="136"/>
      <c r="SVJ560" s="136"/>
      <c r="SVK560" s="136"/>
      <c r="SVL560" s="136"/>
      <c r="SVM560" s="136"/>
      <c r="SVN560" s="136"/>
      <c r="SVO560" s="136"/>
      <c r="SVP560" s="136"/>
      <c r="SVQ560" s="136"/>
      <c r="SVR560" s="136"/>
      <c r="SVS560" s="136"/>
      <c r="SVT560" s="136"/>
      <c r="SVU560" s="136"/>
      <c r="SVV560" s="136"/>
      <c r="SVW560" s="136"/>
      <c r="SVX560" s="136"/>
      <c r="SVY560" s="136"/>
      <c r="SVZ560" s="136"/>
      <c r="SWA560" s="136"/>
      <c r="SWB560" s="136"/>
      <c r="SWC560" s="136"/>
      <c r="SWD560" s="136"/>
      <c r="SWE560" s="136"/>
      <c r="SWF560" s="136"/>
      <c r="SWG560" s="136"/>
      <c r="SWH560" s="136"/>
      <c r="SWI560" s="136"/>
      <c r="SWJ560" s="136"/>
      <c r="SWK560" s="136"/>
      <c r="SWL560" s="136"/>
      <c r="SWM560" s="136"/>
      <c r="SWN560" s="136"/>
      <c r="SWO560" s="136"/>
      <c r="SWP560" s="136"/>
      <c r="SWQ560" s="136"/>
      <c r="SWR560" s="136"/>
      <c r="SWS560" s="136"/>
      <c r="SWT560" s="136"/>
      <c r="SWU560" s="136"/>
      <c r="SWV560" s="136"/>
      <c r="SWW560" s="136"/>
      <c r="SWX560" s="136"/>
      <c r="SWY560" s="136"/>
      <c r="SWZ560" s="136"/>
      <c r="SXA560" s="136"/>
      <c r="SXB560" s="136"/>
      <c r="SXC560" s="136"/>
      <c r="SXD560" s="136"/>
      <c r="SXE560" s="136"/>
      <c r="SXF560" s="136"/>
      <c r="SXG560" s="136"/>
      <c r="SXH560" s="136"/>
      <c r="SXI560" s="136"/>
      <c r="SXJ560" s="136"/>
      <c r="SXK560" s="136"/>
      <c r="SXL560" s="136"/>
      <c r="SXM560" s="136"/>
      <c r="SXN560" s="136"/>
      <c r="SXO560" s="136"/>
      <c r="SXP560" s="136"/>
      <c r="SXQ560" s="136"/>
      <c r="SXR560" s="136"/>
      <c r="SXS560" s="136"/>
      <c r="SXT560" s="136"/>
      <c r="SXU560" s="136"/>
      <c r="SXV560" s="136"/>
      <c r="SXW560" s="136"/>
      <c r="SXX560" s="136"/>
      <c r="SXY560" s="136"/>
      <c r="SXZ560" s="136"/>
      <c r="SYA560" s="136"/>
      <c r="SYB560" s="136"/>
      <c r="SYC560" s="136"/>
      <c r="SYD560" s="136"/>
      <c r="SYE560" s="136"/>
      <c r="SYF560" s="136"/>
      <c r="SYG560" s="136"/>
      <c r="SYH560" s="136"/>
      <c r="SYI560" s="136"/>
      <c r="SYJ560" s="136"/>
      <c r="SYK560" s="136"/>
      <c r="SYL560" s="136"/>
      <c r="SYM560" s="136"/>
      <c r="SYN560" s="136"/>
      <c r="SYO560" s="136"/>
      <c r="SYP560" s="136"/>
      <c r="SYQ560" s="136"/>
      <c r="SYR560" s="136"/>
      <c r="SYS560" s="136"/>
      <c r="SYT560" s="136"/>
      <c r="SYU560" s="136"/>
      <c r="SYV560" s="136"/>
      <c r="SYW560" s="136"/>
      <c r="SYX560" s="136"/>
      <c r="SYY560" s="136"/>
      <c r="SYZ560" s="136"/>
      <c r="SZA560" s="136"/>
      <c r="SZB560" s="136"/>
      <c r="SZC560" s="136"/>
      <c r="SZD560" s="136"/>
      <c r="SZE560" s="136"/>
      <c r="SZF560" s="136"/>
      <c r="SZG560" s="136"/>
      <c r="SZH560" s="136"/>
      <c r="SZI560" s="136"/>
      <c r="SZJ560" s="136"/>
      <c r="SZK560" s="136"/>
      <c r="SZL560" s="136"/>
      <c r="SZM560" s="136"/>
      <c r="SZN560" s="136"/>
      <c r="SZO560" s="136"/>
      <c r="SZP560" s="136"/>
      <c r="SZQ560" s="136"/>
      <c r="SZR560" s="136"/>
      <c r="SZS560" s="136"/>
      <c r="SZT560" s="136"/>
      <c r="SZU560" s="136"/>
      <c r="SZV560" s="136"/>
      <c r="SZW560" s="136"/>
      <c r="SZX560" s="136"/>
      <c r="SZY560" s="136"/>
      <c r="SZZ560" s="136"/>
      <c r="TAA560" s="136"/>
      <c r="TAB560" s="136"/>
      <c r="TAC560" s="136"/>
      <c r="TAD560" s="136"/>
      <c r="TAE560" s="136"/>
      <c r="TAF560" s="136"/>
      <c r="TAG560" s="136"/>
      <c r="TAH560" s="136"/>
      <c r="TAI560" s="136"/>
      <c r="TAJ560" s="136"/>
      <c r="TAK560" s="136"/>
      <c r="TAL560" s="136"/>
      <c r="TAM560" s="136"/>
      <c r="TAN560" s="136"/>
      <c r="TAO560" s="136"/>
      <c r="TAP560" s="136"/>
      <c r="TAQ560" s="136"/>
      <c r="TAR560" s="136"/>
      <c r="TAS560" s="136"/>
      <c r="TAT560" s="136"/>
      <c r="TAU560" s="136"/>
      <c r="TAV560" s="136"/>
      <c r="TAW560" s="136"/>
      <c r="TAX560" s="136"/>
      <c r="TAY560" s="136"/>
      <c r="TAZ560" s="136"/>
      <c r="TBA560" s="136"/>
      <c r="TBB560" s="136"/>
      <c r="TBC560" s="136"/>
      <c r="TBD560" s="136"/>
      <c r="TBE560" s="136"/>
      <c r="TBF560" s="136"/>
      <c r="TBG560" s="136"/>
      <c r="TBH560" s="136"/>
      <c r="TBI560" s="136"/>
      <c r="TBJ560" s="136"/>
      <c r="TBK560" s="136"/>
      <c r="TBL560" s="136"/>
      <c r="TBM560" s="136"/>
      <c r="TBN560" s="136"/>
      <c r="TBO560" s="136"/>
      <c r="TBP560" s="136"/>
      <c r="TBQ560" s="136"/>
      <c r="TBR560" s="136"/>
      <c r="TBS560" s="136"/>
      <c r="TBT560" s="136"/>
      <c r="TBU560" s="136"/>
      <c r="TBV560" s="136"/>
      <c r="TBW560" s="136"/>
      <c r="TBX560" s="136"/>
      <c r="TBY560" s="136"/>
      <c r="TBZ560" s="136"/>
      <c r="TCA560" s="136"/>
      <c r="TCB560" s="136"/>
      <c r="TCC560" s="136"/>
      <c r="TCD560" s="136"/>
      <c r="TCE560" s="136"/>
      <c r="TCF560" s="136"/>
      <c r="TCG560" s="136"/>
      <c r="TCH560" s="136"/>
      <c r="TCI560" s="136"/>
      <c r="TCJ560" s="136"/>
      <c r="TCK560" s="136"/>
      <c r="TCL560" s="136"/>
      <c r="TCM560" s="136"/>
      <c r="TCN560" s="136"/>
      <c r="TCO560" s="136"/>
      <c r="TCP560" s="136"/>
      <c r="TCQ560" s="136"/>
      <c r="TCR560" s="136"/>
      <c r="TCS560" s="136"/>
      <c r="TCT560" s="136"/>
      <c r="TCU560" s="136"/>
      <c r="TCV560" s="136"/>
      <c r="TCW560" s="136"/>
      <c r="TCX560" s="136"/>
      <c r="TCY560" s="136"/>
      <c r="TCZ560" s="136"/>
      <c r="TDA560" s="136"/>
      <c r="TDB560" s="136"/>
      <c r="TDC560" s="136"/>
      <c r="TDD560" s="136"/>
      <c r="TDE560" s="136"/>
      <c r="TDF560" s="136"/>
      <c r="TDG560" s="136"/>
      <c r="TDH560" s="136"/>
      <c r="TDI560" s="136"/>
      <c r="TDJ560" s="136"/>
      <c r="TDK560" s="136"/>
      <c r="TDL560" s="136"/>
      <c r="TDM560" s="136"/>
      <c r="TDN560" s="136"/>
      <c r="TDO560" s="136"/>
      <c r="TDP560" s="136"/>
      <c r="TDQ560" s="136"/>
      <c r="TDR560" s="136"/>
      <c r="TDS560" s="136"/>
      <c r="TDT560" s="136"/>
      <c r="TDU560" s="136"/>
      <c r="TDV560" s="136"/>
      <c r="TDW560" s="136"/>
      <c r="TDX560" s="136"/>
      <c r="TDY560" s="136"/>
      <c r="TDZ560" s="136"/>
      <c r="TEA560" s="136"/>
      <c r="TEB560" s="136"/>
      <c r="TEC560" s="136"/>
      <c r="TED560" s="136"/>
      <c r="TEE560" s="136"/>
      <c r="TEF560" s="136"/>
      <c r="TEG560" s="136"/>
      <c r="TEH560" s="136"/>
      <c r="TEI560" s="136"/>
      <c r="TEJ560" s="136"/>
      <c r="TEK560" s="136"/>
      <c r="TEL560" s="136"/>
      <c r="TEM560" s="136"/>
      <c r="TEN560" s="136"/>
      <c r="TEO560" s="136"/>
      <c r="TEP560" s="136"/>
      <c r="TEQ560" s="136"/>
      <c r="TER560" s="136"/>
      <c r="TES560" s="136"/>
      <c r="TET560" s="136"/>
      <c r="TEU560" s="136"/>
      <c r="TEV560" s="136"/>
      <c r="TEW560" s="136"/>
      <c r="TEX560" s="136"/>
      <c r="TEY560" s="136"/>
      <c r="TEZ560" s="136"/>
      <c r="TFA560" s="136"/>
      <c r="TFB560" s="136"/>
      <c r="TFC560" s="136"/>
      <c r="TFD560" s="136"/>
      <c r="TFE560" s="136"/>
      <c r="TFF560" s="136"/>
      <c r="TFG560" s="136"/>
      <c r="TFH560" s="136"/>
      <c r="TFI560" s="136"/>
      <c r="TFJ560" s="136"/>
      <c r="TFK560" s="136"/>
      <c r="TFL560" s="136"/>
      <c r="TFM560" s="136"/>
      <c r="TFN560" s="136"/>
      <c r="TFO560" s="136"/>
      <c r="TFP560" s="136"/>
      <c r="TFQ560" s="136"/>
      <c r="TFR560" s="136"/>
      <c r="TFS560" s="136"/>
      <c r="TFT560" s="136"/>
      <c r="TFU560" s="136"/>
      <c r="TFV560" s="136"/>
      <c r="TFW560" s="136"/>
      <c r="TFX560" s="136"/>
      <c r="TFY560" s="136"/>
      <c r="TFZ560" s="136"/>
      <c r="TGA560" s="136"/>
      <c r="TGB560" s="136"/>
      <c r="TGC560" s="136"/>
      <c r="TGD560" s="136"/>
      <c r="TGE560" s="136"/>
      <c r="TGF560" s="136"/>
      <c r="TGG560" s="136"/>
      <c r="TGH560" s="136"/>
      <c r="TGI560" s="136"/>
      <c r="TGJ560" s="136"/>
      <c r="TGK560" s="136"/>
      <c r="TGL560" s="136"/>
      <c r="TGM560" s="136"/>
      <c r="TGN560" s="136"/>
      <c r="TGO560" s="136"/>
      <c r="TGP560" s="136"/>
      <c r="TGQ560" s="136"/>
      <c r="TGR560" s="136"/>
      <c r="TGS560" s="136"/>
      <c r="TGT560" s="136"/>
      <c r="TGU560" s="136"/>
      <c r="TGV560" s="136"/>
      <c r="TGW560" s="136"/>
      <c r="TGX560" s="136"/>
      <c r="TGY560" s="136"/>
      <c r="TGZ560" s="136"/>
      <c r="THA560" s="136"/>
      <c r="THB560" s="136"/>
      <c r="THC560" s="136"/>
      <c r="THD560" s="136"/>
      <c r="THE560" s="136"/>
      <c r="THF560" s="136"/>
      <c r="THG560" s="136"/>
      <c r="THH560" s="136"/>
      <c r="THI560" s="136"/>
      <c r="THJ560" s="136"/>
      <c r="THK560" s="136"/>
      <c r="THL560" s="136"/>
      <c r="THM560" s="136"/>
      <c r="THN560" s="136"/>
      <c r="THO560" s="136"/>
      <c r="THP560" s="136"/>
      <c r="THQ560" s="136"/>
      <c r="THR560" s="136"/>
      <c r="THS560" s="136"/>
      <c r="THT560" s="136"/>
      <c r="THU560" s="136"/>
      <c r="THV560" s="136"/>
      <c r="THW560" s="136"/>
      <c r="THX560" s="136"/>
      <c r="THY560" s="136"/>
      <c r="THZ560" s="136"/>
      <c r="TIA560" s="136"/>
      <c r="TIB560" s="136"/>
      <c r="TIC560" s="136"/>
      <c r="TID560" s="136"/>
      <c r="TIE560" s="136"/>
      <c r="TIF560" s="136"/>
      <c r="TIG560" s="136"/>
      <c r="TIH560" s="136"/>
      <c r="TII560" s="136"/>
      <c r="TIJ560" s="136"/>
      <c r="TIK560" s="136"/>
      <c r="TIL560" s="136"/>
      <c r="TIM560" s="136"/>
      <c r="TIN560" s="136"/>
      <c r="TIO560" s="136"/>
      <c r="TIP560" s="136"/>
      <c r="TIQ560" s="136"/>
      <c r="TIR560" s="136"/>
      <c r="TIS560" s="136"/>
      <c r="TIT560" s="136"/>
      <c r="TIU560" s="136"/>
      <c r="TIV560" s="136"/>
      <c r="TIW560" s="136"/>
      <c r="TIX560" s="136"/>
      <c r="TIY560" s="136"/>
      <c r="TIZ560" s="136"/>
      <c r="TJA560" s="136"/>
      <c r="TJB560" s="136"/>
      <c r="TJC560" s="136"/>
      <c r="TJD560" s="136"/>
      <c r="TJE560" s="136"/>
      <c r="TJF560" s="136"/>
      <c r="TJG560" s="136"/>
      <c r="TJH560" s="136"/>
      <c r="TJI560" s="136"/>
      <c r="TJJ560" s="136"/>
      <c r="TJK560" s="136"/>
      <c r="TJL560" s="136"/>
      <c r="TJM560" s="136"/>
      <c r="TJN560" s="136"/>
      <c r="TJO560" s="136"/>
      <c r="TJP560" s="136"/>
      <c r="TJQ560" s="136"/>
      <c r="TJR560" s="136"/>
      <c r="TJS560" s="136"/>
      <c r="TJT560" s="136"/>
      <c r="TJU560" s="136"/>
      <c r="TJV560" s="136"/>
      <c r="TJW560" s="136"/>
      <c r="TJX560" s="136"/>
      <c r="TJY560" s="136"/>
      <c r="TJZ560" s="136"/>
      <c r="TKA560" s="136"/>
      <c r="TKB560" s="136"/>
      <c r="TKC560" s="136"/>
      <c r="TKD560" s="136"/>
      <c r="TKE560" s="136"/>
      <c r="TKF560" s="136"/>
      <c r="TKG560" s="136"/>
      <c r="TKH560" s="136"/>
      <c r="TKI560" s="136"/>
      <c r="TKJ560" s="136"/>
      <c r="TKK560" s="136"/>
      <c r="TKL560" s="136"/>
      <c r="TKM560" s="136"/>
      <c r="TKN560" s="136"/>
      <c r="TKO560" s="136"/>
      <c r="TKP560" s="136"/>
      <c r="TKQ560" s="136"/>
      <c r="TKR560" s="136"/>
      <c r="TKS560" s="136"/>
      <c r="TKT560" s="136"/>
      <c r="TKU560" s="136"/>
      <c r="TKV560" s="136"/>
      <c r="TKW560" s="136"/>
      <c r="TKX560" s="136"/>
      <c r="TKY560" s="136"/>
      <c r="TKZ560" s="136"/>
      <c r="TLA560" s="136"/>
      <c r="TLB560" s="136"/>
      <c r="TLC560" s="136"/>
      <c r="TLD560" s="136"/>
      <c r="TLE560" s="136"/>
      <c r="TLF560" s="136"/>
      <c r="TLG560" s="136"/>
      <c r="TLH560" s="136"/>
      <c r="TLI560" s="136"/>
      <c r="TLJ560" s="136"/>
      <c r="TLK560" s="136"/>
      <c r="TLL560" s="136"/>
      <c r="TLM560" s="136"/>
      <c r="TLN560" s="136"/>
      <c r="TLO560" s="136"/>
      <c r="TLP560" s="136"/>
      <c r="TLQ560" s="136"/>
      <c r="TLR560" s="136"/>
      <c r="TLS560" s="136"/>
      <c r="TLT560" s="136"/>
      <c r="TLU560" s="136"/>
      <c r="TLV560" s="136"/>
      <c r="TLW560" s="136"/>
      <c r="TLX560" s="136"/>
      <c r="TLY560" s="136"/>
      <c r="TLZ560" s="136"/>
      <c r="TMA560" s="136"/>
      <c r="TMB560" s="136"/>
      <c r="TMC560" s="136"/>
      <c r="TMD560" s="136"/>
      <c r="TME560" s="136"/>
      <c r="TMF560" s="136"/>
      <c r="TMG560" s="136"/>
      <c r="TMH560" s="136"/>
      <c r="TMI560" s="136"/>
      <c r="TMJ560" s="136"/>
      <c r="TMK560" s="136"/>
      <c r="TML560" s="136"/>
      <c r="TMM560" s="136"/>
      <c r="TMN560" s="136"/>
      <c r="TMO560" s="136"/>
      <c r="TMP560" s="136"/>
      <c r="TMQ560" s="136"/>
      <c r="TMR560" s="136"/>
      <c r="TMS560" s="136"/>
      <c r="TMT560" s="136"/>
      <c r="TMU560" s="136"/>
      <c r="TMV560" s="136"/>
      <c r="TMW560" s="136"/>
      <c r="TMX560" s="136"/>
      <c r="TMY560" s="136"/>
      <c r="TMZ560" s="136"/>
      <c r="TNA560" s="136"/>
      <c r="TNB560" s="136"/>
      <c r="TNC560" s="136"/>
      <c r="TND560" s="136"/>
      <c r="TNE560" s="136"/>
      <c r="TNF560" s="136"/>
      <c r="TNG560" s="136"/>
      <c r="TNH560" s="136"/>
      <c r="TNI560" s="136"/>
      <c r="TNJ560" s="136"/>
      <c r="TNK560" s="136"/>
      <c r="TNL560" s="136"/>
      <c r="TNM560" s="136"/>
      <c r="TNN560" s="136"/>
      <c r="TNO560" s="136"/>
      <c r="TNP560" s="136"/>
      <c r="TNQ560" s="136"/>
      <c r="TNR560" s="136"/>
      <c r="TNS560" s="136"/>
      <c r="TNT560" s="136"/>
      <c r="TNU560" s="136"/>
      <c r="TNV560" s="136"/>
      <c r="TNW560" s="136"/>
      <c r="TNX560" s="136"/>
      <c r="TNY560" s="136"/>
      <c r="TNZ560" s="136"/>
      <c r="TOA560" s="136"/>
      <c r="TOB560" s="136"/>
      <c r="TOC560" s="136"/>
      <c r="TOD560" s="136"/>
      <c r="TOE560" s="136"/>
      <c r="TOF560" s="136"/>
      <c r="TOG560" s="136"/>
      <c r="TOH560" s="136"/>
      <c r="TOI560" s="136"/>
      <c r="TOJ560" s="136"/>
      <c r="TOK560" s="136"/>
      <c r="TOL560" s="136"/>
      <c r="TOM560" s="136"/>
      <c r="TON560" s="136"/>
      <c r="TOO560" s="136"/>
      <c r="TOP560" s="136"/>
      <c r="TOQ560" s="136"/>
      <c r="TOR560" s="136"/>
      <c r="TOS560" s="136"/>
      <c r="TOT560" s="136"/>
      <c r="TOU560" s="136"/>
      <c r="TOV560" s="136"/>
      <c r="TOW560" s="136"/>
      <c r="TOX560" s="136"/>
      <c r="TOY560" s="136"/>
      <c r="TOZ560" s="136"/>
      <c r="TPA560" s="136"/>
      <c r="TPB560" s="136"/>
      <c r="TPC560" s="136"/>
      <c r="TPD560" s="136"/>
      <c r="TPE560" s="136"/>
      <c r="TPF560" s="136"/>
      <c r="TPG560" s="136"/>
      <c r="TPH560" s="136"/>
      <c r="TPI560" s="136"/>
      <c r="TPJ560" s="136"/>
      <c r="TPK560" s="136"/>
      <c r="TPL560" s="136"/>
      <c r="TPM560" s="136"/>
      <c r="TPN560" s="136"/>
      <c r="TPO560" s="136"/>
      <c r="TPP560" s="136"/>
      <c r="TPQ560" s="136"/>
      <c r="TPR560" s="136"/>
      <c r="TPS560" s="136"/>
      <c r="TPT560" s="136"/>
      <c r="TPU560" s="136"/>
      <c r="TPV560" s="136"/>
      <c r="TPW560" s="136"/>
      <c r="TPX560" s="136"/>
      <c r="TPY560" s="136"/>
      <c r="TPZ560" s="136"/>
      <c r="TQA560" s="136"/>
      <c r="TQB560" s="136"/>
      <c r="TQC560" s="136"/>
      <c r="TQD560" s="136"/>
      <c r="TQE560" s="136"/>
      <c r="TQF560" s="136"/>
      <c r="TQG560" s="136"/>
      <c r="TQH560" s="136"/>
      <c r="TQI560" s="136"/>
      <c r="TQJ560" s="136"/>
      <c r="TQK560" s="136"/>
      <c r="TQL560" s="136"/>
      <c r="TQM560" s="136"/>
      <c r="TQN560" s="136"/>
      <c r="TQO560" s="136"/>
      <c r="TQP560" s="136"/>
      <c r="TQQ560" s="136"/>
      <c r="TQR560" s="136"/>
      <c r="TQS560" s="136"/>
      <c r="TQT560" s="136"/>
      <c r="TQU560" s="136"/>
      <c r="TQV560" s="136"/>
      <c r="TQW560" s="136"/>
      <c r="TQX560" s="136"/>
      <c r="TQY560" s="136"/>
      <c r="TQZ560" s="136"/>
      <c r="TRA560" s="136"/>
      <c r="TRB560" s="136"/>
      <c r="TRC560" s="136"/>
      <c r="TRD560" s="136"/>
      <c r="TRE560" s="136"/>
      <c r="TRF560" s="136"/>
      <c r="TRG560" s="136"/>
      <c r="TRH560" s="136"/>
      <c r="TRI560" s="136"/>
      <c r="TRJ560" s="136"/>
      <c r="TRK560" s="136"/>
      <c r="TRL560" s="136"/>
      <c r="TRM560" s="136"/>
      <c r="TRN560" s="136"/>
      <c r="TRO560" s="136"/>
      <c r="TRP560" s="136"/>
      <c r="TRQ560" s="136"/>
      <c r="TRR560" s="136"/>
      <c r="TRS560" s="136"/>
      <c r="TRT560" s="136"/>
      <c r="TRU560" s="136"/>
      <c r="TRV560" s="136"/>
      <c r="TRW560" s="136"/>
      <c r="TRX560" s="136"/>
      <c r="TRY560" s="136"/>
      <c r="TRZ560" s="136"/>
      <c r="TSA560" s="136"/>
      <c r="TSB560" s="136"/>
      <c r="TSC560" s="136"/>
      <c r="TSD560" s="136"/>
      <c r="TSE560" s="136"/>
      <c r="TSF560" s="136"/>
      <c r="TSG560" s="136"/>
      <c r="TSH560" s="136"/>
      <c r="TSI560" s="136"/>
      <c r="TSJ560" s="136"/>
      <c r="TSK560" s="136"/>
      <c r="TSL560" s="136"/>
      <c r="TSM560" s="136"/>
      <c r="TSN560" s="136"/>
      <c r="TSO560" s="136"/>
      <c r="TSP560" s="136"/>
      <c r="TSQ560" s="136"/>
      <c r="TSR560" s="136"/>
      <c r="TSS560" s="136"/>
      <c r="TST560" s="136"/>
      <c r="TSU560" s="136"/>
      <c r="TSV560" s="136"/>
      <c r="TSW560" s="136"/>
      <c r="TSX560" s="136"/>
      <c r="TSY560" s="136"/>
      <c r="TSZ560" s="136"/>
      <c r="TTA560" s="136"/>
      <c r="TTB560" s="136"/>
      <c r="TTC560" s="136"/>
      <c r="TTD560" s="136"/>
      <c r="TTE560" s="136"/>
      <c r="TTF560" s="136"/>
      <c r="TTG560" s="136"/>
      <c r="TTH560" s="136"/>
      <c r="TTI560" s="136"/>
      <c r="TTJ560" s="136"/>
      <c r="TTK560" s="136"/>
      <c r="TTL560" s="136"/>
      <c r="TTM560" s="136"/>
      <c r="TTN560" s="136"/>
      <c r="TTO560" s="136"/>
      <c r="TTP560" s="136"/>
      <c r="TTQ560" s="136"/>
      <c r="TTR560" s="136"/>
      <c r="TTS560" s="136"/>
      <c r="TTT560" s="136"/>
      <c r="TTU560" s="136"/>
      <c r="TTV560" s="136"/>
      <c r="TTW560" s="136"/>
      <c r="TTX560" s="136"/>
      <c r="TTY560" s="136"/>
      <c r="TTZ560" s="136"/>
      <c r="TUA560" s="136"/>
      <c r="TUB560" s="136"/>
      <c r="TUC560" s="136"/>
      <c r="TUD560" s="136"/>
      <c r="TUE560" s="136"/>
      <c r="TUF560" s="136"/>
      <c r="TUG560" s="136"/>
      <c r="TUH560" s="136"/>
      <c r="TUI560" s="136"/>
      <c r="TUJ560" s="136"/>
      <c r="TUK560" s="136"/>
      <c r="TUL560" s="136"/>
      <c r="TUM560" s="136"/>
      <c r="TUN560" s="136"/>
      <c r="TUO560" s="136"/>
      <c r="TUP560" s="136"/>
      <c r="TUQ560" s="136"/>
      <c r="TUR560" s="136"/>
      <c r="TUS560" s="136"/>
      <c r="TUT560" s="136"/>
      <c r="TUU560" s="136"/>
      <c r="TUV560" s="136"/>
      <c r="TUW560" s="136"/>
      <c r="TUX560" s="136"/>
      <c r="TUY560" s="136"/>
      <c r="TUZ560" s="136"/>
      <c r="TVA560" s="136"/>
      <c r="TVB560" s="136"/>
      <c r="TVC560" s="136"/>
      <c r="TVD560" s="136"/>
      <c r="TVE560" s="136"/>
      <c r="TVF560" s="136"/>
      <c r="TVG560" s="136"/>
      <c r="TVH560" s="136"/>
      <c r="TVI560" s="136"/>
      <c r="TVJ560" s="136"/>
      <c r="TVK560" s="136"/>
      <c r="TVL560" s="136"/>
      <c r="TVM560" s="136"/>
      <c r="TVN560" s="136"/>
      <c r="TVO560" s="136"/>
      <c r="TVP560" s="136"/>
      <c r="TVQ560" s="136"/>
      <c r="TVR560" s="136"/>
      <c r="TVS560" s="136"/>
      <c r="TVT560" s="136"/>
      <c r="TVU560" s="136"/>
      <c r="TVV560" s="136"/>
      <c r="TVW560" s="136"/>
      <c r="TVX560" s="136"/>
      <c r="TVY560" s="136"/>
      <c r="TVZ560" s="136"/>
      <c r="TWA560" s="136"/>
      <c r="TWB560" s="136"/>
      <c r="TWC560" s="136"/>
      <c r="TWD560" s="136"/>
      <c r="TWE560" s="136"/>
      <c r="TWF560" s="136"/>
      <c r="TWG560" s="136"/>
      <c r="TWH560" s="136"/>
      <c r="TWI560" s="136"/>
      <c r="TWJ560" s="136"/>
      <c r="TWK560" s="136"/>
      <c r="TWL560" s="136"/>
      <c r="TWM560" s="136"/>
      <c r="TWN560" s="136"/>
      <c r="TWO560" s="136"/>
      <c r="TWP560" s="136"/>
      <c r="TWQ560" s="136"/>
      <c r="TWR560" s="136"/>
      <c r="TWS560" s="136"/>
      <c r="TWT560" s="136"/>
      <c r="TWU560" s="136"/>
      <c r="TWV560" s="136"/>
      <c r="TWW560" s="136"/>
      <c r="TWX560" s="136"/>
      <c r="TWY560" s="136"/>
      <c r="TWZ560" s="136"/>
      <c r="TXA560" s="136"/>
      <c r="TXB560" s="136"/>
      <c r="TXC560" s="136"/>
      <c r="TXD560" s="136"/>
      <c r="TXE560" s="136"/>
      <c r="TXF560" s="136"/>
      <c r="TXG560" s="136"/>
      <c r="TXH560" s="136"/>
      <c r="TXI560" s="136"/>
      <c r="TXJ560" s="136"/>
      <c r="TXK560" s="136"/>
      <c r="TXL560" s="136"/>
      <c r="TXM560" s="136"/>
      <c r="TXN560" s="136"/>
      <c r="TXO560" s="136"/>
      <c r="TXP560" s="136"/>
      <c r="TXQ560" s="136"/>
      <c r="TXR560" s="136"/>
      <c r="TXS560" s="136"/>
      <c r="TXT560" s="136"/>
      <c r="TXU560" s="136"/>
      <c r="TXV560" s="136"/>
      <c r="TXW560" s="136"/>
      <c r="TXX560" s="136"/>
      <c r="TXY560" s="136"/>
      <c r="TXZ560" s="136"/>
      <c r="TYA560" s="136"/>
      <c r="TYB560" s="136"/>
      <c r="TYC560" s="136"/>
      <c r="TYD560" s="136"/>
      <c r="TYE560" s="136"/>
      <c r="TYF560" s="136"/>
      <c r="TYG560" s="136"/>
      <c r="TYH560" s="136"/>
      <c r="TYI560" s="136"/>
      <c r="TYJ560" s="136"/>
      <c r="TYK560" s="136"/>
      <c r="TYL560" s="136"/>
      <c r="TYM560" s="136"/>
      <c r="TYN560" s="136"/>
      <c r="TYO560" s="136"/>
      <c r="TYP560" s="136"/>
      <c r="TYQ560" s="136"/>
      <c r="TYR560" s="136"/>
      <c r="TYS560" s="136"/>
      <c r="TYT560" s="136"/>
      <c r="TYU560" s="136"/>
      <c r="TYV560" s="136"/>
      <c r="TYW560" s="136"/>
      <c r="TYX560" s="136"/>
      <c r="TYY560" s="136"/>
      <c r="TYZ560" s="136"/>
      <c r="TZA560" s="136"/>
      <c r="TZB560" s="136"/>
      <c r="TZC560" s="136"/>
      <c r="TZD560" s="136"/>
      <c r="TZE560" s="136"/>
      <c r="TZF560" s="136"/>
      <c r="TZG560" s="136"/>
      <c r="TZH560" s="136"/>
      <c r="TZI560" s="136"/>
      <c r="TZJ560" s="136"/>
      <c r="TZK560" s="136"/>
      <c r="TZL560" s="136"/>
      <c r="TZM560" s="136"/>
      <c r="TZN560" s="136"/>
      <c r="TZO560" s="136"/>
      <c r="TZP560" s="136"/>
      <c r="TZQ560" s="136"/>
      <c r="TZR560" s="136"/>
      <c r="TZS560" s="136"/>
      <c r="TZT560" s="136"/>
      <c r="TZU560" s="136"/>
      <c r="TZV560" s="136"/>
      <c r="TZW560" s="136"/>
      <c r="TZX560" s="136"/>
      <c r="TZY560" s="136"/>
      <c r="TZZ560" s="136"/>
      <c r="UAA560" s="136"/>
      <c r="UAB560" s="136"/>
      <c r="UAC560" s="136"/>
      <c r="UAD560" s="136"/>
      <c r="UAE560" s="136"/>
      <c r="UAF560" s="136"/>
      <c r="UAG560" s="136"/>
      <c r="UAH560" s="136"/>
      <c r="UAI560" s="136"/>
      <c r="UAJ560" s="136"/>
      <c r="UAK560" s="136"/>
      <c r="UAL560" s="136"/>
      <c r="UAM560" s="136"/>
      <c r="UAN560" s="136"/>
      <c r="UAO560" s="136"/>
      <c r="UAP560" s="136"/>
      <c r="UAQ560" s="136"/>
      <c r="UAR560" s="136"/>
      <c r="UAS560" s="136"/>
      <c r="UAT560" s="136"/>
      <c r="UAU560" s="136"/>
      <c r="UAV560" s="136"/>
      <c r="UAW560" s="136"/>
      <c r="UAX560" s="136"/>
      <c r="UAY560" s="136"/>
      <c r="UAZ560" s="136"/>
      <c r="UBA560" s="136"/>
      <c r="UBB560" s="136"/>
      <c r="UBC560" s="136"/>
      <c r="UBD560" s="136"/>
      <c r="UBE560" s="136"/>
      <c r="UBF560" s="136"/>
      <c r="UBG560" s="136"/>
      <c r="UBH560" s="136"/>
      <c r="UBI560" s="136"/>
      <c r="UBJ560" s="136"/>
      <c r="UBK560" s="136"/>
      <c r="UBL560" s="136"/>
      <c r="UBM560" s="136"/>
      <c r="UBN560" s="136"/>
      <c r="UBO560" s="136"/>
      <c r="UBP560" s="136"/>
      <c r="UBQ560" s="136"/>
      <c r="UBR560" s="136"/>
      <c r="UBS560" s="136"/>
      <c r="UBT560" s="136"/>
      <c r="UBU560" s="136"/>
      <c r="UBV560" s="136"/>
      <c r="UBW560" s="136"/>
      <c r="UBX560" s="136"/>
      <c r="UBY560" s="136"/>
      <c r="UBZ560" s="136"/>
      <c r="UCA560" s="136"/>
      <c r="UCB560" s="136"/>
      <c r="UCC560" s="136"/>
      <c r="UCD560" s="136"/>
      <c r="UCE560" s="136"/>
      <c r="UCF560" s="136"/>
      <c r="UCG560" s="136"/>
      <c r="UCH560" s="136"/>
      <c r="UCI560" s="136"/>
      <c r="UCJ560" s="136"/>
      <c r="UCK560" s="136"/>
      <c r="UCL560" s="136"/>
      <c r="UCM560" s="136"/>
      <c r="UCN560" s="136"/>
      <c r="UCO560" s="136"/>
      <c r="UCP560" s="136"/>
      <c r="UCQ560" s="136"/>
      <c r="UCR560" s="136"/>
      <c r="UCS560" s="136"/>
      <c r="UCT560" s="136"/>
      <c r="UCU560" s="136"/>
      <c r="UCV560" s="136"/>
      <c r="UCW560" s="136"/>
      <c r="UCX560" s="136"/>
      <c r="UCY560" s="136"/>
      <c r="UCZ560" s="136"/>
      <c r="UDA560" s="136"/>
      <c r="UDB560" s="136"/>
      <c r="UDC560" s="136"/>
      <c r="UDD560" s="136"/>
      <c r="UDE560" s="136"/>
      <c r="UDF560" s="136"/>
      <c r="UDG560" s="136"/>
      <c r="UDH560" s="136"/>
      <c r="UDI560" s="136"/>
      <c r="UDJ560" s="136"/>
      <c r="UDK560" s="136"/>
      <c r="UDL560" s="136"/>
      <c r="UDM560" s="136"/>
      <c r="UDN560" s="136"/>
      <c r="UDO560" s="136"/>
      <c r="UDP560" s="136"/>
      <c r="UDQ560" s="136"/>
      <c r="UDR560" s="136"/>
      <c r="UDS560" s="136"/>
      <c r="UDT560" s="136"/>
      <c r="UDU560" s="136"/>
      <c r="UDV560" s="136"/>
      <c r="UDW560" s="136"/>
      <c r="UDX560" s="136"/>
      <c r="UDY560" s="136"/>
      <c r="UDZ560" s="136"/>
      <c r="UEA560" s="136"/>
      <c r="UEB560" s="136"/>
      <c r="UEC560" s="136"/>
      <c r="UED560" s="136"/>
      <c r="UEE560" s="136"/>
      <c r="UEF560" s="136"/>
      <c r="UEG560" s="136"/>
      <c r="UEH560" s="136"/>
      <c r="UEI560" s="136"/>
      <c r="UEJ560" s="136"/>
      <c r="UEK560" s="136"/>
      <c r="UEL560" s="136"/>
      <c r="UEM560" s="136"/>
      <c r="UEN560" s="136"/>
      <c r="UEO560" s="136"/>
      <c r="UEP560" s="136"/>
      <c r="UEQ560" s="136"/>
      <c r="UER560" s="136"/>
      <c r="UES560" s="136"/>
      <c r="UET560" s="136"/>
      <c r="UEU560" s="136"/>
      <c r="UEV560" s="136"/>
      <c r="UEW560" s="136"/>
      <c r="UEX560" s="136"/>
      <c r="UEY560" s="136"/>
      <c r="UEZ560" s="136"/>
      <c r="UFA560" s="136"/>
      <c r="UFB560" s="136"/>
      <c r="UFC560" s="136"/>
      <c r="UFD560" s="136"/>
      <c r="UFE560" s="136"/>
      <c r="UFF560" s="136"/>
      <c r="UFG560" s="136"/>
      <c r="UFH560" s="136"/>
      <c r="UFI560" s="136"/>
      <c r="UFJ560" s="136"/>
      <c r="UFK560" s="136"/>
      <c r="UFL560" s="136"/>
      <c r="UFM560" s="136"/>
      <c r="UFN560" s="136"/>
      <c r="UFO560" s="136"/>
      <c r="UFP560" s="136"/>
      <c r="UFQ560" s="136"/>
      <c r="UFR560" s="136"/>
      <c r="UFS560" s="136"/>
      <c r="UFT560" s="136"/>
      <c r="UFU560" s="136"/>
      <c r="UFV560" s="136"/>
      <c r="UFW560" s="136"/>
      <c r="UFX560" s="136"/>
      <c r="UFY560" s="136"/>
      <c r="UFZ560" s="136"/>
      <c r="UGA560" s="136"/>
      <c r="UGB560" s="136"/>
      <c r="UGC560" s="136"/>
      <c r="UGD560" s="136"/>
      <c r="UGE560" s="136"/>
      <c r="UGF560" s="136"/>
      <c r="UGG560" s="136"/>
      <c r="UGH560" s="136"/>
      <c r="UGI560" s="136"/>
      <c r="UGJ560" s="136"/>
      <c r="UGK560" s="136"/>
      <c r="UGL560" s="136"/>
      <c r="UGM560" s="136"/>
      <c r="UGN560" s="136"/>
      <c r="UGO560" s="136"/>
      <c r="UGP560" s="136"/>
      <c r="UGQ560" s="136"/>
      <c r="UGR560" s="136"/>
      <c r="UGS560" s="136"/>
      <c r="UGT560" s="136"/>
      <c r="UGU560" s="136"/>
      <c r="UGV560" s="136"/>
      <c r="UGW560" s="136"/>
      <c r="UGX560" s="136"/>
      <c r="UGY560" s="136"/>
      <c r="UGZ560" s="136"/>
      <c r="UHA560" s="136"/>
      <c r="UHB560" s="136"/>
      <c r="UHC560" s="136"/>
      <c r="UHD560" s="136"/>
      <c r="UHE560" s="136"/>
      <c r="UHF560" s="136"/>
      <c r="UHG560" s="136"/>
      <c r="UHH560" s="136"/>
      <c r="UHI560" s="136"/>
      <c r="UHJ560" s="136"/>
      <c r="UHK560" s="136"/>
      <c r="UHL560" s="136"/>
      <c r="UHM560" s="136"/>
      <c r="UHN560" s="136"/>
      <c r="UHO560" s="136"/>
      <c r="UHP560" s="136"/>
      <c r="UHQ560" s="136"/>
      <c r="UHR560" s="136"/>
      <c r="UHS560" s="136"/>
      <c r="UHT560" s="136"/>
      <c r="UHU560" s="136"/>
      <c r="UHV560" s="136"/>
      <c r="UHW560" s="136"/>
      <c r="UHX560" s="136"/>
      <c r="UHY560" s="136"/>
      <c r="UHZ560" s="136"/>
      <c r="UIA560" s="136"/>
      <c r="UIB560" s="136"/>
      <c r="UIC560" s="136"/>
      <c r="UID560" s="136"/>
      <c r="UIE560" s="136"/>
      <c r="UIF560" s="136"/>
      <c r="UIG560" s="136"/>
      <c r="UIH560" s="136"/>
      <c r="UII560" s="136"/>
      <c r="UIJ560" s="136"/>
      <c r="UIK560" s="136"/>
      <c r="UIL560" s="136"/>
      <c r="UIM560" s="136"/>
      <c r="UIN560" s="136"/>
      <c r="UIO560" s="136"/>
      <c r="UIP560" s="136"/>
      <c r="UIQ560" s="136"/>
      <c r="UIR560" s="136"/>
      <c r="UIS560" s="136"/>
      <c r="UIT560" s="136"/>
      <c r="UIU560" s="136"/>
      <c r="UIV560" s="136"/>
      <c r="UIW560" s="136"/>
      <c r="UIX560" s="136"/>
      <c r="UIY560" s="136"/>
      <c r="UIZ560" s="136"/>
      <c r="UJA560" s="136"/>
      <c r="UJB560" s="136"/>
      <c r="UJC560" s="136"/>
      <c r="UJD560" s="136"/>
      <c r="UJE560" s="136"/>
      <c r="UJF560" s="136"/>
      <c r="UJG560" s="136"/>
      <c r="UJH560" s="136"/>
      <c r="UJI560" s="136"/>
      <c r="UJJ560" s="136"/>
      <c r="UJK560" s="136"/>
      <c r="UJL560" s="136"/>
      <c r="UJM560" s="136"/>
      <c r="UJN560" s="136"/>
      <c r="UJO560" s="136"/>
      <c r="UJP560" s="136"/>
      <c r="UJQ560" s="136"/>
      <c r="UJR560" s="136"/>
      <c r="UJS560" s="136"/>
      <c r="UJT560" s="136"/>
      <c r="UJU560" s="136"/>
      <c r="UJV560" s="136"/>
      <c r="UJW560" s="136"/>
      <c r="UJX560" s="136"/>
      <c r="UJY560" s="136"/>
      <c r="UJZ560" s="136"/>
      <c r="UKA560" s="136"/>
      <c r="UKB560" s="136"/>
      <c r="UKC560" s="136"/>
      <c r="UKD560" s="136"/>
      <c r="UKE560" s="136"/>
      <c r="UKF560" s="136"/>
      <c r="UKG560" s="136"/>
      <c r="UKH560" s="136"/>
      <c r="UKI560" s="136"/>
      <c r="UKJ560" s="136"/>
      <c r="UKK560" s="136"/>
      <c r="UKL560" s="136"/>
      <c r="UKM560" s="136"/>
      <c r="UKN560" s="136"/>
      <c r="UKO560" s="136"/>
      <c r="UKP560" s="136"/>
      <c r="UKQ560" s="136"/>
      <c r="UKR560" s="136"/>
      <c r="UKS560" s="136"/>
      <c r="UKT560" s="136"/>
      <c r="UKU560" s="136"/>
      <c r="UKV560" s="136"/>
      <c r="UKW560" s="136"/>
      <c r="UKX560" s="136"/>
      <c r="UKY560" s="136"/>
      <c r="UKZ560" s="136"/>
      <c r="ULA560" s="136"/>
      <c r="ULB560" s="136"/>
      <c r="ULC560" s="136"/>
      <c r="ULD560" s="136"/>
      <c r="ULE560" s="136"/>
      <c r="ULF560" s="136"/>
      <c r="ULG560" s="136"/>
      <c r="ULH560" s="136"/>
      <c r="ULI560" s="136"/>
      <c r="ULJ560" s="136"/>
      <c r="ULK560" s="136"/>
      <c r="ULL560" s="136"/>
      <c r="ULM560" s="136"/>
      <c r="ULN560" s="136"/>
      <c r="ULO560" s="136"/>
      <c r="ULP560" s="136"/>
      <c r="ULQ560" s="136"/>
      <c r="ULR560" s="136"/>
      <c r="ULS560" s="136"/>
      <c r="ULT560" s="136"/>
      <c r="ULU560" s="136"/>
      <c r="ULV560" s="136"/>
      <c r="ULW560" s="136"/>
      <c r="ULX560" s="136"/>
      <c r="ULY560" s="136"/>
      <c r="ULZ560" s="136"/>
      <c r="UMA560" s="136"/>
      <c r="UMB560" s="136"/>
      <c r="UMC560" s="136"/>
      <c r="UMD560" s="136"/>
      <c r="UME560" s="136"/>
      <c r="UMF560" s="136"/>
      <c r="UMG560" s="136"/>
      <c r="UMH560" s="136"/>
      <c r="UMI560" s="136"/>
      <c r="UMJ560" s="136"/>
      <c r="UMK560" s="136"/>
      <c r="UML560" s="136"/>
      <c r="UMM560" s="136"/>
      <c r="UMN560" s="136"/>
      <c r="UMO560" s="136"/>
      <c r="UMP560" s="136"/>
      <c r="UMQ560" s="136"/>
      <c r="UMR560" s="136"/>
      <c r="UMS560" s="136"/>
      <c r="UMT560" s="136"/>
      <c r="UMU560" s="136"/>
      <c r="UMV560" s="136"/>
      <c r="UMW560" s="136"/>
      <c r="UMX560" s="136"/>
      <c r="UMY560" s="136"/>
      <c r="UMZ560" s="136"/>
      <c r="UNA560" s="136"/>
      <c r="UNB560" s="136"/>
      <c r="UNC560" s="136"/>
      <c r="UND560" s="136"/>
      <c r="UNE560" s="136"/>
      <c r="UNF560" s="136"/>
      <c r="UNG560" s="136"/>
      <c r="UNH560" s="136"/>
      <c r="UNI560" s="136"/>
      <c r="UNJ560" s="136"/>
      <c r="UNK560" s="136"/>
      <c r="UNL560" s="136"/>
      <c r="UNM560" s="136"/>
      <c r="UNN560" s="136"/>
      <c r="UNO560" s="136"/>
      <c r="UNP560" s="136"/>
      <c r="UNQ560" s="136"/>
      <c r="UNR560" s="136"/>
      <c r="UNS560" s="136"/>
      <c r="UNT560" s="136"/>
      <c r="UNU560" s="136"/>
      <c r="UNV560" s="136"/>
      <c r="UNW560" s="136"/>
      <c r="UNX560" s="136"/>
      <c r="UNY560" s="136"/>
      <c r="UNZ560" s="136"/>
      <c r="UOA560" s="136"/>
      <c r="UOB560" s="136"/>
      <c r="UOC560" s="136"/>
      <c r="UOD560" s="136"/>
      <c r="UOE560" s="136"/>
      <c r="UOF560" s="136"/>
      <c r="UOG560" s="136"/>
      <c r="UOH560" s="136"/>
      <c r="UOI560" s="136"/>
      <c r="UOJ560" s="136"/>
      <c r="UOK560" s="136"/>
      <c r="UOL560" s="136"/>
      <c r="UOM560" s="136"/>
      <c r="UON560" s="136"/>
      <c r="UOO560" s="136"/>
      <c r="UOP560" s="136"/>
      <c r="UOQ560" s="136"/>
      <c r="UOR560" s="136"/>
      <c r="UOS560" s="136"/>
      <c r="UOT560" s="136"/>
      <c r="UOU560" s="136"/>
      <c r="UOV560" s="136"/>
      <c r="UOW560" s="136"/>
      <c r="UOX560" s="136"/>
      <c r="UOY560" s="136"/>
      <c r="UOZ560" s="136"/>
      <c r="UPA560" s="136"/>
      <c r="UPB560" s="136"/>
      <c r="UPC560" s="136"/>
      <c r="UPD560" s="136"/>
      <c r="UPE560" s="136"/>
      <c r="UPF560" s="136"/>
      <c r="UPG560" s="136"/>
      <c r="UPH560" s="136"/>
      <c r="UPI560" s="136"/>
      <c r="UPJ560" s="136"/>
      <c r="UPK560" s="136"/>
      <c r="UPL560" s="136"/>
      <c r="UPM560" s="136"/>
      <c r="UPN560" s="136"/>
      <c r="UPO560" s="136"/>
      <c r="UPP560" s="136"/>
      <c r="UPQ560" s="136"/>
      <c r="UPR560" s="136"/>
      <c r="UPS560" s="136"/>
      <c r="UPT560" s="136"/>
      <c r="UPU560" s="136"/>
      <c r="UPV560" s="136"/>
      <c r="UPW560" s="136"/>
      <c r="UPX560" s="136"/>
      <c r="UPY560" s="136"/>
      <c r="UPZ560" s="136"/>
      <c r="UQA560" s="136"/>
      <c r="UQB560" s="136"/>
      <c r="UQC560" s="136"/>
      <c r="UQD560" s="136"/>
      <c r="UQE560" s="136"/>
      <c r="UQF560" s="136"/>
      <c r="UQG560" s="136"/>
      <c r="UQH560" s="136"/>
      <c r="UQI560" s="136"/>
      <c r="UQJ560" s="136"/>
      <c r="UQK560" s="136"/>
      <c r="UQL560" s="136"/>
      <c r="UQM560" s="136"/>
      <c r="UQN560" s="136"/>
      <c r="UQO560" s="136"/>
      <c r="UQP560" s="136"/>
      <c r="UQQ560" s="136"/>
      <c r="UQR560" s="136"/>
      <c r="UQS560" s="136"/>
      <c r="UQT560" s="136"/>
      <c r="UQU560" s="136"/>
      <c r="UQV560" s="136"/>
      <c r="UQW560" s="136"/>
      <c r="UQX560" s="136"/>
      <c r="UQY560" s="136"/>
      <c r="UQZ560" s="136"/>
      <c r="URA560" s="136"/>
      <c r="URB560" s="136"/>
      <c r="URC560" s="136"/>
      <c r="URD560" s="136"/>
      <c r="URE560" s="136"/>
      <c r="URF560" s="136"/>
      <c r="URG560" s="136"/>
      <c r="URH560" s="136"/>
      <c r="URI560" s="136"/>
      <c r="URJ560" s="136"/>
      <c r="URK560" s="136"/>
      <c r="URL560" s="136"/>
      <c r="URM560" s="136"/>
      <c r="URN560" s="136"/>
      <c r="URO560" s="136"/>
      <c r="URP560" s="136"/>
      <c r="URQ560" s="136"/>
      <c r="URR560" s="136"/>
      <c r="URS560" s="136"/>
      <c r="URT560" s="136"/>
      <c r="URU560" s="136"/>
      <c r="URV560" s="136"/>
      <c r="URW560" s="136"/>
      <c r="URX560" s="136"/>
      <c r="URY560" s="136"/>
      <c r="URZ560" s="136"/>
      <c r="USA560" s="136"/>
      <c r="USB560" s="136"/>
      <c r="USC560" s="136"/>
      <c r="USD560" s="136"/>
      <c r="USE560" s="136"/>
      <c r="USF560" s="136"/>
      <c r="USG560" s="136"/>
      <c r="USH560" s="136"/>
      <c r="USI560" s="136"/>
      <c r="USJ560" s="136"/>
      <c r="USK560" s="136"/>
      <c r="USL560" s="136"/>
      <c r="USM560" s="136"/>
      <c r="USN560" s="136"/>
      <c r="USO560" s="136"/>
      <c r="USP560" s="136"/>
      <c r="USQ560" s="136"/>
      <c r="USR560" s="136"/>
      <c r="USS560" s="136"/>
      <c r="UST560" s="136"/>
      <c r="USU560" s="136"/>
      <c r="USV560" s="136"/>
      <c r="USW560" s="136"/>
      <c r="USX560" s="136"/>
      <c r="USY560" s="136"/>
      <c r="USZ560" s="136"/>
      <c r="UTA560" s="136"/>
      <c r="UTB560" s="136"/>
      <c r="UTC560" s="136"/>
      <c r="UTD560" s="136"/>
      <c r="UTE560" s="136"/>
      <c r="UTF560" s="136"/>
      <c r="UTG560" s="136"/>
      <c r="UTH560" s="136"/>
      <c r="UTI560" s="136"/>
      <c r="UTJ560" s="136"/>
      <c r="UTK560" s="136"/>
      <c r="UTL560" s="136"/>
      <c r="UTM560" s="136"/>
      <c r="UTN560" s="136"/>
      <c r="UTO560" s="136"/>
      <c r="UTP560" s="136"/>
      <c r="UTQ560" s="136"/>
      <c r="UTR560" s="136"/>
      <c r="UTS560" s="136"/>
      <c r="UTT560" s="136"/>
      <c r="UTU560" s="136"/>
      <c r="UTV560" s="136"/>
      <c r="UTW560" s="136"/>
      <c r="UTX560" s="136"/>
      <c r="UTY560" s="136"/>
      <c r="UTZ560" s="136"/>
      <c r="UUA560" s="136"/>
      <c r="UUB560" s="136"/>
      <c r="UUC560" s="136"/>
      <c r="UUD560" s="136"/>
      <c r="UUE560" s="136"/>
      <c r="UUF560" s="136"/>
      <c r="UUG560" s="136"/>
      <c r="UUH560" s="136"/>
      <c r="UUI560" s="136"/>
      <c r="UUJ560" s="136"/>
      <c r="UUK560" s="136"/>
      <c r="UUL560" s="136"/>
      <c r="UUM560" s="136"/>
      <c r="UUN560" s="136"/>
      <c r="UUO560" s="136"/>
      <c r="UUP560" s="136"/>
      <c r="UUQ560" s="136"/>
      <c r="UUR560" s="136"/>
      <c r="UUS560" s="136"/>
      <c r="UUT560" s="136"/>
      <c r="UUU560" s="136"/>
      <c r="UUV560" s="136"/>
      <c r="UUW560" s="136"/>
      <c r="UUX560" s="136"/>
      <c r="UUY560" s="136"/>
      <c r="UUZ560" s="136"/>
      <c r="UVA560" s="136"/>
      <c r="UVB560" s="136"/>
      <c r="UVC560" s="136"/>
      <c r="UVD560" s="136"/>
      <c r="UVE560" s="136"/>
      <c r="UVF560" s="136"/>
      <c r="UVG560" s="136"/>
      <c r="UVH560" s="136"/>
      <c r="UVI560" s="136"/>
      <c r="UVJ560" s="136"/>
      <c r="UVK560" s="136"/>
      <c r="UVL560" s="136"/>
      <c r="UVM560" s="136"/>
      <c r="UVN560" s="136"/>
      <c r="UVO560" s="136"/>
      <c r="UVP560" s="136"/>
      <c r="UVQ560" s="136"/>
      <c r="UVR560" s="136"/>
      <c r="UVS560" s="136"/>
      <c r="UVT560" s="136"/>
      <c r="UVU560" s="136"/>
      <c r="UVV560" s="136"/>
      <c r="UVW560" s="136"/>
      <c r="UVX560" s="136"/>
      <c r="UVY560" s="136"/>
      <c r="UVZ560" s="136"/>
      <c r="UWA560" s="136"/>
      <c r="UWB560" s="136"/>
      <c r="UWC560" s="136"/>
      <c r="UWD560" s="136"/>
      <c r="UWE560" s="136"/>
      <c r="UWF560" s="136"/>
      <c r="UWG560" s="136"/>
      <c r="UWH560" s="136"/>
      <c r="UWI560" s="136"/>
      <c r="UWJ560" s="136"/>
      <c r="UWK560" s="136"/>
      <c r="UWL560" s="136"/>
      <c r="UWM560" s="136"/>
      <c r="UWN560" s="136"/>
      <c r="UWO560" s="136"/>
      <c r="UWP560" s="136"/>
      <c r="UWQ560" s="136"/>
      <c r="UWR560" s="136"/>
      <c r="UWS560" s="136"/>
      <c r="UWT560" s="136"/>
      <c r="UWU560" s="136"/>
      <c r="UWV560" s="136"/>
      <c r="UWW560" s="136"/>
      <c r="UWX560" s="136"/>
      <c r="UWY560" s="136"/>
      <c r="UWZ560" s="136"/>
      <c r="UXA560" s="136"/>
      <c r="UXB560" s="136"/>
      <c r="UXC560" s="136"/>
      <c r="UXD560" s="136"/>
      <c r="UXE560" s="136"/>
      <c r="UXF560" s="136"/>
      <c r="UXG560" s="136"/>
      <c r="UXH560" s="136"/>
      <c r="UXI560" s="136"/>
      <c r="UXJ560" s="136"/>
      <c r="UXK560" s="136"/>
      <c r="UXL560" s="136"/>
      <c r="UXM560" s="136"/>
      <c r="UXN560" s="136"/>
      <c r="UXO560" s="136"/>
      <c r="UXP560" s="136"/>
      <c r="UXQ560" s="136"/>
      <c r="UXR560" s="136"/>
      <c r="UXS560" s="136"/>
      <c r="UXT560" s="136"/>
      <c r="UXU560" s="136"/>
      <c r="UXV560" s="136"/>
      <c r="UXW560" s="136"/>
      <c r="UXX560" s="136"/>
      <c r="UXY560" s="136"/>
      <c r="UXZ560" s="136"/>
      <c r="UYA560" s="136"/>
      <c r="UYB560" s="136"/>
      <c r="UYC560" s="136"/>
      <c r="UYD560" s="136"/>
      <c r="UYE560" s="136"/>
      <c r="UYF560" s="136"/>
      <c r="UYG560" s="136"/>
      <c r="UYH560" s="136"/>
      <c r="UYI560" s="136"/>
      <c r="UYJ560" s="136"/>
      <c r="UYK560" s="136"/>
      <c r="UYL560" s="136"/>
      <c r="UYM560" s="136"/>
      <c r="UYN560" s="136"/>
      <c r="UYO560" s="136"/>
      <c r="UYP560" s="136"/>
      <c r="UYQ560" s="136"/>
      <c r="UYR560" s="136"/>
      <c r="UYS560" s="136"/>
      <c r="UYT560" s="136"/>
      <c r="UYU560" s="136"/>
      <c r="UYV560" s="136"/>
      <c r="UYW560" s="136"/>
      <c r="UYX560" s="136"/>
      <c r="UYY560" s="136"/>
      <c r="UYZ560" s="136"/>
      <c r="UZA560" s="136"/>
      <c r="UZB560" s="136"/>
      <c r="UZC560" s="136"/>
      <c r="UZD560" s="136"/>
      <c r="UZE560" s="136"/>
      <c r="UZF560" s="136"/>
      <c r="UZG560" s="136"/>
      <c r="UZH560" s="136"/>
      <c r="UZI560" s="136"/>
      <c r="UZJ560" s="136"/>
      <c r="UZK560" s="136"/>
      <c r="UZL560" s="136"/>
      <c r="UZM560" s="136"/>
      <c r="UZN560" s="136"/>
      <c r="UZO560" s="136"/>
      <c r="UZP560" s="136"/>
      <c r="UZQ560" s="136"/>
      <c r="UZR560" s="136"/>
      <c r="UZS560" s="136"/>
      <c r="UZT560" s="136"/>
      <c r="UZU560" s="136"/>
      <c r="UZV560" s="136"/>
      <c r="UZW560" s="136"/>
      <c r="UZX560" s="136"/>
      <c r="UZY560" s="136"/>
      <c r="UZZ560" s="136"/>
      <c r="VAA560" s="136"/>
      <c r="VAB560" s="136"/>
      <c r="VAC560" s="136"/>
      <c r="VAD560" s="136"/>
      <c r="VAE560" s="136"/>
      <c r="VAF560" s="136"/>
      <c r="VAG560" s="136"/>
      <c r="VAH560" s="136"/>
      <c r="VAI560" s="136"/>
      <c r="VAJ560" s="136"/>
      <c r="VAK560" s="136"/>
      <c r="VAL560" s="136"/>
      <c r="VAM560" s="136"/>
      <c r="VAN560" s="136"/>
      <c r="VAO560" s="136"/>
      <c r="VAP560" s="136"/>
      <c r="VAQ560" s="136"/>
      <c r="VAR560" s="136"/>
      <c r="VAS560" s="136"/>
      <c r="VAT560" s="136"/>
      <c r="VAU560" s="136"/>
      <c r="VAV560" s="136"/>
      <c r="VAW560" s="136"/>
      <c r="VAX560" s="136"/>
      <c r="VAY560" s="136"/>
      <c r="VAZ560" s="136"/>
      <c r="VBA560" s="136"/>
      <c r="VBB560" s="136"/>
      <c r="VBC560" s="136"/>
      <c r="VBD560" s="136"/>
      <c r="VBE560" s="136"/>
      <c r="VBF560" s="136"/>
      <c r="VBG560" s="136"/>
      <c r="VBH560" s="136"/>
      <c r="VBI560" s="136"/>
      <c r="VBJ560" s="136"/>
      <c r="VBK560" s="136"/>
      <c r="VBL560" s="136"/>
      <c r="VBM560" s="136"/>
      <c r="VBN560" s="136"/>
      <c r="VBO560" s="136"/>
      <c r="VBP560" s="136"/>
      <c r="VBQ560" s="136"/>
      <c r="VBR560" s="136"/>
      <c r="VBS560" s="136"/>
      <c r="VBT560" s="136"/>
      <c r="VBU560" s="136"/>
      <c r="VBV560" s="136"/>
      <c r="VBW560" s="136"/>
      <c r="VBX560" s="136"/>
      <c r="VBY560" s="136"/>
      <c r="VBZ560" s="136"/>
      <c r="VCA560" s="136"/>
      <c r="VCB560" s="136"/>
      <c r="VCC560" s="136"/>
      <c r="VCD560" s="136"/>
      <c r="VCE560" s="136"/>
      <c r="VCF560" s="136"/>
      <c r="VCG560" s="136"/>
      <c r="VCH560" s="136"/>
      <c r="VCI560" s="136"/>
      <c r="VCJ560" s="136"/>
      <c r="VCK560" s="136"/>
      <c r="VCL560" s="136"/>
      <c r="VCM560" s="136"/>
      <c r="VCN560" s="136"/>
      <c r="VCO560" s="136"/>
      <c r="VCP560" s="136"/>
      <c r="VCQ560" s="136"/>
      <c r="VCR560" s="136"/>
      <c r="VCS560" s="136"/>
      <c r="VCT560" s="136"/>
      <c r="VCU560" s="136"/>
      <c r="VCV560" s="136"/>
      <c r="VCW560" s="136"/>
      <c r="VCX560" s="136"/>
      <c r="VCY560" s="136"/>
      <c r="VCZ560" s="136"/>
      <c r="VDA560" s="136"/>
      <c r="VDB560" s="136"/>
      <c r="VDC560" s="136"/>
      <c r="VDD560" s="136"/>
      <c r="VDE560" s="136"/>
      <c r="VDF560" s="136"/>
      <c r="VDG560" s="136"/>
      <c r="VDH560" s="136"/>
      <c r="VDI560" s="136"/>
      <c r="VDJ560" s="136"/>
      <c r="VDK560" s="136"/>
      <c r="VDL560" s="136"/>
      <c r="VDM560" s="136"/>
      <c r="VDN560" s="136"/>
      <c r="VDO560" s="136"/>
      <c r="VDP560" s="136"/>
      <c r="VDQ560" s="136"/>
      <c r="VDR560" s="136"/>
      <c r="VDS560" s="136"/>
      <c r="VDT560" s="136"/>
      <c r="VDU560" s="136"/>
      <c r="VDV560" s="136"/>
      <c r="VDW560" s="136"/>
      <c r="VDX560" s="136"/>
      <c r="VDY560" s="136"/>
      <c r="VDZ560" s="136"/>
      <c r="VEA560" s="136"/>
      <c r="VEB560" s="136"/>
      <c r="VEC560" s="136"/>
      <c r="VED560" s="136"/>
      <c r="VEE560" s="136"/>
      <c r="VEF560" s="136"/>
      <c r="VEG560" s="136"/>
      <c r="VEH560" s="136"/>
      <c r="VEI560" s="136"/>
      <c r="VEJ560" s="136"/>
      <c r="VEK560" s="136"/>
      <c r="VEL560" s="136"/>
      <c r="VEM560" s="136"/>
      <c r="VEN560" s="136"/>
      <c r="VEO560" s="136"/>
      <c r="VEP560" s="136"/>
      <c r="VEQ560" s="136"/>
      <c r="VER560" s="136"/>
      <c r="VES560" s="136"/>
      <c r="VET560" s="136"/>
      <c r="VEU560" s="136"/>
      <c r="VEV560" s="136"/>
      <c r="VEW560" s="136"/>
      <c r="VEX560" s="136"/>
      <c r="VEY560" s="136"/>
      <c r="VEZ560" s="136"/>
      <c r="VFA560" s="136"/>
      <c r="VFB560" s="136"/>
      <c r="VFC560" s="136"/>
      <c r="VFD560" s="136"/>
      <c r="VFE560" s="136"/>
      <c r="VFF560" s="136"/>
      <c r="VFG560" s="136"/>
      <c r="VFH560" s="136"/>
      <c r="VFI560" s="136"/>
      <c r="VFJ560" s="136"/>
      <c r="VFK560" s="136"/>
      <c r="VFL560" s="136"/>
      <c r="VFM560" s="136"/>
      <c r="VFN560" s="136"/>
      <c r="VFO560" s="136"/>
      <c r="VFP560" s="136"/>
      <c r="VFQ560" s="136"/>
      <c r="VFR560" s="136"/>
      <c r="VFS560" s="136"/>
      <c r="VFT560" s="136"/>
      <c r="VFU560" s="136"/>
      <c r="VFV560" s="136"/>
      <c r="VFW560" s="136"/>
      <c r="VFX560" s="136"/>
      <c r="VFY560" s="136"/>
      <c r="VFZ560" s="136"/>
      <c r="VGA560" s="136"/>
      <c r="VGB560" s="136"/>
      <c r="VGC560" s="136"/>
      <c r="VGD560" s="136"/>
      <c r="VGE560" s="136"/>
      <c r="VGF560" s="136"/>
      <c r="VGG560" s="136"/>
      <c r="VGH560" s="136"/>
      <c r="VGI560" s="136"/>
      <c r="VGJ560" s="136"/>
      <c r="VGK560" s="136"/>
      <c r="VGL560" s="136"/>
      <c r="VGM560" s="136"/>
      <c r="VGN560" s="136"/>
      <c r="VGO560" s="136"/>
      <c r="VGP560" s="136"/>
      <c r="VGQ560" s="136"/>
      <c r="VGR560" s="136"/>
      <c r="VGS560" s="136"/>
      <c r="VGT560" s="136"/>
      <c r="VGU560" s="136"/>
      <c r="VGV560" s="136"/>
      <c r="VGW560" s="136"/>
      <c r="VGX560" s="136"/>
      <c r="VGY560" s="136"/>
      <c r="VGZ560" s="136"/>
      <c r="VHA560" s="136"/>
      <c r="VHB560" s="136"/>
      <c r="VHC560" s="136"/>
      <c r="VHD560" s="136"/>
      <c r="VHE560" s="136"/>
      <c r="VHF560" s="136"/>
      <c r="VHG560" s="136"/>
      <c r="VHH560" s="136"/>
      <c r="VHI560" s="136"/>
      <c r="VHJ560" s="136"/>
      <c r="VHK560" s="136"/>
      <c r="VHL560" s="136"/>
      <c r="VHM560" s="136"/>
      <c r="VHN560" s="136"/>
      <c r="VHO560" s="136"/>
      <c r="VHP560" s="136"/>
      <c r="VHQ560" s="136"/>
      <c r="VHR560" s="136"/>
      <c r="VHS560" s="136"/>
      <c r="VHT560" s="136"/>
      <c r="VHU560" s="136"/>
      <c r="VHV560" s="136"/>
      <c r="VHW560" s="136"/>
      <c r="VHX560" s="136"/>
      <c r="VHY560" s="136"/>
      <c r="VHZ560" s="136"/>
      <c r="VIA560" s="136"/>
      <c r="VIB560" s="136"/>
      <c r="VIC560" s="136"/>
      <c r="VID560" s="136"/>
      <c r="VIE560" s="136"/>
      <c r="VIF560" s="136"/>
      <c r="VIG560" s="136"/>
      <c r="VIH560" s="136"/>
      <c r="VII560" s="136"/>
      <c r="VIJ560" s="136"/>
      <c r="VIK560" s="136"/>
      <c r="VIL560" s="136"/>
      <c r="VIM560" s="136"/>
      <c r="VIN560" s="136"/>
      <c r="VIO560" s="136"/>
      <c r="VIP560" s="136"/>
      <c r="VIQ560" s="136"/>
      <c r="VIR560" s="136"/>
      <c r="VIS560" s="136"/>
      <c r="VIT560" s="136"/>
      <c r="VIU560" s="136"/>
      <c r="VIV560" s="136"/>
      <c r="VIW560" s="136"/>
      <c r="VIX560" s="136"/>
      <c r="VIY560" s="136"/>
      <c r="VIZ560" s="136"/>
      <c r="VJA560" s="136"/>
      <c r="VJB560" s="136"/>
      <c r="VJC560" s="136"/>
      <c r="VJD560" s="136"/>
      <c r="VJE560" s="136"/>
      <c r="VJF560" s="136"/>
      <c r="VJG560" s="136"/>
      <c r="VJH560" s="136"/>
      <c r="VJI560" s="136"/>
      <c r="VJJ560" s="136"/>
      <c r="VJK560" s="136"/>
      <c r="VJL560" s="136"/>
      <c r="VJM560" s="136"/>
      <c r="VJN560" s="136"/>
      <c r="VJO560" s="136"/>
      <c r="VJP560" s="136"/>
      <c r="VJQ560" s="136"/>
      <c r="VJR560" s="136"/>
      <c r="VJS560" s="136"/>
      <c r="VJT560" s="136"/>
      <c r="VJU560" s="136"/>
      <c r="VJV560" s="136"/>
      <c r="VJW560" s="136"/>
      <c r="VJX560" s="136"/>
      <c r="VJY560" s="136"/>
      <c r="VJZ560" s="136"/>
      <c r="VKA560" s="136"/>
      <c r="VKB560" s="136"/>
      <c r="VKC560" s="136"/>
      <c r="VKD560" s="136"/>
      <c r="VKE560" s="136"/>
      <c r="VKF560" s="136"/>
      <c r="VKG560" s="136"/>
      <c r="VKH560" s="136"/>
      <c r="VKI560" s="136"/>
      <c r="VKJ560" s="136"/>
      <c r="VKK560" s="136"/>
      <c r="VKL560" s="136"/>
      <c r="VKM560" s="136"/>
      <c r="VKN560" s="136"/>
      <c r="VKO560" s="136"/>
      <c r="VKP560" s="136"/>
      <c r="VKQ560" s="136"/>
      <c r="VKR560" s="136"/>
      <c r="VKS560" s="136"/>
      <c r="VKT560" s="136"/>
      <c r="VKU560" s="136"/>
      <c r="VKV560" s="136"/>
      <c r="VKW560" s="136"/>
      <c r="VKX560" s="136"/>
      <c r="VKY560" s="136"/>
      <c r="VKZ560" s="136"/>
      <c r="VLA560" s="136"/>
      <c r="VLB560" s="136"/>
      <c r="VLC560" s="136"/>
      <c r="VLD560" s="136"/>
      <c r="VLE560" s="136"/>
      <c r="VLF560" s="136"/>
      <c r="VLG560" s="136"/>
      <c r="VLH560" s="136"/>
      <c r="VLI560" s="136"/>
      <c r="VLJ560" s="136"/>
      <c r="VLK560" s="136"/>
      <c r="VLL560" s="136"/>
      <c r="VLM560" s="136"/>
      <c r="VLN560" s="136"/>
      <c r="VLO560" s="136"/>
      <c r="VLP560" s="136"/>
      <c r="VLQ560" s="136"/>
      <c r="VLR560" s="136"/>
      <c r="VLS560" s="136"/>
      <c r="VLT560" s="136"/>
      <c r="VLU560" s="136"/>
      <c r="VLV560" s="136"/>
      <c r="VLW560" s="136"/>
      <c r="VLX560" s="136"/>
      <c r="VLY560" s="136"/>
      <c r="VLZ560" s="136"/>
      <c r="VMA560" s="136"/>
      <c r="VMB560" s="136"/>
      <c r="VMC560" s="136"/>
      <c r="VMD560" s="136"/>
      <c r="VME560" s="136"/>
      <c r="VMF560" s="136"/>
      <c r="VMG560" s="136"/>
      <c r="VMH560" s="136"/>
      <c r="VMI560" s="136"/>
      <c r="VMJ560" s="136"/>
      <c r="VMK560" s="136"/>
      <c r="VML560" s="136"/>
      <c r="VMM560" s="136"/>
      <c r="VMN560" s="136"/>
      <c r="VMO560" s="136"/>
      <c r="VMP560" s="136"/>
      <c r="VMQ560" s="136"/>
      <c r="VMR560" s="136"/>
      <c r="VMS560" s="136"/>
      <c r="VMT560" s="136"/>
      <c r="VMU560" s="136"/>
      <c r="VMV560" s="136"/>
      <c r="VMW560" s="136"/>
      <c r="VMX560" s="136"/>
      <c r="VMY560" s="136"/>
      <c r="VMZ560" s="136"/>
      <c r="VNA560" s="136"/>
      <c r="VNB560" s="136"/>
      <c r="VNC560" s="136"/>
      <c r="VND560" s="136"/>
      <c r="VNE560" s="136"/>
      <c r="VNF560" s="136"/>
      <c r="VNG560" s="136"/>
      <c r="VNH560" s="136"/>
      <c r="VNI560" s="136"/>
      <c r="VNJ560" s="136"/>
      <c r="VNK560" s="136"/>
      <c r="VNL560" s="136"/>
      <c r="VNM560" s="136"/>
      <c r="VNN560" s="136"/>
      <c r="VNO560" s="136"/>
      <c r="VNP560" s="136"/>
      <c r="VNQ560" s="136"/>
      <c r="VNR560" s="136"/>
      <c r="VNS560" s="136"/>
      <c r="VNT560" s="136"/>
      <c r="VNU560" s="136"/>
      <c r="VNV560" s="136"/>
      <c r="VNW560" s="136"/>
      <c r="VNX560" s="136"/>
      <c r="VNY560" s="136"/>
      <c r="VNZ560" s="136"/>
      <c r="VOA560" s="136"/>
      <c r="VOB560" s="136"/>
      <c r="VOC560" s="136"/>
      <c r="VOD560" s="136"/>
      <c r="VOE560" s="136"/>
      <c r="VOF560" s="136"/>
      <c r="VOG560" s="136"/>
      <c r="VOH560" s="136"/>
      <c r="VOI560" s="136"/>
      <c r="VOJ560" s="136"/>
      <c r="VOK560" s="136"/>
      <c r="VOL560" s="136"/>
      <c r="VOM560" s="136"/>
      <c r="VON560" s="136"/>
      <c r="VOO560" s="136"/>
      <c r="VOP560" s="136"/>
      <c r="VOQ560" s="136"/>
      <c r="VOR560" s="136"/>
      <c r="VOS560" s="136"/>
      <c r="VOT560" s="136"/>
      <c r="VOU560" s="136"/>
      <c r="VOV560" s="136"/>
      <c r="VOW560" s="136"/>
      <c r="VOX560" s="136"/>
      <c r="VOY560" s="136"/>
      <c r="VOZ560" s="136"/>
      <c r="VPA560" s="136"/>
      <c r="VPB560" s="136"/>
      <c r="VPC560" s="136"/>
      <c r="VPD560" s="136"/>
      <c r="VPE560" s="136"/>
      <c r="VPF560" s="136"/>
      <c r="VPG560" s="136"/>
      <c r="VPH560" s="136"/>
      <c r="VPI560" s="136"/>
      <c r="VPJ560" s="136"/>
      <c r="VPK560" s="136"/>
      <c r="VPL560" s="136"/>
      <c r="VPM560" s="136"/>
      <c r="VPN560" s="136"/>
      <c r="VPO560" s="136"/>
      <c r="VPP560" s="136"/>
      <c r="VPQ560" s="136"/>
      <c r="VPR560" s="136"/>
      <c r="VPS560" s="136"/>
      <c r="VPT560" s="136"/>
      <c r="VPU560" s="136"/>
      <c r="VPV560" s="136"/>
      <c r="VPW560" s="136"/>
      <c r="VPX560" s="136"/>
      <c r="VPY560" s="136"/>
      <c r="VPZ560" s="136"/>
      <c r="VQA560" s="136"/>
      <c r="VQB560" s="136"/>
      <c r="VQC560" s="136"/>
      <c r="VQD560" s="136"/>
      <c r="VQE560" s="136"/>
      <c r="VQF560" s="136"/>
      <c r="VQG560" s="136"/>
      <c r="VQH560" s="136"/>
      <c r="VQI560" s="136"/>
      <c r="VQJ560" s="136"/>
      <c r="VQK560" s="136"/>
      <c r="VQL560" s="136"/>
      <c r="VQM560" s="136"/>
      <c r="VQN560" s="136"/>
      <c r="VQO560" s="136"/>
      <c r="VQP560" s="136"/>
      <c r="VQQ560" s="136"/>
      <c r="VQR560" s="136"/>
      <c r="VQS560" s="136"/>
      <c r="VQT560" s="136"/>
      <c r="VQU560" s="136"/>
      <c r="VQV560" s="136"/>
      <c r="VQW560" s="136"/>
      <c r="VQX560" s="136"/>
      <c r="VQY560" s="136"/>
      <c r="VQZ560" s="136"/>
      <c r="VRA560" s="136"/>
      <c r="VRB560" s="136"/>
      <c r="VRC560" s="136"/>
      <c r="VRD560" s="136"/>
      <c r="VRE560" s="136"/>
      <c r="VRF560" s="136"/>
      <c r="VRG560" s="136"/>
      <c r="VRH560" s="136"/>
      <c r="VRI560" s="136"/>
      <c r="VRJ560" s="136"/>
      <c r="VRK560" s="136"/>
      <c r="VRL560" s="136"/>
      <c r="VRM560" s="136"/>
      <c r="VRN560" s="136"/>
      <c r="VRO560" s="136"/>
      <c r="VRP560" s="136"/>
      <c r="VRQ560" s="136"/>
      <c r="VRR560" s="136"/>
      <c r="VRS560" s="136"/>
      <c r="VRT560" s="136"/>
      <c r="VRU560" s="136"/>
      <c r="VRV560" s="136"/>
      <c r="VRW560" s="136"/>
      <c r="VRX560" s="136"/>
      <c r="VRY560" s="136"/>
      <c r="VRZ560" s="136"/>
      <c r="VSA560" s="136"/>
      <c r="VSB560" s="136"/>
      <c r="VSC560" s="136"/>
      <c r="VSD560" s="136"/>
      <c r="VSE560" s="136"/>
      <c r="VSF560" s="136"/>
      <c r="VSG560" s="136"/>
      <c r="VSH560" s="136"/>
      <c r="VSI560" s="136"/>
      <c r="VSJ560" s="136"/>
      <c r="VSK560" s="136"/>
      <c r="VSL560" s="136"/>
      <c r="VSM560" s="136"/>
      <c r="VSN560" s="136"/>
      <c r="VSO560" s="136"/>
      <c r="VSP560" s="136"/>
      <c r="VSQ560" s="136"/>
      <c r="VSR560" s="136"/>
      <c r="VSS560" s="136"/>
      <c r="VST560" s="136"/>
      <c r="VSU560" s="136"/>
      <c r="VSV560" s="136"/>
      <c r="VSW560" s="136"/>
      <c r="VSX560" s="136"/>
      <c r="VSY560" s="136"/>
      <c r="VSZ560" s="136"/>
      <c r="VTA560" s="136"/>
      <c r="VTB560" s="136"/>
      <c r="VTC560" s="136"/>
      <c r="VTD560" s="136"/>
      <c r="VTE560" s="136"/>
      <c r="VTF560" s="136"/>
      <c r="VTG560" s="136"/>
      <c r="VTH560" s="136"/>
      <c r="VTI560" s="136"/>
      <c r="VTJ560" s="136"/>
      <c r="VTK560" s="136"/>
      <c r="VTL560" s="136"/>
      <c r="VTM560" s="136"/>
      <c r="VTN560" s="136"/>
      <c r="VTO560" s="136"/>
      <c r="VTP560" s="136"/>
      <c r="VTQ560" s="136"/>
      <c r="VTR560" s="136"/>
      <c r="VTS560" s="136"/>
      <c r="VTT560" s="136"/>
      <c r="VTU560" s="136"/>
      <c r="VTV560" s="136"/>
      <c r="VTW560" s="136"/>
      <c r="VTX560" s="136"/>
      <c r="VTY560" s="136"/>
      <c r="VTZ560" s="136"/>
      <c r="VUA560" s="136"/>
      <c r="VUB560" s="136"/>
      <c r="VUC560" s="136"/>
      <c r="VUD560" s="136"/>
      <c r="VUE560" s="136"/>
      <c r="VUF560" s="136"/>
      <c r="VUG560" s="136"/>
      <c r="VUH560" s="136"/>
      <c r="VUI560" s="136"/>
      <c r="VUJ560" s="136"/>
      <c r="VUK560" s="136"/>
      <c r="VUL560" s="136"/>
      <c r="VUM560" s="136"/>
      <c r="VUN560" s="136"/>
      <c r="VUO560" s="136"/>
      <c r="VUP560" s="136"/>
      <c r="VUQ560" s="136"/>
      <c r="VUR560" s="136"/>
      <c r="VUS560" s="136"/>
      <c r="VUT560" s="136"/>
      <c r="VUU560" s="136"/>
      <c r="VUV560" s="136"/>
      <c r="VUW560" s="136"/>
      <c r="VUX560" s="136"/>
      <c r="VUY560" s="136"/>
      <c r="VUZ560" s="136"/>
      <c r="VVA560" s="136"/>
      <c r="VVB560" s="136"/>
      <c r="VVC560" s="136"/>
      <c r="VVD560" s="136"/>
      <c r="VVE560" s="136"/>
      <c r="VVF560" s="136"/>
      <c r="VVG560" s="136"/>
      <c r="VVH560" s="136"/>
      <c r="VVI560" s="136"/>
      <c r="VVJ560" s="136"/>
      <c r="VVK560" s="136"/>
      <c r="VVL560" s="136"/>
      <c r="VVM560" s="136"/>
      <c r="VVN560" s="136"/>
      <c r="VVO560" s="136"/>
      <c r="VVP560" s="136"/>
      <c r="VVQ560" s="136"/>
      <c r="VVR560" s="136"/>
      <c r="VVS560" s="136"/>
      <c r="VVT560" s="136"/>
      <c r="VVU560" s="136"/>
      <c r="VVV560" s="136"/>
      <c r="VVW560" s="136"/>
      <c r="VVX560" s="136"/>
      <c r="VVY560" s="136"/>
      <c r="VVZ560" s="136"/>
      <c r="VWA560" s="136"/>
      <c r="VWB560" s="136"/>
      <c r="VWC560" s="136"/>
      <c r="VWD560" s="136"/>
      <c r="VWE560" s="136"/>
      <c r="VWF560" s="136"/>
      <c r="VWG560" s="136"/>
      <c r="VWH560" s="136"/>
      <c r="VWI560" s="136"/>
      <c r="VWJ560" s="136"/>
      <c r="VWK560" s="136"/>
      <c r="VWL560" s="136"/>
      <c r="VWM560" s="136"/>
      <c r="VWN560" s="136"/>
      <c r="VWO560" s="136"/>
      <c r="VWP560" s="136"/>
      <c r="VWQ560" s="136"/>
      <c r="VWR560" s="136"/>
      <c r="VWS560" s="136"/>
      <c r="VWT560" s="136"/>
      <c r="VWU560" s="136"/>
      <c r="VWV560" s="136"/>
      <c r="VWW560" s="136"/>
      <c r="VWX560" s="136"/>
      <c r="VWY560" s="136"/>
      <c r="VWZ560" s="136"/>
      <c r="VXA560" s="136"/>
      <c r="VXB560" s="136"/>
      <c r="VXC560" s="136"/>
      <c r="VXD560" s="136"/>
      <c r="VXE560" s="136"/>
      <c r="VXF560" s="136"/>
      <c r="VXG560" s="136"/>
      <c r="VXH560" s="136"/>
      <c r="VXI560" s="136"/>
      <c r="VXJ560" s="136"/>
      <c r="VXK560" s="136"/>
      <c r="VXL560" s="136"/>
      <c r="VXM560" s="136"/>
      <c r="VXN560" s="136"/>
      <c r="VXO560" s="136"/>
      <c r="VXP560" s="136"/>
      <c r="VXQ560" s="136"/>
      <c r="VXR560" s="136"/>
      <c r="VXS560" s="136"/>
      <c r="VXT560" s="136"/>
      <c r="VXU560" s="136"/>
      <c r="VXV560" s="136"/>
      <c r="VXW560" s="136"/>
      <c r="VXX560" s="136"/>
      <c r="VXY560" s="136"/>
      <c r="VXZ560" s="136"/>
      <c r="VYA560" s="136"/>
      <c r="VYB560" s="136"/>
      <c r="VYC560" s="136"/>
      <c r="VYD560" s="136"/>
      <c r="VYE560" s="136"/>
      <c r="VYF560" s="136"/>
      <c r="VYG560" s="136"/>
      <c r="VYH560" s="136"/>
      <c r="VYI560" s="136"/>
      <c r="VYJ560" s="136"/>
      <c r="VYK560" s="136"/>
      <c r="VYL560" s="136"/>
      <c r="VYM560" s="136"/>
      <c r="VYN560" s="136"/>
      <c r="VYO560" s="136"/>
      <c r="VYP560" s="136"/>
      <c r="VYQ560" s="136"/>
      <c r="VYR560" s="136"/>
      <c r="VYS560" s="136"/>
      <c r="VYT560" s="136"/>
      <c r="VYU560" s="136"/>
      <c r="VYV560" s="136"/>
      <c r="VYW560" s="136"/>
      <c r="VYX560" s="136"/>
      <c r="VYY560" s="136"/>
      <c r="VYZ560" s="136"/>
      <c r="VZA560" s="136"/>
      <c r="VZB560" s="136"/>
      <c r="VZC560" s="136"/>
      <c r="VZD560" s="136"/>
      <c r="VZE560" s="136"/>
      <c r="VZF560" s="136"/>
      <c r="VZG560" s="136"/>
      <c r="VZH560" s="136"/>
      <c r="VZI560" s="136"/>
      <c r="VZJ560" s="136"/>
      <c r="VZK560" s="136"/>
      <c r="VZL560" s="136"/>
      <c r="VZM560" s="136"/>
      <c r="VZN560" s="136"/>
      <c r="VZO560" s="136"/>
      <c r="VZP560" s="136"/>
      <c r="VZQ560" s="136"/>
      <c r="VZR560" s="136"/>
      <c r="VZS560" s="136"/>
      <c r="VZT560" s="136"/>
      <c r="VZU560" s="136"/>
      <c r="VZV560" s="136"/>
      <c r="VZW560" s="136"/>
      <c r="VZX560" s="136"/>
      <c r="VZY560" s="136"/>
      <c r="VZZ560" s="136"/>
      <c r="WAA560" s="136"/>
      <c r="WAB560" s="136"/>
      <c r="WAC560" s="136"/>
      <c r="WAD560" s="136"/>
      <c r="WAE560" s="136"/>
      <c r="WAF560" s="136"/>
      <c r="WAG560" s="136"/>
      <c r="WAH560" s="136"/>
      <c r="WAI560" s="136"/>
      <c r="WAJ560" s="136"/>
      <c r="WAK560" s="136"/>
      <c r="WAL560" s="136"/>
      <c r="WAM560" s="136"/>
      <c r="WAN560" s="136"/>
      <c r="WAO560" s="136"/>
      <c r="WAP560" s="136"/>
      <c r="WAQ560" s="136"/>
      <c r="WAR560" s="136"/>
      <c r="WAS560" s="136"/>
      <c r="WAT560" s="136"/>
      <c r="WAU560" s="136"/>
      <c r="WAV560" s="136"/>
      <c r="WAW560" s="136"/>
      <c r="WAX560" s="136"/>
      <c r="WAY560" s="136"/>
      <c r="WAZ560" s="136"/>
      <c r="WBA560" s="136"/>
      <c r="WBB560" s="136"/>
      <c r="WBC560" s="136"/>
      <c r="WBD560" s="136"/>
      <c r="WBE560" s="136"/>
      <c r="WBF560" s="136"/>
      <c r="WBG560" s="136"/>
      <c r="WBH560" s="136"/>
      <c r="WBI560" s="136"/>
      <c r="WBJ560" s="136"/>
      <c r="WBK560" s="136"/>
      <c r="WBL560" s="136"/>
      <c r="WBM560" s="136"/>
      <c r="WBN560" s="136"/>
      <c r="WBO560" s="136"/>
      <c r="WBP560" s="136"/>
      <c r="WBQ560" s="136"/>
      <c r="WBR560" s="136"/>
      <c r="WBS560" s="136"/>
      <c r="WBT560" s="136"/>
      <c r="WBU560" s="136"/>
      <c r="WBV560" s="136"/>
      <c r="WBW560" s="136"/>
      <c r="WBX560" s="136"/>
      <c r="WBY560" s="136"/>
      <c r="WBZ560" s="136"/>
      <c r="WCA560" s="136"/>
      <c r="WCB560" s="136"/>
      <c r="WCC560" s="136"/>
      <c r="WCD560" s="136"/>
      <c r="WCE560" s="136"/>
      <c r="WCF560" s="136"/>
      <c r="WCG560" s="136"/>
      <c r="WCH560" s="136"/>
      <c r="WCI560" s="136"/>
      <c r="WCJ560" s="136"/>
      <c r="WCK560" s="136"/>
      <c r="WCL560" s="136"/>
      <c r="WCM560" s="136"/>
      <c r="WCN560" s="136"/>
      <c r="WCO560" s="136"/>
      <c r="WCP560" s="136"/>
      <c r="WCQ560" s="136"/>
      <c r="WCR560" s="136"/>
      <c r="WCS560" s="136"/>
      <c r="WCT560" s="136"/>
      <c r="WCU560" s="136"/>
      <c r="WCV560" s="136"/>
      <c r="WCW560" s="136"/>
      <c r="WCX560" s="136"/>
      <c r="WCY560" s="136"/>
      <c r="WCZ560" s="136"/>
      <c r="WDA560" s="136"/>
      <c r="WDB560" s="136"/>
      <c r="WDC560" s="136"/>
      <c r="WDD560" s="136"/>
      <c r="WDE560" s="136"/>
      <c r="WDF560" s="136"/>
      <c r="WDG560" s="136"/>
      <c r="WDH560" s="136"/>
      <c r="WDI560" s="136"/>
      <c r="WDJ560" s="136"/>
      <c r="WDK560" s="136"/>
      <c r="WDL560" s="136"/>
      <c r="WDM560" s="136"/>
      <c r="WDN560" s="136"/>
      <c r="WDO560" s="136"/>
      <c r="WDP560" s="136"/>
      <c r="WDQ560" s="136"/>
      <c r="WDR560" s="136"/>
      <c r="WDS560" s="136"/>
      <c r="WDT560" s="136"/>
      <c r="WDU560" s="136"/>
      <c r="WDV560" s="136"/>
      <c r="WDW560" s="136"/>
      <c r="WDX560" s="136"/>
      <c r="WDY560" s="136"/>
      <c r="WDZ560" s="136"/>
      <c r="WEA560" s="136"/>
      <c r="WEB560" s="136"/>
      <c r="WEC560" s="136"/>
      <c r="WED560" s="136"/>
      <c r="WEE560" s="136"/>
      <c r="WEF560" s="136"/>
      <c r="WEG560" s="136"/>
      <c r="WEH560" s="136"/>
      <c r="WEI560" s="136"/>
      <c r="WEJ560" s="136"/>
      <c r="WEK560" s="136"/>
      <c r="WEL560" s="136"/>
      <c r="WEM560" s="136"/>
      <c r="WEN560" s="136"/>
      <c r="WEO560" s="136"/>
      <c r="WEP560" s="136"/>
      <c r="WEQ560" s="136"/>
      <c r="WER560" s="136"/>
      <c r="WES560" s="136"/>
      <c r="WET560" s="136"/>
      <c r="WEU560" s="136"/>
      <c r="WEV560" s="136"/>
      <c r="WEW560" s="136"/>
      <c r="WEX560" s="136"/>
      <c r="WEY560" s="136"/>
      <c r="WEZ560" s="136"/>
      <c r="WFA560" s="136"/>
      <c r="WFB560" s="136"/>
      <c r="WFC560" s="136"/>
      <c r="WFD560" s="136"/>
      <c r="WFE560" s="136"/>
      <c r="WFF560" s="136"/>
      <c r="WFG560" s="136"/>
      <c r="WFH560" s="136"/>
      <c r="WFI560" s="136"/>
      <c r="WFJ560" s="136"/>
      <c r="WFK560" s="136"/>
      <c r="WFL560" s="136"/>
      <c r="WFM560" s="136"/>
      <c r="WFN560" s="136"/>
      <c r="WFO560" s="136"/>
      <c r="WFP560" s="136"/>
      <c r="WFQ560" s="136"/>
      <c r="WFR560" s="136"/>
      <c r="WFS560" s="136"/>
      <c r="WFT560" s="136"/>
      <c r="WFU560" s="136"/>
      <c r="WFV560" s="136"/>
      <c r="WFW560" s="136"/>
      <c r="WFX560" s="136"/>
      <c r="WFY560" s="136"/>
      <c r="WFZ560" s="136"/>
      <c r="WGA560" s="136"/>
      <c r="WGB560" s="136"/>
      <c r="WGC560" s="136"/>
      <c r="WGD560" s="136"/>
      <c r="WGE560" s="136"/>
      <c r="WGF560" s="136"/>
      <c r="WGG560" s="136"/>
      <c r="WGH560" s="136"/>
      <c r="WGI560" s="136"/>
      <c r="WGJ560" s="136"/>
      <c r="WGK560" s="136"/>
      <c r="WGL560" s="136"/>
      <c r="WGM560" s="136"/>
      <c r="WGN560" s="136"/>
      <c r="WGO560" s="136"/>
      <c r="WGP560" s="136"/>
      <c r="WGQ560" s="136"/>
      <c r="WGR560" s="136"/>
      <c r="WGS560" s="136"/>
      <c r="WGT560" s="136"/>
      <c r="WGU560" s="136"/>
      <c r="WGV560" s="136"/>
      <c r="WGW560" s="136"/>
      <c r="WGX560" s="136"/>
      <c r="WGY560" s="136"/>
      <c r="WGZ560" s="136"/>
      <c r="WHA560" s="136"/>
      <c r="WHB560" s="136"/>
      <c r="WHC560" s="136"/>
      <c r="WHD560" s="136"/>
      <c r="WHE560" s="136"/>
      <c r="WHF560" s="136"/>
      <c r="WHG560" s="136"/>
      <c r="WHH560" s="136"/>
      <c r="WHI560" s="136"/>
      <c r="WHJ560" s="136"/>
      <c r="WHK560" s="136"/>
      <c r="WHL560" s="136"/>
      <c r="WHM560" s="136"/>
      <c r="WHN560" s="136"/>
      <c r="WHO560" s="136"/>
      <c r="WHP560" s="136"/>
      <c r="WHQ560" s="136"/>
      <c r="WHR560" s="136"/>
      <c r="WHS560" s="136"/>
      <c r="WHT560" s="136"/>
      <c r="WHU560" s="136"/>
      <c r="WHV560" s="136"/>
      <c r="WHW560" s="136"/>
      <c r="WHX560" s="136"/>
      <c r="WHY560" s="136"/>
      <c r="WHZ560" s="136"/>
      <c r="WIA560" s="136"/>
      <c r="WIB560" s="136"/>
      <c r="WIC560" s="136"/>
      <c r="WID560" s="136"/>
      <c r="WIE560" s="136"/>
      <c r="WIF560" s="136"/>
      <c r="WIG560" s="136"/>
      <c r="WIH560" s="136"/>
      <c r="WII560" s="136"/>
      <c r="WIJ560" s="136"/>
      <c r="WIK560" s="136"/>
      <c r="WIL560" s="136"/>
      <c r="WIM560" s="136"/>
      <c r="WIN560" s="136"/>
      <c r="WIO560" s="136"/>
      <c r="WIP560" s="136"/>
      <c r="WIQ560" s="136"/>
      <c r="WIR560" s="136"/>
      <c r="WIS560" s="136"/>
      <c r="WIT560" s="136"/>
      <c r="WIU560" s="136"/>
      <c r="WIV560" s="136"/>
      <c r="WIW560" s="136"/>
      <c r="WIX560" s="136"/>
      <c r="WIY560" s="136"/>
      <c r="WIZ560" s="136"/>
      <c r="WJA560" s="136"/>
      <c r="WJB560" s="136"/>
      <c r="WJC560" s="136"/>
      <c r="WJD560" s="136"/>
      <c r="WJE560" s="136"/>
      <c r="WJF560" s="136"/>
      <c r="WJG560" s="136"/>
      <c r="WJH560" s="136"/>
      <c r="WJI560" s="136"/>
      <c r="WJJ560" s="136"/>
      <c r="WJK560" s="136"/>
      <c r="WJL560" s="136"/>
      <c r="WJM560" s="136"/>
      <c r="WJN560" s="136"/>
      <c r="WJO560" s="136"/>
      <c r="WJP560" s="136"/>
      <c r="WJQ560" s="136"/>
      <c r="WJR560" s="136"/>
      <c r="WJS560" s="136"/>
      <c r="WJT560" s="136"/>
      <c r="WJU560" s="136"/>
      <c r="WJV560" s="136"/>
      <c r="WJW560" s="136"/>
      <c r="WJX560" s="136"/>
      <c r="WJY560" s="136"/>
      <c r="WJZ560" s="136"/>
      <c r="WKA560" s="136"/>
      <c r="WKB560" s="136"/>
      <c r="WKC560" s="136"/>
      <c r="WKD560" s="136"/>
      <c r="WKE560" s="136"/>
      <c r="WKF560" s="136"/>
      <c r="WKG560" s="136"/>
      <c r="WKH560" s="136"/>
      <c r="WKI560" s="136"/>
      <c r="WKJ560" s="136"/>
      <c r="WKK560" s="136"/>
      <c r="WKL560" s="136"/>
      <c r="WKM560" s="136"/>
      <c r="WKN560" s="136"/>
      <c r="WKO560" s="136"/>
      <c r="WKP560" s="136"/>
      <c r="WKQ560" s="136"/>
      <c r="WKR560" s="136"/>
      <c r="WKS560" s="136"/>
      <c r="WKT560" s="136"/>
      <c r="WKU560" s="136"/>
      <c r="WKV560" s="136"/>
      <c r="WKW560" s="136"/>
      <c r="WKX560" s="136"/>
      <c r="WKY560" s="136"/>
      <c r="WKZ560" s="136"/>
      <c r="WLA560" s="136"/>
      <c r="WLB560" s="136"/>
      <c r="WLC560" s="136"/>
      <c r="WLD560" s="136"/>
      <c r="WLE560" s="136"/>
      <c r="WLF560" s="136"/>
      <c r="WLG560" s="136"/>
      <c r="WLH560" s="136"/>
      <c r="WLI560" s="136"/>
      <c r="WLJ560" s="136"/>
      <c r="WLK560" s="136"/>
      <c r="WLL560" s="136"/>
      <c r="WLM560" s="136"/>
      <c r="WLN560" s="136"/>
      <c r="WLO560" s="136"/>
      <c r="WLP560" s="136"/>
      <c r="WLQ560" s="136"/>
      <c r="WLR560" s="136"/>
      <c r="WLS560" s="136"/>
      <c r="WLT560" s="136"/>
      <c r="WLU560" s="136"/>
      <c r="WLV560" s="136"/>
      <c r="WLW560" s="136"/>
      <c r="WLX560" s="136"/>
      <c r="WLY560" s="136"/>
      <c r="WLZ560" s="136"/>
      <c r="WMA560" s="136"/>
      <c r="WMB560" s="136"/>
      <c r="WMC560" s="136"/>
      <c r="WMD560" s="136"/>
      <c r="WME560" s="136"/>
      <c r="WMF560" s="136"/>
      <c r="WMG560" s="136"/>
      <c r="WMH560" s="136"/>
      <c r="WMI560" s="136"/>
      <c r="WMJ560" s="136"/>
      <c r="WMK560" s="136"/>
      <c r="WML560" s="136"/>
      <c r="WMM560" s="136"/>
      <c r="WMN560" s="136"/>
      <c r="WMO560" s="136"/>
      <c r="WMP560" s="136"/>
      <c r="WMQ560" s="136"/>
      <c r="WMR560" s="136"/>
      <c r="WMS560" s="136"/>
      <c r="WMT560" s="136"/>
      <c r="WMU560" s="136"/>
      <c r="WMV560" s="136"/>
      <c r="WMW560" s="136"/>
      <c r="WMX560" s="136"/>
      <c r="WMY560" s="136"/>
      <c r="WMZ560" s="136"/>
      <c r="WNA560" s="136"/>
      <c r="WNB560" s="136"/>
      <c r="WNC560" s="136"/>
      <c r="WND560" s="136"/>
      <c r="WNE560" s="136"/>
      <c r="WNF560" s="136"/>
      <c r="WNG560" s="136"/>
      <c r="WNH560" s="136"/>
      <c r="WNI560" s="136"/>
      <c r="WNJ560" s="136"/>
      <c r="WNK560" s="136"/>
      <c r="WNL560" s="136"/>
      <c r="WNM560" s="136"/>
      <c r="WNN560" s="136"/>
      <c r="WNO560" s="136"/>
      <c r="WNP560" s="136"/>
      <c r="WNQ560" s="136"/>
      <c r="WNR560" s="136"/>
      <c r="WNS560" s="136"/>
      <c r="WNT560" s="136"/>
      <c r="WNU560" s="136"/>
      <c r="WNV560" s="136"/>
      <c r="WNW560" s="136"/>
      <c r="WNX560" s="136"/>
      <c r="WNY560" s="136"/>
      <c r="WNZ560" s="136"/>
      <c r="WOA560" s="136"/>
      <c r="WOB560" s="136"/>
      <c r="WOC560" s="136"/>
      <c r="WOD560" s="136"/>
      <c r="WOE560" s="136"/>
      <c r="WOF560" s="136"/>
      <c r="WOG560" s="136"/>
      <c r="WOH560" s="136"/>
      <c r="WOI560" s="136"/>
      <c r="WOJ560" s="136"/>
      <c r="WOK560" s="136"/>
      <c r="WOL560" s="136"/>
      <c r="WOM560" s="136"/>
      <c r="WON560" s="136"/>
      <c r="WOO560" s="136"/>
      <c r="WOP560" s="136"/>
      <c r="WOQ560" s="136"/>
      <c r="WOR560" s="136"/>
      <c r="WOS560" s="136"/>
      <c r="WOT560" s="136"/>
      <c r="WOU560" s="136"/>
      <c r="WOV560" s="136"/>
      <c r="WOW560" s="136"/>
      <c r="WOX560" s="136"/>
      <c r="WOY560" s="136"/>
      <c r="WOZ560" s="136"/>
      <c r="WPA560" s="136"/>
      <c r="WPB560" s="136"/>
      <c r="WPC560" s="136"/>
      <c r="WPD560" s="136"/>
      <c r="WPE560" s="136"/>
      <c r="WPF560" s="136"/>
      <c r="WPG560" s="136"/>
      <c r="WPH560" s="136"/>
      <c r="WPI560" s="136"/>
      <c r="WPJ560" s="136"/>
      <c r="WPK560" s="136"/>
      <c r="WPL560" s="136"/>
      <c r="WPM560" s="136"/>
      <c r="WPN560" s="136"/>
      <c r="WPO560" s="136"/>
      <c r="WPP560" s="136"/>
      <c r="WPQ560" s="136"/>
      <c r="WPR560" s="136"/>
      <c r="WPS560" s="136"/>
      <c r="WPT560" s="136"/>
      <c r="WPU560" s="136"/>
      <c r="WPV560" s="136"/>
      <c r="WPW560" s="136"/>
      <c r="WPX560" s="136"/>
      <c r="WPY560" s="136"/>
      <c r="WPZ560" s="136"/>
      <c r="WQA560" s="136"/>
      <c r="WQB560" s="136"/>
      <c r="WQC560" s="136"/>
      <c r="WQD560" s="136"/>
      <c r="WQE560" s="136"/>
      <c r="WQF560" s="136"/>
      <c r="WQG560" s="136"/>
      <c r="WQH560" s="136"/>
      <c r="WQI560" s="136"/>
      <c r="WQJ560" s="136"/>
      <c r="WQK560" s="136"/>
      <c r="WQL560" s="136"/>
      <c r="WQM560" s="136"/>
      <c r="WQN560" s="136"/>
      <c r="WQO560" s="136"/>
      <c r="WQP560" s="136"/>
      <c r="WQQ560" s="136"/>
      <c r="WQR560" s="136"/>
      <c r="WQS560" s="136"/>
      <c r="WQT560" s="136"/>
      <c r="WQU560" s="136"/>
      <c r="WQV560" s="136"/>
      <c r="WQW560" s="136"/>
      <c r="WQX560" s="136"/>
      <c r="WQY560" s="136"/>
      <c r="WQZ560" s="136"/>
      <c r="WRA560" s="136"/>
      <c r="WRB560" s="136"/>
      <c r="WRC560" s="136"/>
      <c r="WRD560" s="136"/>
      <c r="WRE560" s="136"/>
      <c r="WRF560" s="136"/>
      <c r="WRG560" s="136"/>
      <c r="WRH560" s="136"/>
      <c r="WRI560" s="136"/>
      <c r="WRJ560" s="136"/>
      <c r="WRK560" s="136"/>
      <c r="WRL560" s="136"/>
      <c r="WRM560" s="136"/>
      <c r="WRN560" s="136"/>
      <c r="WRO560" s="136"/>
      <c r="WRP560" s="136"/>
      <c r="WRQ560" s="136"/>
      <c r="WRR560" s="136"/>
      <c r="WRS560" s="136"/>
      <c r="WRT560" s="136"/>
      <c r="WRU560" s="136"/>
      <c r="WRV560" s="136"/>
      <c r="WRW560" s="136"/>
      <c r="WRX560" s="136"/>
      <c r="WRY560" s="136"/>
      <c r="WRZ560" s="136"/>
      <c r="WSA560" s="136"/>
      <c r="WSB560" s="136"/>
      <c r="WSC560" s="136"/>
      <c r="WSD560" s="136"/>
      <c r="WSE560" s="136"/>
      <c r="WSF560" s="136"/>
      <c r="WSG560" s="136"/>
      <c r="WSH560" s="136"/>
      <c r="WSI560" s="136"/>
      <c r="WSJ560" s="136"/>
      <c r="WSK560" s="136"/>
      <c r="WSL560" s="136"/>
      <c r="WSM560" s="136"/>
      <c r="WSN560" s="136"/>
      <c r="WSO560" s="136"/>
      <c r="WSP560" s="136"/>
      <c r="WSQ560" s="136"/>
      <c r="WSR560" s="136"/>
      <c r="WSS560" s="136"/>
      <c r="WST560" s="136"/>
      <c r="WSU560" s="136"/>
      <c r="WSV560" s="136"/>
      <c r="WSW560" s="136"/>
      <c r="WSX560" s="136"/>
      <c r="WSY560" s="136"/>
      <c r="WSZ560" s="136"/>
      <c r="WTA560" s="136"/>
      <c r="WTB560" s="136"/>
      <c r="WTC560" s="136"/>
      <c r="WTD560" s="136"/>
      <c r="WTE560" s="136"/>
      <c r="WTF560" s="136"/>
      <c r="WTG560" s="136"/>
      <c r="WTH560" s="136"/>
      <c r="WTI560" s="136"/>
      <c r="WTJ560" s="136"/>
      <c r="WTK560" s="136"/>
      <c r="WTL560" s="136"/>
      <c r="WTM560" s="136"/>
      <c r="WTN560" s="136"/>
      <c r="WTO560" s="136"/>
      <c r="WTP560" s="136"/>
      <c r="WTQ560" s="136"/>
      <c r="WTR560" s="136"/>
      <c r="WTS560" s="136"/>
      <c r="WTT560" s="136"/>
      <c r="WTU560" s="136"/>
      <c r="WTV560" s="136"/>
      <c r="WTW560" s="136"/>
      <c r="WTX560" s="136"/>
      <c r="WTY560" s="136"/>
      <c r="WTZ560" s="136"/>
      <c r="WUA560" s="136"/>
      <c r="WUB560" s="136"/>
      <c r="WUC560" s="136"/>
      <c r="WUD560" s="136"/>
      <c r="WUE560" s="136"/>
      <c r="WUF560" s="136"/>
      <c r="WUG560" s="136"/>
      <c r="WUH560" s="136"/>
      <c r="WUI560" s="136"/>
      <c r="WUJ560" s="136"/>
      <c r="WUK560" s="136"/>
      <c r="WUL560" s="136"/>
      <c r="WUM560" s="136"/>
      <c r="WUN560" s="136"/>
      <c r="WUO560" s="136"/>
      <c r="WUP560" s="136"/>
      <c r="WUQ560" s="136"/>
      <c r="WUR560" s="136"/>
      <c r="WUS560" s="136"/>
      <c r="WUT560" s="136"/>
      <c r="WUU560" s="136"/>
      <c r="WUV560" s="136"/>
      <c r="WUW560" s="136"/>
      <c r="WUX560" s="136"/>
      <c r="WUY560" s="136"/>
      <c r="WUZ560" s="136"/>
      <c r="WVA560" s="136"/>
      <c r="WVB560" s="136"/>
      <c r="WVC560" s="136"/>
      <c r="WVD560" s="136"/>
      <c r="WVE560" s="136"/>
      <c r="WVF560" s="136"/>
      <c r="WVG560" s="136"/>
      <c r="WVH560" s="136"/>
      <c r="WVI560" s="136"/>
      <c r="WVJ560" s="136"/>
      <c r="WVK560" s="136"/>
      <c r="WVL560" s="136"/>
      <c r="WVM560" s="136"/>
      <c r="WVN560" s="136"/>
      <c r="WVO560" s="136"/>
      <c r="WVP560" s="136"/>
      <c r="WVQ560" s="136"/>
      <c r="WVR560" s="136"/>
      <c r="WVS560" s="136"/>
      <c r="WVT560" s="136"/>
      <c r="WVU560" s="136"/>
      <c r="WVV560" s="136"/>
      <c r="WVW560" s="136"/>
      <c r="WVX560" s="136"/>
      <c r="WVY560" s="136"/>
      <c r="WVZ560" s="136"/>
      <c r="WWA560" s="136"/>
      <c r="WWB560" s="136"/>
      <c r="WWC560" s="136"/>
      <c r="WWD560" s="136"/>
      <c r="WWE560" s="136"/>
      <c r="WWF560" s="136"/>
      <c r="WWG560" s="136"/>
      <c r="WWH560" s="136"/>
      <c r="WWI560" s="136"/>
      <c r="WWJ560" s="136"/>
      <c r="WWK560" s="136"/>
      <c r="WWL560" s="136"/>
      <c r="WWM560" s="136"/>
      <c r="WWN560" s="136"/>
      <c r="WWO560" s="136"/>
      <c r="WWP560" s="136"/>
      <c r="WWQ560" s="136"/>
      <c r="WWR560" s="136"/>
      <c r="WWS560" s="136"/>
      <c r="WWT560" s="136"/>
      <c r="WWU560" s="136"/>
      <c r="WWV560" s="136"/>
      <c r="WWW560" s="136"/>
      <c r="WWX560" s="136"/>
      <c r="WWY560" s="136"/>
      <c r="WWZ560" s="136"/>
      <c r="WXA560" s="136"/>
      <c r="WXB560" s="136"/>
      <c r="WXC560" s="136"/>
      <c r="WXD560" s="136"/>
      <c r="WXE560" s="136"/>
      <c r="WXF560" s="136"/>
      <c r="WXG560" s="136"/>
      <c r="WXH560" s="136"/>
      <c r="WXI560" s="136"/>
      <c r="WXJ560" s="136"/>
      <c r="WXK560" s="136"/>
      <c r="WXL560" s="136"/>
      <c r="WXM560" s="136"/>
      <c r="WXN560" s="136"/>
      <c r="WXO560" s="136"/>
      <c r="WXP560" s="136"/>
      <c r="WXQ560" s="136"/>
      <c r="WXR560" s="136"/>
      <c r="WXS560" s="136"/>
      <c r="WXT560" s="136"/>
      <c r="WXU560" s="136"/>
      <c r="WXV560" s="136"/>
      <c r="WXW560" s="136"/>
      <c r="WXX560" s="136"/>
      <c r="WXY560" s="136"/>
      <c r="WXZ560" s="136"/>
      <c r="WYA560" s="136"/>
      <c r="WYB560" s="136"/>
      <c r="WYC560" s="136"/>
      <c r="WYD560" s="136"/>
      <c r="WYE560" s="136"/>
      <c r="WYF560" s="136"/>
      <c r="WYG560" s="136"/>
      <c r="WYH560" s="136"/>
      <c r="WYI560" s="136"/>
      <c r="WYJ560" s="136"/>
      <c r="WYK560" s="136"/>
      <c r="WYL560" s="136"/>
      <c r="WYM560" s="136"/>
      <c r="WYN560" s="136"/>
      <c r="WYO560" s="136"/>
      <c r="WYP560" s="136"/>
      <c r="WYQ560" s="136"/>
      <c r="WYR560" s="136"/>
      <c r="WYS560" s="136"/>
      <c r="WYT560" s="136"/>
      <c r="WYU560" s="136"/>
      <c r="WYV560" s="136"/>
      <c r="WYW560" s="136"/>
      <c r="WYX560" s="136"/>
      <c r="WYY560" s="136"/>
      <c r="WYZ560" s="136"/>
      <c r="WZA560" s="136"/>
      <c r="WZB560" s="136"/>
      <c r="WZC560" s="136"/>
      <c r="WZD560" s="136"/>
      <c r="WZE560" s="136"/>
      <c r="WZF560" s="136"/>
      <c r="WZG560" s="136"/>
      <c r="WZH560" s="136"/>
      <c r="WZI560" s="136"/>
      <c r="WZJ560" s="136"/>
      <c r="WZK560" s="136"/>
      <c r="WZL560" s="136"/>
      <c r="WZM560" s="136"/>
      <c r="WZN560" s="136"/>
      <c r="WZO560" s="136"/>
      <c r="WZP560" s="136"/>
      <c r="WZQ560" s="136"/>
      <c r="WZR560" s="136"/>
      <c r="WZS560" s="136"/>
      <c r="WZT560" s="136"/>
      <c r="WZU560" s="136"/>
      <c r="WZV560" s="136"/>
      <c r="WZW560" s="136"/>
      <c r="WZX560" s="136"/>
      <c r="WZY560" s="136"/>
      <c r="WZZ560" s="136"/>
      <c r="XAA560" s="136"/>
      <c r="XAB560" s="136"/>
      <c r="XAC560" s="136"/>
      <c r="XAD560" s="136"/>
      <c r="XAE560" s="136"/>
      <c r="XAF560" s="136"/>
      <c r="XAG560" s="136"/>
      <c r="XAH560" s="136"/>
      <c r="XAI560" s="136"/>
      <c r="XAJ560" s="136"/>
      <c r="XAK560" s="136"/>
      <c r="XAL560" s="136"/>
      <c r="XAM560" s="136"/>
      <c r="XAN560" s="136"/>
      <c r="XAO560" s="136"/>
      <c r="XAP560" s="136"/>
      <c r="XAQ560" s="136"/>
      <c r="XAR560" s="136"/>
      <c r="XAS560" s="136"/>
      <c r="XAT560" s="136"/>
      <c r="XAU560" s="136"/>
      <c r="XAV560" s="136"/>
      <c r="XAW560" s="136"/>
      <c r="XAX560" s="136"/>
      <c r="XAY560" s="136"/>
      <c r="XAZ560" s="136"/>
      <c r="XBA560" s="136"/>
      <c r="XBB560" s="136"/>
      <c r="XBC560" s="136"/>
      <c r="XBD560" s="136"/>
      <c r="XBE560" s="136"/>
      <c r="XBF560" s="136"/>
      <c r="XBG560" s="136"/>
      <c r="XBH560" s="136"/>
      <c r="XBI560" s="136"/>
      <c r="XBJ560" s="136"/>
      <c r="XBK560" s="136"/>
      <c r="XBL560" s="136"/>
      <c r="XBM560" s="136"/>
      <c r="XBN560" s="136"/>
      <c r="XBO560" s="136"/>
      <c r="XBP560" s="136"/>
      <c r="XBQ560" s="136"/>
      <c r="XBR560" s="136"/>
      <c r="XBS560" s="136"/>
      <c r="XBT560" s="136"/>
      <c r="XBU560" s="136"/>
      <c r="XBV560" s="136"/>
      <c r="XBW560" s="136"/>
      <c r="XBX560" s="136"/>
      <c r="XBY560" s="136"/>
      <c r="XBZ560" s="136"/>
      <c r="XCA560" s="136"/>
      <c r="XCB560" s="136"/>
      <c r="XCC560" s="136"/>
      <c r="XCD560" s="136"/>
      <c r="XCE560" s="136"/>
      <c r="XCF560" s="136"/>
      <c r="XCG560" s="136"/>
      <c r="XCH560" s="136"/>
      <c r="XCI560" s="136"/>
      <c r="XCJ560" s="136"/>
      <c r="XCK560" s="136"/>
      <c r="XCL560" s="136"/>
      <c r="XCM560" s="136"/>
      <c r="XCN560" s="136"/>
      <c r="XCO560" s="136"/>
      <c r="XCP560" s="136"/>
      <c r="XCQ560" s="136"/>
      <c r="XCR560" s="136"/>
      <c r="XCS560" s="136"/>
      <c r="XCT560" s="136"/>
      <c r="XCU560" s="136"/>
      <c r="XCV560" s="136"/>
      <c r="XCW560" s="136"/>
      <c r="XCX560" s="136"/>
      <c r="XCY560" s="136"/>
      <c r="XCZ560" s="136"/>
      <c r="XDA560" s="136"/>
      <c r="XDB560" s="136"/>
      <c r="XDC560" s="136"/>
      <c r="XDD560" s="136"/>
      <c r="XDE560" s="136"/>
      <c r="XDF560" s="136"/>
      <c r="XDG560" s="136"/>
      <c r="XDH560" s="136"/>
      <c r="XDI560" s="136"/>
      <c r="XDJ560" s="136"/>
      <c r="XDK560" s="136"/>
      <c r="XDL560" s="136"/>
      <c r="XDM560" s="136"/>
      <c r="XDN560" s="136"/>
      <c r="XDO560" s="136"/>
      <c r="XDP560" s="136"/>
      <c r="XDQ560" s="136"/>
      <c r="XDR560" s="136"/>
      <c r="XDS560" s="136"/>
      <c r="XDT560" s="136"/>
      <c r="XDU560" s="136"/>
      <c r="XDV560" s="136"/>
      <c r="XDW560" s="136"/>
      <c r="XDX560" s="136"/>
      <c r="XDY560" s="136"/>
      <c r="XDZ560" s="136"/>
      <c r="XEA560" s="136"/>
      <c r="XEB560" s="136"/>
      <c r="XEC560" s="136"/>
      <c r="XED560" s="136"/>
      <c r="XEE560" s="136"/>
      <c r="XEF560" s="136"/>
      <c r="XEG560" s="136"/>
      <c r="XEH560" s="136"/>
      <c r="XEI560" s="136"/>
      <c r="XEJ560" s="136"/>
      <c r="XEK560" s="136"/>
      <c r="XEL560" s="136"/>
      <c r="XEM560" s="136"/>
      <c r="XEN560" s="136"/>
      <c r="XEO560" s="136"/>
      <c r="XEP560" s="136"/>
      <c r="XEQ560" s="136"/>
      <c r="XER560" s="136"/>
      <c r="XES560" s="136"/>
      <c r="XET560" s="136"/>
      <c r="XEU560" s="136"/>
      <c r="XEV560" s="136"/>
      <c r="XEW560" s="136"/>
      <c r="XEX560" s="136"/>
    </row>
    <row r="561" spans="1:12" s="238" customFormat="1" ht="20.100000000000001" customHeight="1">
      <c r="A561" s="99"/>
      <c r="B561" s="192"/>
      <c r="C561" s="213"/>
      <c r="D561" s="110" t="s">
        <v>2229</v>
      </c>
      <c r="E561" s="108"/>
      <c r="F561" s="111"/>
      <c r="G561" s="112"/>
      <c r="H561" s="111"/>
      <c r="I561" s="112"/>
      <c r="J561" s="114"/>
      <c r="K561" s="114"/>
      <c r="L561" s="115"/>
    </row>
    <row r="562" spans="1:12" ht="20.100000000000001" customHeight="1">
      <c r="A562" s="90" t="s">
        <v>3941</v>
      </c>
      <c r="B562" s="214" t="s">
        <v>1252</v>
      </c>
      <c r="C562" s="209" t="s">
        <v>5028</v>
      </c>
      <c r="D562" s="143"/>
      <c r="E562" s="100"/>
      <c r="F562" s="103"/>
      <c r="G562" s="104"/>
      <c r="H562" s="103"/>
      <c r="I562" s="104"/>
      <c r="J562" s="178" t="s">
        <v>1</v>
      </c>
      <c r="K562" s="178" t="s">
        <v>1</v>
      </c>
      <c r="L562" s="106"/>
    </row>
    <row r="563" spans="1:12" ht="20.100000000000001" customHeight="1">
      <c r="A563" s="90" t="s">
        <v>3942</v>
      </c>
      <c r="B563" s="214" t="s">
        <v>1251</v>
      </c>
      <c r="C563" s="209" t="s">
        <v>5028</v>
      </c>
      <c r="D563" s="93"/>
      <c r="E563" s="91"/>
      <c r="F563" s="94"/>
      <c r="G563" s="95"/>
      <c r="H563" s="94"/>
      <c r="I563" s="95"/>
      <c r="J563" s="178" t="s">
        <v>1</v>
      </c>
      <c r="K563" s="178" t="s">
        <v>1</v>
      </c>
      <c r="L563" s="97"/>
    </row>
    <row r="564" spans="1:12" ht="20.100000000000001" customHeight="1">
      <c r="A564" s="141" t="s">
        <v>3943</v>
      </c>
      <c r="B564" s="209" t="s">
        <v>1250</v>
      </c>
      <c r="C564" s="209" t="s">
        <v>5028</v>
      </c>
      <c r="D564" s="143"/>
      <c r="E564" s="142"/>
      <c r="F564" s="160"/>
      <c r="G564" s="164"/>
      <c r="H564" s="160"/>
      <c r="I564" s="164"/>
      <c r="J564" s="178" t="s">
        <v>1</v>
      </c>
      <c r="K564" s="178" t="s">
        <v>1</v>
      </c>
      <c r="L564" s="185"/>
    </row>
    <row r="565" spans="1:12" ht="20.100000000000001" customHeight="1">
      <c r="A565" s="141" t="s">
        <v>3944</v>
      </c>
      <c r="B565" s="209" t="s">
        <v>1249</v>
      </c>
      <c r="C565" s="209" t="s">
        <v>5028</v>
      </c>
      <c r="D565" s="143" t="s">
        <v>1182</v>
      </c>
      <c r="E565" s="142"/>
      <c r="F565" s="160"/>
      <c r="G565" s="164"/>
      <c r="H565" s="160"/>
      <c r="I565" s="164"/>
      <c r="J565" s="178" t="s">
        <v>1</v>
      </c>
      <c r="K565" s="178" t="s">
        <v>1</v>
      </c>
      <c r="L565" s="185"/>
    </row>
    <row r="566" spans="1:12" ht="20.100000000000001" customHeight="1">
      <c r="A566" s="99"/>
      <c r="B566" s="192"/>
      <c r="C566" s="192"/>
      <c r="D566" s="102" t="s">
        <v>1181</v>
      </c>
      <c r="E566" s="100"/>
      <c r="F566" s="103"/>
      <c r="G566" s="104"/>
      <c r="H566" s="103"/>
      <c r="I566" s="104"/>
      <c r="J566" s="176"/>
      <c r="K566" s="176"/>
      <c r="L566" s="106"/>
    </row>
    <row r="567" spans="1:12" ht="20.100000000000001" customHeight="1">
      <c r="A567" s="99"/>
      <c r="B567" s="192"/>
      <c r="C567" s="192"/>
      <c r="D567" s="102" t="s">
        <v>1180</v>
      </c>
      <c r="E567" s="100"/>
      <c r="F567" s="103"/>
      <c r="G567" s="104"/>
      <c r="H567" s="103"/>
      <c r="I567" s="104"/>
      <c r="J567" s="176"/>
      <c r="K567" s="176"/>
      <c r="L567" s="106"/>
    </row>
    <row r="568" spans="1:12" ht="20.100000000000001" customHeight="1">
      <c r="A568" s="141" t="s">
        <v>3945</v>
      </c>
      <c r="B568" s="209" t="s">
        <v>1248</v>
      </c>
      <c r="C568" s="209" t="s">
        <v>5028</v>
      </c>
      <c r="D568" s="143" t="s">
        <v>580</v>
      </c>
      <c r="E568" s="142"/>
      <c r="F568" s="160"/>
      <c r="G568" s="164"/>
      <c r="H568" s="160"/>
      <c r="I568" s="164"/>
      <c r="J568" s="178" t="s">
        <v>1</v>
      </c>
      <c r="K568" s="178" t="s">
        <v>1</v>
      </c>
      <c r="L568" s="185"/>
    </row>
    <row r="569" spans="1:12" ht="20.100000000000001" customHeight="1">
      <c r="A569" s="99"/>
      <c r="B569" s="192"/>
      <c r="C569" s="210"/>
      <c r="D569" s="102" t="s">
        <v>581</v>
      </c>
      <c r="E569" s="100"/>
      <c r="F569" s="103"/>
      <c r="G569" s="104"/>
      <c r="H569" s="103"/>
      <c r="I569" s="104"/>
      <c r="J569" s="105"/>
      <c r="K569" s="105"/>
      <c r="L569" s="106"/>
    </row>
    <row r="570" spans="1:12" ht="20.100000000000001" customHeight="1">
      <c r="A570" s="141" t="s">
        <v>3946</v>
      </c>
      <c r="B570" s="209" t="s">
        <v>1247</v>
      </c>
      <c r="C570" s="209" t="s">
        <v>5028</v>
      </c>
      <c r="D570" s="143" t="s">
        <v>580</v>
      </c>
      <c r="E570" s="142"/>
      <c r="F570" s="160"/>
      <c r="G570" s="164"/>
      <c r="H570" s="160"/>
      <c r="I570" s="164"/>
      <c r="J570" s="178" t="s">
        <v>1</v>
      </c>
      <c r="K570" s="178" t="s">
        <v>1</v>
      </c>
      <c r="L570" s="185"/>
    </row>
    <row r="571" spans="1:12" ht="20.100000000000001" customHeight="1">
      <c r="A571" s="99"/>
      <c r="B571" s="192"/>
      <c r="C571" s="210"/>
      <c r="D571" s="102" t="s">
        <v>581</v>
      </c>
      <c r="E571" s="100"/>
      <c r="F571" s="103"/>
      <c r="G571" s="104"/>
      <c r="H571" s="103"/>
      <c r="I571" s="104"/>
      <c r="J571" s="105"/>
      <c r="K571" s="105"/>
      <c r="L571" s="106"/>
    </row>
    <row r="572" spans="1:12" ht="20.100000000000001" customHeight="1">
      <c r="A572" s="141" t="s">
        <v>3947</v>
      </c>
      <c r="B572" s="209" t="s">
        <v>1246</v>
      </c>
      <c r="C572" s="209" t="s">
        <v>5028</v>
      </c>
      <c r="D572" s="143" t="s">
        <v>580</v>
      </c>
      <c r="E572" s="142"/>
      <c r="F572" s="160"/>
      <c r="G572" s="164"/>
      <c r="H572" s="160"/>
      <c r="I572" s="164"/>
      <c r="J572" s="178" t="s">
        <v>1</v>
      </c>
      <c r="K572" s="178" t="s">
        <v>1</v>
      </c>
      <c r="L572" s="185"/>
    </row>
    <row r="573" spans="1:12" ht="20.100000000000001" customHeight="1">
      <c r="A573" s="99"/>
      <c r="B573" s="192"/>
      <c r="C573" s="210"/>
      <c r="D573" s="102" t="s">
        <v>581</v>
      </c>
      <c r="E573" s="100"/>
      <c r="F573" s="103"/>
      <c r="G573" s="104"/>
      <c r="H573" s="103"/>
      <c r="I573" s="104"/>
      <c r="J573" s="105"/>
      <c r="K573" s="105"/>
      <c r="L573" s="106"/>
    </row>
    <row r="574" spans="1:12" ht="20.100000000000001" customHeight="1">
      <c r="A574" s="141" t="s">
        <v>3948</v>
      </c>
      <c r="B574" s="209" t="s">
        <v>1245</v>
      </c>
      <c r="C574" s="209" t="s">
        <v>5028</v>
      </c>
      <c r="D574" s="143" t="s">
        <v>1175</v>
      </c>
      <c r="E574" s="142"/>
      <c r="F574" s="160"/>
      <c r="G574" s="164"/>
      <c r="H574" s="160"/>
      <c r="I574" s="164"/>
      <c r="J574" s="178" t="s">
        <v>1</v>
      </c>
      <c r="K574" s="178" t="s">
        <v>1</v>
      </c>
      <c r="L574" s="185"/>
    </row>
    <row r="575" spans="1:12" ht="20.100000000000001" customHeight="1">
      <c r="A575" s="99"/>
      <c r="B575" s="192"/>
      <c r="C575" s="222"/>
      <c r="D575" s="102" t="s">
        <v>706</v>
      </c>
      <c r="E575" s="100"/>
      <c r="F575" s="103"/>
      <c r="G575" s="104"/>
      <c r="H575" s="103"/>
      <c r="I575" s="104"/>
      <c r="J575" s="105"/>
      <c r="K575" s="105"/>
      <c r="L575" s="106"/>
    </row>
    <row r="576" spans="1:12" ht="20.100000000000001" customHeight="1">
      <c r="A576" s="99"/>
      <c r="B576" s="192"/>
      <c r="C576" s="222"/>
      <c r="D576" s="102" t="s">
        <v>707</v>
      </c>
      <c r="E576" s="100"/>
      <c r="F576" s="103"/>
      <c r="G576" s="104"/>
      <c r="H576" s="103"/>
      <c r="I576" s="104"/>
      <c r="J576" s="105"/>
      <c r="K576" s="105"/>
      <c r="L576" s="106"/>
    </row>
    <row r="577" spans="1:12" ht="20.100000000000001" customHeight="1">
      <c r="A577" s="99"/>
      <c r="B577" s="192"/>
      <c r="C577" s="222"/>
      <c r="D577" s="102" t="s">
        <v>708</v>
      </c>
      <c r="E577" s="100"/>
      <c r="F577" s="103"/>
      <c r="G577" s="104"/>
      <c r="H577" s="103"/>
      <c r="I577" s="104"/>
      <c r="J577" s="105"/>
      <c r="K577" s="105"/>
      <c r="L577" s="106"/>
    </row>
    <row r="578" spans="1:12" ht="20.100000000000001" customHeight="1">
      <c r="A578" s="99"/>
      <c r="B578" s="192"/>
      <c r="C578" s="222"/>
      <c r="D578" s="102" t="s">
        <v>709</v>
      </c>
      <c r="E578" s="100"/>
      <c r="F578" s="103"/>
      <c r="G578" s="104"/>
      <c r="H578" s="103"/>
      <c r="I578" s="104"/>
      <c r="J578" s="105"/>
      <c r="K578" s="105"/>
      <c r="L578" s="106"/>
    </row>
    <row r="579" spans="1:12" ht="20.100000000000001" customHeight="1">
      <c r="A579" s="99"/>
      <c r="B579" s="192"/>
      <c r="C579" s="222"/>
      <c r="D579" s="102" t="s">
        <v>710</v>
      </c>
      <c r="E579" s="100"/>
      <c r="F579" s="103"/>
      <c r="G579" s="104"/>
      <c r="H579" s="103"/>
      <c r="I579" s="104"/>
      <c r="J579" s="105"/>
      <c r="K579" s="105"/>
      <c r="L579" s="106"/>
    </row>
    <row r="580" spans="1:12" ht="20.100000000000001" customHeight="1">
      <c r="A580" s="99"/>
      <c r="B580" s="192"/>
      <c r="C580" s="222"/>
      <c r="D580" s="102" t="s">
        <v>1174</v>
      </c>
      <c r="E580" s="100"/>
      <c r="F580" s="103"/>
      <c r="G580" s="104"/>
      <c r="H580" s="103"/>
      <c r="I580" s="104"/>
      <c r="J580" s="105"/>
      <c r="K580" s="105"/>
      <c r="L580" s="106"/>
    </row>
    <row r="581" spans="1:12" ht="20.100000000000001" customHeight="1">
      <c r="A581" s="99"/>
      <c r="B581" s="192"/>
      <c r="C581" s="222"/>
      <c r="D581" s="102" t="s">
        <v>711</v>
      </c>
      <c r="E581" s="100"/>
      <c r="F581" s="103"/>
      <c r="G581" s="104"/>
      <c r="H581" s="103"/>
      <c r="I581" s="104"/>
      <c r="J581" s="105"/>
      <c r="K581" s="105"/>
      <c r="L581" s="106"/>
    </row>
    <row r="582" spans="1:12" ht="20.100000000000001" customHeight="1">
      <c r="A582" s="99"/>
      <c r="B582" s="192"/>
      <c r="C582" s="222"/>
      <c r="D582" s="102" t="s">
        <v>712</v>
      </c>
      <c r="E582" s="100"/>
      <c r="F582" s="103"/>
      <c r="G582" s="104"/>
      <c r="H582" s="103"/>
      <c r="I582" s="104"/>
      <c r="J582" s="105"/>
      <c r="K582" s="105"/>
      <c r="L582" s="106"/>
    </row>
    <row r="583" spans="1:12" ht="20.100000000000001" customHeight="1">
      <c r="A583" s="99"/>
      <c r="B583" s="192"/>
      <c r="C583" s="222"/>
      <c r="D583" s="102" t="s">
        <v>2039</v>
      </c>
      <c r="E583" s="100"/>
      <c r="F583" s="103"/>
      <c r="G583" s="104"/>
      <c r="H583" s="103"/>
      <c r="I583" s="104"/>
      <c r="J583" s="105"/>
      <c r="K583" s="105"/>
      <c r="L583" s="106"/>
    </row>
    <row r="584" spans="1:12" ht="20.100000000000001" customHeight="1">
      <c r="A584" s="99"/>
      <c r="B584" s="192"/>
      <c r="C584" s="222"/>
      <c r="D584" s="102" t="s">
        <v>2040</v>
      </c>
      <c r="E584" s="100"/>
      <c r="F584" s="103"/>
      <c r="G584" s="104"/>
      <c r="H584" s="103"/>
      <c r="I584" s="104"/>
      <c r="J584" s="105"/>
      <c r="K584" s="105"/>
      <c r="L584" s="106"/>
    </row>
    <row r="585" spans="1:12" ht="20.100000000000001" customHeight="1">
      <c r="A585" s="99"/>
      <c r="B585" s="192"/>
      <c r="C585" s="222"/>
      <c r="D585" s="102" t="s">
        <v>2041</v>
      </c>
      <c r="E585" s="100"/>
      <c r="F585" s="103"/>
      <c r="G585" s="104"/>
      <c r="H585" s="103"/>
      <c r="I585" s="104"/>
      <c r="J585" s="105"/>
      <c r="K585" s="105"/>
      <c r="L585" s="106"/>
    </row>
    <row r="586" spans="1:12" ht="20.100000000000001" customHeight="1">
      <c r="A586" s="99"/>
      <c r="B586" s="192"/>
      <c r="C586" s="222"/>
      <c r="D586" s="102" t="s">
        <v>2042</v>
      </c>
      <c r="E586" s="100"/>
      <c r="F586" s="103"/>
      <c r="G586" s="104"/>
      <c r="H586" s="103"/>
      <c r="I586" s="104"/>
      <c r="J586" s="105"/>
      <c r="K586" s="105"/>
      <c r="L586" s="106"/>
    </row>
    <row r="587" spans="1:12" ht="20.100000000000001" customHeight="1">
      <c r="A587" s="99"/>
      <c r="B587" s="192"/>
      <c r="C587" s="222"/>
      <c r="D587" s="102" t="s">
        <v>2049</v>
      </c>
      <c r="E587" s="100"/>
      <c r="F587" s="103"/>
      <c r="G587" s="104"/>
      <c r="H587" s="103"/>
      <c r="I587" s="104"/>
      <c r="J587" s="105"/>
      <c r="K587" s="105"/>
      <c r="L587" s="106"/>
    </row>
    <row r="588" spans="1:12" ht="20.100000000000001" customHeight="1">
      <c r="A588" s="99"/>
      <c r="B588" s="192"/>
      <c r="C588" s="222"/>
      <c r="D588" s="102" t="s">
        <v>2043</v>
      </c>
      <c r="E588" s="100"/>
      <c r="F588" s="103"/>
      <c r="G588" s="104"/>
      <c r="H588" s="103"/>
      <c r="I588" s="104"/>
      <c r="J588" s="105"/>
      <c r="K588" s="105"/>
      <c r="L588" s="106"/>
    </row>
    <row r="589" spans="1:12" ht="20.100000000000001" customHeight="1">
      <c r="A589" s="99"/>
      <c r="B589" s="192"/>
      <c r="C589" s="222"/>
      <c r="D589" s="102" t="s">
        <v>2044</v>
      </c>
      <c r="E589" s="100"/>
      <c r="F589" s="103"/>
      <c r="G589" s="104"/>
      <c r="H589" s="103"/>
      <c r="I589" s="104"/>
      <c r="J589" s="105"/>
      <c r="K589" s="105"/>
      <c r="L589" s="106"/>
    </row>
    <row r="590" spans="1:12" ht="20.100000000000001" customHeight="1">
      <c r="A590" s="99"/>
      <c r="B590" s="192"/>
      <c r="C590" s="222"/>
      <c r="D590" s="102" t="s">
        <v>2045</v>
      </c>
      <c r="E590" s="100"/>
      <c r="F590" s="103"/>
      <c r="G590" s="104"/>
      <c r="H590" s="103"/>
      <c r="I590" s="104"/>
      <c r="J590" s="105"/>
      <c r="K590" s="105"/>
      <c r="L590" s="106"/>
    </row>
    <row r="591" spans="1:12" ht="20.100000000000001" customHeight="1">
      <c r="A591" s="99"/>
      <c r="B591" s="192"/>
      <c r="C591" s="222"/>
      <c r="D591" s="102" t="s">
        <v>2046</v>
      </c>
      <c r="E591" s="100"/>
      <c r="F591" s="103"/>
      <c r="G591" s="104"/>
      <c r="H591" s="103"/>
      <c r="I591" s="104"/>
      <c r="J591" s="105"/>
      <c r="K591" s="105"/>
      <c r="L591" s="106"/>
    </row>
    <row r="592" spans="1:12" ht="20.100000000000001" customHeight="1">
      <c r="A592" s="99"/>
      <c r="B592" s="192"/>
      <c r="C592" s="222"/>
      <c r="D592" s="102" t="s">
        <v>2047</v>
      </c>
      <c r="E592" s="100"/>
      <c r="F592" s="103"/>
      <c r="G592" s="104"/>
      <c r="H592" s="103"/>
      <c r="I592" s="104"/>
      <c r="J592" s="105"/>
      <c r="K592" s="105"/>
      <c r="L592" s="106"/>
    </row>
    <row r="593" spans="1:12" ht="20.100000000000001" customHeight="1">
      <c r="A593" s="99"/>
      <c r="B593" s="192"/>
      <c r="C593" s="222"/>
      <c r="D593" s="102" t="s">
        <v>2056</v>
      </c>
      <c r="E593" s="100"/>
      <c r="F593" s="103"/>
      <c r="G593" s="104"/>
      <c r="H593" s="103"/>
      <c r="I593" s="104"/>
      <c r="J593" s="105"/>
      <c r="K593" s="105"/>
      <c r="L593" s="106"/>
    </row>
    <row r="594" spans="1:12" ht="20.100000000000001" customHeight="1">
      <c r="A594" s="99"/>
      <c r="B594" s="192"/>
      <c r="C594" s="222"/>
      <c r="D594" s="102" t="s">
        <v>2057</v>
      </c>
      <c r="E594" s="100"/>
      <c r="F594" s="103"/>
      <c r="G594" s="104"/>
      <c r="H594" s="103"/>
      <c r="I594" s="104"/>
      <c r="J594" s="105"/>
      <c r="K594" s="105"/>
      <c r="L594" s="106"/>
    </row>
    <row r="595" spans="1:12" ht="20.100000000000001" customHeight="1">
      <c r="A595" s="99"/>
      <c r="B595" s="192"/>
      <c r="C595" s="222"/>
      <c r="D595" s="102" t="s">
        <v>2058</v>
      </c>
      <c r="E595" s="100"/>
      <c r="F595" s="103"/>
      <c r="G595" s="104"/>
      <c r="H595" s="103"/>
      <c r="I595" s="104"/>
      <c r="J595" s="105"/>
      <c r="K595" s="105"/>
      <c r="L595" s="106"/>
    </row>
    <row r="596" spans="1:12" ht="20.100000000000001" customHeight="1">
      <c r="A596" s="99"/>
      <c r="B596" s="192"/>
      <c r="C596" s="222"/>
      <c r="D596" s="102" t="s">
        <v>2059</v>
      </c>
      <c r="E596" s="100"/>
      <c r="F596" s="103"/>
      <c r="G596" s="104"/>
      <c r="H596" s="103"/>
      <c r="I596" s="104"/>
      <c r="J596" s="105"/>
      <c r="K596" s="105"/>
      <c r="L596" s="106"/>
    </row>
    <row r="597" spans="1:12" ht="20.100000000000001" customHeight="1">
      <c r="A597" s="141" t="s">
        <v>3949</v>
      </c>
      <c r="B597" s="209" t="s">
        <v>1244</v>
      </c>
      <c r="C597" s="215" t="s">
        <v>5016</v>
      </c>
      <c r="D597" s="143"/>
      <c r="E597" s="142"/>
      <c r="F597" s="160"/>
      <c r="G597" s="164"/>
      <c r="H597" s="160"/>
      <c r="I597" s="164"/>
      <c r="J597" s="178" t="s">
        <v>1</v>
      </c>
      <c r="K597" s="178" t="s">
        <v>1</v>
      </c>
      <c r="L597" s="185"/>
    </row>
    <row r="598" spans="1:12" ht="20.100000000000001" customHeight="1">
      <c r="A598" s="141" t="s">
        <v>4095</v>
      </c>
      <c r="B598" s="209" t="s">
        <v>224</v>
      </c>
      <c r="C598" s="209" t="s">
        <v>5029</v>
      </c>
      <c r="D598" s="143"/>
      <c r="E598" s="142"/>
      <c r="F598" s="160"/>
      <c r="G598" s="164"/>
      <c r="H598" s="160"/>
      <c r="I598" s="164"/>
      <c r="J598" s="178" t="s">
        <v>1</v>
      </c>
      <c r="K598" s="178" t="s">
        <v>1</v>
      </c>
      <c r="L598" s="185"/>
    </row>
    <row r="599" spans="1:12" ht="20.100000000000001" customHeight="1">
      <c r="A599" s="141" t="s">
        <v>3950</v>
      </c>
      <c r="B599" s="209" t="s">
        <v>225</v>
      </c>
      <c r="C599" s="209" t="s">
        <v>5029</v>
      </c>
      <c r="D599" s="143"/>
      <c r="E599" s="142" t="s">
        <v>2228</v>
      </c>
      <c r="F599" s="160"/>
      <c r="G599" s="164"/>
      <c r="H599" s="160"/>
      <c r="I599" s="164"/>
      <c r="J599" s="178" t="s">
        <v>1</v>
      </c>
      <c r="K599" s="178" t="s">
        <v>1</v>
      </c>
      <c r="L599" s="185"/>
    </row>
    <row r="600" spans="1:12" ht="20.100000000000001" customHeight="1">
      <c r="A600" s="99"/>
      <c r="B600" s="192"/>
      <c r="C600" s="222"/>
      <c r="D600" s="102" t="s">
        <v>2222</v>
      </c>
      <c r="E600" s="100"/>
      <c r="F600" s="103"/>
      <c r="G600" s="104"/>
      <c r="H600" s="103"/>
      <c r="I600" s="104"/>
      <c r="J600" s="105"/>
      <c r="K600" s="105"/>
      <c r="L600" s="106"/>
    </row>
    <row r="601" spans="1:12" ht="20.100000000000001" customHeight="1">
      <c r="A601" s="99"/>
      <c r="B601" s="192"/>
      <c r="C601" s="222"/>
      <c r="D601" s="102" t="s">
        <v>113</v>
      </c>
      <c r="E601" s="100"/>
      <c r="F601" s="103"/>
      <c r="G601" s="104"/>
      <c r="H601" s="103"/>
      <c r="I601" s="104"/>
      <c r="J601" s="105"/>
      <c r="K601" s="105"/>
      <c r="L601" s="106"/>
    </row>
    <row r="602" spans="1:12" ht="20.100000000000001" customHeight="1">
      <c r="A602" s="141" t="s">
        <v>3951</v>
      </c>
      <c r="B602" s="209" t="s">
        <v>226</v>
      </c>
      <c r="C602" s="215" t="s">
        <v>3952</v>
      </c>
      <c r="D602" s="143" t="s">
        <v>2223</v>
      </c>
      <c r="E602" s="142"/>
      <c r="F602" s="160"/>
      <c r="G602" s="164"/>
      <c r="H602" s="160"/>
      <c r="I602" s="164"/>
      <c r="J602" s="178" t="s">
        <v>1</v>
      </c>
      <c r="K602" s="178" t="s">
        <v>1</v>
      </c>
      <c r="L602" s="185"/>
    </row>
    <row r="603" spans="1:12" ht="20.100000000000001" customHeight="1">
      <c r="A603" s="99"/>
      <c r="B603" s="192"/>
      <c r="C603" s="210"/>
      <c r="D603" s="102" t="s">
        <v>115</v>
      </c>
      <c r="E603" s="100"/>
      <c r="F603" s="103"/>
      <c r="G603" s="104"/>
      <c r="H603" s="103"/>
      <c r="I603" s="104"/>
      <c r="J603" s="105"/>
      <c r="K603" s="105"/>
      <c r="L603" s="106"/>
    </row>
    <row r="604" spans="1:12" ht="20.100000000000001" customHeight="1">
      <c r="A604" s="99"/>
      <c r="B604" s="192"/>
      <c r="C604" s="210"/>
      <c r="D604" s="102" t="s">
        <v>116</v>
      </c>
      <c r="E604" s="100"/>
      <c r="F604" s="103"/>
      <c r="G604" s="104"/>
      <c r="H604" s="103"/>
      <c r="I604" s="104"/>
      <c r="J604" s="105"/>
      <c r="K604" s="105"/>
      <c r="L604" s="106"/>
    </row>
    <row r="605" spans="1:12" ht="20.100000000000001" customHeight="1">
      <c r="A605" s="99"/>
      <c r="B605" s="192"/>
      <c r="C605" s="210"/>
      <c r="D605" s="102" t="s">
        <v>117</v>
      </c>
      <c r="E605" s="100"/>
      <c r="F605" s="103"/>
      <c r="G605" s="104"/>
      <c r="H605" s="103"/>
      <c r="I605" s="104"/>
      <c r="J605" s="105"/>
      <c r="K605" s="105"/>
      <c r="L605" s="106"/>
    </row>
    <row r="606" spans="1:12" ht="20.100000000000001" customHeight="1">
      <c r="A606" s="141" t="s">
        <v>3953</v>
      </c>
      <c r="B606" s="209" t="s">
        <v>227</v>
      </c>
      <c r="C606" s="209" t="s">
        <v>5029</v>
      </c>
      <c r="D606" s="143"/>
      <c r="E606" s="142"/>
      <c r="F606" s="160"/>
      <c r="G606" s="164"/>
      <c r="H606" s="160"/>
      <c r="I606" s="164"/>
      <c r="J606" s="178" t="s">
        <v>1</v>
      </c>
      <c r="K606" s="178" t="s">
        <v>1</v>
      </c>
      <c r="L606" s="185"/>
    </row>
    <row r="607" spans="1:12" ht="20.100000000000001" customHeight="1">
      <c r="A607" s="141" t="s">
        <v>3954</v>
      </c>
      <c r="B607" s="209" t="s">
        <v>228</v>
      </c>
      <c r="C607" s="209" t="s">
        <v>5029</v>
      </c>
      <c r="D607" s="143"/>
      <c r="E607" s="142" t="s">
        <v>2228</v>
      </c>
      <c r="F607" s="160"/>
      <c r="G607" s="164"/>
      <c r="H607" s="160"/>
      <c r="I607" s="164"/>
      <c r="J607" s="178" t="s">
        <v>1</v>
      </c>
      <c r="K607" s="178" t="s">
        <v>1</v>
      </c>
      <c r="L607" s="185"/>
    </row>
    <row r="608" spans="1:12" ht="20.100000000000001" customHeight="1">
      <c r="A608" s="99"/>
      <c r="B608" s="192"/>
      <c r="C608" s="222"/>
      <c r="D608" s="102" t="s">
        <v>111</v>
      </c>
      <c r="E608" s="100"/>
      <c r="F608" s="103"/>
      <c r="G608" s="104"/>
      <c r="H608" s="103"/>
      <c r="I608" s="104"/>
      <c r="J608" s="105"/>
      <c r="K608" s="105"/>
      <c r="L608" s="106"/>
    </row>
    <row r="609" spans="1:12" ht="20.100000000000001" customHeight="1">
      <c r="A609" s="99"/>
      <c r="B609" s="192"/>
      <c r="C609" s="222"/>
      <c r="D609" s="102" t="s">
        <v>113</v>
      </c>
      <c r="E609" s="100"/>
      <c r="F609" s="103"/>
      <c r="G609" s="104"/>
      <c r="H609" s="103"/>
      <c r="I609" s="104"/>
      <c r="J609" s="105"/>
      <c r="K609" s="105"/>
      <c r="L609" s="106"/>
    </row>
    <row r="610" spans="1:12" ht="20.100000000000001" customHeight="1">
      <c r="A610" s="141" t="s">
        <v>3955</v>
      </c>
      <c r="B610" s="209" t="s">
        <v>229</v>
      </c>
      <c r="C610" s="215" t="s">
        <v>3956</v>
      </c>
      <c r="D610" s="143" t="s">
        <v>114</v>
      </c>
      <c r="E610" s="142"/>
      <c r="F610" s="160"/>
      <c r="G610" s="164"/>
      <c r="H610" s="160"/>
      <c r="I610" s="164"/>
      <c r="J610" s="178" t="s">
        <v>1</v>
      </c>
      <c r="K610" s="178" t="s">
        <v>1</v>
      </c>
      <c r="L610" s="185"/>
    </row>
    <row r="611" spans="1:12" ht="20.100000000000001" customHeight="1">
      <c r="A611" s="99"/>
      <c r="B611" s="192"/>
      <c r="C611" s="210"/>
      <c r="D611" s="102" t="s">
        <v>115</v>
      </c>
      <c r="E611" s="100"/>
      <c r="F611" s="103"/>
      <c r="G611" s="104"/>
      <c r="H611" s="103"/>
      <c r="I611" s="104"/>
      <c r="J611" s="105"/>
      <c r="K611" s="105"/>
      <c r="L611" s="106"/>
    </row>
    <row r="612" spans="1:12" ht="20.100000000000001" customHeight="1">
      <c r="A612" s="99"/>
      <c r="B612" s="192"/>
      <c r="C612" s="210"/>
      <c r="D612" s="102" t="s">
        <v>116</v>
      </c>
      <c r="E612" s="100"/>
      <c r="F612" s="103"/>
      <c r="G612" s="104"/>
      <c r="H612" s="103"/>
      <c r="I612" s="104"/>
      <c r="J612" s="105"/>
      <c r="K612" s="105"/>
      <c r="L612" s="106"/>
    </row>
    <row r="613" spans="1:12" ht="20.100000000000001" customHeight="1">
      <c r="A613" s="99"/>
      <c r="B613" s="192"/>
      <c r="C613" s="210"/>
      <c r="D613" s="102" t="s">
        <v>117</v>
      </c>
      <c r="E613" s="100"/>
      <c r="F613" s="103"/>
      <c r="G613" s="104"/>
      <c r="H613" s="103"/>
      <c r="I613" s="104"/>
      <c r="J613" s="105"/>
      <c r="K613" s="105"/>
      <c r="L613" s="106"/>
    </row>
    <row r="614" spans="1:12" ht="20.100000000000001" customHeight="1">
      <c r="A614" s="141" t="s">
        <v>3957</v>
      </c>
      <c r="B614" s="209" t="s">
        <v>230</v>
      </c>
      <c r="C614" s="209" t="s">
        <v>5029</v>
      </c>
      <c r="D614" s="143"/>
      <c r="E614" s="142"/>
      <c r="F614" s="160"/>
      <c r="G614" s="164"/>
      <c r="H614" s="160"/>
      <c r="I614" s="164"/>
      <c r="J614" s="178" t="s">
        <v>1</v>
      </c>
      <c r="K614" s="178" t="s">
        <v>1</v>
      </c>
      <c r="L614" s="185"/>
    </row>
    <row r="615" spans="1:12" ht="20.100000000000001" customHeight="1">
      <c r="A615" s="141" t="s">
        <v>3958</v>
      </c>
      <c r="B615" s="209" t="s">
        <v>231</v>
      </c>
      <c r="C615" s="209" t="s">
        <v>5029</v>
      </c>
      <c r="D615" s="143" t="s">
        <v>159</v>
      </c>
      <c r="E615" s="142"/>
      <c r="F615" s="160"/>
      <c r="G615" s="164"/>
      <c r="H615" s="160"/>
      <c r="I615" s="164"/>
      <c r="J615" s="178" t="s">
        <v>1</v>
      </c>
      <c r="K615" s="178" t="s">
        <v>1</v>
      </c>
      <c r="L615" s="185"/>
    </row>
    <row r="616" spans="1:12" ht="20.100000000000001" customHeight="1">
      <c r="A616" s="99"/>
      <c r="B616" s="192"/>
      <c r="C616" s="210"/>
      <c r="D616" s="102" t="s">
        <v>160</v>
      </c>
      <c r="E616" s="100"/>
      <c r="F616" s="103"/>
      <c r="G616" s="104"/>
      <c r="H616" s="103"/>
      <c r="I616" s="104"/>
      <c r="J616" s="105"/>
      <c r="K616" s="105"/>
      <c r="L616" s="106"/>
    </row>
    <row r="617" spans="1:12" ht="20.100000000000001" customHeight="1">
      <c r="A617" s="99"/>
      <c r="B617" s="192"/>
      <c r="C617" s="210"/>
      <c r="D617" s="102" t="s">
        <v>161</v>
      </c>
      <c r="E617" s="100"/>
      <c r="F617" s="103"/>
      <c r="G617" s="104"/>
      <c r="H617" s="103"/>
      <c r="I617" s="104"/>
      <c r="J617" s="105"/>
      <c r="K617" s="105"/>
      <c r="L617" s="106"/>
    </row>
    <row r="618" spans="1:12" ht="20.100000000000001" customHeight="1">
      <c r="A618" s="99"/>
      <c r="B618" s="192"/>
      <c r="C618" s="210"/>
      <c r="D618" s="102" t="s">
        <v>384</v>
      </c>
      <c r="E618" s="100"/>
      <c r="F618" s="103"/>
      <c r="G618" s="104"/>
      <c r="H618" s="103"/>
      <c r="I618" s="104"/>
      <c r="J618" s="105"/>
      <c r="K618" s="105"/>
      <c r="L618" s="106"/>
    </row>
    <row r="619" spans="1:12" ht="20.100000000000001" customHeight="1">
      <c r="A619" s="99"/>
      <c r="B619" s="192"/>
      <c r="C619" s="210"/>
      <c r="D619" s="102" t="s">
        <v>385</v>
      </c>
      <c r="E619" s="100"/>
      <c r="F619" s="103"/>
      <c r="G619" s="104"/>
      <c r="H619" s="103"/>
      <c r="I619" s="104"/>
      <c r="J619" s="105"/>
      <c r="K619" s="105"/>
      <c r="L619" s="106"/>
    </row>
    <row r="620" spans="1:12" ht="20.100000000000001" customHeight="1">
      <c r="A620" s="99"/>
      <c r="B620" s="192"/>
      <c r="C620" s="210"/>
      <c r="D620" s="102" t="s">
        <v>162</v>
      </c>
      <c r="E620" s="100"/>
      <c r="F620" s="103"/>
      <c r="G620" s="104"/>
      <c r="H620" s="103"/>
      <c r="I620" s="104"/>
      <c r="J620" s="105"/>
      <c r="K620" s="105"/>
      <c r="L620" s="106"/>
    </row>
    <row r="621" spans="1:12" ht="20.100000000000001" customHeight="1">
      <c r="A621" s="99"/>
      <c r="B621" s="192"/>
      <c r="C621" s="210"/>
      <c r="D621" s="102" t="s">
        <v>163</v>
      </c>
      <c r="E621" s="100"/>
      <c r="F621" s="103"/>
      <c r="G621" s="104"/>
      <c r="H621" s="103"/>
      <c r="I621" s="104"/>
      <c r="J621" s="105"/>
      <c r="K621" s="105"/>
      <c r="L621" s="106"/>
    </row>
    <row r="622" spans="1:12" ht="20.100000000000001" customHeight="1">
      <c r="A622" s="99"/>
      <c r="B622" s="192"/>
      <c r="C622" s="210"/>
      <c r="D622" s="102" t="s">
        <v>246</v>
      </c>
      <c r="E622" s="100"/>
      <c r="F622" s="103"/>
      <c r="G622" s="104"/>
      <c r="H622" s="103"/>
      <c r="I622" s="104"/>
      <c r="J622" s="105"/>
      <c r="K622" s="105"/>
      <c r="L622" s="106"/>
    </row>
    <row r="623" spans="1:12" ht="20.100000000000001" customHeight="1">
      <c r="A623" s="99"/>
      <c r="B623" s="192"/>
      <c r="C623" s="210"/>
      <c r="D623" s="102" t="s">
        <v>164</v>
      </c>
      <c r="E623" s="100"/>
      <c r="F623" s="103"/>
      <c r="G623" s="104"/>
      <c r="H623" s="103"/>
      <c r="I623" s="104"/>
      <c r="J623" s="105"/>
      <c r="K623" s="105"/>
      <c r="L623" s="106"/>
    </row>
    <row r="624" spans="1:12" ht="20.100000000000001" customHeight="1">
      <c r="A624" s="99"/>
      <c r="B624" s="192"/>
      <c r="C624" s="210"/>
      <c r="D624" s="102" t="s">
        <v>1970</v>
      </c>
      <c r="E624" s="100"/>
      <c r="F624" s="103"/>
      <c r="G624" s="104"/>
      <c r="H624" s="103"/>
      <c r="I624" s="104"/>
      <c r="J624" s="105"/>
      <c r="K624" s="105"/>
      <c r="L624" s="106"/>
    </row>
    <row r="625" spans="1:12" ht="20.100000000000001" customHeight="1">
      <c r="A625" s="99"/>
      <c r="B625" s="192"/>
      <c r="C625" s="210"/>
      <c r="D625" s="102" t="s">
        <v>165</v>
      </c>
      <c r="E625" s="100"/>
      <c r="F625" s="103"/>
      <c r="G625" s="104"/>
      <c r="H625" s="103"/>
      <c r="I625" s="104"/>
      <c r="J625" s="105"/>
      <c r="K625" s="105"/>
      <c r="L625" s="106"/>
    </row>
    <row r="626" spans="1:12" ht="20.100000000000001" customHeight="1">
      <c r="A626" s="99"/>
      <c r="B626" s="192"/>
      <c r="C626" s="210"/>
      <c r="D626" s="102" t="s">
        <v>1971</v>
      </c>
      <c r="E626" s="100"/>
      <c r="F626" s="103"/>
      <c r="G626" s="104"/>
      <c r="H626" s="103"/>
      <c r="I626" s="104"/>
      <c r="J626" s="105"/>
      <c r="K626" s="105"/>
      <c r="L626" s="106"/>
    </row>
    <row r="627" spans="1:12" ht="20.100000000000001" customHeight="1">
      <c r="A627" s="99"/>
      <c r="B627" s="192"/>
      <c r="C627" s="210"/>
      <c r="D627" s="102" t="s">
        <v>166</v>
      </c>
      <c r="E627" s="100"/>
      <c r="F627" s="103"/>
      <c r="G627" s="104"/>
      <c r="H627" s="103"/>
      <c r="I627" s="104"/>
      <c r="J627" s="105"/>
      <c r="K627" s="105"/>
      <c r="L627" s="106"/>
    </row>
    <row r="628" spans="1:12" ht="20.100000000000001" customHeight="1">
      <c r="A628" s="99"/>
      <c r="B628" s="192"/>
      <c r="C628" s="210"/>
      <c r="D628" s="102" t="s">
        <v>1972</v>
      </c>
      <c r="E628" s="100"/>
      <c r="F628" s="103"/>
      <c r="G628" s="104"/>
      <c r="H628" s="103"/>
      <c r="I628" s="104"/>
      <c r="J628" s="105"/>
      <c r="K628" s="105"/>
      <c r="L628" s="106"/>
    </row>
    <row r="629" spans="1:12" ht="20.100000000000001" customHeight="1">
      <c r="A629" s="99"/>
      <c r="B629" s="192"/>
      <c r="C629" s="210"/>
      <c r="D629" s="102" t="s">
        <v>1973</v>
      </c>
      <c r="E629" s="100"/>
      <c r="F629" s="103"/>
      <c r="G629" s="104"/>
      <c r="H629" s="103"/>
      <c r="I629" s="104"/>
      <c r="J629" s="105"/>
      <c r="K629" s="105"/>
      <c r="L629" s="106"/>
    </row>
    <row r="630" spans="1:12" ht="20.100000000000001" customHeight="1">
      <c r="A630" s="99"/>
      <c r="B630" s="192"/>
      <c r="C630" s="210"/>
      <c r="D630" s="102" t="s">
        <v>167</v>
      </c>
      <c r="E630" s="100"/>
      <c r="F630" s="103"/>
      <c r="G630" s="104"/>
      <c r="H630" s="103"/>
      <c r="I630" s="104"/>
      <c r="J630" s="105"/>
      <c r="K630" s="105"/>
      <c r="L630" s="106"/>
    </row>
    <row r="631" spans="1:12" ht="20.100000000000001" customHeight="1">
      <c r="A631" s="99"/>
      <c r="B631" s="192"/>
      <c r="C631" s="210"/>
      <c r="D631" s="102" t="s">
        <v>1974</v>
      </c>
      <c r="E631" s="100"/>
      <c r="F631" s="103"/>
      <c r="G631" s="104"/>
      <c r="H631" s="103"/>
      <c r="I631" s="104"/>
      <c r="J631" s="105"/>
      <c r="K631" s="105"/>
      <c r="L631" s="106"/>
    </row>
    <row r="632" spans="1:12" ht="20.100000000000001" customHeight="1">
      <c r="A632" s="99"/>
      <c r="B632" s="192"/>
      <c r="C632" s="210"/>
      <c r="D632" s="102" t="s">
        <v>168</v>
      </c>
      <c r="E632" s="100"/>
      <c r="F632" s="103"/>
      <c r="G632" s="104"/>
      <c r="H632" s="103"/>
      <c r="I632" s="104"/>
      <c r="J632" s="105"/>
      <c r="K632" s="105"/>
      <c r="L632" s="106"/>
    </row>
    <row r="633" spans="1:12" ht="20.100000000000001" customHeight="1">
      <c r="A633" s="99"/>
      <c r="B633" s="192"/>
      <c r="C633" s="210"/>
      <c r="D633" s="102" t="s">
        <v>1975</v>
      </c>
      <c r="E633" s="100"/>
      <c r="F633" s="103"/>
      <c r="G633" s="104"/>
      <c r="H633" s="103"/>
      <c r="I633" s="104"/>
      <c r="J633" s="105"/>
      <c r="K633" s="105"/>
      <c r="L633" s="106"/>
    </row>
    <row r="634" spans="1:12" ht="20.100000000000001" customHeight="1">
      <c r="A634" s="99"/>
      <c r="B634" s="192"/>
      <c r="C634" s="210"/>
      <c r="D634" s="102" t="s">
        <v>1976</v>
      </c>
      <c r="E634" s="100"/>
      <c r="F634" s="103"/>
      <c r="G634" s="104"/>
      <c r="H634" s="103"/>
      <c r="I634" s="104"/>
      <c r="J634" s="105"/>
      <c r="K634" s="105"/>
      <c r="L634" s="106"/>
    </row>
    <row r="635" spans="1:12" ht="20.100000000000001" customHeight="1">
      <c r="A635" s="99"/>
      <c r="B635" s="192"/>
      <c r="C635" s="210"/>
      <c r="D635" s="102" t="s">
        <v>169</v>
      </c>
      <c r="E635" s="100"/>
      <c r="F635" s="103"/>
      <c r="G635" s="104"/>
      <c r="H635" s="103"/>
      <c r="I635" s="104"/>
      <c r="J635" s="105"/>
      <c r="K635" s="105"/>
      <c r="L635" s="106"/>
    </row>
    <row r="636" spans="1:12" ht="20.100000000000001" customHeight="1">
      <c r="A636" s="141" t="s">
        <v>3959</v>
      </c>
      <c r="B636" s="209" t="s">
        <v>232</v>
      </c>
      <c r="C636" s="209" t="s">
        <v>5029</v>
      </c>
      <c r="D636" s="143"/>
      <c r="E636" s="142"/>
      <c r="F636" s="160"/>
      <c r="G636" s="164"/>
      <c r="H636" s="160"/>
      <c r="I636" s="164"/>
      <c r="J636" s="178" t="s">
        <v>1</v>
      </c>
      <c r="K636" s="178" t="s">
        <v>1</v>
      </c>
      <c r="L636" s="185"/>
    </row>
    <row r="637" spans="1:12" ht="20.100000000000001" customHeight="1">
      <c r="A637" s="141" t="s">
        <v>3960</v>
      </c>
      <c r="B637" s="209" t="s">
        <v>233</v>
      </c>
      <c r="C637" s="209" t="s">
        <v>5029</v>
      </c>
      <c r="D637" s="143" t="s">
        <v>170</v>
      </c>
      <c r="E637" s="142"/>
      <c r="F637" s="160"/>
      <c r="G637" s="164"/>
      <c r="H637" s="160"/>
      <c r="I637" s="164"/>
      <c r="J637" s="178" t="s">
        <v>1</v>
      </c>
      <c r="K637" s="178" t="s">
        <v>1</v>
      </c>
      <c r="L637" s="185"/>
    </row>
    <row r="638" spans="1:12" ht="20.100000000000001" customHeight="1">
      <c r="A638" s="99"/>
      <c r="B638" s="192"/>
      <c r="C638" s="210"/>
      <c r="D638" s="102" t="s">
        <v>388</v>
      </c>
      <c r="E638" s="100"/>
      <c r="F638" s="103"/>
      <c r="G638" s="104"/>
      <c r="H638" s="103"/>
      <c r="I638" s="104"/>
      <c r="J638" s="105"/>
      <c r="K638" s="105"/>
      <c r="L638" s="106"/>
    </row>
    <row r="639" spans="1:12" ht="20.100000000000001" customHeight="1">
      <c r="A639" s="99"/>
      <c r="B639" s="192"/>
      <c r="C639" s="210"/>
      <c r="D639" s="102" t="s">
        <v>389</v>
      </c>
      <c r="E639" s="100"/>
      <c r="F639" s="103"/>
      <c r="G639" s="104"/>
      <c r="H639" s="103"/>
      <c r="I639" s="104"/>
      <c r="J639" s="105"/>
      <c r="K639" s="105"/>
      <c r="L639" s="106"/>
    </row>
    <row r="640" spans="1:12" ht="20.100000000000001" customHeight="1">
      <c r="A640" s="99"/>
      <c r="B640" s="192"/>
      <c r="C640" s="210"/>
      <c r="D640" s="102" t="s">
        <v>390</v>
      </c>
      <c r="E640" s="100"/>
      <c r="F640" s="103"/>
      <c r="G640" s="104"/>
      <c r="H640" s="103"/>
      <c r="I640" s="104"/>
      <c r="J640" s="105"/>
      <c r="K640" s="105"/>
      <c r="L640" s="106"/>
    </row>
    <row r="641" spans="1:12" ht="20.100000000000001" customHeight="1">
      <c r="A641" s="99"/>
      <c r="B641" s="192"/>
      <c r="C641" s="210"/>
      <c r="D641" s="102" t="s">
        <v>391</v>
      </c>
      <c r="E641" s="100"/>
      <c r="F641" s="103"/>
      <c r="G641" s="104"/>
      <c r="H641" s="103"/>
      <c r="I641" s="104"/>
      <c r="J641" s="105"/>
      <c r="K641" s="105"/>
      <c r="L641" s="106"/>
    </row>
    <row r="642" spans="1:12" ht="20.100000000000001" customHeight="1">
      <c r="A642" s="99"/>
      <c r="B642" s="192"/>
      <c r="C642" s="210"/>
      <c r="D642" s="102" t="s">
        <v>392</v>
      </c>
      <c r="E642" s="100"/>
      <c r="F642" s="103"/>
      <c r="G642" s="104"/>
      <c r="H642" s="103"/>
      <c r="I642" s="104"/>
      <c r="J642" s="105"/>
      <c r="K642" s="105"/>
      <c r="L642" s="106"/>
    </row>
    <row r="643" spans="1:12" ht="20.100000000000001" customHeight="1">
      <c r="A643" s="99"/>
      <c r="B643" s="192"/>
      <c r="C643" s="210"/>
      <c r="D643" s="102" t="s">
        <v>393</v>
      </c>
      <c r="E643" s="100"/>
      <c r="F643" s="103"/>
      <c r="G643" s="104"/>
      <c r="H643" s="103"/>
      <c r="I643" s="104"/>
      <c r="J643" s="105"/>
      <c r="K643" s="105"/>
      <c r="L643" s="106"/>
    </row>
    <row r="644" spans="1:12" ht="20.100000000000001" customHeight="1">
      <c r="A644" s="99"/>
      <c r="B644" s="192"/>
      <c r="C644" s="210"/>
      <c r="D644" s="102" t="s">
        <v>394</v>
      </c>
      <c r="E644" s="100"/>
      <c r="F644" s="103"/>
      <c r="G644" s="104"/>
      <c r="H644" s="103"/>
      <c r="I644" s="104"/>
      <c r="J644" s="105"/>
      <c r="K644" s="105"/>
      <c r="L644" s="106"/>
    </row>
    <row r="645" spans="1:12" ht="20.100000000000001" customHeight="1">
      <c r="A645" s="99"/>
      <c r="B645" s="192"/>
      <c r="C645" s="210"/>
      <c r="D645" s="102" t="s">
        <v>395</v>
      </c>
      <c r="E645" s="100"/>
      <c r="F645" s="103"/>
      <c r="G645" s="104"/>
      <c r="H645" s="103"/>
      <c r="I645" s="104"/>
      <c r="J645" s="105"/>
      <c r="K645" s="105"/>
      <c r="L645" s="106"/>
    </row>
    <row r="646" spans="1:12" ht="20.100000000000001" customHeight="1">
      <c r="A646" s="99"/>
      <c r="B646" s="192"/>
      <c r="C646" s="210"/>
      <c r="D646" s="102" t="s">
        <v>1997</v>
      </c>
      <c r="E646" s="100"/>
      <c r="F646" s="103"/>
      <c r="G646" s="104"/>
      <c r="H646" s="103"/>
      <c r="I646" s="104"/>
      <c r="J646" s="105"/>
      <c r="K646" s="105"/>
      <c r="L646" s="106"/>
    </row>
    <row r="647" spans="1:12" ht="20.100000000000001" customHeight="1">
      <c r="A647" s="141" t="s">
        <v>3961</v>
      </c>
      <c r="B647" s="209" t="s">
        <v>234</v>
      </c>
      <c r="C647" s="209" t="s">
        <v>5029</v>
      </c>
      <c r="D647" s="143" t="s">
        <v>398</v>
      </c>
      <c r="E647" s="142"/>
      <c r="F647" s="160"/>
      <c r="G647" s="164"/>
      <c r="H647" s="160"/>
      <c r="I647" s="164"/>
      <c r="J647" s="178" t="s">
        <v>1</v>
      </c>
      <c r="K647" s="178" t="s">
        <v>1</v>
      </c>
      <c r="L647" s="185"/>
    </row>
    <row r="648" spans="1:12" ht="20.100000000000001" customHeight="1">
      <c r="A648" s="99"/>
      <c r="B648" s="192"/>
      <c r="C648" s="210"/>
      <c r="D648" s="102" t="s">
        <v>399</v>
      </c>
      <c r="E648" s="100"/>
      <c r="F648" s="103"/>
      <c r="G648" s="104"/>
      <c r="H648" s="103"/>
      <c r="I648" s="104"/>
      <c r="J648" s="105"/>
      <c r="K648" s="105"/>
      <c r="L648" s="106"/>
    </row>
    <row r="649" spans="1:12" ht="20.100000000000001" customHeight="1">
      <c r="A649" s="99"/>
      <c r="B649" s="192"/>
      <c r="C649" s="210"/>
      <c r="D649" s="102" t="s">
        <v>247</v>
      </c>
      <c r="E649" s="100"/>
      <c r="F649" s="103"/>
      <c r="G649" s="104"/>
      <c r="H649" s="103"/>
      <c r="I649" s="104"/>
      <c r="J649" s="105"/>
      <c r="K649" s="105"/>
      <c r="L649" s="106"/>
    </row>
    <row r="650" spans="1:12" ht="20.100000000000001" customHeight="1">
      <c r="A650" s="99"/>
      <c r="B650" s="192"/>
      <c r="C650" s="210"/>
      <c r="D650" s="102" t="s">
        <v>1193</v>
      </c>
      <c r="E650" s="100"/>
      <c r="F650" s="103"/>
      <c r="G650" s="104"/>
      <c r="H650" s="103"/>
      <c r="I650" s="104"/>
      <c r="J650" s="105"/>
      <c r="K650" s="105"/>
      <c r="L650" s="106"/>
    </row>
    <row r="651" spans="1:12" ht="20.100000000000001" customHeight="1">
      <c r="A651" s="99"/>
      <c r="B651" s="192"/>
      <c r="C651" s="210"/>
      <c r="D651" s="102" t="s">
        <v>1192</v>
      </c>
      <c r="E651" s="100"/>
      <c r="F651" s="103"/>
      <c r="G651" s="104"/>
      <c r="H651" s="103"/>
      <c r="I651" s="104"/>
      <c r="J651" s="105"/>
      <c r="K651" s="105"/>
      <c r="L651" s="106"/>
    </row>
    <row r="652" spans="1:12" ht="20.100000000000001" customHeight="1">
      <c r="A652" s="99"/>
      <c r="B652" s="192"/>
      <c r="C652" s="210"/>
      <c r="D652" s="102" t="s">
        <v>1191</v>
      </c>
      <c r="E652" s="100"/>
      <c r="F652" s="103"/>
      <c r="G652" s="104"/>
      <c r="H652" s="103"/>
      <c r="I652" s="104"/>
      <c r="J652" s="105"/>
      <c r="K652" s="105"/>
      <c r="L652" s="106"/>
    </row>
    <row r="653" spans="1:12" ht="20.100000000000001" customHeight="1">
      <c r="A653" s="141" t="s">
        <v>3962</v>
      </c>
      <c r="B653" s="209" t="s">
        <v>1243</v>
      </c>
      <c r="C653" s="209" t="s">
        <v>5029</v>
      </c>
      <c r="D653" s="143"/>
      <c r="E653" s="209" t="s">
        <v>2120</v>
      </c>
      <c r="F653" s="160"/>
      <c r="G653" s="164"/>
      <c r="H653" s="160"/>
      <c r="I653" s="164"/>
      <c r="J653" s="178" t="s">
        <v>1</v>
      </c>
      <c r="K653" s="178" t="s">
        <v>1</v>
      </c>
      <c r="L653" s="185"/>
    </row>
    <row r="654" spans="1:12" ht="20.100000000000001" customHeight="1">
      <c r="A654" s="99"/>
      <c r="B654" s="192"/>
      <c r="C654" s="222"/>
      <c r="D654" s="102" t="s">
        <v>2116</v>
      </c>
      <c r="E654" s="192"/>
      <c r="F654" s="103"/>
      <c r="G654" s="104"/>
      <c r="H654" s="103"/>
      <c r="I654" s="104"/>
      <c r="J654" s="105"/>
      <c r="K654" s="105"/>
      <c r="L654" s="106"/>
    </row>
    <row r="655" spans="1:12" ht="20.100000000000001" customHeight="1">
      <c r="A655" s="99"/>
      <c r="B655" s="192"/>
      <c r="C655" s="222"/>
      <c r="D655" s="102" t="s">
        <v>2118</v>
      </c>
      <c r="E655" s="100"/>
      <c r="F655" s="103"/>
      <c r="G655" s="104"/>
      <c r="H655" s="103"/>
      <c r="I655" s="104"/>
      <c r="J655" s="105"/>
      <c r="K655" s="105"/>
      <c r="L655" s="106"/>
    </row>
    <row r="656" spans="1:12" ht="20.100000000000001" customHeight="1">
      <c r="A656" s="141" t="s">
        <v>3963</v>
      </c>
      <c r="B656" s="209" t="s">
        <v>1242</v>
      </c>
      <c r="C656" s="215" t="s">
        <v>3964</v>
      </c>
      <c r="D656" s="143" t="s">
        <v>1720</v>
      </c>
      <c r="E656" s="142"/>
      <c r="F656" s="160"/>
      <c r="G656" s="164"/>
      <c r="H656" s="160"/>
      <c r="I656" s="164"/>
      <c r="J656" s="178" t="s">
        <v>1</v>
      </c>
      <c r="K656" s="178" t="s">
        <v>1</v>
      </c>
      <c r="L656" s="185"/>
    </row>
    <row r="657" spans="1:16378" ht="20.100000000000001" customHeight="1">
      <c r="A657" s="99"/>
      <c r="B657" s="192"/>
      <c r="C657" s="222"/>
      <c r="D657" s="102" t="s">
        <v>1719</v>
      </c>
      <c r="E657" s="100"/>
      <c r="F657" s="103"/>
      <c r="G657" s="104"/>
      <c r="H657" s="103"/>
      <c r="I657" s="104"/>
      <c r="J657" s="105"/>
      <c r="K657" s="105"/>
      <c r="L657" s="106"/>
    </row>
    <row r="658" spans="1:16378" ht="20.100000000000001" customHeight="1">
      <c r="A658" s="99"/>
      <c r="B658" s="192"/>
      <c r="C658" s="222"/>
      <c r="D658" s="102" t="s">
        <v>2218</v>
      </c>
      <c r="E658" s="100"/>
      <c r="F658" s="103"/>
      <c r="G658" s="104"/>
      <c r="H658" s="103"/>
      <c r="I658" s="104"/>
      <c r="J658" s="105"/>
      <c r="K658" s="105"/>
      <c r="L658" s="106"/>
    </row>
    <row r="659" spans="1:16378" ht="20.100000000000001" customHeight="1">
      <c r="A659" s="99"/>
      <c r="B659" s="192"/>
      <c r="C659" s="222"/>
      <c r="D659" s="102" t="s">
        <v>1718</v>
      </c>
      <c r="E659" s="100"/>
      <c r="F659" s="103"/>
      <c r="G659" s="104"/>
      <c r="H659" s="103"/>
      <c r="I659" s="104"/>
      <c r="J659" s="105"/>
      <c r="K659" s="105"/>
      <c r="L659" s="106"/>
    </row>
    <row r="660" spans="1:16378" ht="20.100000000000001" customHeight="1">
      <c r="A660" s="99"/>
      <c r="B660" s="192"/>
      <c r="C660" s="222"/>
      <c r="D660" s="102" t="s">
        <v>1717</v>
      </c>
      <c r="E660" s="100"/>
      <c r="F660" s="103"/>
      <c r="G660" s="104"/>
      <c r="H660" s="103"/>
      <c r="I660" s="104"/>
      <c r="J660" s="105"/>
      <c r="K660" s="105"/>
      <c r="L660" s="106"/>
    </row>
    <row r="661" spans="1:16378" ht="20.100000000000001" customHeight="1">
      <c r="A661" s="99"/>
      <c r="B661" s="192"/>
      <c r="C661" s="222"/>
      <c r="D661" s="102" t="s">
        <v>1716</v>
      </c>
      <c r="E661" s="100"/>
      <c r="F661" s="103"/>
      <c r="G661" s="104"/>
      <c r="H661" s="103"/>
      <c r="I661" s="104"/>
      <c r="J661" s="105"/>
      <c r="K661" s="105"/>
      <c r="L661" s="106"/>
    </row>
    <row r="662" spans="1:16378" ht="20.100000000000001" customHeight="1">
      <c r="A662" s="99"/>
      <c r="B662" s="192"/>
      <c r="C662" s="222"/>
      <c r="D662" s="102" t="s">
        <v>1715</v>
      </c>
      <c r="E662" s="100"/>
      <c r="F662" s="103"/>
      <c r="G662" s="104"/>
      <c r="H662" s="103"/>
      <c r="I662" s="104"/>
      <c r="J662" s="105"/>
      <c r="K662" s="105"/>
      <c r="L662" s="106"/>
    </row>
    <row r="663" spans="1:16378" ht="20.100000000000001" customHeight="1">
      <c r="A663" s="99"/>
      <c r="B663" s="192"/>
      <c r="C663" s="222"/>
      <c r="D663" s="102" t="s">
        <v>1714</v>
      </c>
      <c r="E663" s="100"/>
      <c r="F663" s="103"/>
      <c r="G663" s="104"/>
      <c r="H663" s="103"/>
      <c r="I663" s="104"/>
      <c r="J663" s="105"/>
      <c r="K663" s="105"/>
      <c r="L663" s="106"/>
    </row>
    <row r="664" spans="1:16378" ht="20.100000000000001" customHeight="1">
      <c r="A664" s="141" t="s">
        <v>3965</v>
      </c>
      <c r="B664" s="209" t="s">
        <v>1241</v>
      </c>
      <c r="C664" s="209" t="s">
        <v>5034</v>
      </c>
      <c r="D664" s="143" t="s">
        <v>507</v>
      </c>
      <c r="E664" s="142"/>
      <c r="F664" s="160"/>
      <c r="G664" s="164"/>
      <c r="H664" s="160"/>
      <c r="I664" s="164"/>
      <c r="J664" s="178" t="s">
        <v>1</v>
      </c>
      <c r="K664" s="178" t="s">
        <v>1</v>
      </c>
      <c r="L664" s="185"/>
    </row>
    <row r="665" spans="1:16378" ht="20.100000000000001" customHeight="1">
      <c r="B665" s="192"/>
      <c r="C665" s="210"/>
      <c r="D665" s="102" t="s">
        <v>508</v>
      </c>
      <c r="E665" s="100"/>
      <c r="F665" s="103"/>
      <c r="G665" s="104"/>
      <c r="H665" s="103"/>
      <c r="I665" s="104"/>
      <c r="J665" s="105"/>
      <c r="K665" s="105"/>
      <c r="L665" s="106"/>
    </row>
    <row r="666" spans="1:16378" ht="20.100000000000001" customHeight="1">
      <c r="A666" s="99"/>
      <c r="B666" s="192"/>
      <c r="C666" s="210"/>
      <c r="D666" s="102" t="s">
        <v>509</v>
      </c>
      <c r="E666" s="100"/>
      <c r="F666" s="103"/>
      <c r="G666" s="104"/>
      <c r="H666" s="103"/>
      <c r="I666" s="104"/>
      <c r="J666" s="105"/>
      <c r="K666" s="105"/>
      <c r="L666" s="106"/>
    </row>
    <row r="667" spans="1:16378" ht="20.100000000000001" customHeight="1">
      <c r="A667" s="99"/>
      <c r="B667" s="192"/>
      <c r="C667" s="210"/>
      <c r="D667" s="102" t="s">
        <v>510</v>
      </c>
      <c r="E667" s="100"/>
      <c r="F667" s="103"/>
      <c r="G667" s="104"/>
      <c r="H667" s="103"/>
      <c r="I667" s="104"/>
      <c r="J667" s="105"/>
      <c r="K667" s="105"/>
      <c r="L667" s="106"/>
    </row>
    <row r="668" spans="1:16378" ht="20.100000000000001" customHeight="1">
      <c r="A668" s="99"/>
      <c r="B668" s="192"/>
      <c r="C668" s="210"/>
      <c r="D668" s="102" t="s">
        <v>511</v>
      </c>
      <c r="E668" s="100"/>
      <c r="F668" s="103"/>
      <c r="G668" s="104"/>
      <c r="H668" s="103"/>
      <c r="I668" s="104"/>
      <c r="J668" s="105"/>
      <c r="K668" s="105"/>
      <c r="L668" s="106"/>
    </row>
    <row r="669" spans="1:16378" ht="20.100000000000001" customHeight="1">
      <c r="A669" s="99"/>
      <c r="B669" s="192"/>
      <c r="C669" s="210"/>
      <c r="D669" s="102" t="s">
        <v>512</v>
      </c>
      <c r="E669" s="100"/>
      <c r="F669" s="103"/>
      <c r="G669" s="104"/>
      <c r="H669" s="103"/>
      <c r="I669" s="104"/>
      <c r="J669" s="105"/>
      <c r="K669" s="105"/>
      <c r="L669" s="106"/>
    </row>
    <row r="670" spans="1:16378" ht="20.100000000000001" customHeight="1">
      <c r="A670" s="99"/>
      <c r="B670" s="192"/>
      <c r="C670" s="210"/>
      <c r="D670" s="102" t="s">
        <v>513</v>
      </c>
      <c r="E670" s="100"/>
      <c r="F670" s="103"/>
      <c r="G670" s="104"/>
      <c r="H670" s="103"/>
      <c r="I670" s="104"/>
      <c r="J670" s="105"/>
      <c r="K670" s="105"/>
      <c r="L670" s="106"/>
    </row>
    <row r="671" spans="1:16378" ht="20.100000000000001" customHeight="1">
      <c r="A671" s="107"/>
      <c r="B671" s="194"/>
      <c r="C671" s="213"/>
      <c r="D671" s="102" t="s">
        <v>514</v>
      </c>
      <c r="E671" s="108"/>
      <c r="F671" s="111"/>
      <c r="G671" s="112"/>
      <c r="H671" s="111"/>
      <c r="I671" s="112"/>
      <c r="J671" s="114"/>
      <c r="K671" s="114"/>
      <c r="L671" s="115"/>
    </row>
    <row r="672" spans="1:16378" s="266" customFormat="1" ht="20.100000000000001" customHeight="1">
      <c r="A672" s="141" t="s">
        <v>3966</v>
      </c>
      <c r="B672" s="209" t="s">
        <v>1240</v>
      </c>
      <c r="C672" s="209" t="s">
        <v>5034</v>
      </c>
      <c r="D672" s="143" t="s">
        <v>400</v>
      </c>
      <c r="E672" s="142"/>
      <c r="F672" s="160"/>
      <c r="G672" s="164"/>
      <c r="H672" s="160"/>
      <c r="I672" s="164"/>
      <c r="J672" s="178" t="s">
        <v>1</v>
      </c>
      <c r="K672" s="178" t="s">
        <v>1</v>
      </c>
      <c r="L672" s="185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 s="136"/>
      <c r="AN672" s="136"/>
      <c r="AO672" s="136"/>
      <c r="AP672" s="136"/>
      <c r="AQ672" s="136"/>
      <c r="AR672" s="136"/>
      <c r="AS672" s="136"/>
      <c r="AT672" s="136"/>
      <c r="AU672" s="136"/>
      <c r="AV672" s="136"/>
      <c r="AW672" s="136"/>
      <c r="AX672" s="136"/>
      <c r="AY672" s="136"/>
      <c r="AZ672" s="136"/>
      <c r="BA672" s="136"/>
      <c r="BB672" s="136"/>
      <c r="BC672" s="136"/>
      <c r="BD672" s="136"/>
      <c r="BE672" s="136"/>
      <c r="BF672" s="136"/>
      <c r="BG672" s="136"/>
      <c r="BH672" s="136"/>
      <c r="BI672" s="136"/>
      <c r="BJ672" s="136"/>
      <c r="BK672" s="136"/>
      <c r="BL672" s="136"/>
      <c r="BM672" s="136"/>
      <c r="BN672" s="136"/>
      <c r="BO672" s="136"/>
      <c r="BP672" s="136"/>
      <c r="BQ672" s="136"/>
      <c r="BR672" s="136"/>
      <c r="BS672" s="136"/>
      <c r="BT672" s="136"/>
      <c r="BU672" s="136"/>
      <c r="BV672" s="136"/>
      <c r="BW672" s="136"/>
      <c r="BX672" s="136"/>
      <c r="BY672" s="136"/>
      <c r="BZ672" s="136"/>
      <c r="CA672" s="136"/>
      <c r="CB672" s="136"/>
      <c r="CC672" s="136"/>
      <c r="CD672" s="136"/>
      <c r="CE672" s="136"/>
      <c r="CF672" s="136"/>
      <c r="CG672" s="136"/>
      <c r="CH672" s="136"/>
      <c r="CI672" s="136"/>
      <c r="CJ672" s="136"/>
      <c r="CK672" s="136"/>
      <c r="CL672" s="136"/>
      <c r="CM672" s="136"/>
      <c r="CN672" s="136"/>
      <c r="CO672" s="136"/>
      <c r="CP672" s="136"/>
      <c r="CQ672" s="136"/>
      <c r="CR672" s="136"/>
      <c r="CS672" s="136"/>
      <c r="CT672" s="136"/>
      <c r="CU672" s="136"/>
      <c r="CV672" s="136"/>
      <c r="CW672" s="136"/>
      <c r="CX672" s="136"/>
      <c r="CY672" s="136"/>
      <c r="CZ672" s="136"/>
      <c r="DA672" s="136"/>
      <c r="DB672" s="136"/>
      <c r="DC672" s="136"/>
      <c r="DD672" s="136"/>
      <c r="DE672" s="136"/>
      <c r="DF672" s="136"/>
      <c r="DG672" s="136"/>
      <c r="DH672" s="136"/>
      <c r="DI672" s="136"/>
      <c r="DJ672" s="136"/>
      <c r="DK672" s="136"/>
      <c r="DL672" s="136"/>
      <c r="DM672" s="136"/>
      <c r="DN672" s="136"/>
      <c r="DO672" s="136"/>
      <c r="DP672" s="136"/>
      <c r="DQ672" s="136"/>
      <c r="DR672" s="136"/>
      <c r="DS672" s="136"/>
      <c r="DT672" s="136"/>
      <c r="DU672" s="136"/>
      <c r="DV672" s="136"/>
      <c r="DW672" s="136"/>
      <c r="DX672" s="136"/>
      <c r="DY672" s="136"/>
      <c r="DZ672" s="136"/>
      <c r="EA672" s="136"/>
      <c r="EB672" s="136"/>
      <c r="EC672" s="136"/>
      <c r="ED672" s="136"/>
      <c r="EE672" s="136"/>
      <c r="EF672" s="136"/>
      <c r="EG672" s="136"/>
      <c r="EH672" s="136"/>
      <c r="EI672" s="136"/>
      <c r="EJ672" s="136"/>
      <c r="EK672" s="136"/>
      <c r="EL672" s="136"/>
      <c r="EM672" s="136"/>
      <c r="EN672" s="136"/>
      <c r="EO672" s="136"/>
      <c r="EP672" s="136"/>
      <c r="EQ672" s="136"/>
      <c r="ER672" s="136"/>
      <c r="ES672" s="136"/>
      <c r="ET672" s="136"/>
      <c r="EU672" s="136"/>
      <c r="EV672" s="136"/>
      <c r="EW672" s="136"/>
      <c r="EX672" s="136"/>
      <c r="EY672" s="136"/>
      <c r="EZ672" s="136"/>
      <c r="FA672" s="136"/>
      <c r="FB672" s="136"/>
      <c r="FC672" s="136"/>
      <c r="FD672" s="136"/>
      <c r="FE672" s="136"/>
      <c r="FF672" s="136"/>
      <c r="FG672" s="136"/>
      <c r="FH672" s="136"/>
      <c r="FI672" s="136"/>
      <c r="FJ672" s="136"/>
      <c r="FK672" s="136"/>
      <c r="FL672" s="136"/>
      <c r="FM672" s="136"/>
      <c r="FN672" s="136"/>
      <c r="FO672" s="136"/>
      <c r="FP672" s="136"/>
      <c r="FQ672" s="136"/>
      <c r="FR672" s="136"/>
      <c r="FS672" s="136"/>
      <c r="FT672" s="136"/>
      <c r="FU672" s="136"/>
      <c r="FV672" s="136"/>
      <c r="FW672" s="136"/>
      <c r="FX672" s="136"/>
      <c r="FY672" s="136"/>
      <c r="FZ672" s="136"/>
      <c r="GA672" s="136"/>
      <c r="GB672" s="136"/>
      <c r="GC672" s="136"/>
      <c r="GD672" s="136"/>
      <c r="GE672" s="136"/>
      <c r="GF672" s="136"/>
      <c r="GG672" s="136"/>
      <c r="GH672" s="136"/>
      <c r="GI672" s="136"/>
      <c r="GJ672" s="136"/>
      <c r="GK672" s="136"/>
      <c r="GL672" s="136"/>
      <c r="GM672" s="136"/>
      <c r="GN672" s="136"/>
      <c r="GO672" s="136"/>
      <c r="GP672" s="136"/>
      <c r="GQ672" s="136"/>
      <c r="GR672" s="136"/>
      <c r="GS672" s="136"/>
      <c r="GT672" s="136"/>
      <c r="GU672" s="136"/>
      <c r="GV672" s="136"/>
      <c r="GW672" s="136"/>
      <c r="GX672" s="136"/>
      <c r="GY672" s="136"/>
      <c r="GZ672" s="136"/>
      <c r="HA672" s="136"/>
      <c r="HB672" s="136"/>
      <c r="HC672" s="136"/>
      <c r="HD672" s="136"/>
      <c r="HE672" s="136"/>
      <c r="HF672" s="136"/>
      <c r="HG672" s="136"/>
      <c r="HH672" s="136"/>
      <c r="HI672" s="136"/>
      <c r="HJ672" s="136"/>
      <c r="HK672" s="136"/>
      <c r="HL672" s="136"/>
      <c r="HM672" s="136"/>
      <c r="HN672" s="136"/>
      <c r="HO672" s="136"/>
      <c r="HP672" s="136"/>
      <c r="HQ672" s="136"/>
      <c r="HR672" s="136"/>
      <c r="HS672" s="136"/>
      <c r="HT672" s="136"/>
      <c r="HU672" s="136"/>
      <c r="HV672" s="136"/>
      <c r="HW672" s="136"/>
      <c r="HX672" s="136"/>
      <c r="HY672" s="136"/>
      <c r="HZ672" s="136"/>
      <c r="IA672" s="136"/>
      <c r="IB672" s="136"/>
      <c r="IC672" s="136"/>
      <c r="ID672" s="136"/>
      <c r="IE672" s="136"/>
      <c r="IF672" s="136"/>
      <c r="IG672" s="136"/>
      <c r="IH672" s="136"/>
      <c r="II672" s="136"/>
      <c r="IJ672" s="136"/>
      <c r="IK672" s="136"/>
      <c r="IL672" s="136"/>
      <c r="IM672" s="136"/>
      <c r="IN672" s="136"/>
      <c r="IO672" s="136"/>
      <c r="IP672" s="136"/>
      <c r="IQ672" s="136"/>
      <c r="IR672" s="136"/>
      <c r="IS672" s="136"/>
      <c r="IT672" s="136"/>
      <c r="IU672" s="136"/>
      <c r="IV672" s="136"/>
      <c r="IW672" s="136"/>
      <c r="IX672" s="136"/>
      <c r="IY672" s="136"/>
      <c r="IZ672" s="136"/>
      <c r="JA672" s="136"/>
      <c r="JB672" s="136"/>
      <c r="JC672" s="136"/>
      <c r="JD672" s="136"/>
      <c r="JE672" s="136"/>
      <c r="JF672" s="136"/>
      <c r="JG672" s="136"/>
      <c r="JH672" s="136"/>
      <c r="JI672" s="136"/>
      <c r="JJ672" s="136"/>
      <c r="JK672" s="136"/>
      <c r="JL672" s="136"/>
      <c r="JM672" s="136"/>
      <c r="JN672" s="136"/>
      <c r="JO672" s="136"/>
      <c r="JP672" s="136"/>
      <c r="JQ672" s="136"/>
      <c r="JR672" s="136"/>
      <c r="JS672" s="136"/>
      <c r="JT672" s="136"/>
      <c r="JU672" s="136"/>
      <c r="JV672" s="136"/>
      <c r="JW672" s="136"/>
      <c r="JX672" s="136"/>
      <c r="JY672" s="136"/>
      <c r="JZ672" s="136"/>
      <c r="KA672" s="136"/>
      <c r="KB672" s="136"/>
      <c r="KC672" s="136"/>
      <c r="KD672" s="136"/>
      <c r="KE672" s="136"/>
      <c r="KF672" s="136"/>
      <c r="KG672" s="136"/>
      <c r="KH672" s="136"/>
      <c r="KI672" s="136"/>
      <c r="KJ672" s="136"/>
      <c r="KK672" s="136"/>
      <c r="KL672" s="136"/>
      <c r="KM672" s="136"/>
      <c r="KN672" s="136"/>
      <c r="KO672" s="136"/>
      <c r="KP672" s="136"/>
      <c r="KQ672" s="136"/>
      <c r="KR672" s="136"/>
      <c r="KS672" s="136"/>
      <c r="KT672" s="136"/>
      <c r="KU672" s="136"/>
      <c r="KV672" s="136"/>
      <c r="KW672" s="136"/>
      <c r="KX672" s="136"/>
      <c r="KY672" s="136"/>
      <c r="KZ672" s="136"/>
      <c r="LA672" s="136"/>
      <c r="LB672" s="136"/>
      <c r="LC672" s="136"/>
      <c r="LD672" s="136"/>
      <c r="LE672" s="136"/>
      <c r="LF672" s="136"/>
      <c r="LG672" s="136"/>
      <c r="LH672" s="136"/>
      <c r="LI672" s="136"/>
      <c r="LJ672" s="136"/>
      <c r="LK672" s="136"/>
      <c r="LL672" s="136"/>
      <c r="LM672" s="136"/>
      <c r="LN672" s="136"/>
      <c r="LO672" s="136"/>
      <c r="LP672" s="136"/>
      <c r="LQ672" s="136"/>
      <c r="LR672" s="136"/>
      <c r="LS672" s="136"/>
      <c r="LT672" s="136"/>
      <c r="LU672" s="136"/>
      <c r="LV672" s="136"/>
      <c r="LW672" s="136"/>
      <c r="LX672" s="136"/>
      <c r="LY672" s="136"/>
      <c r="LZ672" s="136"/>
      <c r="MA672" s="136"/>
      <c r="MB672" s="136"/>
      <c r="MC672" s="136"/>
      <c r="MD672" s="136"/>
      <c r="ME672" s="136"/>
      <c r="MF672" s="136"/>
      <c r="MG672" s="136"/>
      <c r="MH672" s="136"/>
      <c r="MI672" s="136"/>
      <c r="MJ672" s="136"/>
      <c r="MK672" s="136"/>
      <c r="ML672" s="136"/>
      <c r="MM672" s="136"/>
      <c r="MN672" s="136"/>
      <c r="MO672" s="136"/>
      <c r="MP672" s="136"/>
      <c r="MQ672" s="136"/>
      <c r="MR672" s="136"/>
      <c r="MS672" s="136"/>
      <c r="MT672" s="136"/>
      <c r="MU672" s="136"/>
      <c r="MV672" s="136"/>
      <c r="MW672" s="136"/>
      <c r="MX672" s="136"/>
      <c r="MY672" s="136"/>
      <c r="MZ672" s="136"/>
      <c r="NA672" s="136"/>
      <c r="NB672" s="136"/>
      <c r="NC672" s="136"/>
      <c r="ND672" s="136"/>
      <c r="NE672" s="136"/>
      <c r="NF672" s="136"/>
      <c r="NG672" s="136"/>
      <c r="NH672" s="136"/>
      <c r="NI672" s="136"/>
      <c r="NJ672" s="136"/>
      <c r="NK672" s="136"/>
      <c r="NL672" s="136"/>
      <c r="NM672" s="136"/>
      <c r="NN672" s="136"/>
      <c r="NO672" s="136"/>
      <c r="NP672" s="136"/>
      <c r="NQ672" s="136"/>
      <c r="NR672" s="136"/>
      <c r="NS672" s="136"/>
      <c r="NT672" s="136"/>
      <c r="NU672" s="136"/>
      <c r="NV672" s="136"/>
      <c r="NW672" s="136"/>
      <c r="NX672" s="136"/>
      <c r="NY672" s="136"/>
      <c r="NZ672" s="136"/>
      <c r="OA672" s="136"/>
      <c r="OB672" s="136"/>
      <c r="OC672" s="136"/>
      <c r="OD672" s="136"/>
      <c r="OE672" s="136"/>
      <c r="OF672" s="136"/>
      <c r="OG672" s="136"/>
      <c r="OH672" s="136"/>
      <c r="OI672" s="136"/>
      <c r="OJ672" s="136"/>
      <c r="OK672" s="136"/>
      <c r="OL672" s="136"/>
      <c r="OM672" s="136"/>
      <c r="ON672" s="136"/>
      <c r="OO672" s="136"/>
      <c r="OP672" s="136"/>
      <c r="OQ672" s="136"/>
      <c r="OR672" s="136"/>
      <c r="OS672" s="136"/>
      <c r="OT672" s="136"/>
      <c r="OU672" s="136"/>
      <c r="OV672" s="136"/>
      <c r="OW672" s="136"/>
      <c r="OX672" s="136"/>
      <c r="OY672" s="136"/>
      <c r="OZ672" s="136"/>
      <c r="PA672" s="136"/>
      <c r="PB672" s="136"/>
      <c r="PC672" s="136"/>
      <c r="PD672" s="136"/>
      <c r="PE672" s="136"/>
      <c r="PF672" s="136"/>
      <c r="PG672" s="136"/>
      <c r="PH672" s="136"/>
      <c r="PI672" s="136"/>
      <c r="PJ672" s="136"/>
      <c r="PK672" s="136"/>
      <c r="PL672" s="136"/>
      <c r="PM672" s="136"/>
      <c r="PN672" s="136"/>
      <c r="PO672" s="136"/>
      <c r="PP672" s="136"/>
      <c r="PQ672" s="136"/>
      <c r="PR672" s="136"/>
      <c r="PS672" s="136"/>
      <c r="PT672" s="136"/>
      <c r="PU672" s="136"/>
      <c r="PV672" s="136"/>
      <c r="PW672" s="136"/>
      <c r="PX672" s="136"/>
      <c r="PY672" s="136"/>
      <c r="PZ672" s="136"/>
      <c r="QA672" s="136"/>
      <c r="QB672" s="136"/>
      <c r="QC672" s="136"/>
      <c r="QD672" s="136"/>
      <c r="QE672" s="136"/>
      <c r="QF672" s="136"/>
      <c r="QG672" s="136"/>
      <c r="QH672" s="136"/>
      <c r="QI672" s="136"/>
      <c r="QJ672" s="136"/>
      <c r="QK672" s="136"/>
      <c r="QL672" s="136"/>
      <c r="QM672" s="136"/>
      <c r="QN672" s="136"/>
      <c r="QO672" s="136"/>
      <c r="QP672" s="136"/>
      <c r="QQ672" s="136"/>
      <c r="QR672" s="136"/>
      <c r="QS672" s="136"/>
      <c r="QT672" s="136"/>
      <c r="QU672" s="136"/>
      <c r="QV672" s="136"/>
      <c r="QW672" s="136"/>
      <c r="QX672" s="136"/>
      <c r="QY672" s="136"/>
      <c r="QZ672" s="136"/>
      <c r="RA672" s="136"/>
      <c r="RB672" s="136"/>
      <c r="RC672" s="136"/>
      <c r="RD672" s="136"/>
      <c r="RE672" s="136"/>
      <c r="RF672" s="136"/>
      <c r="RG672" s="136"/>
      <c r="RH672" s="136"/>
      <c r="RI672" s="136"/>
      <c r="RJ672" s="136"/>
      <c r="RK672" s="136"/>
      <c r="RL672" s="136"/>
      <c r="RM672" s="136"/>
      <c r="RN672" s="136"/>
      <c r="RO672" s="136"/>
      <c r="RP672" s="136"/>
      <c r="RQ672" s="136"/>
      <c r="RR672" s="136"/>
      <c r="RS672" s="136"/>
      <c r="RT672" s="136"/>
      <c r="RU672" s="136"/>
      <c r="RV672" s="136"/>
      <c r="RW672" s="136"/>
      <c r="RX672" s="136"/>
      <c r="RY672" s="136"/>
      <c r="RZ672" s="136"/>
      <c r="SA672" s="136"/>
      <c r="SB672" s="136"/>
      <c r="SC672" s="136"/>
      <c r="SD672" s="136"/>
      <c r="SE672" s="136"/>
      <c r="SF672" s="136"/>
      <c r="SG672" s="136"/>
      <c r="SH672" s="136"/>
      <c r="SI672" s="136"/>
      <c r="SJ672" s="136"/>
      <c r="SK672" s="136"/>
      <c r="SL672" s="136"/>
      <c r="SM672" s="136"/>
      <c r="SN672" s="136"/>
      <c r="SO672" s="136"/>
      <c r="SP672" s="136"/>
      <c r="SQ672" s="136"/>
      <c r="SR672" s="136"/>
      <c r="SS672" s="136"/>
      <c r="ST672" s="136"/>
      <c r="SU672" s="136"/>
      <c r="SV672" s="136"/>
      <c r="SW672" s="136"/>
      <c r="SX672" s="136"/>
      <c r="SY672" s="136"/>
      <c r="SZ672" s="136"/>
      <c r="TA672" s="136"/>
      <c r="TB672" s="136"/>
      <c r="TC672" s="136"/>
      <c r="TD672" s="136"/>
      <c r="TE672" s="136"/>
      <c r="TF672" s="136"/>
      <c r="TG672" s="136"/>
      <c r="TH672" s="136"/>
      <c r="TI672" s="136"/>
      <c r="TJ672" s="136"/>
      <c r="TK672" s="136"/>
      <c r="TL672" s="136"/>
      <c r="TM672" s="136"/>
      <c r="TN672" s="136"/>
      <c r="TO672" s="136"/>
      <c r="TP672" s="136"/>
      <c r="TQ672" s="136"/>
      <c r="TR672" s="136"/>
      <c r="TS672" s="136"/>
      <c r="TT672" s="136"/>
      <c r="TU672" s="136"/>
      <c r="TV672" s="136"/>
      <c r="TW672" s="136"/>
      <c r="TX672" s="136"/>
      <c r="TY672" s="136"/>
      <c r="TZ672" s="136"/>
      <c r="UA672" s="136"/>
      <c r="UB672" s="136"/>
      <c r="UC672" s="136"/>
      <c r="UD672" s="136"/>
      <c r="UE672" s="136"/>
      <c r="UF672" s="136"/>
      <c r="UG672" s="136"/>
      <c r="UH672" s="136"/>
      <c r="UI672" s="136"/>
      <c r="UJ672" s="136"/>
      <c r="UK672" s="136"/>
      <c r="UL672" s="136"/>
      <c r="UM672" s="136"/>
      <c r="UN672" s="136"/>
      <c r="UO672" s="136"/>
      <c r="UP672" s="136"/>
      <c r="UQ672" s="136"/>
      <c r="UR672" s="136"/>
      <c r="US672" s="136"/>
      <c r="UT672" s="136"/>
      <c r="UU672" s="136"/>
      <c r="UV672" s="136"/>
      <c r="UW672" s="136"/>
      <c r="UX672" s="136"/>
      <c r="UY672" s="136"/>
      <c r="UZ672" s="136"/>
      <c r="VA672" s="136"/>
      <c r="VB672" s="136"/>
      <c r="VC672" s="136"/>
      <c r="VD672" s="136"/>
      <c r="VE672" s="136"/>
      <c r="VF672" s="136"/>
      <c r="VG672" s="136"/>
      <c r="VH672" s="136"/>
      <c r="VI672" s="136"/>
      <c r="VJ672" s="136"/>
      <c r="VK672" s="136"/>
      <c r="VL672" s="136"/>
      <c r="VM672" s="136"/>
      <c r="VN672" s="136"/>
      <c r="VO672" s="136"/>
      <c r="VP672" s="136"/>
      <c r="VQ672" s="136"/>
      <c r="VR672" s="136"/>
      <c r="VS672" s="136"/>
      <c r="VT672" s="136"/>
      <c r="VU672" s="136"/>
      <c r="VV672" s="136"/>
      <c r="VW672" s="136"/>
      <c r="VX672" s="136"/>
      <c r="VY672" s="136"/>
      <c r="VZ672" s="136"/>
      <c r="WA672" s="136"/>
      <c r="WB672" s="136"/>
      <c r="WC672" s="136"/>
      <c r="WD672" s="136"/>
      <c r="WE672" s="136"/>
      <c r="WF672" s="136"/>
      <c r="WG672" s="136"/>
      <c r="WH672" s="136"/>
      <c r="WI672" s="136"/>
      <c r="WJ672" s="136"/>
      <c r="WK672" s="136"/>
      <c r="WL672" s="136"/>
      <c r="WM672" s="136"/>
      <c r="WN672" s="136"/>
      <c r="WO672" s="136"/>
      <c r="WP672" s="136"/>
      <c r="WQ672" s="136"/>
      <c r="WR672" s="136"/>
      <c r="WS672" s="136"/>
      <c r="WT672" s="136"/>
      <c r="WU672" s="136"/>
      <c r="WV672" s="136"/>
      <c r="WW672" s="136"/>
      <c r="WX672" s="136"/>
      <c r="WY672" s="136"/>
      <c r="WZ672" s="136"/>
      <c r="XA672" s="136"/>
      <c r="XB672" s="136"/>
      <c r="XC672" s="136"/>
      <c r="XD672" s="136"/>
      <c r="XE672" s="136"/>
      <c r="XF672" s="136"/>
      <c r="XG672" s="136"/>
      <c r="XH672" s="136"/>
      <c r="XI672" s="136"/>
      <c r="XJ672" s="136"/>
      <c r="XK672" s="136"/>
      <c r="XL672" s="136"/>
      <c r="XM672" s="136"/>
      <c r="XN672" s="136"/>
      <c r="XO672" s="136"/>
      <c r="XP672" s="136"/>
      <c r="XQ672" s="136"/>
      <c r="XR672" s="136"/>
      <c r="XS672" s="136"/>
      <c r="XT672" s="136"/>
      <c r="XU672" s="136"/>
      <c r="XV672" s="136"/>
      <c r="XW672" s="136"/>
      <c r="XX672" s="136"/>
      <c r="XY672" s="136"/>
      <c r="XZ672" s="136"/>
      <c r="YA672" s="136"/>
      <c r="YB672" s="136"/>
      <c r="YC672" s="136"/>
      <c r="YD672" s="136"/>
      <c r="YE672" s="136"/>
      <c r="YF672" s="136"/>
      <c r="YG672" s="136"/>
      <c r="YH672" s="136"/>
      <c r="YI672" s="136"/>
      <c r="YJ672" s="136"/>
      <c r="YK672" s="136"/>
      <c r="YL672" s="136"/>
      <c r="YM672" s="136"/>
      <c r="YN672" s="136"/>
      <c r="YO672" s="136"/>
      <c r="YP672" s="136"/>
      <c r="YQ672" s="136"/>
      <c r="YR672" s="136"/>
      <c r="YS672" s="136"/>
      <c r="YT672" s="136"/>
      <c r="YU672" s="136"/>
      <c r="YV672" s="136"/>
      <c r="YW672" s="136"/>
      <c r="YX672" s="136"/>
      <c r="YY672" s="136"/>
      <c r="YZ672" s="136"/>
      <c r="ZA672" s="136"/>
      <c r="ZB672" s="136"/>
      <c r="ZC672" s="136"/>
      <c r="ZD672" s="136"/>
      <c r="ZE672" s="136"/>
      <c r="ZF672" s="136"/>
      <c r="ZG672" s="136"/>
      <c r="ZH672" s="136"/>
      <c r="ZI672" s="136"/>
      <c r="ZJ672" s="136"/>
      <c r="ZK672" s="136"/>
      <c r="ZL672" s="136"/>
      <c r="ZM672" s="136"/>
      <c r="ZN672" s="136"/>
      <c r="ZO672" s="136"/>
      <c r="ZP672" s="136"/>
      <c r="ZQ672" s="136"/>
      <c r="ZR672" s="136"/>
      <c r="ZS672" s="136"/>
      <c r="ZT672" s="136"/>
      <c r="ZU672" s="136"/>
      <c r="ZV672" s="136"/>
      <c r="ZW672" s="136"/>
      <c r="ZX672" s="136"/>
      <c r="ZY672" s="136"/>
      <c r="ZZ672" s="136"/>
      <c r="AAA672" s="136"/>
      <c r="AAB672" s="136"/>
      <c r="AAC672" s="136"/>
      <c r="AAD672" s="136"/>
      <c r="AAE672" s="136"/>
      <c r="AAF672" s="136"/>
      <c r="AAG672" s="136"/>
      <c r="AAH672" s="136"/>
      <c r="AAI672" s="136"/>
      <c r="AAJ672" s="136"/>
      <c r="AAK672" s="136"/>
      <c r="AAL672" s="136"/>
      <c r="AAM672" s="136"/>
      <c r="AAN672" s="136"/>
      <c r="AAO672" s="136"/>
      <c r="AAP672" s="136"/>
      <c r="AAQ672" s="136"/>
      <c r="AAR672" s="136"/>
      <c r="AAS672" s="136"/>
      <c r="AAT672" s="136"/>
      <c r="AAU672" s="136"/>
      <c r="AAV672" s="136"/>
      <c r="AAW672" s="136"/>
      <c r="AAX672" s="136"/>
      <c r="AAY672" s="136"/>
      <c r="AAZ672" s="136"/>
      <c r="ABA672" s="136"/>
      <c r="ABB672" s="136"/>
      <c r="ABC672" s="136"/>
      <c r="ABD672" s="136"/>
      <c r="ABE672" s="136"/>
      <c r="ABF672" s="136"/>
      <c r="ABG672" s="136"/>
      <c r="ABH672" s="136"/>
      <c r="ABI672" s="136"/>
      <c r="ABJ672" s="136"/>
      <c r="ABK672" s="136"/>
      <c r="ABL672" s="136"/>
      <c r="ABM672" s="136"/>
      <c r="ABN672" s="136"/>
      <c r="ABO672" s="136"/>
      <c r="ABP672" s="136"/>
      <c r="ABQ672" s="136"/>
      <c r="ABR672" s="136"/>
      <c r="ABS672" s="136"/>
      <c r="ABT672" s="136"/>
      <c r="ABU672" s="136"/>
      <c r="ABV672" s="136"/>
      <c r="ABW672" s="136"/>
      <c r="ABX672" s="136"/>
      <c r="ABY672" s="136"/>
      <c r="ABZ672" s="136"/>
      <c r="ACA672" s="136"/>
      <c r="ACB672" s="136"/>
      <c r="ACC672" s="136"/>
      <c r="ACD672" s="136"/>
      <c r="ACE672" s="136"/>
      <c r="ACF672" s="136"/>
      <c r="ACG672" s="136"/>
      <c r="ACH672" s="136"/>
      <c r="ACI672" s="136"/>
      <c r="ACJ672" s="136"/>
      <c r="ACK672" s="136"/>
      <c r="ACL672" s="136"/>
      <c r="ACM672" s="136"/>
      <c r="ACN672" s="136"/>
      <c r="ACO672" s="136"/>
      <c r="ACP672" s="136"/>
      <c r="ACQ672" s="136"/>
      <c r="ACR672" s="136"/>
      <c r="ACS672" s="136"/>
      <c r="ACT672" s="136"/>
      <c r="ACU672" s="136"/>
      <c r="ACV672" s="136"/>
      <c r="ACW672" s="136"/>
      <c r="ACX672" s="136"/>
      <c r="ACY672" s="136"/>
      <c r="ACZ672" s="136"/>
      <c r="ADA672" s="136"/>
      <c r="ADB672" s="136"/>
      <c r="ADC672" s="136"/>
      <c r="ADD672" s="136"/>
      <c r="ADE672" s="136"/>
      <c r="ADF672" s="136"/>
      <c r="ADG672" s="136"/>
      <c r="ADH672" s="136"/>
      <c r="ADI672" s="136"/>
      <c r="ADJ672" s="136"/>
      <c r="ADK672" s="136"/>
      <c r="ADL672" s="136"/>
      <c r="ADM672" s="136"/>
      <c r="ADN672" s="136"/>
      <c r="ADO672" s="136"/>
      <c r="ADP672" s="136"/>
      <c r="ADQ672" s="136"/>
      <c r="ADR672" s="136"/>
      <c r="ADS672" s="136"/>
      <c r="ADT672" s="136"/>
      <c r="ADU672" s="136"/>
      <c r="ADV672" s="136"/>
      <c r="ADW672" s="136"/>
      <c r="ADX672" s="136"/>
      <c r="ADY672" s="136"/>
      <c r="ADZ672" s="136"/>
      <c r="AEA672" s="136"/>
      <c r="AEB672" s="136"/>
      <c r="AEC672" s="136"/>
      <c r="AED672" s="136"/>
      <c r="AEE672" s="136"/>
      <c r="AEF672" s="136"/>
      <c r="AEG672" s="136"/>
      <c r="AEH672" s="136"/>
      <c r="AEI672" s="136"/>
      <c r="AEJ672" s="136"/>
      <c r="AEK672" s="136"/>
      <c r="AEL672" s="136"/>
      <c r="AEM672" s="136"/>
      <c r="AEN672" s="136"/>
      <c r="AEO672" s="136"/>
      <c r="AEP672" s="136"/>
      <c r="AEQ672" s="136"/>
      <c r="AER672" s="136"/>
      <c r="AES672" s="136"/>
      <c r="AET672" s="136"/>
      <c r="AEU672" s="136"/>
      <c r="AEV672" s="136"/>
      <c r="AEW672" s="136"/>
      <c r="AEX672" s="136"/>
      <c r="AEY672" s="136"/>
      <c r="AEZ672" s="136"/>
      <c r="AFA672" s="136"/>
      <c r="AFB672" s="136"/>
      <c r="AFC672" s="136"/>
      <c r="AFD672" s="136"/>
      <c r="AFE672" s="136"/>
      <c r="AFF672" s="136"/>
      <c r="AFG672" s="136"/>
      <c r="AFH672" s="136"/>
      <c r="AFI672" s="136"/>
      <c r="AFJ672" s="136"/>
      <c r="AFK672" s="136"/>
      <c r="AFL672" s="136"/>
      <c r="AFM672" s="136"/>
      <c r="AFN672" s="136"/>
      <c r="AFO672" s="136"/>
      <c r="AFP672" s="136"/>
      <c r="AFQ672" s="136"/>
      <c r="AFR672" s="136"/>
      <c r="AFS672" s="136"/>
      <c r="AFT672" s="136"/>
      <c r="AFU672" s="136"/>
      <c r="AFV672" s="136"/>
      <c r="AFW672" s="136"/>
      <c r="AFX672" s="136"/>
      <c r="AFY672" s="136"/>
      <c r="AFZ672" s="136"/>
      <c r="AGA672" s="136"/>
      <c r="AGB672" s="136"/>
      <c r="AGC672" s="136"/>
      <c r="AGD672" s="136"/>
      <c r="AGE672" s="136"/>
      <c r="AGF672" s="136"/>
      <c r="AGG672" s="136"/>
      <c r="AGH672" s="136"/>
      <c r="AGI672" s="136"/>
      <c r="AGJ672" s="136"/>
      <c r="AGK672" s="136"/>
      <c r="AGL672" s="136"/>
      <c r="AGM672" s="136"/>
      <c r="AGN672" s="136"/>
      <c r="AGO672" s="136"/>
      <c r="AGP672" s="136"/>
      <c r="AGQ672" s="136"/>
      <c r="AGR672" s="136"/>
      <c r="AGS672" s="136"/>
      <c r="AGT672" s="136"/>
      <c r="AGU672" s="136"/>
      <c r="AGV672" s="136"/>
      <c r="AGW672" s="136"/>
      <c r="AGX672" s="136"/>
      <c r="AGY672" s="136"/>
      <c r="AGZ672" s="136"/>
      <c r="AHA672" s="136"/>
      <c r="AHB672" s="136"/>
      <c r="AHC672" s="136"/>
      <c r="AHD672" s="136"/>
      <c r="AHE672" s="136"/>
      <c r="AHF672" s="136"/>
      <c r="AHG672" s="136"/>
      <c r="AHH672" s="136"/>
      <c r="AHI672" s="136"/>
      <c r="AHJ672" s="136"/>
      <c r="AHK672" s="136"/>
      <c r="AHL672" s="136"/>
      <c r="AHM672" s="136"/>
      <c r="AHN672" s="136"/>
      <c r="AHO672" s="136"/>
      <c r="AHP672" s="136"/>
      <c r="AHQ672" s="136"/>
      <c r="AHR672" s="136"/>
      <c r="AHS672" s="136"/>
      <c r="AHT672" s="136"/>
      <c r="AHU672" s="136"/>
      <c r="AHV672" s="136"/>
      <c r="AHW672" s="136"/>
      <c r="AHX672" s="136"/>
      <c r="AHY672" s="136"/>
      <c r="AHZ672" s="136"/>
      <c r="AIA672" s="136"/>
      <c r="AIB672" s="136"/>
      <c r="AIC672" s="136"/>
      <c r="AID672" s="136"/>
      <c r="AIE672" s="136"/>
      <c r="AIF672" s="136"/>
      <c r="AIG672" s="136"/>
      <c r="AIH672" s="136"/>
      <c r="AII672" s="136"/>
      <c r="AIJ672" s="136"/>
      <c r="AIK672" s="136"/>
      <c r="AIL672" s="136"/>
      <c r="AIM672" s="136"/>
      <c r="AIN672" s="136"/>
      <c r="AIO672" s="136"/>
      <c r="AIP672" s="136"/>
      <c r="AIQ672" s="136"/>
      <c r="AIR672" s="136"/>
      <c r="AIS672" s="136"/>
      <c r="AIT672" s="136"/>
      <c r="AIU672" s="136"/>
      <c r="AIV672" s="136"/>
      <c r="AIW672" s="136"/>
      <c r="AIX672" s="136"/>
      <c r="AIY672" s="136"/>
      <c r="AIZ672" s="136"/>
      <c r="AJA672" s="136"/>
      <c r="AJB672" s="136"/>
      <c r="AJC672" s="136"/>
      <c r="AJD672" s="136"/>
      <c r="AJE672" s="136"/>
      <c r="AJF672" s="136"/>
      <c r="AJG672" s="136"/>
      <c r="AJH672" s="136"/>
      <c r="AJI672" s="136"/>
      <c r="AJJ672" s="136"/>
      <c r="AJK672" s="136"/>
      <c r="AJL672" s="136"/>
      <c r="AJM672" s="136"/>
      <c r="AJN672" s="136"/>
      <c r="AJO672" s="136"/>
      <c r="AJP672" s="136"/>
      <c r="AJQ672" s="136"/>
      <c r="AJR672" s="136"/>
      <c r="AJS672" s="136"/>
      <c r="AJT672" s="136"/>
      <c r="AJU672" s="136"/>
      <c r="AJV672" s="136"/>
      <c r="AJW672" s="136"/>
      <c r="AJX672" s="136"/>
      <c r="AJY672" s="136"/>
      <c r="AJZ672" s="136"/>
      <c r="AKA672" s="136"/>
      <c r="AKB672" s="136"/>
      <c r="AKC672" s="136"/>
      <c r="AKD672" s="136"/>
      <c r="AKE672" s="136"/>
      <c r="AKF672" s="136"/>
      <c r="AKG672" s="136"/>
      <c r="AKH672" s="136"/>
      <c r="AKI672" s="136"/>
      <c r="AKJ672" s="136"/>
      <c r="AKK672" s="136"/>
      <c r="AKL672" s="136"/>
      <c r="AKM672" s="136"/>
      <c r="AKN672" s="136"/>
      <c r="AKO672" s="136"/>
      <c r="AKP672" s="136"/>
      <c r="AKQ672" s="136"/>
      <c r="AKR672" s="136"/>
      <c r="AKS672" s="136"/>
      <c r="AKT672" s="136"/>
      <c r="AKU672" s="136"/>
      <c r="AKV672" s="136"/>
      <c r="AKW672" s="136"/>
      <c r="AKX672" s="136"/>
      <c r="AKY672" s="136"/>
      <c r="AKZ672" s="136"/>
      <c r="ALA672" s="136"/>
      <c r="ALB672" s="136"/>
      <c r="ALC672" s="136"/>
      <c r="ALD672" s="136"/>
      <c r="ALE672" s="136"/>
      <c r="ALF672" s="136"/>
      <c r="ALG672" s="136"/>
      <c r="ALH672" s="136"/>
      <c r="ALI672" s="136"/>
      <c r="ALJ672" s="136"/>
      <c r="ALK672" s="136"/>
      <c r="ALL672" s="136"/>
      <c r="ALM672" s="136"/>
      <c r="ALN672" s="136"/>
      <c r="ALO672" s="136"/>
      <c r="ALP672" s="136"/>
      <c r="ALQ672" s="136"/>
      <c r="ALR672" s="136"/>
      <c r="ALS672" s="136"/>
      <c r="ALT672" s="136"/>
      <c r="ALU672" s="136"/>
      <c r="ALV672" s="136"/>
      <c r="ALW672" s="136"/>
      <c r="ALX672" s="136"/>
      <c r="ALY672" s="136"/>
      <c r="ALZ672" s="136"/>
      <c r="AMA672" s="136"/>
      <c r="AMB672" s="136"/>
      <c r="AMC672" s="136"/>
      <c r="AMD672" s="136"/>
      <c r="AME672" s="136"/>
      <c r="AMF672" s="136"/>
      <c r="AMG672" s="136"/>
      <c r="AMH672" s="136"/>
      <c r="AMI672" s="136"/>
      <c r="AMJ672" s="136"/>
      <c r="AMK672" s="136"/>
      <c r="AML672" s="136"/>
      <c r="AMM672" s="136"/>
      <c r="AMN672" s="136"/>
      <c r="AMO672" s="136"/>
      <c r="AMP672" s="136"/>
      <c r="AMQ672" s="136"/>
      <c r="AMR672" s="136"/>
      <c r="AMS672" s="136"/>
      <c r="AMT672" s="136"/>
      <c r="AMU672" s="136"/>
      <c r="AMV672" s="136"/>
      <c r="AMW672" s="136"/>
      <c r="AMX672" s="136"/>
      <c r="AMY672" s="136"/>
      <c r="AMZ672" s="136"/>
      <c r="ANA672" s="136"/>
      <c r="ANB672" s="136"/>
      <c r="ANC672" s="136"/>
      <c r="AND672" s="136"/>
      <c r="ANE672" s="136"/>
      <c r="ANF672" s="136"/>
      <c r="ANG672" s="136"/>
      <c r="ANH672" s="136"/>
      <c r="ANI672" s="136"/>
      <c r="ANJ672" s="136"/>
      <c r="ANK672" s="136"/>
      <c r="ANL672" s="136"/>
      <c r="ANM672" s="136"/>
      <c r="ANN672" s="136"/>
      <c r="ANO672" s="136"/>
      <c r="ANP672" s="136"/>
      <c r="ANQ672" s="136"/>
      <c r="ANR672" s="136"/>
      <c r="ANS672" s="136"/>
      <c r="ANT672" s="136"/>
      <c r="ANU672" s="136"/>
      <c r="ANV672" s="136"/>
      <c r="ANW672" s="136"/>
      <c r="ANX672" s="136"/>
      <c r="ANY672" s="136"/>
      <c r="ANZ672" s="136"/>
      <c r="AOA672" s="136"/>
      <c r="AOB672" s="136"/>
      <c r="AOC672" s="136"/>
      <c r="AOD672" s="136"/>
      <c r="AOE672" s="136"/>
      <c r="AOF672" s="136"/>
      <c r="AOG672" s="136"/>
      <c r="AOH672" s="136"/>
      <c r="AOI672" s="136"/>
      <c r="AOJ672" s="136"/>
      <c r="AOK672" s="136"/>
      <c r="AOL672" s="136"/>
      <c r="AOM672" s="136"/>
      <c r="AON672" s="136"/>
      <c r="AOO672" s="136"/>
      <c r="AOP672" s="136"/>
      <c r="AOQ672" s="136"/>
      <c r="AOR672" s="136"/>
      <c r="AOS672" s="136"/>
      <c r="AOT672" s="136"/>
      <c r="AOU672" s="136"/>
      <c r="AOV672" s="136"/>
      <c r="AOW672" s="136"/>
      <c r="AOX672" s="136"/>
      <c r="AOY672" s="136"/>
      <c r="AOZ672" s="136"/>
      <c r="APA672" s="136"/>
      <c r="APB672" s="136"/>
      <c r="APC672" s="136"/>
      <c r="APD672" s="136"/>
      <c r="APE672" s="136"/>
      <c r="APF672" s="136"/>
      <c r="APG672" s="136"/>
      <c r="APH672" s="136"/>
      <c r="API672" s="136"/>
      <c r="APJ672" s="136"/>
      <c r="APK672" s="136"/>
      <c r="APL672" s="136"/>
      <c r="APM672" s="136"/>
      <c r="APN672" s="136"/>
      <c r="APO672" s="136"/>
      <c r="APP672" s="136"/>
      <c r="APQ672" s="136"/>
      <c r="APR672" s="136"/>
      <c r="APS672" s="136"/>
      <c r="APT672" s="136"/>
      <c r="APU672" s="136"/>
      <c r="APV672" s="136"/>
      <c r="APW672" s="136"/>
      <c r="APX672" s="136"/>
      <c r="APY672" s="136"/>
      <c r="APZ672" s="136"/>
      <c r="AQA672" s="136"/>
      <c r="AQB672" s="136"/>
      <c r="AQC672" s="136"/>
      <c r="AQD672" s="136"/>
      <c r="AQE672" s="136"/>
      <c r="AQF672" s="136"/>
      <c r="AQG672" s="136"/>
      <c r="AQH672" s="136"/>
      <c r="AQI672" s="136"/>
      <c r="AQJ672" s="136"/>
      <c r="AQK672" s="136"/>
      <c r="AQL672" s="136"/>
      <c r="AQM672" s="136"/>
      <c r="AQN672" s="136"/>
      <c r="AQO672" s="136"/>
      <c r="AQP672" s="136"/>
      <c r="AQQ672" s="136"/>
      <c r="AQR672" s="136"/>
      <c r="AQS672" s="136"/>
      <c r="AQT672" s="136"/>
      <c r="AQU672" s="136"/>
      <c r="AQV672" s="136"/>
      <c r="AQW672" s="136"/>
      <c r="AQX672" s="136"/>
      <c r="AQY672" s="136"/>
      <c r="AQZ672" s="136"/>
      <c r="ARA672" s="136"/>
      <c r="ARB672" s="136"/>
      <c r="ARC672" s="136"/>
      <c r="ARD672" s="136"/>
      <c r="ARE672" s="136"/>
      <c r="ARF672" s="136"/>
      <c r="ARG672" s="136"/>
      <c r="ARH672" s="136"/>
      <c r="ARI672" s="136"/>
      <c r="ARJ672" s="136"/>
      <c r="ARK672" s="136"/>
      <c r="ARL672" s="136"/>
      <c r="ARM672" s="136"/>
      <c r="ARN672" s="136"/>
      <c r="ARO672" s="136"/>
      <c r="ARP672" s="136"/>
      <c r="ARQ672" s="136"/>
      <c r="ARR672" s="136"/>
      <c r="ARS672" s="136"/>
      <c r="ART672" s="136"/>
      <c r="ARU672" s="136"/>
      <c r="ARV672" s="136"/>
      <c r="ARW672" s="136"/>
      <c r="ARX672" s="136"/>
      <c r="ARY672" s="136"/>
      <c r="ARZ672" s="136"/>
      <c r="ASA672" s="136"/>
      <c r="ASB672" s="136"/>
      <c r="ASC672" s="136"/>
      <c r="ASD672" s="136"/>
      <c r="ASE672" s="136"/>
      <c r="ASF672" s="136"/>
      <c r="ASG672" s="136"/>
      <c r="ASH672" s="136"/>
      <c r="ASI672" s="136"/>
      <c r="ASJ672" s="136"/>
      <c r="ASK672" s="136"/>
      <c r="ASL672" s="136"/>
      <c r="ASM672" s="136"/>
      <c r="ASN672" s="136"/>
      <c r="ASO672" s="136"/>
      <c r="ASP672" s="136"/>
      <c r="ASQ672" s="136"/>
      <c r="ASR672" s="136"/>
      <c r="ASS672" s="136"/>
      <c r="AST672" s="136"/>
      <c r="ASU672" s="136"/>
      <c r="ASV672" s="136"/>
      <c r="ASW672" s="136"/>
      <c r="ASX672" s="136"/>
      <c r="ASY672" s="136"/>
      <c r="ASZ672" s="136"/>
      <c r="ATA672" s="136"/>
      <c r="ATB672" s="136"/>
      <c r="ATC672" s="136"/>
      <c r="ATD672" s="136"/>
      <c r="ATE672" s="136"/>
      <c r="ATF672" s="136"/>
      <c r="ATG672" s="136"/>
      <c r="ATH672" s="136"/>
      <c r="ATI672" s="136"/>
      <c r="ATJ672" s="136"/>
      <c r="ATK672" s="136"/>
      <c r="ATL672" s="136"/>
      <c r="ATM672" s="136"/>
      <c r="ATN672" s="136"/>
      <c r="ATO672" s="136"/>
      <c r="ATP672" s="136"/>
      <c r="ATQ672" s="136"/>
      <c r="ATR672" s="136"/>
      <c r="ATS672" s="136"/>
      <c r="ATT672" s="136"/>
      <c r="ATU672" s="136"/>
      <c r="ATV672" s="136"/>
      <c r="ATW672" s="136"/>
      <c r="ATX672" s="136"/>
      <c r="ATY672" s="136"/>
      <c r="ATZ672" s="136"/>
      <c r="AUA672" s="136"/>
      <c r="AUB672" s="136"/>
      <c r="AUC672" s="136"/>
      <c r="AUD672" s="136"/>
      <c r="AUE672" s="136"/>
      <c r="AUF672" s="136"/>
      <c r="AUG672" s="136"/>
      <c r="AUH672" s="136"/>
      <c r="AUI672" s="136"/>
      <c r="AUJ672" s="136"/>
      <c r="AUK672" s="136"/>
      <c r="AUL672" s="136"/>
      <c r="AUM672" s="136"/>
      <c r="AUN672" s="136"/>
      <c r="AUO672" s="136"/>
      <c r="AUP672" s="136"/>
      <c r="AUQ672" s="136"/>
      <c r="AUR672" s="136"/>
      <c r="AUS672" s="136"/>
      <c r="AUT672" s="136"/>
      <c r="AUU672" s="136"/>
      <c r="AUV672" s="136"/>
      <c r="AUW672" s="136"/>
      <c r="AUX672" s="136"/>
      <c r="AUY672" s="136"/>
      <c r="AUZ672" s="136"/>
      <c r="AVA672" s="136"/>
      <c r="AVB672" s="136"/>
      <c r="AVC672" s="136"/>
      <c r="AVD672" s="136"/>
      <c r="AVE672" s="136"/>
      <c r="AVF672" s="136"/>
      <c r="AVG672" s="136"/>
      <c r="AVH672" s="136"/>
      <c r="AVI672" s="136"/>
      <c r="AVJ672" s="136"/>
      <c r="AVK672" s="136"/>
      <c r="AVL672" s="136"/>
      <c r="AVM672" s="136"/>
      <c r="AVN672" s="136"/>
      <c r="AVO672" s="136"/>
      <c r="AVP672" s="136"/>
      <c r="AVQ672" s="136"/>
      <c r="AVR672" s="136"/>
      <c r="AVS672" s="136"/>
      <c r="AVT672" s="136"/>
      <c r="AVU672" s="136"/>
      <c r="AVV672" s="136"/>
      <c r="AVW672" s="136"/>
      <c r="AVX672" s="136"/>
      <c r="AVY672" s="136"/>
      <c r="AVZ672" s="136"/>
      <c r="AWA672" s="136"/>
      <c r="AWB672" s="136"/>
      <c r="AWC672" s="136"/>
      <c r="AWD672" s="136"/>
      <c r="AWE672" s="136"/>
      <c r="AWF672" s="136"/>
      <c r="AWG672" s="136"/>
      <c r="AWH672" s="136"/>
      <c r="AWI672" s="136"/>
      <c r="AWJ672" s="136"/>
      <c r="AWK672" s="136"/>
      <c r="AWL672" s="136"/>
      <c r="AWM672" s="136"/>
      <c r="AWN672" s="136"/>
      <c r="AWO672" s="136"/>
      <c r="AWP672" s="136"/>
      <c r="AWQ672" s="136"/>
      <c r="AWR672" s="136"/>
      <c r="AWS672" s="136"/>
      <c r="AWT672" s="136"/>
      <c r="AWU672" s="136"/>
      <c r="AWV672" s="136"/>
      <c r="AWW672" s="136"/>
      <c r="AWX672" s="136"/>
      <c r="AWY672" s="136"/>
      <c r="AWZ672" s="136"/>
      <c r="AXA672" s="136"/>
      <c r="AXB672" s="136"/>
      <c r="AXC672" s="136"/>
      <c r="AXD672" s="136"/>
      <c r="AXE672" s="136"/>
      <c r="AXF672" s="136"/>
      <c r="AXG672" s="136"/>
      <c r="AXH672" s="136"/>
      <c r="AXI672" s="136"/>
      <c r="AXJ672" s="136"/>
      <c r="AXK672" s="136"/>
      <c r="AXL672" s="136"/>
      <c r="AXM672" s="136"/>
      <c r="AXN672" s="136"/>
      <c r="AXO672" s="136"/>
      <c r="AXP672" s="136"/>
      <c r="AXQ672" s="136"/>
      <c r="AXR672" s="136"/>
      <c r="AXS672" s="136"/>
      <c r="AXT672" s="136"/>
      <c r="AXU672" s="136"/>
      <c r="AXV672" s="136"/>
      <c r="AXW672" s="136"/>
      <c r="AXX672" s="136"/>
      <c r="AXY672" s="136"/>
      <c r="AXZ672" s="136"/>
      <c r="AYA672" s="136"/>
      <c r="AYB672" s="136"/>
      <c r="AYC672" s="136"/>
      <c r="AYD672" s="136"/>
      <c r="AYE672" s="136"/>
      <c r="AYF672" s="136"/>
      <c r="AYG672" s="136"/>
      <c r="AYH672" s="136"/>
      <c r="AYI672" s="136"/>
      <c r="AYJ672" s="136"/>
      <c r="AYK672" s="136"/>
      <c r="AYL672" s="136"/>
      <c r="AYM672" s="136"/>
      <c r="AYN672" s="136"/>
      <c r="AYO672" s="136"/>
      <c r="AYP672" s="136"/>
      <c r="AYQ672" s="136"/>
      <c r="AYR672" s="136"/>
      <c r="AYS672" s="136"/>
      <c r="AYT672" s="136"/>
      <c r="AYU672" s="136"/>
      <c r="AYV672" s="136"/>
      <c r="AYW672" s="136"/>
      <c r="AYX672" s="136"/>
      <c r="AYY672" s="136"/>
      <c r="AYZ672" s="136"/>
      <c r="AZA672" s="136"/>
      <c r="AZB672" s="136"/>
      <c r="AZC672" s="136"/>
      <c r="AZD672" s="136"/>
      <c r="AZE672" s="136"/>
      <c r="AZF672" s="136"/>
      <c r="AZG672" s="136"/>
      <c r="AZH672" s="136"/>
      <c r="AZI672" s="136"/>
      <c r="AZJ672" s="136"/>
      <c r="AZK672" s="136"/>
      <c r="AZL672" s="136"/>
      <c r="AZM672" s="136"/>
      <c r="AZN672" s="136"/>
      <c r="AZO672" s="136"/>
      <c r="AZP672" s="136"/>
      <c r="AZQ672" s="136"/>
      <c r="AZR672" s="136"/>
      <c r="AZS672" s="136"/>
      <c r="AZT672" s="136"/>
      <c r="AZU672" s="136"/>
      <c r="AZV672" s="136"/>
      <c r="AZW672" s="136"/>
      <c r="AZX672" s="136"/>
      <c r="AZY672" s="136"/>
      <c r="AZZ672" s="136"/>
      <c r="BAA672" s="136"/>
      <c r="BAB672" s="136"/>
      <c r="BAC672" s="136"/>
      <c r="BAD672" s="136"/>
      <c r="BAE672" s="136"/>
      <c r="BAF672" s="136"/>
      <c r="BAG672" s="136"/>
      <c r="BAH672" s="136"/>
      <c r="BAI672" s="136"/>
      <c r="BAJ672" s="136"/>
      <c r="BAK672" s="136"/>
      <c r="BAL672" s="136"/>
      <c r="BAM672" s="136"/>
      <c r="BAN672" s="136"/>
      <c r="BAO672" s="136"/>
      <c r="BAP672" s="136"/>
      <c r="BAQ672" s="136"/>
      <c r="BAR672" s="136"/>
      <c r="BAS672" s="136"/>
      <c r="BAT672" s="136"/>
      <c r="BAU672" s="136"/>
      <c r="BAV672" s="136"/>
      <c r="BAW672" s="136"/>
      <c r="BAX672" s="136"/>
      <c r="BAY672" s="136"/>
      <c r="BAZ672" s="136"/>
      <c r="BBA672" s="136"/>
      <c r="BBB672" s="136"/>
      <c r="BBC672" s="136"/>
      <c r="BBD672" s="136"/>
      <c r="BBE672" s="136"/>
      <c r="BBF672" s="136"/>
      <c r="BBG672" s="136"/>
      <c r="BBH672" s="136"/>
      <c r="BBI672" s="136"/>
      <c r="BBJ672" s="136"/>
      <c r="BBK672" s="136"/>
      <c r="BBL672" s="136"/>
      <c r="BBM672" s="136"/>
      <c r="BBN672" s="136"/>
      <c r="BBO672" s="136"/>
      <c r="BBP672" s="136"/>
      <c r="BBQ672" s="136"/>
      <c r="BBR672" s="136"/>
      <c r="BBS672" s="136"/>
      <c r="BBT672" s="136"/>
      <c r="BBU672" s="136"/>
      <c r="BBV672" s="136"/>
      <c r="BBW672" s="136"/>
      <c r="BBX672" s="136"/>
      <c r="BBY672" s="136"/>
      <c r="BBZ672" s="136"/>
      <c r="BCA672" s="136"/>
      <c r="BCB672" s="136"/>
      <c r="BCC672" s="136"/>
      <c r="BCD672" s="136"/>
      <c r="BCE672" s="136"/>
      <c r="BCF672" s="136"/>
      <c r="BCG672" s="136"/>
      <c r="BCH672" s="136"/>
      <c r="BCI672" s="136"/>
      <c r="BCJ672" s="136"/>
      <c r="BCK672" s="136"/>
      <c r="BCL672" s="136"/>
      <c r="BCM672" s="136"/>
      <c r="BCN672" s="136"/>
      <c r="BCO672" s="136"/>
      <c r="BCP672" s="136"/>
      <c r="BCQ672" s="136"/>
      <c r="BCR672" s="136"/>
      <c r="BCS672" s="136"/>
      <c r="BCT672" s="136"/>
      <c r="BCU672" s="136"/>
      <c r="BCV672" s="136"/>
      <c r="BCW672" s="136"/>
      <c r="BCX672" s="136"/>
      <c r="BCY672" s="136"/>
      <c r="BCZ672" s="136"/>
      <c r="BDA672" s="136"/>
      <c r="BDB672" s="136"/>
      <c r="BDC672" s="136"/>
      <c r="BDD672" s="136"/>
      <c r="BDE672" s="136"/>
      <c r="BDF672" s="136"/>
      <c r="BDG672" s="136"/>
      <c r="BDH672" s="136"/>
      <c r="BDI672" s="136"/>
      <c r="BDJ672" s="136"/>
      <c r="BDK672" s="136"/>
      <c r="BDL672" s="136"/>
      <c r="BDM672" s="136"/>
      <c r="BDN672" s="136"/>
      <c r="BDO672" s="136"/>
      <c r="BDP672" s="136"/>
      <c r="BDQ672" s="136"/>
      <c r="BDR672" s="136"/>
      <c r="BDS672" s="136"/>
      <c r="BDT672" s="136"/>
      <c r="BDU672" s="136"/>
      <c r="BDV672" s="136"/>
      <c r="BDW672" s="136"/>
      <c r="BDX672" s="136"/>
      <c r="BDY672" s="136"/>
      <c r="BDZ672" s="136"/>
      <c r="BEA672" s="136"/>
      <c r="BEB672" s="136"/>
      <c r="BEC672" s="136"/>
      <c r="BED672" s="136"/>
      <c r="BEE672" s="136"/>
      <c r="BEF672" s="136"/>
      <c r="BEG672" s="136"/>
      <c r="BEH672" s="136"/>
      <c r="BEI672" s="136"/>
      <c r="BEJ672" s="136"/>
      <c r="BEK672" s="136"/>
      <c r="BEL672" s="136"/>
      <c r="BEM672" s="136"/>
      <c r="BEN672" s="136"/>
      <c r="BEO672" s="136"/>
      <c r="BEP672" s="136"/>
      <c r="BEQ672" s="136"/>
      <c r="BER672" s="136"/>
      <c r="BES672" s="136"/>
      <c r="BET672" s="136"/>
      <c r="BEU672" s="136"/>
      <c r="BEV672" s="136"/>
      <c r="BEW672" s="136"/>
      <c r="BEX672" s="136"/>
      <c r="BEY672" s="136"/>
      <c r="BEZ672" s="136"/>
      <c r="BFA672" s="136"/>
      <c r="BFB672" s="136"/>
      <c r="BFC672" s="136"/>
      <c r="BFD672" s="136"/>
      <c r="BFE672" s="136"/>
      <c r="BFF672" s="136"/>
      <c r="BFG672" s="136"/>
      <c r="BFH672" s="136"/>
      <c r="BFI672" s="136"/>
      <c r="BFJ672" s="136"/>
      <c r="BFK672" s="136"/>
      <c r="BFL672" s="136"/>
      <c r="BFM672" s="136"/>
      <c r="BFN672" s="136"/>
      <c r="BFO672" s="136"/>
      <c r="BFP672" s="136"/>
      <c r="BFQ672" s="136"/>
      <c r="BFR672" s="136"/>
      <c r="BFS672" s="136"/>
      <c r="BFT672" s="136"/>
      <c r="BFU672" s="136"/>
      <c r="BFV672" s="136"/>
      <c r="BFW672" s="136"/>
      <c r="BFX672" s="136"/>
      <c r="BFY672" s="136"/>
      <c r="BFZ672" s="136"/>
      <c r="BGA672" s="136"/>
      <c r="BGB672" s="136"/>
      <c r="BGC672" s="136"/>
      <c r="BGD672" s="136"/>
      <c r="BGE672" s="136"/>
      <c r="BGF672" s="136"/>
      <c r="BGG672" s="136"/>
      <c r="BGH672" s="136"/>
      <c r="BGI672" s="136"/>
      <c r="BGJ672" s="136"/>
      <c r="BGK672" s="136"/>
      <c r="BGL672" s="136"/>
      <c r="BGM672" s="136"/>
      <c r="BGN672" s="136"/>
      <c r="BGO672" s="136"/>
      <c r="BGP672" s="136"/>
      <c r="BGQ672" s="136"/>
      <c r="BGR672" s="136"/>
      <c r="BGS672" s="136"/>
      <c r="BGT672" s="136"/>
      <c r="BGU672" s="136"/>
      <c r="BGV672" s="136"/>
      <c r="BGW672" s="136"/>
      <c r="BGX672" s="136"/>
      <c r="BGY672" s="136"/>
      <c r="BGZ672" s="136"/>
      <c r="BHA672" s="136"/>
      <c r="BHB672" s="136"/>
      <c r="BHC672" s="136"/>
      <c r="BHD672" s="136"/>
      <c r="BHE672" s="136"/>
      <c r="BHF672" s="136"/>
      <c r="BHG672" s="136"/>
      <c r="BHH672" s="136"/>
      <c r="BHI672" s="136"/>
      <c r="BHJ672" s="136"/>
      <c r="BHK672" s="136"/>
      <c r="BHL672" s="136"/>
      <c r="BHM672" s="136"/>
      <c r="BHN672" s="136"/>
      <c r="BHO672" s="136"/>
      <c r="BHP672" s="136"/>
      <c r="BHQ672" s="136"/>
      <c r="BHR672" s="136"/>
      <c r="BHS672" s="136"/>
      <c r="BHT672" s="136"/>
      <c r="BHU672" s="136"/>
      <c r="BHV672" s="136"/>
      <c r="BHW672" s="136"/>
      <c r="BHX672" s="136"/>
      <c r="BHY672" s="136"/>
      <c r="BHZ672" s="136"/>
      <c r="BIA672" s="136"/>
      <c r="BIB672" s="136"/>
      <c r="BIC672" s="136"/>
      <c r="BID672" s="136"/>
      <c r="BIE672" s="136"/>
      <c r="BIF672" s="136"/>
      <c r="BIG672" s="136"/>
      <c r="BIH672" s="136"/>
      <c r="BII672" s="136"/>
      <c r="BIJ672" s="136"/>
      <c r="BIK672" s="136"/>
      <c r="BIL672" s="136"/>
      <c r="BIM672" s="136"/>
      <c r="BIN672" s="136"/>
      <c r="BIO672" s="136"/>
      <c r="BIP672" s="136"/>
      <c r="BIQ672" s="136"/>
      <c r="BIR672" s="136"/>
      <c r="BIS672" s="136"/>
      <c r="BIT672" s="136"/>
      <c r="BIU672" s="136"/>
      <c r="BIV672" s="136"/>
      <c r="BIW672" s="136"/>
      <c r="BIX672" s="136"/>
      <c r="BIY672" s="136"/>
      <c r="BIZ672" s="136"/>
      <c r="BJA672" s="136"/>
      <c r="BJB672" s="136"/>
      <c r="BJC672" s="136"/>
      <c r="BJD672" s="136"/>
      <c r="BJE672" s="136"/>
      <c r="BJF672" s="136"/>
      <c r="BJG672" s="136"/>
      <c r="BJH672" s="136"/>
      <c r="BJI672" s="136"/>
      <c r="BJJ672" s="136"/>
      <c r="BJK672" s="136"/>
      <c r="BJL672" s="136"/>
      <c r="BJM672" s="136"/>
      <c r="BJN672" s="136"/>
      <c r="BJO672" s="136"/>
      <c r="BJP672" s="136"/>
      <c r="BJQ672" s="136"/>
      <c r="BJR672" s="136"/>
      <c r="BJS672" s="136"/>
      <c r="BJT672" s="136"/>
      <c r="BJU672" s="136"/>
      <c r="BJV672" s="136"/>
      <c r="BJW672" s="136"/>
      <c r="BJX672" s="136"/>
      <c r="BJY672" s="136"/>
      <c r="BJZ672" s="136"/>
      <c r="BKA672" s="136"/>
      <c r="BKB672" s="136"/>
      <c r="BKC672" s="136"/>
      <c r="BKD672" s="136"/>
      <c r="BKE672" s="136"/>
      <c r="BKF672" s="136"/>
      <c r="BKG672" s="136"/>
      <c r="BKH672" s="136"/>
      <c r="BKI672" s="136"/>
      <c r="BKJ672" s="136"/>
      <c r="BKK672" s="136"/>
      <c r="BKL672" s="136"/>
      <c r="BKM672" s="136"/>
      <c r="BKN672" s="136"/>
      <c r="BKO672" s="136"/>
      <c r="BKP672" s="136"/>
      <c r="BKQ672" s="136"/>
      <c r="BKR672" s="136"/>
      <c r="BKS672" s="136"/>
      <c r="BKT672" s="136"/>
      <c r="BKU672" s="136"/>
      <c r="BKV672" s="136"/>
      <c r="BKW672" s="136"/>
      <c r="BKX672" s="136"/>
      <c r="BKY672" s="136"/>
      <c r="BKZ672" s="136"/>
      <c r="BLA672" s="136"/>
      <c r="BLB672" s="136"/>
      <c r="BLC672" s="136"/>
      <c r="BLD672" s="136"/>
      <c r="BLE672" s="136"/>
      <c r="BLF672" s="136"/>
      <c r="BLG672" s="136"/>
      <c r="BLH672" s="136"/>
      <c r="BLI672" s="136"/>
      <c r="BLJ672" s="136"/>
      <c r="BLK672" s="136"/>
      <c r="BLL672" s="136"/>
      <c r="BLM672" s="136"/>
      <c r="BLN672" s="136"/>
      <c r="BLO672" s="136"/>
      <c r="BLP672" s="136"/>
      <c r="BLQ672" s="136"/>
      <c r="BLR672" s="136"/>
      <c r="BLS672" s="136"/>
      <c r="BLT672" s="136"/>
      <c r="BLU672" s="136"/>
      <c r="BLV672" s="136"/>
      <c r="BLW672" s="136"/>
      <c r="BLX672" s="136"/>
      <c r="BLY672" s="136"/>
      <c r="BLZ672" s="136"/>
      <c r="BMA672" s="136"/>
      <c r="BMB672" s="136"/>
      <c r="BMC672" s="136"/>
      <c r="BMD672" s="136"/>
      <c r="BME672" s="136"/>
      <c r="BMF672" s="136"/>
      <c r="BMG672" s="136"/>
      <c r="BMH672" s="136"/>
      <c r="BMI672" s="136"/>
      <c r="BMJ672" s="136"/>
      <c r="BMK672" s="136"/>
      <c r="BML672" s="136"/>
      <c r="BMM672" s="136"/>
      <c r="BMN672" s="136"/>
      <c r="BMO672" s="136"/>
      <c r="BMP672" s="136"/>
      <c r="BMQ672" s="136"/>
      <c r="BMR672" s="136"/>
      <c r="BMS672" s="136"/>
      <c r="BMT672" s="136"/>
      <c r="BMU672" s="136"/>
      <c r="BMV672" s="136"/>
      <c r="BMW672" s="136"/>
      <c r="BMX672" s="136"/>
      <c r="BMY672" s="136"/>
      <c r="BMZ672" s="136"/>
      <c r="BNA672" s="136"/>
      <c r="BNB672" s="136"/>
      <c r="BNC672" s="136"/>
      <c r="BND672" s="136"/>
      <c r="BNE672" s="136"/>
      <c r="BNF672" s="136"/>
      <c r="BNG672" s="136"/>
      <c r="BNH672" s="136"/>
      <c r="BNI672" s="136"/>
      <c r="BNJ672" s="136"/>
      <c r="BNK672" s="136"/>
      <c r="BNL672" s="136"/>
      <c r="BNM672" s="136"/>
      <c r="BNN672" s="136"/>
      <c r="BNO672" s="136"/>
      <c r="BNP672" s="136"/>
      <c r="BNQ672" s="136"/>
      <c r="BNR672" s="136"/>
      <c r="BNS672" s="136"/>
      <c r="BNT672" s="136"/>
      <c r="BNU672" s="136"/>
      <c r="BNV672" s="136"/>
      <c r="BNW672" s="136"/>
      <c r="BNX672" s="136"/>
      <c r="BNY672" s="136"/>
      <c r="BNZ672" s="136"/>
      <c r="BOA672" s="136"/>
      <c r="BOB672" s="136"/>
      <c r="BOC672" s="136"/>
      <c r="BOD672" s="136"/>
      <c r="BOE672" s="136"/>
      <c r="BOF672" s="136"/>
      <c r="BOG672" s="136"/>
      <c r="BOH672" s="136"/>
      <c r="BOI672" s="136"/>
      <c r="BOJ672" s="136"/>
      <c r="BOK672" s="136"/>
      <c r="BOL672" s="136"/>
      <c r="BOM672" s="136"/>
      <c r="BON672" s="136"/>
      <c r="BOO672" s="136"/>
      <c r="BOP672" s="136"/>
      <c r="BOQ672" s="136"/>
      <c r="BOR672" s="136"/>
      <c r="BOS672" s="136"/>
      <c r="BOT672" s="136"/>
      <c r="BOU672" s="136"/>
      <c r="BOV672" s="136"/>
      <c r="BOW672" s="136"/>
      <c r="BOX672" s="136"/>
      <c r="BOY672" s="136"/>
      <c r="BOZ672" s="136"/>
      <c r="BPA672" s="136"/>
      <c r="BPB672" s="136"/>
      <c r="BPC672" s="136"/>
      <c r="BPD672" s="136"/>
      <c r="BPE672" s="136"/>
      <c r="BPF672" s="136"/>
      <c r="BPG672" s="136"/>
      <c r="BPH672" s="136"/>
      <c r="BPI672" s="136"/>
      <c r="BPJ672" s="136"/>
      <c r="BPK672" s="136"/>
      <c r="BPL672" s="136"/>
      <c r="BPM672" s="136"/>
      <c r="BPN672" s="136"/>
      <c r="BPO672" s="136"/>
      <c r="BPP672" s="136"/>
      <c r="BPQ672" s="136"/>
      <c r="BPR672" s="136"/>
      <c r="BPS672" s="136"/>
      <c r="BPT672" s="136"/>
      <c r="BPU672" s="136"/>
      <c r="BPV672" s="136"/>
      <c r="BPW672" s="136"/>
      <c r="BPX672" s="136"/>
      <c r="BPY672" s="136"/>
      <c r="BPZ672" s="136"/>
      <c r="BQA672" s="136"/>
      <c r="BQB672" s="136"/>
      <c r="BQC672" s="136"/>
      <c r="BQD672" s="136"/>
      <c r="BQE672" s="136"/>
      <c r="BQF672" s="136"/>
      <c r="BQG672" s="136"/>
      <c r="BQH672" s="136"/>
      <c r="BQI672" s="136"/>
      <c r="BQJ672" s="136"/>
      <c r="BQK672" s="136"/>
      <c r="BQL672" s="136"/>
      <c r="BQM672" s="136"/>
      <c r="BQN672" s="136"/>
      <c r="BQO672" s="136"/>
      <c r="BQP672" s="136"/>
      <c r="BQQ672" s="136"/>
      <c r="BQR672" s="136"/>
      <c r="BQS672" s="136"/>
      <c r="BQT672" s="136"/>
      <c r="BQU672" s="136"/>
      <c r="BQV672" s="136"/>
      <c r="BQW672" s="136"/>
      <c r="BQX672" s="136"/>
      <c r="BQY672" s="136"/>
      <c r="BQZ672" s="136"/>
      <c r="BRA672" s="136"/>
      <c r="BRB672" s="136"/>
      <c r="BRC672" s="136"/>
      <c r="BRD672" s="136"/>
      <c r="BRE672" s="136"/>
      <c r="BRF672" s="136"/>
      <c r="BRG672" s="136"/>
      <c r="BRH672" s="136"/>
      <c r="BRI672" s="136"/>
      <c r="BRJ672" s="136"/>
      <c r="BRK672" s="136"/>
      <c r="BRL672" s="136"/>
      <c r="BRM672" s="136"/>
      <c r="BRN672" s="136"/>
      <c r="BRO672" s="136"/>
      <c r="BRP672" s="136"/>
      <c r="BRQ672" s="136"/>
      <c r="BRR672" s="136"/>
      <c r="BRS672" s="136"/>
      <c r="BRT672" s="136"/>
      <c r="BRU672" s="136"/>
      <c r="BRV672" s="136"/>
      <c r="BRW672" s="136"/>
      <c r="BRX672" s="136"/>
      <c r="BRY672" s="136"/>
      <c r="BRZ672" s="136"/>
      <c r="BSA672" s="136"/>
      <c r="BSB672" s="136"/>
      <c r="BSC672" s="136"/>
      <c r="BSD672" s="136"/>
      <c r="BSE672" s="136"/>
      <c r="BSF672" s="136"/>
      <c r="BSG672" s="136"/>
      <c r="BSH672" s="136"/>
      <c r="BSI672" s="136"/>
      <c r="BSJ672" s="136"/>
      <c r="BSK672" s="136"/>
      <c r="BSL672" s="136"/>
      <c r="BSM672" s="136"/>
      <c r="BSN672" s="136"/>
      <c r="BSO672" s="136"/>
      <c r="BSP672" s="136"/>
      <c r="BSQ672" s="136"/>
      <c r="BSR672" s="136"/>
      <c r="BSS672" s="136"/>
      <c r="BST672" s="136"/>
      <c r="BSU672" s="136"/>
      <c r="BSV672" s="136"/>
      <c r="BSW672" s="136"/>
      <c r="BSX672" s="136"/>
      <c r="BSY672" s="136"/>
      <c r="BSZ672" s="136"/>
      <c r="BTA672" s="136"/>
      <c r="BTB672" s="136"/>
      <c r="BTC672" s="136"/>
      <c r="BTD672" s="136"/>
      <c r="BTE672" s="136"/>
      <c r="BTF672" s="136"/>
      <c r="BTG672" s="136"/>
      <c r="BTH672" s="136"/>
      <c r="BTI672" s="136"/>
      <c r="BTJ672" s="136"/>
      <c r="BTK672" s="136"/>
      <c r="BTL672" s="136"/>
      <c r="BTM672" s="136"/>
      <c r="BTN672" s="136"/>
      <c r="BTO672" s="136"/>
      <c r="BTP672" s="136"/>
      <c r="BTQ672" s="136"/>
      <c r="BTR672" s="136"/>
      <c r="BTS672" s="136"/>
      <c r="BTT672" s="136"/>
      <c r="BTU672" s="136"/>
      <c r="BTV672" s="136"/>
      <c r="BTW672" s="136"/>
      <c r="BTX672" s="136"/>
      <c r="BTY672" s="136"/>
      <c r="BTZ672" s="136"/>
      <c r="BUA672" s="136"/>
      <c r="BUB672" s="136"/>
      <c r="BUC672" s="136"/>
      <c r="BUD672" s="136"/>
      <c r="BUE672" s="136"/>
      <c r="BUF672" s="136"/>
      <c r="BUG672" s="136"/>
      <c r="BUH672" s="136"/>
      <c r="BUI672" s="136"/>
      <c r="BUJ672" s="136"/>
      <c r="BUK672" s="136"/>
      <c r="BUL672" s="136"/>
      <c r="BUM672" s="136"/>
      <c r="BUN672" s="136"/>
      <c r="BUO672" s="136"/>
      <c r="BUP672" s="136"/>
      <c r="BUQ672" s="136"/>
      <c r="BUR672" s="136"/>
      <c r="BUS672" s="136"/>
      <c r="BUT672" s="136"/>
      <c r="BUU672" s="136"/>
      <c r="BUV672" s="136"/>
      <c r="BUW672" s="136"/>
      <c r="BUX672" s="136"/>
      <c r="BUY672" s="136"/>
      <c r="BUZ672" s="136"/>
      <c r="BVA672" s="136"/>
      <c r="BVB672" s="136"/>
      <c r="BVC672" s="136"/>
      <c r="BVD672" s="136"/>
      <c r="BVE672" s="136"/>
      <c r="BVF672" s="136"/>
      <c r="BVG672" s="136"/>
      <c r="BVH672" s="136"/>
      <c r="BVI672" s="136"/>
      <c r="BVJ672" s="136"/>
      <c r="BVK672" s="136"/>
      <c r="BVL672" s="136"/>
      <c r="BVM672" s="136"/>
      <c r="BVN672" s="136"/>
      <c r="BVO672" s="136"/>
      <c r="BVP672" s="136"/>
      <c r="BVQ672" s="136"/>
      <c r="BVR672" s="136"/>
      <c r="BVS672" s="136"/>
      <c r="BVT672" s="136"/>
      <c r="BVU672" s="136"/>
      <c r="BVV672" s="136"/>
      <c r="BVW672" s="136"/>
      <c r="BVX672" s="136"/>
      <c r="BVY672" s="136"/>
      <c r="BVZ672" s="136"/>
      <c r="BWA672" s="136"/>
      <c r="BWB672" s="136"/>
      <c r="BWC672" s="136"/>
      <c r="BWD672" s="136"/>
      <c r="BWE672" s="136"/>
      <c r="BWF672" s="136"/>
      <c r="BWG672" s="136"/>
      <c r="BWH672" s="136"/>
      <c r="BWI672" s="136"/>
      <c r="BWJ672" s="136"/>
      <c r="BWK672" s="136"/>
      <c r="BWL672" s="136"/>
      <c r="BWM672" s="136"/>
      <c r="BWN672" s="136"/>
      <c r="BWO672" s="136"/>
      <c r="BWP672" s="136"/>
      <c r="BWQ672" s="136"/>
      <c r="BWR672" s="136"/>
      <c r="BWS672" s="136"/>
      <c r="BWT672" s="136"/>
      <c r="BWU672" s="136"/>
      <c r="BWV672" s="136"/>
      <c r="BWW672" s="136"/>
      <c r="BWX672" s="136"/>
      <c r="BWY672" s="136"/>
      <c r="BWZ672" s="136"/>
      <c r="BXA672" s="136"/>
      <c r="BXB672" s="136"/>
      <c r="BXC672" s="136"/>
      <c r="BXD672" s="136"/>
      <c r="BXE672" s="136"/>
      <c r="BXF672" s="136"/>
      <c r="BXG672" s="136"/>
      <c r="BXH672" s="136"/>
      <c r="BXI672" s="136"/>
      <c r="BXJ672" s="136"/>
      <c r="BXK672" s="136"/>
      <c r="BXL672" s="136"/>
      <c r="BXM672" s="136"/>
      <c r="BXN672" s="136"/>
      <c r="BXO672" s="136"/>
      <c r="BXP672" s="136"/>
      <c r="BXQ672" s="136"/>
      <c r="BXR672" s="136"/>
      <c r="BXS672" s="136"/>
      <c r="BXT672" s="136"/>
      <c r="BXU672" s="136"/>
      <c r="BXV672" s="136"/>
      <c r="BXW672" s="136"/>
      <c r="BXX672" s="136"/>
      <c r="BXY672" s="136"/>
      <c r="BXZ672" s="136"/>
      <c r="BYA672" s="136"/>
      <c r="BYB672" s="136"/>
      <c r="BYC672" s="136"/>
      <c r="BYD672" s="136"/>
      <c r="BYE672" s="136"/>
      <c r="BYF672" s="136"/>
      <c r="BYG672" s="136"/>
      <c r="BYH672" s="136"/>
      <c r="BYI672" s="136"/>
      <c r="BYJ672" s="136"/>
      <c r="BYK672" s="136"/>
      <c r="BYL672" s="136"/>
      <c r="BYM672" s="136"/>
      <c r="BYN672" s="136"/>
      <c r="BYO672" s="136"/>
      <c r="BYP672" s="136"/>
      <c r="BYQ672" s="136"/>
      <c r="BYR672" s="136"/>
      <c r="BYS672" s="136"/>
      <c r="BYT672" s="136"/>
      <c r="BYU672" s="136"/>
      <c r="BYV672" s="136"/>
      <c r="BYW672" s="136"/>
      <c r="BYX672" s="136"/>
      <c r="BYY672" s="136"/>
      <c r="BYZ672" s="136"/>
      <c r="BZA672" s="136"/>
      <c r="BZB672" s="136"/>
      <c r="BZC672" s="136"/>
      <c r="BZD672" s="136"/>
      <c r="BZE672" s="136"/>
      <c r="BZF672" s="136"/>
      <c r="BZG672" s="136"/>
      <c r="BZH672" s="136"/>
      <c r="BZI672" s="136"/>
      <c r="BZJ672" s="136"/>
      <c r="BZK672" s="136"/>
      <c r="BZL672" s="136"/>
      <c r="BZM672" s="136"/>
      <c r="BZN672" s="136"/>
      <c r="BZO672" s="136"/>
      <c r="BZP672" s="136"/>
      <c r="BZQ672" s="136"/>
      <c r="BZR672" s="136"/>
      <c r="BZS672" s="136"/>
      <c r="BZT672" s="136"/>
      <c r="BZU672" s="136"/>
      <c r="BZV672" s="136"/>
      <c r="BZW672" s="136"/>
      <c r="BZX672" s="136"/>
      <c r="BZY672" s="136"/>
      <c r="BZZ672" s="136"/>
      <c r="CAA672" s="136"/>
      <c r="CAB672" s="136"/>
      <c r="CAC672" s="136"/>
      <c r="CAD672" s="136"/>
      <c r="CAE672" s="136"/>
      <c r="CAF672" s="136"/>
      <c r="CAG672" s="136"/>
      <c r="CAH672" s="136"/>
      <c r="CAI672" s="136"/>
      <c r="CAJ672" s="136"/>
      <c r="CAK672" s="136"/>
      <c r="CAL672" s="136"/>
      <c r="CAM672" s="136"/>
      <c r="CAN672" s="136"/>
      <c r="CAO672" s="136"/>
      <c r="CAP672" s="136"/>
      <c r="CAQ672" s="136"/>
      <c r="CAR672" s="136"/>
      <c r="CAS672" s="136"/>
      <c r="CAT672" s="136"/>
      <c r="CAU672" s="136"/>
      <c r="CAV672" s="136"/>
      <c r="CAW672" s="136"/>
      <c r="CAX672" s="136"/>
      <c r="CAY672" s="136"/>
      <c r="CAZ672" s="136"/>
      <c r="CBA672" s="136"/>
      <c r="CBB672" s="136"/>
      <c r="CBC672" s="136"/>
      <c r="CBD672" s="136"/>
      <c r="CBE672" s="136"/>
      <c r="CBF672" s="136"/>
      <c r="CBG672" s="136"/>
      <c r="CBH672" s="136"/>
      <c r="CBI672" s="136"/>
      <c r="CBJ672" s="136"/>
      <c r="CBK672" s="136"/>
      <c r="CBL672" s="136"/>
      <c r="CBM672" s="136"/>
      <c r="CBN672" s="136"/>
      <c r="CBO672" s="136"/>
      <c r="CBP672" s="136"/>
      <c r="CBQ672" s="136"/>
      <c r="CBR672" s="136"/>
      <c r="CBS672" s="136"/>
      <c r="CBT672" s="136"/>
      <c r="CBU672" s="136"/>
      <c r="CBV672" s="136"/>
      <c r="CBW672" s="136"/>
      <c r="CBX672" s="136"/>
      <c r="CBY672" s="136"/>
      <c r="CBZ672" s="136"/>
      <c r="CCA672" s="136"/>
      <c r="CCB672" s="136"/>
      <c r="CCC672" s="136"/>
      <c r="CCD672" s="136"/>
      <c r="CCE672" s="136"/>
      <c r="CCF672" s="136"/>
      <c r="CCG672" s="136"/>
      <c r="CCH672" s="136"/>
      <c r="CCI672" s="136"/>
      <c r="CCJ672" s="136"/>
      <c r="CCK672" s="136"/>
      <c r="CCL672" s="136"/>
      <c r="CCM672" s="136"/>
      <c r="CCN672" s="136"/>
      <c r="CCO672" s="136"/>
      <c r="CCP672" s="136"/>
      <c r="CCQ672" s="136"/>
      <c r="CCR672" s="136"/>
      <c r="CCS672" s="136"/>
      <c r="CCT672" s="136"/>
      <c r="CCU672" s="136"/>
      <c r="CCV672" s="136"/>
      <c r="CCW672" s="136"/>
      <c r="CCX672" s="136"/>
      <c r="CCY672" s="136"/>
      <c r="CCZ672" s="136"/>
      <c r="CDA672" s="136"/>
      <c r="CDB672" s="136"/>
      <c r="CDC672" s="136"/>
      <c r="CDD672" s="136"/>
      <c r="CDE672" s="136"/>
      <c r="CDF672" s="136"/>
      <c r="CDG672" s="136"/>
      <c r="CDH672" s="136"/>
      <c r="CDI672" s="136"/>
      <c r="CDJ672" s="136"/>
      <c r="CDK672" s="136"/>
      <c r="CDL672" s="136"/>
      <c r="CDM672" s="136"/>
      <c r="CDN672" s="136"/>
      <c r="CDO672" s="136"/>
      <c r="CDP672" s="136"/>
      <c r="CDQ672" s="136"/>
      <c r="CDR672" s="136"/>
      <c r="CDS672" s="136"/>
      <c r="CDT672" s="136"/>
      <c r="CDU672" s="136"/>
      <c r="CDV672" s="136"/>
      <c r="CDW672" s="136"/>
      <c r="CDX672" s="136"/>
      <c r="CDY672" s="136"/>
      <c r="CDZ672" s="136"/>
      <c r="CEA672" s="136"/>
      <c r="CEB672" s="136"/>
      <c r="CEC672" s="136"/>
      <c r="CED672" s="136"/>
      <c r="CEE672" s="136"/>
      <c r="CEF672" s="136"/>
      <c r="CEG672" s="136"/>
      <c r="CEH672" s="136"/>
      <c r="CEI672" s="136"/>
      <c r="CEJ672" s="136"/>
      <c r="CEK672" s="136"/>
      <c r="CEL672" s="136"/>
      <c r="CEM672" s="136"/>
      <c r="CEN672" s="136"/>
      <c r="CEO672" s="136"/>
      <c r="CEP672" s="136"/>
      <c r="CEQ672" s="136"/>
      <c r="CER672" s="136"/>
      <c r="CES672" s="136"/>
      <c r="CET672" s="136"/>
      <c r="CEU672" s="136"/>
      <c r="CEV672" s="136"/>
      <c r="CEW672" s="136"/>
      <c r="CEX672" s="136"/>
      <c r="CEY672" s="136"/>
      <c r="CEZ672" s="136"/>
      <c r="CFA672" s="136"/>
      <c r="CFB672" s="136"/>
      <c r="CFC672" s="136"/>
      <c r="CFD672" s="136"/>
      <c r="CFE672" s="136"/>
      <c r="CFF672" s="136"/>
      <c r="CFG672" s="136"/>
      <c r="CFH672" s="136"/>
      <c r="CFI672" s="136"/>
      <c r="CFJ672" s="136"/>
      <c r="CFK672" s="136"/>
      <c r="CFL672" s="136"/>
      <c r="CFM672" s="136"/>
      <c r="CFN672" s="136"/>
      <c r="CFO672" s="136"/>
      <c r="CFP672" s="136"/>
      <c r="CFQ672" s="136"/>
      <c r="CFR672" s="136"/>
      <c r="CFS672" s="136"/>
      <c r="CFT672" s="136"/>
      <c r="CFU672" s="136"/>
      <c r="CFV672" s="136"/>
      <c r="CFW672" s="136"/>
      <c r="CFX672" s="136"/>
      <c r="CFY672" s="136"/>
      <c r="CFZ672" s="136"/>
      <c r="CGA672" s="136"/>
      <c r="CGB672" s="136"/>
      <c r="CGC672" s="136"/>
      <c r="CGD672" s="136"/>
      <c r="CGE672" s="136"/>
      <c r="CGF672" s="136"/>
      <c r="CGG672" s="136"/>
      <c r="CGH672" s="136"/>
      <c r="CGI672" s="136"/>
      <c r="CGJ672" s="136"/>
      <c r="CGK672" s="136"/>
      <c r="CGL672" s="136"/>
      <c r="CGM672" s="136"/>
      <c r="CGN672" s="136"/>
      <c r="CGO672" s="136"/>
      <c r="CGP672" s="136"/>
      <c r="CGQ672" s="136"/>
      <c r="CGR672" s="136"/>
      <c r="CGS672" s="136"/>
      <c r="CGT672" s="136"/>
      <c r="CGU672" s="136"/>
      <c r="CGV672" s="136"/>
      <c r="CGW672" s="136"/>
      <c r="CGX672" s="136"/>
      <c r="CGY672" s="136"/>
      <c r="CGZ672" s="136"/>
      <c r="CHA672" s="136"/>
      <c r="CHB672" s="136"/>
      <c r="CHC672" s="136"/>
      <c r="CHD672" s="136"/>
      <c r="CHE672" s="136"/>
      <c r="CHF672" s="136"/>
      <c r="CHG672" s="136"/>
      <c r="CHH672" s="136"/>
      <c r="CHI672" s="136"/>
      <c r="CHJ672" s="136"/>
      <c r="CHK672" s="136"/>
      <c r="CHL672" s="136"/>
      <c r="CHM672" s="136"/>
      <c r="CHN672" s="136"/>
      <c r="CHO672" s="136"/>
      <c r="CHP672" s="136"/>
      <c r="CHQ672" s="136"/>
      <c r="CHR672" s="136"/>
      <c r="CHS672" s="136"/>
      <c r="CHT672" s="136"/>
      <c r="CHU672" s="136"/>
      <c r="CHV672" s="136"/>
      <c r="CHW672" s="136"/>
      <c r="CHX672" s="136"/>
      <c r="CHY672" s="136"/>
      <c r="CHZ672" s="136"/>
      <c r="CIA672" s="136"/>
      <c r="CIB672" s="136"/>
      <c r="CIC672" s="136"/>
      <c r="CID672" s="136"/>
      <c r="CIE672" s="136"/>
      <c r="CIF672" s="136"/>
      <c r="CIG672" s="136"/>
      <c r="CIH672" s="136"/>
      <c r="CII672" s="136"/>
      <c r="CIJ672" s="136"/>
      <c r="CIK672" s="136"/>
      <c r="CIL672" s="136"/>
      <c r="CIM672" s="136"/>
      <c r="CIN672" s="136"/>
      <c r="CIO672" s="136"/>
      <c r="CIP672" s="136"/>
      <c r="CIQ672" s="136"/>
      <c r="CIR672" s="136"/>
      <c r="CIS672" s="136"/>
      <c r="CIT672" s="136"/>
      <c r="CIU672" s="136"/>
      <c r="CIV672" s="136"/>
      <c r="CIW672" s="136"/>
      <c r="CIX672" s="136"/>
      <c r="CIY672" s="136"/>
      <c r="CIZ672" s="136"/>
      <c r="CJA672" s="136"/>
      <c r="CJB672" s="136"/>
      <c r="CJC672" s="136"/>
      <c r="CJD672" s="136"/>
      <c r="CJE672" s="136"/>
      <c r="CJF672" s="136"/>
      <c r="CJG672" s="136"/>
      <c r="CJH672" s="136"/>
      <c r="CJI672" s="136"/>
      <c r="CJJ672" s="136"/>
      <c r="CJK672" s="136"/>
      <c r="CJL672" s="136"/>
      <c r="CJM672" s="136"/>
      <c r="CJN672" s="136"/>
      <c r="CJO672" s="136"/>
      <c r="CJP672" s="136"/>
      <c r="CJQ672" s="136"/>
      <c r="CJR672" s="136"/>
      <c r="CJS672" s="136"/>
      <c r="CJT672" s="136"/>
      <c r="CJU672" s="136"/>
      <c r="CJV672" s="136"/>
      <c r="CJW672" s="136"/>
      <c r="CJX672" s="136"/>
      <c r="CJY672" s="136"/>
      <c r="CJZ672" s="136"/>
      <c r="CKA672" s="136"/>
      <c r="CKB672" s="136"/>
      <c r="CKC672" s="136"/>
      <c r="CKD672" s="136"/>
      <c r="CKE672" s="136"/>
      <c r="CKF672" s="136"/>
      <c r="CKG672" s="136"/>
      <c r="CKH672" s="136"/>
      <c r="CKI672" s="136"/>
      <c r="CKJ672" s="136"/>
      <c r="CKK672" s="136"/>
      <c r="CKL672" s="136"/>
      <c r="CKM672" s="136"/>
      <c r="CKN672" s="136"/>
      <c r="CKO672" s="136"/>
      <c r="CKP672" s="136"/>
      <c r="CKQ672" s="136"/>
      <c r="CKR672" s="136"/>
      <c r="CKS672" s="136"/>
      <c r="CKT672" s="136"/>
      <c r="CKU672" s="136"/>
      <c r="CKV672" s="136"/>
      <c r="CKW672" s="136"/>
      <c r="CKX672" s="136"/>
      <c r="CKY672" s="136"/>
      <c r="CKZ672" s="136"/>
      <c r="CLA672" s="136"/>
      <c r="CLB672" s="136"/>
      <c r="CLC672" s="136"/>
      <c r="CLD672" s="136"/>
      <c r="CLE672" s="136"/>
      <c r="CLF672" s="136"/>
      <c r="CLG672" s="136"/>
      <c r="CLH672" s="136"/>
      <c r="CLI672" s="136"/>
      <c r="CLJ672" s="136"/>
      <c r="CLK672" s="136"/>
      <c r="CLL672" s="136"/>
      <c r="CLM672" s="136"/>
      <c r="CLN672" s="136"/>
      <c r="CLO672" s="136"/>
      <c r="CLP672" s="136"/>
      <c r="CLQ672" s="136"/>
      <c r="CLR672" s="136"/>
      <c r="CLS672" s="136"/>
      <c r="CLT672" s="136"/>
      <c r="CLU672" s="136"/>
      <c r="CLV672" s="136"/>
      <c r="CLW672" s="136"/>
      <c r="CLX672" s="136"/>
      <c r="CLY672" s="136"/>
      <c r="CLZ672" s="136"/>
      <c r="CMA672" s="136"/>
      <c r="CMB672" s="136"/>
      <c r="CMC672" s="136"/>
      <c r="CMD672" s="136"/>
      <c r="CME672" s="136"/>
      <c r="CMF672" s="136"/>
      <c r="CMG672" s="136"/>
      <c r="CMH672" s="136"/>
      <c r="CMI672" s="136"/>
      <c r="CMJ672" s="136"/>
      <c r="CMK672" s="136"/>
      <c r="CML672" s="136"/>
      <c r="CMM672" s="136"/>
      <c r="CMN672" s="136"/>
      <c r="CMO672" s="136"/>
      <c r="CMP672" s="136"/>
      <c r="CMQ672" s="136"/>
      <c r="CMR672" s="136"/>
      <c r="CMS672" s="136"/>
      <c r="CMT672" s="136"/>
      <c r="CMU672" s="136"/>
      <c r="CMV672" s="136"/>
      <c r="CMW672" s="136"/>
      <c r="CMX672" s="136"/>
      <c r="CMY672" s="136"/>
      <c r="CMZ672" s="136"/>
      <c r="CNA672" s="136"/>
      <c r="CNB672" s="136"/>
      <c r="CNC672" s="136"/>
      <c r="CND672" s="136"/>
      <c r="CNE672" s="136"/>
      <c r="CNF672" s="136"/>
      <c r="CNG672" s="136"/>
      <c r="CNH672" s="136"/>
      <c r="CNI672" s="136"/>
      <c r="CNJ672" s="136"/>
      <c r="CNK672" s="136"/>
      <c r="CNL672" s="136"/>
      <c r="CNM672" s="136"/>
      <c r="CNN672" s="136"/>
      <c r="CNO672" s="136"/>
      <c r="CNP672" s="136"/>
      <c r="CNQ672" s="136"/>
      <c r="CNR672" s="136"/>
      <c r="CNS672" s="136"/>
      <c r="CNT672" s="136"/>
      <c r="CNU672" s="136"/>
      <c r="CNV672" s="136"/>
      <c r="CNW672" s="136"/>
      <c r="CNX672" s="136"/>
      <c r="CNY672" s="136"/>
      <c r="CNZ672" s="136"/>
      <c r="COA672" s="136"/>
      <c r="COB672" s="136"/>
      <c r="COC672" s="136"/>
      <c r="COD672" s="136"/>
      <c r="COE672" s="136"/>
      <c r="COF672" s="136"/>
      <c r="COG672" s="136"/>
      <c r="COH672" s="136"/>
      <c r="COI672" s="136"/>
      <c r="COJ672" s="136"/>
      <c r="COK672" s="136"/>
      <c r="COL672" s="136"/>
      <c r="COM672" s="136"/>
      <c r="CON672" s="136"/>
      <c r="COO672" s="136"/>
      <c r="COP672" s="136"/>
      <c r="COQ672" s="136"/>
      <c r="COR672" s="136"/>
      <c r="COS672" s="136"/>
      <c r="COT672" s="136"/>
      <c r="COU672" s="136"/>
      <c r="COV672" s="136"/>
      <c r="COW672" s="136"/>
      <c r="COX672" s="136"/>
      <c r="COY672" s="136"/>
      <c r="COZ672" s="136"/>
      <c r="CPA672" s="136"/>
      <c r="CPB672" s="136"/>
      <c r="CPC672" s="136"/>
      <c r="CPD672" s="136"/>
      <c r="CPE672" s="136"/>
      <c r="CPF672" s="136"/>
      <c r="CPG672" s="136"/>
      <c r="CPH672" s="136"/>
      <c r="CPI672" s="136"/>
      <c r="CPJ672" s="136"/>
      <c r="CPK672" s="136"/>
      <c r="CPL672" s="136"/>
      <c r="CPM672" s="136"/>
      <c r="CPN672" s="136"/>
      <c r="CPO672" s="136"/>
      <c r="CPP672" s="136"/>
      <c r="CPQ672" s="136"/>
      <c r="CPR672" s="136"/>
      <c r="CPS672" s="136"/>
      <c r="CPT672" s="136"/>
      <c r="CPU672" s="136"/>
      <c r="CPV672" s="136"/>
      <c r="CPW672" s="136"/>
      <c r="CPX672" s="136"/>
      <c r="CPY672" s="136"/>
      <c r="CPZ672" s="136"/>
      <c r="CQA672" s="136"/>
      <c r="CQB672" s="136"/>
      <c r="CQC672" s="136"/>
      <c r="CQD672" s="136"/>
      <c r="CQE672" s="136"/>
      <c r="CQF672" s="136"/>
      <c r="CQG672" s="136"/>
      <c r="CQH672" s="136"/>
      <c r="CQI672" s="136"/>
      <c r="CQJ672" s="136"/>
      <c r="CQK672" s="136"/>
      <c r="CQL672" s="136"/>
      <c r="CQM672" s="136"/>
      <c r="CQN672" s="136"/>
      <c r="CQO672" s="136"/>
      <c r="CQP672" s="136"/>
      <c r="CQQ672" s="136"/>
      <c r="CQR672" s="136"/>
      <c r="CQS672" s="136"/>
      <c r="CQT672" s="136"/>
      <c r="CQU672" s="136"/>
      <c r="CQV672" s="136"/>
      <c r="CQW672" s="136"/>
      <c r="CQX672" s="136"/>
      <c r="CQY672" s="136"/>
      <c r="CQZ672" s="136"/>
      <c r="CRA672" s="136"/>
      <c r="CRB672" s="136"/>
      <c r="CRC672" s="136"/>
      <c r="CRD672" s="136"/>
      <c r="CRE672" s="136"/>
      <c r="CRF672" s="136"/>
      <c r="CRG672" s="136"/>
      <c r="CRH672" s="136"/>
      <c r="CRI672" s="136"/>
      <c r="CRJ672" s="136"/>
      <c r="CRK672" s="136"/>
      <c r="CRL672" s="136"/>
      <c r="CRM672" s="136"/>
      <c r="CRN672" s="136"/>
      <c r="CRO672" s="136"/>
      <c r="CRP672" s="136"/>
      <c r="CRQ672" s="136"/>
      <c r="CRR672" s="136"/>
      <c r="CRS672" s="136"/>
      <c r="CRT672" s="136"/>
      <c r="CRU672" s="136"/>
      <c r="CRV672" s="136"/>
      <c r="CRW672" s="136"/>
      <c r="CRX672" s="136"/>
      <c r="CRY672" s="136"/>
      <c r="CRZ672" s="136"/>
      <c r="CSA672" s="136"/>
      <c r="CSB672" s="136"/>
      <c r="CSC672" s="136"/>
      <c r="CSD672" s="136"/>
      <c r="CSE672" s="136"/>
      <c r="CSF672" s="136"/>
      <c r="CSG672" s="136"/>
      <c r="CSH672" s="136"/>
      <c r="CSI672" s="136"/>
      <c r="CSJ672" s="136"/>
      <c r="CSK672" s="136"/>
      <c r="CSL672" s="136"/>
      <c r="CSM672" s="136"/>
      <c r="CSN672" s="136"/>
      <c r="CSO672" s="136"/>
      <c r="CSP672" s="136"/>
      <c r="CSQ672" s="136"/>
      <c r="CSR672" s="136"/>
      <c r="CSS672" s="136"/>
      <c r="CST672" s="136"/>
      <c r="CSU672" s="136"/>
      <c r="CSV672" s="136"/>
      <c r="CSW672" s="136"/>
      <c r="CSX672" s="136"/>
      <c r="CSY672" s="136"/>
      <c r="CSZ672" s="136"/>
      <c r="CTA672" s="136"/>
      <c r="CTB672" s="136"/>
      <c r="CTC672" s="136"/>
      <c r="CTD672" s="136"/>
      <c r="CTE672" s="136"/>
      <c r="CTF672" s="136"/>
      <c r="CTG672" s="136"/>
      <c r="CTH672" s="136"/>
      <c r="CTI672" s="136"/>
      <c r="CTJ672" s="136"/>
      <c r="CTK672" s="136"/>
      <c r="CTL672" s="136"/>
      <c r="CTM672" s="136"/>
      <c r="CTN672" s="136"/>
      <c r="CTO672" s="136"/>
      <c r="CTP672" s="136"/>
      <c r="CTQ672" s="136"/>
      <c r="CTR672" s="136"/>
      <c r="CTS672" s="136"/>
      <c r="CTT672" s="136"/>
      <c r="CTU672" s="136"/>
      <c r="CTV672" s="136"/>
      <c r="CTW672" s="136"/>
      <c r="CTX672" s="136"/>
      <c r="CTY672" s="136"/>
      <c r="CTZ672" s="136"/>
      <c r="CUA672" s="136"/>
      <c r="CUB672" s="136"/>
      <c r="CUC672" s="136"/>
      <c r="CUD672" s="136"/>
      <c r="CUE672" s="136"/>
      <c r="CUF672" s="136"/>
      <c r="CUG672" s="136"/>
      <c r="CUH672" s="136"/>
      <c r="CUI672" s="136"/>
      <c r="CUJ672" s="136"/>
      <c r="CUK672" s="136"/>
      <c r="CUL672" s="136"/>
      <c r="CUM672" s="136"/>
      <c r="CUN672" s="136"/>
      <c r="CUO672" s="136"/>
      <c r="CUP672" s="136"/>
      <c r="CUQ672" s="136"/>
      <c r="CUR672" s="136"/>
      <c r="CUS672" s="136"/>
      <c r="CUT672" s="136"/>
      <c r="CUU672" s="136"/>
      <c r="CUV672" s="136"/>
      <c r="CUW672" s="136"/>
      <c r="CUX672" s="136"/>
      <c r="CUY672" s="136"/>
      <c r="CUZ672" s="136"/>
      <c r="CVA672" s="136"/>
      <c r="CVB672" s="136"/>
      <c r="CVC672" s="136"/>
      <c r="CVD672" s="136"/>
      <c r="CVE672" s="136"/>
      <c r="CVF672" s="136"/>
      <c r="CVG672" s="136"/>
      <c r="CVH672" s="136"/>
      <c r="CVI672" s="136"/>
      <c r="CVJ672" s="136"/>
      <c r="CVK672" s="136"/>
      <c r="CVL672" s="136"/>
      <c r="CVM672" s="136"/>
      <c r="CVN672" s="136"/>
      <c r="CVO672" s="136"/>
      <c r="CVP672" s="136"/>
      <c r="CVQ672" s="136"/>
      <c r="CVR672" s="136"/>
      <c r="CVS672" s="136"/>
      <c r="CVT672" s="136"/>
      <c r="CVU672" s="136"/>
      <c r="CVV672" s="136"/>
      <c r="CVW672" s="136"/>
      <c r="CVX672" s="136"/>
      <c r="CVY672" s="136"/>
      <c r="CVZ672" s="136"/>
      <c r="CWA672" s="136"/>
      <c r="CWB672" s="136"/>
      <c r="CWC672" s="136"/>
      <c r="CWD672" s="136"/>
      <c r="CWE672" s="136"/>
      <c r="CWF672" s="136"/>
      <c r="CWG672" s="136"/>
      <c r="CWH672" s="136"/>
      <c r="CWI672" s="136"/>
      <c r="CWJ672" s="136"/>
      <c r="CWK672" s="136"/>
      <c r="CWL672" s="136"/>
      <c r="CWM672" s="136"/>
      <c r="CWN672" s="136"/>
      <c r="CWO672" s="136"/>
      <c r="CWP672" s="136"/>
      <c r="CWQ672" s="136"/>
      <c r="CWR672" s="136"/>
      <c r="CWS672" s="136"/>
      <c r="CWT672" s="136"/>
      <c r="CWU672" s="136"/>
      <c r="CWV672" s="136"/>
      <c r="CWW672" s="136"/>
      <c r="CWX672" s="136"/>
      <c r="CWY672" s="136"/>
      <c r="CWZ672" s="136"/>
      <c r="CXA672" s="136"/>
      <c r="CXB672" s="136"/>
      <c r="CXC672" s="136"/>
      <c r="CXD672" s="136"/>
      <c r="CXE672" s="136"/>
      <c r="CXF672" s="136"/>
      <c r="CXG672" s="136"/>
      <c r="CXH672" s="136"/>
      <c r="CXI672" s="136"/>
      <c r="CXJ672" s="136"/>
      <c r="CXK672" s="136"/>
      <c r="CXL672" s="136"/>
      <c r="CXM672" s="136"/>
      <c r="CXN672" s="136"/>
      <c r="CXO672" s="136"/>
      <c r="CXP672" s="136"/>
      <c r="CXQ672" s="136"/>
      <c r="CXR672" s="136"/>
      <c r="CXS672" s="136"/>
      <c r="CXT672" s="136"/>
      <c r="CXU672" s="136"/>
      <c r="CXV672" s="136"/>
      <c r="CXW672" s="136"/>
      <c r="CXX672" s="136"/>
      <c r="CXY672" s="136"/>
      <c r="CXZ672" s="136"/>
      <c r="CYA672" s="136"/>
      <c r="CYB672" s="136"/>
      <c r="CYC672" s="136"/>
      <c r="CYD672" s="136"/>
      <c r="CYE672" s="136"/>
      <c r="CYF672" s="136"/>
      <c r="CYG672" s="136"/>
      <c r="CYH672" s="136"/>
      <c r="CYI672" s="136"/>
      <c r="CYJ672" s="136"/>
      <c r="CYK672" s="136"/>
      <c r="CYL672" s="136"/>
      <c r="CYM672" s="136"/>
      <c r="CYN672" s="136"/>
      <c r="CYO672" s="136"/>
      <c r="CYP672" s="136"/>
      <c r="CYQ672" s="136"/>
      <c r="CYR672" s="136"/>
      <c r="CYS672" s="136"/>
      <c r="CYT672" s="136"/>
      <c r="CYU672" s="136"/>
      <c r="CYV672" s="136"/>
      <c r="CYW672" s="136"/>
      <c r="CYX672" s="136"/>
      <c r="CYY672" s="136"/>
      <c r="CYZ672" s="136"/>
      <c r="CZA672" s="136"/>
      <c r="CZB672" s="136"/>
      <c r="CZC672" s="136"/>
      <c r="CZD672" s="136"/>
      <c r="CZE672" s="136"/>
      <c r="CZF672" s="136"/>
      <c r="CZG672" s="136"/>
      <c r="CZH672" s="136"/>
      <c r="CZI672" s="136"/>
      <c r="CZJ672" s="136"/>
      <c r="CZK672" s="136"/>
      <c r="CZL672" s="136"/>
      <c r="CZM672" s="136"/>
      <c r="CZN672" s="136"/>
      <c r="CZO672" s="136"/>
      <c r="CZP672" s="136"/>
      <c r="CZQ672" s="136"/>
      <c r="CZR672" s="136"/>
      <c r="CZS672" s="136"/>
      <c r="CZT672" s="136"/>
      <c r="CZU672" s="136"/>
      <c r="CZV672" s="136"/>
      <c r="CZW672" s="136"/>
      <c r="CZX672" s="136"/>
      <c r="CZY672" s="136"/>
      <c r="CZZ672" s="136"/>
      <c r="DAA672" s="136"/>
      <c r="DAB672" s="136"/>
      <c r="DAC672" s="136"/>
      <c r="DAD672" s="136"/>
      <c r="DAE672" s="136"/>
      <c r="DAF672" s="136"/>
      <c r="DAG672" s="136"/>
      <c r="DAH672" s="136"/>
      <c r="DAI672" s="136"/>
      <c r="DAJ672" s="136"/>
      <c r="DAK672" s="136"/>
      <c r="DAL672" s="136"/>
      <c r="DAM672" s="136"/>
      <c r="DAN672" s="136"/>
      <c r="DAO672" s="136"/>
      <c r="DAP672" s="136"/>
      <c r="DAQ672" s="136"/>
      <c r="DAR672" s="136"/>
      <c r="DAS672" s="136"/>
      <c r="DAT672" s="136"/>
      <c r="DAU672" s="136"/>
      <c r="DAV672" s="136"/>
      <c r="DAW672" s="136"/>
      <c r="DAX672" s="136"/>
      <c r="DAY672" s="136"/>
      <c r="DAZ672" s="136"/>
      <c r="DBA672" s="136"/>
      <c r="DBB672" s="136"/>
      <c r="DBC672" s="136"/>
      <c r="DBD672" s="136"/>
      <c r="DBE672" s="136"/>
      <c r="DBF672" s="136"/>
      <c r="DBG672" s="136"/>
      <c r="DBH672" s="136"/>
      <c r="DBI672" s="136"/>
      <c r="DBJ672" s="136"/>
      <c r="DBK672" s="136"/>
      <c r="DBL672" s="136"/>
      <c r="DBM672" s="136"/>
      <c r="DBN672" s="136"/>
      <c r="DBO672" s="136"/>
      <c r="DBP672" s="136"/>
      <c r="DBQ672" s="136"/>
      <c r="DBR672" s="136"/>
      <c r="DBS672" s="136"/>
      <c r="DBT672" s="136"/>
      <c r="DBU672" s="136"/>
      <c r="DBV672" s="136"/>
      <c r="DBW672" s="136"/>
      <c r="DBX672" s="136"/>
      <c r="DBY672" s="136"/>
      <c r="DBZ672" s="136"/>
      <c r="DCA672" s="136"/>
      <c r="DCB672" s="136"/>
      <c r="DCC672" s="136"/>
      <c r="DCD672" s="136"/>
      <c r="DCE672" s="136"/>
      <c r="DCF672" s="136"/>
      <c r="DCG672" s="136"/>
      <c r="DCH672" s="136"/>
      <c r="DCI672" s="136"/>
      <c r="DCJ672" s="136"/>
      <c r="DCK672" s="136"/>
      <c r="DCL672" s="136"/>
      <c r="DCM672" s="136"/>
      <c r="DCN672" s="136"/>
      <c r="DCO672" s="136"/>
      <c r="DCP672" s="136"/>
      <c r="DCQ672" s="136"/>
      <c r="DCR672" s="136"/>
      <c r="DCS672" s="136"/>
      <c r="DCT672" s="136"/>
      <c r="DCU672" s="136"/>
      <c r="DCV672" s="136"/>
      <c r="DCW672" s="136"/>
      <c r="DCX672" s="136"/>
      <c r="DCY672" s="136"/>
      <c r="DCZ672" s="136"/>
      <c r="DDA672" s="136"/>
      <c r="DDB672" s="136"/>
      <c r="DDC672" s="136"/>
      <c r="DDD672" s="136"/>
      <c r="DDE672" s="136"/>
      <c r="DDF672" s="136"/>
      <c r="DDG672" s="136"/>
      <c r="DDH672" s="136"/>
      <c r="DDI672" s="136"/>
      <c r="DDJ672" s="136"/>
      <c r="DDK672" s="136"/>
      <c r="DDL672" s="136"/>
      <c r="DDM672" s="136"/>
      <c r="DDN672" s="136"/>
      <c r="DDO672" s="136"/>
      <c r="DDP672" s="136"/>
      <c r="DDQ672" s="136"/>
      <c r="DDR672" s="136"/>
      <c r="DDS672" s="136"/>
      <c r="DDT672" s="136"/>
      <c r="DDU672" s="136"/>
      <c r="DDV672" s="136"/>
      <c r="DDW672" s="136"/>
      <c r="DDX672" s="136"/>
      <c r="DDY672" s="136"/>
      <c r="DDZ672" s="136"/>
      <c r="DEA672" s="136"/>
      <c r="DEB672" s="136"/>
      <c r="DEC672" s="136"/>
      <c r="DED672" s="136"/>
      <c r="DEE672" s="136"/>
      <c r="DEF672" s="136"/>
      <c r="DEG672" s="136"/>
      <c r="DEH672" s="136"/>
      <c r="DEI672" s="136"/>
      <c r="DEJ672" s="136"/>
      <c r="DEK672" s="136"/>
      <c r="DEL672" s="136"/>
      <c r="DEM672" s="136"/>
      <c r="DEN672" s="136"/>
      <c r="DEO672" s="136"/>
      <c r="DEP672" s="136"/>
      <c r="DEQ672" s="136"/>
      <c r="DER672" s="136"/>
      <c r="DES672" s="136"/>
      <c r="DET672" s="136"/>
      <c r="DEU672" s="136"/>
      <c r="DEV672" s="136"/>
      <c r="DEW672" s="136"/>
      <c r="DEX672" s="136"/>
      <c r="DEY672" s="136"/>
      <c r="DEZ672" s="136"/>
      <c r="DFA672" s="136"/>
      <c r="DFB672" s="136"/>
      <c r="DFC672" s="136"/>
      <c r="DFD672" s="136"/>
      <c r="DFE672" s="136"/>
      <c r="DFF672" s="136"/>
      <c r="DFG672" s="136"/>
      <c r="DFH672" s="136"/>
      <c r="DFI672" s="136"/>
      <c r="DFJ672" s="136"/>
      <c r="DFK672" s="136"/>
      <c r="DFL672" s="136"/>
      <c r="DFM672" s="136"/>
      <c r="DFN672" s="136"/>
      <c r="DFO672" s="136"/>
      <c r="DFP672" s="136"/>
      <c r="DFQ672" s="136"/>
      <c r="DFR672" s="136"/>
      <c r="DFS672" s="136"/>
      <c r="DFT672" s="136"/>
      <c r="DFU672" s="136"/>
      <c r="DFV672" s="136"/>
      <c r="DFW672" s="136"/>
      <c r="DFX672" s="136"/>
      <c r="DFY672" s="136"/>
      <c r="DFZ672" s="136"/>
      <c r="DGA672" s="136"/>
      <c r="DGB672" s="136"/>
      <c r="DGC672" s="136"/>
      <c r="DGD672" s="136"/>
      <c r="DGE672" s="136"/>
      <c r="DGF672" s="136"/>
      <c r="DGG672" s="136"/>
      <c r="DGH672" s="136"/>
      <c r="DGI672" s="136"/>
      <c r="DGJ672" s="136"/>
      <c r="DGK672" s="136"/>
      <c r="DGL672" s="136"/>
      <c r="DGM672" s="136"/>
      <c r="DGN672" s="136"/>
      <c r="DGO672" s="136"/>
      <c r="DGP672" s="136"/>
      <c r="DGQ672" s="136"/>
      <c r="DGR672" s="136"/>
      <c r="DGS672" s="136"/>
      <c r="DGT672" s="136"/>
      <c r="DGU672" s="136"/>
      <c r="DGV672" s="136"/>
      <c r="DGW672" s="136"/>
      <c r="DGX672" s="136"/>
      <c r="DGY672" s="136"/>
      <c r="DGZ672" s="136"/>
      <c r="DHA672" s="136"/>
      <c r="DHB672" s="136"/>
      <c r="DHC672" s="136"/>
      <c r="DHD672" s="136"/>
      <c r="DHE672" s="136"/>
      <c r="DHF672" s="136"/>
      <c r="DHG672" s="136"/>
      <c r="DHH672" s="136"/>
      <c r="DHI672" s="136"/>
      <c r="DHJ672" s="136"/>
      <c r="DHK672" s="136"/>
      <c r="DHL672" s="136"/>
      <c r="DHM672" s="136"/>
      <c r="DHN672" s="136"/>
      <c r="DHO672" s="136"/>
      <c r="DHP672" s="136"/>
      <c r="DHQ672" s="136"/>
      <c r="DHR672" s="136"/>
      <c r="DHS672" s="136"/>
      <c r="DHT672" s="136"/>
      <c r="DHU672" s="136"/>
      <c r="DHV672" s="136"/>
      <c r="DHW672" s="136"/>
      <c r="DHX672" s="136"/>
      <c r="DHY672" s="136"/>
      <c r="DHZ672" s="136"/>
      <c r="DIA672" s="136"/>
      <c r="DIB672" s="136"/>
      <c r="DIC672" s="136"/>
      <c r="DID672" s="136"/>
      <c r="DIE672" s="136"/>
      <c r="DIF672" s="136"/>
      <c r="DIG672" s="136"/>
      <c r="DIH672" s="136"/>
      <c r="DII672" s="136"/>
      <c r="DIJ672" s="136"/>
      <c r="DIK672" s="136"/>
      <c r="DIL672" s="136"/>
      <c r="DIM672" s="136"/>
      <c r="DIN672" s="136"/>
      <c r="DIO672" s="136"/>
      <c r="DIP672" s="136"/>
      <c r="DIQ672" s="136"/>
      <c r="DIR672" s="136"/>
      <c r="DIS672" s="136"/>
      <c r="DIT672" s="136"/>
      <c r="DIU672" s="136"/>
      <c r="DIV672" s="136"/>
      <c r="DIW672" s="136"/>
      <c r="DIX672" s="136"/>
      <c r="DIY672" s="136"/>
      <c r="DIZ672" s="136"/>
      <c r="DJA672" s="136"/>
      <c r="DJB672" s="136"/>
      <c r="DJC672" s="136"/>
      <c r="DJD672" s="136"/>
      <c r="DJE672" s="136"/>
      <c r="DJF672" s="136"/>
      <c r="DJG672" s="136"/>
      <c r="DJH672" s="136"/>
      <c r="DJI672" s="136"/>
      <c r="DJJ672" s="136"/>
      <c r="DJK672" s="136"/>
      <c r="DJL672" s="136"/>
      <c r="DJM672" s="136"/>
      <c r="DJN672" s="136"/>
      <c r="DJO672" s="136"/>
      <c r="DJP672" s="136"/>
      <c r="DJQ672" s="136"/>
      <c r="DJR672" s="136"/>
      <c r="DJS672" s="136"/>
      <c r="DJT672" s="136"/>
      <c r="DJU672" s="136"/>
      <c r="DJV672" s="136"/>
      <c r="DJW672" s="136"/>
      <c r="DJX672" s="136"/>
      <c r="DJY672" s="136"/>
      <c r="DJZ672" s="136"/>
      <c r="DKA672" s="136"/>
      <c r="DKB672" s="136"/>
      <c r="DKC672" s="136"/>
      <c r="DKD672" s="136"/>
      <c r="DKE672" s="136"/>
      <c r="DKF672" s="136"/>
      <c r="DKG672" s="136"/>
      <c r="DKH672" s="136"/>
      <c r="DKI672" s="136"/>
      <c r="DKJ672" s="136"/>
      <c r="DKK672" s="136"/>
      <c r="DKL672" s="136"/>
      <c r="DKM672" s="136"/>
      <c r="DKN672" s="136"/>
      <c r="DKO672" s="136"/>
      <c r="DKP672" s="136"/>
      <c r="DKQ672" s="136"/>
      <c r="DKR672" s="136"/>
      <c r="DKS672" s="136"/>
      <c r="DKT672" s="136"/>
      <c r="DKU672" s="136"/>
      <c r="DKV672" s="136"/>
      <c r="DKW672" s="136"/>
      <c r="DKX672" s="136"/>
      <c r="DKY672" s="136"/>
      <c r="DKZ672" s="136"/>
      <c r="DLA672" s="136"/>
      <c r="DLB672" s="136"/>
      <c r="DLC672" s="136"/>
      <c r="DLD672" s="136"/>
      <c r="DLE672" s="136"/>
      <c r="DLF672" s="136"/>
      <c r="DLG672" s="136"/>
      <c r="DLH672" s="136"/>
      <c r="DLI672" s="136"/>
      <c r="DLJ672" s="136"/>
      <c r="DLK672" s="136"/>
      <c r="DLL672" s="136"/>
      <c r="DLM672" s="136"/>
      <c r="DLN672" s="136"/>
      <c r="DLO672" s="136"/>
      <c r="DLP672" s="136"/>
      <c r="DLQ672" s="136"/>
      <c r="DLR672" s="136"/>
      <c r="DLS672" s="136"/>
      <c r="DLT672" s="136"/>
      <c r="DLU672" s="136"/>
      <c r="DLV672" s="136"/>
      <c r="DLW672" s="136"/>
      <c r="DLX672" s="136"/>
      <c r="DLY672" s="136"/>
      <c r="DLZ672" s="136"/>
      <c r="DMA672" s="136"/>
      <c r="DMB672" s="136"/>
      <c r="DMC672" s="136"/>
      <c r="DMD672" s="136"/>
      <c r="DME672" s="136"/>
      <c r="DMF672" s="136"/>
      <c r="DMG672" s="136"/>
      <c r="DMH672" s="136"/>
      <c r="DMI672" s="136"/>
      <c r="DMJ672" s="136"/>
      <c r="DMK672" s="136"/>
      <c r="DML672" s="136"/>
      <c r="DMM672" s="136"/>
      <c r="DMN672" s="136"/>
      <c r="DMO672" s="136"/>
      <c r="DMP672" s="136"/>
      <c r="DMQ672" s="136"/>
      <c r="DMR672" s="136"/>
      <c r="DMS672" s="136"/>
      <c r="DMT672" s="136"/>
      <c r="DMU672" s="136"/>
      <c r="DMV672" s="136"/>
      <c r="DMW672" s="136"/>
      <c r="DMX672" s="136"/>
      <c r="DMY672" s="136"/>
      <c r="DMZ672" s="136"/>
      <c r="DNA672" s="136"/>
      <c r="DNB672" s="136"/>
      <c r="DNC672" s="136"/>
      <c r="DND672" s="136"/>
      <c r="DNE672" s="136"/>
      <c r="DNF672" s="136"/>
      <c r="DNG672" s="136"/>
      <c r="DNH672" s="136"/>
      <c r="DNI672" s="136"/>
      <c r="DNJ672" s="136"/>
      <c r="DNK672" s="136"/>
      <c r="DNL672" s="136"/>
      <c r="DNM672" s="136"/>
      <c r="DNN672" s="136"/>
      <c r="DNO672" s="136"/>
      <c r="DNP672" s="136"/>
      <c r="DNQ672" s="136"/>
      <c r="DNR672" s="136"/>
      <c r="DNS672" s="136"/>
      <c r="DNT672" s="136"/>
      <c r="DNU672" s="136"/>
      <c r="DNV672" s="136"/>
      <c r="DNW672" s="136"/>
      <c r="DNX672" s="136"/>
      <c r="DNY672" s="136"/>
      <c r="DNZ672" s="136"/>
      <c r="DOA672" s="136"/>
      <c r="DOB672" s="136"/>
      <c r="DOC672" s="136"/>
      <c r="DOD672" s="136"/>
      <c r="DOE672" s="136"/>
      <c r="DOF672" s="136"/>
      <c r="DOG672" s="136"/>
      <c r="DOH672" s="136"/>
      <c r="DOI672" s="136"/>
      <c r="DOJ672" s="136"/>
      <c r="DOK672" s="136"/>
      <c r="DOL672" s="136"/>
      <c r="DOM672" s="136"/>
      <c r="DON672" s="136"/>
      <c r="DOO672" s="136"/>
      <c r="DOP672" s="136"/>
      <c r="DOQ672" s="136"/>
      <c r="DOR672" s="136"/>
      <c r="DOS672" s="136"/>
      <c r="DOT672" s="136"/>
      <c r="DOU672" s="136"/>
      <c r="DOV672" s="136"/>
      <c r="DOW672" s="136"/>
      <c r="DOX672" s="136"/>
      <c r="DOY672" s="136"/>
      <c r="DOZ672" s="136"/>
      <c r="DPA672" s="136"/>
      <c r="DPB672" s="136"/>
      <c r="DPC672" s="136"/>
      <c r="DPD672" s="136"/>
      <c r="DPE672" s="136"/>
      <c r="DPF672" s="136"/>
      <c r="DPG672" s="136"/>
      <c r="DPH672" s="136"/>
      <c r="DPI672" s="136"/>
      <c r="DPJ672" s="136"/>
      <c r="DPK672" s="136"/>
      <c r="DPL672" s="136"/>
      <c r="DPM672" s="136"/>
      <c r="DPN672" s="136"/>
      <c r="DPO672" s="136"/>
      <c r="DPP672" s="136"/>
      <c r="DPQ672" s="136"/>
      <c r="DPR672" s="136"/>
      <c r="DPS672" s="136"/>
      <c r="DPT672" s="136"/>
      <c r="DPU672" s="136"/>
      <c r="DPV672" s="136"/>
      <c r="DPW672" s="136"/>
      <c r="DPX672" s="136"/>
      <c r="DPY672" s="136"/>
      <c r="DPZ672" s="136"/>
      <c r="DQA672" s="136"/>
      <c r="DQB672" s="136"/>
      <c r="DQC672" s="136"/>
      <c r="DQD672" s="136"/>
      <c r="DQE672" s="136"/>
      <c r="DQF672" s="136"/>
      <c r="DQG672" s="136"/>
      <c r="DQH672" s="136"/>
      <c r="DQI672" s="136"/>
      <c r="DQJ672" s="136"/>
      <c r="DQK672" s="136"/>
      <c r="DQL672" s="136"/>
      <c r="DQM672" s="136"/>
      <c r="DQN672" s="136"/>
      <c r="DQO672" s="136"/>
      <c r="DQP672" s="136"/>
      <c r="DQQ672" s="136"/>
      <c r="DQR672" s="136"/>
      <c r="DQS672" s="136"/>
      <c r="DQT672" s="136"/>
      <c r="DQU672" s="136"/>
      <c r="DQV672" s="136"/>
      <c r="DQW672" s="136"/>
      <c r="DQX672" s="136"/>
      <c r="DQY672" s="136"/>
      <c r="DQZ672" s="136"/>
      <c r="DRA672" s="136"/>
      <c r="DRB672" s="136"/>
      <c r="DRC672" s="136"/>
      <c r="DRD672" s="136"/>
      <c r="DRE672" s="136"/>
      <c r="DRF672" s="136"/>
      <c r="DRG672" s="136"/>
      <c r="DRH672" s="136"/>
      <c r="DRI672" s="136"/>
      <c r="DRJ672" s="136"/>
      <c r="DRK672" s="136"/>
      <c r="DRL672" s="136"/>
      <c r="DRM672" s="136"/>
      <c r="DRN672" s="136"/>
      <c r="DRO672" s="136"/>
      <c r="DRP672" s="136"/>
      <c r="DRQ672" s="136"/>
      <c r="DRR672" s="136"/>
      <c r="DRS672" s="136"/>
      <c r="DRT672" s="136"/>
      <c r="DRU672" s="136"/>
      <c r="DRV672" s="136"/>
      <c r="DRW672" s="136"/>
      <c r="DRX672" s="136"/>
      <c r="DRY672" s="136"/>
      <c r="DRZ672" s="136"/>
      <c r="DSA672" s="136"/>
      <c r="DSB672" s="136"/>
      <c r="DSC672" s="136"/>
      <c r="DSD672" s="136"/>
      <c r="DSE672" s="136"/>
      <c r="DSF672" s="136"/>
      <c r="DSG672" s="136"/>
      <c r="DSH672" s="136"/>
      <c r="DSI672" s="136"/>
      <c r="DSJ672" s="136"/>
      <c r="DSK672" s="136"/>
      <c r="DSL672" s="136"/>
      <c r="DSM672" s="136"/>
      <c r="DSN672" s="136"/>
      <c r="DSO672" s="136"/>
      <c r="DSP672" s="136"/>
      <c r="DSQ672" s="136"/>
      <c r="DSR672" s="136"/>
      <c r="DSS672" s="136"/>
      <c r="DST672" s="136"/>
      <c r="DSU672" s="136"/>
      <c r="DSV672" s="136"/>
      <c r="DSW672" s="136"/>
      <c r="DSX672" s="136"/>
      <c r="DSY672" s="136"/>
      <c r="DSZ672" s="136"/>
      <c r="DTA672" s="136"/>
      <c r="DTB672" s="136"/>
      <c r="DTC672" s="136"/>
      <c r="DTD672" s="136"/>
      <c r="DTE672" s="136"/>
      <c r="DTF672" s="136"/>
      <c r="DTG672" s="136"/>
      <c r="DTH672" s="136"/>
      <c r="DTI672" s="136"/>
      <c r="DTJ672" s="136"/>
      <c r="DTK672" s="136"/>
      <c r="DTL672" s="136"/>
      <c r="DTM672" s="136"/>
      <c r="DTN672" s="136"/>
      <c r="DTO672" s="136"/>
      <c r="DTP672" s="136"/>
      <c r="DTQ672" s="136"/>
      <c r="DTR672" s="136"/>
      <c r="DTS672" s="136"/>
      <c r="DTT672" s="136"/>
      <c r="DTU672" s="136"/>
      <c r="DTV672" s="136"/>
      <c r="DTW672" s="136"/>
      <c r="DTX672" s="136"/>
      <c r="DTY672" s="136"/>
      <c r="DTZ672" s="136"/>
      <c r="DUA672" s="136"/>
      <c r="DUB672" s="136"/>
      <c r="DUC672" s="136"/>
      <c r="DUD672" s="136"/>
      <c r="DUE672" s="136"/>
      <c r="DUF672" s="136"/>
      <c r="DUG672" s="136"/>
      <c r="DUH672" s="136"/>
      <c r="DUI672" s="136"/>
      <c r="DUJ672" s="136"/>
      <c r="DUK672" s="136"/>
      <c r="DUL672" s="136"/>
      <c r="DUM672" s="136"/>
      <c r="DUN672" s="136"/>
      <c r="DUO672" s="136"/>
      <c r="DUP672" s="136"/>
      <c r="DUQ672" s="136"/>
      <c r="DUR672" s="136"/>
      <c r="DUS672" s="136"/>
      <c r="DUT672" s="136"/>
      <c r="DUU672" s="136"/>
      <c r="DUV672" s="136"/>
      <c r="DUW672" s="136"/>
      <c r="DUX672" s="136"/>
      <c r="DUY672" s="136"/>
      <c r="DUZ672" s="136"/>
      <c r="DVA672" s="136"/>
      <c r="DVB672" s="136"/>
      <c r="DVC672" s="136"/>
      <c r="DVD672" s="136"/>
      <c r="DVE672" s="136"/>
      <c r="DVF672" s="136"/>
      <c r="DVG672" s="136"/>
      <c r="DVH672" s="136"/>
      <c r="DVI672" s="136"/>
      <c r="DVJ672" s="136"/>
      <c r="DVK672" s="136"/>
      <c r="DVL672" s="136"/>
      <c r="DVM672" s="136"/>
      <c r="DVN672" s="136"/>
      <c r="DVO672" s="136"/>
      <c r="DVP672" s="136"/>
      <c r="DVQ672" s="136"/>
      <c r="DVR672" s="136"/>
      <c r="DVS672" s="136"/>
      <c r="DVT672" s="136"/>
      <c r="DVU672" s="136"/>
      <c r="DVV672" s="136"/>
      <c r="DVW672" s="136"/>
      <c r="DVX672" s="136"/>
      <c r="DVY672" s="136"/>
      <c r="DVZ672" s="136"/>
      <c r="DWA672" s="136"/>
      <c r="DWB672" s="136"/>
      <c r="DWC672" s="136"/>
      <c r="DWD672" s="136"/>
      <c r="DWE672" s="136"/>
      <c r="DWF672" s="136"/>
      <c r="DWG672" s="136"/>
      <c r="DWH672" s="136"/>
      <c r="DWI672" s="136"/>
      <c r="DWJ672" s="136"/>
      <c r="DWK672" s="136"/>
      <c r="DWL672" s="136"/>
      <c r="DWM672" s="136"/>
      <c r="DWN672" s="136"/>
      <c r="DWO672" s="136"/>
      <c r="DWP672" s="136"/>
      <c r="DWQ672" s="136"/>
      <c r="DWR672" s="136"/>
      <c r="DWS672" s="136"/>
      <c r="DWT672" s="136"/>
      <c r="DWU672" s="136"/>
      <c r="DWV672" s="136"/>
      <c r="DWW672" s="136"/>
      <c r="DWX672" s="136"/>
      <c r="DWY672" s="136"/>
      <c r="DWZ672" s="136"/>
      <c r="DXA672" s="136"/>
      <c r="DXB672" s="136"/>
      <c r="DXC672" s="136"/>
      <c r="DXD672" s="136"/>
      <c r="DXE672" s="136"/>
      <c r="DXF672" s="136"/>
      <c r="DXG672" s="136"/>
      <c r="DXH672" s="136"/>
      <c r="DXI672" s="136"/>
      <c r="DXJ672" s="136"/>
      <c r="DXK672" s="136"/>
      <c r="DXL672" s="136"/>
      <c r="DXM672" s="136"/>
      <c r="DXN672" s="136"/>
      <c r="DXO672" s="136"/>
      <c r="DXP672" s="136"/>
      <c r="DXQ672" s="136"/>
      <c r="DXR672" s="136"/>
      <c r="DXS672" s="136"/>
      <c r="DXT672" s="136"/>
      <c r="DXU672" s="136"/>
      <c r="DXV672" s="136"/>
      <c r="DXW672" s="136"/>
      <c r="DXX672" s="136"/>
      <c r="DXY672" s="136"/>
      <c r="DXZ672" s="136"/>
      <c r="DYA672" s="136"/>
      <c r="DYB672" s="136"/>
      <c r="DYC672" s="136"/>
      <c r="DYD672" s="136"/>
      <c r="DYE672" s="136"/>
      <c r="DYF672" s="136"/>
      <c r="DYG672" s="136"/>
      <c r="DYH672" s="136"/>
      <c r="DYI672" s="136"/>
      <c r="DYJ672" s="136"/>
      <c r="DYK672" s="136"/>
      <c r="DYL672" s="136"/>
      <c r="DYM672" s="136"/>
      <c r="DYN672" s="136"/>
      <c r="DYO672" s="136"/>
      <c r="DYP672" s="136"/>
      <c r="DYQ672" s="136"/>
      <c r="DYR672" s="136"/>
      <c r="DYS672" s="136"/>
      <c r="DYT672" s="136"/>
      <c r="DYU672" s="136"/>
      <c r="DYV672" s="136"/>
      <c r="DYW672" s="136"/>
      <c r="DYX672" s="136"/>
      <c r="DYY672" s="136"/>
      <c r="DYZ672" s="136"/>
      <c r="DZA672" s="136"/>
      <c r="DZB672" s="136"/>
      <c r="DZC672" s="136"/>
      <c r="DZD672" s="136"/>
      <c r="DZE672" s="136"/>
      <c r="DZF672" s="136"/>
      <c r="DZG672" s="136"/>
      <c r="DZH672" s="136"/>
      <c r="DZI672" s="136"/>
      <c r="DZJ672" s="136"/>
      <c r="DZK672" s="136"/>
      <c r="DZL672" s="136"/>
      <c r="DZM672" s="136"/>
      <c r="DZN672" s="136"/>
      <c r="DZO672" s="136"/>
      <c r="DZP672" s="136"/>
      <c r="DZQ672" s="136"/>
      <c r="DZR672" s="136"/>
      <c r="DZS672" s="136"/>
      <c r="DZT672" s="136"/>
      <c r="DZU672" s="136"/>
      <c r="DZV672" s="136"/>
      <c r="DZW672" s="136"/>
      <c r="DZX672" s="136"/>
      <c r="DZY672" s="136"/>
      <c r="DZZ672" s="136"/>
      <c r="EAA672" s="136"/>
      <c r="EAB672" s="136"/>
      <c r="EAC672" s="136"/>
      <c r="EAD672" s="136"/>
      <c r="EAE672" s="136"/>
      <c r="EAF672" s="136"/>
      <c r="EAG672" s="136"/>
      <c r="EAH672" s="136"/>
      <c r="EAI672" s="136"/>
      <c r="EAJ672" s="136"/>
      <c r="EAK672" s="136"/>
      <c r="EAL672" s="136"/>
      <c r="EAM672" s="136"/>
      <c r="EAN672" s="136"/>
      <c r="EAO672" s="136"/>
      <c r="EAP672" s="136"/>
      <c r="EAQ672" s="136"/>
      <c r="EAR672" s="136"/>
      <c r="EAS672" s="136"/>
      <c r="EAT672" s="136"/>
      <c r="EAU672" s="136"/>
      <c r="EAV672" s="136"/>
      <c r="EAW672" s="136"/>
      <c r="EAX672" s="136"/>
      <c r="EAY672" s="136"/>
      <c r="EAZ672" s="136"/>
      <c r="EBA672" s="136"/>
      <c r="EBB672" s="136"/>
      <c r="EBC672" s="136"/>
      <c r="EBD672" s="136"/>
      <c r="EBE672" s="136"/>
      <c r="EBF672" s="136"/>
      <c r="EBG672" s="136"/>
      <c r="EBH672" s="136"/>
      <c r="EBI672" s="136"/>
      <c r="EBJ672" s="136"/>
      <c r="EBK672" s="136"/>
      <c r="EBL672" s="136"/>
      <c r="EBM672" s="136"/>
      <c r="EBN672" s="136"/>
      <c r="EBO672" s="136"/>
      <c r="EBP672" s="136"/>
      <c r="EBQ672" s="136"/>
      <c r="EBR672" s="136"/>
      <c r="EBS672" s="136"/>
      <c r="EBT672" s="136"/>
      <c r="EBU672" s="136"/>
      <c r="EBV672" s="136"/>
      <c r="EBW672" s="136"/>
      <c r="EBX672" s="136"/>
      <c r="EBY672" s="136"/>
      <c r="EBZ672" s="136"/>
      <c r="ECA672" s="136"/>
      <c r="ECB672" s="136"/>
      <c r="ECC672" s="136"/>
      <c r="ECD672" s="136"/>
      <c r="ECE672" s="136"/>
      <c r="ECF672" s="136"/>
      <c r="ECG672" s="136"/>
      <c r="ECH672" s="136"/>
      <c r="ECI672" s="136"/>
      <c r="ECJ672" s="136"/>
      <c r="ECK672" s="136"/>
      <c r="ECL672" s="136"/>
      <c r="ECM672" s="136"/>
      <c r="ECN672" s="136"/>
      <c r="ECO672" s="136"/>
      <c r="ECP672" s="136"/>
      <c r="ECQ672" s="136"/>
      <c r="ECR672" s="136"/>
      <c r="ECS672" s="136"/>
      <c r="ECT672" s="136"/>
      <c r="ECU672" s="136"/>
      <c r="ECV672" s="136"/>
      <c r="ECW672" s="136"/>
      <c r="ECX672" s="136"/>
      <c r="ECY672" s="136"/>
      <c r="ECZ672" s="136"/>
      <c r="EDA672" s="136"/>
      <c r="EDB672" s="136"/>
      <c r="EDC672" s="136"/>
      <c r="EDD672" s="136"/>
      <c r="EDE672" s="136"/>
      <c r="EDF672" s="136"/>
      <c r="EDG672" s="136"/>
      <c r="EDH672" s="136"/>
      <c r="EDI672" s="136"/>
      <c r="EDJ672" s="136"/>
      <c r="EDK672" s="136"/>
      <c r="EDL672" s="136"/>
      <c r="EDM672" s="136"/>
      <c r="EDN672" s="136"/>
      <c r="EDO672" s="136"/>
      <c r="EDP672" s="136"/>
      <c r="EDQ672" s="136"/>
      <c r="EDR672" s="136"/>
      <c r="EDS672" s="136"/>
      <c r="EDT672" s="136"/>
      <c r="EDU672" s="136"/>
      <c r="EDV672" s="136"/>
      <c r="EDW672" s="136"/>
      <c r="EDX672" s="136"/>
      <c r="EDY672" s="136"/>
      <c r="EDZ672" s="136"/>
      <c r="EEA672" s="136"/>
      <c r="EEB672" s="136"/>
      <c r="EEC672" s="136"/>
      <c r="EED672" s="136"/>
      <c r="EEE672" s="136"/>
      <c r="EEF672" s="136"/>
      <c r="EEG672" s="136"/>
      <c r="EEH672" s="136"/>
      <c r="EEI672" s="136"/>
      <c r="EEJ672" s="136"/>
      <c r="EEK672" s="136"/>
      <c r="EEL672" s="136"/>
      <c r="EEM672" s="136"/>
      <c r="EEN672" s="136"/>
      <c r="EEO672" s="136"/>
      <c r="EEP672" s="136"/>
      <c r="EEQ672" s="136"/>
      <c r="EER672" s="136"/>
      <c r="EES672" s="136"/>
      <c r="EET672" s="136"/>
      <c r="EEU672" s="136"/>
      <c r="EEV672" s="136"/>
      <c r="EEW672" s="136"/>
      <c r="EEX672" s="136"/>
      <c r="EEY672" s="136"/>
      <c r="EEZ672" s="136"/>
      <c r="EFA672" s="136"/>
      <c r="EFB672" s="136"/>
      <c r="EFC672" s="136"/>
      <c r="EFD672" s="136"/>
      <c r="EFE672" s="136"/>
      <c r="EFF672" s="136"/>
      <c r="EFG672" s="136"/>
      <c r="EFH672" s="136"/>
      <c r="EFI672" s="136"/>
      <c r="EFJ672" s="136"/>
      <c r="EFK672" s="136"/>
      <c r="EFL672" s="136"/>
      <c r="EFM672" s="136"/>
      <c r="EFN672" s="136"/>
      <c r="EFO672" s="136"/>
      <c r="EFP672" s="136"/>
      <c r="EFQ672" s="136"/>
      <c r="EFR672" s="136"/>
      <c r="EFS672" s="136"/>
      <c r="EFT672" s="136"/>
      <c r="EFU672" s="136"/>
      <c r="EFV672" s="136"/>
      <c r="EFW672" s="136"/>
      <c r="EFX672" s="136"/>
      <c r="EFY672" s="136"/>
      <c r="EFZ672" s="136"/>
      <c r="EGA672" s="136"/>
      <c r="EGB672" s="136"/>
      <c r="EGC672" s="136"/>
      <c r="EGD672" s="136"/>
      <c r="EGE672" s="136"/>
      <c r="EGF672" s="136"/>
      <c r="EGG672" s="136"/>
      <c r="EGH672" s="136"/>
      <c r="EGI672" s="136"/>
      <c r="EGJ672" s="136"/>
      <c r="EGK672" s="136"/>
      <c r="EGL672" s="136"/>
      <c r="EGM672" s="136"/>
      <c r="EGN672" s="136"/>
      <c r="EGO672" s="136"/>
      <c r="EGP672" s="136"/>
      <c r="EGQ672" s="136"/>
      <c r="EGR672" s="136"/>
      <c r="EGS672" s="136"/>
      <c r="EGT672" s="136"/>
      <c r="EGU672" s="136"/>
      <c r="EGV672" s="136"/>
      <c r="EGW672" s="136"/>
      <c r="EGX672" s="136"/>
      <c r="EGY672" s="136"/>
      <c r="EGZ672" s="136"/>
      <c r="EHA672" s="136"/>
      <c r="EHB672" s="136"/>
      <c r="EHC672" s="136"/>
      <c r="EHD672" s="136"/>
      <c r="EHE672" s="136"/>
      <c r="EHF672" s="136"/>
      <c r="EHG672" s="136"/>
      <c r="EHH672" s="136"/>
      <c r="EHI672" s="136"/>
      <c r="EHJ672" s="136"/>
      <c r="EHK672" s="136"/>
      <c r="EHL672" s="136"/>
      <c r="EHM672" s="136"/>
      <c r="EHN672" s="136"/>
      <c r="EHO672" s="136"/>
      <c r="EHP672" s="136"/>
      <c r="EHQ672" s="136"/>
      <c r="EHR672" s="136"/>
      <c r="EHS672" s="136"/>
      <c r="EHT672" s="136"/>
      <c r="EHU672" s="136"/>
      <c r="EHV672" s="136"/>
      <c r="EHW672" s="136"/>
      <c r="EHX672" s="136"/>
      <c r="EHY672" s="136"/>
      <c r="EHZ672" s="136"/>
      <c r="EIA672" s="136"/>
      <c r="EIB672" s="136"/>
      <c r="EIC672" s="136"/>
      <c r="EID672" s="136"/>
      <c r="EIE672" s="136"/>
      <c r="EIF672" s="136"/>
      <c r="EIG672" s="136"/>
      <c r="EIH672" s="136"/>
      <c r="EII672" s="136"/>
      <c r="EIJ672" s="136"/>
      <c r="EIK672" s="136"/>
      <c r="EIL672" s="136"/>
      <c r="EIM672" s="136"/>
      <c r="EIN672" s="136"/>
      <c r="EIO672" s="136"/>
      <c r="EIP672" s="136"/>
      <c r="EIQ672" s="136"/>
      <c r="EIR672" s="136"/>
      <c r="EIS672" s="136"/>
      <c r="EIT672" s="136"/>
      <c r="EIU672" s="136"/>
      <c r="EIV672" s="136"/>
      <c r="EIW672" s="136"/>
      <c r="EIX672" s="136"/>
      <c r="EIY672" s="136"/>
      <c r="EIZ672" s="136"/>
      <c r="EJA672" s="136"/>
      <c r="EJB672" s="136"/>
      <c r="EJC672" s="136"/>
      <c r="EJD672" s="136"/>
      <c r="EJE672" s="136"/>
      <c r="EJF672" s="136"/>
      <c r="EJG672" s="136"/>
      <c r="EJH672" s="136"/>
      <c r="EJI672" s="136"/>
      <c r="EJJ672" s="136"/>
      <c r="EJK672" s="136"/>
      <c r="EJL672" s="136"/>
      <c r="EJM672" s="136"/>
      <c r="EJN672" s="136"/>
      <c r="EJO672" s="136"/>
      <c r="EJP672" s="136"/>
      <c r="EJQ672" s="136"/>
      <c r="EJR672" s="136"/>
      <c r="EJS672" s="136"/>
      <c r="EJT672" s="136"/>
      <c r="EJU672" s="136"/>
      <c r="EJV672" s="136"/>
      <c r="EJW672" s="136"/>
      <c r="EJX672" s="136"/>
      <c r="EJY672" s="136"/>
      <c r="EJZ672" s="136"/>
      <c r="EKA672" s="136"/>
      <c r="EKB672" s="136"/>
      <c r="EKC672" s="136"/>
      <c r="EKD672" s="136"/>
      <c r="EKE672" s="136"/>
      <c r="EKF672" s="136"/>
      <c r="EKG672" s="136"/>
      <c r="EKH672" s="136"/>
      <c r="EKI672" s="136"/>
      <c r="EKJ672" s="136"/>
      <c r="EKK672" s="136"/>
      <c r="EKL672" s="136"/>
      <c r="EKM672" s="136"/>
      <c r="EKN672" s="136"/>
      <c r="EKO672" s="136"/>
      <c r="EKP672" s="136"/>
      <c r="EKQ672" s="136"/>
      <c r="EKR672" s="136"/>
      <c r="EKS672" s="136"/>
      <c r="EKT672" s="136"/>
      <c r="EKU672" s="136"/>
      <c r="EKV672" s="136"/>
      <c r="EKW672" s="136"/>
      <c r="EKX672" s="136"/>
      <c r="EKY672" s="136"/>
      <c r="EKZ672" s="136"/>
      <c r="ELA672" s="136"/>
      <c r="ELB672" s="136"/>
      <c r="ELC672" s="136"/>
      <c r="ELD672" s="136"/>
      <c r="ELE672" s="136"/>
      <c r="ELF672" s="136"/>
      <c r="ELG672" s="136"/>
      <c r="ELH672" s="136"/>
      <c r="ELI672" s="136"/>
      <c r="ELJ672" s="136"/>
      <c r="ELK672" s="136"/>
      <c r="ELL672" s="136"/>
      <c r="ELM672" s="136"/>
      <c r="ELN672" s="136"/>
      <c r="ELO672" s="136"/>
      <c r="ELP672" s="136"/>
      <c r="ELQ672" s="136"/>
      <c r="ELR672" s="136"/>
      <c r="ELS672" s="136"/>
      <c r="ELT672" s="136"/>
      <c r="ELU672" s="136"/>
      <c r="ELV672" s="136"/>
      <c r="ELW672" s="136"/>
      <c r="ELX672" s="136"/>
      <c r="ELY672" s="136"/>
      <c r="ELZ672" s="136"/>
      <c r="EMA672" s="136"/>
      <c r="EMB672" s="136"/>
      <c r="EMC672" s="136"/>
      <c r="EMD672" s="136"/>
      <c r="EME672" s="136"/>
      <c r="EMF672" s="136"/>
      <c r="EMG672" s="136"/>
      <c r="EMH672" s="136"/>
      <c r="EMI672" s="136"/>
      <c r="EMJ672" s="136"/>
      <c r="EMK672" s="136"/>
      <c r="EML672" s="136"/>
      <c r="EMM672" s="136"/>
      <c r="EMN672" s="136"/>
      <c r="EMO672" s="136"/>
      <c r="EMP672" s="136"/>
      <c r="EMQ672" s="136"/>
      <c r="EMR672" s="136"/>
      <c r="EMS672" s="136"/>
      <c r="EMT672" s="136"/>
      <c r="EMU672" s="136"/>
      <c r="EMV672" s="136"/>
      <c r="EMW672" s="136"/>
      <c r="EMX672" s="136"/>
      <c r="EMY672" s="136"/>
      <c r="EMZ672" s="136"/>
      <c r="ENA672" s="136"/>
      <c r="ENB672" s="136"/>
      <c r="ENC672" s="136"/>
      <c r="END672" s="136"/>
      <c r="ENE672" s="136"/>
      <c r="ENF672" s="136"/>
      <c r="ENG672" s="136"/>
      <c r="ENH672" s="136"/>
      <c r="ENI672" s="136"/>
      <c r="ENJ672" s="136"/>
      <c r="ENK672" s="136"/>
      <c r="ENL672" s="136"/>
      <c r="ENM672" s="136"/>
      <c r="ENN672" s="136"/>
      <c r="ENO672" s="136"/>
      <c r="ENP672" s="136"/>
      <c r="ENQ672" s="136"/>
      <c r="ENR672" s="136"/>
      <c r="ENS672" s="136"/>
      <c r="ENT672" s="136"/>
      <c r="ENU672" s="136"/>
      <c r="ENV672" s="136"/>
      <c r="ENW672" s="136"/>
      <c r="ENX672" s="136"/>
      <c r="ENY672" s="136"/>
      <c r="ENZ672" s="136"/>
      <c r="EOA672" s="136"/>
      <c r="EOB672" s="136"/>
      <c r="EOC672" s="136"/>
      <c r="EOD672" s="136"/>
      <c r="EOE672" s="136"/>
      <c r="EOF672" s="136"/>
      <c r="EOG672" s="136"/>
      <c r="EOH672" s="136"/>
      <c r="EOI672" s="136"/>
      <c r="EOJ672" s="136"/>
      <c r="EOK672" s="136"/>
      <c r="EOL672" s="136"/>
      <c r="EOM672" s="136"/>
      <c r="EON672" s="136"/>
      <c r="EOO672" s="136"/>
      <c r="EOP672" s="136"/>
      <c r="EOQ672" s="136"/>
      <c r="EOR672" s="136"/>
      <c r="EOS672" s="136"/>
      <c r="EOT672" s="136"/>
      <c r="EOU672" s="136"/>
      <c r="EOV672" s="136"/>
      <c r="EOW672" s="136"/>
      <c r="EOX672" s="136"/>
      <c r="EOY672" s="136"/>
      <c r="EOZ672" s="136"/>
      <c r="EPA672" s="136"/>
      <c r="EPB672" s="136"/>
      <c r="EPC672" s="136"/>
      <c r="EPD672" s="136"/>
      <c r="EPE672" s="136"/>
      <c r="EPF672" s="136"/>
      <c r="EPG672" s="136"/>
      <c r="EPH672" s="136"/>
      <c r="EPI672" s="136"/>
      <c r="EPJ672" s="136"/>
      <c r="EPK672" s="136"/>
      <c r="EPL672" s="136"/>
      <c r="EPM672" s="136"/>
      <c r="EPN672" s="136"/>
      <c r="EPO672" s="136"/>
      <c r="EPP672" s="136"/>
      <c r="EPQ672" s="136"/>
      <c r="EPR672" s="136"/>
      <c r="EPS672" s="136"/>
      <c r="EPT672" s="136"/>
      <c r="EPU672" s="136"/>
      <c r="EPV672" s="136"/>
      <c r="EPW672" s="136"/>
      <c r="EPX672" s="136"/>
      <c r="EPY672" s="136"/>
      <c r="EPZ672" s="136"/>
      <c r="EQA672" s="136"/>
      <c r="EQB672" s="136"/>
      <c r="EQC672" s="136"/>
      <c r="EQD672" s="136"/>
      <c r="EQE672" s="136"/>
      <c r="EQF672" s="136"/>
      <c r="EQG672" s="136"/>
      <c r="EQH672" s="136"/>
      <c r="EQI672" s="136"/>
      <c r="EQJ672" s="136"/>
      <c r="EQK672" s="136"/>
      <c r="EQL672" s="136"/>
      <c r="EQM672" s="136"/>
      <c r="EQN672" s="136"/>
      <c r="EQO672" s="136"/>
      <c r="EQP672" s="136"/>
      <c r="EQQ672" s="136"/>
      <c r="EQR672" s="136"/>
      <c r="EQS672" s="136"/>
      <c r="EQT672" s="136"/>
      <c r="EQU672" s="136"/>
      <c r="EQV672" s="136"/>
      <c r="EQW672" s="136"/>
      <c r="EQX672" s="136"/>
      <c r="EQY672" s="136"/>
      <c r="EQZ672" s="136"/>
      <c r="ERA672" s="136"/>
      <c r="ERB672" s="136"/>
      <c r="ERC672" s="136"/>
      <c r="ERD672" s="136"/>
      <c r="ERE672" s="136"/>
      <c r="ERF672" s="136"/>
      <c r="ERG672" s="136"/>
      <c r="ERH672" s="136"/>
      <c r="ERI672" s="136"/>
      <c r="ERJ672" s="136"/>
      <c r="ERK672" s="136"/>
      <c r="ERL672" s="136"/>
      <c r="ERM672" s="136"/>
      <c r="ERN672" s="136"/>
      <c r="ERO672" s="136"/>
      <c r="ERP672" s="136"/>
      <c r="ERQ672" s="136"/>
      <c r="ERR672" s="136"/>
      <c r="ERS672" s="136"/>
      <c r="ERT672" s="136"/>
      <c r="ERU672" s="136"/>
      <c r="ERV672" s="136"/>
      <c r="ERW672" s="136"/>
      <c r="ERX672" s="136"/>
      <c r="ERY672" s="136"/>
      <c r="ERZ672" s="136"/>
      <c r="ESA672" s="136"/>
      <c r="ESB672" s="136"/>
      <c r="ESC672" s="136"/>
      <c r="ESD672" s="136"/>
      <c r="ESE672" s="136"/>
      <c r="ESF672" s="136"/>
      <c r="ESG672" s="136"/>
      <c r="ESH672" s="136"/>
      <c r="ESI672" s="136"/>
      <c r="ESJ672" s="136"/>
      <c r="ESK672" s="136"/>
      <c r="ESL672" s="136"/>
      <c r="ESM672" s="136"/>
      <c r="ESN672" s="136"/>
      <c r="ESO672" s="136"/>
      <c r="ESP672" s="136"/>
      <c r="ESQ672" s="136"/>
      <c r="ESR672" s="136"/>
      <c r="ESS672" s="136"/>
      <c r="EST672" s="136"/>
      <c r="ESU672" s="136"/>
      <c r="ESV672" s="136"/>
      <c r="ESW672" s="136"/>
      <c r="ESX672" s="136"/>
      <c r="ESY672" s="136"/>
      <c r="ESZ672" s="136"/>
      <c r="ETA672" s="136"/>
      <c r="ETB672" s="136"/>
      <c r="ETC672" s="136"/>
      <c r="ETD672" s="136"/>
      <c r="ETE672" s="136"/>
      <c r="ETF672" s="136"/>
      <c r="ETG672" s="136"/>
      <c r="ETH672" s="136"/>
      <c r="ETI672" s="136"/>
      <c r="ETJ672" s="136"/>
      <c r="ETK672" s="136"/>
      <c r="ETL672" s="136"/>
      <c r="ETM672" s="136"/>
      <c r="ETN672" s="136"/>
      <c r="ETO672" s="136"/>
      <c r="ETP672" s="136"/>
      <c r="ETQ672" s="136"/>
      <c r="ETR672" s="136"/>
      <c r="ETS672" s="136"/>
      <c r="ETT672" s="136"/>
      <c r="ETU672" s="136"/>
      <c r="ETV672" s="136"/>
      <c r="ETW672" s="136"/>
      <c r="ETX672" s="136"/>
      <c r="ETY672" s="136"/>
      <c r="ETZ672" s="136"/>
      <c r="EUA672" s="136"/>
      <c r="EUB672" s="136"/>
      <c r="EUC672" s="136"/>
      <c r="EUD672" s="136"/>
      <c r="EUE672" s="136"/>
      <c r="EUF672" s="136"/>
      <c r="EUG672" s="136"/>
      <c r="EUH672" s="136"/>
      <c r="EUI672" s="136"/>
      <c r="EUJ672" s="136"/>
      <c r="EUK672" s="136"/>
      <c r="EUL672" s="136"/>
      <c r="EUM672" s="136"/>
      <c r="EUN672" s="136"/>
      <c r="EUO672" s="136"/>
      <c r="EUP672" s="136"/>
      <c r="EUQ672" s="136"/>
      <c r="EUR672" s="136"/>
      <c r="EUS672" s="136"/>
      <c r="EUT672" s="136"/>
      <c r="EUU672" s="136"/>
      <c r="EUV672" s="136"/>
      <c r="EUW672" s="136"/>
      <c r="EUX672" s="136"/>
      <c r="EUY672" s="136"/>
      <c r="EUZ672" s="136"/>
      <c r="EVA672" s="136"/>
      <c r="EVB672" s="136"/>
      <c r="EVC672" s="136"/>
      <c r="EVD672" s="136"/>
      <c r="EVE672" s="136"/>
      <c r="EVF672" s="136"/>
      <c r="EVG672" s="136"/>
      <c r="EVH672" s="136"/>
      <c r="EVI672" s="136"/>
      <c r="EVJ672" s="136"/>
      <c r="EVK672" s="136"/>
      <c r="EVL672" s="136"/>
      <c r="EVM672" s="136"/>
      <c r="EVN672" s="136"/>
      <c r="EVO672" s="136"/>
      <c r="EVP672" s="136"/>
      <c r="EVQ672" s="136"/>
      <c r="EVR672" s="136"/>
      <c r="EVS672" s="136"/>
      <c r="EVT672" s="136"/>
      <c r="EVU672" s="136"/>
      <c r="EVV672" s="136"/>
      <c r="EVW672" s="136"/>
      <c r="EVX672" s="136"/>
      <c r="EVY672" s="136"/>
      <c r="EVZ672" s="136"/>
      <c r="EWA672" s="136"/>
      <c r="EWB672" s="136"/>
      <c r="EWC672" s="136"/>
      <c r="EWD672" s="136"/>
      <c r="EWE672" s="136"/>
      <c r="EWF672" s="136"/>
      <c r="EWG672" s="136"/>
      <c r="EWH672" s="136"/>
      <c r="EWI672" s="136"/>
      <c r="EWJ672" s="136"/>
      <c r="EWK672" s="136"/>
      <c r="EWL672" s="136"/>
      <c r="EWM672" s="136"/>
      <c r="EWN672" s="136"/>
      <c r="EWO672" s="136"/>
      <c r="EWP672" s="136"/>
      <c r="EWQ672" s="136"/>
      <c r="EWR672" s="136"/>
      <c r="EWS672" s="136"/>
      <c r="EWT672" s="136"/>
      <c r="EWU672" s="136"/>
      <c r="EWV672" s="136"/>
      <c r="EWW672" s="136"/>
      <c r="EWX672" s="136"/>
      <c r="EWY672" s="136"/>
      <c r="EWZ672" s="136"/>
      <c r="EXA672" s="136"/>
      <c r="EXB672" s="136"/>
      <c r="EXC672" s="136"/>
      <c r="EXD672" s="136"/>
      <c r="EXE672" s="136"/>
      <c r="EXF672" s="136"/>
      <c r="EXG672" s="136"/>
      <c r="EXH672" s="136"/>
      <c r="EXI672" s="136"/>
      <c r="EXJ672" s="136"/>
      <c r="EXK672" s="136"/>
      <c r="EXL672" s="136"/>
      <c r="EXM672" s="136"/>
      <c r="EXN672" s="136"/>
      <c r="EXO672" s="136"/>
      <c r="EXP672" s="136"/>
      <c r="EXQ672" s="136"/>
      <c r="EXR672" s="136"/>
      <c r="EXS672" s="136"/>
      <c r="EXT672" s="136"/>
      <c r="EXU672" s="136"/>
      <c r="EXV672" s="136"/>
      <c r="EXW672" s="136"/>
      <c r="EXX672" s="136"/>
      <c r="EXY672" s="136"/>
      <c r="EXZ672" s="136"/>
      <c r="EYA672" s="136"/>
      <c r="EYB672" s="136"/>
      <c r="EYC672" s="136"/>
      <c r="EYD672" s="136"/>
      <c r="EYE672" s="136"/>
      <c r="EYF672" s="136"/>
      <c r="EYG672" s="136"/>
      <c r="EYH672" s="136"/>
      <c r="EYI672" s="136"/>
      <c r="EYJ672" s="136"/>
      <c r="EYK672" s="136"/>
      <c r="EYL672" s="136"/>
      <c r="EYM672" s="136"/>
      <c r="EYN672" s="136"/>
      <c r="EYO672" s="136"/>
      <c r="EYP672" s="136"/>
      <c r="EYQ672" s="136"/>
      <c r="EYR672" s="136"/>
      <c r="EYS672" s="136"/>
      <c r="EYT672" s="136"/>
      <c r="EYU672" s="136"/>
      <c r="EYV672" s="136"/>
      <c r="EYW672" s="136"/>
      <c r="EYX672" s="136"/>
      <c r="EYY672" s="136"/>
      <c r="EYZ672" s="136"/>
      <c r="EZA672" s="136"/>
      <c r="EZB672" s="136"/>
      <c r="EZC672" s="136"/>
      <c r="EZD672" s="136"/>
      <c r="EZE672" s="136"/>
      <c r="EZF672" s="136"/>
      <c r="EZG672" s="136"/>
      <c r="EZH672" s="136"/>
      <c r="EZI672" s="136"/>
      <c r="EZJ672" s="136"/>
      <c r="EZK672" s="136"/>
      <c r="EZL672" s="136"/>
      <c r="EZM672" s="136"/>
      <c r="EZN672" s="136"/>
      <c r="EZO672" s="136"/>
      <c r="EZP672" s="136"/>
      <c r="EZQ672" s="136"/>
      <c r="EZR672" s="136"/>
      <c r="EZS672" s="136"/>
      <c r="EZT672" s="136"/>
      <c r="EZU672" s="136"/>
      <c r="EZV672" s="136"/>
      <c r="EZW672" s="136"/>
      <c r="EZX672" s="136"/>
      <c r="EZY672" s="136"/>
      <c r="EZZ672" s="136"/>
      <c r="FAA672" s="136"/>
      <c r="FAB672" s="136"/>
      <c r="FAC672" s="136"/>
      <c r="FAD672" s="136"/>
      <c r="FAE672" s="136"/>
      <c r="FAF672" s="136"/>
      <c r="FAG672" s="136"/>
      <c r="FAH672" s="136"/>
      <c r="FAI672" s="136"/>
      <c r="FAJ672" s="136"/>
      <c r="FAK672" s="136"/>
      <c r="FAL672" s="136"/>
      <c r="FAM672" s="136"/>
      <c r="FAN672" s="136"/>
      <c r="FAO672" s="136"/>
      <c r="FAP672" s="136"/>
      <c r="FAQ672" s="136"/>
      <c r="FAR672" s="136"/>
      <c r="FAS672" s="136"/>
      <c r="FAT672" s="136"/>
      <c r="FAU672" s="136"/>
      <c r="FAV672" s="136"/>
      <c r="FAW672" s="136"/>
      <c r="FAX672" s="136"/>
      <c r="FAY672" s="136"/>
      <c r="FAZ672" s="136"/>
      <c r="FBA672" s="136"/>
      <c r="FBB672" s="136"/>
      <c r="FBC672" s="136"/>
      <c r="FBD672" s="136"/>
      <c r="FBE672" s="136"/>
      <c r="FBF672" s="136"/>
      <c r="FBG672" s="136"/>
      <c r="FBH672" s="136"/>
      <c r="FBI672" s="136"/>
      <c r="FBJ672" s="136"/>
      <c r="FBK672" s="136"/>
      <c r="FBL672" s="136"/>
      <c r="FBM672" s="136"/>
      <c r="FBN672" s="136"/>
      <c r="FBO672" s="136"/>
      <c r="FBP672" s="136"/>
      <c r="FBQ672" s="136"/>
      <c r="FBR672" s="136"/>
      <c r="FBS672" s="136"/>
      <c r="FBT672" s="136"/>
      <c r="FBU672" s="136"/>
      <c r="FBV672" s="136"/>
      <c r="FBW672" s="136"/>
      <c r="FBX672" s="136"/>
      <c r="FBY672" s="136"/>
      <c r="FBZ672" s="136"/>
      <c r="FCA672" s="136"/>
      <c r="FCB672" s="136"/>
      <c r="FCC672" s="136"/>
      <c r="FCD672" s="136"/>
      <c r="FCE672" s="136"/>
      <c r="FCF672" s="136"/>
      <c r="FCG672" s="136"/>
      <c r="FCH672" s="136"/>
      <c r="FCI672" s="136"/>
      <c r="FCJ672" s="136"/>
      <c r="FCK672" s="136"/>
      <c r="FCL672" s="136"/>
      <c r="FCM672" s="136"/>
      <c r="FCN672" s="136"/>
      <c r="FCO672" s="136"/>
      <c r="FCP672" s="136"/>
      <c r="FCQ672" s="136"/>
      <c r="FCR672" s="136"/>
      <c r="FCS672" s="136"/>
      <c r="FCT672" s="136"/>
      <c r="FCU672" s="136"/>
      <c r="FCV672" s="136"/>
      <c r="FCW672" s="136"/>
      <c r="FCX672" s="136"/>
      <c r="FCY672" s="136"/>
      <c r="FCZ672" s="136"/>
      <c r="FDA672" s="136"/>
      <c r="FDB672" s="136"/>
      <c r="FDC672" s="136"/>
      <c r="FDD672" s="136"/>
      <c r="FDE672" s="136"/>
      <c r="FDF672" s="136"/>
      <c r="FDG672" s="136"/>
      <c r="FDH672" s="136"/>
      <c r="FDI672" s="136"/>
      <c r="FDJ672" s="136"/>
      <c r="FDK672" s="136"/>
      <c r="FDL672" s="136"/>
      <c r="FDM672" s="136"/>
      <c r="FDN672" s="136"/>
      <c r="FDO672" s="136"/>
      <c r="FDP672" s="136"/>
      <c r="FDQ672" s="136"/>
      <c r="FDR672" s="136"/>
      <c r="FDS672" s="136"/>
      <c r="FDT672" s="136"/>
      <c r="FDU672" s="136"/>
      <c r="FDV672" s="136"/>
      <c r="FDW672" s="136"/>
      <c r="FDX672" s="136"/>
      <c r="FDY672" s="136"/>
      <c r="FDZ672" s="136"/>
      <c r="FEA672" s="136"/>
      <c r="FEB672" s="136"/>
      <c r="FEC672" s="136"/>
      <c r="FED672" s="136"/>
      <c r="FEE672" s="136"/>
      <c r="FEF672" s="136"/>
      <c r="FEG672" s="136"/>
      <c r="FEH672" s="136"/>
      <c r="FEI672" s="136"/>
      <c r="FEJ672" s="136"/>
      <c r="FEK672" s="136"/>
      <c r="FEL672" s="136"/>
      <c r="FEM672" s="136"/>
      <c r="FEN672" s="136"/>
      <c r="FEO672" s="136"/>
      <c r="FEP672" s="136"/>
      <c r="FEQ672" s="136"/>
      <c r="FER672" s="136"/>
      <c r="FES672" s="136"/>
      <c r="FET672" s="136"/>
      <c r="FEU672" s="136"/>
      <c r="FEV672" s="136"/>
      <c r="FEW672" s="136"/>
      <c r="FEX672" s="136"/>
      <c r="FEY672" s="136"/>
      <c r="FEZ672" s="136"/>
      <c r="FFA672" s="136"/>
      <c r="FFB672" s="136"/>
      <c r="FFC672" s="136"/>
      <c r="FFD672" s="136"/>
      <c r="FFE672" s="136"/>
      <c r="FFF672" s="136"/>
      <c r="FFG672" s="136"/>
      <c r="FFH672" s="136"/>
      <c r="FFI672" s="136"/>
      <c r="FFJ672" s="136"/>
      <c r="FFK672" s="136"/>
      <c r="FFL672" s="136"/>
      <c r="FFM672" s="136"/>
      <c r="FFN672" s="136"/>
      <c r="FFO672" s="136"/>
      <c r="FFP672" s="136"/>
      <c r="FFQ672" s="136"/>
      <c r="FFR672" s="136"/>
      <c r="FFS672" s="136"/>
      <c r="FFT672" s="136"/>
      <c r="FFU672" s="136"/>
      <c r="FFV672" s="136"/>
      <c r="FFW672" s="136"/>
      <c r="FFX672" s="136"/>
      <c r="FFY672" s="136"/>
      <c r="FFZ672" s="136"/>
      <c r="FGA672" s="136"/>
      <c r="FGB672" s="136"/>
      <c r="FGC672" s="136"/>
      <c r="FGD672" s="136"/>
      <c r="FGE672" s="136"/>
      <c r="FGF672" s="136"/>
      <c r="FGG672" s="136"/>
      <c r="FGH672" s="136"/>
      <c r="FGI672" s="136"/>
      <c r="FGJ672" s="136"/>
      <c r="FGK672" s="136"/>
      <c r="FGL672" s="136"/>
      <c r="FGM672" s="136"/>
      <c r="FGN672" s="136"/>
      <c r="FGO672" s="136"/>
      <c r="FGP672" s="136"/>
      <c r="FGQ672" s="136"/>
      <c r="FGR672" s="136"/>
      <c r="FGS672" s="136"/>
      <c r="FGT672" s="136"/>
      <c r="FGU672" s="136"/>
      <c r="FGV672" s="136"/>
      <c r="FGW672" s="136"/>
      <c r="FGX672" s="136"/>
      <c r="FGY672" s="136"/>
      <c r="FGZ672" s="136"/>
      <c r="FHA672" s="136"/>
      <c r="FHB672" s="136"/>
      <c r="FHC672" s="136"/>
      <c r="FHD672" s="136"/>
      <c r="FHE672" s="136"/>
      <c r="FHF672" s="136"/>
      <c r="FHG672" s="136"/>
      <c r="FHH672" s="136"/>
      <c r="FHI672" s="136"/>
      <c r="FHJ672" s="136"/>
      <c r="FHK672" s="136"/>
      <c r="FHL672" s="136"/>
      <c r="FHM672" s="136"/>
      <c r="FHN672" s="136"/>
      <c r="FHO672" s="136"/>
      <c r="FHP672" s="136"/>
      <c r="FHQ672" s="136"/>
      <c r="FHR672" s="136"/>
      <c r="FHS672" s="136"/>
      <c r="FHT672" s="136"/>
      <c r="FHU672" s="136"/>
      <c r="FHV672" s="136"/>
      <c r="FHW672" s="136"/>
      <c r="FHX672" s="136"/>
      <c r="FHY672" s="136"/>
      <c r="FHZ672" s="136"/>
      <c r="FIA672" s="136"/>
      <c r="FIB672" s="136"/>
      <c r="FIC672" s="136"/>
      <c r="FID672" s="136"/>
      <c r="FIE672" s="136"/>
      <c r="FIF672" s="136"/>
      <c r="FIG672" s="136"/>
      <c r="FIH672" s="136"/>
      <c r="FII672" s="136"/>
      <c r="FIJ672" s="136"/>
      <c r="FIK672" s="136"/>
      <c r="FIL672" s="136"/>
      <c r="FIM672" s="136"/>
      <c r="FIN672" s="136"/>
      <c r="FIO672" s="136"/>
      <c r="FIP672" s="136"/>
      <c r="FIQ672" s="136"/>
      <c r="FIR672" s="136"/>
      <c r="FIS672" s="136"/>
      <c r="FIT672" s="136"/>
      <c r="FIU672" s="136"/>
      <c r="FIV672" s="136"/>
      <c r="FIW672" s="136"/>
      <c r="FIX672" s="136"/>
      <c r="FIY672" s="136"/>
      <c r="FIZ672" s="136"/>
      <c r="FJA672" s="136"/>
      <c r="FJB672" s="136"/>
      <c r="FJC672" s="136"/>
      <c r="FJD672" s="136"/>
      <c r="FJE672" s="136"/>
      <c r="FJF672" s="136"/>
      <c r="FJG672" s="136"/>
      <c r="FJH672" s="136"/>
      <c r="FJI672" s="136"/>
      <c r="FJJ672" s="136"/>
      <c r="FJK672" s="136"/>
      <c r="FJL672" s="136"/>
      <c r="FJM672" s="136"/>
      <c r="FJN672" s="136"/>
      <c r="FJO672" s="136"/>
      <c r="FJP672" s="136"/>
      <c r="FJQ672" s="136"/>
      <c r="FJR672" s="136"/>
      <c r="FJS672" s="136"/>
      <c r="FJT672" s="136"/>
      <c r="FJU672" s="136"/>
      <c r="FJV672" s="136"/>
      <c r="FJW672" s="136"/>
      <c r="FJX672" s="136"/>
      <c r="FJY672" s="136"/>
      <c r="FJZ672" s="136"/>
      <c r="FKA672" s="136"/>
      <c r="FKB672" s="136"/>
      <c r="FKC672" s="136"/>
      <c r="FKD672" s="136"/>
      <c r="FKE672" s="136"/>
      <c r="FKF672" s="136"/>
      <c r="FKG672" s="136"/>
      <c r="FKH672" s="136"/>
      <c r="FKI672" s="136"/>
      <c r="FKJ672" s="136"/>
      <c r="FKK672" s="136"/>
      <c r="FKL672" s="136"/>
      <c r="FKM672" s="136"/>
      <c r="FKN672" s="136"/>
      <c r="FKO672" s="136"/>
      <c r="FKP672" s="136"/>
      <c r="FKQ672" s="136"/>
      <c r="FKR672" s="136"/>
      <c r="FKS672" s="136"/>
      <c r="FKT672" s="136"/>
      <c r="FKU672" s="136"/>
      <c r="FKV672" s="136"/>
      <c r="FKW672" s="136"/>
      <c r="FKX672" s="136"/>
      <c r="FKY672" s="136"/>
      <c r="FKZ672" s="136"/>
      <c r="FLA672" s="136"/>
      <c r="FLB672" s="136"/>
      <c r="FLC672" s="136"/>
      <c r="FLD672" s="136"/>
      <c r="FLE672" s="136"/>
      <c r="FLF672" s="136"/>
      <c r="FLG672" s="136"/>
      <c r="FLH672" s="136"/>
      <c r="FLI672" s="136"/>
      <c r="FLJ672" s="136"/>
      <c r="FLK672" s="136"/>
      <c r="FLL672" s="136"/>
      <c r="FLM672" s="136"/>
      <c r="FLN672" s="136"/>
      <c r="FLO672" s="136"/>
      <c r="FLP672" s="136"/>
      <c r="FLQ672" s="136"/>
      <c r="FLR672" s="136"/>
      <c r="FLS672" s="136"/>
      <c r="FLT672" s="136"/>
      <c r="FLU672" s="136"/>
      <c r="FLV672" s="136"/>
      <c r="FLW672" s="136"/>
      <c r="FLX672" s="136"/>
      <c r="FLY672" s="136"/>
      <c r="FLZ672" s="136"/>
      <c r="FMA672" s="136"/>
      <c r="FMB672" s="136"/>
      <c r="FMC672" s="136"/>
      <c r="FMD672" s="136"/>
      <c r="FME672" s="136"/>
      <c r="FMF672" s="136"/>
      <c r="FMG672" s="136"/>
      <c r="FMH672" s="136"/>
      <c r="FMI672" s="136"/>
      <c r="FMJ672" s="136"/>
      <c r="FMK672" s="136"/>
      <c r="FML672" s="136"/>
      <c r="FMM672" s="136"/>
      <c r="FMN672" s="136"/>
      <c r="FMO672" s="136"/>
      <c r="FMP672" s="136"/>
      <c r="FMQ672" s="136"/>
      <c r="FMR672" s="136"/>
      <c r="FMS672" s="136"/>
      <c r="FMT672" s="136"/>
      <c r="FMU672" s="136"/>
      <c r="FMV672" s="136"/>
      <c r="FMW672" s="136"/>
      <c r="FMX672" s="136"/>
      <c r="FMY672" s="136"/>
      <c r="FMZ672" s="136"/>
      <c r="FNA672" s="136"/>
      <c r="FNB672" s="136"/>
      <c r="FNC672" s="136"/>
      <c r="FND672" s="136"/>
      <c r="FNE672" s="136"/>
      <c r="FNF672" s="136"/>
      <c r="FNG672" s="136"/>
      <c r="FNH672" s="136"/>
      <c r="FNI672" s="136"/>
      <c r="FNJ672" s="136"/>
      <c r="FNK672" s="136"/>
      <c r="FNL672" s="136"/>
      <c r="FNM672" s="136"/>
      <c r="FNN672" s="136"/>
      <c r="FNO672" s="136"/>
      <c r="FNP672" s="136"/>
      <c r="FNQ672" s="136"/>
      <c r="FNR672" s="136"/>
      <c r="FNS672" s="136"/>
      <c r="FNT672" s="136"/>
      <c r="FNU672" s="136"/>
      <c r="FNV672" s="136"/>
      <c r="FNW672" s="136"/>
      <c r="FNX672" s="136"/>
      <c r="FNY672" s="136"/>
      <c r="FNZ672" s="136"/>
      <c r="FOA672" s="136"/>
      <c r="FOB672" s="136"/>
      <c r="FOC672" s="136"/>
      <c r="FOD672" s="136"/>
      <c r="FOE672" s="136"/>
      <c r="FOF672" s="136"/>
      <c r="FOG672" s="136"/>
      <c r="FOH672" s="136"/>
      <c r="FOI672" s="136"/>
      <c r="FOJ672" s="136"/>
      <c r="FOK672" s="136"/>
      <c r="FOL672" s="136"/>
      <c r="FOM672" s="136"/>
      <c r="FON672" s="136"/>
      <c r="FOO672" s="136"/>
      <c r="FOP672" s="136"/>
      <c r="FOQ672" s="136"/>
      <c r="FOR672" s="136"/>
      <c r="FOS672" s="136"/>
      <c r="FOT672" s="136"/>
      <c r="FOU672" s="136"/>
      <c r="FOV672" s="136"/>
      <c r="FOW672" s="136"/>
      <c r="FOX672" s="136"/>
      <c r="FOY672" s="136"/>
      <c r="FOZ672" s="136"/>
      <c r="FPA672" s="136"/>
      <c r="FPB672" s="136"/>
      <c r="FPC672" s="136"/>
      <c r="FPD672" s="136"/>
      <c r="FPE672" s="136"/>
      <c r="FPF672" s="136"/>
      <c r="FPG672" s="136"/>
      <c r="FPH672" s="136"/>
      <c r="FPI672" s="136"/>
      <c r="FPJ672" s="136"/>
      <c r="FPK672" s="136"/>
      <c r="FPL672" s="136"/>
      <c r="FPM672" s="136"/>
      <c r="FPN672" s="136"/>
      <c r="FPO672" s="136"/>
      <c r="FPP672" s="136"/>
      <c r="FPQ672" s="136"/>
      <c r="FPR672" s="136"/>
      <c r="FPS672" s="136"/>
      <c r="FPT672" s="136"/>
      <c r="FPU672" s="136"/>
      <c r="FPV672" s="136"/>
      <c r="FPW672" s="136"/>
      <c r="FPX672" s="136"/>
      <c r="FPY672" s="136"/>
      <c r="FPZ672" s="136"/>
      <c r="FQA672" s="136"/>
      <c r="FQB672" s="136"/>
      <c r="FQC672" s="136"/>
      <c r="FQD672" s="136"/>
      <c r="FQE672" s="136"/>
      <c r="FQF672" s="136"/>
      <c r="FQG672" s="136"/>
      <c r="FQH672" s="136"/>
      <c r="FQI672" s="136"/>
      <c r="FQJ672" s="136"/>
      <c r="FQK672" s="136"/>
      <c r="FQL672" s="136"/>
      <c r="FQM672" s="136"/>
      <c r="FQN672" s="136"/>
      <c r="FQO672" s="136"/>
      <c r="FQP672" s="136"/>
      <c r="FQQ672" s="136"/>
      <c r="FQR672" s="136"/>
      <c r="FQS672" s="136"/>
      <c r="FQT672" s="136"/>
      <c r="FQU672" s="136"/>
      <c r="FQV672" s="136"/>
      <c r="FQW672" s="136"/>
      <c r="FQX672" s="136"/>
      <c r="FQY672" s="136"/>
      <c r="FQZ672" s="136"/>
      <c r="FRA672" s="136"/>
      <c r="FRB672" s="136"/>
      <c r="FRC672" s="136"/>
      <c r="FRD672" s="136"/>
      <c r="FRE672" s="136"/>
      <c r="FRF672" s="136"/>
      <c r="FRG672" s="136"/>
      <c r="FRH672" s="136"/>
      <c r="FRI672" s="136"/>
      <c r="FRJ672" s="136"/>
      <c r="FRK672" s="136"/>
      <c r="FRL672" s="136"/>
      <c r="FRM672" s="136"/>
      <c r="FRN672" s="136"/>
      <c r="FRO672" s="136"/>
      <c r="FRP672" s="136"/>
      <c r="FRQ672" s="136"/>
      <c r="FRR672" s="136"/>
      <c r="FRS672" s="136"/>
      <c r="FRT672" s="136"/>
      <c r="FRU672" s="136"/>
      <c r="FRV672" s="136"/>
      <c r="FRW672" s="136"/>
      <c r="FRX672" s="136"/>
      <c r="FRY672" s="136"/>
      <c r="FRZ672" s="136"/>
      <c r="FSA672" s="136"/>
      <c r="FSB672" s="136"/>
      <c r="FSC672" s="136"/>
      <c r="FSD672" s="136"/>
      <c r="FSE672" s="136"/>
      <c r="FSF672" s="136"/>
      <c r="FSG672" s="136"/>
      <c r="FSH672" s="136"/>
      <c r="FSI672" s="136"/>
      <c r="FSJ672" s="136"/>
      <c r="FSK672" s="136"/>
      <c r="FSL672" s="136"/>
      <c r="FSM672" s="136"/>
      <c r="FSN672" s="136"/>
      <c r="FSO672" s="136"/>
      <c r="FSP672" s="136"/>
      <c r="FSQ672" s="136"/>
      <c r="FSR672" s="136"/>
      <c r="FSS672" s="136"/>
      <c r="FST672" s="136"/>
      <c r="FSU672" s="136"/>
      <c r="FSV672" s="136"/>
      <c r="FSW672" s="136"/>
      <c r="FSX672" s="136"/>
      <c r="FSY672" s="136"/>
      <c r="FSZ672" s="136"/>
      <c r="FTA672" s="136"/>
      <c r="FTB672" s="136"/>
      <c r="FTC672" s="136"/>
      <c r="FTD672" s="136"/>
      <c r="FTE672" s="136"/>
      <c r="FTF672" s="136"/>
      <c r="FTG672" s="136"/>
      <c r="FTH672" s="136"/>
      <c r="FTI672" s="136"/>
      <c r="FTJ672" s="136"/>
      <c r="FTK672" s="136"/>
      <c r="FTL672" s="136"/>
      <c r="FTM672" s="136"/>
      <c r="FTN672" s="136"/>
      <c r="FTO672" s="136"/>
      <c r="FTP672" s="136"/>
      <c r="FTQ672" s="136"/>
      <c r="FTR672" s="136"/>
      <c r="FTS672" s="136"/>
      <c r="FTT672" s="136"/>
      <c r="FTU672" s="136"/>
      <c r="FTV672" s="136"/>
      <c r="FTW672" s="136"/>
      <c r="FTX672" s="136"/>
      <c r="FTY672" s="136"/>
      <c r="FTZ672" s="136"/>
      <c r="FUA672" s="136"/>
      <c r="FUB672" s="136"/>
      <c r="FUC672" s="136"/>
      <c r="FUD672" s="136"/>
      <c r="FUE672" s="136"/>
      <c r="FUF672" s="136"/>
      <c r="FUG672" s="136"/>
      <c r="FUH672" s="136"/>
      <c r="FUI672" s="136"/>
      <c r="FUJ672" s="136"/>
      <c r="FUK672" s="136"/>
      <c r="FUL672" s="136"/>
      <c r="FUM672" s="136"/>
      <c r="FUN672" s="136"/>
      <c r="FUO672" s="136"/>
      <c r="FUP672" s="136"/>
      <c r="FUQ672" s="136"/>
      <c r="FUR672" s="136"/>
      <c r="FUS672" s="136"/>
      <c r="FUT672" s="136"/>
      <c r="FUU672" s="136"/>
      <c r="FUV672" s="136"/>
      <c r="FUW672" s="136"/>
      <c r="FUX672" s="136"/>
      <c r="FUY672" s="136"/>
      <c r="FUZ672" s="136"/>
      <c r="FVA672" s="136"/>
      <c r="FVB672" s="136"/>
      <c r="FVC672" s="136"/>
      <c r="FVD672" s="136"/>
      <c r="FVE672" s="136"/>
      <c r="FVF672" s="136"/>
      <c r="FVG672" s="136"/>
      <c r="FVH672" s="136"/>
      <c r="FVI672" s="136"/>
      <c r="FVJ672" s="136"/>
      <c r="FVK672" s="136"/>
      <c r="FVL672" s="136"/>
      <c r="FVM672" s="136"/>
      <c r="FVN672" s="136"/>
      <c r="FVO672" s="136"/>
      <c r="FVP672" s="136"/>
      <c r="FVQ672" s="136"/>
      <c r="FVR672" s="136"/>
      <c r="FVS672" s="136"/>
      <c r="FVT672" s="136"/>
      <c r="FVU672" s="136"/>
      <c r="FVV672" s="136"/>
      <c r="FVW672" s="136"/>
      <c r="FVX672" s="136"/>
      <c r="FVY672" s="136"/>
      <c r="FVZ672" s="136"/>
      <c r="FWA672" s="136"/>
      <c r="FWB672" s="136"/>
      <c r="FWC672" s="136"/>
      <c r="FWD672" s="136"/>
      <c r="FWE672" s="136"/>
      <c r="FWF672" s="136"/>
      <c r="FWG672" s="136"/>
      <c r="FWH672" s="136"/>
      <c r="FWI672" s="136"/>
      <c r="FWJ672" s="136"/>
      <c r="FWK672" s="136"/>
      <c r="FWL672" s="136"/>
      <c r="FWM672" s="136"/>
      <c r="FWN672" s="136"/>
      <c r="FWO672" s="136"/>
      <c r="FWP672" s="136"/>
      <c r="FWQ672" s="136"/>
      <c r="FWR672" s="136"/>
      <c r="FWS672" s="136"/>
      <c r="FWT672" s="136"/>
      <c r="FWU672" s="136"/>
      <c r="FWV672" s="136"/>
      <c r="FWW672" s="136"/>
      <c r="FWX672" s="136"/>
      <c r="FWY672" s="136"/>
      <c r="FWZ672" s="136"/>
      <c r="FXA672" s="136"/>
      <c r="FXB672" s="136"/>
      <c r="FXC672" s="136"/>
      <c r="FXD672" s="136"/>
      <c r="FXE672" s="136"/>
      <c r="FXF672" s="136"/>
      <c r="FXG672" s="136"/>
      <c r="FXH672" s="136"/>
      <c r="FXI672" s="136"/>
      <c r="FXJ672" s="136"/>
      <c r="FXK672" s="136"/>
      <c r="FXL672" s="136"/>
      <c r="FXM672" s="136"/>
      <c r="FXN672" s="136"/>
      <c r="FXO672" s="136"/>
      <c r="FXP672" s="136"/>
      <c r="FXQ672" s="136"/>
      <c r="FXR672" s="136"/>
      <c r="FXS672" s="136"/>
      <c r="FXT672" s="136"/>
      <c r="FXU672" s="136"/>
      <c r="FXV672" s="136"/>
      <c r="FXW672" s="136"/>
      <c r="FXX672" s="136"/>
      <c r="FXY672" s="136"/>
      <c r="FXZ672" s="136"/>
      <c r="FYA672" s="136"/>
      <c r="FYB672" s="136"/>
      <c r="FYC672" s="136"/>
      <c r="FYD672" s="136"/>
      <c r="FYE672" s="136"/>
      <c r="FYF672" s="136"/>
      <c r="FYG672" s="136"/>
      <c r="FYH672" s="136"/>
      <c r="FYI672" s="136"/>
      <c r="FYJ672" s="136"/>
      <c r="FYK672" s="136"/>
      <c r="FYL672" s="136"/>
      <c r="FYM672" s="136"/>
      <c r="FYN672" s="136"/>
      <c r="FYO672" s="136"/>
      <c r="FYP672" s="136"/>
      <c r="FYQ672" s="136"/>
      <c r="FYR672" s="136"/>
      <c r="FYS672" s="136"/>
      <c r="FYT672" s="136"/>
      <c r="FYU672" s="136"/>
      <c r="FYV672" s="136"/>
      <c r="FYW672" s="136"/>
      <c r="FYX672" s="136"/>
      <c r="FYY672" s="136"/>
      <c r="FYZ672" s="136"/>
      <c r="FZA672" s="136"/>
      <c r="FZB672" s="136"/>
      <c r="FZC672" s="136"/>
      <c r="FZD672" s="136"/>
      <c r="FZE672" s="136"/>
      <c r="FZF672" s="136"/>
      <c r="FZG672" s="136"/>
      <c r="FZH672" s="136"/>
      <c r="FZI672" s="136"/>
      <c r="FZJ672" s="136"/>
      <c r="FZK672" s="136"/>
      <c r="FZL672" s="136"/>
      <c r="FZM672" s="136"/>
      <c r="FZN672" s="136"/>
      <c r="FZO672" s="136"/>
      <c r="FZP672" s="136"/>
      <c r="FZQ672" s="136"/>
      <c r="FZR672" s="136"/>
      <c r="FZS672" s="136"/>
      <c r="FZT672" s="136"/>
      <c r="FZU672" s="136"/>
      <c r="FZV672" s="136"/>
      <c r="FZW672" s="136"/>
      <c r="FZX672" s="136"/>
      <c r="FZY672" s="136"/>
      <c r="FZZ672" s="136"/>
      <c r="GAA672" s="136"/>
      <c r="GAB672" s="136"/>
      <c r="GAC672" s="136"/>
      <c r="GAD672" s="136"/>
      <c r="GAE672" s="136"/>
      <c r="GAF672" s="136"/>
      <c r="GAG672" s="136"/>
      <c r="GAH672" s="136"/>
      <c r="GAI672" s="136"/>
      <c r="GAJ672" s="136"/>
      <c r="GAK672" s="136"/>
      <c r="GAL672" s="136"/>
      <c r="GAM672" s="136"/>
      <c r="GAN672" s="136"/>
      <c r="GAO672" s="136"/>
      <c r="GAP672" s="136"/>
      <c r="GAQ672" s="136"/>
      <c r="GAR672" s="136"/>
      <c r="GAS672" s="136"/>
      <c r="GAT672" s="136"/>
      <c r="GAU672" s="136"/>
      <c r="GAV672" s="136"/>
      <c r="GAW672" s="136"/>
      <c r="GAX672" s="136"/>
      <c r="GAY672" s="136"/>
      <c r="GAZ672" s="136"/>
      <c r="GBA672" s="136"/>
      <c r="GBB672" s="136"/>
      <c r="GBC672" s="136"/>
      <c r="GBD672" s="136"/>
      <c r="GBE672" s="136"/>
      <c r="GBF672" s="136"/>
      <c r="GBG672" s="136"/>
      <c r="GBH672" s="136"/>
      <c r="GBI672" s="136"/>
      <c r="GBJ672" s="136"/>
      <c r="GBK672" s="136"/>
      <c r="GBL672" s="136"/>
      <c r="GBM672" s="136"/>
      <c r="GBN672" s="136"/>
      <c r="GBO672" s="136"/>
      <c r="GBP672" s="136"/>
      <c r="GBQ672" s="136"/>
      <c r="GBR672" s="136"/>
      <c r="GBS672" s="136"/>
      <c r="GBT672" s="136"/>
      <c r="GBU672" s="136"/>
      <c r="GBV672" s="136"/>
      <c r="GBW672" s="136"/>
      <c r="GBX672" s="136"/>
      <c r="GBY672" s="136"/>
      <c r="GBZ672" s="136"/>
      <c r="GCA672" s="136"/>
      <c r="GCB672" s="136"/>
      <c r="GCC672" s="136"/>
      <c r="GCD672" s="136"/>
      <c r="GCE672" s="136"/>
      <c r="GCF672" s="136"/>
      <c r="GCG672" s="136"/>
      <c r="GCH672" s="136"/>
      <c r="GCI672" s="136"/>
      <c r="GCJ672" s="136"/>
      <c r="GCK672" s="136"/>
      <c r="GCL672" s="136"/>
      <c r="GCM672" s="136"/>
      <c r="GCN672" s="136"/>
      <c r="GCO672" s="136"/>
      <c r="GCP672" s="136"/>
      <c r="GCQ672" s="136"/>
      <c r="GCR672" s="136"/>
      <c r="GCS672" s="136"/>
      <c r="GCT672" s="136"/>
      <c r="GCU672" s="136"/>
      <c r="GCV672" s="136"/>
      <c r="GCW672" s="136"/>
      <c r="GCX672" s="136"/>
      <c r="GCY672" s="136"/>
      <c r="GCZ672" s="136"/>
      <c r="GDA672" s="136"/>
      <c r="GDB672" s="136"/>
      <c r="GDC672" s="136"/>
      <c r="GDD672" s="136"/>
      <c r="GDE672" s="136"/>
      <c r="GDF672" s="136"/>
      <c r="GDG672" s="136"/>
      <c r="GDH672" s="136"/>
      <c r="GDI672" s="136"/>
      <c r="GDJ672" s="136"/>
      <c r="GDK672" s="136"/>
      <c r="GDL672" s="136"/>
      <c r="GDM672" s="136"/>
      <c r="GDN672" s="136"/>
      <c r="GDO672" s="136"/>
      <c r="GDP672" s="136"/>
      <c r="GDQ672" s="136"/>
      <c r="GDR672" s="136"/>
      <c r="GDS672" s="136"/>
      <c r="GDT672" s="136"/>
      <c r="GDU672" s="136"/>
      <c r="GDV672" s="136"/>
      <c r="GDW672" s="136"/>
      <c r="GDX672" s="136"/>
      <c r="GDY672" s="136"/>
      <c r="GDZ672" s="136"/>
      <c r="GEA672" s="136"/>
      <c r="GEB672" s="136"/>
      <c r="GEC672" s="136"/>
      <c r="GED672" s="136"/>
      <c r="GEE672" s="136"/>
      <c r="GEF672" s="136"/>
      <c r="GEG672" s="136"/>
      <c r="GEH672" s="136"/>
      <c r="GEI672" s="136"/>
      <c r="GEJ672" s="136"/>
      <c r="GEK672" s="136"/>
      <c r="GEL672" s="136"/>
      <c r="GEM672" s="136"/>
      <c r="GEN672" s="136"/>
      <c r="GEO672" s="136"/>
      <c r="GEP672" s="136"/>
      <c r="GEQ672" s="136"/>
      <c r="GER672" s="136"/>
      <c r="GES672" s="136"/>
      <c r="GET672" s="136"/>
      <c r="GEU672" s="136"/>
      <c r="GEV672" s="136"/>
      <c r="GEW672" s="136"/>
      <c r="GEX672" s="136"/>
      <c r="GEY672" s="136"/>
      <c r="GEZ672" s="136"/>
      <c r="GFA672" s="136"/>
      <c r="GFB672" s="136"/>
      <c r="GFC672" s="136"/>
      <c r="GFD672" s="136"/>
      <c r="GFE672" s="136"/>
      <c r="GFF672" s="136"/>
      <c r="GFG672" s="136"/>
      <c r="GFH672" s="136"/>
      <c r="GFI672" s="136"/>
      <c r="GFJ672" s="136"/>
      <c r="GFK672" s="136"/>
      <c r="GFL672" s="136"/>
      <c r="GFM672" s="136"/>
      <c r="GFN672" s="136"/>
      <c r="GFO672" s="136"/>
      <c r="GFP672" s="136"/>
      <c r="GFQ672" s="136"/>
      <c r="GFR672" s="136"/>
      <c r="GFS672" s="136"/>
      <c r="GFT672" s="136"/>
      <c r="GFU672" s="136"/>
      <c r="GFV672" s="136"/>
      <c r="GFW672" s="136"/>
      <c r="GFX672" s="136"/>
      <c r="GFY672" s="136"/>
      <c r="GFZ672" s="136"/>
      <c r="GGA672" s="136"/>
      <c r="GGB672" s="136"/>
      <c r="GGC672" s="136"/>
      <c r="GGD672" s="136"/>
      <c r="GGE672" s="136"/>
      <c r="GGF672" s="136"/>
      <c r="GGG672" s="136"/>
      <c r="GGH672" s="136"/>
      <c r="GGI672" s="136"/>
      <c r="GGJ672" s="136"/>
      <c r="GGK672" s="136"/>
      <c r="GGL672" s="136"/>
      <c r="GGM672" s="136"/>
      <c r="GGN672" s="136"/>
      <c r="GGO672" s="136"/>
      <c r="GGP672" s="136"/>
      <c r="GGQ672" s="136"/>
      <c r="GGR672" s="136"/>
      <c r="GGS672" s="136"/>
      <c r="GGT672" s="136"/>
      <c r="GGU672" s="136"/>
      <c r="GGV672" s="136"/>
      <c r="GGW672" s="136"/>
      <c r="GGX672" s="136"/>
      <c r="GGY672" s="136"/>
      <c r="GGZ672" s="136"/>
      <c r="GHA672" s="136"/>
      <c r="GHB672" s="136"/>
      <c r="GHC672" s="136"/>
      <c r="GHD672" s="136"/>
      <c r="GHE672" s="136"/>
      <c r="GHF672" s="136"/>
      <c r="GHG672" s="136"/>
      <c r="GHH672" s="136"/>
      <c r="GHI672" s="136"/>
      <c r="GHJ672" s="136"/>
      <c r="GHK672" s="136"/>
      <c r="GHL672" s="136"/>
      <c r="GHM672" s="136"/>
      <c r="GHN672" s="136"/>
      <c r="GHO672" s="136"/>
      <c r="GHP672" s="136"/>
      <c r="GHQ672" s="136"/>
      <c r="GHR672" s="136"/>
      <c r="GHS672" s="136"/>
      <c r="GHT672" s="136"/>
      <c r="GHU672" s="136"/>
      <c r="GHV672" s="136"/>
      <c r="GHW672" s="136"/>
      <c r="GHX672" s="136"/>
      <c r="GHY672" s="136"/>
      <c r="GHZ672" s="136"/>
      <c r="GIA672" s="136"/>
      <c r="GIB672" s="136"/>
      <c r="GIC672" s="136"/>
      <c r="GID672" s="136"/>
      <c r="GIE672" s="136"/>
      <c r="GIF672" s="136"/>
      <c r="GIG672" s="136"/>
      <c r="GIH672" s="136"/>
      <c r="GII672" s="136"/>
      <c r="GIJ672" s="136"/>
      <c r="GIK672" s="136"/>
      <c r="GIL672" s="136"/>
      <c r="GIM672" s="136"/>
      <c r="GIN672" s="136"/>
      <c r="GIO672" s="136"/>
      <c r="GIP672" s="136"/>
      <c r="GIQ672" s="136"/>
      <c r="GIR672" s="136"/>
      <c r="GIS672" s="136"/>
      <c r="GIT672" s="136"/>
      <c r="GIU672" s="136"/>
      <c r="GIV672" s="136"/>
      <c r="GIW672" s="136"/>
      <c r="GIX672" s="136"/>
      <c r="GIY672" s="136"/>
      <c r="GIZ672" s="136"/>
      <c r="GJA672" s="136"/>
      <c r="GJB672" s="136"/>
      <c r="GJC672" s="136"/>
      <c r="GJD672" s="136"/>
      <c r="GJE672" s="136"/>
      <c r="GJF672" s="136"/>
      <c r="GJG672" s="136"/>
      <c r="GJH672" s="136"/>
      <c r="GJI672" s="136"/>
      <c r="GJJ672" s="136"/>
      <c r="GJK672" s="136"/>
      <c r="GJL672" s="136"/>
      <c r="GJM672" s="136"/>
      <c r="GJN672" s="136"/>
      <c r="GJO672" s="136"/>
      <c r="GJP672" s="136"/>
      <c r="GJQ672" s="136"/>
      <c r="GJR672" s="136"/>
      <c r="GJS672" s="136"/>
      <c r="GJT672" s="136"/>
      <c r="GJU672" s="136"/>
      <c r="GJV672" s="136"/>
      <c r="GJW672" s="136"/>
      <c r="GJX672" s="136"/>
      <c r="GJY672" s="136"/>
      <c r="GJZ672" s="136"/>
      <c r="GKA672" s="136"/>
      <c r="GKB672" s="136"/>
      <c r="GKC672" s="136"/>
      <c r="GKD672" s="136"/>
      <c r="GKE672" s="136"/>
      <c r="GKF672" s="136"/>
      <c r="GKG672" s="136"/>
      <c r="GKH672" s="136"/>
      <c r="GKI672" s="136"/>
      <c r="GKJ672" s="136"/>
      <c r="GKK672" s="136"/>
      <c r="GKL672" s="136"/>
      <c r="GKM672" s="136"/>
      <c r="GKN672" s="136"/>
      <c r="GKO672" s="136"/>
      <c r="GKP672" s="136"/>
      <c r="GKQ672" s="136"/>
      <c r="GKR672" s="136"/>
      <c r="GKS672" s="136"/>
      <c r="GKT672" s="136"/>
      <c r="GKU672" s="136"/>
      <c r="GKV672" s="136"/>
      <c r="GKW672" s="136"/>
      <c r="GKX672" s="136"/>
      <c r="GKY672" s="136"/>
      <c r="GKZ672" s="136"/>
      <c r="GLA672" s="136"/>
      <c r="GLB672" s="136"/>
      <c r="GLC672" s="136"/>
      <c r="GLD672" s="136"/>
      <c r="GLE672" s="136"/>
      <c r="GLF672" s="136"/>
      <c r="GLG672" s="136"/>
      <c r="GLH672" s="136"/>
      <c r="GLI672" s="136"/>
      <c r="GLJ672" s="136"/>
      <c r="GLK672" s="136"/>
      <c r="GLL672" s="136"/>
      <c r="GLM672" s="136"/>
      <c r="GLN672" s="136"/>
      <c r="GLO672" s="136"/>
      <c r="GLP672" s="136"/>
      <c r="GLQ672" s="136"/>
      <c r="GLR672" s="136"/>
      <c r="GLS672" s="136"/>
      <c r="GLT672" s="136"/>
      <c r="GLU672" s="136"/>
      <c r="GLV672" s="136"/>
      <c r="GLW672" s="136"/>
      <c r="GLX672" s="136"/>
      <c r="GLY672" s="136"/>
      <c r="GLZ672" s="136"/>
      <c r="GMA672" s="136"/>
      <c r="GMB672" s="136"/>
      <c r="GMC672" s="136"/>
      <c r="GMD672" s="136"/>
      <c r="GME672" s="136"/>
      <c r="GMF672" s="136"/>
      <c r="GMG672" s="136"/>
      <c r="GMH672" s="136"/>
      <c r="GMI672" s="136"/>
      <c r="GMJ672" s="136"/>
      <c r="GMK672" s="136"/>
      <c r="GML672" s="136"/>
      <c r="GMM672" s="136"/>
      <c r="GMN672" s="136"/>
      <c r="GMO672" s="136"/>
      <c r="GMP672" s="136"/>
      <c r="GMQ672" s="136"/>
      <c r="GMR672" s="136"/>
      <c r="GMS672" s="136"/>
      <c r="GMT672" s="136"/>
      <c r="GMU672" s="136"/>
      <c r="GMV672" s="136"/>
      <c r="GMW672" s="136"/>
      <c r="GMX672" s="136"/>
      <c r="GMY672" s="136"/>
      <c r="GMZ672" s="136"/>
      <c r="GNA672" s="136"/>
      <c r="GNB672" s="136"/>
      <c r="GNC672" s="136"/>
      <c r="GND672" s="136"/>
      <c r="GNE672" s="136"/>
      <c r="GNF672" s="136"/>
      <c r="GNG672" s="136"/>
      <c r="GNH672" s="136"/>
      <c r="GNI672" s="136"/>
      <c r="GNJ672" s="136"/>
      <c r="GNK672" s="136"/>
      <c r="GNL672" s="136"/>
      <c r="GNM672" s="136"/>
      <c r="GNN672" s="136"/>
      <c r="GNO672" s="136"/>
      <c r="GNP672" s="136"/>
      <c r="GNQ672" s="136"/>
      <c r="GNR672" s="136"/>
      <c r="GNS672" s="136"/>
      <c r="GNT672" s="136"/>
      <c r="GNU672" s="136"/>
      <c r="GNV672" s="136"/>
      <c r="GNW672" s="136"/>
      <c r="GNX672" s="136"/>
      <c r="GNY672" s="136"/>
      <c r="GNZ672" s="136"/>
      <c r="GOA672" s="136"/>
      <c r="GOB672" s="136"/>
      <c r="GOC672" s="136"/>
      <c r="GOD672" s="136"/>
      <c r="GOE672" s="136"/>
      <c r="GOF672" s="136"/>
      <c r="GOG672" s="136"/>
      <c r="GOH672" s="136"/>
      <c r="GOI672" s="136"/>
      <c r="GOJ672" s="136"/>
      <c r="GOK672" s="136"/>
      <c r="GOL672" s="136"/>
      <c r="GOM672" s="136"/>
      <c r="GON672" s="136"/>
      <c r="GOO672" s="136"/>
      <c r="GOP672" s="136"/>
      <c r="GOQ672" s="136"/>
      <c r="GOR672" s="136"/>
      <c r="GOS672" s="136"/>
      <c r="GOT672" s="136"/>
      <c r="GOU672" s="136"/>
      <c r="GOV672" s="136"/>
      <c r="GOW672" s="136"/>
      <c r="GOX672" s="136"/>
      <c r="GOY672" s="136"/>
      <c r="GOZ672" s="136"/>
      <c r="GPA672" s="136"/>
      <c r="GPB672" s="136"/>
      <c r="GPC672" s="136"/>
      <c r="GPD672" s="136"/>
      <c r="GPE672" s="136"/>
      <c r="GPF672" s="136"/>
      <c r="GPG672" s="136"/>
      <c r="GPH672" s="136"/>
      <c r="GPI672" s="136"/>
      <c r="GPJ672" s="136"/>
      <c r="GPK672" s="136"/>
      <c r="GPL672" s="136"/>
      <c r="GPM672" s="136"/>
      <c r="GPN672" s="136"/>
      <c r="GPO672" s="136"/>
      <c r="GPP672" s="136"/>
      <c r="GPQ672" s="136"/>
      <c r="GPR672" s="136"/>
      <c r="GPS672" s="136"/>
      <c r="GPT672" s="136"/>
      <c r="GPU672" s="136"/>
      <c r="GPV672" s="136"/>
      <c r="GPW672" s="136"/>
      <c r="GPX672" s="136"/>
      <c r="GPY672" s="136"/>
      <c r="GPZ672" s="136"/>
      <c r="GQA672" s="136"/>
      <c r="GQB672" s="136"/>
      <c r="GQC672" s="136"/>
      <c r="GQD672" s="136"/>
      <c r="GQE672" s="136"/>
      <c r="GQF672" s="136"/>
      <c r="GQG672" s="136"/>
      <c r="GQH672" s="136"/>
      <c r="GQI672" s="136"/>
      <c r="GQJ672" s="136"/>
      <c r="GQK672" s="136"/>
      <c r="GQL672" s="136"/>
      <c r="GQM672" s="136"/>
      <c r="GQN672" s="136"/>
      <c r="GQO672" s="136"/>
      <c r="GQP672" s="136"/>
      <c r="GQQ672" s="136"/>
      <c r="GQR672" s="136"/>
      <c r="GQS672" s="136"/>
      <c r="GQT672" s="136"/>
      <c r="GQU672" s="136"/>
      <c r="GQV672" s="136"/>
      <c r="GQW672" s="136"/>
      <c r="GQX672" s="136"/>
      <c r="GQY672" s="136"/>
      <c r="GQZ672" s="136"/>
      <c r="GRA672" s="136"/>
      <c r="GRB672" s="136"/>
      <c r="GRC672" s="136"/>
      <c r="GRD672" s="136"/>
      <c r="GRE672" s="136"/>
      <c r="GRF672" s="136"/>
      <c r="GRG672" s="136"/>
      <c r="GRH672" s="136"/>
      <c r="GRI672" s="136"/>
      <c r="GRJ672" s="136"/>
      <c r="GRK672" s="136"/>
      <c r="GRL672" s="136"/>
      <c r="GRM672" s="136"/>
      <c r="GRN672" s="136"/>
      <c r="GRO672" s="136"/>
      <c r="GRP672" s="136"/>
      <c r="GRQ672" s="136"/>
      <c r="GRR672" s="136"/>
      <c r="GRS672" s="136"/>
      <c r="GRT672" s="136"/>
      <c r="GRU672" s="136"/>
      <c r="GRV672" s="136"/>
      <c r="GRW672" s="136"/>
      <c r="GRX672" s="136"/>
      <c r="GRY672" s="136"/>
      <c r="GRZ672" s="136"/>
      <c r="GSA672" s="136"/>
      <c r="GSB672" s="136"/>
      <c r="GSC672" s="136"/>
      <c r="GSD672" s="136"/>
      <c r="GSE672" s="136"/>
      <c r="GSF672" s="136"/>
      <c r="GSG672" s="136"/>
      <c r="GSH672" s="136"/>
      <c r="GSI672" s="136"/>
      <c r="GSJ672" s="136"/>
      <c r="GSK672" s="136"/>
      <c r="GSL672" s="136"/>
      <c r="GSM672" s="136"/>
      <c r="GSN672" s="136"/>
      <c r="GSO672" s="136"/>
      <c r="GSP672" s="136"/>
      <c r="GSQ672" s="136"/>
      <c r="GSR672" s="136"/>
      <c r="GSS672" s="136"/>
      <c r="GST672" s="136"/>
      <c r="GSU672" s="136"/>
      <c r="GSV672" s="136"/>
      <c r="GSW672" s="136"/>
      <c r="GSX672" s="136"/>
      <c r="GSY672" s="136"/>
      <c r="GSZ672" s="136"/>
      <c r="GTA672" s="136"/>
      <c r="GTB672" s="136"/>
      <c r="GTC672" s="136"/>
      <c r="GTD672" s="136"/>
      <c r="GTE672" s="136"/>
      <c r="GTF672" s="136"/>
      <c r="GTG672" s="136"/>
      <c r="GTH672" s="136"/>
      <c r="GTI672" s="136"/>
      <c r="GTJ672" s="136"/>
      <c r="GTK672" s="136"/>
      <c r="GTL672" s="136"/>
      <c r="GTM672" s="136"/>
      <c r="GTN672" s="136"/>
      <c r="GTO672" s="136"/>
      <c r="GTP672" s="136"/>
      <c r="GTQ672" s="136"/>
      <c r="GTR672" s="136"/>
      <c r="GTS672" s="136"/>
      <c r="GTT672" s="136"/>
      <c r="GTU672" s="136"/>
      <c r="GTV672" s="136"/>
      <c r="GTW672" s="136"/>
      <c r="GTX672" s="136"/>
      <c r="GTY672" s="136"/>
      <c r="GTZ672" s="136"/>
      <c r="GUA672" s="136"/>
      <c r="GUB672" s="136"/>
      <c r="GUC672" s="136"/>
      <c r="GUD672" s="136"/>
      <c r="GUE672" s="136"/>
      <c r="GUF672" s="136"/>
      <c r="GUG672" s="136"/>
      <c r="GUH672" s="136"/>
      <c r="GUI672" s="136"/>
      <c r="GUJ672" s="136"/>
      <c r="GUK672" s="136"/>
      <c r="GUL672" s="136"/>
      <c r="GUM672" s="136"/>
      <c r="GUN672" s="136"/>
      <c r="GUO672" s="136"/>
      <c r="GUP672" s="136"/>
      <c r="GUQ672" s="136"/>
      <c r="GUR672" s="136"/>
      <c r="GUS672" s="136"/>
      <c r="GUT672" s="136"/>
      <c r="GUU672" s="136"/>
      <c r="GUV672" s="136"/>
      <c r="GUW672" s="136"/>
      <c r="GUX672" s="136"/>
      <c r="GUY672" s="136"/>
      <c r="GUZ672" s="136"/>
      <c r="GVA672" s="136"/>
      <c r="GVB672" s="136"/>
      <c r="GVC672" s="136"/>
      <c r="GVD672" s="136"/>
      <c r="GVE672" s="136"/>
      <c r="GVF672" s="136"/>
      <c r="GVG672" s="136"/>
      <c r="GVH672" s="136"/>
      <c r="GVI672" s="136"/>
      <c r="GVJ672" s="136"/>
      <c r="GVK672" s="136"/>
      <c r="GVL672" s="136"/>
      <c r="GVM672" s="136"/>
      <c r="GVN672" s="136"/>
      <c r="GVO672" s="136"/>
      <c r="GVP672" s="136"/>
      <c r="GVQ672" s="136"/>
      <c r="GVR672" s="136"/>
      <c r="GVS672" s="136"/>
      <c r="GVT672" s="136"/>
      <c r="GVU672" s="136"/>
      <c r="GVV672" s="136"/>
      <c r="GVW672" s="136"/>
      <c r="GVX672" s="136"/>
      <c r="GVY672" s="136"/>
      <c r="GVZ672" s="136"/>
      <c r="GWA672" s="136"/>
      <c r="GWB672" s="136"/>
      <c r="GWC672" s="136"/>
      <c r="GWD672" s="136"/>
      <c r="GWE672" s="136"/>
      <c r="GWF672" s="136"/>
      <c r="GWG672" s="136"/>
      <c r="GWH672" s="136"/>
      <c r="GWI672" s="136"/>
      <c r="GWJ672" s="136"/>
      <c r="GWK672" s="136"/>
      <c r="GWL672" s="136"/>
      <c r="GWM672" s="136"/>
      <c r="GWN672" s="136"/>
      <c r="GWO672" s="136"/>
      <c r="GWP672" s="136"/>
      <c r="GWQ672" s="136"/>
      <c r="GWR672" s="136"/>
      <c r="GWS672" s="136"/>
      <c r="GWT672" s="136"/>
      <c r="GWU672" s="136"/>
      <c r="GWV672" s="136"/>
      <c r="GWW672" s="136"/>
      <c r="GWX672" s="136"/>
      <c r="GWY672" s="136"/>
      <c r="GWZ672" s="136"/>
      <c r="GXA672" s="136"/>
      <c r="GXB672" s="136"/>
      <c r="GXC672" s="136"/>
      <c r="GXD672" s="136"/>
      <c r="GXE672" s="136"/>
      <c r="GXF672" s="136"/>
      <c r="GXG672" s="136"/>
      <c r="GXH672" s="136"/>
      <c r="GXI672" s="136"/>
      <c r="GXJ672" s="136"/>
      <c r="GXK672" s="136"/>
      <c r="GXL672" s="136"/>
      <c r="GXM672" s="136"/>
      <c r="GXN672" s="136"/>
      <c r="GXO672" s="136"/>
      <c r="GXP672" s="136"/>
      <c r="GXQ672" s="136"/>
      <c r="GXR672" s="136"/>
      <c r="GXS672" s="136"/>
      <c r="GXT672" s="136"/>
      <c r="GXU672" s="136"/>
      <c r="GXV672" s="136"/>
      <c r="GXW672" s="136"/>
      <c r="GXX672" s="136"/>
      <c r="GXY672" s="136"/>
      <c r="GXZ672" s="136"/>
      <c r="GYA672" s="136"/>
      <c r="GYB672" s="136"/>
      <c r="GYC672" s="136"/>
      <c r="GYD672" s="136"/>
      <c r="GYE672" s="136"/>
      <c r="GYF672" s="136"/>
      <c r="GYG672" s="136"/>
      <c r="GYH672" s="136"/>
      <c r="GYI672" s="136"/>
      <c r="GYJ672" s="136"/>
      <c r="GYK672" s="136"/>
      <c r="GYL672" s="136"/>
      <c r="GYM672" s="136"/>
      <c r="GYN672" s="136"/>
      <c r="GYO672" s="136"/>
      <c r="GYP672" s="136"/>
      <c r="GYQ672" s="136"/>
      <c r="GYR672" s="136"/>
      <c r="GYS672" s="136"/>
      <c r="GYT672" s="136"/>
      <c r="GYU672" s="136"/>
      <c r="GYV672" s="136"/>
      <c r="GYW672" s="136"/>
      <c r="GYX672" s="136"/>
      <c r="GYY672" s="136"/>
      <c r="GYZ672" s="136"/>
      <c r="GZA672" s="136"/>
      <c r="GZB672" s="136"/>
      <c r="GZC672" s="136"/>
      <c r="GZD672" s="136"/>
      <c r="GZE672" s="136"/>
      <c r="GZF672" s="136"/>
      <c r="GZG672" s="136"/>
      <c r="GZH672" s="136"/>
      <c r="GZI672" s="136"/>
      <c r="GZJ672" s="136"/>
      <c r="GZK672" s="136"/>
      <c r="GZL672" s="136"/>
      <c r="GZM672" s="136"/>
      <c r="GZN672" s="136"/>
      <c r="GZO672" s="136"/>
      <c r="GZP672" s="136"/>
      <c r="GZQ672" s="136"/>
      <c r="GZR672" s="136"/>
      <c r="GZS672" s="136"/>
      <c r="GZT672" s="136"/>
      <c r="GZU672" s="136"/>
      <c r="GZV672" s="136"/>
      <c r="GZW672" s="136"/>
      <c r="GZX672" s="136"/>
      <c r="GZY672" s="136"/>
      <c r="GZZ672" s="136"/>
      <c r="HAA672" s="136"/>
      <c r="HAB672" s="136"/>
      <c r="HAC672" s="136"/>
      <c r="HAD672" s="136"/>
      <c r="HAE672" s="136"/>
      <c r="HAF672" s="136"/>
      <c r="HAG672" s="136"/>
      <c r="HAH672" s="136"/>
      <c r="HAI672" s="136"/>
      <c r="HAJ672" s="136"/>
      <c r="HAK672" s="136"/>
      <c r="HAL672" s="136"/>
      <c r="HAM672" s="136"/>
      <c r="HAN672" s="136"/>
      <c r="HAO672" s="136"/>
      <c r="HAP672" s="136"/>
      <c r="HAQ672" s="136"/>
      <c r="HAR672" s="136"/>
      <c r="HAS672" s="136"/>
      <c r="HAT672" s="136"/>
      <c r="HAU672" s="136"/>
      <c r="HAV672" s="136"/>
      <c r="HAW672" s="136"/>
      <c r="HAX672" s="136"/>
      <c r="HAY672" s="136"/>
      <c r="HAZ672" s="136"/>
      <c r="HBA672" s="136"/>
      <c r="HBB672" s="136"/>
      <c r="HBC672" s="136"/>
      <c r="HBD672" s="136"/>
      <c r="HBE672" s="136"/>
      <c r="HBF672" s="136"/>
      <c r="HBG672" s="136"/>
      <c r="HBH672" s="136"/>
      <c r="HBI672" s="136"/>
      <c r="HBJ672" s="136"/>
      <c r="HBK672" s="136"/>
      <c r="HBL672" s="136"/>
      <c r="HBM672" s="136"/>
      <c r="HBN672" s="136"/>
      <c r="HBO672" s="136"/>
      <c r="HBP672" s="136"/>
      <c r="HBQ672" s="136"/>
      <c r="HBR672" s="136"/>
      <c r="HBS672" s="136"/>
      <c r="HBT672" s="136"/>
      <c r="HBU672" s="136"/>
      <c r="HBV672" s="136"/>
      <c r="HBW672" s="136"/>
      <c r="HBX672" s="136"/>
      <c r="HBY672" s="136"/>
      <c r="HBZ672" s="136"/>
      <c r="HCA672" s="136"/>
      <c r="HCB672" s="136"/>
      <c r="HCC672" s="136"/>
      <c r="HCD672" s="136"/>
      <c r="HCE672" s="136"/>
      <c r="HCF672" s="136"/>
      <c r="HCG672" s="136"/>
      <c r="HCH672" s="136"/>
      <c r="HCI672" s="136"/>
      <c r="HCJ672" s="136"/>
      <c r="HCK672" s="136"/>
      <c r="HCL672" s="136"/>
      <c r="HCM672" s="136"/>
      <c r="HCN672" s="136"/>
      <c r="HCO672" s="136"/>
      <c r="HCP672" s="136"/>
      <c r="HCQ672" s="136"/>
      <c r="HCR672" s="136"/>
      <c r="HCS672" s="136"/>
      <c r="HCT672" s="136"/>
      <c r="HCU672" s="136"/>
      <c r="HCV672" s="136"/>
      <c r="HCW672" s="136"/>
      <c r="HCX672" s="136"/>
      <c r="HCY672" s="136"/>
      <c r="HCZ672" s="136"/>
      <c r="HDA672" s="136"/>
      <c r="HDB672" s="136"/>
      <c r="HDC672" s="136"/>
      <c r="HDD672" s="136"/>
      <c r="HDE672" s="136"/>
      <c r="HDF672" s="136"/>
      <c r="HDG672" s="136"/>
      <c r="HDH672" s="136"/>
      <c r="HDI672" s="136"/>
      <c r="HDJ672" s="136"/>
      <c r="HDK672" s="136"/>
      <c r="HDL672" s="136"/>
      <c r="HDM672" s="136"/>
      <c r="HDN672" s="136"/>
      <c r="HDO672" s="136"/>
      <c r="HDP672" s="136"/>
      <c r="HDQ672" s="136"/>
      <c r="HDR672" s="136"/>
      <c r="HDS672" s="136"/>
      <c r="HDT672" s="136"/>
      <c r="HDU672" s="136"/>
      <c r="HDV672" s="136"/>
      <c r="HDW672" s="136"/>
      <c r="HDX672" s="136"/>
      <c r="HDY672" s="136"/>
      <c r="HDZ672" s="136"/>
      <c r="HEA672" s="136"/>
      <c r="HEB672" s="136"/>
      <c r="HEC672" s="136"/>
      <c r="HED672" s="136"/>
      <c r="HEE672" s="136"/>
      <c r="HEF672" s="136"/>
      <c r="HEG672" s="136"/>
      <c r="HEH672" s="136"/>
      <c r="HEI672" s="136"/>
      <c r="HEJ672" s="136"/>
      <c r="HEK672" s="136"/>
      <c r="HEL672" s="136"/>
      <c r="HEM672" s="136"/>
      <c r="HEN672" s="136"/>
      <c r="HEO672" s="136"/>
      <c r="HEP672" s="136"/>
      <c r="HEQ672" s="136"/>
      <c r="HER672" s="136"/>
      <c r="HES672" s="136"/>
      <c r="HET672" s="136"/>
      <c r="HEU672" s="136"/>
      <c r="HEV672" s="136"/>
      <c r="HEW672" s="136"/>
      <c r="HEX672" s="136"/>
      <c r="HEY672" s="136"/>
      <c r="HEZ672" s="136"/>
      <c r="HFA672" s="136"/>
      <c r="HFB672" s="136"/>
      <c r="HFC672" s="136"/>
      <c r="HFD672" s="136"/>
      <c r="HFE672" s="136"/>
      <c r="HFF672" s="136"/>
      <c r="HFG672" s="136"/>
      <c r="HFH672" s="136"/>
      <c r="HFI672" s="136"/>
      <c r="HFJ672" s="136"/>
      <c r="HFK672" s="136"/>
      <c r="HFL672" s="136"/>
      <c r="HFM672" s="136"/>
      <c r="HFN672" s="136"/>
      <c r="HFO672" s="136"/>
      <c r="HFP672" s="136"/>
      <c r="HFQ672" s="136"/>
      <c r="HFR672" s="136"/>
      <c r="HFS672" s="136"/>
      <c r="HFT672" s="136"/>
      <c r="HFU672" s="136"/>
      <c r="HFV672" s="136"/>
      <c r="HFW672" s="136"/>
      <c r="HFX672" s="136"/>
      <c r="HFY672" s="136"/>
      <c r="HFZ672" s="136"/>
      <c r="HGA672" s="136"/>
      <c r="HGB672" s="136"/>
      <c r="HGC672" s="136"/>
      <c r="HGD672" s="136"/>
      <c r="HGE672" s="136"/>
      <c r="HGF672" s="136"/>
      <c r="HGG672" s="136"/>
      <c r="HGH672" s="136"/>
      <c r="HGI672" s="136"/>
      <c r="HGJ672" s="136"/>
      <c r="HGK672" s="136"/>
      <c r="HGL672" s="136"/>
      <c r="HGM672" s="136"/>
      <c r="HGN672" s="136"/>
      <c r="HGO672" s="136"/>
      <c r="HGP672" s="136"/>
      <c r="HGQ672" s="136"/>
      <c r="HGR672" s="136"/>
      <c r="HGS672" s="136"/>
      <c r="HGT672" s="136"/>
      <c r="HGU672" s="136"/>
      <c r="HGV672" s="136"/>
      <c r="HGW672" s="136"/>
      <c r="HGX672" s="136"/>
      <c r="HGY672" s="136"/>
      <c r="HGZ672" s="136"/>
      <c r="HHA672" s="136"/>
      <c r="HHB672" s="136"/>
      <c r="HHC672" s="136"/>
      <c r="HHD672" s="136"/>
      <c r="HHE672" s="136"/>
      <c r="HHF672" s="136"/>
      <c r="HHG672" s="136"/>
      <c r="HHH672" s="136"/>
      <c r="HHI672" s="136"/>
      <c r="HHJ672" s="136"/>
      <c r="HHK672" s="136"/>
      <c r="HHL672" s="136"/>
      <c r="HHM672" s="136"/>
      <c r="HHN672" s="136"/>
      <c r="HHO672" s="136"/>
      <c r="HHP672" s="136"/>
      <c r="HHQ672" s="136"/>
      <c r="HHR672" s="136"/>
      <c r="HHS672" s="136"/>
      <c r="HHT672" s="136"/>
      <c r="HHU672" s="136"/>
      <c r="HHV672" s="136"/>
      <c r="HHW672" s="136"/>
      <c r="HHX672" s="136"/>
      <c r="HHY672" s="136"/>
      <c r="HHZ672" s="136"/>
      <c r="HIA672" s="136"/>
      <c r="HIB672" s="136"/>
      <c r="HIC672" s="136"/>
      <c r="HID672" s="136"/>
      <c r="HIE672" s="136"/>
      <c r="HIF672" s="136"/>
      <c r="HIG672" s="136"/>
      <c r="HIH672" s="136"/>
      <c r="HII672" s="136"/>
      <c r="HIJ672" s="136"/>
      <c r="HIK672" s="136"/>
      <c r="HIL672" s="136"/>
      <c r="HIM672" s="136"/>
      <c r="HIN672" s="136"/>
      <c r="HIO672" s="136"/>
      <c r="HIP672" s="136"/>
      <c r="HIQ672" s="136"/>
      <c r="HIR672" s="136"/>
      <c r="HIS672" s="136"/>
      <c r="HIT672" s="136"/>
      <c r="HIU672" s="136"/>
      <c r="HIV672" s="136"/>
      <c r="HIW672" s="136"/>
      <c r="HIX672" s="136"/>
      <c r="HIY672" s="136"/>
      <c r="HIZ672" s="136"/>
      <c r="HJA672" s="136"/>
      <c r="HJB672" s="136"/>
      <c r="HJC672" s="136"/>
      <c r="HJD672" s="136"/>
      <c r="HJE672" s="136"/>
      <c r="HJF672" s="136"/>
      <c r="HJG672" s="136"/>
      <c r="HJH672" s="136"/>
      <c r="HJI672" s="136"/>
      <c r="HJJ672" s="136"/>
      <c r="HJK672" s="136"/>
      <c r="HJL672" s="136"/>
      <c r="HJM672" s="136"/>
      <c r="HJN672" s="136"/>
      <c r="HJO672" s="136"/>
      <c r="HJP672" s="136"/>
      <c r="HJQ672" s="136"/>
      <c r="HJR672" s="136"/>
      <c r="HJS672" s="136"/>
      <c r="HJT672" s="136"/>
      <c r="HJU672" s="136"/>
      <c r="HJV672" s="136"/>
      <c r="HJW672" s="136"/>
      <c r="HJX672" s="136"/>
      <c r="HJY672" s="136"/>
      <c r="HJZ672" s="136"/>
      <c r="HKA672" s="136"/>
      <c r="HKB672" s="136"/>
      <c r="HKC672" s="136"/>
      <c r="HKD672" s="136"/>
      <c r="HKE672" s="136"/>
      <c r="HKF672" s="136"/>
      <c r="HKG672" s="136"/>
      <c r="HKH672" s="136"/>
      <c r="HKI672" s="136"/>
      <c r="HKJ672" s="136"/>
      <c r="HKK672" s="136"/>
      <c r="HKL672" s="136"/>
      <c r="HKM672" s="136"/>
      <c r="HKN672" s="136"/>
      <c r="HKO672" s="136"/>
      <c r="HKP672" s="136"/>
      <c r="HKQ672" s="136"/>
      <c r="HKR672" s="136"/>
      <c r="HKS672" s="136"/>
      <c r="HKT672" s="136"/>
      <c r="HKU672" s="136"/>
      <c r="HKV672" s="136"/>
      <c r="HKW672" s="136"/>
      <c r="HKX672" s="136"/>
      <c r="HKY672" s="136"/>
      <c r="HKZ672" s="136"/>
      <c r="HLA672" s="136"/>
      <c r="HLB672" s="136"/>
      <c r="HLC672" s="136"/>
      <c r="HLD672" s="136"/>
      <c r="HLE672" s="136"/>
      <c r="HLF672" s="136"/>
      <c r="HLG672" s="136"/>
      <c r="HLH672" s="136"/>
      <c r="HLI672" s="136"/>
      <c r="HLJ672" s="136"/>
      <c r="HLK672" s="136"/>
      <c r="HLL672" s="136"/>
      <c r="HLM672" s="136"/>
      <c r="HLN672" s="136"/>
      <c r="HLO672" s="136"/>
      <c r="HLP672" s="136"/>
      <c r="HLQ672" s="136"/>
      <c r="HLR672" s="136"/>
      <c r="HLS672" s="136"/>
      <c r="HLT672" s="136"/>
      <c r="HLU672" s="136"/>
      <c r="HLV672" s="136"/>
      <c r="HLW672" s="136"/>
      <c r="HLX672" s="136"/>
      <c r="HLY672" s="136"/>
      <c r="HLZ672" s="136"/>
      <c r="HMA672" s="136"/>
      <c r="HMB672" s="136"/>
      <c r="HMC672" s="136"/>
      <c r="HMD672" s="136"/>
      <c r="HME672" s="136"/>
      <c r="HMF672" s="136"/>
      <c r="HMG672" s="136"/>
      <c r="HMH672" s="136"/>
      <c r="HMI672" s="136"/>
      <c r="HMJ672" s="136"/>
      <c r="HMK672" s="136"/>
      <c r="HML672" s="136"/>
      <c r="HMM672" s="136"/>
      <c r="HMN672" s="136"/>
      <c r="HMO672" s="136"/>
      <c r="HMP672" s="136"/>
      <c r="HMQ672" s="136"/>
      <c r="HMR672" s="136"/>
      <c r="HMS672" s="136"/>
      <c r="HMT672" s="136"/>
      <c r="HMU672" s="136"/>
      <c r="HMV672" s="136"/>
      <c r="HMW672" s="136"/>
      <c r="HMX672" s="136"/>
      <c r="HMY672" s="136"/>
      <c r="HMZ672" s="136"/>
      <c r="HNA672" s="136"/>
      <c r="HNB672" s="136"/>
      <c r="HNC672" s="136"/>
      <c r="HND672" s="136"/>
      <c r="HNE672" s="136"/>
      <c r="HNF672" s="136"/>
      <c r="HNG672" s="136"/>
      <c r="HNH672" s="136"/>
      <c r="HNI672" s="136"/>
      <c r="HNJ672" s="136"/>
      <c r="HNK672" s="136"/>
      <c r="HNL672" s="136"/>
      <c r="HNM672" s="136"/>
      <c r="HNN672" s="136"/>
      <c r="HNO672" s="136"/>
      <c r="HNP672" s="136"/>
      <c r="HNQ672" s="136"/>
      <c r="HNR672" s="136"/>
      <c r="HNS672" s="136"/>
      <c r="HNT672" s="136"/>
      <c r="HNU672" s="136"/>
      <c r="HNV672" s="136"/>
      <c r="HNW672" s="136"/>
      <c r="HNX672" s="136"/>
      <c r="HNY672" s="136"/>
      <c r="HNZ672" s="136"/>
      <c r="HOA672" s="136"/>
      <c r="HOB672" s="136"/>
      <c r="HOC672" s="136"/>
      <c r="HOD672" s="136"/>
      <c r="HOE672" s="136"/>
      <c r="HOF672" s="136"/>
      <c r="HOG672" s="136"/>
      <c r="HOH672" s="136"/>
      <c r="HOI672" s="136"/>
      <c r="HOJ672" s="136"/>
      <c r="HOK672" s="136"/>
      <c r="HOL672" s="136"/>
      <c r="HOM672" s="136"/>
      <c r="HON672" s="136"/>
      <c r="HOO672" s="136"/>
      <c r="HOP672" s="136"/>
      <c r="HOQ672" s="136"/>
      <c r="HOR672" s="136"/>
      <c r="HOS672" s="136"/>
      <c r="HOT672" s="136"/>
      <c r="HOU672" s="136"/>
      <c r="HOV672" s="136"/>
      <c r="HOW672" s="136"/>
      <c r="HOX672" s="136"/>
      <c r="HOY672" s="136"/>
      <c r="HOZ672" s="136"/>
      <c r="HPA672" s="136"/>
      <c r="HPB672" s="136"/>
      <c r="HPC672" s="136"/>
      <c r="HPD672" s="136"/>
      <c r="HPE672" s="136"/>
      <c r="HPF672" s="136"/>
      <c r="HPG672" s="136"/>
      <c r="HPH672" s="136"/>
      <c r="HPI672" s="136"/>
      <c r="HPJ672" s="136"/>
      <c r="HPK672" s="136"/>
      <c r="HPL672" s="136"/>
      <c r="HPM672" s="136"/>
      <c r="HPN672" s="136"/>
      <c r="HPO672" s="136"/>
      <c r="HPP672" s="136"/>
      <c r="HPQ672" s="136"/>
      <c r="HPR672" s="136"/>
      <c r="HPS672" s="136"/>
      <c r="HPT672" s="136"/>
      <c r="HPU672" s="136"/>
      <c r="HPV672" s="136"/>
      <c r="HPW672" s="136"/>
      <c r="HPX672" s="136"/>
      <c r="HPY672" s="136"/>
      <c r="HPZ672" s="136"/>
      <c r="HQA672" s="136"/>
      <c r="HQB672" s="136"/>
      <c r="HQC672" s="136"/>
      <c r="HQD672" s="136"/>
      <c r="HQE672" s="136"/>
      <c r="HQF672" s="136"/>
      <c r="HQG672" s="136"/>
      <c r="HQH672" s="136"/>
      <c r="HQI672" s="136"/>
      <c r="HQJ672" s="136"/>
      <c r="HQK672" s="136"/>
      <c r="HQL672" s="136"/>
      <c r="HQM672" s="136"/>
      <c r="HQN672" s="136"/>
      <c r="HQO672" s="136"/>
      <c r="HQP672" s="136"/>
      <c r="HQQ672" s="136"/>
      <c r="HQR672" s="136"/>
      <c r="HQS672" s="136"/>
      <c r="HQT672" s="136"/>
      <c r="HQU672" s="136"/>
      <c r="HQV672" s="136"/>
      <c r="HQW672" s="136"/>
      <c r="HQX672" s="136"/>
      <c r="HQY672" s="136"/>
      <c r="HQZ672" s="136"/>
      <c r="HRA672" s="136"/>
      <c r="HRB672" s="136"/>
      <c r="HRC672" s="136"/>
      <c r="HRD672" s="136"/>
      <c r="HRE672" s="136"/>
      <c r="HRF672" s="136"/>
      <c r="HRG672" s="136"/>
      <c r="HRH672" s="136"/>
      <c r="HRI672" s="136"/>
      <c r="HRJ672" s="136"/>
      <c r="HRK672" s="136"/>
      <c r="HRL672" s="136"/>
      <c r="HRM672" s="136"/>
      <c r="HRN672" s="136"/>
      <c r="HRO672" s="136"/>
      <c r="HRP672" s="136"/>
      <c r="HRQ672" s="136"/>
      <c r="HRR672" s="136"/>
      <c r="HRS672" s="136"/>
      <c r="HRT672" s="136"/>
      <c r="HRU672" s="136"/>
      <c r="HRV672" s="136"/>
      <c r="HRW672" s="136"/>
      <c r="HRX672" s="136"/>
      <c r="HRY672" s="136"/>
      <c r="HRZ672" s="136"/>
      <c r="HSA672" s="136"/>
      <c r="HSB672" s="136"/>
      <c r="HSC672" s="136"/>
      <c r="HSD672" s="136"/>
      <c r="HSE672" s="136"/>
      <c r="HSF672" s="136"/>
      <c r="HSG672" s="136"/>
      <c r="HSH672" s="136"/>
      <c r="HSI672" s="136"/>
      <c r="HSJ672" s="136"/>
      <c r="HSK672" s="136"/>
      <c r="HSL672" s="136"/>
      <c r="HSM672" s="136"/>
      <c r="HSN672" s="136"/>
      <c r="HSO672" s="136"/>
      <c r="HSP672" s="136"/>
      <c r="HSQ672" s="136"/>
      <c r="HSR672" s="136"/>
      <c r="HSS672" s="136"/>
      <c r="HST672" s="136"/>
      <c r="HSU672" s="136"/>
      <c r="HSV672" s="136"/>
      <c r="HSW672" s="136"/>
      <c r="HSX672" s="136"/>
      <c r="HSY672" s="136"/>
      <c r="HSZ672" s="136"/>
      <c r="HTA672" s="136"/>
      <c r="HTB672" s="136"/>
      <c r="HTC672" s="136"/>
      <c r="HTD672" s="136"/>
      <c r="HTE672" s="136"/>
      <c r="HTF672" s="136"/>
      <c r="HTG672" s="136"/>
      <c r="HTH672" s="136"/>
      <c r="HTI672" s="136"/>
      <c r="HTJ672" s="136"/>
      <c r="HTK672" s="136"/>
      <c r="HTL672" s="136"/>
      <c r="HTM672" s="136"/>
      <c r="HTN672" s="136"/>
      <c r="HTO672" s="136"/>
      <c r="HTP672" s="136"/>
      <c r="HTQ672" s="136"/>
      <c r="HTR672" s="136"/>
      <c r="HTS672" s="136"/>
      <c r="HTT672" s="136"/>
      <c r="HTU672" s="136"/>
      <c r="HTV672" s="136"/>
      <c r="HTW672" s="136"/>
      <c r="HTX672" s="136"/>
      <c r="HTY672" s="136"/>
      <c r="HTZ672" s="136"/>
      <c r="HUA672" s="136"/>
      <c r="HUB672" s="136"/>
      <c r="HUC672" s="136"/>
      <c r="HUD672" s="136"/>
      <c r="HUE672" s="136"/>
      <c r="HUF672" s="136"/>
      <c r="HUG672" s="136"/>
      <c r="HUH672" s="136"/>
      <c r="HUI672" s="136"/>
      <c r="HUJ672" s="136"/>
      <c r="HUK672" s="136"/>
      <c r="HUL672" s="136"/>
      <c r="HUM672" s="136"/>
      <c r="HUN672" s="136"/>
      <c r="HUO672" s="136"/>
      <c r="HUP672" s="136"/>
      <c r="HUQ672" s="136"/>
      <c r="HUR672" s="136"/>
      <c r="HUS672" s="136"/>
      <c r="HUT672" s="136"/>
      <c r="HUU672" s="136"/>
      <c r="HUV672" s="136"/>
      <c r="HUW672" s="136"/>
      <c r="HUX672" s="136"/>
      <c r="HUY672" s="136"/>
      <c r="HUZ672" s="136"/>
      <c r="HVA672" s="136"/>
      <c r="HVB672" s="136"/>
      <c r="HVC672" s="136"/>
      <c r="HVD672" s="136"/>
      <c r="HVE672" s="136"/>
      <c r="HVF672" s="136"/>
      <c r="HVG672" s="136"/>
      <c r="HVH672" s="136"/>
      <c r="HVI672" s="136"/>
      <c r="HVJ672" s="136"/>
      <c r="HVK672" s="136"/>
      <c r="HVL672" s="136"/>
      <c r="HVM672" s="136"/>
      <c r="HVN672" s="136"/>
      <c r="HVO672" s="136"/>
      <c r="HVP672" s="136"/>
      <c r="HVQ672" s="136"/>
      <c r="HVR672" s="136"/>
      <c r="HVS672" s="136"/>
      <c r="HVT672" s="136"/>
      <c r="HVU672" s="136"/>
      <c r="HVV672" s="136"/>
      <c r="HVW672" s="136"/>
      <c r="HVX672" s="136"/>
      <c r="HVY672" s="136"/>
      <c r="HVZ672" s="136"/>
      <c r="HWA672" s="136"/>
      <c r="HWB672" s="136"/>
      <c r="HWC672" s="136"/>
      <c r="HWD672" s="136"/>
      <c r="HWE672" s="136"/>
      <c r="HWF672" s="136"/>
      <c r="HWG672" s="136"/>
      <c r="HWH672" s="136"/>
      <c r="HWI672" s="136"/>
      <c r="HWJ672" s="136"/>
      <c r="HWK672" s="136"/>
      <c r="HWL672" s="136"/>
      <c r="HWM672" s="136"/>
      <c r="HWN672" s="136"/>
      <c r="HWO672" s="136"/>
      <c r="HWP672" s="136"/>
      <c r="HWQ672" s="136"/>
      <c r="HWR672" s="136"/>
      <c r="HWS672" s="136"/>
      <c r="HWT672" s="136"/>
      <c r="HWU672" s="136"/>
      <c r="HWV672" s="136"/>
      <c r="HWW672" s="136"/>
      <c r="HWX672" s="136"/>
      <c r="HWY672" s="136"/>
      <c r="HWZ672" s="136"/>
      <c r="HXA672" s="136"/>
      <c r="HXB672" s="136"/>
      <c r="HXC672" s="136"/>
      <c r="HXD672" s="136"/>
      <c r="HXE672" s="136"/>
      <c r="HXF672" s="136"/>
      <c r="HXG672" s="136"/>
      <c r="HXH672" s="136"/>
      <c r="HXI672" s="136"/>
      <c r="HXJ672" s="136"/>
      <c r="HXK672" s="136"/>
      <c r="HXL672" s="136"/>
      <c r="HXM672" s="136"/>
      <c r="HXN672" s="136"/>
      <c r="HXO672" s="136"/>
      <c r="HXP672" s="136"/>
      <c r="HXQ672" s="136"/>
      <c r="HXR672" s="136"/>
      <c r="HXS672" s="136"/>
      <c r="HXT672" s="136"/>
      <c r="HXU672" s="136"/>
      <c r="HXV672" s="136"/>
      <c r="HXW672" s="136"/>
      <c r="HXX672" s="136"/>
      <c r="HXY672" s="136"/>
      <c r="HXZ672" s="136"/>
      <c r="HYA672" s="136"/>
      <c r="HYB672" s="136"/>
      <c r="HYC672" s="136"/>
      <c r="HYD672" s="136"/>
      <c r="HYE672" s="136"/>
      <c r="HYF672" s="136"/>
      <c r="HYG672" s="136"/>
      <c r="HYH672" s="136"/>
      <c r="HYI672" s="136"/>
      <c r="HYJ672" s="136"/>
      <c r="HYK672" s="136"/>
      <c r="HYL672" s="136"/>
      <c r="HYM672" s="136"/>
      <c r="HYN672" s="136"/>
      <c r="HYO672" s="136"/>
      <c r="HYP672" s="136"/>
      <c r="HYQ672" s="136"/>
      <c r="HYR672" s="136"/>
      <c r="HYS672" s="136"/>
      <c r="HYT672" s="136"/>
      <c r="HYU672" s="136"/>
      <c r="HYV672" s="136"/>
      <c r="HYW672" s="136"/>
      <c r="HYX672" s="136"/>
      <c r="HYY672" s="136"/>
      <c r="HYZ672" s="136"/>
      <c r="HZA672" s="136"/>
      <c r="HZB672" s="136"/>
      <c r="HZC672" s="136"/>
      <c r="HZD672" s="136"/>
      <c r="HZE672" s="136"/>
      <c r="HZF672" s="136"/>
      <c r="HZG672" s="136"/>
      <c r="HZH672" s="136"/>
      <c r="HZI672" s="136"/>
      <c r="HZJ672" s="136"/>
      <c r="HZK672" s="136"/>
      <c r="HZL672" s="136"/>
      <c r="HZM672" s="136"/>
      <c r="HZN672" s="136"/>
      <c r="HZO672" s="136"/>
      <c r="HZP672" s="136"/>
      <c r="HZQ672" s="136"/>
      <c r="HZR672" s="136"/>
      <c r="HZS672" s="136"/>
      <c r="HZT672" s="136"/>
      <c r="HZU672" s="136"/>
      <c r="HZV672" s="136"/>
      <c r="HZW672" s="136"/>
      <c r="HZX672" s="136"/>
      <c r="HZY672" s="136"/>
      <c r="HZZ672" s="136"/>
      <c r="IAA672" s="136"/>
      <c r="IAB672" s="136"/>
      <c r="IAC672" s="136"/>
      <c r="IAD672" s="136"/>
      <c r="IAE672" s="136"/>
      <c r="IAF672" s="136"/>
      <c r="IAG672" s="136"/>
      <c r="IAH672" s="136"/>
      <c r="IAI672" s="136"/>
      <c r="IAJ672" s="136"/>
      <c r="IAK672" s="136"/>
      <c r="IAL672" s="136"/>
      <c r="IAM672" s="136"/>
      <c r="IAN672" s="136"/>
      <c r="IAO672" s="136"/>
      <c r="IAP672" s="136"/>
      <c r="IAQ672" s="136"/>
      <c r="IAR672" s="136"/>
      <c r="IAS672" s="136"/>
      <c r="IAT672" s="136"/>
      <c r="IAU672" s="136"/>
      <c r="IAV672" s="136"/>
      <c r="IAW672" s="136"/>
      <c r="IAX672" s="136"/>
      <c r="IAY672" s="136"/>
      <c r="IAZ672" s="136"/>
      <c r="IBA672" s="136"/>
      <c r="IBB672" s="136"/>
      <c r="IBC672" s="136"/>
      <c r="IBD672" s="136"/>
      <c r="IBE672" s="136"/>
      <c r="IBF672" s="136"/>
      <c r="IBG672" s="136"/>
      <c r="IBH672" s="136"/>
      <c r="IBI672" s="136"/>
      <c r="IBJ672" s="136"/>
      <c r="IBK672" s="136"/>
      <c r="IBL672" s="136"/>
      <c r="IBM672" s="136"/>
      <c r="IBN672" s="136"/>
      <c r="IBO672" s="136"/>
      <c r="IBP672" s="136"/>
      <c r="IBQ672" s="136"/>
      <c r="IBR672" s="136"/>
      <c r="IBS672" s="136"/>
      <c r="IBT672" s="136"/>
      <c r="IBU672" s="136"/>
      <c r="IBV672" s="136"/>
      <c r="IBW672" s="136"/>
      <c r="IBX672" s="136"/>
      <c r="IBY672" s="136"/>
      <c r="IBZ672" s="136"/>
      <c r="ICA672" s="136"/>
      <c r="ICB672" s="136"/>
      <c r="ICC672" s="136"/>
      <c r="ICD672" s="136"/>
      <c r="ICE672" s="136"/>
      <c r="ICF672" s="136"/>
      <c r="ICG672" s="136"/>
      <c r="ICH672" s="136"/>
      <c r="ICI672" s="136"/>
      <c r="ICJ672" s="136"/>
      <c r="ICK672" s="136"/>
      <c r="ICL672" s="136"/>
      <c r="ICM672" s="136"/>
      <c r="ICN672" s="136"/>
      <c r="ICO672" s="136"/>
      <c r="ICP672" s="136"/>
      <c r="ICQ672" s="136"/>
      <c r="ICR672" s="136"/>
      <c r="ICS672" s="136"/>
      <c r="ICT672" s="136"/>
      <c r="ICU672" s="136"/>
      <c r="ICV672" s="136"/>
      <c r="ICW672" s="136"/>
      <c r="ICX672" s="136"/>
      <c r="ICY672" s="136"/>
      <c r="ICZ672" s="136"/>
      <c r="IDA672" s="136"/>
      <c r="IDB672" s="136"/>
      <c r="IDC672" s="136"/>
      <c r="IDD672" s="136"/>
      <c r="IDE672" s="136"/>
      <c r="IDF672" s="136"/>
      <c r="IDG672" s="136"/>
      <c r="IDH672" s="136"/>
      <c r="IDI672" s="136"/>
      <c r="IDJ672" s="136"/>
      <c r="IDK672" s="136"/>
      <c r="IDL672" s="136"/>
      <c r="IDM672" s="136"/>
      <c r="IDN672" s="136"/>
      <c r="IDO672" s="136"/>
      <c r="IDP672" s="136"/>
      <c r="IDQ672" s="136"/>
      <c r="IDR672" s="136"/>
      <c r="IDS672" s="136"/>
      <c r="IDT672" s="136"/>
      <c r="IDU672" s="136"/>
      <c r="IDV672" s="136"/>
      <c r="IDW672" s="136"/>
      <c r="IDX672" s="136"/>
      <c r="IDY672" s="136"/>
      <c r="IDZ672" s="136"/>
      <c r="IEA672" s="136"/>
      <c r="IEB672" s="136"/>
      <c r="IEC672" s="136"/>
      <c r="IED672" s="136"/>
      <c r="IEE672" s="136"/>
      <c r="IEF672" s="136"/>
      <c r="IEG672" s="136"/>
      <c r="IEH672" s="136"/>
      <c r="IEI672" s="136"/>
      <c r="IEJ672" s="136"/>
      <c r="IEK672" s="136"/>
      <c r="IEL672" s="136"/>
      <c r="IEM672" s="136"/>
      <c r="IEN672" s="136"/>
      <c r="IEO672" s="136"/>
      <c r="IEP672" s="136"/>
      <c r="IEQ672" s="136"/>
      <c r="IER672" s="136"/>
      <c r="IES672" s="136"/>
      <c r="IET672" s="136"/>
      <c r="IEU672" s="136"/>
      <c r="IEV672" s="136"/>
      <c r="IEW672" s="136"/>
      <c r="IEX672" s="136"/>
      <c r="IEY672" s="136"/>
      <c r="IEZ672" s="136"/>
      <c r="IFA672" s="136"/>
      <c r="IFB672" s="136"/>
      <c r="IFC672" s="136"/>
      <c r="IFD672" s="136"/>
      <c r="IFE672" s="136"/>
      <c r="IFF672" s="136"/>
      <c r="IFG672" s="136"/>
      <c r="IFH672" s="136"/>
      <c r="IFI672" s="136"/>
      <c r="IFJ672" s="136"/>
      <c r="IFK672" s="136"/>
      <c r="IFL672" s="136"/>
      <c r="IFM672" s="136"/>
      <c r="IFN672" s="136"/>
      <c r="IFO672" s="136"/>
      <c r="IFP672" s="136"/>
      <c r="IFQ672" s="136"/>
      <c r="IFR672" s="136"/>
      <c r="IFS672" s="136"/>
      <c r="IFT672" s="136"/>
      <c r="IFU672" s="136"/>
      <c r="IFV672" s="136"/>
      <c r="IFW672" s="136"/>
      <c r="IFX672" s="136"/>
      <c r="IFY672" s="136"/>
      <c r="IFZ672" s="136"/>
      <c r="IGA672" s="136"/>
      <c r="IGB672" s="136"/>
      <c r="IGC672" s="136"/>
      <c r="IGD672" s="136"/>
      <c r="IGE672" s="136"/>
      <c r="IGF672" s="136"/>
      <c r="IGG672" s="136"/>
      <c r="IGH672" s="136"/>
      <c r="IGI672" s="136"/>
      <c r="IGJ672" s="136"/>
      <c r="IGK672" s="136"/>
      <c r="IGL672" s="136"/>
      <c r="IGM672" s="136"/>
      <c r="IGN672" s="136"/>
      <c r="IGO672" s="136"/>
      <c r="IGP672" s="136"/>
      <c r="IGQ672" s="136"/>
      <c r="IGR672" s="136"/>
      <c r="IGS672" s="136"/>
      <c r="IGT672" s="136"/>
      <c r="IGU672" s="136"/>
      <c r="IGV672" s="136"/>
      <c r="IGW672" s="136"/>
      <c r="IGX672" s="136"/>
      <c r="IGY672" s="136"/>
      <c r="IGZ672" s="136"/>
      <c r="IHA672" s="136"/>
      <c r="IHB672" s="136"/>
      <c r="IHC672" s="136"/>
      <c r="IHD672" s="136"/>
      <c r="IHE672" s="136"/>
      <c r="IHF672" s="136"/>
      <c r="IHG672" s="136"/>
      <c r="IHH672" s="136"/>
      <c r="IHI672" s="136"/>
      <c r="IHJ672" s="136"/>
      <c r="IHK672" s="136"/>
      <c r="IHL672" s="136"/>
      <c r="IHM672" s="136"/>
      <c r="IHN672" s="136"/>
      <c r="IHO672" s="136"/>
      <c r="IHP672" s="136"/>
      <c r="IHQ672" s="136"/>
      <c r="IHR672" s="136"/>
      <c r="IHS672" s="136"/>
      <c r="IHT672" s="136"/>
      <c r="IHU672" s="136"/>
      <c r="IHV672" s="136"/>
      <c r="IHW672" s="136"/>
      <c r="IHX672" s="136"/>
      <c r="IHY672" s="136"/>
      <c r="IHZ672" s="136"/>
      <c r="IIA672" s="136"/>
      <c r="IIB672" s="136"/>
      <c r="IIC672" s="136"/>
      <c r="IID672" s="136"/>
      <c r="IIE672" s="136"/>
      <c r="IIF672" s="136"/>
      <c r="IIG672" s="136"/>
      <c r="IIH672" s="136"/>
      <c r="III672" s="136"/>
      <c r="IIJ672" s="136"/>
      <c r="IIK672" s="136"/>
      <c r="IIL672" s="136"/>
      <c r="IIM672" s="136"/>
      <c r="IIN672" s="136"/>
      <c r="IIO672" s="136"/>
      <c r="IIP672" s="136"/>
      <c r="IIQ672" s="136"/>
      <c r="IIR672" s="136"/>
      <c r="IIS672" s="136"/>
      <c r="IIT672" s="136"/>
      <c r="IIU672" s="136"/>
      <c r="IIV672" s="136"/>
      <c r="IIW672" s="136"/>
      <c r="IIX672" s="136"/>
      <c r="IIY672" s="136"/>
      <c r="IIZ672" s="136"/>
      <c r="IJA672" s="136"/>
      <c r="IJB672" s="136"/>
      <c r="IJC672" s="136"/>
      <c r="IJD672" s="136"/>
      <c r="IJE672" s="136"/>
      <c r="IJF672" s="136"/>
      <c r="IJG672" s="136"/>
      <c r="IJH672" s="136"/>
      <c r="IJI672" s="136"/>
      <c r="IJJ672" s="136"/>
      <c r="IJK672" s="136"/>
      <c r="IJL672" s="136"/>
      <c r="IJM672" s="136"/>
      <c r="IJN672" s="136"/>
      <c r="IJO672" s="136"/>
      <c r="IJP672" s="136"/>
      <c r="IJQ672" s="136"/>
      <c r="IJR672" s="136"/>
      <c r="IJS672" s="136"/>
      <c r="IJT672" s="136"/>
      <c r="IJU672" s="136"/>
      <c r="IJV672" s="136"/>
      <c r="IJW672" s="136"/>
      <c r="IJX672" s="136"/>
      <c r="IJY672" s="136"/>
      <c r="IJZ672" s="136"/>
      <c r="IKA672" s="136"/>
      <c r="IKB672" s="136"/>
      <c r="IKC672" s="136"/>
      <c r="IKD672" s="136"/>
      <c r="IKE672" s="136"/>
      <c r="IKF672" s="136"/>
      <c r="IKG672" s="136"/>
      <c r="IKH672" s="136"/>
      <c r="IKI672" s="136"/>
      <c r="IKJ672" s="136"/>
      <c r="IKK672" s="136"/>
      <c r="IKL672" s="136"/>
      <c r="IKM672" s="136"/>
      <c r="IKN672" s="136"/>
      <c r="IKO672" s="136"/>
      <c r="IKP672" s="136"/>
      <c r="IKQ672" s="136"/>
      <c r="IKR672" s="136"/>
      <c r="IKS672" s="136"/>
      <c r="IKT672" s="136"/>
      <c r="IKU672" s="136"/>
      <c r="IKV672" s="136"/>
      <c r="IKW672" s="136"/>
      <c r="IKX672" s="136"/>
      <c r="IKY672" s="136"/>
      <c r="IKZ672" s="136"/>
      <c r="ILA672" s="136"/>
      <c r="ILB672" s="136"/>
      <c r="ILC672" s="136"/>
      <c r="ILD672" s="136"/>
      <c r="ILE672" s="136"/>
      <c r="ILF672" s="136"/>
      <c r="ILG672" s="136"/>
      <c r="ILH672" s="136"/>
      <c r="ILI672" s="136"/>
      <c r="ILJ672" s="136"/>
      <c r="ILK672" s="136"/>
      <c r="ILL672" s="136"/>
      <c r="ILM672" s="136"/>
      <c r="ILN672" s="136"/>
      <c r="ILO672" s="136"/>
      <c r="ILP672" s="136"/>
      <c r="ILQ672" s="136"/>
      <c r="ILR672" s="136"/>
      <c r="ILS672" s="136"/>
      <c r="ILT672" s="136"/>
      <c r="ILU672" s="136"/>
      <c r="ILV672" s="136"/>
      <c r="ILW672" s="136"/>
      <c r="ILX672" s="136"/>
      <c r="ILY672" s="136"/>
      <c r="ILZ672" s="136"/>
      <c r="IMA672" s="136"/>
      <c r="IMB672" s="136"/>
      <c r="IMC672" s="136"/>
      <c r="IMD672" s="136"/>
      <c r="IME672" s="136"/>
      <c r="IMF672" s="136"/>
      <c r="IMG672" s="136"/>
      <c r="IMH672" s="136"/>
      <c r="IMI672" s="136"/>
      <c r="IMJ672" s="136"/>
      <c r="IMK672" s="136"/>
      <c r="IML672" s="136"/>
      <c r="IMM672" s="136"/>
      <c r="IMN672" s="136"/>
      <c r="IMO672" s="136"/>
      <c r="IMP672" s="136"/>
      <c r="IMQ672" s="136"/>
      <c r="IMR672" s="136"/>
      <c r="IMS672" s="136"/>
      <c r="IMT672" s="136"/>
      <c r="IMU672" s="136"/>
      <c r="IMV672" s="136"/>
      <c r="IMW672" s="136"/>
      <c r="IMX672" s="136"/>
      <c r="IMY672" s="136"/>
      <c r="IMZ672" s="136"/>
      <c r="INA672" s="136"/>
      <c r="INB672" s="136"/>
      <c r="INC672" s="136"/>
      <c r="IND672" s="136"/>
      <c r="INE672" s="136"/>
      <c r="INF672" s="136"/>
      <c r="ING672" s="136"/>
      <c r="INH672" s="136"/>
      <c r="INI672" s="136"/>
      <c r="INJ672" s="136"/>
      <c r="INK672" s="136"/>
      <c r="INL672" s="136"/>
      <c r="INM672" s="136"/>
      <c r="INN672" s="136"/>
      <c r="INO672" s="136"/>
      <c r="INP672" s="136"/>
      <c r="INQ672" s="136"/>
      <c r="INR672" s="136"/>
      <c r="INS672" s="136"/>
      <c r="INT672" s="136"/>
      <c r="INU672" s="136"/>
      <c r="INV672" s="136"/>
      <c r="INW672" s="136"/>
      <c r="INX672" s="136"/>
      <c r="INY672" s="136"/>
      <c r="INZ672" s="136"/>
      <c r="IOA672" s="136"/>
      <c r="IOB672" s="136"/>
      <c r="IOC672" s="136"/>
      <c r="IOD672" s="136"/>
      <c r="IOE672" s="136"/>
      <c r="IOF672" s="136"/>
      <c r="IOG672" s="136"/>
      <c r="IOH672" s="136"/>
      <c r="IOI672" s="136"/>
      <c r="IOJ672" s="136"/>
      <c r="IOK672" s="136"/>
      <c r="IOL672" s="136"/>
      <c r="IOM672" s="136"/>
      <c r="ION672" s="136"/>
      <c r="IOO672" s="136"/>
      <c r="IOP672" s="136"/>
      <c r="IOQ672" s="136"/>
      <c r="IOR672" s="136"/>
      <c r="IOS672" s="136"/>
      <c r="IOT672" s="136"/>
      <c r="IOU672" s="136"/>
      <c r="IOV672" s="136"/>
      <c r="IOW672" s="136"/>
      <c r="IOX672" s="136"/>
      <c r="IOY672" s="136"/>
      <c r="IOZ672" s="136"/>
      <c r="IPA672" s="136"/>
      <c r="IPB672" s="136"/>
      <c r="IPC672" s="136"/>
      <c r="IPD672" s="136"/>
      <c r="IPE672" s="136"/>
      <c r="IPF672" s="136"/>
      <c r="IPG672" s="136"/>
      <c r="IPH672" s="136"/>
      <c r="IPI672" s="136"/>
      <c r="IPJ672" s="136"/>
      <c r="IPK672" s="136"/>
      <c r="IPL672" s="136"/>
      <c r="IPM672" s="136"/>
      <c r="IPN672" s="136"/>
      <c r="IPO672" s="136"/>
      <c r="IPP672" s="136"/>
      <c r="IPQ672" s="136"/>
      <c r="IPR672" s="136"/>
      <c r="IPS672" s="136"/>
      <c r="IPT672" s="136"/>
      <c r="IPU672" s="136"/>
      <c r="IPV672" s="136"/>
      <c r="IPW672" s="136"/>
      <c r="IPX672" s="136"/>
      <c r="IPY672" s="136"/>
      <c r="IPZ672" s="136"/>
      <c r="IQA672" s="136"/>
      <c r="IQB672" s="136"/>
      <c r="IQC672" s="136"/>
      <c r="IQD672" s="136"/>
      <c r="IQE672" s="136"/>
      <c r="IQF672" s="136"/>
      <c r="IQG672" s="136"/>
      <c r="IQH672" s="136"/>
      <c r="IQI672" s="136"/>
      <c r="IQJ672" s="136"/>
      <c r="IQK672" s="136"/>
      <c r="IQL672" s="136"/>
      <c r="IQM672" s="136"/>
      <c r="IQN672" s="136"/>
      <c r="IQO672" s="136"/>
      <c r="IQP672" s="136"/>
      <c r="IQQ672" s="136"/>
      <c r="IQR672" s="136"/>
      <c r="IQS672" s="136"/>
      <c r="IQT672" s="136"/>
      <c r="IQU672" s="136"/>
      <c r="IQV672" s="136"/>
      <c r="IQW672" s="136"/>
      <c r="IQX672" s="136"/>
      <c r="IQY672" s="136"/>
      <c r="IQZ672" s="136"/>
      <c r="IRA672" s="136"/>
      <c r="IRB672" s="136"/>
      <c r="IRC672" s="136"/>
      <c r="IRD672" s="136"/>
      <c r="IRE672" s="136"/>
      <c r="IRF672" s="136"/>
      <c r="IRG672" s="136"/>
      <c r="IRH672" s="136"/>
      <c r="IRI672" s="136"/>
      <c r="IRJ672" s="136"/>
      <c r="IRK672" s="136"/>
      <c r="IRL672" s="136"/>
      <c r="IRM672" s="136"/>
      <c r="IRN672" s="136"/>
      <c r="IRO672" s="136"/>
      <c r="IRP672" s="136"/>
      <c r="IRQ672" s="136"/>
      <c r="IRR672" s="136"/>
      <c r="IRS672" s="136"/>
      <c r="IRT672" s="136"/>
      <c r="IRU672" s="136"/>
      <c r="IRV672" s="136"/>
      <c r="IRW672" s="136"/>
      <c r="IRX672" s="136"/>
      <c r="IRY672" s="136"/>
      <c r="IRZ672" s="136"/>
      <c r="ISA672" s="136"/>
      <c r="ISB672" s="136"/>
      <c r="ISC672" s="136"/>
      <c r="ISD672" s="136"/>
      <c r="ISE672" s="136"/>
      <c r="ISF672" s="136"/>
      <c r="ISG672" s="136"/>
      <c r="ISH672" s="136"/>
      <c r="ISI672" s="136"/>
      <c r="ISJ672" s="136"/>
      <c r="ISK672" s="136"/>
      <c r="ISL672" s="136"/>
      <c r="ISM672" s="136"/>
      <c r="ISN672" s="136"/>
      <c r="ISO672" s="136"/>
      <c r="ISP672" s="136"/>
      <c r="ISQ672" s="136"/>
      <c r="ISR672" s="136"/>
      <c r="ISS672" s="136"/>
      <c r="IST672" s="136"/>
      <c r="ISU672" s="136"/>
      <c r="ISV672" s="136"/>
      <c r="ISW672" s="136"/>
      <c r="ISX672" s="136"/>
      <c r="ISY672" s="136"/>
      <c r="ISZ672" s="136"/>
      <c r="ITA672" s="136"/>
      <c r="ITB672" s="136"/>
      <c r="ITC672" s="136"/>
      <c r="ITD672" s="136"/>
      <c r="ITE672" s="136"/>
      <c r="ITF672" s="136"/>
      <c r="ITG672" s="136"/>
      <c r="ITH672" s="136"/>
      <c r="ITI672" s="136"/>
      <c r="ITJ672" s="136"/>
      <c r="ITK672" s="136"/>
      <c r="ITL672" s="136"/>
      <c r="ITM672" s="136"/>
      <c r="ITN672" s="136"/>
      <c r="ITO672" s="136"/>
      <c r="ITP672" s="136"/>
      <c r="ITQ672" s="136"/>
      <c r="ITR672" s="136"/>
      <c r="ITS672" s="136"/>
      <c r="ITT672" s="136"/>
      <c r="ITU672" s="136"/>
      <c r="ITV672" s="136"/>
      <c r="ITW672" s="136"/>
      <c r="ITX672" s="136"/>
      <c r="ITY672" s="136"/>
      <c r="ITZ672" s="136"/>
      <c r="IUA672" s="136"/>
      <c r="IUB672" s="136"/>
      <c r="IUC672" s="136"/>
      <c r="IUD672" s="136"/>
      <c r="IUE672" s="136"/>
      <c r="IUF672" s="136"/>
      <c r="IUG672" s="136"/>
      <c r="IUH672" s="136"/>
      <c r="IUI672" s="136"/>
      <c r="IUJ672" s="136"/>
      <c r="IUK672" s="136"/>
      <c r="IUL672" s="136"/>
      <c r="IUM672" s="136"/>
      <c r="IUN672" s="136"/>
      <c r="IUO672" s="136"/>
      <c r="IUP672" s="136"/>
      <c r="IUQ672" s="136"/>
      <c r="IUR672" s="136"/>
      <c r="IUS672" s="136"/>
      <c r="IUT672" s="136"/>
      <c r="IUU672" s="136"/>
      <c r="IUV672" s="136"/>
      <c r="IUW672" s="136"/>
      <c r="IUX672" s="136"/>
      <c r="IUY672" s="136"/>
      <c r="IUZ672" s="136"/>
      <c r="IVA672" s="136"/>
      <c r="IVB672" s="136"/>
      <c r="IVC672" s="136"/>
      <c r="IVD672" s="136"/>
      <c r="IVE672" s="136"/>
      <c r="IVF672" s="136"/>
      <c r="IVG672" s="136"/>
      <c r="IVH672" s="136"/>
      <c r="IVI672" s="136"/>
      <c r="IVJ672" s="136"/>
      <c r="IVK672" s="136"/>
      <c r="IVL672" s="136"/>
      <c r="IVM672" s="136"/>
      <c r="IVN672" s="136"/>
      <c r="IVO672" s="136"/>
      <c r="IVP672" s="136"/>
      <c r="IVQ672" s="136"/>
      <c r="IVR672" s="136"/>
      <c r="IVS672" s="136"/>
      <c r="IVT672" s="136"/>
      <c r="IVU672" s="136"/>
      <c r="IVV672" s="136"/>
      <c r="IVW672" s="136"/>
      <c r="IVX672" s="136"/>
      <c r="IVY672" s="136"/>
      <c r="IVZ672" s="136"/>
      <c r="IWA672" s="136"/>
      <c r="IWB672" s="136"/>
      <c r="IWC672" s="136"/>
      <c r="IWD672" s="136"/>
      <c r="IWE672" s="136"/>
      <c r="IWF672" s="136"/>
      <c r="IWG672" s="136"/>
      <c r="IWH672" s="136"/>
      <c r="IWI672" s="136"/>
      <c r="IWJ672" s="136"/>
      <c r="IWK672" s="136"/>
      <c r="IWL672" s="136"/>
      <c r="IWM672" s="136"/>
      <c r="IWN672" s="136"/>
      <c r="IWO672" s="136"/>
      <c r="IWP672" s="136"/>
      <c r="IWQ672" s="136"/>
      <c r="IWR672" s="136"/>
      <c r="IWS672" s="136"/>
      <c r="IWT672" s="136"/>
      <c r="IWU672" s="136"/>
      <c r="IWV672" s="136"/>
      <c r="IWW672" s="136"/>
      <c r="IWX672" s="136"/>
      <c r="IWY672" s="136"/>
      <c r="IWZ672" s="136"/>
      <c r="IXA672" s="136"/>
      <c r="IXB672" s="136"/>
      <c r="IXC672" s="136"/>
      <c r="IXD672" s="136"/>
      <c r="IXE672" s="136"/>
      <c r="IXF672" s="136"/>
      <c r="IXG672" s="136"/>
      <c r="IXH672" s="136"/>
      <c r="IXI672" s="136"/>
      <c r="IXJ672" s="136"/>
      <c r="IXK672" s="136"/>
      <c r="IXL672" s="136"/>
      <c r="IXM672" s="136"/>
      <c r="IXN672" s="136"/>
      <c r="IXO672" s="136"/>
      <c r="IXP672" s="136"/>
      <c r="IXQ672" s="136"/>
      <c r="IXR672" s="136"/>
      <c r="IXS672" s="136"/>
      <c r="IXT672" s="136"/>
      <c r="IXU672" s="136"/>
      <c r="IXV672" s="136"/>
      <c r="IXW672" s="136"/>
      <c r="IXX672" s="136"/>
      <c r="IXY672" s="136"/>
      <c r="IXZ672" s="136"/>
      <c r="IYA672" s="136"/>
      <c r="IYB672" s="136"/>
      <c r="IYC672" s="136"/>
      <c r="IYD672" s="136"/>
      <c r="IYE672" s="136"/>
      <c r="IYF672" s="136"/>
      <c r="IYG672" s="136"/>
      <c r="IYH672" s="136"/>
      <c r="IYI672" s="136"/>
      <c r="IYJ672" s="136"/>
      <c r="IYK672" s="136"/>
      <c r="IYL672" s="136"/>
      <c r="IYM672" s="136"/>
      <c r="IYN672" s="136"/>
      <c r="IYO672" s="136"/>
      <c r="IYP672" s="136"/>
      <c r="IYQ672" s="136"/>
      <c r="IYR672" s="136"/>
      <c r="IYS672" s="136"/>
      <c r="IYT672" s="136"/>
      <c r="IYU672" s="136"/>
      <c r="IYV672" s="136"/>
      <c r="IYW672" s="136"/>
      <c r="IYX672" s="136"/>
      <c r="IYY672" s="136"/>
      <c r="IYZ672" s="136"/>
      <c r="IZA672" s="136"/>
      <c r="IZB672" s="136"/>
      <c r="IZC672" s="136"/>
      <c r="IZD672" s="136"/>
      <c r="IZE672" s="136"/>
      <c r="IZF672" s="136"/>
      <c r="IZG672" s="136"/>
      <c r="IZH672" s="136"/>
      <c r="IZI672" s="136"/>
      <c r="IZJ672" s="136"/>
      <c r="IZK672" s="136"/>
      <c r="IZL672" s="136"/>
      <c r="IZM672" s="136"/>
      <c r="IZN672" s="136"/>
      <c r="IZO672" s="136"/>
      <c r="IZP672" s="136"/>
      <c r="IZQ672" s="136"/>
      <c r="IZR672" s="136"/>
      <c r="IZS672" s="136"/>
      <c r="IZT672" s="136"/>
      <c r="IZU672" s="136"/>
      <c r="IZV672" s="136"/>
      <c r="IZW672" s="136"/>
      <c r="IZX672" s="136"/>
      <c r="IZY672" s="136"/>
      <c r="IZZ672" s="136"/>
      <c r="JAA672" s="136"/>
      <c r="JAB672" s="136"/>
      <c r="JAC672" s="136"/>
      <c r="JAD672" s="136"/>
      <c r="JAE672" s="136"/>
      <c r="JAF672" s="136"/>
      <c r="JAG672" s="136"/>
      <c r="JAH672" s="136"/>
      <c r="JAI672" s="136"/>
      <c r="JAJ672" s="136"/>
      <c r="JAK672" s="136"/>
      <c r="JAL672" s="136"/>
      <c r="JAM672" s="136"/>
      <c r="JAN672" s="136"/>
      <c r="JAO672" s="136"/>
      <c r="JAP672" s="136"/>
      <c r="JAQ672" s="136"/>
      <c r="JAR672" s="136"/>
      <c r="JAS672" s="136"/>
      <c r="JAT672" s="136"/>
      <c r="JAU672" s="136"/>
      <c r="JAV672" s="136"/>
      <c r="JAW672" s="136"/>
      <c r="JAX672" s="136"/>
      <c r="JAY672" s="136"/>
      <c r="JAZ672" s="136"/>
      <c r="JBA672" s="136"/>
      <c r="JBB672" s="136"/>
      <c r="JBC672" s="136"/>
      <c r="JBD672" s="136"/>
      <c r="JBE672" s="136"/>
      <c r="JBF672" s="136"/>
      <c r="JBG672" s="136"/>
      <c r="JBH672" s="136"/>
      <c r="JBI672" s="136"/>
      <c r="JBJ672" s="136"/>
      <c r="JBK672" s="136"/>
      <c r="JBL672" s="136"/>
      <c r="JBM672" s="136"/>
      <c r="JBN672" s="136"/>
      <c r="JBO672" s="136"/>
      <c r="JBP672" s="136"/>
      <c r="JBQ672" s="136"/>
      <c r="JBR672" s="136"/>
      <c r="JBS672" s="136"/>
      <c r="JBT672" s="136"/>
      <c r="JBU672" s="136"/>
      <c r="JBV672" s="136"/>
      <c r="JBW672" s="136"/>
      <c r="JBX672" s="136"/>
      <c r="JBY672" s="136"/>
      <c r="JBZ672" s="136"/>
      <c r="JCA672" s="136"/>
      <c r="JCB672" s="136"/>
      <c r="JCC672" s="136"/>
      <c r="JCD672" s="136"/>
      <c r="JCE672" s="136"/>
      <c r="JCF672" s="136"/>
      <c r="JCG672" s="136"/>
      <c r="JCH672" s="136"/>
      <c r="JCI672" s="136"/>
      <c r="JCJ672" s="136"/>
      <c r="JCK672" s="136"/>
      <c r="JCL672" s="136"/>
      <c r="JCM672" s="136"/>
      <c r="JCN672" s="136"/>
      <c r="JCO672" s="136"/>
      <c r="JCP672" s="136"/>
      <c r="JCQ672" s="136"/>
      <c r="JCR672" s="136"/>
      <c r="JCS672" s="136"/>
      <c r="JCT672" s="136"/>
      <c r="JCU672" s="136"/>
      <c r="JCV672" s="136"/>
      <c r="JCW672" s="136"/>
      <c r="JCX672" s="136"/>
      <c r="JCY672" s="136"/>
      <c r="JCZ672" s="136"/>
      <c r="JDA672" s="136"/>
      <c r="JDB672" s="136"/>
      <c r="JDC672" s="136"/>
      <c r="JDD672" s="136"/>
      <c r="JDE672" s="136"/>
      <c r="JDF672" s="136"/>
      <c r="JDG672" s="136"/>
      <c r="JDH672" s="136"/>
      <c r="JDI672" s="136"/>
      <c r="JDJ672" s="136"/>
      <c r="JDK672" s="136"/>
      <c r="JDL672" s="136"/>
      <c r="JDM672" s="136"/>
      <c r="JDN672" s="136"/>
      <c r="JDO672" s="136"/>
      <c r="JDP672" s="136"/>
      <c r="JDQ672" s="136"/>
      <c r="JDR672" s="136"/>
      <c r="JDS672" s="136"/>
      <c r="JDT672" s="136"/>
      <c r="JDU672" s="136"/>
      <c r="JDV672" s="136"/>
      <c r="JDW672" s="136"/>
      <c r="JDX672" s="136"/>
      <c r="JDY672" s="136"/>
      <c r="JDZ672" s="136"/>
      <c r="JEA672" s="136"/>
      <c r="JEB672" s="136"/>
      <c r="JEC672" s="136"/>
      <c r="JED672" s="136"/>
      <c r="JEE672" s="136"/>
      <c r="JEF672" s="136"/>
      <c r="JEG672" s="136"/>
      <c r="JEH672" s="136"/>
      <c r="JEI672" s="136"/>
      <c r="JEJ672" s="136"/>
      <c r="JEK672" s="136"/>
      <c r="JEL672" s="136"/>
      <c r="JEM672" s="136"/>
      <c r="JEN672" s="136"/>
      <c r="JEO672" s="136"/>
      <c r="JEP672" s="136"/>
      <c r="JEQ672" s="136"/>
      <c r="JER672" s="136"/>
      <c r="JES672" s="136"/>
      <c r="JET672" s="136"/>
      <c r="JEU672" s="136"/>
      <c r="JEV672" s="136"/>
      <c r="JEW672" s="136"/>
      <c r="JEX672" s="136"/>
      <c r="JEY672" s="136"/>
      <c r="JEZ672" s="136"/>
      <c r="JFA672" s="136"/>
      <c r="JFB672" s="136"/>
      <c r="JFC672" s="136"/>
      <c r="JFD672" s="136"/>
      <c r="JFE672" s="136"/>
      <c r="JFF672" s="136"/>
      <c r="JFG672" s="136"/>
      <c r="JFH672" s="136"/>
      <c r="JFI672" s="136"/>
      <c r="JFJ672" s="136"/>
      <c r="JFK672" s="136"/>
      <c r="JFL672" s="136"/>
      <c r="JFM672" s="136"/>
      <c r="JFN672" s="136"/>
      <c r="JFO672" s="136"/>
      <c r="JFP672" s="136"/>
      <c r="JFQ672" s="136"/>
      <c r="JFR672" s="136"/>
      <c r="JFS672" s="136"/>
      <c r="JFT672" s="136"/>
      <c r="JFU672" s="136"/>
      <c r="JFV672" s="136"/>
      <c r="JFW672" s="136"/>
      <c r="JFX672" s="136"/>
      <c r="JFY672" s="136"/>
      <c r="JFZ672" s="136"/>
      <c r="JGA672" s="136"/>
      <c r="JGB672" s="136"/>
      <c r="JGC672" s="136"/>
      <c r="JGD672" s="136"/>
      <c r="JGE672" s="136"/>
      <c r="JGF672" s="136"/>
      <c r="JGG672" s="136"/>
      <c r="JGH672" s="136"/>
      <c r="JGI672" s="136"/>
      <c r="JGJ672" s="136"/>
      <c r="JGK672" s="136"/>
      <c r="JGL672" s="136"/>
      <c r="JGM672" s="136"/>
      <c r="JGN672" s="136"/>
      <c r="JGO672" s="136"/>
      <c r="JGP672" s="136"/>
      <c r="JGQ672" s="136"/>
      <c r="JGR672" s="136"/>
      <c r="JGS672" s="136"/>
      <c r="JGT672" s="136"/>
      <c r="JGU672" s="136"/>
      <c r="JGV672" s="136"/>
      <c r="JGW672" s="136"/>
      <c r="JGX672" s="136"/>
      <c r="JGY672" s="136"/>
      <c r="JGZ672" s="136"/>
      <c r="JHA672" s="136"/>
      <c r="JHB672" s="136"/>
      <c r="JHC672" s="136"/>
      <c r="JHD672" s="136"/>
      <c r="JHE672" s="136"/>
      <c r="JHF672" s="136"/>
      <c r="JHG672" s="136"/>
      <c r="JHH672" s="136"/>
      <c r="JHI672" s="136"/>
      <c r="JHJ672" s="136"/>
      <c r="JHK672" s="136"/>
      <c r="JHL672" s="136"/>
      <c r="JHM672" s="136"/>
      <c r="JHN672" s="136"/>
      <c r="JHO672" s="136"/>
      <c r="JHP672" s="136"/>
      <c r="JHQ672" s="136"/>
      <c r="JHR672" s="136"/>
      <c r="JHS672" s="136"/>
      <c r="JHT672" s="136"/>
      <c r="JHU672" s="136"/>
      <c r="JHV672" s="136"/>
      <c r="JHW672" s="136"/>
      <c r="JHX672" s="136"/>
      <c r="JHY672" s="136"/>
      <c r="JHZ672" s="136"/>
      <c r="JIA672" s="136"/>
      <c r="JIB672" s="136"/>
      <c r="JIC672" s="136"/>
      <c r="JID672" s="136"/>
      <c r="JIE672" s="136"/>
      <c r="JIF672" s="136"/>
      <c r="JIG672" s="136"/>
      <c r="JIH672" s="136"/>
      <c r="JII672" s="136"/>
      <c r="JIJ672" s="136"/>
      <c r="JIK672" s="136"/>
      <c r="JIL672" s="136"/>
      <c r="JIM672" s="136"/>
      <c r="JIN672" s="136"/>
      <c r="JIO672" s="136"/>
      <c r="JIP672" s="136"/>
      <c r="JIQ672" s="136"/>
      <c r="JIR672" s="136"/>
      <c r="JIS672" s="136"/>
      <c r="JIT672" s="136"/>
      <c r="JIU672" s="136"/>
      <c r="JIV672" s="136"/>
      <c r="JIW672" s="136"/>
      <c r="JIX672" s="136"/>
      <c r="JIY672" s="136"/>
      <c r="JIZ672" s="136"/>
      <c r="JJA672" s="136"/>
      <c r="JJB672" s="136"/>
      <c r="JJC672" s="136"/>
      <c r="JJD672" s="136"/>
      <c r="JJE672" s="136"/>
      <c r="JJF672" s="136"/>
      <c r="JJG672" s="136"/>
      <c r="JJH672" s="136"/>
      <c r="JJI672" s="136"/>
      <c r="JJJ672" s="136"/>
      <c r="JJK672" s="136"/>
      <c r="JJL672" s="136"/>
      <c r="JJM672" s="136"/>
      <c r="JJN672" s="136"/>
      <c r="JJO672" s="136"/>
      <c r="JJP672" s="136"/>
      <c r="JJQ672" s="136"/>
      <c r="JJR672" s="136"/>
      <c r="JJS672" s="136"/>
      <c r="JJT672" s="136"/>
      <c r="JJU672" s="136"/>
      <c r="JJV672" s="136"/>
      <c r="JJW672" s="136"/>
      <c r="JJX672" s="136"/>
      <c r="JJY672" s="136"/>
      <c r="JJZ672" s="136"/>
      <c r="JKA672" s="136"/>
      <c r="JKB672" s="136"/>
      <c r="JKC672" s="136"/>
      <c r="JKD672" s="136"/>
      <c r="JKE672" s="136"/>
      <c r="JKF672" s="136"/>
      <c r="JKG672" s="136"/>
      <c r="JKH672" s="136"/>
      <c r="JKI672" s="136"/>
      <c r="JKJ672" s="136"/>
      <c r="JKK672" s="136"/>
      <c r="JKL672" s="136"/>
      <c r="JKM672" s="136"/>
      <c r="JKN672" s="136"/>
      <c r="JKO672" s="136"/>
      <c r="JKP672" s="136"/>
      <c r="JKQ672" s="136"/>
      <c r="JKR672" s="136"/>
      <c r="JKS672" s="136"/>
      <c r="JKT672" s="136"/>
      <c r="JKU672" s="136"/>
      <c r="JKV672" s="136"/>
      <c r="JKW672" s="136"/>
      <c r="JKX672" s="136"/>
      <c r="JKY672" s="136"/>
      <c r="JKZ672" s="136"/>
      <c r="JLA672" s="136"/>
      <c r="JLB672" s="136"/>
      <c r="JLC672" s="136"/>
      <c r="JLD672" s="136"/>
      <c r="JLE672" s="136"/>
      <c r="JLF672" s="136"/>
      <c r="JLG672" s="136"/>
      <c r="JLH672" s="136"/>
      <c r="JLI672" s="136"/>
      <c r="JLJ672" s="136"/>
      <c r="JLK672" s="136"/>
      <c r="JLL672" s="136"/>
      <c r="JLM672" s="136"/>
      <c r="JLN672" s="136"/>
      <c r="JLO672" s="136"/>
      <c r="JLP672" s="136"/>
      <c r="JLQ672" s="136"/>
      <c r="JLR672" s="136"/>
      <c r="JLS672" s="136"/>
      <c r="JLT672" s="136"/>
      <c r="JLU672" s="136"/>
      <c r="JLV672" s="136"/>
      <c r="JLW672" s="136"/>
      <c r="JLX672" s="136"/>
      <c r="JLY672" s="136"/>
      <c r="JLZ672" s="136"/>
      <c r="JMA672" s="136"/>
      <c r="JMB672" s="136"/>
      <c r="JMC672" s="136"/>
      <c r="JMD672" s="136"/>
      <c r="JME672" s="136"/>
      <c r="JMF672" s="136"/>
      <c r="JMG672" s="136"/>
      <c r="JMH672" s="136"/>
      <c r="JMI672" s="136"/>
      <c r="JMJ672" s="136"/>
      <c r="JMK672" s="136"/>
      <c r="JML672" s="136"/>
      <c r="JMM672" s="136"/>
      <c r="JMN672" s="136"/>
      <c r="JMO672" s="136"/>
      <c r="JMP672" s="136"/>
      <c r="JMQ672" s="136"/>
      <c r="JMR672" s="136"/>
      <c r="JMS672" s="136"/>
      <c r="JMT672" s="136"/>
      <c r="JMU672" s="136"/>
      <c r="JMV672" s="136"/>
      <c r="JMW672" s="136"/>
      <c r="JMX672" s="136"/>
      <c r="JMY672" s="136"/>
      <c r="JMZ672" s="136"/>
      <c r="JNA672" s="136"/>
      <c r="JNB672" s="136"/>
      <c r="JNC672" s="136"/>
      <c r="JND672" s="136"/>
      <c r="JNE672" s="136"/>
      <c r="JNF672" s="136"/>
      <c r="JNG672" s="136"/>
      <c r="JNH672" s="136"/>
      <c r="JNI672" s="136"/>
      <c r="JNJ672" s="136"/>
      <c r="JNK672" s="136"/>
      <c r="JNL672" s="136"/>
      <c r="JNM672" s="136"/>
      <c r="JNN672" s="136"/>
      <c r="JNO672" s="136"/>
      <c r="JNP672" s="136"/>
      <c r="JNQ672" s="136"/>
      <c r="JNR672" s="136"/>
      <c r="JNS672" s="136"/>
      <c r="JNT672" s="136"/>
      <c r="JNU672" s="136"/>
      <c r="JNV672" s="136"/>
      <c r="JNW672" s="136"/>
      <c r="JNX672" s="136"/>
      <c r="JNY672" s="136"/>
      <c r="JNZ672" s="136"/>
      <c r="JOA672" s="136"/>
      <c r="JOB672" s="136"/>
      <c r="JOC672" s="136"/>
      <c r="JOD672" s="136"/>
      <c r="JOE672" s="136"/>
      <c r="JOF672" s="136"/>
      <c r="JOG672" s="136"/>
      <c r="JOH672" s="136"/>
      <c r="JOI672" s="136"/>
      <c r="JOJ672" s="136"/>
      <c r="JOK672" s="136"/>
      <c r="JOL672" s="136"/>
      <c r="JOM672" s="136"/>
      <c r="JON672" s="136"/>
      <c r="JOO672" s="136"/>
      <c r="JOP672" s="136"/>
      <c r="JOQ672" s="136"/>
      <c r="JOR672" s="136"/>
      <c r="JOS672" s="136"/>
      <c r="JOT672" s="136"/>
      <c r="JOU672" s="136"/>
      <c r="JOV672" s="136"/>
      <c r="JOW672" s="136"/>
      <c r="JOX672" s="136"/>
      <c r="JOY672" s="136"/>
      <c r="JOZ672" s="136"/>
      <c r="JPA672" s="136"/>
      <c r="JPB672" s="136"/>
      <c r="JPC672" s="136"/>
      <c r="JPD672" s="136"/>
      <c r="JPE672" s="136"/>
      <c r="JPF672" s="136"/>
      <c r="JPG672" s="136"/>
      <c r="JPH672" s="136"/>
      <c r="JPI672" s="136"/>
      <c r="JPJ672" s="136"/>
      <c r="JPK672" s="136"/>
      <c r="JPL672" s="136"/>
      <c r="JPM672" s="136"/>
      <c r="JPN672" s="136"/>
      <c r="JPO672" s="136"/>
      <c r="JPP672" s="136"/>
      <c r="JPQ672" s="136"/>
      <c r="JPR672" s="136"/>
      <c r="JPS672" s="136"/>
      <c r="JPT672" s="136"/>
      <c r="JPU672" s="136"/>
      <c r="JPV672" s="136"/>
      <c r="JPW672" s="136"/>
      <c r="JPX672" s="136"/>
      <c r="JPY672" s="136"/>
      <c r="JPZ672" s="136"/>
      <c r="JQA672" s="136"/>
      <c r="JQB672" s="136"/>
      <c r="JQC672" s="136"/>
      <c r="JQD672" s="136"/>
      <c r="JQE672" s="136"/>
      <c r="JQF672" s="136"/>
      <c r="JQG672" s="136"/>
      <c r="JQH672" s="136"/>
      <c r="JQI672" s="136"/>
      <c r="JQJ672" s="136"/>
      <c r="JQK672" s="136"/>
      <c r="JQL672" s="136"/>
      <c r="JQM672" s="136"/>
      <c r="JQN672" s="136"/>
      <c r="JQO672" s="136"/>
      <c r="JQP672" s="136"/>
      <c r="JQQ672" s="136"/>
      <c r="JQR672" s="136"/>
      <c r="JQS672" s="136"/>
      <c r="JQT672" s="136"/>
      <c r="JQU672" s="136"/>
      <c r="JQV672" s="136"/>
      <c r="JQW672" s="136"/>
      <c r="JQX672" s="136"/>
      <c r="JQY672" s="136"/>
      <c r="JQZ672" s="136"/>
      <c r="JRA672" s="136"/>
      <c r="JRB672" s="136"/>
      <c r="JRC672" s="136"/>
      <c r="JRD672" s="136"/>
      <c r="JRE672" s="136"/>
      <c r="JRF672" s="136"/>
      <c r="JRG672" s="136"/>
      <c r="JRH672" s="136"/>
      <c r="JRI672" s="136"/>
      <c r="JRJ672" s="136"/>
      <c r="JRK672" s="136"/>
      <c r="JRL672" s="136"/>
      <c r="JRM672" s="136"/>
      <c r="JRN672" s="136"/>
      <c r="JRO672" s="136"/>
      <c r="JRP672" s="136"/>
      <c r="JRQ672" s="136"/>
      <c r="JRR672" s="136"/>
      <c r="JRS672" s="136"/>
      <c r="JRT672" s="136"/>
      <c r="JRU672" s="136"/>
      <c r="JRV672" s="136"/>
      <c r="JRW672" s="136"/>
      <c r="JRX672" s="136"/>
      <c r="JRY672" s="136"/>
      <c r="JRZ672" s="136"/>
      <c r="JSA672" s="136"/>
      <c r="JSB672" s="136"/>
      <c r="JSC672" s="136"/>
      <c r="JSD672" s="136"/>
      <c r="JSE672" s="136"/>
      <c r="JSF672" s="136"/>
      <c r="JSG672" s="136"/>
      <c r="JSH672" s="136"/>
      <c r="JSI672" s="136"/>
      <c r="JSJ672" s="136"/>
      <c r="JSK672" s="136"/>
      <c r="JSL672" s="136"/>
      <c r="JSM672" s="136"/>
      <c r="JSN672" s="136"/>
      <c r="JSO672" s="136"/>
      <c r="JSP672" s="136"/>
      <c r="JSQ672" s="136"/>
      <c r="JSR672" s="136"/>
      <c r="JSS672" s="136"/>
      <c r="JST672" s="136"/>
      <c r="JSU672" s="136"/>
      <c r="JSV672" s="136"/>
      <c r="JSW672" s="136"/>
      <c r="JSX672" s="136"/>
      <c r="JSY672" s="136"/>
      <c r="JSZ672" s="136"/>
      <c r="JTA672" s="136"/>
      <c r="JTB672" s="136"/>
      <c r="JTC672" s="136"/>
      <c r="JTD672" s="136"/>
      <c r="JTE672" s="136"/>
      <c r="JTF672" s="136"/>
      <c r="JTG672" s="136"/>
      <c r="JTH672" s="136"/>
      <c r="JTI672" s="136"/>
      <c r="JTJ672" s="136"/>
      <c r="JTK672" s="136"/>
      <c r="JTL672" s="136"/>
      <c r="JTM672" s="136"/>
      <c r="JTN672" s="136"/>
      <c r="JTO672" s="136"/>
      <c r="JTP672" s="136"/>
      <c r="JTQ672" s="136"/>
      <c r="JTR672" s="136"/>
      <c r="JTS672" s="136"/>
      <c r="JTT672" s="136"/>
      <c r="JTU672" s="136"/>
      <c r="JTV672" s="136"/>
      <c r="JTW672" s="136"/>
      <c r="JTX672" s="136"/>
      <c r="JTY672" s="136"/>
      <c r="JTZ672" s="136"/>
      <c r="JUA672" s="136"/>
      <c r="JUB672" s="136"/>
      <c r="JUC672" s="136"/>
      <c r="JUD672" s="136"/>
      <c r="JUE672" s="136"/>
      <c r="JUF672" s="136"/>
      <c r="JUG672" s="136"/>
      <c r="JUH672" s="136"/>
      <c r="JUI672" s="136"/>
      <c r="JUJ672" s="136"/>
      <c r="JUK672" s="136"/>
      <c r="JUL672" s="136"/>
      <c r="JUM672" s="136"/>
      <c r="JUN672" s="136"/>
      <c r="JUO672" s="136"/>
      <c r="JUP672" s="136"/>
      <c r="JUQ672" s="136"/>
      <c r="JUR672" s="136"/>
      <c r="JUS672" s="136"/>
      <c r="JUT672" s="136"/>
      <c r="JUU672" s="136"/>
      <c r="JUV672" s="136"/>
      <c r="JUW672" s="136"/>
      <c r="JUX672" s="136"/>
      <c r="JUY672" s="136"/>
      <c r="JUZ672" s="136"/>
      <c r="JVA672" s="136"/>
      <c r="JVB672" s="136"/>
      <c r="JVC672" s="136"/>
      <c r="JVD672" s="136"/>
      <c r="JVE672" s="136"/>
      <c r="JVF672" s="136"/>
      <c r="JVG672" s="136"/>
      <c r="JVH672" s="136"/>
      <c r="JVI672" s="136"/>
      <c r="JVJ672" s="136"/>
      <c r="JVK672" s="136"/>
      <c r="JVL672" s="136"/>
      <c r="JVM672" s="136"/>
      <c r="JVN672" s="136"/>
      <c r="JVO672" s="136"/>
      <c r="JVP672" s="136"/>
      <c r="JVQ672" s="136"/>
      <c r="JVR672" s="136"/>
      <c r="JVS672" s="136"/>
      <c r="JVT672" s="136"/>
      <c r="JVU672" s="136"/>
      <c r="JVV672" s="136"/>
      <c r="JVW672" s="136"/>
      <c r="JVX672" s="136"/>
      <c r="JVY672" s="136"/>
      <c r="JVZ672" s="136"/>
      <c r="JWA672" s="136"/>
      <c r="JWB672" s="136"/>
      <c r="JWC672" s="136"/>
      <c r="JWD672" s="136"/>
      <c r="JWE672" s="136"/>
      <c r="JWF672" s="136"/>
      <c r="JWG672" s="136"/>
      <c r="JWH672" s="136"/>
      <c r="JWI672" s="136"/>
      <c r="JWJ672" s="136"/>
      <c r="JWK672" s="136"/>
      <c r="JWL672" s="136"/>
      <c r="JWM672" s="136"/>
      <c r="JWN672" s="136"/>
      <c r="JWO672" s="136"/>
      <c r="JWP672" s="136"/>
      <c r="JWQ672" s="136"/>
      <c r="JWR672" s="136"/>
      <c r="JWS672" s="136"/>
      <c r="JWT672" s="136"/>
      <c r="JWU672" s="136"/>
      <c r="JWV672" s="136"/>
      <c r="JWW672" s="136"/>
      <c r="JWX672" s="136"/>
      <c r="JWY672" s="136"/>
      <c r="JWZ672" s="136"/>
      <c r="JXA672" s="136"/>
      <c r="JXB672" s="136"/>
      <c r="JXC672" s="136"/>
      <c r="JXD672" s="136"/>
      <c r="JXE672" s="136"/>
      <c r="JXF672" s="136"/>
      <c r="JXG672" s="136"/>
      <c r="JXH672" s="136"/>
      <c r="JXI672" s="136"/>
      <c r="JXJ672" s="136"/>
      <c r="JXK672" s="136"/>
      <c r="JXL672" s="136"/>
      <c r="JXM672" s="136"/>
      <c r="JXN672" s="136"/>
      <c r="JXO672" s="136"/>
      <c r="JXP672" s="136"/>
      <c r="JXQ672" s="136"/>
      <c r="JXR672" s="136"/>
      <c r="JXS672" s="136"/>
      <c r="JXT672" s="136"/>
      <c r="JXU672" s="136"/>
      <c r="JXV672" s="136"/>
      <c r="JXW672" s="136"/>
      <c r="JXX672" s="136"/>
      <c r="JXY672" s="136"/>
      <c r="JXZ672" s="136"/>
      <c r="JYA672" s="136"/>
      <c r="JYB672" s="136"/>
      <c r="JYC672" s="136"/>
      <c r="JYD672" s="136"/>
      <c r="JYE672" s="136"/>
      <c r="JYF672" s="136"/>
      <c r="JYG672" s="136"/>
      <c r="JYH672" s="136"/>
      <c r="JYI672" s="136"/>
      <c r="JYJ672" s="136"/>
      <c r="JYK672" s="136"/>
      <c r="JYL672" s="136"/>
      <c r="JYM672" s="136"/>
      <c r="JYN672" s="136"/>
      <c r="JYO672" s="136"/>
      <c r="JYP672" s="136"/>
      <c r="JYQ672" s="136"/>
      <c r="JYR672" s="136"/>
      <c r="JYS672" s="136"/>
      <c r="JYT672" s="136"/>
      <c r="JYU672" s="136"/>
      <c r="JYV672" s="136"/>
      <c r="JYW672" s="136"/>
      <c r="JYX672" s="136"/>
      <c r="JYY672" s="136"/>
      <c r="JYZ672" s="136"/>
      <c r="JZA672" s="136"/>
      <c r="JZB672" s="136"/>
      <c r="JZC672" s="136"/>
      <c r="JZD672" s="136"/>
      <c r="JZE672" s="136"/>
      <c r="JZF672" s="136"/>
      <c r="JZG672" s="136"/>
      <c r="JZH672" s="136"/>
      <c r="JZI672" s="136"/>
      <c r="JZJ672" s="136"/>
      <c r="JZK672" s="136"/>
      <c r="JZL672" s="136"/>
      <c r="JZM672" s="136"/>
      <c r="JZN672" s="136"/>
      <c r="JZO672" s="136"/>
      <c r="JZP672" s="136"/>
      <c r="JZQ672" s="136"/>
      <c r="JZR672" s="136"/>
      <c r="JZS672" s="136"/>
      <c r="JZT672" s="136"/>
      <c r="JZU672" s="136"/>
      <c r="JZV672" s="136"/>
      <c r="JZW672" s="136"/>
      <c r="JZX672" s="136"/>
      <c r="JZY672" s="136"/>
      <c r="JZZ672" s="136"/>
      <c r="KAA672" s="136"/>
      <c r="KAB672" s="136"/>
      <c r="KAC672" s="136"/>
      <c r="KAD672" s="136"/>
      <c r="KAE672" s="136"/>
      <c r="KAF672" s="136"/>
      <c r="KAG672" s="136"/>
      <c r="KAH672" s="136"/>
      <c r="KAI672" s="136"/>
      <c r="KAJ672" s="136"/>
      <c r="KAK672" s="136"/>
      <c r="KAL672" s="136"/>
      <c r="KAM672" s="136"/>
      <c r="KAN672" s="136"/>
      <c r="KAO672" s="136"/>
      <c r="KAP672" s="136"/>
      <c r="KAQ672" s="136"/>
      <c r="KAR672" s="136"/>
      <c r="KAS672" s="136"/>
      <c r="KAT672" s="136"/>
      <c r="KAU672" s="136"/>
      <c r="KAV672" s="136"/>
      <c r="KAW672" s="136"/>
      <c r="KAX672" s="136"/>
      <c r="KAY672" s="136"/>
      <c r="KAZ672" s="136"/>
      <c r="KBA672" s="136"/>
      <c r="KBB672" s="136"/>
      <c r="KBC672" s="136"/>
      <c r="KBD672" s="136"/>
      <c r="KBE672" s="136"/>
      <c r="KBF672" s="136"/>
      <c r="KBG672" s="136"/>
      <c r="KBH672" s="136"/>
      <c r="KBI672" s="136"/>
      <c r="KBJ672" s="136"/>
      <c r="KBK672" s="136"/>
      <c r="KBL672" s="136"/>
      <c r="KBM672" s="136"/>
      <c r="KBN672" s="136"/>
      <c r="KBO672" s="136"/>
      <c r="KBP672" s="136"/>
      <c r="KBQ672" s="136"/>
      <c r="KBR672" s="136"/>
      <c r="KBS672" s="136"/>
      <c r="KBT672" s="136"/>
      <c r="KBU672" s="136"/>
      <c r="KBV672" s="136"/>
      <c r="KBW672" s="136"/>
      <c r="KBX672" s="136"/>
      <c r="KBY672" s="136"/>
      <c r="KBZ672" s="136"/>
      <c r="KCA672" s="136"/>
      <c r="KCB672" s="136"/>
      <c r="KCC672" s="136"/>
      <c r="KCD672" s="136"/>
      <c r="KCE672" s="136"/>
      <c r="KCF672" s="136"/>
      <c r="KCG672" s="136"/>
      <c r="KCH672" s="136"/>
      <c r="KCI672" s="136"/>
      <c r="KCJ672" s="136"/>
      <c r="KCK672" s="136"/>
      <c r="KCL672" s="136"/>
      <c r="KCM672" s="136"/>
      <c r="KCN672" s="136"/>
      <c r="KCO672" s="136"/>
      <c r="KCP672" s="136"/>
      <c r="KCQ672" s="136"/>
      <c r="KCR672" s="136"/>
      <c r="KCS672" s="136"/>
      <c r="KCT672" s="136"/>
      <c r="KCU672" s="136"/>
      <c r="KCV672" s="136"/>
      <c r="KCW672" s="136"/>
      <c r="KCX672" s="136"/>
      <c r="KCY672" s="136"/>
      <c r="KCZ672" s="136"/>
      <c r="KDA672" s="136"/>
      <c r="KDB672" s="136"/>
      <c r="KDC672" s="136"/>
      <c r="KDD672" s="136"/>
      <c r="KDE672" s="136"/>
      <c r="KDF672" s="136"/>
      <c r="KDG672" s="136"/>
      <c r="KDH672" s="136"/>
      <c r="KDI672" s="136"/>
      <c r="KDJ672" s="136"/>
      <c r="KDK672" s="136"/>
      <c r="KDL672" s="136"/>
      <c r="KDM672" s="136"/>
      <c r="KDN672" s="136"/>
      <c r="KDO672" s="136"/>
      <c r="KDP672" s="136"/>
      <c r="KDQ672" s="136"/>
      <c r="KDR672" s="136"/>
      <c r="KDS672" s="136"/>
      <c r="KDT672" s="136"/>
      <c r="KDU672" s="136"/>
      <c r="KDV672" s="136"/>
      <c r="KDW672" s="136"/>
      <c r="KDX672" s="136"/>
      <c r="KDY672" s="136"/>
      <c r="KDZ672" s="136"/>
      <c r="KEA672" s="136"/>
      <c r="KEB672" s="136"/>
      <c r="KEC672" s="136"/>
      <c r="KED672" s="136"/>
      <c r="KEE672" s="136"/>
      <c r="KEF672" s="136"/>
      <c r="KEG672" s="136"/>
      <c r="KEH672" s="136"/>
      <c r="KEI672" s="136"/>
      <c r="KEJ672" s="136"/>
      <c r="KEK672" s="136"/>
      <c r="KEL672" s="136"/>
      <c r="KEM672" s="136"/>
      <c r="KEN672" s="136"/>
      <c r="KEO672" s="136"/>
      <c r="KEP672" s="136"/>
      <c r="KEQ672" s="136"/>
      <c r="KER672" s="136"/>
      <c r="KES672" s="136"/>
      <c r="KET672" s="136"/>
      <c r="KEU672" s="136"/>
      <c r="KEV672" s="136"/>
      <c r="KEW672" s="136"/>
      <c r="KEX672" s="136"/>
      <c r="KEY672" s="136"/>
      <c r="KEZ672" s="136"/>
      <c r="KFA672" s="136"/>
      <c r="KFB672" s="136"/>
      <c r="KFC672" s="136"/>
      <c r="KFD672" s="136"/>
      <c r="KFE672" s="136"/>
      <c r="KFF672" s="136"/>
      <c r="KFG672" s="136"/>
      <c r="KFH672" s="136"/>
      <c r="KFI672" s="136"/>
      <c r="KFJ672" s="136"/>
      <c r="KFK672" s="136"/>
      <c r="KFL672" s="136"/>
      <c r="KFM672" s="136"/>
      <c r="KFN672" s="136"/>
      <c r="KFO672" s="136"/>
      <c r="KFP672" s="136"/>
      <c r="KFQ672" s="136"/>
      <c r="KFR672" s="136"/>
      <c r="KFS672" s="136"/>
      <c r="KFT672" s="136"/>
      <c r="KFU672" s="136"/>
      <c r="KFV672" s="136"/>
      <c r="KFW672" s="136"/>
      <c r="KFX672" s="136"/>
      <c r="KFY672" s="136"/>
      <c r="KFZ672" s="136"/>
      <c r="KGA672" s="136"/>
      <c r="KGB672" s="136"/>
      <c r="KGC672" s="136"/>
      <c r="KGD672" s="136"/>
      <c r="KGE672" s="136"/>
      <c r="KGF672" s="136"/>
      <c r="KGG672" s="136"/>
      <c r="KGH672" s="136"/>
      <c r="KGI672" s="136"/>
      <c r="KGJ672" s="136"/>
      <c r="KGK672" s="136"/>
      <c r="KGL672" s="136"/>
      <c r="KGM672" s="136"/>
      <c r="KGN672" s="136"/>
      <c r="KGO672" s="136"/>
      <c r="KGP672" s="136"/>
      <c r="KGQ672" s="136"/>
      <c r="KGR672" s="136"/>
      <c r="KGS672" s="136"/>
      <c r="KGT672" s="136"/>
      <c r="KGU672" s="136"/>
      <c r="KGV672" s="136"/>
      <c r="KGW672" s="136"/>
      <c r="KGX672" s="136"/>
      <c r="KGY672" s="136"/>
      <c r="KGZ672" s="136"/>
      <c r="KHA672" s="136"/>
      <c r="KHB672" s="136"/>
      <c r="KHC672" s="136"/>
      <c r="KHD672" s="136"/>
      <c r="KHE672" s="136"/>
      <c r="KHF672" s="136"/>
      <c r="KHG672" s="136"/>
      <c r="KHH672" s="136"/>
      <c r="KHI672" s="136"/>
      <c r="KHJ672" s="136"/>
      <c r="KHK672" s="136"/>
      <c r="KHL672" s="136"/>
      <c r="KHM672" s="136"/>
      <c r="KHN672" s="136"/>
      <c r="KHO672" s="136"/>
      <c r="KHP672" s="136"/>
      <c r="KHQ672" s="136"/>
      <c r="KHR672" s="136"/>
      <c r="KHS672" s="136"/>
      <c r="KHT672" s="136"/>
      <c r="KHU672" s="136"/>
      <c r="KHV672" s="136"/>
      <c r="KHW672" s="136"/>
      <c r="KHX672" s="136"/>
      <c r="KHY672" s="136"/>
      <c r="KHZ672" s="136"/>
      <c r="KIA672" s="136"/>
      <c r="KIB672" s="136"/>
      <c r="KIC672" s="136"/>
      <c r="KID672" s="136"/>
      <c r="KIE672" s="136"/>
      <c r="KIF672" s="136"/>
      <c r="KIG672" s="136"/>
      <c r="KIH672" s="136"/>
      <c r="KII672" s="136"/>
      <c r="KIJ672" s="136"/>
      <c r="KIK672" s="136"/>
      <c r="KIL672" s="136"/>
      <c r="KIM672" s="136"/>
      <c r="KIN672" s="136"/>
      <c r="KIO672" s="136"/>
      <c r="KIP672" s="136"/>
      <c r="KIQ672" s="136"/>
      <c r="KIR672" s="136"/>
      <c r="KIS672" s="136"/>
      <c r="KIT672" s="136"/>
      <c r="KIU672" s="136"/>
      <c r="KIV672" s="136"/>
      <c r="KIW672" s="136"/>
      <c r="KIX672" s="136"/>
      <c r="KIY672" s="136"/>
      <c r="KIZ672" s="136"/>
      <c r="KJA672" s="136"/>
      <c r="KJB672" s="136"/>
      <c r="KJC672" s="136"/>
      <c r="KJD672" s="136"/>
      <c r="KJE672" s="136"/>
      <c r="KJF672" s="136"/>
      <c r="KJG672" s="136"/>
      <c r="KJH672" s="136"/>
      <c r="KJI672" s="136"/>
      <c r="KJJ672" s="136"/>
      <c r="KJK672" s="136"/>
      <c r="KJL672" s="136"/>
      <c r="KJM672" s="136"/>
      <c r="KJN672" s="136"/>
      <c r="KJO672" s="136"/>
      <c r="KJP672" s="136"/>
      <c r="KJQ672" s="136"/>
      <c r="KJR672" s="136"/>
      <c r="KJS672" s="136"/>
      <c r="KJT672" s="136"/>
      <c r="KJU672" s="136"/>
      <c r="KJV672" s="136"/>
      <c r="KJW672" s="136"/>
      <c r="KJX672" s="136"/>
      <c r="KJY672" s="136"/>
      <c r="KJZ672" s="136"/>
      <c r="KKA672" s="136"/>
      <c r="KKB672" s="136"/>
      <c r="KKC672" s="136"/>
      <c r="KKD672" s="136"/>
      <c r="KKE672" s="136"/>
      <c r="KKF672" s="136"/>
      <c r="KKG672" s="136"/>
      <c r="KKH672" s="136"/>
      <c r="KKI672" s="136"/>
      <c r="KKJ672" s="136"/>
      <c r="KKK672" s="136"/>
      <c r="KKL672" s="136"/>
      <c r="KKM672" s="136"/>
      <c r="KKN672" s="136"/>
      <c r="KKO672" s="136"/>
      <c r="KKP672" s="136"/>
      <c r="KKQ672" s="136"/>
      <c r="KKR672" s="136"/>
      <c r="KKS672" s="136"/>
      <c r="KKT672" s="136"/>
      <c r="KKU672" s="136"/>
      <c r="KKV672" s="136"/>
      <c r="KKW672" s="136"/>
      <c r="KKX672" s="136"/>
      <c r="KKY672" s="136"/>
      <c r="KKZ672" s="136"/>
      <c r="KLA672" s="136"/>
      <c r="KLB672" s="136"/>
      <c r="KLC672" s="136"/>
      <c r="KLD672" s="136"/>
      <c r="KLE672" s="136"/>
      <c r="KLF672" s="136"/>
      <c r="KLG672" s="136"/>
      <c r="KLH672" s="136"/>
      <c r="KLI672" s="136"/>
      <c r="KLJ672" s="136"/>
      <c r="KLK672" s="136"/>
      <c r="KLL672" s="136"/>
      <c r="KLM672" s="136"/>
      <c r="KLN672" s="136"/>
      <c r="KLO672" s="136"/>
      <c r="KLP672" s="136"/>
      <c r="KLQ672" s="136"/>
      <c r="KLR672" s="136"/>
      <c r="KLS672" s="136"/>
      <c r="KLT672" s="136"/>
      <c r="KLU672" s="136"/>
      <c r="KLV672" s="136"/>
      <c r="KLW672" s="136"/>
      <c r="KLX672" s="136"/>
      <c r="KLY672" s="136"/>
      <c r="KLZ672" s="136"/>
      <c r="KMA672" s="136"/>
      <c r="KMB672" s="136"/>
      <c r="KMC672" s="136"/>
      <c r="KMD672" s="136"/>
      <c r="KME672" s="136"/>
      <c r="KMF672" s="136"/>
      <c r="KMG672" s="136"/>
      <c r="KMH672" s="136"/>
      <c r="KMI672" s="136"/>
      <c r="KMJ672" s="136"/>
      <c r="KMK672" s="136"/>
      <c r="KML672" s="136"/>
      <c r="KMM672" s="136"/>
      <c r="KMN672" s="136"/>
      <c r="KMO672" s="136"/>
      <c r="KMP672" s="136"/>
      <c r="KMQ672" s="136"/>
      <c r="KMR672" s="136"/>
      <c r="KMS672" s="136"/>
      <c r="KMT672" s="136"/>
      <c r="KMU672" s="136"/>
      <c r="KMV672" s="136"/>
      <c r="KMW672" s="136"/>
      <c r="KMX672" s="136"/>
      <c r="KMY672" s="136"/>
      <c r="KMZ672" s="136"/>
      <c r="KNA672" s="136"/>
      <c r="KNB672" s="136"/>
      <c r="KNC672" s="136"/>
      <c r="KND672" s="136"/>
      <c r="KNE672" s="136"/>
      <c r="KNF672" s="136"/>
      <c r="KNG672" s="136"/>
      <c r="KNH672" s="136"/>
      <c r="KNI672" s="136"/>
      <c r="KNJ672" s="136"/>
      <c r="KNK672" s="136"/>
      <c r="KNL672" s="136"/>
      <c r="KNM672" s="136"/>
      <c r="KNN672" s="136"/>
      <c r="KNO672" s="136"/>
      <c r="KNP672" s="136"/>
      <c r="KNQ672" s="136"/>
      <c r="KNR672" s="136"/>
      <c r="KNS672" s="136"/>
      <c r="KNT672" s="136"/>
      <c r="KNU672" s="136"/>
      <c r="KNV672" s="136"/>
      <c r="KNW672" s="136"/>
      <c r="KNX672" s="136"/>
      <c r="KNY672" s="136"/>
      <c r="KNZ672" s="136"/>
      <c r="KOA672" s="136"/>
      <c r="KOB672" s="136"/>
      <c r="KOC672" s="136"/>
      <c r="KOD672" s="136"/>
      <c r="KOE672" s="136"/>
      <c r="KOF672" s="136"/>
      <c r="KOG672" s="136"/>
      <c r="KOH672" s="136"/>
      <c r="KOI672" s="136"/>
      <c r="KOJ672" s="136"/>
      <c r="KOK672" s="136"/>
      <c r="KOL672" s="136"/>
      <c r="KOM672" s="136"/>
      <c r="KON672" s="136"/>
      <c r="KOO672" s="136"/>
      <c r="KOP672" s="136"/>
      <c r="KOQ672" s="136"/>
      <c r="KOR672" s="136"/>
      <c r="KOS672" s="136"/>
      <c r="KOT672" s="136"/>
      <c r="KOU672" s="136"/>
      <c r="KOV672" s="136"/>
      <c r="KOW672" s="136"/>
      <c r="KOX672" s="136"/>
      <c r="KOY672" s="136"/>
      <c r="KOZ672" s="136"/>
      <c r="KPA672" s="136"/>
      <c r="KPB672" s="136"/>
      <c r="KPC672" s="136"/>
      <c r="KPD672" s="136"/>
      <c r="KPE672" s="136"/>
      <c r="KPF672" s="136"/>
      <c r="KPG672" s="136"/>
      <c r="KPH672" s="136"/>
      <c r="KPI672" s="136"/>
      <c r="KPJ672" s="136"/>
      <c r="KPK672" s="136"/>
      <c r="KPL672" s="136"/>
      <c r="KPM672" s="136"/>
      <c r="KPN672" s="136"/>
      <c r="KPO672" s="136"/>
      <c r="KPP672" s="136"/>
      <c r="KPQ672" s="136"/>
      <c r="KPR672" s="136"/>
      <c r="KPS672" s="136"/>
      <c r="KPT672" s="136"/>
      <c r="KPU672" s="136"/>
      <c r="KPV672" s="136"/>
      <c r="KPW672" s="136"/>
      <c r="KPX672" s="136"/>
      <c r="KPY672" s="136"/>
      <c r="KPZ672" s="136"/>
      <c r="KQA672" s="136"/>
      <c r="KQB672" s="136"/>
      <c r="KQC672" s="136"/>
      <c r="KQD672" s="136"/>
      <c r="KQE672" s="136"/>
      <c r="KQF672" s="136"/>
      <c r="KQG672" s="136"/>
      <c r="KQH672" s="136"/>
      <c r="KQI672" s="136"/>
      <c r="KQJ672" s="136"/>
      <c r="KQK672" s="136"/>
      <c r="KQL672" s="136"/>
      <c r="KQM672" s="136"/>
      <c r="KQN672" s="136"/>
      <c r="KQO672" s="136"/>
      <c r="KQP672" s="136"/>
      <c r="KQQ672" s="136"/>
      <c r="KQR672" s="136"/>
      <c r="KQS672" s="136"/>
      <c r="KQT672" s="136"/>
      <c r="KQU672" s="136"/>
      <c r="KQV672" s="136"/>
      <c r="KQW672" s="136"/>
      <c r="KQX672" s="136"/>
      <c r="KQY672" s="136"/>
      <c r="KQZ672" s="136"/>
      <c r="KRA672" s="136"/>
      <c r="KRB672" s="136"/>
      <c r="KRC672" s="136"/>
      <c r="KRD672" s="136"/>
      <c r="KRE672" s="136"/>
      <c r="KRF672" s="136"/>
      <c r="KRG672" s="136"/>
      <c r="KRH672" s="136"/>
      <c r="KRI672" s="136"/>
      <c r="KRJ672" s="136"/>
      <c r="KRK672" s="136"/>
      <c r="KRL672" s="136"/>
      <c r="KRM672" s="136"/>
      <c r="KRN672" s="136"/>
      <c r="KRO672" s="136"/>
      <c r="KRP672" s="136"/>
      <c r="KRQ672" s="136"/>
      <c r="KRR672" s="136"/>
      <c r="KRS672" s="136"/>
      <c r="KRT672" s="136"/>
      <c r="KRU672" s="136"/>
      <c r="KRV672" s="136"/>
      <c r="KRW672" s="136"/>
      <c r="KRX672" s="136"/>
      <c r="KRY672" s="136"/>
      <c r="KRZ672" s="136"/>
      <c r="KSA672" s="136"/>
      <c r="KSB672" s="136"/>
      <c r="KSC672" s="136"/>
      <c r="KSD672" s="136"/>
      <c r="KSE672" s="136"/>
      <c r="KSF672" s="136"/>
      <c r="KSG672" s="136"/>
      <c r="KSH672" s="136"/>
      <c r="KSI672" s="136"/>
      <c r="KSJ672" s="136"/>
      <c r="KSK672" s="136"/>
      <c r="KSL672" s="136"/>
      <c r="KSM672" s="136"/>
      <c r="KSN672" s="136"/>
      <c r="KSO672" s="136"/>
      <c r="KSP672" s="136"/>
      <c r="KSQ672" s="136"/>
      <c r="KSR672" s="136"/>
      <c r="KSS672" s="136"/>
      <c r="KST672" s="136"/>
      <c r="KSU672" s="136"/>
      <c r="KSV672" s="136"/>
      <c r="KSW672" s="136"/>
      <c r="KSX672" s="136"/>
      <c r="KSY672" s="136"/>
      <c r="KSZ672" s="136"/>
      <c r="KTA672" s="136"/>
      <c r="KTB672" s="136"/>
      <c r="KTC672" s="136"/>
      <c r="KTD672" s="136"/>
      <c r="KTE672" s="136"/>
      <c r="KTF672" s="136"/>
      <c r="KTG672" s="136"/>
      <c r="KTH672" s="136"/>
      <c r="KTI672" s="136"/>
      <c r="KTJ672" s="136"/>
      <c r="KTK672" s="136"/>
      <c r="KTL672" s="136"/>
      <c r="KTM672" s="136"/>
      <c r="KTN672" s="136"/>
      <c r="KTO672" s="136"/>
      <c r="KTP672" s="136"/>
      <c r="KTQ672" s="136"/>
      <c r="KTR672" s="136"/>
      <c r="KTS672" s="136"/>
      <c r="KTT672" s="136"/>
      <c r="KTU672" s="136"/>
      <c r="KTV672" s="136"/>
      <c r="KTW672" s="136"/>
      <c r="KTX672" s="136"/>
      <c r="KTY672" s="136"/>
      <c r="KTZ672" s="136"/>
      <c r="KUA672" s="136"/>
      <c r="KUB672" s="136"/>
      <c r="KUC672" s="136"/>
      <c r="KUD672" s="136"/>
      <c r="KUE672" s="136"/>
      <c r="KUF672" s="136"/>
      <c r="KUG672" s="136"/>
      <c r="KUH672" s="136"/>
      <c r="KUI672" s="136"/>
      <c r="KUJ672" s="136"/>
      <c r="KUK672" s="136"/>
      <c r="KUL672" s="136"/>
      <c r="KUM672" s="136"/>
      <c r="KUN672" s="136"/>
      <c r="KUO672" s="136"/>
      <c r="KUP672" s="136"/>
      <c r="KUQ672" s="136"/>
      <c r="KUR672" s="136"/>
      <c r="KUS672" s="136"/>
      <c r="KUT672" s="136"/>
      <c r="KUU672" s="136"/>
      <c r="KUV672" s="136"/>
      <c r="KUW672" s="136"/>
      <c r="KUX672" s="136"/>
      <c r="KUY672" s="136"/>
      <c r="KUZ672" s="136"/>
      <c r="KVA672" s="136"/>
      <c r="KVB672" s="136"/>
      <c r="KVC672" s="136"/>
      <c r="KVD672" s="136"/>
      <c r="KVE672" s="136"/>
      <c r="KVF672" s="136"/>
      <c r="KVG672" s="136"/>
      <c r="KVH672" s="136"/>
      <c r="KVI672" s="136"/>
      <c r="KVJ672" s="136"/>
      <c r="KVK672" s="136"/>
      <c r="KVL672" s="136"/>
      <c r="KVM672" s="136"/>
      <c r="KVN672" s="136"/>
      <c r="KVO672" s="136"/>
      <c r="KVP672" s="136"/>
      <c r="KVQ672" s="136"/>
      <c r="KVR672" s="136"/>
      <c r="KVS672" s="136"/>
      <c r="KVT672" s="136"/>
      <c r="KVU672" s="136"/>
      <c r="KVV672" s="136"/>
      <c r="KVW672" s="136"/>
      <c r="KVX672" s="136"/>
      <c r="KVY672" s="136"/>
      <c r="KVZ672" s="136"/>
      <c r="KWA672" s="136"/>
      <c r="KWB672" s="136"/>
      <c r="KWC672" s="136"/>
      <c r="KWD672" s="136"/>
      <c r="KWE672" s="136"/>
      <c r="KWF672" s="136"/>
      <c r="KWG672" s="136"/>
      <c r="KWH672" s="136"/>
      <c r="KWI672" s="136"/>
      <c r="KWJ672" s="136"/>
      <c r="KWK672" s="136"/>
      <c r="KWL672" s="136"/>
      <c r="KWM672" s="136"/>
      <c r="KWN672" s="136"/>
      <c r="KWO672" s="136"/>
      <c r="KWP672" s="136"/>
      <c r="KWQ672" s="136"/>
      <c r="KWR672" s="136"/>
      <c r="KWS672" s="136"/>
      <c r="KWT672" s="136"/>
      <c r="KWU672" s="136"/>
      <c r="KWV672" s="136"/>
      <c r="KWW672" s="136"/>
      <c r="KWX672" s="136"/>
      <c r="KWY672" s="136"/>
      <c r="KWZ672" s="136"/>
      <c r="KXA672" s="136"/>
      <c r="KXB672" s="136"/>
      <c r="KXC672" s="136"/>
      <c r="KXD672" s="136"/>
      <c r="KXE672" s="136"/>
      <c r="KXF672" s="136"/>
      <c r="KXG672" s="136"/>
      <c r="KXH672" s="136"/>
      <c r="KXI672" s="136"/>
      <c r="KXJ672" s="136"/>
      <c r="KXK672" s="136"/>
      <c r="KXL672" s="136"/>
      <c r="KXM672" s="136"/>
      <c r="KXN672" s="136"/>
      <c r="KXO672" s="136"/>
      <c r="KXP672" s="136"/>
      <c r="KXQ672" s="136"/>
      <c r="KXR672" s="136"/>
      <c r="KXS672" s="136"/>
      <c r="KXT672" s="136"/>
      <c r="KXU672" s="136"/>
      <c r="KXV672" s="136"/>
      <c r="KXW672" s="136"/>
      <c r="KXX672" s="136"/>
      <c r="KXY672" s="136"/>
      <c r="KXZ672" s="136"/>
      <c r="KYA672" s="136"/>
      <c r="KYB672" s="136"/>
      <c r="KYC672" s="136"/>
      <c r="KYD672" s="136"/>
      <c r="KYE672" s="136"/>
      <c r="KYF672" s="136"/>
      <c r="KYG672" s="136"/>
      <c r="KYH672" s="136"/>
      <c r="KYI672" s="136"/>
      <c r="KYJ672" s="136"/>
      <c r="KYK672" s="136"/>
      <c r="KYL672" s="136"/>
      <c r="KYM672" s="136"/>
      <c r="KYN672" s="136"/>
      <c r="KYO672" s="136"/>
      <c r="KYP672" s="136"/>
      <c r="KYQ672" s="136"/>
      <c r="KYR672" s="136"/>
      <c r="KYS672" s="136"/>
      <c r="KYT672" s="136"/>
      <c r="KYU672" s="136"/>
      <c r="KYV672" s="136"/>
      <c r="KYW672" s="136"/>
      <c r="KYX672" s="136"/>
      <c r="KYY672" s="136"/>
      <c r="KYZ672" s="136"/>
      <c r="KZA672" s="136"/>
      <c r="KZB672" s="136"/>
      <c r="KZC672" s="136"/>
      <c r="KZD672" s="136"/>
      <c r="KZE672" s="136"/>
      <c r="KZF672" s="136"/>
      <c r="KZG672" s="136"/>
      <c r="KZH672" s="136"/>
      <c r="KZI672" s="136"/>
      <c r="KZJ672" s="136"/>
      <c r="KZK672" s="136"/>
      <c r="KZL672" s="136"/>
      <c r="KZM672" s="136"/>
      <c r="KZN672" s="136"/>
      <c r="KZO672" s="136"/>
      <c r="KZP672" s="136"/>
      <c r="KZQ672" s="136"/>
      <c r="KZR672" s="136"/>
      <c r="KZS672" s="136"/>
      <c r="KZT672" s="136"/>
      <c r="KZU672" s="136"/>
      <c r="KZV672" s="136"/>
      <c r="KZW672" s="136"/>
      <c r="KZX672" s="136"/>
      <c r="KZY672" s="136"/>
      <c r="KZZ672" s="136"/>
      <c r="LAA672" s="136"/>
      <c r="LAB672" s="136"/>
      <c r="LAC672" s="136"/>
      <c r="LAD672" s="136"/>
      <c r="LAE672" s="136"/>
      <c r="LAF672" s="136"/>
      <c r="LAG672" s="136"/>
      <c r="LAH672" s="136"/>
      <c r="LAI672" s="136"/>
      <c r="LAJ672" s="136"/>
      <c r="LAK672" s="136"/>
      <c r="LAL672" s="136"/>
      <c r="LAM672" s="136"/>
      <c r="LAN672" s="136"/>
      <c r="LAO672" s="136"/>
      <c r="LAP672" s="136"/>
      <c r="LAQ672" s="136"/>
      <c r="LAR672" s="136"/>
      <c r="LAS672" s="136"/>
      <c r="LAT672" s="136"/>
      <c r="LAU672" s="136"/>
      <c r="LAV672" s="136"/>
      <c r="LAW672" s="136"/>
      <c r="LAX672" s="136"/>
      <c r="LAY672" s="136"/>
      <c r="LAZ672" s="136"/>
      <c r="LBA672" s="136"/>
      <c r="LBB672" s="136"/>
      <c r="LBC672" s="136"/>
      <c r="LBD672" s="136"/>
      <c r="LBE672" s="136"/>
      <c r="LBF672" s="136"/>
      <c r="LBG672" s="136"/>
      <c r="LBH672" s="136"/>
      <c r="LBI672" s="136"/>
      <c r="LBJ672" s="136"/>
      <c r="LBK672" s="136"/>
      <c r="LBL672" s="136"/>
      <c r="LBM672" s="136"/>
      <c r="LBN672" s="136"/>
      <c r="LBO672" s="136"/>
      <c r="LBP672" s="136"/>
      <c r="LBQ672" s="136"/>
      <c r="LBR672" s="136"/>
      <c r="LBS672" s="136"/>
      <c r="LBT672" s="136"/>
      <c r="LBU672" s="136"/>
      <c r="LBV672" s="136"/>
      <c r="LBW672" s="136"/>
      <c r="LBX672" s="136"/>
      <c r="LBY672" s="136"/>
      <c r="LBZ672" s="136"/>
      <c r="LCA672" s="136"/>
      <c r="LCB672" s="136"/>
      <c r="LCC672" s="136"/>
      <c r="LCD672" s="136"/>
      <c r="LCE672" s="136"/>
      <c r="LCF672" s="136"/>
      <c r="LCG672" s="136"/>
      <c r="LCH672" s="136"/>
      <c r="LCI672" s="136"/>
      <c r="LCJ672" s="136"/>
      <c r="LCK672" s="136"/>
      <c r="LCL672" s="136"/>
      <c r="LCM672" s="136"/>
      <c r="LCN672" s="136"/>
      <c r="LCO672" s="136"/>
      <c r="LCP672" s="136"/>
      <c r="LCQ672" s="136"/>
      <c r="LCR672" s="136"/>
      <c r="LCS672" s="136"/>
      <c r="LCT672" s="136"/>
      <c r="LCU672" s="136"/>
      <c r="LCV672" s="136"/>
      <c r="LCW672" s="136"/>
      <c r="LCX672" s="136"/>
      <c r="LCY672" s="136"/>
      <c r="LCZ672" s="136"/>
      <c r="LDA672" s="136"/>
      <c r="LDB672" s="136"/>
      <c r="LDC672" s="136"/>
      <c r="LDD672" s="136"/>
      <c r="LDE672" s="136"/>
      <c r="LDF672" s="136"/>
      <c r="LDG672" s="136"/>
      <c r="LDH672" s="136"/>
      <c r="LDI672" s="136"/>
      <c r="LDJ672" s="136"/>
      <c r="LDK672" s="136"/>
      <c r="LDL672" s="136"/>
      <c r="LDM672" s="136"/>
      <c r="LDN672" s="136"/>
      <c r="LDO672" s="136"/>
      <c r="LDP672" s="136"/>
      <c r="LDQ672" s="136"/>
      <c r="LDR672" s="136"/>
      <c r="LDS672" s="136"/>
      <c r="LDT672" s="136"/>
      <c r="LDU672" s="136"/>
      <c r="LDV672" s="136"/>
      <c r="LDW672" s="136"/>
      <c r="LDX672" s="136"/>
      <c r="LDY672" s="136"/>
      <c r="LDZ672" s="136"/>
      <c r="LEA672" s="136"/>
      <c r="LEB672" s="136"/>
      <c r="LEC672" s="136"/>
      <c r="LED672" s="136"/>
      <c r="LEE672" s="136"/>
      <c r="LEF672" s="136"/>
      <c r="LEG672" s="136"/>
      <c r="LEH672" s="136"/>
      <c r="LEI672" s="136"/>
      <c r="LEJ672" s="136"/>
      <c r="LEK672" s="136"/>
      <c r="LEL672" s="136"/>
      <c r="LEM672" s="136"/>
      <c r="LEN672" s="136"/>
      <c r="LEO672" s="136"/>
      <c r="LEP672" s="136"/>
      <c r="LEQ672" s="136"/>
      <c r="LER672" s="136"/>
      <c r="LES672" s="136"/>
      <c r="LET672" s="136"/>
      <c r="LEU672" s="136"/>
      <c r="LEV672" s="136"/>
      <c r="LEW672" s="136"/>
      <c r="LEX672" s="136"/>
      <c r="LEY672" s="136"/>
      <c r="LEZ672" s="136"/>
      <c r="LFA672" s="136"/>
      <c r="LFB672" s="136"/>
      <c r="LFC672" s="136"/>
      <c r="LFD672" s="136"/>
      <c r="LFE672" s="136"/>
      <c r="LFF672" s="136"/>
      <c r="LFG672" s="136"/>
      <c r="LFH672" s="136"/>
      <c r="LFI672" s="136"/>
      <c r="LFJ672" s="136"/>
      <c r="LFK672" s="136"/>
      <c r="LFL672" s="136"/>
      <c r="LFM672" s="136"/>
      <c r="LFN672" s="136"/>
      <c r="LFO672" s="136"/>
      <c r="LFP672" s="136"/>
      <c r="LFQ672" s="136"/>
      <c r="LFR672" s="136"/>
      <c r="LFS672" s="136"/>
      <c r="LFT672" s="136"/>
      <c r="LFU672" s="136"/>
      <c r="LFV672" s="136"/>
      <c r="LFW672" s="136"/>
      <c r="LFX672" s="136"/>
      <c r="LFY672" s="136"/>
      <c r="LFZ672" s="136"/>
      <c r="LGA672" s="136"/>
      <c r="LGB672" s="136"/>
      <c r="LGC672" s="136"/>
      <c r="LGD672" s="136"/>
      <c r="LGE672" s="136"/>
      <c r="LGF672" s="136"/>
      <c r="LGG672" s="136"/>
      <c r="LGH672" s="136"/>
      <c r="LGI672" s="136"/>
      <c r="LGJ672" s="136"/>
      <c r="LGK672" s="136"/>
      <c r="LGL672" s="136"/>
      <c r="LGM672" s="136"/>
      <c r="LGN672" s="136"/>
      <c r="LGO672" s="136"/>
      <c r="LGP672" s="136"/>
      <c r="LGQ672" s="136"/>
      <c r="LGR672" s="136"/>
      <c r="LGS672" s="136"/>
      <c r="LGT672" s="136"/>
      <c r="LGU672" s="136"/>
      <c r="LGV672" s="136"/>
      <c r="LGW672" s="136"/>
      <c r="LGX672" s="136"/>
      <c r="LGY672" s="136"/>
      <c r="LGZ672" s="136"/>
      <c r="LHA672" s="136"/>
      <c r="LHB672" s="136"/>
      <c r="LHC672" s="136"/>
      <c r="LHD672" s="136"/>
      <c r="LHE672" s="136"/>
      <c r="LHF672" s="136"/>
      <c r="LHG672" s="136"/>
      <c r="LHH672" s="136"/>
      <c r="LHI672" s="136"/>
      <c r="LHJ672" s="136"/>
      <c r="LHK672" s="136"/>
      <c r="LHL672" s="136"/>
      <c r="LHM672" s="136"/>
      <c r="LHN672" s="136"/>
      <c r="LHO672" s="136"/>
      <c r="LHP672" s="136"/>
      <c r="LHQ672" s="136"/>
      <c r="LHR672" s="136"/>
      <c r="LHS672" s="136"/>
      <c r="LHT672" s="136"/>
      <c r="LHU672" s="136"/>
      <c r="LHV672" s="136"/>
      <c r="LHW672" s="136"/>
      <c r="LHX672" s="136"/>
      <c r="LHY672" s="136"/>
      <c r="LHZ672" s="136"/>
      <c r="LIA672" s="136"/>
      <c r="LIB672" s="136"/>
      <c r="LIC672" s="136"/>
      <c r="LID672" s="136"/>
      <c r="LIE672" s="136"/>
      <c r="LIF672" s="136"/>
      <c r="LIG672" s="136"/>
      <c r="LIH672" s="136"/>
      <c r="LII672" s="136"/>
      <c r="LIJ672" s="136"/>
      <c r="LIK672" s="136"/>
      <c r="LIL672" s="136"/>
      <c r="LIM672" s="136"/>
      <c r="LIN672" s="136"/>
      <c r="LIO672" s="136"/>
      <c r="LIP672" s="136"/>
      <c r="LIQ672" s="136"/>
      <c r="LIR672" s="136"/>
      <c r="LIS672" s="136"/>
      <c r="LIT672" s="136"/>
      <c r="LIU672" s="136"/>
      <c r="LIV672" s="136"/>
      <c r="LIW672" s="136"/>
      <c r="LIX672" s="136"/>
      <c r="LIY672" s="136"/>
      <c r="LIZ672" s="136"/>
      <c r="LJA672" s="136"/>
      <c r="LJB672" s="136"/>
      <c r="LJC672" s="136"/>
      <c r="LJD672" s="136"/>
      <c r="LJE672" s="136"/>
      <c r="LJF672" s="136"/>
      <c r="LJG672" s="136"/>
      <c r="LJH672" s="136"/>
      <c r="LJI672" s="136"/>
      <c r="LJJ672" s="136"/>
      <c r="LJK672" s="136"/>
      <c r="LJL672" s="136"/>
      <c r="LJM672" s="136"/>
      <c r="LJN672" s="136"/>
      <c r="LJO672" s="136"/>
      <c r="LJP672" s="136"/>
      <c r="LJQ672" s="136"/>
      <c r="LJR672" s="136"/>
      <c r="LJS672" s="136"/>
      <c r="LJT672" s="136"/>
      <c r="LJU672" s="136"/>
      <c r="LJV672" s="136"/>
      <c r="LJW672" s="136"/>
      <c r="LJX672" s="136"/>
      <c r="LJY672" s="136"/>
      <c r="LJZ672" s="136"/>
      <c r="LKA672" s="136"/>
      <c r="LKB672" s="136"/>
      <c r="LKC672" s="136"/>
      <c r="LKD672" s="136"/>
      <c r="LKE672" s="136"/>
      <c r="LKF672" s="136"/>
      <c r="LKG672" s="136"/>
      <c r="LKH672" s="136"/>
      <c r="LKI672" s="136"/>
      <c r="LKJ672" s="136"/>
      <c r="LKK672" s="136"/>
      <c r="LKL672" s="136"/>
      <c r="LKM672" s="136"/>
      <c r="LKN672" s="136"/>
      <c r="LKO672" s="136"/>
      <c r="LKP672" s="136"/>
      <c r="LKQ672" s="136"/>
      <c r="LKR672" s="136"/>
      <c r="LKS672" s="136"/>
      <c r="LKT672" s="136"/>
      <c r="LKU672" s="136"/>
      <c r="LKV672" s="136"/>
      <c r="LKW672" s="136"/>
      <c r="LKX672" s="136"/>
      <c r="LKY672" s="136"/>
      <c r="LKZ672" s="136"/>
      <c r="LLA672" s="136"/>
      <c r="LLB672" s="136"/>
      <c r="LLC672" s="136"/>
      <c r="LLD672" s="136"/>
      <c r="LLE672" s="136"/>
      <c r="LLF672" s="136"/>
      <c r="LLG672" s="136"/>
      <c r="LLH672" s="136"/>
      <c r="LLI672" s="136"/>
      <c r="LLJ672" s="136"/>
      <c r="LLK672" s="136"/>
      <c r="LLL672" s="136"/>
      <c r="LLM672" s="136"/>
      <c r="LLN672" s="136"/>
      <c r="LLO672" s="136"/>
      <c r="LLP672" s="136"/>
      <c r="LLQ672" s="136"/>
      <c r="LLR672" s="136"/>
      <c r="LLS672" s="136"/>
      <c r="LLT672" s="136"/>
      <c r="LLU672" s="136"/>
      <c r="LLV672" s="136"/>
      <c r="LLW672" s="136"/>
      <c r="LLX672" s="136"/>
      <c r="LLY672" s="136"/>
      <c r="LLZ672" s="136"/>
      <c r="LMA672" s="136"/>
      <c r="LMB672" s="136"/>
      <c r="LMC672" s="136"/>
      <c r="LMD672" s="136"/>
      <c r="LME672" s="136"/>
      <c r="LMF672" s="136"/>
      <c r="LMG672" s="136"/>
      <c r="LMH672" s="136"/>
      <c r="LMI672" s="136"/>
      <c r="LMJ672" s="136"/>
      <c r="LMK672" s="136"/>
      <c r="LML672" s="136"/>
      <c r="LMM672" s="136"/>
      <c r="LMN672" s="136"/>
      <c r="LMO672" s="136"/>
      <c r="LMP672" s="136"/>
      <c r="LMQ672" s="136"/>
      <c r="LMR672" s="136"/>
      <c r="LMS672" s="136"/>
      <c r="LMT672" s="136"/>
      <c r="LMU672" s="136"/>
      <c r="LMV672" s="136"/>
      <c r="LMW672" s="136"/>
      <c r="LMX672" s="136"/>
      <c r="LMY672" s="136"/>
      <c r="LMZ672" s="136"/>
      <c r="LNA672" s="136"/>
      <c r="LNB672" s="136"/>
      <c r="LNC672" s="136"/>
      <c r="LND672" s="136"/>
      <c r="LNE672" s="136"/>
      <c r="LNF672" s="136"/>
      <c r="LNG672" s="136"/>
      <c r="LNH672" s="136"/>
      <c r="LNI672" s="136"/>
      <c r="LNJ672" s="136"/>
      <c r="LNK672" s="136"/>
      <c r="LNL672" s="136"/>
      <c r="LNM672" s="136"/>
      <c r="LNN672" s="136"/>
      <c r="LNO672" s="136"/>
      <c r="LNP672" s="136"/>
      <c r="LNQ672" s="136"/>
      <c r="LNR672" s="136"/>
      <c r="LNS672" s="136"/>
      <c r="LNT672" s="136"/>
      <c r="LNU672" s="136"/>
      <c r="LNV672" s="136"/>
      <c r="LNW672" s="136"/>
      <c r="LNX672" s="136"/>
      <c r="LNY672" s="136"/>
      <c r="LNZ672" s="136"/>
      <c r="LOA672" s="136"/>
      <c r="LOB672" s="136"/>
      <c r="LOC672" s="136"/>
      <c r="LOD672" s="136"/>
      <c r="LOE672" s="136"/>
      <c r="LOF672" s="136"/>
      <c r="LOG672" s="136"/>
      <c r="LOH672" s="136"/>
      <c r="LOI672" s="136"/>
      <c r="LOJ672" s="136"/>
      <c r="LOK672" s="136"/>
      <c r="LOL672" s="136"/>
      <c r="LOM672" s="136"/>
      <c r="LON672" s="136"/>
      <c r="LOO672" s="136"/>
      <c r="LOP672" s="136"/>
      <c r="LOQ672" s="136"/>
      <c r="LOR672" s="136"/>
      <c r="LOS672" s="136"/>
      <c r="LOT672" s="136"/>
      <c r="LOU672" s="136"/>
      <c r="LOV672" s="136"/>
      <c r="LOW672" s="136"/>
      <c r="LOX672" s="136"/>
      <c r="LOY672" s="136"/>
      <c r="LOZ672" s="136"/>
      <c r="LPA672" s="136"/>
      <c r="LPB672" s="136"/>
      <c r="LPC672" s="136"/>
      <c r="LPD672" s="136"/>
      <c r="LPE672" s="136"/>
      <c r="LPF672" s="136"/>
      <c r="LPG672" s="136"/>
      <c r="LPH672" s="136"/>
      <c r="LPI672" s="136"/>
      <c r="LPJ672" s="136"/>
      <c r="LPK672" s="136"/>
      <c r="LPL672" s="136"/>
      <c r="LPM672" s="136"/>
      <c r="LPN672" s="136"/>
      <c r="LPO672" s="136"/>
      <c r="LPP672" s="136"/>
      <c r="LPQ672" s="136"/>
      <c r="LPR672" s="136"/>
      <c r="LPS672" s="136"/>
      <c r="LPT672" s="136"/>
      <c r="LPU672" s="136"/>
      <c r="LPV672" s="136"/>
      <c r="LPW672" s="136"/>
      <c r="LPX672" s="136"/>
      <c r="LPY672" s="136"/>
      <c r="LPZ672" s="136"/>
      <c r="LQA672" s="136"/>
      <c r="LQB672" s="136"/>
      <c r="LQC672" s="136"/>
      <c r="LQD672" s="136"/>
      <c r="LQE672" s="136"/>
      <c r="LQF672" s="136"/>
      <c r="LQG672" s="136"/>
      <c r="LQH672" s="136"/>
      <c r="LQI672" s="136"/>
      <c r="LQJ672" s="136"/>
      <c r="LQK672" s="136"/>
      <c r="LQL672" s="136"/>
      <c r="LQM672" s="136"/>
      <c r="LQN672" s="136"/>
      <c r="LQO672" s="136"/>
      <c r="LQP672" s="136"/>
      <c r="LQQ672" s="136"/>
      <c r="LQR672" s="136"/>
      <c r="LQS672" s="136"/>
      <c r="LQT672" s="136"/>
      <c r="LQU672" s="136"/>
      <c r="LQV672" s="136"/>
      <c r="LQW672" s="136"/>
      <c r="LQX672" s="136"/>
      <c r="LQY672" s="136"/>
      <c r="LQZ672" s="136"/>
      <c r="LRA672" s="136"/>
      <c r="LRB672" s="136"/>
      <c r="LRC672" s="136"/>
      <c r="LRD672" s="136"/>
      <c r="LRE672" s="136"/>
      <c r="LRF672" s="136"/>
      <c r="LRG672" s="136"/>
      <c r="LRH672" s="136"/>
      <c r="LRI672" s="136"/>
      <c r="LRJ672" s="136"/>
      <c r="LRK672" s="136"/>
      <c r="LRL672" s="136"/>
      <c r="LRM672" s="136"/>
      <c r="LRN672" s="136"/>
      <c r="LRO672" s="136"/>
      <c r="LRP672" s="136"/>
      <c r="LRQ672" s="136"/>
      <c r="LRR672" s="136"/>
      <c r="LRS672" s="136"/>
      <c r="LRT672" s="136"/>
      <c r="LRU672" s="136"/>
      <c r="LRV672" s="136"/>
      <c r="LRW672" s="136"/>
      <c r="LRX672" s="136"/>
      <c r="LRY672" s="136"/>
      <c r="LRZ672" s="136"/>
      <c r="LSA672" s="136"/>
      <c r="LSB672" s="136"/>
      <c r="LSC672" s="136"/>
      <c r="LSD672" s="136"/>
      <c r="LSE672" s="136"/>
      <c r="LSF672" s="136"/>
      <c r="LSG672" s="136"/>
      <c r="LSH672" s="136"/>
      <c r="LSI672" s="136"/>
      <c r="LSJ672" s="136"/>
      <c r="LSK672" s="136"/>
      <c r="LSL672" s="136"/>
      <c r="LSM672" s="136"/>
      <c r="LSN672" s="136"/>
      <c r="LSO672" s="136"/>
      <c r="LSP672" s="136"/>
      <c r="LSQ672" s="136"/>
      <c r="LSR672" s="136"/>
      <c r="LSS672" s="136"/>
      <c r="LST672" s="136"/>
      <c r="LSU672" s="136"/>
      <c r="LSV672" s="136"/>
      <c r="LSW672" s="136"/>
      <c r="LSX672" s="136"/>
      <c r="LSY672" s="136"/>
      <c r="LSZ672" s="136"/>
      <c r="LTA672" s="136"/>
      <c r="LTB672" s="136"/>
      <c r="LTC672" s="136"/>
      <c r="LTD672" s="136"/>
      <c r="LTE672" s="136"/>
      <c r="LTF672" s="136"/>
      <c r="LTG672" s="136"/>
      <c r="LTH672" s="136"/>
      <c r="LTI672" s="136"/>
      <c r="LTJ672" s="136"/>
      <c r="LTK672" s="136"/>
      <c r="LTL672" s="136"/>
      <c r="LTM672" s="136"/>
      <c r="LTN672" s="136"/>
      <c r="LTO672" s="136"/>
      <c r="LTP672" s="136"/>
      <c r="LTQ672" s="136"/>
      <c r="LTR672" s="136"/>
      <c r="LTS672" s="136"/>
      <c r="LTT672" s="136"/>
      <c r="LTU672" s="136"/>
      <c r="LTV672" s="136"/>
      <c r="LTW672" s="136"/>
      <c r="LTX672" s="136"/>
      <c r="LTY672" s="136"/>
      <c r="LTZ672" s="136"/>
      <c r="LUA672" s="136"/>
      <c r="LUB672" s="136"/>
      <c r="LUC672" s="136"/>
      <c r="LUD672" s="136"/>
      <c r="LUE672" s="136"/>
      <c r="LUF672" s="136"/>
      <c r="LUG672" s="136"/>
      <c r="LUH672" s="136"/>
      <c r="LUI672" s="136"/>
      <c r="LUJ672" s="136"/>
      <c r="LUK672" s="136"/>
      <c r="LUL672" s="136"/>
      <c r="LUM672" s="136"/>
      <c r="LUN672" s="136"/>
      <c r="LUO672" s="136"/>
      <c r="LUP672" s="136"/>
      <c r="LUQ672" s="136"/>
      <c r="LUR672" s="136"/>
      <c r="LUS672" s="136"/>
      <c r="LUT672" s="136"/>
      <c r="LUU672" s="136"/>
      <c r="LUV672" s="136"/>
      <c r="LUW672" s="136"/>
      <c r="LUX672" s="136"/>
      <c r="LUY672" s="136"/>
      <c r="LUZ672" s="136"/>
      <c r="LVA672" s="136"/>
      <c r="LVB672" s="136"/>
      <c r="LVC672" s="136"/>
      <c r="LVD672" s="136"/>
      <c r="LVE672" s="136"/>
      <c r="LVF672" s="136"/>
      <c r="LVG672" s="136"/>
      <c r="LVH672" s="136"/>
      <c r="LVI672" s="136"/>
      <c r="LVJ672" s="136"/>
      <c r="LVK672" s="136"/>
      <c r="LVL672" s="136"/>
      <c r="LVM672" s="136"/>
      <c r="LVN672" s="136"/>
      <c r="LVO672" s="136"/>
      <c r="LVP672" s="136"/>
      <c r="LVQ672" s="136"/>
      <c r="LVR672" s="136"/>
      <c r="LVS672" s="136"/>
      <c r="LVT672" s="136"/>
      <c r="LVU672" s="136"/>
      <c r="LVV672" s="136"/>
      <c r="LVW672" s="136"/>
      <c r="LVX672" s="136"/>
      <c r="LVY672" s="136"/>
      <c r="LVZ672" s="136"/>
      <c r="LWA672" s="136"/>
      <c r="LWB672" s="136"/>
      <c r="LWC672" s="136"/>
      <c r="LWD672" s="136"/>
      <c r="LWE672" s="136"/>
      <c r="LWF672" s="136"/>
      <c r="LWG672" s="136"/>
      <c r="LWH672" s="136"/>
      <c r="LWI672" s="136"/>
      <c r="LWJ672" s="136"/>
      <c r="LWK672" s="136"/>
      <c r="LWL672" s="136"/>
      <c r="LWM672" s="136"/>
      <c r="LWN672" s="136"/>
      <c r="LWO672" s="136"/>
      <c r="LWP672" s="136"/>
      <c r="LWQ672" s="136"/>
      <c r="LWR672" s="136"/>
      <c r="LWS672" s="136"/>
      <c r="LWT672" s="136"/>
      <c r="LWU672" s="136"/>
      <c r="LWV672" s="136"/>
      <c r="LWW672" s="136"/>
      <c r="LWX672" s="136"/>
      <c r="LWY672" s="136"/>
      <c r="LWZ672" s="136"/>
      <c r="LXA672" s="136"/>
      <c r="LXB672" s="136"/>
      <c r="LXC672" s="136"/>
      <c r="LXD672" s="136"/>
      <c r="LXE672" s="136"/>
      <c r="LXF672" s="136"/>
      <c r="LXG672" s="136"/>
      <c r="LXH672" s="136"/>
      <c r="LXI672" s="136"/>
      <c r="LXJ672" s="136"/>
      <c r="LXK672" s="136"/>
      <c r="LXL672" s="136"/>
      <c r="LXM672" s="136"/>
      <c r="LXN672" s="136"/>
      <c r="LXO672" s="136"/>
      <c r="LXP672" s="136"/>
      <c r="LXQ672" s="136"/>
      <c r="LXR672" s="136"/>
      <c r="LXS672" s="136"/>
      <c r="LXT672" s="136"/>
      <c r="LXU672" s="136"/>
      <c r="LXV672" s="136"/>
      <c r="LXW672" s="136"/>
      <c r="LXX672" s="136"/>
      <c r="LXY672" s="136"/>
      <c r="LXZ672" s="136"/>
      <c r="LYA672" s="136"/>
      <c r="LYB672" s="136"/>
      <c r="LYC672" s="136"/>
      <c r="LYD672" s="136"/>
      <c r="LYE672" s="136"/>
      <c r="LYF672" s="136"/>
      <c r="LYG672" s="136"/>
      <c r="LYH672" s="136"/>
      <c r="LYI672" s="136"/>
      <c r="LYJ672" s="136"/>
      <c r="LYK672" s="136"/>
      <c r="LYL672" s="136"/>
      <c r="LYM672" s="136"/>
      <c r="LYN672" s="136"/>
      <c r="LYO672" s="136"/>
      <c r="LYP672" s="136"/>
      <c r="LYQ672" s="136"/>
      <c r="LYR672" s="136"/>
      <c r="LYS672" s="136"/>
      <c r="LYT672" s="136"/>
      <c r="LYU672" s="136"/>
      <c r="LYV672" s="136"/>
      <c r="LYW672" s="136"/>
      <c r="LYX672" s="136"/>
      <c r="LYY672" s="136"/>
      <c r="LYZ672" s="136"/>
      <c r="LZA672" s="136"/>
      <c r="LZB672" s="136"/>
      <c r="LZC672" s="136"/>
      <c r="LZD672" s="136"/>
      <c r="LZE672" s="136"/>
      <c r="LZF672" s="136"/>
      <c r="LZG672" s="136"/>
      <c r="LZH672" s="136"/>
      <c r="LZI672" s="136"/>
      <c r="LZJ672" s="136"/>
      <c r="LZK672" s="136"/>
      <c r="LZL672" s="136"/>
      <c r="LZM672" s="136"/>
      <c r="LZN672" s="136"/>
      <c r="LZO672" s="136"/>
      <c r="LZP672" s="136"/>
      <c r="LZQ672" s="136"/>
      <c r="LZR672" s="136"/>
      <c r="LZS672" s="136"/>
      <c r="LZT672" s="136"/>
      <c r="LZU672" s="136"/>
      <c r="LZV672" s="136"/>
      <c r="LZW672" s="136"/>
      <c r="LZX672" s="136"/>
      <c r="LZY672" s="136"/>
      <c r="LZZ672" s="136"/>
      <c r="MAA672" s="136"/>
      <c r="MAB672" s="136"/>
      <c r="MAC672" s="136"/>
      <c r="MAD672" s="136"/>
      <c r="MAE672" s="136"/>
      <c r="MAF672" s="136"/>
      <c r="MAG672" s="136"/>
      <c r="MAH672" s="136"/>
      <c r="MAI672" s="136"/>
      <c r="MAJ672" s="136"/>
      <c r="MAK672" s="136"/>
      <c r="MAL672" s="136"/>
      <c r="MAM672" s="136"/>
      <c r="MAN672" s="136"/>
      <c r="MAO672" s="136"/>
      <c r="MAP672" s="136"/>
      <c r="MAQ672" s="136"/>
      <c r="MAR672" s="136"/>
      <c r="MAS672" s="136"/>
      <c r="MAT672" s="136"/>
      <c r="MAU672" s="136"/>
      <c r="MAV672" s="136"/>
      <c r="MAW672" s="136"/>
      <c r="MAX672" s="136"/>
      <c r="MAY672" s="136"/>
      <c r="MAZ672" s="136"/>
      <c r="MBA672" s="136"/>
      <c r="MBB672" s="136"/>
      <c r="MBC672" s="136"/>
      <c r="MBD672" s="136"/>
      <c r="MBE672" s="136"/>
      <c r="MBF672" s="136"/>
      <c r="MBG672" s="136"/>
      <c r="MBH672" s="136"/>
      <c r="MBI672" s="136"/>
      <c r="MBJ672" s="136"/>
      <c r="MBK672" s="136"/>
      <c r="MBL672" s="136"/>
      <c r="MBM672" s="136"/>
      <c r="MBN672" s="136"/>
      <c r="MBO672" s="136"/>
      <c r="MBP672" s="136"/>
      <c r="MBQ672" s="136"/>
      <c r="MBR672" s="136"/>
      <c r="MBS672" s="136"/>
      <c r="MBT672" s="136"/>
      <c r="MBU672" s="136"/>
      <c r="MBV672" s="136"/>
      <c r="MBW672" s="136"/>
      <c r="MBX672" s="136"/>
      <c r="MBY672" s="136"/>
      <c r="MBZ672" s="136"/>
      <c r="MCA672" s="136"/>
      <c r="MCB672" s="136"/>
      <c r="MCC672" s="136"/>
      <c r="MCD672" s="136"/>
      <c r="MCE672" s="136"/>
      <c r="MCF672" s="136"/>
      <c r="MCG672" s="136"/>
      <c r="MCH672" s="136"/>
      <c r="MCI672" s="136"/>
      <c r="MCJ672" s="136"/>
      <c r="MCK672" s="136"/>
      <c r="MCL672" s="136"/>
      <c r="MCM672" s="136"/>
      <c r="MCN672" s="136"/>
      <c r="MCO672" s="136"/>
      <c r="MCP672" s="136"/>
      <c r="MCQ672" s="136"/>
      <c r="MCR672" s="136"/>
      <c r="MCS672" s="136"/>
      <c r="MCT672" s="136"/>
      <c r="MCU672" s="136"/>
      <c r="MCV672" s="136"/>
      <c r="MCW672" s="136"/>
      <c r="MCX672" s="136"/>
      <c r="MCY672" s="136"/>
      <c r="MCZ672" s="136"/>
      <c r="MDA672" s="136"/>
      <c r="MDB672" s="136"/>
      <c r="MDC672" s="136"/>
      <c r="MDD672" s="136"/>
      <c r="MDE672" s="136"/>
      <c r="MDF672" s="136"/>
      <c r="MDG672" s="136"/>
      <c r="MDH672" s="136"/>
      <c r="MDI672" s="136"/>
      <c r="MDJ672" s="136"/>
      <c r="MDK672" s="136"/>
      <c r="MDL672" s="136"/>
      <c r="MDM672" s="136"/>
      <c r="MDN672" s="136"/>
      <c r="MDO672" s="136"/>
      <c r="MDP672" s="136"/>
      <c r="MDQ672" s="136"/>
      <c r="MDR672" s="136"/>
      <c r="MDS672" s="136"/>
      <c r="MDT672" s="136"/>
      <c r="MDU672" s="136"/>
      <c r="MDV672" s="136"/>
      <c r="MDW672" s="136"/>
      <c r="MDX672" s="136"/>
      <c r="MDY672" s="136"/>
      <c r="MDZ672" s="136"/>
      <c r="MEA672" s="136"/>
      <c r="MEB672" s="136"/>
      <c r="MEC672" s="136"/>
      <c r="MED672" s="136"/>
      <c r="MEE672" s="136"/>
      <c r="MEF672" s="136"/>
      <c r="MEG672" s="136"/>
      <c r="MEH672" s="136"/>
      <c r="MEI672" s="136"/>
      <c r="MEJ672" s="136"/>
      <c r="MEK672" s="136"/>
      <c r="MEL672" s="136"/>
      <c r="MEM672" s="136"/>
      <c r="MEN672" s="136"/>
      <c r="MEO672" s="136"/>
      <c r="MEP672" s="136"/>
      <c r="MEQ672" s="136"/>
      <c r="MER672" s="136"/>
      <c r="MES672" s="136"/>
      <c r="MET672" s="136"/>
      <c r="MEU672" s="136"/>
      <c r="MEV672" s="136"/>
      <c r="MEW672" s="136"/>
      <c r="MEX672" s="136"/>
      <c r="MEY672" s="136"/>
      <c r="MEZ672" s="136"/>
      <c r="MFA672" s="136"/>
      <c r="MFB672" s="136"/>
      <c r="MFC672" s="136"/>
      <c r="MFD672" s="136"/>
      <c r="MFE672" s="136"/>
      <c r="MFF672" s="136"/>
      <c r="MFG672" s="136"/>
      <c r="MFH672" s="136"/>
      <c r="MFI672" s="136"/>
      <c r="MFJ672" s="136"/>
      <c r="MFK672" s="136"/>
      <c r="MFL672" s="136"/>
      <c r="MFM672" s="136"/>
      <c r="MFN672" s="136"/>
      <c r="MFO672" s="136"/>
      <c r="MFP672" s="136"/>
      <c r="MFQ672" s="136"/>
      <c r="MFR672" s="136"/>
      <c r="MFS672" s="136"/>
      <c r="MFT672" s="136"/>
      <c r="MFU672" s="136"/>
      <c r="MFV672" s="136"/>
      <c r="MFW672" s="136"/>
      <c r="MFX672" s="136"/>
      <c r="MFY672" s="136"/>
      <c r="MFZ672" s="136"/>
      <c r="MGA672" s="136"/>
      <c r="MGB672" s="136"/>
      <c r="MGC672" s="136"/>
      <c r="MGD672" s="136"/>
      <c r="MGE672" s="136"/>
      <c r="MGF672" s="136"/>
      <c r="MGG672" s="136"/>
      <c r="MGH672" s="136"/>
      <c r="MGI672" s="136"/>
      <c r="MGJ672" s="136"/>
      <c r="MGK672" s="136"/>
      <c r="MGL672" s="136"/>
      <c r="MGM672" s="136"/>
      <c r="MGN672" s="136"/>
      <c r="MGO672" s="136"/>
      <c r="MGP672" s="136"/>
      <c r="MGQ672" s="136"/>
      <c r="MGR672" s="136"/>
      <c r="MGS672" s="136"/>
      <c r="MGT672" s="136"/>
      <c r="MGU672" s="136"/>
      <c r="MGV672" s="136"/>
      <c r="MGW672" s="136"/>
      <c r="MGX672" s="136"/>
      <c r="MGY672" s="136"/>
      <c r="MGZ672" s="136"/>
      <c r="MHA672" s="136"/>
      <c r="MHB672" s="136"/>
      <c r="MHC672" s="136"/>
      <c r="MHD672" s="136"/>
      <c r="MHE672" s="136"/>
      <c r="MHF672" s="136"/>
      <c r="MHG672" s="136"/>
      <c r="MHH672" s="136"/>
      <c r="MHI672" s="136"/>
      <c r="MHJ672" s="136"/>
      <c r="MHK672" s="136"/>
      <c r="MHL672" s="136"/>
      <c r="MHM672" s="136"/>
      <c r="MHN672" s="136"/>
      <c r="MHO672" s="136"/>
      <c r="MHP672" s="136"/>
      <c r="MHQ672" s="136"/>
      <c r="MHR672" s="136"/>
      <c r="MHS672" s="136"/>
      <c r="MHT672" s="136"/>
      <c r="MHU672" s="136"/>
      <c r="MHV672" s="136"/>
      <c r="MHW672" s="136"/>
      <c r="MHX672" s="136"/>
      <c r="MHY672" s="136"/>
      <c r="MHZ672" s="136"/>
      <c r="MIA672" s="136"/>
      <c r="MIB672" s="136"/>
      <c r="MIC672" s="136"/>
      <c r="MID672" s="136"/>
      <c r="MIE672" s="136"/>
      <c r="MIF672" s="136"/>
      <c r="MIG672" s="136"/>
      <c r="MIH672" s="136"/>
      <c r="MII672" s="136"/>
      <c r="MIJ672" s="136"/>
      <c r="MIK672" s="136"/>
      <c r="MIL672" s="136"/>
      <c r="MIM672" s="136"/>
      <c r="MIN672" s="136"/>
      <c r="MIO672" s="136"/>
      <c r="MIP672" s="136"/>
      <c r="MIQ672" s="136"/>
      <c r="MIR672" s="136"/>
      <c r="MIS672" s="136"/>
      <c r="MIT672" s="136"/>
      <c r="MIU672" s="136"/>
      <c r="MIV672" s="136"/>
      <c r="MIW672" s="136"/>
      <c r="MIX672" s="136"/>
      <c r="MIY672" s="136"/>
      <c r="MIZ672" s="136"/>
      <c r="MJA672" s="136"/>
      <c r="MJB672" s="136"/>
      <c r="MJC672" s="136"/>
      <c r="MJD672" s="136"/>
      <c r="MJE672" s="136"/>
      <c r="MJF672" s="136"/>
      <c r="MJG672" s="136"/>
      <c r="MJH672" s="136"/>
      <c r="MJI672" s="136"/>
      <c r="MJJ672" s="136"/>
      <c r="MJK672" s="136"/>
      <c r="MJL672" s="136"/>
      <c r="MJM672" s="136"/>
      <c r="MJN672" s="136"/>
      <c r="MJO672" s="136"/>
      <c r="MJP672" s="136"/>
      <c r="MJQ672" s="136"/>
      <c r="MJR672" s="136"/>
      <c r="MJS672" s="136"/>
      <c r="MJT672" s="136"/>
      <c r="MJU672" s="136"/>
      <c r="MJV672" s="136"/>
      <c r="MJW672" s="136"/>
      <c r="MJX672" s="136"/>
      <c r="MJY672" s="136"/>
      <c r="MJZ672" s="136"/>
      <c r="MKA672" s="136"/>
      <c r="MKB672" s="136"/>
      <c r="MKC672" s="136"/>
      <c r="MKD672" s="136"/>
      <c r="MKE672" s="136"/>
      <c r="MKF672" s="136"/>
      <c r="MKG672" s="136"/>
      <c r="MKH672" s="136"/>
      <c r="MKI672" s="136"/>
      <c r="MKJ672" s="136"/>
      <c r="MKK672" s="136"/>
      <c r="MKL672" s="136"/>
      <c r="MKM672" s="136"/>
      <c r="MKN672" s="136"/>
      <c r="MKO672" s="136"/>
      <c r="MKP672" s="136"/>
      <c r="MKQ672" s="136"/>
      <c r="MKR672" s="136"/>
      <c r="MKS672" s="136"/>
      <c r="MKT672" s="136"/>
      <c r="MKU672" s="136"/>
      <c r="MKV672" s="136"/>
      <c r="MKW672" s="136"/>
      <c r="MKX672" s="136"/>
      <c r="MKY672" s="136"/>
      <c r="MKZ672" s="136"/>
      <c r="MLA672" s="136"/>
      <c r="MLB672" s="136"/>
      <c r="MLC672" s="136"/>
      <c r="MLD672" s="136"/>
      <c r="MLE672" s="136"/>
      <c r="MLF672" s="136"/>
      <c r="MLG672" s="136"/>
      <c r="MLH672" s="136"/>
      <c r="MLI672" s="136"/>
      <c r="MLJ672" s="136"/>
      <c r="MLK672" s="136"/>
      <c r="MLL672" s="136"/>
      <c r="MLM672" s="136"/>
      <c r="MLN672" s="136"/>
      <c r="MLO672" s="136"/>
      <c r="MLP672" s="136"/>
      <c r="MLQ672" s="136"/>
      <c r="MLR672" s="136"/>
      <c r="MLS672" s="136"/>
      <c r="MLT672" s="136"/>
      <c r="MLU672" s="136"/>
      <c r="MLV672" s="136"/>
      <c r="MLW672" s="136"/>
      <c r="MLX672" s="136"/>
      <c r="MLY672" s="136"/>
      <c r="MLZ672" s="136"/>
      <c r="MMA672" s="136"/>
      <c r="MMB672" s="136"/>
      <c r="MMC672" s="136"/>
      <c r="MMD672" s="136"/>
      <c r="MME672" s="136"/>
      <c r="MMF672" s="136"/>
      <c r="MMG672" s="136"/>
      <c r="MMH672" s="136"/>
      <c r="MMI672" s="136"/>
      <c r="MMJ672" s="136"/>
      <c r="MMK672" s="136"/>
      <c r="MML672" s="136"/>
      <c r="MMM672" s="136"/>
      <c r="MMN672" s="136"/>
      <c r="MMO672" s="136"/>
      <c r="MMP672" s="136"/>
      <c r="MMQ672" s="136"/>
      <c r="MMR672" s="136"/>
      <c r="MMS672" s="136"/>
      <c r="MMT672" s="136"/>
      <c r="MMU672" s="136"/>
      <c r="MMV672" s="136"/>
      <c r="MMW672" s="136"/>
      <c r="MMX672" s="136"/>
      <c r="MMY672" s="136"/>
      <c r="MMZ672" s="136"/>
      <c r="MNA672" s="136"/>
      <c r="MNB672" s="136"/>
      <c r="MNC672" s="136"/>
      <c r="MND672" s="136"/>
      <c r="MNE672" s="136"/>
      <c r="MNF672" s="136"/>
      <c r="MNG672" s="136"/>
      <c r="MNH672" s="136"/>
      <c r="MNI672" s="136"/>
      <c r="MNJ672" s="136"/>
      <c r="MNK672" s="136"/>
      <c r="MNL672" s="136"/>
      <c r="MNM672" s="136"/>
      <c r="MNN672" s="136"/>
      <c r="MNO672" s="136"/>
      <c r="MNP672" s="136"/>
      <c r="MNQ672" s="136"/>
      <c r="MNR672" s="136"/>
      <c r="MNS672" s="136"/>
      <c r="MNT672" s="136"/>
      <c r="MNU672" s="136"/>
      <c r="MNV672" s="136"/>
      <c r="MNW672" s="136"/>
      <c r="MNX672" s="136"/>
      <c r="MNY672" s="136"/>
      <c r="MNZ672" s="136"/>
      <c r="MOA672" s="136"/>
      <c r="MOB672" s="136"/>
      <c r="MOC672" s="136"/>
      <c r="MOD672" s="136"/>
      <c r="MOE672" s="136"/>
      <c r="MOF672" s="136"/>
      <c r="MOG672" s="136"/>
      <c r="MOH672" s="136"/>
      <c r="MOI672" s="136"/>
      <c r="MOJ672" s="136"/>
      <c r="MOK672" s="136"/>
      <c r="MOL672" s="136"/>
      <c r="MOM672" s="136"/>
      <c r="MON672" s="136"/>
      <c r="MOO672" s="136"/>
      <c r="MOP672" s="136"/>
      <c r="MOQ672" s="136"/>
      <c r="MOR672" s="136"/>
      <c r="MOS672" s="136"/>
      <c r="MOT672" s="136"/>
      <c r="MOU672" s="136"/>
      <c r="MOV672" s="136"/>
      <c r="MOW672" s="136"/>
      <c r="MOX672" s="136"/>
      <c r="MOY672" s="136"/>
      <c r="MOZ672" s="136"/>
      <c r="MPA672" s="136"/>
      <c r="MPB672" s="136"/>
      <c r="MPC672" s="136"/>
      <c r="MPD672" s="136"/>
      <c r="MPE672" s="136"/>
      <c r="MPF672" s="136"/>
      <c r="MPG672" s="136"/>
      <c r="MPH672" s="136"/>
      <c r="MPI672" s="136"/>
      <c r="MPJ672" s="136"/>
      <c r="MPK672" s="136"/>
      <c r="MPL672" s="136"/>
      <c r="MPM672" s="136"/>
      <c r="MPN672" s="136"/>
      <c r="MPO672" s="136"/>
      <c r="MPP672" s="136"/>
      <c r="MPQ672" s="136"/>
      <c r="MPR672" s="136"/>
      <c r="MPS672" s="136"/>
      <c r="MPT672" s="136"/>
      <c r="MPU672" s="136"/>
      <c r="MPV672" s="136"/>
      <c r="MPW672" s="136"/>
      <c r="MPX672" s="136"/>
      <c r="MPY672" s="136"/>
      <c r="MPZ672" s="136"/>
      <c r="MQA672" s="136"/>
      <c r="MQB672" s="136"/>
      <c r="MQC672" s="136"/>
      <c r="MQD672" s="136"/>
      <c r="MQE672" s="136"/>
      <c r="MQF672" s="136"/>
      <c r="MQG672" s="136"/>
      <c r="MQH672" s="136"/>
      <c r="MQI672" s="136"/>
      <c r="MQJ672" s="136"/>
      <c r="MQK672" s="136"/>
      <c r="MQL672" s="136"/>
      <c r="MQM672" s="136"/>
      <c r="MQN672" s="136"/>
      <c r="MQO672" s="136"/>
      <c r="MQP672" s="136"/>
      <c r="MQQ672" s="136"/>
      <c r="MQR672" s="136"/>
      <c r="MQS672" s="136"/>
      <c r="MQT672" s="136"/>
      <c r="MQU672" s="136"/>
      <c r="MQV672" s="136"/>
      <c r="MQW672" s="136"/>
      <c r="MQX672" s="136"/>
      <c r="MQY672" s="136"/>
      <c r="MQZ672" s="136"/>
      <c r="MRA672" s="136"/>
      <c r="MRB672" s="136"/>
      <c r="MRC672" s="136"/>
      <c r="MRD672" s="136"/>
      <c r="MRE672" s="136"/>
      <c r="MRF672" s="136"/>
      <c r="MRG672" s="136"/>
      <c r="MRH672" s="136"/>
      <c r="MRI672" s="136"/>
      <c r="MRJ672" s="136"/>
      <c r="MRK672" s="136"/>
      <c r="MRL672" s="136"/>
      <c r="MRM672" s="136"/>
      <c r="MRN672" s="136"/>
      <c r="MRO672" s="136"/>
      <c r="MRP672" s="136"/>
      <c r="MRQ672" s="136"/>
      <c r="MRR672" s="136"/>
      <c r="MRS672" s="136"/>
      <c r="MRT672" s="136"/>
      <c r="MRU672" s="136"/>
      <c r="MRV672" s="136"/>
      <c r="MRW672" s="136"/>
      <c r="MRX672" s="136"/>
      <c r="MRY672" s="136"/>
      <c r="MRZ672" s="136"/>
      <c r="MSA672" s="136"/>
      <c r="MSB672" s="136"/>
      <c r="MSC672" s="136"/>
      <c r="MSD672" s="136"/>
      <c r="MSE672" s="136"/>
      <c r="MSF672" s="136"/>
      <c r="MSG672" s="136"/>
      <c r="MSH672" s="136"/>
      <c r="MSI672" s="136"/>
      <c r="MSJ672" s="136"/>
      <c r="MSK672" s="136"/>
      <c r="MSL672" s="136"/>
      <c r="MSM672" s="136"/>
      <c r="MSN672" s="136"/>
      <c r="MSO672" s="136"/>
      <c r="MSP672" s="136"/>
      <c r="MSQ672" s="136"/>
      <c r="MSR672" s="136"/>
      <c r="MSS672" s="136"/>
      <c r="MST672" s="136"/>
      <c r="MSU672" s="136"/>
      <c r="MSV672" s="136"/>
      <c r="MSW672" s="136"/>
      <c r="MSX672" s="136"/>
      <c r="MSY672" s="136"/>
      <c r="MSZ672" s="136"/>
      <c r="MTA672" s="136"/>
      <c r="MTB672" s="136"/>
      <c r="MTC672" s="136"/>
      <c r="MTD672" s="136"/>
      <c r="MTE672" s="136"/>
      <c r="MTF672" s="136"/>
      <c r="MTG672" s="136"/>
      <c r="MTH672" s="136"/>
      <c r="MTI672" s="136"/>
      <c r="MTJ672" s="136"/>
      <c r="MTK672" s="136"/>
      <c r="MTL672" s="136"/>
      <c r="MTM672" s="136"/>
      <c r="MTN672" s="136"/>
      <c r="MTO672" s="136"/>
      <c r="MTP672" s="136"/>
      <c r="MTQ672" s="136"/>
      <c r="MTR672" s="136"/>
      <c r="MTS672" s="136"/>
      <c r="MTT672" s="136"/>
      <c r="MTU672" s="136"/>
      <c r="MTV672" s="136"/>
      <c r="MTW672" s="136"/>
      <c r="MTX672" s="136"/>
      <c r="MTY672" s="136"/>
      <c r="MTZ672" s="136"/>
      <c r="MUA672" s="136"/>
      <c r="MUB672" s="136"/>
      <c r="MUC672" s="136"/>
      <c r="MUD672" s="136"/>
      <c r="MUE672" s="136"/>
      <c r="MUF672" s="136"/>
      <c r="MUG672" s="136"/>
      <c r="MUH672" s="136"/>
      <c r="MUI672" s="136"/>
      <c r="MUJ672" s="136"/>
      <c r="MUK672" s="136"/>
      <c r="MUL672" s="136"/>
      <c r="MUM672" s="136"/>
      <c r="MUN672" s="136"/>
      <c r="MUO672" s="136"/>
      <c r="MUP672" s="136"/>
      <c r="MUQ672" s="136"/>
      <c r="MUR672" s="136"/>
      <c r="MUS672" s="136"/>
      <c r="MUT672" s="136"/>
      <c r="MUU672" s="136"/>
      <c r="MUV672" s="136"/>
      <c r="MUW672" s="136"/>
      <c r="MUX672" s="136"/>
      <c r="MUY672" s="136"/>
      <c r="MUZ672" s="136"/>
      <c r="MVA672" s="136"/>
      <c r="MVB672" s="136"/>
      <c r="MVC672" s="136"/>
      <c r="MVD672" s="136"/>
      <c r="MVE672" s="136"/>
      <c r="MVF672" s="136"/>
      <c r="MVG672" s="136"/>
      <c r="MVH672" s="136"/>
      <c r="MVI672" s="136"/>
      <c r="MVJ672" s="136"/>
      <c r="MVK672" s="136"/>
      <c r="MVL672" s="136"/>
      <c r="MVM672" s="136"/>
      <c r="MVN672" s="136"/>
      <c r="MVO672" s="136"/>
      <c r="MVP672" s="136"/>
      <c r="MVQ672" s="136"/>
      <c r="MVR672" s="136"/>
      <c r="MVS672" s="136"/>
      <c r="MVT672" s="136"/>
      <c r="MVU672" s="136"/>
      <c r="MVV672" s="136"/>
      <c r="MVW672" s="136"/>
      <c r="MVX672" s="136"/>
      <c r="MVY672" s="136"/>
      <c r="MVZ672" s="136"/>
      <c r="MWA672" s="136"/>
      <c r="MWB672" s="136"/>
      <c r="MWC672" s="136"/>
      <c r="MWD672" s="136"/>
      <c r="MWE672" s="136"/>
      <c r="MWF672" s="136"/>
      <c r="MWG672" s="136"/>
      <c r="MWH672" s="136"/>
      <c r="MWI672" s="136"/>
      <c r="MWJ672" s="136"/>
      <c r="MWK672" s="136"/>
      <c r="MWL672" s="136"/>
      <c r="MWM672" s="136"/>
      <c r="MWN672" s="136"/>
      <c r="MWO672" s="136"/>
      <c r="MWP672" s="136"/>
      <c r="MWQ672" s="136"/>
      <c r="MWR672" s="136"/>
      <c r="MWS672" s="136"/>
      <c r="MWT672" s="136"/>
      <c r="MWU672" s="136"/>
      <c r="MWV672" s="136"/>
      <c r="MWW672" s="136"/>
      <c r="MWX672" s="136"/>
      <c r="MWY672" s="136"/>
      <c r="MWZ672" s="136"/>
      <c r="MXA672" s="136"/>
      <c r="MXB672" s="136"/>
      <c r="MXC672" s="136"/>
      <c r="MXD672" s="136"/>
      <c r="MXE672" s="136"/>
      <c r="MXF672" s="136"/>
      <c r="MXG672" s="136"/>
      <c r="MXH672" s="136"/>
      <c r="MXI672" s="136"/>
      <c r="MXJ672" s="136"/>
      <c r="MXK672" s="136"/>
      <c r="MXL672" s="136"/>
      <c r="MXM672" s="136"/>
      <c r="MXN672" s="136"/>
      <c r="MXO672" s="136"/>
      <c r="MXP672" s="136"/>
      <c r="MXQ672" s="136"/>
      <c r="MXR672" s="136"/>
      <c r="MXS672" s="136"/>
      <c r="MXT672" s="136"/>
      <c r="MXU672" s="136"/>
      <c r="MXV672" s="136"/>
      <c r="MXW672" s="136"/>
      <c r="MXX672" s="136"/>
      <c r="MXY672" s="136"/>
      <c r="MXZ672" s="136"/>
      <c r="MYA672" s="136"/>
      <c r="MYB672" s="136"/>
      <c r="MYC672" s="136"/>
      <c r="MYD672" s="136"/>
      <c r="MYE672" s="136"/>
      <c r="MYF672" s="136"/>
      <c r="MYG672" s="136"/>
      <c r="MYH672" s="136"/>
      <c r="MYI672" s="136"/>
      <c r="MYJ672" s="136"/>
      <c r="MYK672" s="136"/>
      <c r="MYL672" s="136"/>
      <c r="MYM672" s="136"/>
      <c r="MYN672" s="136"/>
      <c r="MYO672" s="136"/>
      <c r="MYP672" s="136"/>
      <c r="MYQ672" s="136"/>
      <c r="MYR672" s="136"/>
      <c r="MYS672" s="136"/>
      <c r="MYT672" s="136"/>
      <c r="MYU672" s="136"/>
      <c r="MYV672" s="136"/>
      <c r="MYW672" s="136"/>
      <c r="MYX672" s="136"/>
      <c r="MYY672" s="136"/>
      <c r="MYZ672" s="136"/>
      <c r="MZA672" s="136"/>
      <c r="MZB672" s="136"/>
      <c r="MZC672" s="136"/>
      <c r="MZD672" s="136"/>
      <c r="MZE672" s="136"/>
      <c r="MZF672" s="136"/>
      <c r="MZG672" s="136"/>
      <c r="MZH672" s="136"/>
      <c r="MZI672" s="136"/>
      <c r="MZJ672" s="136"/>
      <c r="MZK672" s="136"/>
      <c r="MZL672" s="136"/>
      <c r="MZM672" s="136"/>
      <c r="MZN672" s="136"/>
      <c r="MZO672" s="136"/>
      <c r="MZP672" s="136"/>
      <c r="MZQ672" s="136"/>
      <c r="MZR672" s="136"/>
      <c r="MZS672" s="136"/>
      <c r="MZT672" s="136"/>
      <c r="MZU672" s="136"/>
      <c r="MZV672" s="136"/>
      <c r="MZW672" s="136"/>
      <c r="MZX672" s="136"/>
      <c r="MZY672" s="136"/>
      <c r="MZZ672" s="136"/>
      <c r="NAA672" s="136"/>
      <c r="NAB672" s="136"/>
      <c r="NAC672" s="136"/>
      <c r="NAD672" s="136"/>
      <c r="NAE672" s="136"/>
      <c r="NAF672" s="136"/>
      <c r="NAG672" s="136"/>
      <c r="NAH672" s="136"/>
      <c r="NAI672" s="136"/>
      <c r="NAJ672" s="136"/>
      <c r="NAK672" s="136"/>
      <c r="NAL672" s="136"/>
      <c r="NAM672" s="136"/>
      <c r="NAN672" s="136"/>
      <c r="NAO672" s="136"/>
      <c r="NAP672" s="136"/>
      <c r="NAQ672" s="136"/>
      <c r="NAR672" s="136"/>
      <c r="NAS672" s="136"/>
      <c r="NAT672" s="136"/>
      <c r="NAU672" s="136"/>
      <c r="NAV672" s="136"/>
      <c r="NAW672" s="136"/>
      <c r="NAX672" s="136"/>
      <c r="NAY672" s="136"/>
      <c r="NAZ672" s="136"/>
      <c r="NBA672" s="136"/>
      <c r="NBB672" s="136"/>
      <c r="NBC672" s="136"/>
      <c r="NBD672" s="136"/>
      <c r="NBE672" s="136"/>
      <c r="NBF672" s="136"/>
      <c r="NBG672" s="136"/>
      <c r="NBH672" s="136"/>
      <c r="NBI672" s="136"/>
      <c r="NBJ672" s="136"/>
      <c r="NBK672" s="136"/>
      <c r="NBL672" s="136"/>
      <c r="NBM672" s="136"/>
      <c r="NBN672" s="136"/>
      <c r="NBO672" s="136"/>
      <c r="NBP672" s="136"/>
      <c r="NBQ672" s="136"/>
      <c r="NBR672" s="136"/>
      <c r="NBS672" s="136"/>
      <c r="NBT672" s="136"/>
      <c r="NBU672" s="136"/>
      <c r="NBV672" s="136"/>
      <c r="NBW672" s="136"/>
      <c r="NBX672" s="136"/>
      <c r="NBY672" s="136"/>
      <c r="NBZ672" s="136"/>
      <c r="NCA672" s="136"/>
      <c r="NCB672" s="136"/>
      <c r="NCC672" s="136"/>
      <c r="NCD672" s="136"/>
      <c r="NCE672" s="136"/>
      <c r="NCF672" s="136"/>
      <c r="NCG672" s="136"/>
      <c r="NCH672" s="136"/>
      <c r="NCI672" s="136"/>
      <c r="NCJ672" s="136"/>
      <c r="NCK672" s="136"/>
      <c r="NCL672" s="136"/>
      <c r="NCM672" s="136"/>
      <c r="NCN672" s="136"/>
      <c r="NCO672" s="136"/>
      <c r="NCP672" s="136"/>
      <c r="NCQ672" s="136"/>
      <c r="NCR672" s="136"/>
      <c r="NCS672" s="136"/>
      <c r="NCT672" s="136"/>
      <c r="NCU672" s="136"/>
      <c r="NCV672" s="136"/>
      <c r="NCW672" s="136"/>
      <c r="NCX672" s="136"/>
      <c r="NCY672" s="136"/>
      <c r="NCZ672" s="136"/>
      <c r="NDA672" s="136"/>
      <c r="NDB672" s="136"/>
      <c r="NDC672" s="136"/>
      <c r="NDD672" s="136"/>
      <c r="NDE672" s="136"/>
      <c r="NDF672" s="136"/>
      <c r="NDG672" s="136"/>
      <c r="NDH672" s="136"/>
      <c r="NDI672" s="136"/>
      <c r="NDJ672" s="136"/>
      <c r="NDK672" s="136"/>
      <c r="NDL672" s="136"/>
      <c r="NDM672" s="136"/>
      <c r="NDN672" s="136"/>
      <c r="NDO672" s="136"/>
      <c r="NDP672" s="136"/>
      <c r="NDQ672" s="136"/>
      <c r="NDR672" s="136"/>
      <c r="NDS672" s="136"/>
      <c r="NDT672" s="136"/>
      <c r="NDU672" s="136"/>
      <c r="NDV672" s="136"/>
      <c r="NDW672" s="136"/>
      <c r="NDX672" s="136"/>
      <c r="NDY672" s="136"/>
      <c r="NDZ672" s="136"/>
      <c r="NEA672" s="136"/>
      <c r="NEB672" s="136"/>
      <c r="NEC672" s="136"/>
      <c r="NED672" s="136"/>
      <c r="NEE672" s="136"/>
      <c r="NEF672" s="136"/>
      <c r="NEG672" s="136"/>
      <c r="NEH672" s="136"/>
      <c r="NEI672" s="136"/>
      <c r="NEJ672" s="136"/>
      <c r="NEK672" s="136"/>
      <c r="NEL672" s="136"/>
      <c r="NEM672" s="136"/>
      <c r="NEN672" s="136"/>
      <c r="NEO672" s="136"/>
      <c r="NEP672" s="136"/>
      <c r="NEQ672" s="136"/>
      <c r="NER672" s="136"/>
      <c r="NES672" s="136"/>
      <c r="NET672" s="136"/>
      <c r="NEU672" s="136"/>
      <c r="NEV672" s="136"/>
      <c r="NEW672" s="136"/>
      <c r="NEX672" s="136"/>
      <c r="NEY672" s="136"/>
      <c r="NEZ672" s="136"/>
      <c r="NFA672" s="136"/>
      <c r="NFB672" s="136"/>
      <c r="NFC672" s="136"/>
      <c r="NFD672" s="136"/>
      <c r="NFE672" s="136"/>
      <c r="NFF672" s="136"/>
      <c r="NFG672" s="136"/>
      <c r="NFH672" s="136"/>
      <c r="NFI672" s="136"/>
      <c r="NFJ672" s="136"/>
      <c r="NFK672" s="136"/>
      <c r="NFL672" s="136"/>
      <c r="NFM672" s="136"/>
      <c r="NFN672" s="136"/>
      <c r="NFO672" s="136"/>
      <c r="NFP672" s="136"/>
      <c r="NFQ672" s="136"/>
      <c r="NFR672" s="136"/>
      <c r="NFS672" s="136"/>
      <c r="NFT672" s="136"/>
      <c r="NFU672" s="136"/>
      <c r="NFV672" s="136"/>
      <c r="NFW672" s="136"/>
      <c r="NFX672" s="136"/>
      <c r="NFY672" s="136"/>
      <c r="NFZ672" s="136"/>
      <c r="NGA672" s="136"/>
      <c r="NGB672" s="136"/>
      <c r="NGC672" s="136"/>
      <c r="NGD672" s="136"/>
      <c r="NGE672" s="136"/>
      <c r="NGF672" s="136"/>
      <c r="NGG672" s="136"/>
      <c r="NGH672" s="136"/>
      <c r="NGI672" s="136"/>
      <c r="NGJ672" s="136"/>
      <c r="NGK672" s="136"/>
      <c r="NGL672" s="136"/>
      <c r="NGM672" s="136"/>
      <c r="NGN672" s="136"/>
      <c r="NGO672" s="136"/>
      <c r="NGP672" s="136"/>
      <c r="NGQ672" s="136"/>
      <c r="NGR672" s="136"/>
      <c r="NGS672" s="136"/>
      <c r="NGT672" s="136"/>
      <c r="NGU672" s="136"/>
      <c r="NGV672" s="136"/>
      <c r="NGW672" s="136"/>
      <c r="NGX672" s="136"/>
      <c r="NGY672" s="136"/>
      <c r="NGZ672" s="136"/>
      <c r="NHA672" s="136"/>
      <c r="NHB672" s="136"/>
      <c r="NHC672" s="136"/>
      <c r="NHD672" s="136"/>
      <c r="NHE672" s="136"/>
      <c r="NHF672" s="136"/>
      <c r="NHG672" s="136"/>
      <c r="NHH672" s="136"/>
      <c r="NHI672" s="136"/>
      <c r="NHJ672" s="136"/>
      <c r="NHK672" s="136"/>
      <c r="NHL672" s="136"/>
      <c r="NHM672" s="136"/>
      <c r="NHN672" s="136"/>
      <c r="NHO672" s="136"/>
      <c r="NHP672" s="136"/>
      <c r="NHQ672" s="136"/>
      <c r="NHR672" s="136"/>
      <c r="NHS672" s="136"/>
      <c r="NHT672" s="136"/>
      <c r="NHU672" s="136"/>
      <c r="NHV672" s="136"/>
      <c r="NHW672" s="136"/>
      <c r="NHX672" s="136"/>
      <c r="NHY672" s="136"/>
      <c r="NHZ672" s="136"/>
      <c r="NIA672" s="136"/>
      <c r="NIB672" s="136"/>
      <c r="NIC672" s="136"/>
      <c r="NID672" s="136"/>
      <c r="NIE672" s="136"/>
      <c r="NIF672" s="136"/>
      <c r="NIG672" s="136"/>
      <c r="NIH672" s="136"/>
      <c r="NII672" s="136"/>
      <c r="NIJ672" s="136"/>
      <c r="NIK672" s="136"/>
      <c r="NIL672" s="136"/>
      <c r="NIM672" s="136"/>
      <c r="NIN672" s="136"/>
      <c r="NIO672" s="136"/>
      <c r="NIP672" s="136"/>
      <c r="NIQ672" s="136"/>
      <c r="NIR672" s="136"/>
      <c r="NIS672" s="136"/>
      <c r="NIT672" s="136"/>
      <c r="NIU672" s="136"/>
      <c r="NIV672" s="136"/>
      <c r="NIW672" s="136"/>
      <c r="NIX672" s="136"/>
      <c r="NIY672" s="136"/>
      <c r="NIZ672" s="136"/>
      <c r="NJA672" s="136"/>
      <c r="NJB672" s="136"/>
      <c r="NJC672" s="136"/>
      <c r="NJD672" s="136"/>
      <c r="NJE672" s="136"/>
      <c r="NJF672" s="136"/>
      <c r="NJG672" s="136"/>
      <c r="NJH672" s="136"/>
      <c r="NJI672" s="136"/>
      <c r="NJJ672" s="136"/>
      <c r="NJK672" s="136"/>
      <c r="NJL672" s="136"/>
      <c r="NJM672" s="136"/>
      <c r="NJN672" s="136"/>
      <c r="NJO672" s="136"/>
      <c r="NJP672" s="136"/>
      <c r="NJQ672" s="136"/>
      <c r="NJR672" s="136"/>
      <c r="NJS672" s="136"/>
      <c r="NJT672" s="136"/>
      <c r="NJU672" s="136"/>
      <c r="NJV672" s="136"/>
      <c r="NJW672" s="136"/>
      <c r="NJX672" s="136"/>
      <c r="NJY672" s="136"/>
      <c r="NJZ672" s="136"/>
      <c r="NKA672" s="136"/>
      <c r="NKB672" s="136"/>
      <c r="NKC672" s="136"/>
      <c r="NKD672" s="136"/>
      <c r="NKE672" s="136"/>
      <c r="NKF672" s="136"/>
      <c r="NKG672" s="136"/>
      <c r="NKH672" s="136"/>
      <c r="NKI672" s="136"/>
      <c r="NKJ672" s="136"/>
      <c r="NKK672" s="136"/>
      <c r="NKL672" s="136"/>
      <c r="NKM672" s="136"/>
      <c r="NKN672" s="136"/>
      <c r="NKO672" s="136"/>
      <c r="NKP672" s="136"/>
      <c r="NKQ672" s="136"/>
      <c r="NKR672" s="136"/>
      <c r="NKS672" s="136"/>
      <c r="NKT672" s="136"/>
      <c r="NKU672" s="136"/>
      <c r="NKV672" s="136"/>
      <c r="NKW672" s="136"/>
      <c r="NKX672" s="136"/>
      <c r="NKY672" s="136"/>
      <c r="NKZ672" s="136"/>
      <c r="NLA672" s="136"/>
      <c r="NLB672" s="136"/>
      <c r="NLC672" s="136"/>
      <c r="NLD672" s="136"/>
      <c r="NLE672" s="136"/>
      <c r="NLF672" s="136"/>
      <c r="NLG672" s="136"/>
      <c r="NLH672" s="136"/>
      <c r="NLI672" s="136"/>
      <c r="NLJ672" s="136"/>
      <c r="NLK672" s="136"/>
      <c r="NLL672" s="136"/>
      <c r="NLM672" s="136"/>
      <c r="NLN672" s="136"/>
      <c r="NLO672" s="136"/>
      <c r="NLP672" s="136"/>
      <c r="NLQ672" s="136"/>
      <c r="NLR672" s="136"/>
      <c r="NLS672" s="136"/>
      <c r="NLT672" s="136"/>
      <c r="NLU672" s="136"/>
      <c r="NLV672" s="136"/>
      <c r="NLW672" s="136"/>
      <c r="NLX672" s="136"/>
      <c r="NLY672" s="136"/>
      <c r="NLZ672" s="136"/>
      <c r="NMA672" s="136"/>
      <c r="NMB672" s="136"/>
      <c r="NMC672" s="136"/>
      <c r="NMD672" s="136"/>
      <c r="NME672" s="136"/>
      <c r="NMF672" s="136"/>
      <c r="NMG672" s="136"/>
      <c r="NMH672" s="136"/>
      <c r="NMI672" s="136"/>
      <c r="NMJ672" s="136"/>
      <c r="NMK672" s="136"/>
      <c r="NML672" s="136"/>
      <c r="NMM672" s="136"/>
      <c r="NMN672" s="136"/>
      <c r="NMO672" s="136"/>
      <c r="NMP672" s="136"/>
      <c r="NMQ672" s="136"/>
      <c r="NMR672" s="136"/>
      <c r="NMS672" s="136"/>
      <c r="NMT672" s="136"/>
      <c r="NMU672" s="136"/>
      <c r="NMV672" s="136"/>
      <c r="NMW672" s="136"/>
      <c r="NMX672" s="136"/>
      <c r="NMY672" s="136"/>
      <c r="NMZ672" s="136"/>
      <c r="NNA672" s="136"/>
      <c r="NNB672" s="136"/>
      <c r="NNC672" s="136"/>
      <c r="NND672" s="136"/>
      <c r="NNE672" s="136"/>
      <c r="NNF672" s="136"/>
      <c r="NNG672" s="136"/>
      <c r="NNH672" s="136"/>
      <c r="NNI672" s="136"/>
      <c r="NNJ672" s="136"/>
      <c r="NNK672" s="136"/>
      <c r="NNL672" s="136"/>
      <c r="NNM672" s="136"/>
      <c r="NNN672" s="136"/>
      <c r="NNO672" s="136"/>
      <c r="NNP672" s="136"/>
      <c r="NNQ672" s="136"/>
      <c r="NNR672" s="136"/>
      <c r="NNS672" s="136"/>
      <c r="NNT672" s="136"/>
      <c r="NNU672" s="136"/>
      <c r="NNV672" s="136"/>
      <c r="NNW672" s="136"/>
      <c r="NNX672" s="136"/>
      <c r="NNY672" s="136"/>
      <c r="NNZ672" s="136"/>
      <c r="NOA672" s="136"/>
      <c r="NOB672" s="136"/>
      <c r="NOC672" s="136"/>
      <c r="NOD672" s="136"/>
      <c r="NOE672" s="136"/>
      <c r="NOF672" s="136"/>
      <c r="NOG672" s="136"/>
      <c r="NOH672" s="136"/>
      <c r="NOI672" s="136"/>
      <c r="NOJ672" s="136"/>
      <c r="NOK672" s="136"/>
      <c r="NOL672" s="136"/>
      <c r="NOM672" s="136"/>
      <c r="NON672" s="136"/>
      <c r="NOO672" s="136"/>
      <c r="NOP672" s="136"/>
      <c r="NOQ672" s="136"/>
      <c r="NOR672" s="136"/>
      <c r="NOS672" s="136"/>
      <c r="NOT672" s="136"/>
      <c r="NOU672" s="136"/>
      <c r="NOV672" s="136"/>
      <c r="NOW672" s="136"/>
      <c r="NOX672" s="136"/>
      <c r="NOY672" s="136"/>
      <c r="NOZ672" s="136"/>
      <c r="NPA672" s="136"/>
      <c r="NPB672" s="136"/>
      <c r="NPC672" s="136"/>
      <c r="NPD672" s="136"/>
      <c r="NPE672" s="136"/>
      <c r="NPF672" s="136"/>
      <c r="NPG672" s="136"/>
      <c r="NPH672" s="136"/>
      <c r="NPI672" s="136"/>
      <c r="NPJ672" s="136"/>
      <c r="NPK672" s="136"/>
      <c r="NPL672" s="136"/>
      <c r="NPM672" s="136"/>
      <c r="NPN672" s="136"/>
      <c r="NPO672" s="136"/>
      <c r="NPP672" s="136"/>
      <c r="NPQ672" s="136"/>
      <c r="NPR672" s="136"/>
      <c r="NPS672" s="136"/>
      <c r="NPT672" s="136"/>
      <c r="NPU672" s="136"/>
      <c r="NPV672" s="136"/>
      <c r="NPW672" s="136"/>
      <c r="NPX672" s="136"/>
      <c r="NPY672" s="136"/>
      <c r="NPZ672" s="136"/>
      <c r="NQA672" s="136"/>
      <c r="NQB672" s="136"/>
      <c r="NQC672" s="136"/>
      <c r="NQD672" s="136"/>
      <c r="NQE672" s="136"/>
      <c r="NQF672" s="136"/>
      <c r="NQG672" s="136"/>
      <c r="NQH672" s="136"/>
      <c r="NQI672" s="136"/>
      <c r="NQJ672" s="136"/>
      <c r="NQK672" s="136"/>
      <c r="NQL672" s="136"/>
      <c r="NQM672" s="136"/>
      <c r="NQN672" s="136"/>
      <c r="NQO672" s="136"/>
      <c r="NQP672" s="136"/>
      <c r="NQQ672" s="136"/>
      <c r="NQR672" s="136"/>
      <c r="NQS672" s="136"/>
      <c r="NQT672" s="136"/>
      <c r="NQU672" s="136"/>
      <c r="NQV672" s="136"/>
      <c r="NQW672" s="136"/>
      <c r="NQX672" s="136"/>
      <c r="NQY672" s="136"/>
      <c r="NQZ672" s="136"/>
      <c r="NRA672" s="136"/>
      <c r="NRB672" s="136"/>
      <c r="NRC672" s="136"/>
      <c r="NRD672" s="136"/>
      <c r="NRE672" s="136"/>
      <c r="NRF672" s="136"/>
      <c r="NRG672" s="136"/>
      <c r="NRH672" s="136"/>
      <c r="NRI672" s="136"/>
      <c r="NRJ672" s="136"/>
      <c r="NRK672" s="136"/>
      <c r="NRL672" s="136"/>
      <c r="NRM672" s="136"/>
      <c r="NRN672" s="136"/>
      <c r="NRO672" s="136"/>
      <c r="NRP672" s="136"/>
      <c r="NRQ672" s="136"/>
      <c r="NRR672" s="136"/>
      <c r="NRS672" s="136"/>
      <c r="NRT672" s="136"/>
      <c r="NRU672" s="136"/>
      <c r="NRV672" s="136"/>
      <c r="NRW672" s="136"/>
      <c r="NRX672" s="136"/>
      <c r="NRY672" s="136"/>
      <c r="NRZ672" s="136"/>
      <c r="NSA672" s="136"/>
      <c r="NSB672" s="136"/>
      <c r="NSC672" s="136"/>
      <c r="NSD672" s="136"/>
      <c r="NSE672" s="136"/>
      <c r="NSF672" s="136"/>
      <c r="NSG672" s="136"/>
      <c r="NSH672" s="136"/>
      <c r="NSI672" s="136"/>
      <c r="NSJ672" s="136"/>
      <c r="NSK672" s="136"/>
      <c r="NSL672" s="136"/>
      <c r="NSM672" s="136"/>
      <c r="NSN672" s="136"/>
      <c r="NSO672" s="136"/>
      <c r="NSP672" s="136"/>
      <c r="NSQ672" s="136"/>
      <c r="NSR672" s="136"/>
      <c r="NSS672" s="136"/>
      <c r="NST672" s="136"/>
      <c r="NSU672" s="136"/>
      <c r="NSV672" s="136"/>
      <c r="NSW672" s="136"/>
      <c r="NSX672" s="136"/>
      <c r="NSY672" s="136"/>
      <c r="NSZ672" s="136"/>
      <c r="NTA672" s="136"/>
      <c r="NTB672" s="136"/>
      <c r="NTC672" s="136"/>
      <c r="NTD672" s="136"/>
      <c r="NTE672" s="136"/>
      <c r="NTF672" s="136"/>
      <c r="NTG672" s="136"/>
      <c r="NTH672" s="136"/>
      <c r="NTI672" s="136"/>
      <c r="NTJ672" s="136"/>
      <c r="NTK672" s="136"/>
      <c r="NTL672" s="136"/>
      <c r="NTM672" s="136"/>
      <c r="NTN672" s="136"/>
      <c r="NTO672" s="136"/>
      <c r="NTP672" s="136"/>
      <c r="NTQ672" s="136"/>
      <c r="NTR672" s="136"/>
      <c r="NTS672" s="136"/>
      <c r="NTT672" s="136"/>
      <c r="NTU672" s="136"/>
      <c r="NTV672" s="136"/>
      <c r="NTW672" s="136"/>
      <c r="NTX672" s="136"/>
      <c r="NTY672" s="136"/>
      <c r="NTZ672" s="136"/>
      <c r="NUA672" s="136"/>
      <c r="NUB672" s="136"/>
      <c r="NUC672" s="136"/>
      <c r="NUD672" s="136"/>
      <c r="NUE672" s="136"/>
      <c r="NUF672" s="136"/>
      <c r="NUG672" s="136"/>
      <c r="NUH672" s="136"/>
      <c r="NUI672" s="136"/>
      <c r="NUJ672" s="136"/>
      <c r="NUK672" s="136"/>
      <c r="NUL672" s="136"/>
      <c r="NUM672" s="136"/>
      <c r="NUN672" s="136"/>
      <c r="NUO672" s="136"/>
      <c r="NUP672" s="136"/>
      <c r="NUQ672" s="136"/>
      <c r="NUR672" s="136"/>
      <c r="NUS672" s="136"/>
      <c r="NUT672" s="136"/>
      <c r="NUU672" s="136"/>
      <c r="NUV672" s="136"/>
      <c r="NUW672" s="136"/>
      <c r="NUX672" s="136"/>
      <c r="NUY672" s="136"/>
      <c r="NUZ672" s="136"/>
      <c r="NVA672" s="136"/>
      <c r="NVB672" s="136"/>
      <c r="NVC672" s="136"/>
      <c r="NVD672" s="136"/>
      <c r="NVE672" s="136"/>
      <c r="NVF672" s="136"/>
      <c r="NVG672" s="136"/>
      <c r="NVH672" s="136"/>
      <c r="NVI672" s="136"/>
      <c r="NVJ672" s="136"/>
      <c r="NVK672" s="136"/>
      <c r="NVL672" s="136"/>
      <c r="NVM672" s="136"/>
      <c r="NVN672" s="136"/>
      <c r="NVO672" s="136"/>
      <c r="NVP672" s="136"/>
      <c r="NVQ672" s="136"/>
      <c r="NVR672" s="136"/>
      <c r="NVS672" s="136"/>
      <c r="NVT672" s="136"/>
      <c r="NVU672" s="136"/>
      <c r="NVV672" s="136"/>
      <c r="NVW672" s="136"/>
      <c r="NVX672" s="136"/>
      <c r="NVY672" s="136"/>
      <c r="NVZ672" s="136"/>
      <c r="NWA672" s="136"/>
      <c r="NWB672" s="136"/>
      <c r="NWC672" s="136"/>
      <c r="NWD672" s="136"/>
      <c r="NWE672" s="136"/>
      <c r="NWF672" s="136"/>
      <c r="NWG672" s="136"/>
      <c r="NWH672" s="136"/>
      <c r="NWI672" s="136"/>
      <c r="NWJ672" s="136"/>
      <c r="NWK672" s="136"/>
      <c r="NWL672" s="136"/>
      <c r="NWM672" s="136"/>
      <c r="NWN672" s="136"/>
      <c r="NWO672" s="136"/>
      <c r="NWP672" s="136"/>
      <c r="NWQ672" s="136"/>
      <c r="NWR672" s="136"/>
      <c r="NWS672" s="136"/>
      <c r="NWT672" s="136"/>
      <c r="NWU672" s="136"/>
      <c r="NWV672" s="136"/>
      <c r="NWW672" s="136"/>
      <c r="NWX672" s="136"/>
      <c r="NWY672" s="136"/>
      <c r="NWZ672" s="136"/>
      <c r="NXA672" s="136"/>
      <c r="NXB672" s="136"/>
      <c r="NXC672" s="136"/>
      <c r="NXD672" s="136"/>
      <c r="NXE672" s="136"/>
      <c r="NXF672" s="136"/>
      <c r="NXG672" s="136"/>
      <c r="NXH672" s="136"/>
      <c r="NXI672" s="136"/>
      <c r="NXJ672" s="136"/>
      <c r="NXK672" s="136"/>
      <c r="NXL672" s="136"/>
      <c r="NXM672" s="136"/>
      <c r="NXN672" s="136"/>
      <c r="NXO672" s="136"/>
      <c r="NXP672" s="136"/>
      <c r="NXQ672" s="136"/>
      <c r="NXR672" s="136"/>
      <c r="NXS672" s="136"/>
      <c r="NXT672" s="136"/>
      <c r="NXU672" s="136"/>
      <c r="NXV672" s="136"/>
      <c r="NXW672" s="136"/>
      <c r="NXX672" s="136"/>
      <c r="NXY672" s="136"/>
      <c r="NXZ672" s="136"/>
      <c r="NYA672" s="136"/>
      <c r="NYB672" s="136"/>
      <c r="NYC672" s="136"/>
      <c r="NYD672" s="136"/>
      <c r="NYE672" s="136"/>
      <c r="NYF672" s="136"/>
      <c r="NYG672" s="136"/>
      <c r="NYH672" s="136"/>
      <c r="NYI672" s="136"/>
      <c r="NYJ672" s="136"/>
      <c r="NYK672" s="136"/>
      <c r="NYL672" s="136"/>
      <c r="NYM672" s="136"/>
      <c r="NYN672" s="136"/>
      <c r="NYO672" s="136"/>
      <c r="NYP672" s="136"/>
      <c r="NYQ672" s="136"/>
      <c r="NYR672" s="136"/>
      <c r="NYS672" s="136"/>
      <c r="NYT672" s="136"/>
      <c r="NYU672" s="136"/>
      <c r="NYV672" s="136"/>
      <c r="NYW672" s="136"/>
      <c r="NYX672" s="136"/>
      <c r="NYY672" s="136"/>
      <c r="NYZ672" s="136"/>
      <c r="NZA672" s="136"/>
      <c r="NZB672" s="136"/>
      <c r="NZC672" s="136"/>
      <c r="NZD672" s="136"/>
      <c r="NZE672" s="136"/>
      <c r="NZF672" s="136"/>
      <c r="NZG672" s="136"/>
      <c r="NZH672" s="136"/>
      <c r="NZI672" s="136"/>
      <c r="NZJ672" s="136"/>
      <c r="NZK672" s="136"/>
      <c r="NZL672" s="136"/>
      <c r="NZM672" s="136"/>
      <c r="NZN672" s="136"/>
      <c r="NZO672" s="136"/>
      <c r="NZP672" s="136"/>
      <c r="NZQ672" s="136"/>
      <c r="NZR672" s="136"/>
      <c r="NZS672" s="136"/>
      <c r="NZT672" s="136"/>
      <c r="NZU672" s="136"/>
      <c r="NZV672" s="136"/>
      <c r="NZW672" s="136"/>
      <c r="NZX672" s="136"/>
      <c r="NZY672" s="136"/>
      <c r="NZZ672" s="136"/>
      <c r="OAA672" s="136"/>
      <c r="OAB672" s="136"/>
      <c r="OAC672" s="136"/>
      <c r="OAD672" s="136"/>
      <c r="OAE672" s="136"/>
      <c r="OAF672" s="136"/>
      <c r="OAG672" s="136"/>
      <c r="OAH672" s="136"/>
      <c r="OAI672" s="136"/>
      <c r="OAJ672" s="136"/>
      <c r="OAK672" s="136"/>
      <c r="OAL672" s="136"/>
      <c r="OAM672" s="136"/>
      <c r="OAN672" s="136"/>
      <c r="OAO672" s="136"/>
      <c r="OAP672" s="136"/>
      <c r="OAQ672" s="136"/>
      <c r="OAR672" s="136"/>
      <c r="OAS672" s="136"/>
      <c r="OAT672" s="136"/>
      <c r="OAU672" s="136"/>
      <c r="OAV672" s="136"/>
      <c r="OAW672" s="136"/>
      <c r="OAX672" s="136"/>
      <c r="OAY672" s="136"/>
      <c r="OAZ672" s="136"/>
      <c r="OBA672" s="136"/>
      <c r="OBB672" s="136"/>
      <c r="OBC672" s="136"/>
      <c r="OBD672" s="136"/>
      <c r="OBE672" s="136"/>
      <c r="OBF672" s="136"/>
      <c r="OBG672" s="136"/>
      <c r="OBH672" s="136"/>
      <c r="OBI672" s="136"/>
      <c r="OBJ672" s="136"/>
      <c r="OBK672" s="136"/>
      <c r="OBL672" s="136"/>
      <c r="OBM672" s="136"/>
      <c r="OBN672" s="136"/>
      <c r="OBO672" s="136"/>
      <c r="OBP672" s="136"/>
      <c r="OBQ672" s="136"/>
      <c r="OBR672" s="136"/>
      <c r="OBS672" s="136"/>
      <c r="OBT672" s="136"/>
      <c r="OBU672" s="136"/>
      <c r="OBV672" s="136"/>
      <c r="OBW672" s="136"/>
      <c r="OBX672" s="136"/>
      <c r="OBY672" s="136"/>
      <c r="OBZ672" s="136"/>
      <c r="OCA672" s="136"/>
      <c r="OCB672" s="136"/>
      <c r="OCC672" s="136"/>
      <c r="OCD672" s="136"/>
      <c r="OCE672" s="136"/>
      <c r="OCF672" s="136"/>
      <c r="OCG672" s="136"/>
      <c r="OCH672" s="136"/>
      <c r="OCI672" s="136"/>
      <c r="OCJ672" s="136"/>
      <c r="OCK672" s="136"/>
      <c r="OCL672" s="136"/>
      <c r="OCM672" s="136"/>
      <c r="OCN672" s="136"/>
      <c r="OCO672" s="136"/>
      <c r="OCP672" s="136"/>
      <c r="OCQ672" s="136"/>
      <c r="OCR672" s="136"/>
      <c r="OCS672" s="136"/>
      <c r="OCT672" s="136"/>
      <c r="OCU672" s="136"/>
      <c r="OCV672" s="136"/>
      <c r="OCW672" s="136"/>
      <c r="OCX672" s="136"/>
      <c r="OCY672" s="136"/>
      <c r="OCZ672" s="136"/>
      <c r="ODA672" s="136"/>
      <c r="ODB672" s="136"/>
      <c r="ODC672" s="136"/>
      <c r="ODD672" s="136"/>
      <c r="ODE672" s="136"/>
      <c r="ODF672" s="136"/>
      <c r="ODG672" s="136"/>
      <c r="ODH672" s="136"/>
      <c r="ODI672" s="136"/>
      <c r="ODJ672" s="136"/>
      <c r="ODK672" s="136"/>
      <c r="ODL672" s="136"/>
      <c r="ODM672" s="136"/>
      <c r="ODN672" s="136"/>
      <c r="ODO672" s="136"/>
      <c r="ODP672" s="136"/>
      <c r="ODQ672" s="136"/>
      <c r="ODR672" s="136"/>
      <c r="ODS672" s="136"/>
      <c r="ODT672" s="136"/>
      <c r="ODU672" s="136"/>
      <c r="ODV672" s="136"/>
      <c r="ODW672" s="136"/>
      <c r="ODX672" s="136"/>
      <c r="ODY672" s="136"/>
      <c r="ODZ672" s="136"/>
      <c r="OEA672" s="136"/>
      <c r="OEB672" s="136"/>
      <c r="OEC672" s="136"/>
      <c r="OED672" s="136"/>
      <c r="OEE672" s="136"/>
      <c r="OEF672" s="136"/>
      <c r="OEG672" s="136"/>
      <c r="OEH672" s="136"/>
      <c r="OEI672" s="136"/>
      <c r="OEJ672" s="136"/>
      <c r="OEK672" s="136"/>
      <c r="OEL672" s="136"/>
      <c r="OEM672" s="136"/>
      <c r="OEN672" s="136"/>
      <c r="OEO672" s="136"/>
      <c r="OEP672" s="136"/>
      <c r="OEQ672" s="136"/>
      <c r="OER672" s="136"/>
      <c r="OES672" s="136"/>
      <c r="OET672" s="136"/>
      <c r="OEU672" s="136"/>
      <c r="OEV672" s="136"/>
      <c r="OEW672" s="136"/>
      <c r="OEX672" s="136"/>
      <c r="OEY672" s="136"/>
      <c r="OEZ672" s="136"/>
      <c r="OFA672" s="136"/>
      <c r="OFB672" s="136"/>
      <c r="OFC672" s="136"/>
      <c r="OFD672" s="136"/>
      <c r="OFE672" s="136"/>
      <c r="OFF672" s="136"/>
      <c r="OFG672" s="136"/>
      <c r="OFH672" s="136"/>
      <c r="OFI672" s="136"/>
      <c r="OFJ672" s="136"/>
      <c r="OFK672" s="136"/>
      <c r="OFL672" s="136"/>
      <c r="OFM672" s="136"/>
      <c r="OFN672" s="136"/>
      <c r="OFO672" s="136"/>
      <c r="OFP672" s="136"/>
      <c r="OFQ672" s="136"/>
      <c r="OFR672" s="136"/>
      <c r="OFS672" s="136"/>
      <c r="OFT672" s="136"/>
      <c r="OFU672" s="136"/>
      <c r="OFV672" s="136"/>
      <c r="OFW672" s="136"/>
      <c r="OFX672" s="136"/>
      <c r="OFY672" s="136"/>
      <c r="OFZ672" s="136"/>
      <c r="OGA672" s="136"/>
      <c r="OGB672" s="136"/>
      <c r="OGC672" s="136"/>
      <c r="OGD672" s="136"/>
      <c r="OGE672" s="136"/>
      <c r="OGF672" s="136"/>
      <c r="OGG672" s="136"/>
      <c r="OGH672" s="136"/>
      <c r="OGI672" s="136"/>
      <c r="OGJ672" s="136"/>
      <c r="OGK672" s="136"/>
      <c r="OGL672" s="136"/>
      <c r="OGM672" s="136"/>
      <c r="OGN672" s="136"/>
      <c r="OGO672" s="136"/>
      <c r="OGP672" s="136"/>
      <c r="OGQ672" s="136"/>
      <c r="OGR672" s="136"/>
      <c r="OGS672" s="136"/>
      <c r="OGT672" s="136"/>
      <c r="OGU672" s="136"/>
      <c r="OGV672" s="136"/>
      <c r="OGW672" s="136"/>
      <c r="OGX672" s="136"/>
      <c r="OGY672" s="136"/>
      <c r="OGZ672" s="136"/>
      <c r="OHA672" s="136"/>
      <c r="OHB672" s="136"/>
      <c r="OHC672" s="136"/>
      <c r="OHD672" s="136"/>
      <c r="OHE672" s="136"/>
      <c r="OHF672" s="136"/>
      <c r="OHG672" s="136"/>
      <c r="OHH672" s="136"/>
      <c r="OHI672" s="136"/>
      <c r="OHJ672" s="136"/>
      <c r="OHK672" s="136"/>
      <c r="OHL672" s="136"/>
      <c r="OHM672" s="136"/>
      <c r="OHN672" s="136"/>
      <c r="OHO672" s="136"/>
      <c r="OHP672" s="136"/>
      <c r="OHQ672" s="136"/>
      <c r="OHR672" s="136"/>
      <c r="OHS672" s="136"/>
      <c r="OHT672" s="136"/>
      <c r="OHU672" s="136"/>
      <c r="OHV672" s="136"/>
      <c r="OHW672" s="136"/>
      <c r="OHX672" s="136"/>
      <c r="OHY672" s="136"/>
      <c r="OHZ672" s="136"/>
      <c r="OIA672" s="136"/>
      <c r="OIB672" s="136"/>
      <c r="OIC672" s="136"/>
      <c r="OID672" s="136"/>
      <c r="OIE672" s="136"/>
      <c r="OIF672" s="136"/>
      <c r="OIG672" s="136"/>
      <c r="OIH672" s="136"/>
      <c r="OII672" s="136"/>
      <c r="OIJ672" s="136"/>
      <c r="OIK672" s="136"/>
      <c r="OIL672" s="136"/>
      <c r="OIM672" s="136"/>
      <c r="OIN672" s="136"/>
      <c r="OIO672" s="136"/>
      <c r="OIP672" s="136"/>
      <c r="OIQ672" s="136"/>
      <c r="OIR672" s="136"/>
      <c r="OIS672" s="136"/>
      <c r="OIT672" s="136"/>
      <c r="OIU672" s="136"/>
      <c r="OIV672" s="136"/>
      <c r="OIW672" s="136"/>
      <c r="OIX672" s="136"/>
      <c r="OIY672" s="136"/>
      <c r="OIZ672" s="136"/>
      <c r="OJA672" s="136"/>
      <c r="OJB672" s="136"/>
      <c r="OJC672" s="136"/>
      <c r="OJD672" s="136"/>
      <c r="OJE672" s="136"/>
      <c r="OJF672" s="136"/>
      <c r="OJG672" s="136"/>
      <c r="OJH672" s="136"/>
      <c r="OJI672" s="136"/>
      <c r="OJJ672" s="136"/>
      <c r="OJK672" s="136"/>
      <c r="OJL672" s="136"/>
      <c r="OJM672" s="136"/>
      <c r="OJN672" s="136"/>
      <c r="OJO672" s="136"/>
      <c r="OJP672" s="136"/>
      <c r="OJQ672" s="136"/>
      <c r="OJR672" s="136"/>
      <c r="OJS672" s="136"/>
      <c r="OJT672" s="136"/>
      <c r="OJU672" s="136"/>
      <c r="OJV672" s="136"/>
      <c r="OJW672" s="136"/>
      <c r="OJX672" s="136"/>
      <c r="OJY672" s="136"/>
      <c r="OJZ672" s="136"/>
      <c r="OKA672" s="136"/>
      <c r="OKB672" s="136"/>
      <c r="OKC672" s="136"/>
      <c r="OKD672" s="136"/>
      <c r="OKE672" s="136"/>
      <c r="OKF672" s="136"/>
      <c r="OKG672" s="136"/>
      <c r="OKH672" s="136"/>
      <c r="OKI672" s="136"/>
      <c r="OKJ672" s="136"/>
      <c r="OKK672" s="136"/>
      <c r="OKL672" s="136"/>
      <c r="OKM672" s="136"/>
      <c r="OKN672" s="136"/>
      <c r="OKO672" s="136"/>
      <c r="OKP672" s="136"/>
      <c r="OKQ672" s="136"/>
      <c r="OKR672" s="136"/>
      <c r="OKS672" s="136"/>
      <c r="OKT672" s="136"/>
      <c r="OKU672" s="136"/>
      <c r="OKV672" s="136"/>
      <c r="OKW672" s="136"/>
      <c r="OKX672" s="136"/>
      <c r="OKY672" s="136"/>
      <c r="OKZ672" s="136"/>
      <c r="OLA672" s="136"/>
      <c r="OLB672" s="136"/>
      <c r="OLC672" s="136"/>
      <c r="OLD672" s="136"/>
      <c r="OLE672" s="136"/>
      <c r="OLF672" s="136"/>
      <c r="OLG672" s="136"/>
      <c r="OLH672" s="136"/>
      <c r="OLI672" s="136"/>
      <c r="OLJ672" s="136"/>
      <c r="OLK672" s="136"/>
      <c r="OLL672" s="136"/>
      <c r="OLM672" s="136"/>
      <c r="OLN672" s="136"/>
      <c r="OLO672" s="136"/>
      <c r="OLP672" s="136"/>
      <c r="OLQ672" s="136"/>
      <c r="OLR672" s="136"/>
      <c r="OLS672" s="136"/>
      <c r="OLT672" s="136"/>
      <c r="OLU672" s="136"/>
      <c r="OLV672" s="136"/>
      <c r="OLW672" s="136"/>
      <c r="OLX672" s="136"/>
      <c r="OLY672" s="136"/>
      <c r="OLZ672" s="136"/>
      <c r="OMA672" s="136"/>
      <c r="OMB672" s="136"/>
      <c r="OMC672" s="136"/>
      <c r="OMD672" s="136"/>
      <c r="OME672" s="136"/>
      <c r="OMF672" s="136"/>
      <c r="OMG672" s="136"/>
      <c r="OMH672" s="136"/>
      <c r="OMI672" s="136"/>
      <c r="OMJ672" s="136"/>
      <c r="OMK672" s="136"/>
      <c r="OML672" s="136"/>
      <c r="OMM672" s="136"/>
      <c r="OMN672" s="136"/>
      <c r="OMO672" s="136"/>
      <c r="OMP672" s="136"/>
      <c r="OMQ672" s="136"/>
      <c r="OMR672" s="136"/>
      <c r="OMS672" s="136"/>
      <c r="OMT672" s="136"/>
      <c r="OMU672" s="136"/>
      <c r="OMV672" s="136"/>
      <c r="OMW672" s="136"/>
      <c r="OMX672" s="136"/>
      <c r="OMY672" s="136"/>
      <c r="OMZ672" s="136"/>
      <c r="ONA672" s="136"/>
      <c r="ONB672" s="136"/>
      <c r="ONC672" s="136"/>
      <c r="OND672" s="136"/>
      <c r="ONE672" s="136"/>
      <c r="ONF672" s="136"/>
      <c r="ONG672" s="136"/>
      <c r="ONH672" s="136"/>
      <c r="ONI672" s="136"/>
      <c r="ONJ672" s="136"/>
      <c r="ONK672" s="136"/>
      <c r="ONL672" s="136"/>
      <c r="ONM672" s="136"/>
      <c r="ONN672" s="136"/>
      <c r="ONO672" s="136"/>
      <c r="ONP672" s="136"/>
      <c r="ONQ672" s="136"/>
      <c r="ONR672" s="136"/>
      <c r="ONS672" s="136"/>
      <c r="ONT672" s="136"/>
      <c r="ONU672" s="136"/>
      <c r="ONV672" s="136"/>
      <c r="ONW672" s="136"/>
      <c r="ONX672" s="136"/>
      <c r="ONY672" s="136"/>
      <c r="ONZ672" s="136"/>
      <c r="OOA672" s="136"/>
      <c r="OOB672" s="136"/>
      <c r="OOC672" s="136"/>
      <c r="OOD672" s="136"/>
      <c r="OOE672" s="136"/>
      <c r="OOF672" s="136"/>
      <c r="OOG672" s="136"/>
      <c r="OOH672" s="136"/>
      <c r="OOI672" s="136"/>
      <c r="OOJ672" s="136"/>
      <c r="OOK672" s="136"/>
      <c r="OOL672" s="136"/>
      <c r="OOM672" s="136"/>
      <c r="OON672" s="136"/>
      <c r="OOO672" s="136"/>
      <c r="OOP672" s="136"/>
      <c r="OOQ672" s="136"/>
      <c r="OOR672" s="136"/>
      <c r="OOS672" s="136"/>
      <c r="OOT672" s="136"/>
      <c r="OOU672" s="136"/>
      <c r="OOV672" s="136"/>
      <c r="OOW672" s="136"/>
      <c r="OOX672" s="136"/>
      <c r="OOY672" s="136"/>
      <c r="OOZ672" s="136"/>
      <c r="OPA672" s="136"/>
      <c r="OPB672" s="136"/>
      <c r="OPC672" s="136"/>
      <c r="OPD672" s="136"/>
      <c r="OPE672" s="136"/>
      <c r="OPF672" s="136"/>
      <c r="OPG672" s="136"/>
      <c r="OPH672" s="136"/>
      <c r="OPI672" s="136"/>
      <c r="OPJ672" s="136"/>
      <c r="OPK672" s="136"/>
      <c r="OPL672" s="136"/>
      <c r="OPM672" s="136"/>
      <c r="OPN672" s="136"/>
      <c r="OPO672" s="136"/>
      <c r="OPP672" s="136"/>
      <c r="OPQ672" s="136"/>
      <c r="OPR672" s="136"/>
      <c r="OPS672" s="136"/>
      <c r="OPT672" s="136"/>
      <c r="OPU672" s="136"/>
      <c r="OPV672" s="136"/>
      <c r="OPW672" s="136"/>
      <c r="OPX672" s="136"/>
      <c r="OPY672" s="136"/>
      <c r="OPZ672" s="136"/>
      <c r="OQA672" s="136"/>
      <c r="OQB672" s="136"/>
      <c r="OQC672" s="136"/>
      <c r="OQD672" s="136"/>
      <c r="OQE672" s="136"/>
      <c r="OQF672" s="136"/>
      <c r="OQG672" s="136"/>
      <c r="OQH672" s="136"/>
      <c r="OQI672" s="136"/>
      <c r="OQJ672" s="136"/>
      <c r="OQK672" s="136"/>
      <c r="OQL672" s="136"/>
      <c r="OQM672" s="136"/>
      <c r="OQN672" s="136"/>
      <c r="OQO672" s="136"/>
      <c r="OQP672" s="136"/>
      <c r="OQQ672" s="136"/>
      <c r="OQR672" s="136"/>
      <c r="OQS672" s="136"/>
      <c r="OQT672" s="136"/>
      <c r="OQU672" s="136"/>
      <c r="OQV672" s="136"/>
      <c r="OQW672" s="136"/>
      <c r="OQX672" s="136"/>
      <c r="OQY672" s="136"/>
      <c r="OQZ672" s="136"/>
      <c r="ORA672" s="136"/>
      <c r="ORB672" s="136"/>
      <c r="ORC672" s="136"/>
      <c r="ORD672" s="136"/>
      <c r="ORE672" s="136"/>
      <c r="ORF672" s="136"/>
      <c r="ORG672" s="136"/>
      <c r="ORH672" s="136"/>
      <c r="ORI672" s="136"/>
      <c r="ORJ672" s="136"/>
      <c r="ORK672" s="136"/>
      <c r="ORL672" s="136"/>
      <c r="ORM672" s="136"/>
      <c r="ORN672" s="136"/>
      <c r="ORO672" s="136"/>
      <c r="ORP672" s="136"/>
      <c r="ORQ672" s="136"/>
      <c r="ORR672" s="136"/>
      <c r="ORS672" s="136"/>
      <c r="ORT672" s="136"/>
      <c r="ORU672" s="136"/>
      <c r="ORV672" s="136"/>
      <c r="ORW672" s="136"/>
      <c r="ORX672" s="136"/>
      <c r="ORY672" s="136"/>
      <c r="ORZ672" s="136"/>
      <c r="OSA672" s="136"/>
      <c r="OSB672" s="136"/>
      <c r="OSC672" s="136"/>
      <c r="OSD672" s="136"/>
      <c r="OSE672" s="136"/>
      <c r="OSF672" s="136"/>
      <c r="OSG672" s="136"/>
      <c r="OSH672" s="136"/>
      <c r="OSI672" s="136"/>
      <c r="OSJ672" s="136"/>
      <c r="OSK672" s="136"/>
      <c r="OSL672" s="136"/>
      <c r="OSM672" s="136"/>
      <c r="OSN672" s="136"/>
      <c r="OSO672" s="136"/>
      <c r="OSP672" s="136"/>
      <c r="OSQ672" s="136"/>
      <c r="OSR672" s="136"/>
      <c r="OSS672" s="136"/>
      <c r="OST672" s="136"/>
      <c r="OSU672" s="136"/>
      <c r="OSV672" s="136"/>
      <c r="OSW672" s="136"/>
      <c r="OSX672" s="136"/>
      <c r="OSY672" s="136"/>
      <c r="OSZ672" s="136"/>
      <c r="OTA672" s="136"/>
      <c r="OTB672" s="136"/>
      <c r="OTC672" s="136"/>
      <c r="OTD672" s="136"/>
      <c r="OTE672" s="136"/>
      <c r="OTF672" s="136"/>
      <c r="OTG672" s="136"/>
      <c r="OTH672" s="136"/>
      <c r="OTI672" s="136"/>
      <c r="OTJ672" s="136"/>
      <c r="OTK672" s="136"/>
      <c r="OTL672" s="136"/>
      <c r="OTM672" s="136"/>
      <c r="OTN672" s="136"/>
      <c r="OTO672" s="136"/>
      <c r="OTP672" s="136"/>
      <c r="OTQ672" s="136"/>
      <c r="OTR672" s="136"/>
      <c r="OTS672" s="136"/>
      <c r="OTT672" s="136"/>
      <c r="OTU672" s="136"/>
      <c r="OTV672" s="136"/>
      <c r="OTW672" s="136"/>
      <c r="OTX672" s="136"/>
      <c r="OTY672" s="136"/>
      <c r="OTZ672" s="136"/>
      <c r="OUA672" s="136"/>
      <c r="OUB672" s="136"/>
      <c r="OUC672" s="136"/>
      <c r="OUD672" s="136"/>
      <c r="OUE672" s="136"/>
      <c r="OUF672" s="136"/>
      <c r="OUG672" s="136"/>
      <c r="OUH672" s="136"/>
      <c r="OUI672" s="136"/>
      <c r="OUJ672" s="136"/>
      <c r="OUK672" s="136"/>
      <c r="OUL672" s="136"/>
      <c r="OUM672" s="136"/>
      <c r="OUN672" s="136"/>
      <c r="OUO672" s="136"/>
      <c r="OUP672" s="136"/>
      <c r="OUQ672" s="136"/>
      <c r="OUR672" s="136"/>
      <c r="OUS672" s="136"/>
      <c r="OUT672" s="136"/>
      <c r="OUU672" s="136"/>
      <c r="OUV672" s="136"/>
      <c r="OUW672" s="136"/>
      <c r="OUX672" s="136"/>
      <c r="OUY672" s="136"/>
      <c r="OUZ672" s="136"/>
      <c r="OVA672" s="136"/>
      <c r="OVB672" s="136"/>
      <c r="OVC672" s="136"/>
      <c r="OVD672" s="136"/>
      <c r="OVE672" s="136"/>
      <c r="OVF672" s="136"/>
      <c r="OVG672" s="136"/>
      <c r="OVH672" s="136"/>
      <c r="OVI672" s="136"/>
      <c r="OVJ672" s="136"/>
      <c r="OVK672" s="136"/>
      <c r="OVL672" s="136"/>
      <c r="OVM672" s="136"/>
      <c r="OVN672" s="136"/>
      <c r="OVO672" s="136"/>
      <c r="OVP672" s="136"/>
      <c r="OVQ672" s="136"/>
      <c r="OVR672" s="136"/>
      <c r="OVS672" s="136"/>
      <c r="OVT672" s="136"/>
      <c r="OVU672" s="136"/>
      <c r="OVV672" s="136"/>
      <c r="OVW672" s="136"/>
      <c r="OVX672" s="136"/>
      <c r="OVY672" s="136"/>
      <c r="OVZ672" s="136"/>
      <c r="OWA672" s="136"/>
      <c r="OWB672" s="136"/>
      <c r="OWC672" s="136"/>
      <c r="OWD672" s="136"/>
      <c r="OWE672" s="136"/>
      <c r="OWF672" s="136"/>
      <c r="OWG672" s="136"/>
      <c r="OWH672" s="136"/>
      <c r="OWI672" s="136"/>
      <c r="OWJ672" s="136"/>
      <c r="OWK672" s="136"/>
      <c r="OWL672" s="136"/>
      <c r="OWM672" s="136"/>
      <c r="OWN672" s="136"/>
      <c r="OWO672" s="136"/>
      <c r="OWP672" s="136"/>
      <c r="OWQ672" s="136"/>
      <c r="OWR672" s="136"/>
      <c r="OWS672" s="136"/>
      <c r="OWT672" s="136"/>
      <c r="OWU672" s="136"/>
      <c r="OWV672" s="136"/>
      <c r="OWW672" s="136"/>
      <c r="OWX672" s="136"/>
      <c r="OWY672" s="136"/>
      <c r="OWZ672" s="136"/>
      <c r="OXA672" s="136"/>
      <c r="OXB672" s="136"/>
      <c r="OXC672" s="136"/>
      <c r="OXD672" s="136"/>
      <c r="OXE672" s="136"/>
      <c r="OXF672" s="136"/>
      <c r="OXG672" s="136"/>
      <c r="OXH672" s="136"/>
      <c r="OXI672" s="136"/>
      <c r="OXJ672" s="136"/>
      <c r="OXK672" s="136"/>
      <c r="OXL672" s="136"/>
      <c r="OXM672" s="136"/>
      <c r="OXN672" s="136"/>
      <c r="OXO672" s="136"/>
      <c r="OXP672" s="136"/>
      <c r="OXQ672" s="136"/>
      <c r="OXR672" s="136"/>
      <c r="OXS672" s="136"/>
      <c r="OXT672" s="136"/>
      <c r="OXU672" s="136"/>
      <c r="OXV672" s="136"/>
      <c r="OXW672" s="136"/>
      <c r="OXX672" s="136"/>
      <c r="OXY672" s="136"/>
      <c r="OXZ672" s="136"/>
      <c r="OYA672" s="136"/>
      <c r="OYB672" s="136"/>
      <c r="OYC672" s="136"/>
      <c r="OYD672" s="136"/>
      <c r="OYE672" s="136"/>
      <c r="OYF672" s="136"/>
      <c r="OYG672" s="136"/>
      <c r="OYH672" s="136"/>
      <c r="OYI672" s="136"/>
      <c r="OYJ672" s="136"/>
      <c r="OYK672" s="136"/>
      <c r="OYL672" s="136"/>
      <c r="OYM672" s="136"/>
      <c r="OYN672" s="136"/>
      <c r="OYO672" s="136"/>
      <c r="OYP672" s="136"/>
      <c r="OYQ672" s="136"/>
      <c r="OYR672" s="136"/>
      <c r="OYS672" s="136"/>
      <c r="OYT672" s="136"/>
      <c r="OYU672" s="136"/>
      <c r="OYV672" s="136"/>
      <c r="OYW672" s="136"/>
      <c r="OYX672" s="136"/>
      <c r="OYY672" s="136"/>
      <c r="OYZ672" s="136"/>
      <c r="OZA672" s="136"/>
      <c r="OZB672" s="136"/>
      <c r="OZC672" s="136"/>
      <c r="OZD672" s="136"/>
      <c r="OZE672" s="136"/>
      <c r="OZF672" s="136"/>
      <c r="OZG672" s="136"/>
      <c r="OZH672" s="136"/>
      <c r="OZI672" s="136"/>
      <c r="OZJ672" s="136"/>
      <c r="OZK672" s="136"/>
      <c r="OZL672" s="136"/>
      <c r="OZM672" s="136"/>
      <c r="OZN672" s="136"/>
      <c r="OZO672" s="136"/>
      <c r="OZP672" s="136"/>
      <c r="OZQ672" s="136"/>
      <c r="OZR672" s="136"/>
      <c r="OZS672" s="136"/>
      <c r="OZT672" s="136"/>
      <c r="OZU672" s="136"/>
      <c r="OZV672" s="136"/>
      <c r="OZW672" s="136"/>
      <c r="OZX672" s="136"/>
      <c r="OZY672" s="136"/>
      <c r="OZZ672" s="136"/>
      <c r="PAA672" s="136"/>
      <c r="PAB672" s="136"/>
      <c r="PAC672" s="136"/>
      <c r="PAD672" s="136"/>
      <c r="PAE672" s="136"/>
      <c r="PAF672" s="136"/>
      <c r="PAG672" s="136"/>
      <c r="PAH672" s="136"/>
      <c r="PAI672" s="136"/>
      <c r="PAJ672" s="136"/>
      <c r="PAK672" s="136"/>
      <c r="PAL672" s="136"/>
      <c r="PAM672" s="136"/>
      <c r="PAN672" s="136"/>
      <c r="PAO672" s="136"/>
      <c r="PAP672" s="136"/>
      <c r="PAQ672" s="136"/>
      <c r="PAR672" s="136"/>
      <c r="PAS672" s="136"/>
      <c r="PAT672" s="136"/>
      <c r="PAU672" s="136"/>
      <c r="PAV672" s="136"/>
      <c r="PAW672" s="136"/>
      <c r="PAX672" s="136"/>
      <c r="PAY672" s="136"/>
      <c r="PAZ672" s="136"/>
      <c r="PBA672" s="136"/>
      <c r="PBB672" s="136"/>
      <c r="PBC672" s="136"/>
      <c r="PBD672" s="136"/>
      <c r="PBE672" s="136"/>
      <c r="PBF672" s="136"/>
      <c r="PBG672" s="136"/>
      <c r="PBH672" s="136"/>
      <c r="PBI672" s="136"/>
      <c r="PBJ672" s="136"/>
      <c r="PBK672" s="136"/>
      <c r="PBL672" s="136"/>
      <c r="PBM672" s="136"/>
      <c r="PBN672" s="136"/>
      <c r="PBO672" s="136"/>
      <c r="PBP672" s="136"/>
      <c r="PBQ672" s="136"/>
      <c r="PBR672" s="136"/>
      <c r="PBS672" s="136"/>
      <c r="PBT672" s="136"/>
      <c r="PBU672" s="136"/>
      <c r="PBV672" s="136"/>
      <c r="PBW672" s="136"/>
      <c r="PBX672" s="136"/>
      <c r="PBY672" s="136"/>
      <c r="PBZ672" s="136"/>
      <c r="PCA672" s="136"/>
      <c r="PCB672" s="136"/>
      <c r="PCC672" s="136"/>
      <c r="PCD672" s="136"/>
      <c r="PCE672" s="136"/>
      <c r="PCF672" s="136"/>
      <c r="PCG672" s="136"/>
      <c r="PCH672" s="136"/>
      <c r="PCI672" s="136"/>
      <c r="PCJ672" s="136"/>
      <c r="PCK672" s="136"/>
      <c r="PCL672" s="136"/>
      <c r="PCM672" s="136"/>
      <c r="PCN672" s="136"/>
      <c r="PCO672" s="136"/>
      <c r="PCP672" s="136"/>
      <c r="PCQ672" s="136"/>
      <c r="PCR672" s="136"/>
      <c r="PCS672" s="136"/>
      <c r="PCT672" s="136"/>
      <c r="PCU672" s="136"/>
      <c r="PCV672" s="136"/>
      <c r="PCW672" s="136"/>
      <c r="PCX672" s="136"/>
      <c r="PCY672" s="136"/>
      <c r="PCZ672" s="136"/>
      <c r="PDA672" s="136"/>
      <c r="PDB672" s="136"/>
      <c r="PDC672" s="136"/>
      <c r="PDD672" s="136"/>
      <c r="PDE672" s="136"/>
      <c r="PDF672" s="136"/>
      <c r="PDG672" s="136"/>
      <c r="PDH672" s="136"/>
      <c r="PDI672" s="136"/>
      <c r="PDJ672" s="136"/>
      <c r="PDK672" s="136"/>
      <c r="PDL672" s="136"/>
      <c r="PDM672" s="136"/>
      <c r="PDN672" s="136"/>
      <c r="PDO672" s="136"/>
      <c r="PDP672" s="136"/>
      <c r="PDQ672" s="136"/>
      <c r="PDR672" s="136"/>
      <c r="PDS672" s="136"/>
      <c r="PDT672" s="136"/>
      <c r="PDU672" s="136"/>
      <c r="PDV672" s="136"/>
      <c r="PDW672" s="136"/>
      <c r="PDX672" s="136"/>
      <c r="PDY672" s="136"/>
      <c r="PDZ672" s="136"/>
      <c r="PEA672" s="136"/>
      <c r="PEB672" s="136"/>
      <c r="PEC672" s="136"/>
      <c r="PED672" s="136"/>
      <c r="PEE672" s="136"/>
      <c r="PEF672" s="136"/>
      <c r="PEG672" s="136"/>
      <c r="PEH672" s="136"/>
      <c r="PEI672" s="136"/>
      <c r="PEJ672" s="136"/>
      <c r="PEK672" s="136"/>
      <c r="PEL672" s="136"/>
      <c r="PEM672" s="136"/>
      <c r="PEN672" s="136"/>
      <c r="PEO672" s="136"/>
      <c r="PEP672" s="136"/>
      <c r="PEQ672" s="136"/>
      <c r="PER672" s="136"/>
      <c r="PES672" s="136"/>
      <c r="PET672" s="136"/>
      <c r="PEU672" s="136"/>
      <c r="PEV672" s="136"/>
      <c r="PEW672" s="136"/>
      <c r="PEX672" s="136"/>
      <c r="PEY672" s="136"/>
      <c r="PEZ672" s="136"/>
      <c r="PFA672" s="136"/>
      <c r="PFB672" s="136"/>
      <c r="PFC672" s="136"/>
      <c r="PFD672" s="136"/>
      <c r="PFE672" s="136"/>
      <c r="PFF672" s="136"/>
      <c r="PFG672" s="136"/>
      <c r="PFH672" s="136"/>
      <c r="PFI672" s="136"/>
      <c r="PFJ672" s="136"/>
      <c r="PFK672" s="136"/>
      <c r="PFL672" s="136"/>
      <c r="PFM672" s="136"/>
      <c r="PFN672" s="136"/>
      <c r="PFO672" s="136"/>
      <c r="PFP672" s="136"/>
      <c r="PFQ672" s="136"/>
      <c r="PFR672" s="136"/>
      <c r="PFS672" s="136"/>
      <c r="PFT672" s="136"/>
      <c r="PFU672" s="136"/>
      <c r="PFV672" s="136"/>
      <c r="PFW672" s="136"/>
      <c r="PFX672" s="136"/>
      <c r="PFY672" s="136"/>
      <c r="PFZ672" s="136"/>
      <c r="PGA672" s="136"/>
      <c r="PGB672" s="136"/>
      <c r="PGC672" s="136"/>
      <c r="PGD672" s="136"/>
      <c r="PGE672" s="136"/>
      <c r="PGF672" s="136"/>
      <c r="PGG672" s="136"/>
      <c r="PGH672" s="136"/>
      <c r="PGI672" s="136"/>
      <c r="PGJ672" s="136"/>
      <c r="PGK672" s="136"/>
      <c r="PGL672" s="136"/>
      <c r="PGM672" s="136"/>
      <c r="PGN672" s="136"/>
      <c r="PGO672" s="136"/>
      <c r="PGP672" s="136"/>
      <c r="PGQ672" s="136"/>
      <c r="PGR672" s="136"/>
      <c r="PGS672" s="136"/>
      <c r="PGT672" s="136"/>
      <c r="PGU672" s="136"/>
      <c r="PGV672" s="136"/>
      <c r="PGW672" s="136"/>
      <c r="PGX672" s="136"/>
      <c r="PGY672" s="136"/>
      <c r="PGZ672" s="136"/>
      <c r="PHA672" s="136"/>
      <c r="PHB672" s="136"/>
      <c r="PHC672" s="136"/>
      <c r="PHD672" s="136"/>
      <c r="PHE672" s="136"/>
      <c r="PHF672" s="136"/>
      <c r="PHG672" s="136"/>
      <c r="PHH672" s="136"/>
      <c r="PHI672" s="136"/>
      <c r="PHJ672" s="136"/>
      <c r="PHK672" s="136"/>
      <c r="PHL672" s="136"/>
      <c r="PHM672" s="136"/>
      <c r="PHN672" s="136"/>
      <c r="PHO672" s="136"/>
      <c r="PHP672" s="136"/>
      <c r="PHQ672" s="136"/>
      <c r="PHR672" s="136"/>
      <c r="PHS672" s="136"/>
      <c r="PHT672" s="136"/>
      <c r="PHU672" s="136"/>
      <c r="PHV672" s="136"/>
      <c r="PHW672" s="136"/>
      <c r="PHX672" s="136"/>
      <c r="PHY672" s="136"/>
      <c r="PHZ672" s="136"/>
      <c r="PIA672" s="136"/>
      <c r="PIB672" s="136"/>
      <c r="PIC672" s="136"/>
      <c r="PID672" s="136"/>
      <c r="PIE672" s="136"/>
      <c r="PIF672" s="136"/>
      <c r="PIG672" s="136"/>
      <c r="PIH672" s="136"/>
      <c r="PII672" s="136"/>
      <c r="PIJ672" s="136"/>
      <c r="PIK672" s="136"/>
      <c r="PIL672" s="136"/>
      <c r="PIM672" s="136"/>
      <c r="PIN672" s="136"/>
      <c r="PIO672" s="136"/>
      <c r="PIP672" s="136"/>
      <c r="PIQ672" s="136"/>
      <c r="PIR672" s="136"/>
      <c r="PIS672" s="136"/>
      <c r="PIT672" s="136"/>
      <c r="PIU672" s="136"/>
      <c r="PIV672" s="136"/>
      <c r="PIW672" s="136"/>
      <c r="PIX672" s="136"/>
      <c r="PIY672" s="136"/>
      <c r="PIZ672" s="136"/>
      <c r="PJA672" s="136"/>
      <c r="PJB672" s="136"/>
      <c r="PJC672" s="136"/>
      <c r="PJD672" s="136"/>
      <c r="PJE672" s="136"/>
      <c r="PJF672" s="136"/>
      <c r="PJG672" s="136"/>
      <c r="PJH672" s="136"/>
      <c r="PJI672" s="136"/>
      <c r="PJJ672" s="136"/>
      <c r="PJK672" s="136"/>
      <c r="PJL672" s="136"/>
      <c r="PJM672" s="136"/>
      <c r="PJN672" s="136"/>
      <c r="PJO672" s="136"/>
      <c r="PJP672" s="136"/>
      <c r="PJQ672" s="136"/>
      <c r="PJR672" s="136"/>
      <c r="PJS672" s="136"/>
      <c r="PJT672" s="136"/>
      <c r="PJU672" s="136"/>
      <c r="PJV672" s="136"/>
      <c r="PJW672" s="136"/>
      <c r="PJX672" s="136"/>
      <c r="PJY672" s="136"/>
      <c r="PJZ672" s="136"/>
      <c r="PKA672" s="136"/>
      <c r="PKB672" s="136"/>
      <c r="PKC672" s="136"/>
      <c r="PKD672" s="136"/>
      <c r="PKE672" s="136"/>
      <c r="PKF672" s="136"/>
      <c r="PKG672" s="136"/>
      <c r="PKH672" s="136"/>
      <c r="PKI672" s="136"/>
      <c r="PKJ672" s="136"/>
      <c r="PKK672" s="136"/>
      <c r="PKL672" s="136"/>
      <c r="PKM672" s="136"/>
      <c r="PKN672" s="136"/>
      <c r="PKO672" s="136"/>
      <c r="PKP672" s="136"/>
      <c r="PKQ672" s="136"/>
      <c r="PKR672" s="136"/>
      <c r="PKS672" s="136"/>
      <c r="PKT672" s="136"/>
      <c r="PKU672" s="136"/>
      <c r="PKV672" s="136"/>
      <c r="PKW672" s="136"/>
      <c r="PKX672" s="136"/>
      <c r="PKY672" s="136"/>
      <c r="PKZ672" s="136"/>
      <c r="PLA672" s="136"/>
      <c r="PLB672" s="136"/>
      <c r="PLC672" s="136"/>
      <c r="PLD672" s="136"/>
      <c r="PLE672" s="136"/>
      <c r="PLF672" s="136"/>
      <c r="PLG672" s="136"/>
      <c r="PLH672" s="136"/>
      <c r="PLI672" s="136"/>
      <c r="PLJ672" s="136"/>
      <c r="PLK672" s="136"/>
      <c r="PLL672" s="136"/>
      <c r="PLM672" s="136"/>
      <c r="PLN672" s="136"/>
      <c r="PLO672" s="136"/>
      <c r="PLP672" s="136"/>
      <c r="PLQ672" s="136"/>
      <c r="PLR672" s="136"/>
      <c r="PLS672" s="136"/>
      <c r="PLT672" s="136"/>
      <c r="PLU672" s="136"/>
      <c r="PLV672" s="136"/>
      <c r="PLW672" s="136"/>
      <c r="PLX672" s="136"/>
      <c r="PLY672" s="136"/>
      <c r="PLZ672" s="136"/>
      <c r="PMA672" s="136"/>
      <c r="PMB672" s="136"/>
      <c r="PMC672" s="136"/>
      <c r="PMD672" s="136"/>
      <c r="PME672" s="136"/>
      <c r="PMF672" s="136"/>
      <c r="PMG672" s="136"/>
      <c r="PMH672" s="136"/>
      <c r="PMI672" s="136"/>
      <c r="PMJ672" s="136"/>
      <c r="PMK672" s="136"/>
      <c r="PML672" s="136"/>
      <c r="PMM672" s="136"/>
      <c r="PMN672" s="136"/>
      <c r="PMO672" s="136"/>
      <c r="PMP672" s="136"/>
      <c r="PMQ672" s="136"/>
      <c r="PMR672" s="136"/>
      <c r="PMS672" s="136"/>
      <c r="PMT672" s="136"/>
      <c r="PMU672" s="136"/>
      <c r="PMV672" s="136"/>
      <c r="PMW672" s="136"/>
      <c r="PMX672" s="136"/>
      <c r="PMY672" s="136"/>
      <c r="PMZ672" s="136"/>
      <c r="PNA672" s="136"/>
      <c r="PNB672" s="136"/>
      <c r="PNC672" s="136"/>
      <c r="PND672" s="136"/>
      <c r="PNE672" s="136"/>
      <c r="PNF672" s="136"/>
      <c r="PNG672" s="136"/>
      <c r="PNH672" s="136"/>
      <c r="PNI672" s="136"/>
      <c r="PNJ672" s="136"/>
      <c r="PNK672" s="136"/>
      <c r="PNL672" s="136"/>
      <c r="PNM672" s="136"/>
      <c r="PNN672" s="136"/>
      <c r="PNO672" s="136"/>
      <c r="PNP672" s="136"/>
      <c r="PNQ672" s="136"/>
      <c r="PNR672" s="136"/>
      <c r="PNS672" s="136"/>
      <c r="PNT672" s="136"/>
      <c r="PNU672" s="136"/>
      <c r="PNV672" s="136"/>
      <c r="PNW672" s="136"/>
      <c r="PNX672" s="136"/>
      <c r="PNY672" s="136"/>
      <c r="PNZ672" s="136"/>
      <c r="POA672" s="136"/>
      <c r="POB672" s="136"/>
      <c r="POC672" s="136"/>
      <c r="POD672" s="136"/>
      <c r="POE672" s="136"/>
      <c r="POF672" s="136"/>
      <c r="POG672" s="136"/>
      <c r="POH672" s="136"/>
      <c r="POI672" s="136"/>
      <c r="POJ672" s="136"/>
      <c r="POK672" s="136"/>
      <c r="POL672" s="136"/>
      <c r="POM672" s="136"/>
      <c r="PON672" s="136"/>
      <c r="POO672" s="136"/>
      <c r="POP672" s="136"/>
      <c r="POQ672" s="136"/>
      <c r="POR672" s="136"/>
      <c r="POS672" s="136"/>
      <c r="POT672" s="136"/>
      <c r="POU672" s="136"/>
      <c r="POV672" s="136"/>
      <c r="POW672" s="136"/>
      <c r="POX672" s="136"/>
      <c r="POY672" s="136"/>
      <c r="POZ672" s="136"/>
      <c r="PPA672" s="136"/>
      <c r="PPB672" s="136"/>
      <c r="PPC672" s="136"/>
      <c r="PPD672" s="136"/>
      <c r="PPE672" s="136"/>
      <c r="PPF672" s="136"/>
      <c r="PPG672" s="136"/>
      <c r="PPH672" s="136"/>
      <c r="PPI672" s="136"/>
      <c r="PPJ672" s="136"/>
      <c r="PPK672" s="136"/>
      <c r="PPL672" s="136"/>
      <c r="PPM672" s="136"/>
      <c r="PPN672" s="136"/>
      <c r="PPO672" s="136"/>
      <c r="PPP672" s="136"/>
      <c r="PPQ672" s="136"/>
      <c r="PPR672" s="136"/>
      <c r="PPS672" s="136"/>
      <c r="PPT672" s="136"/>
      <c r="PPU672" s="136"/>
      <c r="PPV672" s="136"/>
      <c r="PPW672" s="136"/>
      <c r="PPX672" s="136"/>
      <c r="PPY672" s="136"/>
      <c r="PPZ672" s="136"/>
      <c r="PQA672" s="136"/>
      <c r="PQB672" s="136"/>
      <c r="PQC672" s="136"/>
      <c r="PQD672" s="136"/>
      <c r="PQE672" s="136"/>
      <c r="PQF672" s="136"/>
      <c r="PQG672" s="136"/>
      <c r="PQH672" s="136"/>
      <c r="PQI672" s="136"/>
      <c r="PQJ672" s="136"/>
      <c r="PQK672" s="136"/>
      <c r="PQL672" s="136"/>
      <c r="PQM672" s="136"/>
      <c r="PQN672" s="136"/>
      <c r="PQO672" s="136"/>
      <c r="PQP672" s="136"/>
      <c r="PQQ672" s="136"/>
      <c r="PQR672" s="136"/>
      <c r="PQS672" s="136"/>
      <c r="PQT672" s="136"/>
      <c r="PQU672" s="136"/>
      <c r="PQV672" s="136"/>
      <c r="PQW672" s="136"/>
      <c r="PQX672" s="136"/>
      <c r="PQY672" s="136"/>
      <c r="PQZ672" s="136"/>
      <c r="PRA672" s="136"/>
      <c r="PRB672" s="136"/>
      <c r="PRC672" s="136"/>
      <c r="PRD672" s="136"/>
      <c r="PRE672" s="136"/>
      <c r="PRF672" s="136"/>
      <c r="PRG672" s="136"/>
      <c r="PRH672" s="136"/>
      <c r="PRI672" s="136"/>
      <c r="PRJ672" s="136"/>
      <c r="PRK672" s="136"/>
      <c r="PRL672" s="136"/>
      <c r="PRM672" s="136"/>
      <c r="PRN672" s="136"/>
      <c r="PRO672" s="136"/>
      <c r="PRP672" s="136"/>
      <c r="PRQ672" s="136"/>
      <c r="PRR672" s="136"/>
      <c r="PRS672" s="136"/>
      <c r="PRT672" s="136"/>
      <c r="PRU672" s="136"/>
      <c r="PRV672" s="136"/>
      <c r="PRW672" s="136"/>
      <c r="PRX672" s="136"/>
      <c r="PRY672" s="136"/>
      <c r="PRZ672" s="136"/>
      <c r="PSA672" s="136"/>
      <c r="PSB672" s="136"/>
      <c r="PSC672" s="136"/>
      <c r="PSD672" s="136"/>
      <c r="PSE672" s="136"/>
      <c r="PSF672" s="136"/>
      <c r="PSG672" s="136"/>
      <c r="PSH672" s="136"/>
      <c r="PSI672" s="136"/>
      <c r="PSJ672" s="136"/>
      <c r="PSK672" s="136"/>
      <c r="PSL672" s="136"/>
      <c r="PSM672" s="136"/>
      <c r="PSN672" s="136"/>
      <c r="PSO672" s="136"/>
      <c r="PSP672" s="136"/>
      <c r="PSQ672" s="136"/>
      <c r="PSR672" s="136"/>
      <c r="PSS672" s="136"/>
      <c r="PST672" s="136"/>
      <c r="PSU672" s="136"/>
      <c r="PSV672" s="136"/>
      <c r="PSW672" s="136"/>
      <c r="PSX672" s="136"/>
      <c r="PSY672" s="136"/>
      <c r="PSZ672" s="136"/>
      <c r="PTA672" s="136"/>
      <c r="PTB672" s="136"/>
      <c r="PTC672" s="136"/>
      <c r="PTD672" s="136"/>
      <c r="PTE672" s="136"/>
      <c r="PTF672" s="136"/>
      <c r="PTG672" s="136"/>
      <c r="PTH672" s="136"/>
      <c r="PTI672" s="136"/>
      <c r="PTJ672" s="136"/>
      <c r="PTK672" s="136"/>
      <c r="PTL672" s="136"/>
      <c r="PTM672" s="136"/>
      <c r="PTN672" s="136"/>
      <c r="PTO672" s="136"/>
      <c r="PTP672" s="136"/>
      <c r="PTQ672" s="136"/>
      <c r="PTR672" s="136"/>
      <c r="PTS672" s="136"/>
      <c r="PTT672" s="136"/>
      <c r="PTU672" s="136"/>
      <c r="PTV672" s="136"/>
      <c r="PTW672" s="136"/>
      <c r="PTX672" s="136"/>
      <c r="PTY672" s="136"/>
      <c r="PTZ672" s="136"/>
      <c r="PUA672" s="136"/>
      <c r="PUB672" s="136"/>
      <c r="PUC672" s="136"/>
      <c r="PUD672" s="136"/>
      <c r="PUE672" s="136"/>
      <c r="PUF672" s="136"/>
      <c r="PUG672" s="136"/>
      <c r="PUH672" s="136"/>
      <c r="PUI672" s="136"/>
      <c r="PUJ672" s="136"/>
      <c r="PUK672" s="136"/>
      <c r="PUL672" s="136"/>
      <c r="PUM672" s="136"/>
      <c r="PUN672" s="136"/>
      <c r="PUO672" s="136"/>
      <c r="PUP672" s="136"/>
      <c r="PUQ672" s="136"/>
      <c r="PUR672" s="136"/>
      <c r="PUS672" s="136"/>
      <c r="PUT672" s="136"/>
      <c r="PUU672" s="136"/>
      <c r="PUV672" s="136"/>
      <c r="PUW672" s="136"/>
      <c r="PUX672" s="136"/>
      <c r="PUY672" s="136"/>
      <c r="PUZ672" s="136"/>
      <c r="PVA672" s="136"/>
      <c r="PVB672" s="136"/>
      <c r="PVC672" s="136"/>
      <c r="PVD672" s="136"/>
      <c r="PVE672" s="136"/>
      <c r="PVF672" s="136"/>
      <c r="PVG672" s="136"/>
      <c r="PVH672" s="136"/>
      <c r="PVI672" s="136"/>
      <c r="PVJ672" s="136"/>
      <c r="PVK672" s="136"/>
      <c r="PVL672" s="136"/>
      <c r="PVM672" s="136"/>
      <c r="PVN672" s="136"/>
      <c r="PVO672" s="136"/>
      <c r="PVP672" s="136"/>
      <c r="PVQ672" s="136"/>
      <c r="PVR672" s="136"/>
      <c r="PVS672" s="136"/>
      <c r="PVT672" s="136"/>
      <c r="PVU672" s="136"/>
      <c r="PVV672" s="136"/>
      <c r="PVW672" s="136"/>
      <c r="PVX672" s="136"/>
      <c r="PVY672" s="136"/>
      <c r="PVZ672" s="136"/>
      <c r="PWA672" s="136"/>
      <c r="PWB672" s="136"/>
      <c r="PWC672" s="136"/>
      <c r="PWD672" s="136"/>
      <c r="PWE672" s="136"/>
      <c r="PWF672" s="136"/>
      <c r="PWG672" s="136"/>
      <c r="PWH672" s="136"/>
      <c r="PWI672" s="136"/>
      <c r="PWJ672" s="136"/>
      <c r="PWK672" s="136"/>
      <c r="PWL672" s="136"/>
      <c r="PWM672" s="136"/>
      <c r="PWN672" s="136"/>
      <c r="PWO672" s="136"/>
      <c r="PWP672" s="136"/>
      <c r="PWQ672" s="136"/>
      <c r="PWR672" s="136"/>
      <c r="PWS672" s="136"/>
      <c r="PWT672" s="136"/>
      <c r="PWU672" s="136"/>
      <c r="PWV672" s="136"/>
      <c r="PWW672" s="136"/>
      <c r="PWX672" s="136"/>
      <c r="PWY672" s="136"/>
      <c r="PWZ672" s="136"/>
      <c r="PXA672" s="136"/>
      <c r="PXB672" s="136"/>
      <c r="PXC672" s="136"/>
      <c r="PXD672" s="136"/>
      <c r="PXE672" s="136"/>
      <c r="PXF672" s="136"/>
      <c r="PXG672" s="136"/>
      <c r="PXH672" s="136"/>
      <c r="PXI672" s="136"/>
      <c r="PXJ672" s="136"/>
      <c r="PXK672" s="136"/>
      <c r="PXL672" s="136"/>
      <c r="PXM672" s="136"/>
      <c r="PXN672" s="136"/>
      <c r="PXO672" s="136"/>
      <c r="PXP672" s="136"/>
      <c r="PXQ672" s="136"/>
      <c r="PXR672" s="136"/>
      <c r="PXS672" s="136"/>
      <c r="PXT672" s="136"/>
      <c r="PXU672" s="136"/>
      <c r="PXV672" s="136"/>
      <c r="PXW672" s="136"/>
      <c r="PXX672" s="136"/>
      <c r="PXY672" s="136"/>
      <c r="PXZ672" s="136"/>
      <c r="PYA672" s="136"/>
      <c r="PYB672" s="136"/>
      <c r="PYC672" s="136"/>
      <c r="PYD672" s="136"/>
      <c r="PYE672" s="136"/>
      <c r="PYF672" s="136"/>
      <c r="PYG672" s="136"/>
      <c r="PYH672" s="136"/>
      <c r="PYI672" s="136"/>
      <c r="PYJ672" s="136"/>
      <c r="PYK672" s="136"/>
      <c r="PYL672" s="136"/>
      <c r="PYM672" s="136"/>
      <c r="PYN672" s="136"/>
      <c r="PYO672" s="136"/>
      <c r="PYP672" s="136"/>
      <c r="PYQ672" s="136"/>
      <c r="PYR672" s="136"/>
      <c r="PYS672" s="136"/>
      <c r="PYT672" s="136"/>
      <c r="PYU672" s="136"/>
      <c r="PYV672" s="136"/>
      <c r="PYW672" s="136"/>
      <c r="PYX672" s="136"/>
      <c r="PYY672" s="136"/>
      <c r="PYZ672" s="136"/>
      <c r="PZA672" s="136"/>
      <c r="PZB672" s="136"/>
      <c r="PZC672" s="136"/>
      <c r="PZD672" s="136"/>
      <c r="PZE672" s="136"/>
      <c r="PZF672" s="136"/>
      <c r="PZG672" s="136"/>
      <c r="PZH672" s="136"/>
      <c r="PZI672" s="136"/>
      <c r="PZJ672" s="136"/>
      <c r="PZK672" s="136"/>
      <c r="PZL672" s="136"/>
      <c r="PZM672" s="136"/>
      <c r="PZN672" s="136"/>
      <c r="PZO672" s="136"/>
      <c r="PZP672" s="136"/>
      <c r="PZQ672" s="136"/>
      <c r="PZR672" s="136"/>
      <c r="PZS672" s="136"/>
      <c r="PZT672" s="136"/>
      <c r="PZU672" s="136"/>
      <c r="PZV672" s="136"/>
      <c r="PZW672" s="136"/>
      <c r="PZX672" s="136"/>
      <c r="PZY672" s="136"/>
      <c r="PZZ672" s="136"/>
      <c r="QAA672" s="136"/>
      <c r="QAB672" s="136"/>
      <c r="QAC672" s="136"/>
      <c r="QAD672" s="136"/>
      <c r="QAE672" s="136"/>
      <c r="QAF672" s="136"/>
      <c r="QAG672" s="136"/>
      <c r="QAH672" s="136"/>
      <c r="QAI672" s="136"/>
      <c r="QAJ672" s="136"/>
      <c r="QAK672" s="136"/>
      <c r="QAL672" s="136"/>
      <c r="QAM672" s="136"/>
      <c r="QAN672" s="136"/>
      <c r="QAO672" s="136"/>
      <c r="QAP672" s="136"/>
      <c r="QAQ672" s="136"/>
      <c r="QAR672" s="136"/>
      <c r="QAS672" s="136"/>
      <c r="QAT672" s="136"/>
      <c r="QAU672" s="136"/>
      <c r="QAV672" s="136"/>
      <c r="QAW672" s="136"/>
      <c r="QAX672" s="136"/>
      <c r="QAY672" s="136"/>
      <c r="QAZ672" s="136"/>
      <c r="QBA672" s="136"/>
      <c r="QBB672" s="136"/>
      <c r="QBC672" s="136"/>
      <c r="QBD672" s="136"/>
      <c r="QBE672" s="136"/>
      <c r="QBF672" s="136"/>
      <c r="QBG672" s="136"/>
      <c r="QBH672" s="136"/>
      <c r="QBI672" s="136"/>
      <c r="QBJ672" s="136"/>
      <c r="QBK672" s="136"/>
      <c r="QBL672" s="136"/>
      <c r="QBM672" s="136"/>
      <c r="QBN672" s="136"/>
      <c r="QBO672" s="136"/>
      <c r="QBP672" s="136"/>
      <c r="QBQ672" s="136"/>
      <c r="QBR672" s="136"/>
      <c r="QBS672" s="136"/>
      <c r="QBT672" s="136"/>
      <c r="QBU672" s="136"/>
      <c r="QBV672" s="136"/>
      <c r="QBW672" s="136"/>
      <c r="QBX672" s="136"/>
      <c r="QBY672" s="136"/>
      <c r="QBZ672" s="136"/>
      <c r="QCA672" s="136"/>
      <c r="QCB672" s="136"/>
      <c r="QCC672" s="136"/>
      <c r="QCD672" s="136"/>
      <c r="QCE672" s="136"/>
      <c r="QCF672" s="136"/>
      <c r="QCG672" s="136"/>
      <c r="QCH672" s="136"/>
      <c r="QCI672" s="136"/>
      <c r="QCJ672" s="136"/>
      <c r="QCK672" s="136"/>
      <c r="QCL672" s="136"/>
      <c r="QCM672" s="136"/>
      <c r="QCN672" s="136"/>
      <c r="QCO672" s="136"/>
      <c r="QCP672" s="136"/>
      <c r="QCQ672" s="136"/>
      <c r="QCR672" s="136"/>
      <c r="QCS672" s="136"/>
      <c r="QCT672" s="136"/>
      <c r="QCU672" s="136"/>
      <c r="QCV672" s="136"/>
      <c r="QCW672" s="136"/>
      <c r="QCX672" s="136"/>
      <c r="QCY672" s="136"/>
      <c r="QCZ672" s="136"/>
      <c r="QDA672" s="136"/>
      <c r="QDB672" s="136"/>
      <c r="QDC672" s="136"/>
      <c r="QDD672" s="136"/>
      <c r="QDE672" s="136"/>
      <c r="QDF672" s="136"/>
      <c r="QDG672" s="136"/>
      <c r="QDH672" s="136"/>
      <c r="QDI672" s="136"/>
      <c r="QDJ672" s="136"/>
      <c r="QDK672" s="136"/>
      <c r="QDL672" s="136"/>
      <c r="QDM672" s="136"/>
      <c r="QDN672" s="136"/>
      <c r="QDO672" s="136"/>
      <c r="QDP672" s="136"/>
      <c r="QDQ672" s="136"/>
      <c r="QDR672" s="136"/>
      <c r="QDS672" s="136"/>
      <c r="QDT672" s="136"/>
      <c r="QDU672" s="136"/>
      <c r="QDV672" s="136"/>
      <c r="QDW672" s="136"/>
      <c r="QDX672" s="136"/>
      <c r="QDY672" s="136"/>
      <c r="QDZ672" s="136"/>
      <c r="QEA672" s="136"/>
      <c r="QEB672" s="136"/>
      <c r="QEC672" s="136"/>
      <c r="QED672" s="136"/>
      <c r="QEE672" s="136"/>
      <c r="QEF672" s="136"/>
      <c r="QEG672" s="136"/>
      <c r="QEH672" s="136"/>
      <c r="QEI672" s="136"/>
      <c r="QEJ672" s="136"/>
      <c r="QEK672" s="136"/>
      <c r="QEL672" s="136"/>
      <c r="QEM672" s="136"/>
      <c r="QEN672" s="136"/>
      <c r="QEO672" s="136"/>
      <c r="QEP672" s="136"/>
      <c r="QEQ672" s="136"/>
      <c r="QER672" s="136"/>
      <c r="QES672" s="136"/>
      <c r="QET672" s="136"/>
      <c r="QEU672" s="136"/>
      <c r="QEV672" s="136"/>
      <c r="QEW672" s="136"/>
      <c r="QEX672" s="136"/>
      <c r="QEY672" s="136"/>
      <c r="QEZ672" s="136"/>
      <c r="QFA672" s="136"/>
      <c r="QFB672" s="136"/>
      <c r="QFC672" s="136"/>
      <c r="QFD672" s="136"/>
      <c r="QFE672" s="136"/>
      <c r="QFF672" s="136"/>
      <c r="QFG672" s="136"/>
      <c r="QFH672" s="136"/>
      <c r="QFI672" s="136"/>
      <c r="QFJ672" s="136"/>
      <c r="QFK672" s="136"/>
      <c r="QFL672" s="136"/>
      <c r="QFM672" s="136"/>
      <c r="QFN672" s="136"/>
      <c r="QFO672" s="136"/>
      <c r="QFP672" s="136"/>
      <c r="QFQ672" s="136"/>
      <c r="QFR672" s="136"/>
      <c r="QFS672" s="136"/>
      <c r="QFT672" s="136"/>
      <c r="QFU672" s="136"/>
      <c r="QFV672" s="136"/>
      <c r="QFW672" s="136"/>
      <c r="QFX672" s="136"/>
      <c r="QFY672" s="136"/>
      <c r="QFZ672" s="136"/>
      <c r="QGA672" s="136"/>
      <c r="QGB672" s="136"/>
      <c r="QGC672" s="136"/>
      <c r="QGD672" s="136"/>
      <c r="QGE672" s="136"/>
      <c r="QGF672" s="136"/>
      <c r="QGG672" s="136"/>
      <c r="QGH672" s="136"/>
      <c r="QGI672" s="136"/>
      <c r="QGJ672" s="136"/>
      <c r="QGK672" s="136"/>
      <c r="QGL672" s="136"/>
      <c r="QGM672" s="136"/>
      <c r="QGN672" s="136"/>
      <c r="QGO672" s="136"/>
      <c r="QGP672" s="136"/>
      <c r="QGQ672" s="136"/>
      <c r="QGR672" s="136"/>
      <c r="QGS672" s="136"/>
      <c r="QGT672" s="136"/>
      <c r="QGU672" s="136"/>
      <c r="QGV672" s="136"/>
      <c r="QGW672" s="136"/>
      <c r="QGX672" s="136"/>
      <c r="QGY672" s="136"/>
      <c r="QGZ672" s="136"/>
      <c r="QHA672" s="136"/>
      <c r="QHB672" s="136"/>
      <c r="QHC672" s="136"/>
      <c r="QHD672" s="136"/>
      <c r="QHE672" s="136"/>
      <c r="QHF672" s="136"/>
      <c r="QHG672" s="136"/>
      <c r="QHH672" s="136"/>
      <c r="QHI672" s="136"/>
      <c r="QHJ672" s="136"/>
      <c r="QHK672" s="136"/>
      <c r="QHL672" s="136"/>
      <c r="QHM672" s="136"/>
      <c r="QHN672" s="136"/>
      <c r="QHO672" s="136"/>
      <c r="QHP672" s="136"/>
      <c r="QHQ672" s="136"/>
      <c r="QHR672" s="136"/>
      <c r="QHS672" s="136"/>
      <c r="QHT672" s="136"/>
      <c r="QHU672" s="136"/>
      <c r="QHV672" s="136"/>
      <c r="QHW672" s="136"/>
      <c r="QHX672" s="136"/>
      <c r="QHY672" s="136"/>
      <c r="QHZ672" s="136"/>
      <c r="QIA672" s="136"/>
      <c r="QIB672" s="136"/>
      <c r="QIC672" s="136"/>
      <c r="QID672" s="136"/>
      <c r="QIE672" s="136"/>
      <c r="QIF672" s="136"/>
      <c r="QIG672" s="136"/>
      <c r="QIH672" s="136"/>
      <c r="QII672" s="136"/>
      <c r="QIJ672" s="136"/>
      <c r="QIK672" s="136"/>
      <c r="QIL672" s="136"/>
      <c r="QIM672" s="136"/>
      <c r="QIN672" s="136"/>
      <c r="QIO672" s="136"/>
      <c r="QIP672" s="136"/>
      <c r="QIQ672" s="136"/>
      <c r="QIR672" s="136"/>
      <c r="QIS672" s="136"/>
      <c r="QIT672" s="136"/>
      <c r="QIU672" s="136"/>
      <c r="QIV672" s="136"/>
      <c r="QIW672" s="136"/>
      <c r="QIX672" s="136"/>
      <c r="QIY672" s="136"/>
      <c r="QIZ672" s="136"/>
      <c r="QJA672" s="136"/>
      <c r="QJB672" s="136"/>
      <c r="QJC672" s="136"/>
      <c r="QJD672" s="136"/>
      <c r="QJE672" s="136"/>
      <c r="QJF672" s="136"/>
      <c r="QJG672" s="136"/>
      <c r="QJH672" s="136"/>
      <c r="QJI672" s="136"/>
      <c r="QJJ672" s="136"/>
      <c r="QJK672" s="136"/>
      <c r="QJL672" s="136"/>
      <c r="QJM672" s="136"/>
      <c r="QJN672" s="136"/>
      <c r="QJO672" s="136"/>
      <c r="QJP672" s="136"/>
      <c r="QJQ672" s="136"/>
      <c r="QJR672" s="136"/>
      <c r="QJS672" s="136"/>
      <c r="QJT672" s="136"/>
      <c r="QJU672" s="136"/>
      <c r="QJV672" s="136"/>
      <c r="QJW672" s="136"/>
      <c r="QJX672" s="136"/>
      <c r="QJY672" s="136"/>
      <c r="QJZ672" s="136"/>
      <c r="QKA672" s="136"/>
      <c r="QKB672" s="136"/>
      <c r="QKC672" s="136"/>
      <c r="QKD672" s="136"/>
      <c r="QKE672" s="136"/>
      <c r="QKF672" s="136"/>
      <c r="QKG672" s="136"/>
      <c r="QKH672" s="136"/>
      <c r="QKI672" s="136"/>
      <c r="QKJ672" s="136"/>
      <c r="QKK672" s="136"/>
      <c r="QKL672" s="136"/>
      <c r="QKM672" s="136"/>
      <c r="QKN672" s="136"/>
      <c r="QKO672" s="136"/>
      <c r="QKP672" s="136"/>
      <c r="QKQ672" s="136"/>
      <c r="QKR672" s="136"/>
      <c r="QKS672" s="136"/>
      <c r="QKT672" s="136"/>
      <c r="QKU672" s="136"/>
      <c r="QKV672" s="136"/>
      <c r="QKW672" s="136"/>
      <c r="QKX672" s="136"/>
      <c r="QKY672" s="136"/>
      <c r="QKZ672" s="136"/>
      <c r="QLA672" s="136"/>
      <c r="QLB672" s="136"/>
      <c r="QLC672" s="136"/>
      <c r="QLD672" s="136"/>
      <c r="QLE672" s="136"/>
      <c r="QLF672" s="136"/>
      <c r="QLG672" s="136"/>
      <c r="QLH672" s="136"/>
      <c r="QLI672" s="136"/>
      <c r="QLJ672" s="136"/>
      <c r="QLK672" s="136"/>
      <c r="QLL672" s="136"/>
      <c r="QLM672" s="136"/>
      <c r="QLN672" s="136"/>
      <c r="QLO672" s="136"/>
      <c r="QLP672" s="136"/>
      <c r="QLQ672" s="136"/>
      <c r="QLR672" s="136"/>
      <c r="QLS672" s="136"/>
      <c r="QLT672" s="136"/>
      <c r="QLU672" s="136"/>
      <c r="QLV672" s="136"/>
      <c r="QLW672" s="136"/>
      <c r="QLX672" s="136"/>
      <c r="QLY672" s="136"/>
      <c r="QLZ672" s="136"/>
      <c r="QMA672" s="136"/>
      <c r="QMB672" s="136"/>
      <c r="QMC672" s="136"/>
      <c r="QMD672" s="136"/>
      <c r="QME672" s="136"/>
      <c r="QMF672" s="136"/>
      <c r="QMG672" s="136"/>
      <c r="QMH672" s="136"/>
      <c r="QMI672" s="136"/>
      <c r="QMJ672" s="136"/>
      <c r="QMK672" s="136"/>
      <c r="QML672" s="136"/>
      <c r="QMM672" s="136"/>
      <c r="QMN672" s="136"/>
      <c r="QMO672" s="136"/>
      <c r="QMP672" s="136"/>
      <c r="QMQ672" s="136"/>
      <c r="QMR672" s="136"/>
      <c r="QMS672" s="136"/>
      <c r="QMT672" s="136"/>
      <c r="QMU672" s="136"/>
      <c r="QMV672" s="136"/>
      <c r="QMW672" s="136"/>
      <c r="QMX672" s="136"/>
      <c r="QMY672" s="136"/>
      <c r="QMZ672" s="136"/>
      <c r="QNA672" s="136"/>
      <c r="QNB672" s="136"/>
      <c r="QNC672" s="136"/>
      <c r="QND672" s="136"/>
      <c r="QNE672" s="136"/>
      <c r="QNF672" s="136"/>
      <c r="QNG672" s="136"/>
      <c r="QNH672" s="136"/>
      <c r="QNI672" s="136"/>
      <c r="QNJ672" s="136"/>
      <c r="QNK672" s="136"/>
      <c r="QNL672" s="136"/>
      <c r="QNM672" s="136"/>
      <c r="QNN672" s="136"/>
      <c r="QNO672" s="136"/>
      <c r="QNP672" s="136"/>
      <c r="QNQ672" s="136"/>
      <c r="QNR672" s="136"/>
      <c r="QNS672" s="136"/>
      <c r="QNT672" s="136"/>
      <c r="QNU672" s="136"/>
      <c r="QNV672" s="136"/>
      <c r="QNW672" s="136"/>
      <c r="QNX672" s="136"/>
      <c r="QNY672" s="136"/>
      <c r="QNZ672" s="136"/>
      <c r="QOA672" s="136"/>
      <c r="QOB672" s="136"/>
      <c r="QOC672" s="136"/>
      <c r="QOD672" s="136"/>
      <c r="QOE672" s="136"/>
      <c r="QOF672" s="136"/>
      <c r="QOG672" s="136"/>
      <c r="QOH672" s="136"/>
      <c r="QOI672" s="136"/>
      <c r="QOJ672" s="136"/>
      <c r="QOK672" s="136"/>
      <c r="QOL672" s="136"/>
      <c r="QOM672" s="136"/>
      <c r="QON672" s="136"/>
      <c r="QOO672" s="136"/>
      <c r="QOP672" s="136"/>
      <c r="QOQ672" s="136"/>
      <c r="QOR672" s="136"/>
      <c r="QOS672" s="136"/>
      <c r="QOT672" s="136"/>
      <c r="QOU672" s="136"/>
      <c r="QOV672" s="136"/>
      <c r="QOW672" s="136"/>
      <c r="QOX672" s="136"/>
      <c r="QOY672" s="136"/>
      <c r="QOZ672" s="136"/>
      <c r="QPA672" s="136"/>
      <c r="QPB672" s="136"/>
      <c r="QPC672" s="136"/>
      <c r="QPD672" s="136"/>
      <c r="QPE672" s="136"/>
      <c r="QPF672" s="136"/>
      <c r="QPG672" s="136"/>
      <c r="QPH672" s="136"/>
      <c r="QPI672" s="136"/>
      <c r="QPJ672" s="136"/>
      <c r="QPK672" s="136"/>
      <c r="QPL672" s="136"/>
      <c r="QPM672" s="136"/>
      <c r="QPN672" s="136"/>
      <c r="QPO672" s="136"/>
      <c r="QPP672" s="136"/>
      <c r="QPQ672" s="136"/>
      <c r="QPR672" s="136"/>
      <c r="QPS672" s="136"/>
      <c r="QPT672" s="136"/>
      <c r="QPU672" s="136"/>
      <c r="QPV672" s="136"/>
      <c r="QPW672" s="136"/>
      <c r="QPX672" s="136"/>
      <c r="QPY672" s="136"/>
      <c r="QPZ672" s="136"/>
      <c r="QQA672" s="136"/>
      <c r="QQB672" s="136"/>
      <c r="QQC672" s="136"/>
      <c r="QQD672" s="136"/>
      <c r="QQE672" s="136"/>
      <c r="QQF672" s="136"/>
      <c r="QQG672" s="136"/>
      <c r="QQH672" s="136"/>
      <c r="QQI672" s="136"/>
      <c r="QQJ672" s="136"/>
      <c r="QQK672" s="136"/>
      <c r="QQL672" s="136"/>
      <c r="QQM672" s="136"/>
      <c r="QQN672" s="136"/>
      <c r="QQO672" s="136"/>
      <c r="QQP672" s="136"/>
      <c r="QQQ672" s="136"/>
      <c r="QQR672" s="136"/>
      <c r="QQS672" s="136"/>
      <c r="QQT672" s="136"/>
      <c r="QQU672" s="136"/>
      <c r="QQV672" s="136"/>
      <c r="QQW672" s="136"/>
      <c r="QQX672" s="136"/>
      <c r="QQY672" s="136"/>
      <c r="QQZ672" s="136"/>
      <c r="QRA672" s="136"/>
      <c r="QRB672" s="136"/>
      <c r="QRC672" s="136"/>
      <c r="QRD672" s="136"/>
      <c r="QRE672" s="136"/>
      <c r="QRF672" s="136"/>
      <c r="QRG672" s="136"/>
      <c r="QRH672" s="136"/>
      <c r="QRI672" s="136"/>
      <c r="QRJ672" s="136"/>
      <c r="QRK672" s="136"/>
      <c r="QRL672" s="136"/>
      <c r="QRM672" s="136"/>
      <c r="QRN672" s="136"/>
      <c r="QRO672" s="136"/>
      <c r="QRP672" s="136"/>
      <c r="QRQ672" s="136"/>
      <c r="QRR672" s="136"/>
      <c r="QRS672" s="136"/>
      <c r="QRT672" s="136"/>
      <c r="QRU672" s="136"/>
      <c r="QRV672" s="136"/>
      <c r="QRW672" s="136"/>
      <c r="QRX672" s="136"/>
      <c r="QRY672" s="136"/>
      <c r="QRZ672" s="136"/>
      <c r="QSA672" s="136"/>
      <c r="QSB672" s="136"/>
      <c r="QSC672" s="136"/>
      <c r="QSD672" s="136"/>
      <c r="QSE672" s="136"/>
      <c r="QSF672" s="136"/>
      <c r="QSG672" s="136"/>
      <c r="QSH672" s="136"/>
      <c r="QSI672" s="136"/>
      <c r="QSJ672" s="136"/>
      <c r="QSK672" s="136"/>
      <c r="QSL672" s="136"/>
      <c r="QSM672" s="136"/>
      <c r="QSN672" s="136"/>
      <c r="QSO672" s="136"/>
      <c r="QSP672" s="136"/>
      <c r="QSQ672" s="136"/>
      <c r="QSR672" s="136"/>
      <c r="QSS672" s="136"/>
      <c r="QST672" s="136"/>
      <c r="QSU672" s="136"/>
      <c r="QSV672" s="136"/>
      <c r="QSW672" s="136"/>
      <c r="QSX672" s="136"/>
      <c r="QSY672" s="136"/>
      <c r="QSZ672" s="136"/>
      <c r="QTA672" s="136"/>
      <c r="QTB672" s="136"/>
      <c r="QTC672" s="136"/>
      <c r="QTD672" s="136"/>
      <c r="QTE672" s="136"/>
      <c r="QTF672" s="136"/>
      <c r="QTG672" s="136"/>
      <c r="QTH672" s="136"/>
      <c r="QTI672" s="136"/>
      <c r="QTJ672" s="136"/>
      <c r="QTK672" s="136"/>
      <c r="QTL672" s="136"/>
      <c r="QTM672" s="136"/>
      <c r="QTN672" s="136"/>
      <c r="QTO672" s="136"/>
      <c r="QTP672" s="136"/>
      <c r="QTQ672" s="136"/>
      <c r="QTR672" s="136"/>
      <c r="QTS672" s="136"/>
      <c r="QTT672" s="136"/>
      <c r="QTU672" s="136"/>
      <c r="QTV672" s="136"/>
      <c r="QTW672" s="136"/>
      <c r="QTX672" s="136"/>
      <c r="QTY672" s="136"/>
      <c r="QTZ672" s="136"/>
      <c r="QUA672" s="136"/>
      <c r="QUB672" s="136"/>
      <c r="QUC672" s="136"/>
      <c r="QUD672" s="136"/>
      <c r="QUE672" s="136"/>
      <c r="QUF672" s="136"/>
      <c r="QUG672" s="136"/>
      <c r="QUH672" s="136"/>
      <c r="QUI672" s="136"/>
      <c r="QUJ672" s="136"/>
      <c r="QUK672" s="136"/>
      <c r="QUL672" s="136"/>
      <c r="QUM672" s="136"/>
      <c r="QUN672" s="136"/>
      <c r="QUO672" s="136"/>
      <c r="QUP672" s="136"/>
      <c r="QUQ672" s="136"/>
      <c r="QUR672" s="136"/>
      <c r="QUS672" s="136"/>
      <c r="QUT672" s="136"/>
      <c r="QUU672" s="136"/>
      <c r="QUV672" s="136"/>
      <c r="QUW672" s="136"/>
      <c r="QUX672" s="136"/>
      <c r="QUY672" s="136"/>
      <c r="QUZ672" s="136"/>
      <c r="QVA672" s="136"/>
      <c r="QVB672" s="136"/>
      <c r="QVC672" s="136"/>
      <c r="QVD672" s="136"/>
      <c r="QVE672" s="136"/>
      <c r="QVF672" s="136"/>
      <c r="QVG672" s="136"/>
      <c r="QVH672" s="136"/>
      <c r="QVI672" s="136"/>
      <c r="QVJ672" s="136"/>
      <c r="QVK672" s="136"/>
      <c r="QVL672" s="136"/>
      <c r="QVM672" s="136"/>
      <c r="QVN672" s="136"/>
      <c r="QVO672" s="136"/>
      <c r="QVP672" s="136"/>
      <c r="QVQ672" s="136"/>
      <c r="QVR672" s="136"/>
      <c r="QVS672" s="136"/>
      <c r="QVT672" s="136"/>
      <c r="QVU672" s="136"/>
      <c r="QVV672" s="136"/>
      <c r="QVW672" s="136"/>
      <c r="QVX672" s="136"/>
      <c r="QVY672" s="136"/>
      <c r="QVZ672" s="136"/>
      <c r="QWA672" s="136"/>
      <c r="QWB672" s="136"/>
      <c r="QWC672" s="136"/>
      <c r="QWD672" s="136"/>
      <c r="QWE672" s="136"/>
      <c r="QWF672" s="136"/>
      <c r="QWG672" s="136"/>
      <c r="QWH672" s="136"/>
      <c r="QWI672" s="136"/>
      <c r="QWJ672" s="136"/>
      <c r="QWK672" s="136"/>
      <c r="QWL672" s="136"/>
      <c r="QWM672" s="136"/>
      <c r="QWN672" s="136"/>
      <c r="QWO672" s="136"/>
      <c r="QWP672" s="136"/>
      <c r="QWQ672" s="136"/>
      <c r="QWR672" s="136"/>
      <c r="QWS672" s="136"/>
      <c r="QWT672" s="136"/>
      <c r="QWU672" s="136"/>
      <c r="QWV672" s="136"/>
      <c r="QWW672" s="136"/>
      <c r="QWX672" s="136"/>
      <c r="QWY672" s="136"/>
      <c r="QWZ672" s="136"/>
      <c r="QXA672" s="136"/>
      <c r="QXB672" s="136"/>
      <c r="QXC672" s="136"/>
      <c r="QXD672" s="136"/>
      <c r="QXE672" s="136"/>
      <c r="QXF672" s="136"/>
      <c r="QXG672" s="136"/>
      <c r="QXH672" s="136"/>
      <c r="QXI672" s="136"/>
      <c r="QXJ672" s="136"/>
      <c r="QXK672" s="136"/>
      <c r="QXL672" s="136"/>
      <c r="QXM672" s="136"/>
      <c r="QXN672" s="136"/>
      <c r="QXO672" s="136"/>
      <c r="QXP672" s="136"/>
      <c r="QXQ672" s="136"/>
      <c r="QXR672" s="136"/>
      <c r="QXS672" s="136"/>
      <c r="QXT672" s="136"/>
      <c r="QXU672" s="136"/>
      <c r="QXV672" s="136"/>
      <c r="QXW672" s="136"/>
      <c r="QXX672" s="136"/>
      <c r="QXY672" s="136"/>
      <c r="QXZ672" s="136"/>
      <c r="QYA672" s="136"/>
      <c r="QYB672" s="136"/>
      <c r="QYC672" s="136"/>
      <c r="QYD672" s="136"/>
      <c r="QYE672" s="136"/>
      <c r="QYF672" s="136"/>
      <c r="QYG672" s="136"/>
      <c r="QYH672" s="136"/>
      <c r="QYI672" s="136"/>
      <c r="QYJ672" s="136"/>
      <c r="QYK672" s="136"/>
      <c r="QYL672" s="136"/>
      <c r="QYM672" s="136"/>
      <c r="QYN672" s="136"/>
      <c r="QYO672" s="136"/>
      <c r="QYP672" s="136"/>
      <c r="QYQ672" s="136"/>
      <c r="QYR672" s="136"/>
      <c r="QYS672" s="136"/>
      <c r="QYT672" s="136"/>
      <c r="QYU672" s="136"/>
      <c r="QYV672" s="136"/>
      <c r="QYW672" s="136"/>
      <c r="QYX672" s="136"/>
      <c r="QYY672" s="136"/>
      <c r="QYZ672" s="136"/>
      <c r="QZA672" s="136"/>
      <c r="QZB672" s="136"/>
      <c r="QZC672" s="136"/>
      <c r="QZD672" s="136"/>
      <c r="QZE672" s="136"/>
      <c r="QZF672" s="136"/>
      <c r="QZG672" s="136"/>
      <c r="QZH672" s="136"/>
      <c r="QZI672" s="136"/>
      <c r="QZJ672" s="136"/>
      <c r="QZK672" s="136"/>
      <c r="QZL672" s="136"/>
      <c r="QZM672" s="136"/>
      <c r="QZN672" s="136"/>
      <c r="QZO672" s="136"/>
      <c r="QZP672" s="136"/>
      <c r="QZQ672" s="136"/>
      <c r="QZR672" s="136"/>
      <c r="QZS672" s="136"/>
      <c r="QZT672" s="136"/>
      <c r="QZU672" s="136"/>
      <c r="QZV672" s="136"/>
      <c r="QZW672" s="136"/>
      <c r="QZX672" s="136"/>
      <c r="QZY672" s="136"/>
      <c r="QZZ672" s="136"/>
      <c r="RAA672" s="136"/>
      <c r="RAB672" s="136"/>
      <c r="RAC672" s="136"/>
      <c r="RAD672" s="136"/>
      <c r="RAE672" s="136"/>
      <c r="RAF672" s="136"/>
      <c r="RAG672" s="136"/>
      <c r="RAH672" s="136"/>
      <c r="RAI672" s="136"/>
      <c r="RAJ672" s="136"/>
      <c r="RAK672" s="136"/>
      <c r="RAL672" s="136"/>
      <c r="RAM672" s="136"/>
      <c r="RAN672" s="136"/>
      <c r="RAO672" s="136"/>
      <c r="RAP672" s="136"/>
      <c r="RAQ672" s="136"/>
      <c r="RAR672" s="136"/>
      <c r="RAS672" s="136"/>
      <c r="RAT672" s="136"/>
      <c r="RAU672" s="136"/>
      <c r="RAV672" s="136"/>
      <c r="RAW672" s="136"/>
      <c r="RAX672" s="136"/>
      <c r="RAY672" s="136"/>
      <c r="RAZ672" s="136"/>
      <c r="RBA672" s="136"/>
      <c r="RBB672" s="136"/>
      <c r="RBC672" s="136"/>
      <c r="RBD672" s="136"/>
      <c r="RBE672" s="136"/>
      <c r="RBF672" s="136"/>
      <c r="RBG672" s="136"/>
      <c r="RBH672" s="136"/>
      <c r="RBI672" s="136"/>
      <c r="RBJ672" s="136"/>
      <c r="RBK672" s="136"/>
      <c r="RBL672" s="136"/>
      <c r="RBM672" s="136"/>
      <c r="RBN672" s="136"/>
      <c r="RBO672" s="136"/>
      <c r="RBP672" s="136"/>
      <c r="RBQ672" s="136"/>
      <c r="RBR672" s="136"/>
      <c r="RBS672" s="136"/>
      <c r="RBT672" s="136"/>
      <c r="RBU672" s="136"/>
      <c r="RBV672" s="136"/>
      <c r="RBW672" s="136"/>
      <c r="RBX672" s="136"/>
      <c r="RBY672" s="136"/>
      <c r="RBZ672" s="136"/>
      <c r="RCA672" s="136"/>
      <c r="RCB672" s="136"/>
      <c r="RCC672" s="136"/>
      <c r="RCD672" s="136"/>
      <c r="RCE672" s="136"/>
      <c r="RCF672" s="136"/>
      <c r="RCG672" s="136"/>
      <c r="RCH672" s="136"/>
      <c r="RCI672" s="136"/>
      <c r="RCJ672" s="136"/>
      <c r="RCK672" s="136"/>
      <c r="RCL672" s="136"/>
      <c r="RCM672" s="136"/>
      <c r="RCN672" s="136"/>
      <c r="RCO672" s="136"/>
      <c r="RCP672" s="136"/>
      <c r="RCQ672" s="136"/>
      <c r="RCR672" s="136"/>
      <c r="RCS672" s="136"/>
      <c r="RCT672" s="136"/>
      <c r="RCU672" s="136"/>
      <c r="RCV672" s="136"/>
      <c r="RCW672" s="136"/>
      <c r="RCX672" s="136"/>
      <c r="RCY672" s="136"/>
      <c r="RCZ672" s="136"/>
      <c r="RDA672" s="136"/>
      <c r="RDB672" s="136"/>
      <c r="RDC672" s="136"/>
      <c r="RDD672" s="136"/>
      <c r="RDE672" s="136"/>
      <c r="RDF672" s="136"/>
      <c r="RDG672" s="136"/>
      <c r="RDH672" s="136"/>
      <c r="RDI672" s="136"/>
      <c r="RDJ672" s="136"/>
      <c r="RDK672" s="136"/>
      <c r="RDL672" s="136"/>
      <c r="RDM672" s="136"/>
      <c r="RDN672" s="136"/>
      <c r="RDO672" s="136"/>
      <c r="RDP672" s="136"/>
      <c r="RDQ672" s="136"/>
      <c r="RDR672" s="136"/>
      <c r="RDS672" s="136"/>
      <c r="RDT672" s="136"/>
      <c r="RDU672" s="136"/>
      <c r="RDV672" s="136"/>
      <c r="RDW672" s="136"/>
      <c r="RDX672" s="136"/>
      <c r="RDY672" s="136"/>
      <c r="RDZ672" s="136"/>
      <c r="REA672" s="136"/>
      <c r="REB672" s="136"/>
      <c r="REC672" s="136"/>
      <c r="RED672" s="136"/>
      <c r="REE672" s="136"/>
      <c r="REF672" s="136"/>
      <c r="REG672" s="136"/>
      <c r="REH672" s="136"/>
      <c r="REI672" s="136"/>
      <c r="REJ672" s="136"/>
      <c r="REK672" s="136"/>
      <c r="REL672" s="136"/>
      <c r="REM672" s="136"/>
      <c r="REN672" s="136"/>
      <c r="REO672" s="136"/>
      <c r="REP672" s="136"/>
      <c r="REQ672" s="136"/>
      <c r="RER672" s="136"/>
      <c r="RES672" s="136"/>
      <c r="RET672" s="136"/>
      <c r="REU672" s="136"/>
      <c r="REV672" s="136"/>
      <c r="REW672" s="136"/>
      <c r="REX672" s="136"/>
      <c r="REY672" s="136"/>
      <c r="REZ672" s="136"/>
      <c r="RFA672" s="136"/>
      <c r="RFB672" s="136"/>
      <c r="RFC672" s="136"/>
      <c r="RFD672" s="136"/>
      <c r="RFE672" s="136"/>
      <c r="RFF672" s="136"/>
      <c r="RFG672" s="136"/>
      <c r="RFH672" s="136"/>
      <c r="RFI672" s="136"/>
      <c r="RFJ672" s="136"/>
      <c r="RFK672" s="136"/>
      <c r="RFL672" s="136"/>
      <c r="RFM672" s="136"/>
      <c r="RFN672" s="136"/>
      <c r="RFO672" s="136"/>
      <c r="RFP672" s="136"/>
      <c r="RFQ672" s="136"/>
      <c r="RFR672" s="136"/>
      <c r="RFS672" s="136"/>
      <c r="RFT672" s="136"/>
      <c r="RFU672" s="136"/>
      <c r="RFV672" s="136"/>
      <c r="RFW672" s="136"/>
      <c r="RFX672" s="136"/>
      <c r="RFY672" s="136"/>
      <c r="RFZ672" s="136"/>
      <c r="RGA672" s="136"/>
      <c r="RGB672" s="136"/>
      <c r="RGC672" s="136"/>
      <c r="RGD672" s="136"/>
      <c r="RGE672" s="136"/>
      <c r="RGF672" s="136"/>
      <c r="RGG672" s="136"/>
      <c r="RGH672" s="136"/>
      <c r="RGI672" s="136"/>
      <c r="RGJ672" s="136"/>
      <c r="RGK672" s="136"/>
      <c r="RGL672" s="136"/>
      <c r="RGM672" s="136"/>
      <c r="RGN672" s="136"/>
      <c r="RGO672" s="136"/>
      <c r="RGP672" s="136"/>
      <c r="RGQ672" s="136"/>
      <c r="RGR672" s="136"/>
      <c r="RGS672" s="136"/>
      <c r="RGT672" s="136"/>
      <c r="RGU672" s="136"/>
      <c r="RGV672" s="136"/>
      <c r="RGW672" s="136"/>
      <c r="RGX672" s="136"/>
      <c r="RGY672" s="136"/>
      <c r="RGZ672" s="136"/>
      <c r="RHA672" s="136"/>
      <c r="RHB672" s="136"/>
      <c r="RHC672" s="136"/>
      <c r="RHD672" s="136"/>
      <c r="RHE672" s="136"/>
      <c r="RHF672" s="136"/>
      <c r="RHG672" s="136"/>
      <c r="RHH672" s="136"/>
      <c r="RHI672" s="136"/>
      <c r="RHJ672" s="136"/>
      <c r="RHK672" s="136"/>
      <c r="RHL672" s="136"/>
      <c r="RHM672" s="136"/>
      <c r="RHN672" s="136"/>
      <c r="RHO672" s="136"/>
      <c r="RHP672" s="136"/>
      <c r="RHQ672" s="136"/>
      <c r="RHR672" s="136"/>
      <c r="RHS672" s="136"/>
      <c r="RHT672" s="136"/>
      <c r="RHU672" s="136"/>
      <c r="RHV672" s="136"/>
      <c r="RHW672" s="136"/>
      <c r="RHX672" s="136"/>
      <c r="RHY672" s="136"/>
      <c r="RHZ672" s="136"/>
      <c r="RIA672" s="136"/>
      <c r="RIB672" s="136"/>
      <c r="RIC672" s="136"/>
      <c r="RID672" s="136"/>
      <c r="RIE672" s="136"/>
      <c r="RIF672" s="136"/>
      <c r="RIG672" s="136"/>
      <c r="RIH672" s="136"/>
      <c r="RII672" s="136"/>
      <c r="RIJ672" s="136"/>
      <c r="RIK672" s="136"/>
      <c r="RIL672" s="136"/>
      <c r="RIM672" s="136"/>
      <c r="RIN672" s="136"/>
      <c r="RIO672" s="136"/>
      <c r="RIP672" s="136"/>
      <c r="RIQ672" s="136"/>
      <c r="RIR672" s="136"/>
      <c r="RIS672" s="136"/>
      <c r="RIT672" s="136"/>
      <c r="RIU672" s="136"/>
      <c r="RIV672" s="136"/>
      <c r="RIW672" s="136"/>
      <c r="RIX672" s="136"/>
      <c r="RIY672" s="136"/>
      <c r="RIZ672" s="136"/>
      <c r="RJA672" s="136"/>
      <c r="RJB672" s="136"/>
      <c r="RJC672" s="136"/>
      <c r="RJD672" s="136"/>
      <c r="RJE672" s="136"/>
      <c r="RJF672" s="136"/>
      <c r="RJG672" s="136"/>
      <c r="RJH672" s="136"/>
      <c r="RJI672" s="136"/>
      <c r="RJJ672" s="136"/>
      <c r="RJK672" s="136"/>
      <c r="RJL672" s="136"/>
      <c r="RJM672" s="136"/>
      <c r="RJN672" s="136"/>
      <c r="RJO672" s="136"/>
      <c r="RJP672" s="136"/>
      <c r="RJQ672" s="136"/>
      <c r="RJR672" s="136"/>
      <c r="RJS672" s="136"/>
      <c r="RJT672" s="136"/>
      <c r="RJU672" s="136"/>
      <c r="RJV672" s="136"/>
      <c r="RJW672" s="136"/>
      <c r="RJX672" s="136"/>
      <c r="RJY672" s="136"/>
      <c r="RJZ672" s="136"/>
      <c r="RKA672" s="136"/>
      <c r="RKB672" s="136"/>
      <c r="RKC672" s="136"/>
      <c r="RKD672" s="136"/>
      <c r="RKE672" s="136"/>
      <c r="RKF672" s="136"/>
      <c r="RKG672" s="136"/>
      <c r="RKH672" s="136"/>
      <c r="RKI672" s="136"/>
      <c r="RKJ672" s="136"/>
      <c r="RKK672" s="136"/>
      <c r="RKL672" s="136"/>
      <c r="RKM672" s="136"/>
      <c r="RKN672" s="136"/>
      <c r="RKO672" s="136"/>
      <c r="RKP672" s="136"/>
      <c r="RKQ672" s="136"/>
      <c r="RKR672" s="136"/>
      <c r="RKS672" s="136"/>
      <c r="RKT672" s="136"/>
      <c r="RKU672" s="136"/>
      <c r="RKV672" s="136"/>
      <c r="RKW672" s="136"/>
      <c r="RKX672" s="136"/>
      <c r="RKY672" s="136"/>
      <c r="RKZ672" s="136"/>
      <c r="RLA672" s="136"/>
      <c r="RLB672" s="136"/>
      <c r="RLC672" s="136"/>
      <c r="RLD672" s="136"/>
      <c r="RLE672" s="136"/>
      <c r="RLF672" s="136"/>
      <c r="RLG672" s="136"/>
      <c r="RLH672" s="136"/>
      <c r="RLI672" s="136"/>
      <c r="RLJ672" s="136"/>
      <c r="RLK672" s="136"/>
      <c r="RLL672" s="136"/>
      <c r="RLM672" s="136"/>
      <c r="RLN672" s="136"/>
      <c r="RLO672" s="136"/>
      <c r="RLP672" s="136"/>
      <c r="RLQ672" s="136"/>
      <c r="RLR672" s="136"/>
      <c r="RLS672" s="136"/>
      <c r="RLT672" s="136"/>
      <c r="RLU672" s="136"/>
      <c r="RLV672" s="136"/>
      <c r="RLW672" s="136"/>
      <c r="RLX672" s="136"/>
      <c r="RLY672" s="136"/>
      <c r="RLZ672" s="136"/>
      <c r="RMA672" s="136"/>
      <c r="RMB672" s="136"/>
      <c r="RMC672" s="136"/>
      <c r="RMD672" s="136"/>
      <c r="RME672" s="136"/>
      <c r="RMF672" s="136"/>
      <c r="RMG672" s="136"/>
      <c r="RMH672" s="136"/>
      <c r="RMI672" s="136"/>
      <c r="RMJ672" s="136"/>
      <c r="RMK672" s="136"/>
      <c r="RML672" s="136"/>
      <c r="RMM672" s="136"/>
      <c r="RMN672" s="136"/>
      <c r="RMO672" s="136"/>
      <c r="RMP672" s="136"/>
      <c r="RMQ672" s="136"/>
      <c r="RMR672" s="136"/>
      <c r="RMS672" s="136"/>
      <c r="RMT672" s="136"/>
      <c r="RMU672" s="136"/>
      <c r="RMV672" s="136"/>
      <c r="RMW672" s="136"/>
      <c r="RMX672" s="136"/>
      <c r="RMY672" s="136"/>
      <c r="RMZ672" s="136"/>
      <c r="RNA672" s="136"/>
      <c r="RNB672" s="136"/>
      <c r="RNC672" s="136"/>
      <c r="RND672" s="136"/>
      <c r="RNE672" s="136"/>
      <c r="RNF672" s="136"/>
      <c r="RNG672" s="136"/>
      <c r="RNH672" s="136"/>
      <c r="RNI672" s="136"/>
      <c r="RNJ672" s="136"/>
      <c r="RNK672" s="136"/>
      <c r="RNL672" s="136"/>
      <c r="RNM672" s="136"/>
      <c r="RNN672" s="136"/>
      <c r="RNO672" s="136"/>
      <c r="RNP672" s="136"/>
      <c r="RNQ672" s="136"/>
      <c r="RNR672" s="136"/>
      <c r="RNS672" s="136"/>
      <c r="RNT672" s="136"/>
      <c r="RNU672" s="136"/>
      <c r="RNV672" s="136"/>
      <c r="RNW672" s="136"/>
      <c r="RNX672" s="136"/>
      <c r="RNY672" s="136"/>
      <c r="RNZ672" s="136"/>
      <c r="ROA672" s="136"/>
      <c r="ROB672" s="136"/>
      <c r="ROC672" s="136"/>
      <c r="ROD672" s="136"/>
      <c r="ROE672" s="136"/>
      <c r="ROF672" s="136"/>
      <c r="ROG672" s="136"/>
      <c r="ROH672" s="136"/>
      <c r="ROI672" s="136"/>
      <c r="ROJ672" s="136"/>
      <c r="ROK672" s="136"/>
      <c r="ROL672" s="136"/>
      <c r="ROM672" s="136"/>
      <c r="RON672" s="136"/>
      <c r="ROO672" s="136"/>
      <c r="ROP672" s="136"/>
      <c r="ROQ672" s="136"/>
      <c r="ROR672" s="136"/>
      <c r="ROS672" s="136"/>
      <c r="ROT672" s="136"/>
      <c r="ROU672" s="136"/>
      <c r="ROV672" s="136"/>
      <c r="ROW672" s="136"/>
      <c r="ROX672" s="136"/>
      <c r="ROY672" s="136"/>
      <c r="ROZ672" s="136"/>
      <c r="RPA672" s="136"/>
      <c r="RPB672" s="136"/>
      <c r="RPC672" s="136"/>
      <c r="RPD672" s="136"/>
      <c r="RPE672" s="136"/>
      <c r="RPF672" s="136"/>
      <c r="RPG672" s="136"/>
      <c r="RPH672" s="136"/>
      <c r="RPI672" s="136"/>
      <c r="RPJ672" s="136"/>
      <c r="RPK672" s="136"/>
      <c r="RPL672" s="136"/>
      <c r="RPM672" s="136"/>
      <c r="RPN672" s="136"/>
      <c r="RPO672" s="136"/>
      <c r="RPP672" s="136"/>
      <c r="RPQ672" s="136"/>
      <c r="RPR672" s="136"/>
      <c r="RPS672" s="136"/>
      <c r="RPT672" s="136"/>
      <c r="RPU672" s="136"/>
      <c r="RPV672" s="136"/>
      <c r="RPW672" s="136"/>
      <c r="RPX672" s="136"/>
      <c r="RPY672" s="136"/>
      <c r="RPZ672" s="136"/>
      <c r="RQA672" s="136"/>
      <c r="RQB672" s="136"/>
      <c r="RQC672" s="136"/>
      <c r="RQD672" s="136"/>
      <c r="RQE672" s="136"/>
      <c r="RQF672" s="136"/>
      <c r="RQG672" s="136"/>
      <c r="RQH672" s="136"/>
      <c r="RQI672" s="136"/>
      <c r="RQJ672" s="136"/>
      <c r="RQK672" s="136"/>
      <c r="RQL672" s="136"/>
      <c r="RQM672" s="136"/>
      <c r="RQN672" s="136"/>
      <c r="RQO672" s="136"/>
      <c r="RQP672" s="136"/>
      <c r="RQQ672" s="136"/>
      <c r="RQR672" s="136"/>
      <c r="RQS672" s="136"/>
      <c r="RQT672" s="136"/>
      <c r="RQU672" s="136"/>
      <c r="RQV672" s="136"/>
      <c r="RQW672" s="136"/>
      <c r="RQX672" s="136"/>
      <c r="RQY672" s="136"/>
      <c r="RQZ672" s="136"/>
      <c r="RRA672" s="136"/>
      <c r="RRB672" s="136"/>
      <c r="RRC672" s="136"/>
      <c r="RRD672" s="136"/>
      <c r="RRE672" s="136"/>
      <c r="RRF672" s="136"/>
      <c r="RRG672" s="136"/>
      <c r="RRH672" s="136"/>
      <c r="RRI672" s="136"/>
      <c r="RRJ672" s="136"/>
      <c r="RRK672" s="136"/>
      <c r="RRL672" s="136"/>
      <c r="RRM672" s="136"/>
      <c r="RRN672" s="136"/>
      <c r="RRO672" s="136"/>
      <c r="RRP672" s="136"/>
      <c r="RRQ672" s="136"/>
      <c r="RRR672" s="136"/>
      <c r="RRS672" s="136"/>
      <c r="RRT672" s="136"/>
      <c r="RRU672" s="136"/>
      <c r="RRV672" s="136"/>
      <c r="RRW672" s="136"/>
      <c r="RRX672" s="136"/>
      <c r="RRY672" s="136"/>
      <c r="RRZ672" s="136"/>
      <c r="RSA672" s="136"/>
      <c r="RSB672" s="136"/>
      <c r="RSC672" s="136"/>
      <c r="RSD672" s="136"/>
      <c r="RSE672" s="136"/>
      <c r="RSF672" s="136"/>
      <c r="RSG672" s="136"/>
      <c r="RSH672" s="136"/>
      <c r="RSI672" s="136"/>
      <c r="RSJ672" s="136"/>
      <c r="RSK672" s="136"/>
      <c r="RSL672" s="136"/>
      <c r="RSM672" s="136"/>
      <c r="RSN672" s="136"/>
      <c r="RSO672" s="136"/>
      <c r="RSP672" s="136"/>
      <c r="RSQ672" s="136"/>
      <c r="RSR672" s="136"/>
      <c r="RSS672" s="136"/>
      <c r="RST672" s="136"/>
      <c r="RSU672" s="136"/>
      <c r="RSV672" s="136"/>
      <c r="RSW672" s="136"/>
      <c r="RSX672" s="136"/>
      <c r="RSY672" s="136"/>
      <c r="RSZ672" s="136"/>
      <c r="RTA672" s="136"/>
      <c r="RTB672" s="136"/>
      <c r="RTC672" s="136"/>
      <c r="RTD672" s="136"/>
      <c r="RTE672" s="136"/>
      <c r="RTF672" s="136"/>
      <c r="RTG672" s="136"/>
      <c r="RTH672" s="136"/>
      <c r="RTI672" s="136"/>
      <c r="RTJ672" s="136"/>
      <c r="RTK672" s="136"/>
      <c r="RTL672" s="136"/>
      <c r="RTM672" s="136"/>
      <c r="RTN672" s="136"/>
      <c r="RTO672" s="136"/>
      <c r="RTP672" s="136"/>
      <c r="RTQ672" s="136"/>
      <c r="RTR672" s="136"/>
      <c r="RTS672" s="136"/>
      <c r="RTT672" s="136"/>
      <c r="RTU672" s="136"/>
      <c r="RTV672" s="136"/>
      <c r="RTW672" s="136"/>
      <c r="RTX672" s="136"/>
      <c r="RTY672" s="136"/>
      <c r="RTZ672" s="136"/>
      <c r="RUA672" s="136"/>
      <c r="RUB672" s="136"/>
      <c r="RUC672" s="136"/>
      <c r="RUD672" s="136"/>
      <c r="RUE672" s="136"/>
      <c r="RUF672" s="136"/>
      <c r="RUG672" s="136"/>
      <c r="RUH672" s="136"/>
      <c r="RUI672" s="136"/>
      <c r="RUJ672" s="136"/>
      <c r="RUK672" s="136"/>
      <c r="RUL672" s="136"/>
      <c r="RUM672" s="136"/>
      <c r="RUN672" s="136"/>
      <c r="RUO672" s="136"/>
      <c r="RUP672" s="136"/>
      <c r="RUQ672" s="136"/>
      <c r="RUR672" s="136"/>
      <c r="RUS672" s="136"/>
      <c r="RUT672" s="136"/>
      <c r="RUU672" s="136"/>
      <c r="RUV672" s="136"/>
      <c r="RUW672" s="136"/>
      <c r="RUX672" s="136"/>
      <c r="RUY672" s="136"/>
      <c r="RUZ672" s="136"/>
      <c r="RVA672" s="136"/>
      <c r="RVB672" s="136"/>
      <c r="RVC672" s="136"/>
      <c r="RVD672" s="136"/>
      <c r="RVE672" s="136"/>
      <c r="RVF672" s="136"/>
      <c r="RVG672" s="136"/>
      <c r="RVH672" s="136"/>
      <c r="RVI672" s="136"/>
      <c r="RVJ672" s="136"/>
      <c r="RVK672" s="136"/>
      <c r="RVL672" s="136"/>
      <c r="RVM672" s="136"/>
      <c r="RVN672" s="136"/>
      <c r="RVO672" s="136"/>
      <c r="RVP672" s="136"/>
      <c r="RVQ672" s="136"/>
      <c r="RVR672" s="136"/>
      <c r="RVS672" s="136"/>
      <c r="RVT672" s="136"/>
      <c r="RVU672" s="136"/>
      <c r="RVV672" s="136"/>
      <c r="RVW672" s="136"/>
      <c r="RVX672" s="136"/>
      <c r="RVY672" s="136"/>
      <c r="RVZ672" s="136"/>
      <c r="RWA672" s="136"/>
      <c r="RWB672" s="136"/>
      <c r="RWC672" s="136"/>
      <c r="RWD672" s="136"/>
      <c r="RWE672" s="136"/>
      <c r="RWF672" s="136"/>
      <c r="RWG672" s="136"/>
      <c r="RWH672" s="136"/>
      <c r="RWI672" s="136"/>
      <c r="RWJ672" s="136"/>
      <c r="RWK672" s="136"/>
      <c r="RWL672" s="136"/>
      <c r="RWM672" s="136"/>
      <c r="RWN672" s="136"/>
      <c r="RWO672" s="136"/>
      <c r="RWP672" s="136"/>
      <c r="RWQ672" s="136"/>
      <c r="RWR672" s="136"/>
      <c r="RWS672" s="136"/>
      <c r="RWT672" s="136"/>
      <c r="RWU672" s="136"/>
      <c r="RWV672" s="136"/>
      <c r="RWW672" s="136"/>
      <c r="RWX672" s="136"/>
      <c r="RWY672" s="136"/>
      <c r="RWZ672" s="136"/>
      <c r="RXA672" s="136"/>
      <c r="RXB672" s="136"/>
      <c r="RXC672" s="136"/>
      <c r="RXD672" s="136"/>
      <c r="RXE672" s="136"/>
      <c r="RXF672" s="136"/>
      <c r="RXG672" s="136"/>
      <c r="RXH672" s="136"/>
      <c r="RXI672" s="136"/>
      <c r="RXJ672" s="136"/>
      <c r="RXK672" s="136"/>
      <c r="RXL672" s="136"/>
      <c r="RXM672" s="136"/>
      <c r="RXN672" s="136"/>
      <c r="RXO672" s="136"/>
      <c r="RXP672" s="136"/>
      <c r="RXQ672" s="136"/>
      <c r="RXR672" s="136"/>
      <c r="RXS672" s="136"/>
      <c r="RXT672" s="136"/>
      <c r="RXU672" s="136"/>
      <c r="RXV672" s="136"/>
      <c r="RXW672" s="136"/>
      <c r="RXX672" s="136"/>
      <c r="RXY672" s="136"/>
      <c r="RXZ672" s="136"/>
      <c r="RYA672" s="136"/>
      <c r="RYB672" s="136"/>
      <c r="RYC672" s="136"/>
      <c r="RYD672" s="136"/>
      <c r="RYE672" s="136"/>
      <c r="RYF672" s="136"/>
      <c r="RYG672" s="136"/>
      <c r="RYH672" s="136"/>
      <c r="RYI672" s="136"/>
      <c r="RYJ672" s="136"/>
      <c r="RYK672" s="136"/>
      <c r="RYL672" s="136"/>
      <c r="RYM672" s="136"/>
      <c r="RYN672" s="136"/>
      <c r="RYO672" s="136"/>
      <c r="RYP672" s="136"/>
      <c r="RYQ672" s="136"/>
      <c r="RYR672" s="136"/>
      <c r="RYS672" s="136"/>
      <c r="RYT672" s="136"/>
      <c r="RYU672" s="136"/>
      <c r="RYV672" s="136"/>
      <c r="RYW672" s="136"/>
      <c r="RYX672" s="136"/>
      <c r="RYY672" s="136"/>
      <c r="RYZ672" s="136"/>
      <c r="RZA672" s="136"/>
      <c r="RZB672" s="136"/>
      <c r="RZC672" s="136"/>
      <c r="RZD672" s="136"/>
      <c r="RZE672" s="136"/>
      <c r="RZF672" s="136"/>
      <c r="RZG672" s="136"/>
      <c r="RZH672" s="136"/>
      <c r="RZI672" s="136"/>
      <c r="RZJ672" s="136"/>
      <c r="RZK672" s="136"/>
      <c r="RZL672" s="136"/>
      <c r="RZM672" s="136"/>
      <c r="RZN672" s="136"/>
      <c r="RZO672" s="136"/>
      <c r="RZP672" s="136"/>
      <c r="RZQ672" s="136"/>
      <c r="RZR672" s="136"/>
      <c r="RZS672" s="136"/>
      <c r="RZT672" s="136"/>
      <c r="RZU672" s="136"/>
      <c r="RZV672" s="136"/>
      <c r="RZW672" s="136"/>
      <c r="RZX672" s="136"/>
      <c r="RZY672" s="136"/>
      <c r="RZZ672" s="136"/>
      <c r="SAA672" s="136"/>
      <c r="SAB672" s="136"/>
      <c r="SAC672" s="136"/>
      <c r="SAD672" s="136"/>
      <c r="SAE672" s="136"/>
      <c r="SAF672" s="136"/>
      <c r="SAG672" s="136"/>
      <c r="SAH672" s="136"/>
      <c r="SAI672" s="136"/>
      <c r="SAJ672" s="136"/>
      <c r="SAK672" s="136"/>
      <c r="SAL672" s="136"/>
      <c r="SAM672" s="136"/>
      <c r="SAN672" s="136"/>
      <c r="SAO672" s="136"/>
      <c r="SAP672" s="136"/>
      <c r="SAQ672" s="136"/>
      <c r="SAR672" s="136"/>
      <c r="SAS672" s="136"/>
      <c r="SAT672" s="136"/>
      <c r="SAU672" s="136"/>
      <c r="SAV672" s="136"/>
      <c r="SAW672" s="136"/>
      <c r="SAX672" s="136"/>
      <c r="SAY672" s="136"/>
      <c r="SAZ672" s="136"/>
      <c r="SBA672" s="136"/>
      <c r="SBB672" s="136"/>
      <c r="SBC672" s="136"/>
      <c r="SBD672" s="136"/>
      <c r="SBE672" s="136"/>
      <c r="SBF672" s="136"/>
      <c r="SBG672" s="136"/>
      <c r="SBH672" s="136"/>
      <c r="SBI672" s="136"/>
      <c r="SBJ672" s="136"/>
      <c r="SBK672" s="136"/>
      <c r="SBL672" s="136"/>
      <c r="SBM672" s="136"/>
      <c r="SBN672" s="136"/>
      <c r="SBO672" s="136"/>
      <c r="SBP672" s="136"/>
      <c r="SBQ672" s="136"/>
      <c r="SBR672" s="136"/>
      <c r="SBS672" s="136"/>
      <c r="SBT672" s="136"/>
      <c r="SBU672" s="136"/>
      <c r="SBV672" s="136"/>
      <c r="SBW672" s="136"/>
      <c r="SBX672" s="136"/>
      <c r="SBY672" s="136"/>
      <c r="SBZ672" s="136"/>
      <c r="SCA672" s="136"/>
      <c r="SCB672" s="136"/>
      <c r="SCC672" s="136"/>
      <c r="SCD672" s="136"/>
      <c r="SCE672" s="136"/>
      <c r="SCF672" s="136"/>
      <c r="SCG672" s="136"/>
      <c r="SCH672" s="136"/>
      <c r="SCI672" s="136"/>
      <c r="SCJ672" s="136"/>
      <c r="SCK672" s="136"/>
      <c r="SCL672" s="136"/>
      <c r="SCM672" s="136"/>
      <c r="SCN672" s="136"/>
      <c r="SCO672" s="136"/>
      <c r="SCP672" s="136"/>
      <c r="SCQ672" s="136"/>
      <c r="SCR672" s="136"/>
      <c r="SCS672" s="136"/>
      <c r="SCT672" s="136"/>
      <c r="SCU672" s="136"/>
      <c r="SCV672" s="136"/>
      <c r="SCW672" s="136"/>
      <c r="SCX672" s="136"/>
      <c r="SCY672" s="136"/>
      <c r="SCZ672" s="136"/>
      <c r="SDA672" s="136"/>
      <c r="SDB672" s="136"/>
      <c r="SDC672" s="136"/>
      <c r="SDD672" s="136"/>
      <c r="SDE672" s="136"/>
      <c r="SDF672" s="136"/>
      <c r="SDG672" s="136"/>
      <c r="SDH672" s="136"/>
      <c r="SDI672" s="136"/>
      <c r="SDJ672" s="136"/>
      <c r="SDK672" s="136"/>
      <c r="SDL672" s="136"/>
      <c r="SDM672" s="136"/>
      <c r="SDN672" s="136"/>
      <c r="SDO672" s="136"/>
      <c r="SDP672" s="136"/>
      <c r="SDQ672" s="136"/>
      <c r="SDR672" s="136"/>
      <c r="SDS672" s="136"/>
      <c r="SDT672" s="136"/>
      <c r="SDU672" s="136"/>
      <c r="SDV672" s="136"/>
      <c r="SDW672" s="136"/>
      <c r="SDX672" s="136"/>
      <c r="SDY672" s="136"/>
      <c r="SDZ672" s="136"/>
      <c r="SEA672" s="136"/>
      <c r="SEB672" s="136"/>
      <c r="SEC672" s="136"/>
      <c r="SED672" s="136"/>
      <c r="SEE672" s="136"/>
      <c r="SEF672" s="136"/>
      <c r="SEG672" s="136"/>
      <c r="SEH672" s="136"/>
      <c r="SEI672" s="136"/>
      <c r="SEJ672" s="136"/>
      <c r="SEK672" s="136"/>
      <c r="SEL672" s="136"/>
      <c r="SEM672" s="136"/>
      <c r="SEN672" s="136"/>
      <c r="SEO672" s="136"/>
      <c r="SEP672" s="136"/>
      <c r="SEQ672" s="136"/>
      <c r="SER672" s="136"/>
      <c r="SES672" s="136"/>
      <c r="SET672" s="136"/>
      <c r="SEU672" s="136"/>
      <c r="SEV672" s="136"/>
      <c r="SEW672" s="136"/>
      <c r="SEX672" s="136"/>
      <c r="SEY672" s="136"/>
      <c r="SEZ672" s="136"/>
      <c r="SFA672" s="136"/>
      <c r="SFB672" s="136"/>
      <c r="SFC672" s="136"/>
      <c r="SFD672" s="136"/>
      <c r="SFE672" s="136"/>
      <c r="SFF672" s="136"/>
      <c r="SFG672" s="136"/>
      <c r="SFH672" s="136"/>
      <c r="SFI672" s="136"/>
      <c r="SFJ672" s="136"/>
      <c r="SFK672" s="136"/>
      <c r="SFL672" s="136"/>
      <c r="SFM672" s="136"/>
      <c r="SFN672" s="136"/>
      <c r="SFO672" s="136"/>
      <c r="SFP672" s="136"/>
      <c r="SFQ672" s="136"/>
      <c r="SFR672" s="136"/>
      <c r="SFS672" s="136"/>
      <c r="SFT672" s="136"/>
      <c r="SFU672" s="136"/>
      <c r="SFV672" s="136"/>
      <c r="SFW672" s="136"/>
      <c r="SFX672" s="136"/>
      <c r="SFY672" s="136"/>
      <c r="SFZ672" s="136"/>
      <c r="SGA672" s="136"/>
      <c r="SGB672" s="136"/>
      <c r="SGC672" s="136"/>
      <c r="SGD672" s="136"/>
      <c r="SGE672" s="136"/>
      <c r="SGF672" s="136"/>
      <c r="SGG672" s="136"/>
      <c r="SGH672" s="136"/>
      <c r="SGI672" s="136"/>
      <c r="SGJ672" s="136"/>
      <c r="SGK672" s="136"/>
      <c r="SGL672" s="136"/>
      <c r="SGM672" s="136"/>
      <c r="SGN672" s="136"/>
      <c r="SGO672" s="136"/>
      <c r="SGP672" s="136"/>
      <c r="SGQ672" s="136"/>
      <c r="SGR672" s="136"/>
      <c r="SGS672" s="136"/>
      <c r="SGT672" s="136"/>
      <c r="SGU672" s="136"/>
      <c r="SGV672" s="136"/>
      <c r="SGW672" s="136"/>
      <c r="SGX672" s="136"/>
      <c r="SGY672" s="136"/>
      <c r="SGZ672" s="136"/>
      <c r="SHA672" s="136"/>
      <c r="SHB672" s="136"/>
      <c r="SHC672" s="136"/>
      <c r="SHD672" s="136"/>
      <c r="SHE672" s="136"/>
      <c r="SHF672" s="136"/>
      <c r="SHG672" s="136"/>
      <c r="SHH672" s="136"/>
      <c r="SHI672" s="136"/>
      <c r="SHJ672" s="136"/>
      <c r="SHK672" s="136"/>
      <c r="SHL672" s="136"/>
      <c r="SHM672" s="136"/>
      <c r="SHN672" s="136"/>
      <c r="SHO672" s="136"/>
      <c r="SHP672" s="136"/>
      <c r="SHQ672" s="136"/>
      <c r="SHR672" s="136"/>
      <c r="SHS672" s="136"/>
      <c r="SHT672" s="136"/>
      <c r="SHU672" s="136"/>
      <c r="SHV672" s="136"/>
      <c r="SHW672" s="136"/>
      <c r="SHX672" s="136"/>
      <c r="SHY672" s="136"/>
      <c r="SHZ672" s="136"/>
      <c r="SIA672" s="136"/>
      <c r="SIB672" s="136"/>
      <c r="SIC672" s="136"/>
      <c r="SID672" s="136"/>
      <c r="SIE672" s="136"/>
      <c r="SIF672" s="136"/>
      <c r="SIG672" s="136"/>
      <c r="SIH672" s="136"/>
      <c r="SII672" s="136"/>
      <c r="SIJ672" s="136"/>
      <c r="SIK672" s="136"/>
      <c r="SIL672" s="136"/>
      <c r="SIM672" s="136"/>
      <c r="SIN672" s="136"/>
      <c r="SIO672" s="136"/>
      <c r="SIP672" s="136"/>
      <c r="SIQ672" s="136"/>
      <c r="SIR672" s="136"/>
      <c r="SIS672" s="136"/>
      <c r="SIT672" s="136"/>
      <c r="SIU672" s="136"/>
      <c r="SIV672" s="136"/>
      <c r="SIW672" s="136"/>
      <c r="SIX672" s="136"/>
      <c r="SIY672" s="136"/>
      <c r="SIZ672" s="136"/>
      <c r="SJA672" s="136"/>
      <c r="SJB672" s="136"/>
      <c r="SJC672" s="136"/>
      <c r="SJD672" s="136"/>
      <c r="SJE672" s="136"/>
      <c r="SJF672" s="136"/>
      <c r="SJG672" s="136"/>
      <c r="SJH672" s="136"/>
      <c r="SJI672" s="136"/>
      <c r="SJJ672" s="136"/>
      <c r="SJK672" s="136"/>
      <c r="SJL672" s="136"/>
      <c r="SJM672" s="136"/>
      <c r="SJN672" s="136"/>
      <c r="SJO672" s="136"/>
      <c r="SJP672" s="136"/>
      <c r="SJQ672" s="136"/>
      <c r="SJR672" s="136"/>
      <c r="SJS672" s="136"/>
      <c r="SJT672" s="136"/>
      <c r="SJU672" s="136"/>
      <c r="SJV672" s="136"/>
      <c r="SJW672" s="136"/>
      <c r="SJX672" s="136"/>
      <c r="SJY672" s="136"/>
      <c r="SJZ672" s="136"/>
      <c r="SKA672" s="136"/>
      <c r="SKB672" s="136"/>
      <c r="SKC672" s="136"/>
      <c r="SKD672" s="136"/>
      <c r="SKE672" s="136"/>
      <c r="SKF672" s="136"/>
      <c r="SKG672" s="136"/>
      <c r="SKH672" s="136"/>
      <c r="SKI672" s="136"/>
      <c r="SKJ672" s="136"/>
      <c r="SKK672" s="136"/>
      <c r="SKL672" s="136"/>
      <c r="SKM672" s="136"/>
      <c r="SKN672" s="136"/>
      <c r="SKO672" s="136"/>
      <c r="SKP672" s="136"/>
      <c r="SKQ672" s="136"/>
      <c r="SKR672" s="136"/>
      <c r="SKS672" s="136"/>
      <c r="SKT672" s="136"/>
      <c r="SKU672" s="136"/>
      <c r="SKV672" s="136"/>
      <c r="SKW672" s="136"/>
      <c r="SKX672" s="136"/>
      <c r="SKY672" s="136"/>
      <c r="SKZ672" s="136"/>
      <c r="SLA672" s="136"/>
      <c r="SLB672" s="136"/>
      <c r="SLC672" s="136"/>
      <c r="SLD672" s="136"/>
      <c r="SLE672" s="136"/>
      <c r="SLF672" s="136"/>
      <c r="SLG672" s="136"/>
      <c r="SLH672" s="136"/>
      <c r="SLI672" s="136"/>
      <c r="SLJ672" s="136"/>
      <c r="SLK672" s="136"/>
      <c r="SLL672" s="136"/>
      <c r="SLM672" s="136"/>
      <c r="SLN672" s="136"/>
      <c r="SLO672" s="136"/>
      <c r="SLP672" s="136"/>
      <c r="SLQ672" s="136"/>
      <c r="SLR672" s="136"/>
      <c r="SLS672" s="136"/>
      <c r="SLT672" s="136"/>
      <c r="SLU672" s="136"/>
      <c r="SLV672" s="136"/>
      <c r="SLW672" s="136"/>
      <c r="SLX672" s="136"/>
      <c r="SLY672" s="136"/>
      <c r="SLZ672" s="136"/>
      <c r="SMA672" s="136"/>
      <c r="SMB672" s="136"/>
      <c r="SMC672" s="136"/>
      <c r="SMD672" s="136"/>
      <c r="SME672" s="136"/>
      <c r="SMF672" s="136"/>
      <c r="SMG672" s="136"/>
      <c r="SMH672" s="136"/>
      <c r="SMI672" s="136"/>
      <c r="SMJ672" s="136"/>
      <c r="SMK672" s="136"/>
      <c r="SML672" s="136"/>
      <c r="SMM672" s="136"/>
      <c r="SMN672" s="136"/>
      <c r="SMO672" s="136"/>
      <c r="SMP672" s="136"/>
      <c r="SMQ672" s="136"/>
      <c r="SMR672" s="136"/>
      <c r="SMS672" s="136"/>
      <c r="SMT672" s="136"/>
      <c r="SMU672" s="136"/>
      <c r="SMV672" s="136"/>
      <c r="SMW672" s="136"/>
      <c r="SMX672" s="136"/>
      <c r="SMY672" s="136"/>
      <c r="SMZ672" s="136"/>
      <c r="SNA672" s="136"/>
      <c r="SNB672" s="136"/>
      <c r="SNC672" s="136"/>
      <c r="SND672" s="136"/>
      <c r="SNE672" s="136"/>
      <c r="SNF672" s="136"/>
      <c r="SNG672" s="136"/>
      <c r="SNH672" s="136"/>
      <c r="SNI672" s="136"/>
      <c r="SNJ672" s="136"/>
      <c r="SNK672" s="136"/>
      <c r="SNL672" s="136"/>
      <c r="SNM672" s="136"/>
      <c r="SNN672" s="136"/>
      <c r="SNO672" s="136"/>
      <c r="SNP672" s="136"/>
      <c r="SNQ672" s="136"/>
      <c r="SNR672" s="136"/>
      <c r="SNS672" s="136"/>
      <c r="SNT672" s="136"/>
      <c r="SNU672" s="136"/>
      <c r="SNV672" s="136"/>
      <c r="SNW672" s="136"/>
      <c r="SNX672" s="136"/>
      <c r="SNY672" s="136"/>
      <c r="SNZ672" s="136"/>
      <c r="SOA672" s="136"/>
      <c r="SOB672" s="136"/>
      <c r="SOC672" s="136"/>
      <c r="SOD672" s="136"/>
      <c r="SOE672" s="136"/>
      <c r="SOF672" s="136"/>
      <c r="SOG672" s="136"/>
      <c r="SOH672" s="136"/>
      <c r="SOI672" s="136"/>
      <c r="SOJ672" s="136"/>
      <c r="SOK672" s="136"/>
      <c r="SOL672" s="136"/>
      <c r="SOM672" s="136"/>
      <c r="SON672" s="136"/>
      <c r="SOO672" s="136"/>
      <c r="SOP672" s="136"/>
      <c r="SOQ672" s="136"/>
      <c r="SOR672" s="136"/>
      <c r="SOS672" s="136"/>
      <c r="SOT672" s="136"/>
      <c r="SOU672" s="136"/>
      <c r="SOV672" s="136"/>
      <c r="SOW672" s="136"/>
      <c r="SOX672" s="136"/>
      <c r="SOY672" s="136"/>
      <c r="SOZ672" s="136"/>
      <c r="SPA672" s="136"/>
      <c r="SPB672" s="136"/>
      <c r="SPC672" s="136"/>
      <c r="SPD672" s="136"/>
      <c r="SPE672" s="136"/>
      <c r="SPF672" s="136"/>
      <c r="SPG672" s="136"/>
      <c r="SPH672" s="136"/>
      <c r="SPI672" s="136"/>
      <c r="SPJ672" s="136"/>
      <c r="SPK672" s="136"/>
      <c r="SPL672" s="136"/>
      <c r="SPM672" s="136"/>
      <c r="SPN672" s="136"/>
      <c r="SPO672" s="136"/>
      <c r="SPP672" s="136"/>
      <c r="SPQ672" s="136"/>
      <c r="SPR672" s="136"/>
      <c r="SPS672" s="136"/>
      <c r="SPT672" s="136"/>
      <c r="SPU672" s="136"/>
      <c r="SPV672" s="136"/>
      <c r="SPW672" s="136"/>
      <c r="SPX672" s="136"/>
      <c r="SPY672" s="136"/>
      <c r="SPZ672" s="136"/>
      <c r="SQA672" s="136"/>
      <c r="SQB672" s="136"/>
      <c r="SQC672" s="136"/>
      <c r="SQD672" s="136"/>
      <c r="SQE672" s="136"/>
      <c r="SQF672" s="136"/>
      <c r="SQG672" s="136"/>
      <c r="SQH672" s="136"/>
      <c r="SQI672" s="136"/>
      <c r="SQJ672" s="136"/>
      <c r="SQK672" s="136"/>
      <c r="SQL672" s="136"/>
      <c r="SQM672" s="136"/>
      <c r="SQN672" s="136"/>
      <c r="SQO672" s="136"/>
      <c r="SQP672" s="136"/>
      <c r="SQQ672" s="136"/>
      <c r="SQR672" s="136"/>
      <c r="SQS672" s="136"/>
      <c r="SQT672" s="136"/>
      <c r="SQU672" s="136"/>
      <c r="SQV672" s="136"/>
      <c r="SQW672" s="136"/>
      <c r="SQX672" s="136"/>
      <c r="SQY672" s="136"/>
      <c r="SQZ672" s="136"/>
      <c r="SRA672" s="136"/>
      <c r="SRB672" s="136"/>
      <c r="SRC672" s="136"/>
      <c r="SRD672" s="136"/>
      <c r="SRE672" s="136"/>
      <c r="SRF672" s="136"/>
      <c r="SRG672" s="136"/>
      <c r="SRH672" s="136"/>
      <c r="SRI672" s="136"/>
      <c r="SRJ672" s="136"/>
      <c r="SRK672" s="136"/>
      <c r="SRL672" s="136"/>
      <c r="SRM672" s="136"/>
      <c r="SRN672" s="136"/>
      <c r="SRO672" s="136"/>
      <c r="SRP672" s="136"/>
      <c r="SRQ672" s="136"/>
      <c r="SRR672" s="136"/>
      <c r="SRS672" s="136"/>
      <c r="SRT672" s="136"/>
      <c r="SRU672" s="136"/>
      <c r="SRV672" s="136"/>
      <c r="SRW672" s="136"/>
      <c r="SRX672" s="136"/>
      <c r="SRY672" s="136"/>
      <c r="SRZ672" s="136"/>
      <c r="SSA672" s="136"/>
      <c r="SSB672" s="136"/>
      <c r="SSC672" s="136"/>
      <c r="SSD672" s="136"/>
      <c r="SSE672" s="136"/>
      <c r="SSF672" s="136"/>
      <c r="SSG672" s="136"/>
      <c r="SSH672" s="136"/>
      <c r="SSI672" s="136"/>
      <c r="SSJ672" s="136"/>
      <c r="SSK672" s="136"/>
      <c r="SSL672" s="136"/>
      <c r="SSM672" s="136"/>
      <c r="SSN672" s="136"/>
      <c r="SSO672" s="136"/>
      <c r="SSP672" s="136"/>
      <c r="SSQ672" s="136"/>
      <c r="SSR672" s="136"/>
      <c r="SSS672" s="136"/>
      <c r="SST672" s="136"/>
      <c r="SSU672" s="136"/>
      <c r="SSV672" s="136"/>
      <c r="SSW672" s="136"/>
      <c r="SSX672" s="136"/>
      <c r="SSY672" s="136"/>
      <c r="SSZ672" s="136"/>
      <c r="STA672" s="136"/>
      <c r="STB672" s="136"/>
      <c r="STC672" s="136"/>
      <c r="STD672" s="136"/>
      <c r="STE672" s="136"/>
      <c r="STF672" s="136"/>
      <c r="STG672" s="136"/>
      <c r="STH672" s="136"/>
      <c r="STI672" s="136"/>
      <c r="STJ672" s="136"/>
      <c r="STK672" s="136"/>
      <c r="STL672" s="136"/>
      <c r="STM672" s="136"/>
      <c r="STN672" s="136"/>
      <c r="STO672" s="136"/>
      <c r="STP672" s="136"/>
      <c r="STQ672" s="136"/>
      <c r="STR672" s="136"/>
      <c r="STS672" s="136"/>
      <c r="STT672" s="136"/>
      <c r="STU672" s="136"/>
      <c r="STV672" s="136"/>
      <c r="STW672" s="136"/>
      <c r="STX672" s="136"/>
      <c r="STY672" s="136"/>
      <c r="STZ672" s="136"/>
      <c r="SUA672" s="136"/>
      <c r="SUB672" s="136"/>
      <c r="SUC672" s="136"/>
      <c r="SUD672" s="136"/>
      <c r="SUE672" s="136"/>
      <c r="SUF672" s="136"/>
      <c r="SUG672" s="136"/>
      <c r="SUH672" s="136"/>
      <c r="SUI672" s="136"/>
      <c r="SUJ672" s="136"/>
      <c r="SUK672" s="136"/>
      <c r="SUL672" s="136"/>
      <c r="SUM672" s="136"/>
      <c r="SUN672" s="136"/>
      <c r="SUO672" s="136"/>
      <c r="SUP672" s="136"/>
      <c r="SUQ672" s="136"/>
      <c r="SUR672" s="136"/>
      <c r="SUS672" s="136"/>
      <c r="SUT672" s="136"/>
      <c r="SUU672" s="136"/>
      <c r="SUV672" s="136"/>
      <c r="SUW672" s="136"/>
      <c r="SUX672" s="136"/>
      <c r="SUY672" s="136"/>
      <c r="SUZ672" s="136"/>
      <c r="SVA672" s="136"/>
      <c r="SVB672" s="136"/>
      <c r="SVC672" s="136"/>
      <c r="SVD672" s="136"/>
      <c r="SVE672" s="136"/>
      <c r="SVF672" s="136"/>
      <c r="SVG672" s="136"/>
      <c r="SVH672" s="136"/>
      <c r="SVI672" s="136"/>
      <c r="SVJ672" s="136"/>
      <c r="SVK672" s="136"/>
      <c r="SVL672" s="136"/>
      <c r="SVM672" s="136"/>
      <c r="SVN672" s="136"/>
      <c r="SVO672" s="136"/>
      <c r="SVP672" s="136"/>
      <c r="SVQ672" s="136"/>
      <c r="SVR672" s="136"/>
      <c r="SVS672" s="136"/>
      <c r="SVT672" s="136"/>
      <c r="SVU672" s="136"/>
      <c r="SVV672" s="136"/>
      <c r="SVW672" s="136"/>
      <c r="SVX672" s="136"/>
      <c r="SVY672" s="136"/>
      <c r="SVZ672" s="136"/>
      <c r="SWA672" s="136"/>
      <c r="SWB672" s="136"/>
      <c r="SWC672" s="136"/>
      <c r="SWD672" s="136"/>
      <c r="SWE672" s="136"/>
      <c r="SWF672" s="136"/>
      <c r="SWG672" s="136"/>
      <c r="SWH672" s="136"/>
      <c r="SWI672" s="136"/>
      <c r="SWJ672" s="136"/>
      <c r="SWK672" s="136"/>
      <c r="SWL672" s="136"/>
      <c r="SWM672" s="136"/>
      <c r="SWN672" s="136"/>
      <c r="SWO672" s="136"/>
      <c r="SWP672" s="136"/>
      <c r="SWQ672" s="136"/>
      <c r="SWR672" s="136"/>
      <c r="SWS672" s="136"/>
      <c r="SWT672" s="136"/>
      <c r="SWU672" s="136"/>
      <c r="SWV672" s="136"/>
      <c r="SWW672" s="136"/>
      <c r="SWX672" s="136"/>
      <c r="SWY672" s="136"/>
      <c r="SWZ672" s="136"/>
      <c r="SXA672" s="136"/>
      <c r="SXB672" s="136"/>
      <c r="SXC672" s="136"/>
      <c r="SXD672" s="136"/>
      <c r="SXE672" s="136"/>
      <c r="SXF672" s="136"/>
      <c r="SXG672" s="136"/>
      <c r="SXH672" s="136"/>
      <c r="SXI672" s="136"/>
      <c r="SXJ672" s="136"/>
      <c r="SXK672" s="136"/>
      <c r="SXL672" s="136"/>
      <c r="SXM672" s="136"/>
      <c r="SXN672" s="136"/>
      <c r="SXO672" s="136"/>
      <c r="SXP672" s="136"/>
      <c r="SXQ672" s="136"/>
      <c r="SXR672" s="136"/>
      <c r="SXS672" s="136"/>
      <c r="SXT672" s="136"/>
      <c r="SXU672" s="136"/>
      <c r="SXV672" s="136"/>
      <c r="SXW672" s="136"/>
      <c r="SXX672" s="136"/>
      <c r="SXY672" s="136"/>
      <c r="SXZ672" s="136"/>
      <c r="SYA672" s="136"/>
      <c r="SYB672" s="136"/>
      <c r="SYC672" s="136"/>
      <c r="SYD672" s="136"/>
      <c r="SYE672" s="136"/>
      <c r="SYF672" s="136"/>
      <c r="SYG672" s="136"/>
      <c r="SYH672" s="136"/>
      <c r="SYI672" s="136"/>
      <c r="SYJ672" s="136"/>
      <c r="SYK672" s="136"/>
      <c r="SYL672" s="136"/>
      <c r="SYM672" s="136"/>
      <c r="SYN672" s="136"/>
      <c r="SYO672" s="136"/>
      <c r="SYP672" s="136"/>
      <c r="SYQ672" s="136"/>
      <c r="SYR672" s="136"/>
      <c r="SYS672" s="136"/>
      <c r="SYT672" s="136"/>
      <c r="SYU672" s="136"/>
      <c r="SYV672" s="136"/>
      <c r="SYW672" s="136"/>
      <c r="SYX672" s="136"/>
      <c r="SYY672" s="136"/>
      <c r="SYZ672" s="136"/>
      <c r="SZA672" s="136"/>
      <c r="SZB672" s="136"/>
      <c r="SZC672" s="136"/>
      <c r="SZD672" s="136"/>
      <c r="SZE672" s="136"/>
      <c r="SZF672" s="136"/>
      <c r="SZG672" s="136"/>
      <c r="SZH672" s="136"/>
      <c r="SZI672" s="136"/>
      <c r="SZJ672" s="136"/>
      <c r="SZK672" s="136"/>
      <c r="SZL672" s="136"/>
      <c r="SZM672" s="136"/>
      <c r="SZN672" s="136"/>
      <c r="SZO672" s="136"/>
      <c r="SZP672" s="136"/>
      <c r="SZQ672" s="136"/>
      <c r="SZR672" s="136"/>
      <c r="SZS672" s="136"/>
      <c r="SZT672" s="136"/>
      <c r="SZU672" s="136"/>
      <c r="SZV672" s="136"/>
      <c r="SZW672" s="136"/>
      <c r="SZX672" s="136"/>
      <c r="SZY672" s="136"/>
      <c r="SZZ672" s="136"/>
      <c r="TAA672" s="136"/>
      <c r="TAB672" s="136"/>
      <c r="TAC672" s="136"/>
      <c r="TAD672" s="136"/>
      <c r="TAE672" s="136"/>
      <c r="TAF672" s="136"/>
      <c r="TAG672" s="136"/>
      <c r="TAH672" s="136"/>
      <c r="TAI672" s="136"/>
      <c r="TAJ672" s="136"/>
      <c r="TAK672" s="136"/>
      <c r="TAL672" s="136"/>
      <c r="TAM672" s="136"/>
      <c r="TAN672" s="136"/>
      <c r="TAO672" s="136"/>
      <c r="TAP672" s="136"/>
      <c r="TAQ672" s="136"/>
      <c r="TAR672" s="136"/>
      <c r="TAS672" s="136"/>
      <c r="TAT672" s="136"/>
      <c r="TAU672" s="136"/>
      <c r="TAV672" s="136"/>
      <c r="TAW672" s="136"/>
      <c r="TAX672" s="136"/>
      <c r="TAY672" s="136"/>
      <c r="TAZ672" s="136"/>
      <c r="TBA672" s="136"/>
      <c r="TBB672" s="136"/>
      <c r="TBC672" s="136"/>
      <c r="TBD672" s="136"/>
      <c r="TBE672" s="136"/>
      <c r="TBF672" s="136"/>
      <c r="TBG672" s="136"/>
      <c r="TBH672" s="136"/>
      <c r="TBI672" s="136"/>
      <c r="TBJ672" s="136"/>
      <c r="TBK672" s="136"/>
      <c r="TBL672" s="136"/>
      <c r="TBM672" s="136"/>
      <c r="TBN672" s="136"/>
      <c r="TBO672" s="136"/>
      <c r="TBP672" s="136"/>
      <c r="TBQ672" s="136"/>
      <c r="TBR672" s="136"/>
      <c r="TBS672" s="136"/>
      <c r="TBT672" s="136"/>
      <c r="TBU672" s="136"/>
      <c r="TBV672" s="136"/>
      <c r="TBW672" s="136"/>
      <c r="TBX672" s="136"/>
      <c r="TBY672" s="136"/>
      <c r="TBZ672" s="136"/>
      <c r="TCA672" s="136"/>
      <c r="TCB672" s="136"/>
      <c r="TCC672" s="136"/>
      <c r="TCD672" s="136"/>
      <c r="TCE672" s="136"/>
      <c r="TCF672" s="136"/>
      <c r="TCG672" s="136"/>
      <c r="TCH672" s="136"/>
      <c r="TCI672" s="136"/>
      <c r="TCJ672" s="136"/>
      <c r="TCK672" s="136"/>
      <c r="TCL672" s="136"/>
      <c r="TCM672" s="136"/>
      <c r="TCN672" s="136"/>
      <c r="TCO672" s="136"/>
      <c r="TCP672" s="136"/>
      <c r="TCQ672" s="136"/>
      <c r="TCR672" s="136"/>
      <c r="TCS672" s="136"/>
      <c r="TCT672" s="136"/>
      <c r="TCU672" s="136"/>
      <c r="TCV672" s="136"/>
      <c r="TCW672" s="136"/>
      <c r="TCX672" s="136"/>
      <c r="TCY672" s="136"/>
      <c r="TCZ672" s="136"/>
      <c r="TDA672" s="136"/>
      <c r="TDB672" s="136"/>
      <c r="TDC672" s="136"/>
      <c r="TDD672" s="136"/>
      <c r="TDE672" s="136"/>
      <c r="TDF672" s="136"/>
      <c r="TDG672" s="136"/>
      <c r="TDH672" s="136"/>
      <c r="TDI672" s="136"/>
      <c r="TDJ672" s="136"/>
      <c r="TDK672" s="136"/>
      <c r="TDL672" s="136"/>
      <c r="TDM672" s="136"/>
      <c r="TDN672" s="136"/>
      <c r="TDO672" s="136"/>
      <c r="TDP672" s="136"/>
      <c r="TDQ672" s="136"/>
      <c r="TDR672" s="136"/>
      <c r="TDS672" s="136"/>
      <c r="TDT672" s="136"/>
      <c r="TDU672" s="136"/>
      <c r="TDV672" s="136"/>
      <c r="TDW672" s="136"/>
      <c r="TDX672" s="136"/>
      <c r="TDY672" s="136"/>
      <c r="TDZ672" s="136"/>
      <c r="TEA672" s="136"/>
      <c r="TEB672" s="136"/>
      <c r="TEC672" s="136"/>
      <c r="TED672" s="136"/>
      <c r="TEE672" s="136"/>
      <c r="TEF672" s="136"/>
      <c r="TEG672" s="136"/>
      <c r="TEH672" s="136"/>
      <c r="TEI672" s="136"/>
      <c r="TEJ672" s="136"/>
      <c r="TEK672" s="136"/>
      <c r="TEL672" s="136"/>
      <c r="TEM672" s="136"/>
      <c r="TEN672" s="136"/>
      <c r="TEO672" s="136"/>
      <c r="TEP672" s="136"/>
      <c r="TEQ672" s="136"/>
      <c r="TER672" s="136"/>
      <c r="TES672" s="136"/>
      <c r="TET672" s="136"/>
      <c r="TEU672" s="136"/>
      <c r="TEV672" s="136"/>
      <c r="TEW672" s="136"/>
      <c r="TEX672" s="136"/>
      <c r="TEY672" s="136"/>
      <c r="TEZ672" s="136"/>
      <c r="TFA672" s="136"/>
      <c r="TFB672" s="136"/>
      <c r="TFC672" s="136"/>
      <c r="TFD672" s="136"/>
      <c r="TFE672" s="136"/>
      <c r="TFF672" s="136"/>
      <c r="TFG672" s="136"/>
      <c r="TFH672" s="136"/>
      <c r="TFI672" s="136"/>
      <c r="TFJ672" s="136"/>
      <c r="TFK672" s="136"/>
      <c r="TFL672" s="136"/>
      <c r="TFM672" s="136"/>
      <c r="TFN672" s="136"/>
      <c r="TFO672" s="136"/>
      <c r="TFP672" s="136"/>
      <c r="TFQ672" s="136"/>
      <c r="TFR672" s="136"/>
      <c r="TFS672" s="136"/>
      <c r="TFT672" s="136"/>
      <c r="TFU672" s="136"/>
      <c r="TFV672" s="136"/>
      <c r="TFW672" s="136"/>
      <c r="TFX672" s="136"/>
      <c r="TFY672" s="136"/>
      <c r="TFZ672" s="136"/>
      <c r="TGA672" s="136"/>
      <c r="TGB672" s="136"/>
      <c r="TGC672" s="136"/>
      <c r="TGD672" s="136"/>
      <c r="TGE672" s="136"/>
      <c r="TGF672" s="136"/>
      <c r="TGG672" s="136"/>
      <c r="TGH672" s="136"/>
      <c r="TGI672" s="136"/>
      <c r="TGJ672" s="136"/>
      <c r="TGK672" s="136"/>
      <c r="TGL672" s="136"/>
      <c r="TGM672" s="136"/>
      <c r="TGN672" s="136"/>
      <c r="TGO672" s="136"/>
      <c r="TGP672" s="136"/>
      <c r="TGQ672" s="136"/>
      <c r="TGR672" s="136"/>
      <c r="TGS672" s="136"/>
      <c r="TGT672" s="136"/>
      <c r="TGU672" s="136"/>
      <c r="TGV672" s="136"/>
      <c r="TGW672" s="136"/>
      <c r="TGX672" s="136"/>
      <c r="TGY672" s="136"/>
      <c r="TGZ672" s="136"/>
      <c r="THA672" s="136"/>
      <c r="THB672" s="136"/>
      <c r="THC672" s="136"/>
      <c r="THD672" s="136"/>
      <c r="THE672" s="136"/>
      <c r="THF672" s="136"/>
      <c r="THG672" s="136"/>
      <c r="THH672" s="136"/>
      <c r="THI672" s="136"/>
      <c r="THJ672" s="136"/>
      <c r="THK672" s="136"/>
      <c r="THL672" s="136"/>
      <c r="THM672" s="136"/>
      <c r="THN672" s="136"/>
      <c r="THO672" s="136"/>
      <c r="THP672" s="136"/>
      <c r="THQ672" s="136"/>
      <c r="THR672" s="136"/>
      <c r="THS672" s="136"/>
      <c r="THT672" s="136"/>
      <c r="THU672" s="136"/>
      <c r="THV672" s="136"/>
      <c r="THW672" s="136"/>
      <c r="THX672" s="136"/>
      <c r="THY672" s="136"/>
      <c r="THZ672" s="136"/>
      <c r="TIA672" s="136"/>
      <c r="TIB672" s="136"/>
      <c r="TIC672" s="136"/>
      <c r="TID672" s="136"/>
      <c r="TIE672" s="136"/>
      <c r="TIF672" s="136"/>
      <c r="TIG672" s="136"/>
      <c r="TIH672" s="136"/>
      <c r="TII672" s="136"/>
      <c r="TIJ672" s="136"/>
      <c r="TIK672" s="136"/>
      <c r="TIL672" s="136"/>
      <c r="TIM672" s="136"/>
      <c r="TIN672" s="136"/>
      <c r="TIO672" s="136"/>
      <c r="TIP672" s="136"/>
      <c r="TIQ672" s="136"/>
      <c r="TIR672" s="136"/>
      <c r="TIS672" s="136"/>
      <c r="TIT672" s="136"/>
      <c r="TIU672" s="136"/>
      <c r="TIV672" s="136"/>
      <c r="TIW672" s="136"/>
      <c r="TIX672" s="136"/>
      <c r="TIY672" s="136"/>
      <c r="TIZ672" s="136"/>
      <c r="TJA672" s="136"/>
      <c r="TJB672" s="136"/>
      <c r="TJC672" s="136"/>
      <c r="TJD672" s="136"/>
      <c r="TJE672" s="136"/>
      <c r="TJF672" s="136"/>
      <c r="TJG672" s="136"/>
      <c r="TJH672" s="136"/>
      <c r="TJI672" s="136"/>
      <c r="TJJ672" s="136"/>
      <c r="TJK672" s="136"/>
      <c r="TJL672" s="136"/>
      <c r="TJM672" s="136"/>
      <c r="TJN672" s="136"/>
      <c r="TJO672" s="136"/>
      <c r="TJP672" s="136"/>
      <c r="TJQ672" s="136"/>
      <c r="TJR672" s="136"/>
      <c r="TJS672" s="136"/>
      <c r="TJT672" s="136"/>
      <c r="TJU672" s="136"/>
      <c r="TJV672" s="136"/>
      <c r="TJW672" s="136"/>
      <c r="TJX672" s="136"/>
      <c r="TJY672" s="136"/>
      <c r="TJZ672" s="136"/>
      <c r="TKA672" s="136"/>
      <c r="TKB672" s="136"/>
      <c r="TKC672" s="136"/>
      <c r="TKD672" s="136"/>
      <c r="TKE672" s="136"/>
      <c r="TKF672" s="136"/>
      <c r="TKG672" s="136"/>
      <c r="TKH672" s="136"/>
      <c r="TKI672" s="136"/>
      <c r="TKJ672" s="136"/>
      <c r="TKK672" s="136"/>
      <c r="TKL672" s="136"/>
      <c r="TKM672" s="136"/>
      <c r="TKN672" s="136"/>
      <c r="TKO672" s="136"/>
      <c r="TKP672" s="136"/>
      <c r="TKQ672" s="136"/>
      <c r="TKR672" s="136"/>
      <c r="TKS672" s="136"/>
      <c r="TKT672" s="136"/>
      <c r="TKU672" s="136"/>
      <c r="TKV672" s="136"/>
      <c r="TKW672" s="136"/>
      <c r="TKX672" s="136"/>
      <c r="TKY672" s="136"/>
      <c r="TKZ672" s="136"/>
      <c r="TLA672" s="136"/>
      <c r="TLB672" s="136"/>
      <c r="TLC672" s="136"/>
      <c r="TLD672" s="136"/>
      <c r="TLE672" s="136"/>
      <c r="TLF672" s="136"/>
      <c r="TLG672" s="136"/>
      <c r="TLH672" s="136"/>
      <c r="TLI672" s="136"/>
      <c r="TLJ672" s="136"/>
      <c r="TLK672" s="136"/>
      <c r="TLL672" s="136"/>
      <c r="TLM672" s="136"/>
      <c r="TLN672" s="136"/>
      <c r="TLO672" s="136"/>
      <c r="TLP672" s="136"/>
      <c r="TLQ672" s="136"/>
      <c r="TLR672" s="136"/>
      <c r="TLS672" s="136"/>
      <c r="TLT672" s="136"/>
      <c r="TLU672" s="136"/>
      <c r="TLV672" s="136"/>
      <c r="TLW672" s="136"/>
      <c r="TLX672" s="136"/>
      <c r="TLY672" s="136"/>
      <c r="TLZ672" s="136"/>
      <c r="TMA672" s="136"/>
      <c r="TMB672" s="136"/>
      <c r="TMC672" s="136"/>
      <c r="TMD672" s="136"/>
      <c r="TME672" s="136"/>
      <c r="TMF672" s="136"/>
      <c r="TMG672" s="136"/>
      <c r="TMH672" s="136"/>
      <c r="TMI672" s="136"/>
      <c r="TMJ672" s="136"/>
      <c r="TMK672" s="136"/>
      <c r="TML672" s="136"/>
      <c r="TMM672" s="136"/>
      <c r="TMN672" s="136"/>
      <c r="TMO672" s="136"/>
      <c r="TMP672" s="136"/>
      <c r="TMQ672" s="136"/>
      <c r="TMR672" s="136"/>
      <c r="TMS672" s="136"/>
      <c r="TMT672" s="136"/>
      <c r="TMU672" s="136"/>
      <c r="TMV672" s="136"/>
      <c r="TMW672" s="136"/>
      <c r="TMX672" s="136"/>
      <c r="TMY672" s="136"/>
      <c r="TMZ672" s="136"/>
      <c r="TNA672" s="136"/>
      <c r="TNB672" s="136"/>
      <c r="TNC672" s="136"/>
      <c r="TND672" s="136"/>
      <c r="TNE672" s="136"/>
      <c r="TNF672" s="136"/>
      <c r="TNG672" s="136"/>
      <c r="TNH672" s="136"/>
      <c r="TNI672" s="136"/>
      <c r="TNJ672" s="136"/>
      <c r="TNK672" s="136"/>
      <c r="TNL672" s="136"/>
      <c r="TNM672" s="136"/>
      <c r="TNN672" s="136"/>
      <c r="TNO672" s="136"/>
      <c r="TNP672" s="136"/>
      <c r="TNQ672" s="136"/>
      <c r="TNR672" s="136"/>
      <c r="TNS672" s="136"/>
      <c r="TNT672" s="136"/>
      <c r="TNU672" s="136"/>
      <c r="TNV672" s="136"/>
      <c r="TNW672" s="136"/>
      <c r="TNX672" s="136"/>
      <c r="TNY672" s="136"/>
      <c r="TNZ672" s="136"/>
      <c r="TOA672" s="136"/>
      <c r="TOB672" s="136"/>
      <c r="TOC672" s="136"/>
      <c r="TOD672" s="136"/>
      <c r="TOE672" s="136"/>
      <c r="TOF672" s="136"/>
      <c r="TOG672" s="136"/>
      <c r="TOH672" s="136"/>
      <c r="TOI672" s="136"/>
      <c r="TOJ672" s="136"/>
      <c r="TOK672" s="136"/>
      <c r="TOL672" s="136"/>
      <c r="TOM672" s="136"/>
      <c r="TON672" s="136"/>
      <c r="TOO672" s="136"/>
      <c r="TOP672" s="136"/>
      <c r="TOQ672" s="136"/>
      <c r="TOR672" s="136"/>
      <c r="TOS672" s="136"/>
      <c r="TOT672" s="136"/>
      <c r="TOU672" s="136"/>
      <c r="TOV672" s="136"/>
      <c r="TOW672" s="136"/>
      <c r="TOX672" s="136"/>
      <c r="TOY672" s="136"/>
      <c r="TOZ672" s="136"/>
      <c r="TPA672" s="136"/>
      <c r="TPB672" s="136"/>
      <c r="TPC672" s="136"/>
      <c r="TPD672" s="136"/>
      <c r="TPE672" s="136"/>
      <c r="TPF672" s="136"/>
      <c r="TPG672" s="136"/>
      <c r="TPH672" s="136"/>
      <c r="TPI672" s="136"/>
      <c r="TPJ672" s="136"/>
      <c r="TPK672" s="136"/>
      <c r="TPL672" s="136"/>
      <c r="TPM672" s="136"/>
      <c r="TPN672" s="136"/>
      <c r="TPO672" s="136"/>
      <c r="TPP672" s="136"/>
      <c r="TPQ672" s="136"/>
      <c r="TPR672" s="136"/>
      <c r="TPS672" s="136"/>
      <c r="TPT672" s="136"/>
      <c r="TPU672" s="136"/>
      <c r="TPV672" s="136"/>
      <c r="TPW672" s="136"/>
      <c r="TPX672" s="136"/>
      <c r="TPY672" s="136"/>
      <c r="TPZ672" s="136"/>
      <c r="TQA672" s="136"/>
      <c r="TQB672" s="136"/>
      <c r="TQC672" s="136"/>
      <c r="TQD672" s="136"/>
      <c r="TQE672" s="136"/>
      <c r="TQF672" s="136"/>
      <c r="TQG672" s="136"/>
      <c r="TQH672" s="136"/>
      <c r="TQI672" s="136"/>
      <c r="TQJ672" s="136"/>
      <c r="TQK672" s="136"/>
      <c r="TQL672" s="136"/>
      <c r="TQM672" s="136"/>
      <c r="TQN672" s="136"/>
      <c r="TQO672" s="136"/>
      <c r="TQP672" s="136"/>
      <c r="TQQ672" s="136"/>
      <c r="TQR672" s="136"/>
      <c r="TQS672" s="136"/>
      <c r="TQT672" s="136"/>
      <c r="TQU672" s="136"/>
      <c r="TQV672" s="136"/>
      <c r="TQW672" s="136"/>
      <c r="TQX672" s="136"/>
      <c r="TQY672" s="136"/>
      <c r="TQZ672" s="136"/>
      <c r="TRA672" s="136"/>
      <c r="TRB672" s="136"/>
      <c r="TRC672" s="136"/>
      <c r="TRD672" s="136"/>
      <c r="TRE672" s="136"/>
      <c r="TRF672" s="136"/>
      <c r="TRG672" s="136"/>
      <c r="TRH672" s="136"/>
      <c r="TRI672" s="136"/>
      <c r="TRJ672" s="136"/>
      <c r="TRK672" s="136"/>
      <c r="TRL672" s="136"/>
      <c r="TRM672" s="136"/>
      <c r="TRN672" s="136"/>
      <c r="TRO672" s="136"/>
      <c r="TRP672" s="136"/>
      <c r="TRQ672" s="136"/>
      <c r="TRR672" s="136"/>
      <c r="TRS672" s="136"/>
      <c r="TRT672" s="136"/>
      <c r="TRU672" s="136"/>
      <c r="TRV672" s="136"/>
      <c r="TRW672" s="136"/>
      <c r="TRX672" s="136"/>
      <c r="TRY672" s="136"/>
      <c r="TRZ672" s="136"/>
      <c r="TSA672" s="136"/>
      <c r="TSB672" s="136"/>
      <c r="TSC672" s="136"/>
      <c r="TSD672" s="136"/>
      <c r="TSE672" s="136"/>
      <c r="TSF672" s="136"/>
      <c r="TSG672" s="136"/>
      <c r="TSH672" s="136"/>
      <c r="TSI672" s="136"/>
      <c r="TSJ672" s="136"/>
      <c r="TSK672" s="136"/>
      <c r="TSL672" s="136"/>
      <c r="TSM672" s="136"/>
      <c r="TSN672" s="136"/>
      <c r="TSO672" s="136"/>
      <c r="TSP672" s="136"/>
      <c r="TSQ672" s="136"/>
      <c r="TSR672" s="136"/>
      <c r="TSS672" s="136"/>
      <c r="TST672" s="136"/>
      <c r="TSU672" s="136"/>
      <c r="TSV672" s="136"/>
      <c r="TSW672" s="136"/>
      <c r="TSX672" s="136"/>
      <c r="TSY672" s="136"/>
      <c r="TSZ672" s="136"/>
      <c r="TTA672" s="136"/>
      <c r="TTB672" s="136"/>
      <c r="TTC672" s="136"/>
      <c r="TTD672" s="136"/>
      <c r="TTE672" s="136"/>
      <c r="TTF672" s="136"/>
      <c r="TTG672" s="136"/>
      <c r="TTH672" s="136"/>
      <c r="TTI672" s="136"/>
      <c r="TTJ672" s="136"/>
      <c r="TTK672" s="136"/>
      <c r="TTL672" s="136"/>
      <c r="TTM672" s="136"/>
      <c r="TTN672" s="136"/>
      <c r="TTO672" s="136"/>
      <c r="TTP672" s="136"/>
      <c r="TTQ672" s="136"/>
      <c r="TTR672" s="136"/>
      <c r="TTS672" s="136"/>
      <c r="TTT672" s="136"/>
      <c r="TTU672" s="136"/>
      <c r="TTV672" s="136"/>
      <c r="TTW672" s="136"/>
      <c r="TTX672" s="136"/>
      <c r="TTY672" s="136"/>
      <c r="TTZ672" s="136"/>
      <c r="TUA672" s="136"/>
      <c r="TUB672" s="136"/>
      <c r="TUC672" s="136"/>
      <c r="TUD672" s="136"/>
      <c r="TUE672" s="136"/>
      <c r="TUF672" s="136"/>
      <c r="TUG672" s="136"/>
      <c r="TUH672" s="136"/>
      <c r="TUI672" s="136"/>
      <c r="TUJ672" s="136"/>
      <c r="TUK672" s="136"/>
      <c r="TUL672" s="136"/>
      <c r="TUM672" s="136"/>
      <c r="TUN672" s="136"/>
      <c r="TUO672" s="136"/>
      <c r="TUP672" s="136"/>
      <c r="TUQ672" s="136"/>
      <c r="TUR672" s="136"/>
      <c r="TUS672" s="136"/>
      <c r="TUT672" s="136"/>
      <c r="TUU672" s="136"/>
      <c r="TUV672" s="136"/>
      <c r="TUW672" s="136"/>
      <c r="TUX672" s="136"/>
      <c r="TUY672" s="136"/>
      <c r="TUZ672" s="136"/>
      <c r="TVA672" s="136"/>
      <c r="TVB672" s="136"/>
      <c r="TVC672" s="136"/>
      <c r="TVD672" s="136"/>
      <c r="TVE672" s="136"/>
      <c r="TVF672" s="136"/>
      <c r="TVG672" s="136"/>
      <c r="TVH672" s="136"/>
      <c r="TVI672" s="136"/>
      <c r="TVJ672" s="136"/>
      <c r="TVK672" s="136"/>
      <c r="TVL672" s="136"/>
      <c r="TVM672" s="136"/>
      <c r="TVN672" s="136"/>
      <c r="TVO672" s="136"/>
      <c r="TVP672" s="136"/>
      <c r="TVQ672" s="136"/>
      <c r="TVR672" s="136"/>
      <c r="TVS672" s="136"/>
      <c r="TVT672" s="136"/>
      <c r="TVU672" s="136"/>
      <c r="TVV672" s="136"/>
      <c r="TVW672" s="136"/>
      <c r="TVX672" s="136"/>
      <c r="TVY672" s="136"/>
      <c r="TVZ672" s="136"/>
      <c r="TWA672" s="136"/>
      <c r="TWB672" s="136"/>
      <c r="TWC672" s="136"/>
      <c r="TWD672" s="136"/>
      <c r="TWE672" s="136"/>
      <c r="TWF672" s="136"/>
      <c r="TWG672" s="136"/>
      <c r="TWH672" s="136"/>
      <c r="TWI672" s="136"/>
      <c r="TWJ672" s="136"/>
      <c r="TWK672" s="136"/>
      <c r="TWL672" s="136"/>
      <c r="TWM672" s="136"/>
      <c r="TWN672" s="136"/>
      <c r="TWO672" s="136"/>
      <c r="TWP672" s="136"/>
      <c r="TWQ672" s="136"/>
      <c r="TWR672" s="136"/>
      <c r="TWS672" s="136"/>
      <c r="TWT672" s="136"/>
      <c r="TWU672" s="136"/>
      <c r="TWV672" s="136"/>
      <c r="TWW672" s="136"/>
      <c r="TWX672" s="136"/>
      <c r="TWY672" s="136"/>
      <c r="TWZ672" s="136"/>
      <c r="TXA672" s="136"/>
      <c r="TXB672" s="136"/>
      <c r="TXC672" s="136"/>
      <c r="TXD672" s="136"/>
      <c r="TXE672" s="136"/>
      <c r="TXF672" s="136"/>
      <c r="TXG672" s="136"/>
      <c r="TXH672" s="136"/>
      <c r="TXI672" s="136"/>
      <c r="TXJ672" s="136"/>
      <c r="TXK672" s="136"/>
      <c r="TXL672" s="136"/>
      <c r="TXM672" s="136"/>
      <c r="TXN672" s="136"/>
      <c r="TXO672" s="136"/>
      <c r="TXP672" s="136"/>
      <c r="TXQ672" s="136"/>
      <c r="TXR672" s="136"/>
      <c r="TXS672" s="136"/>
      <c r="TXT672" s="136"/>
      <c r="TXU672" s="136"/>
      <c r="TXV672" s="136"/>
      <c r="TXW672" s="136"/>
      <c r="TXX672" s="136"/>
      <c r="TXY672" s="136"/>
      <c r="TXZ672" s="136"/>
      <c r="TYA672" s="136"/>
      <c r="TYB672" s="136"/>
      <c r="TYC672" s="136"/>
      <c r="TYD672" s="136"/>
      <c r="TYE672" s="136"/>
      <c r="TYF672" s="136"/>
      <c r="TYG672" s="136"/>
      <c r="TYH672" s="136"/>
      <c r="TYI672" s="136"/>
      <c r="TYJ672" s="136"/>
      <c r="TYK672" s="136"/>
      <c r="TYL672" s="136"/>
      <c r="TYM672" s="136"/>
      <c r="TYN672" s="136"/>
      <c r="TYO672" s="136"/>
      <c r="TYP672" s="136"/>
      <c r="TYQ672" s="136"/>
      <c r="TYR672" s="136"/>
      <c r="TYS672" s="136"/>
      <c r="TYT672" s="136"/>
      <c r="TYU672" s="136"/>
      <c r="TYV672" s="136"/>
      <c r="TYW672" s="136"/>
      <c r="TYX672" s="136"/>
      <c r="TYY672" s="136"/>
      <c r="TYZ672" s="136"/>
      <c r="TZA672" s="136"/>
      <c r="TZB672" s="136"/>
      <c r="TZC672" s="136"/>
      <c r="TZD672" s="136"/>
      <c r="TZE672" s="136"/>
      <c r="TZF672" s="136"/>
      <c r="TZG672" s="136"/>
      <c r="TZH672" s="136"/>
      <c r="TZI672" s="136"/>
      <c r="TZJ672" s="136"/>
      <c r="TZK672" s="136"/>
      <c r="TZL672" s="136"/>
      <c r="TZM672" s="136"/>
      <c r="TZN672" s="136"/>
      <c r="TZO672" s="136"/>
      <c r="TZP672" s="136"/>
      <c r="TZQ672" s="136"/>
      <c r="TZR672" s="136"/>
      <c r="TZS672" s="136"/>
      <c r="TZT672" s="136"/>
      <c r="TZU672" s="136"/>
      <c r="TZV672" s="136"/>
      <c r="TZW672" s="136"/>
      <c r="TZX672" s="136"/>
      <c r="TZY672" s="136"/>
      <c r="TZZ672" s="136"/>
      <c r="UAA672" s="136"/>
      <c r="UAB672" s="136"/>
      <c r="UAC672" s="136"/>
      <c r="UAD672" s="136"/>
      <c r="UAE672" s="136"/>
      <c r="UAF672" s="136"/>
      <c r="UAG672" s="136"/>
      <c r="UAH672" s="136"/>
      <c r="UAI672" s="136"/>
      <c r="UAJ672" s="136"/>
      <c r="UAK672" s="136"/>
      <c r="UAL672" s="136"/>
      <c r="UAM672" s="136"/>
      <c r="UAN672" s="136"/>
      <c r="UAO672" s="136"/>
      <c r="UAP672" s="136"/>
      <c r="UAQ672" s="136"/>
      <c r="UAR672" s="136"/>
      <c r="UAS672" s="136"/>
      <c r="UAT672" s="136"/>
      <c r="UAU672" s="136"/>
      <c r="UAV672" s="136"/>
      <c r="UAW672" s="136"/>
      <c r="UAX672" s="136"/>
      <c r="UAY672" s="136"/>
      <c r="UAZ672" s="136"/>
      <c r="UBA672" s="136"/>
      <c r="UBB672" s="136"/>
      <c r="UBC672" s="136"/>
      <c r="UBD672" s="136"/>
      <c r="UBE672" s="136"/>
      <c r="UBF672" s="136"/>
      <c r="UBG672" s="136"/>
      <c r="UBH672" s="136"/>
      <c r="UBI672" s="136"/>
      <c r="UBJ672" s="136"/>
      <c r="UBK672" s="136"/>
      <c r="UBL672" s="136"/>
      <c r="UBM672" s="136"/>
      <c r="UBN672" s="136"/>
      <c r="UBO672" s="136"/>
      <c r="UBP672" s="136"/>
      <c r="UBQ672" s="136"/>
      <c r="UBR672" s="136"/>
      <c r="UBS672" s="136"/>
      <c r="UBT672" s="136"/>
      <c r="UBU672" s="136"/>
      <c r="UBV672" s="136"/>
      <c r="UBW672" s="136"/>
      <c r="UBX672" s="136"/>
      <c r="UBY672" s="136"/>
      <c r="UBZ672" s="136"/>
      <c r="UCA672" s="136"/>
      <c r="UCB672" s="136"/>
      <c r="UCC672" s="136"/>
      <c r="UCD672" s="136"/>
      <c r="UCE672" s="136"/>
      <c r="UCF672" s="136"/>
      <c r="UCG672" s="136"/>
      <c r="UCH672" s="136"/>
      <c r="UCI672" s="136"/>
      <c r="UCJ672" s="136"/>
      <c r="UCK672" s="136"/>
      <c r="UCL672" s="136"/>
      <c r="UCM672" s="136"/>
      <c r="UCN672" s="136"/>
      <c r="UCO672" s="136"/>
      <c r="UCP672" s="136"/>
      <c r="UCQ672" s="136"/>
      <c r="UCR672" s="136"/>
      <c r="UCS672" s="136"/>
      <c r="UCT672" s="136"/>
      <c r="UCU672" s="136"/>
      <c r="UCV672" s="136"/>
      <c r="UCW672" s="136"/>
      <c r="UCX672" s="136"/>
      <c r="UCY672" s="136"/>
      <c r="UCZ672" s="136"/>
      <c r="UDA672" s="136"/>
      <c r="UDB672" s="136"/>
      <c r="UDC672" s="136"/>
      <c r="UDD672" s="136"/>
      <c r="UDE672" s="136"/>
      <c r="UDF672" s="136"/>
      <c r="UDG672" s="136"/>
      <c r="UDH672" s="136"/>
      <c r="UDI672" s="136"/>
      <c r="UDJ672" s="136"/>
      <c r="UDK672" s="136"/>
      <c r="UDL672" s="136"/>
      <c r="UDM672" s="136"/>
      <c r="UDN672" s="136"/>
      <c r="UDO672" s="136"/>
      <c r="UDP672" s="136"/>
      <c r="UDQ672" s="136"/>
      <c r="UDR672" s="136"/>
      <c r="UDS672" s="136"/>
      <c r="UDT672" s="136"/>
      <c r="UDU672" s="136"/>
      <c r="UDV672" s="136"/>
      <c r="UDW672" s="136"/>
      <c r="UDX672" s="136"/>
      <c r="UDY672" s="136"/>
      <c r="UDZ672" s="136"/>
      <c r="UEA672" s="136"/>
      <c r="UEB672" s="136"/>
      <c r="UEC672" s="136"/>
      <c r="UED672" s="136"/>
      <c r="UEE672" s="136"/>
      <c r="UEF672" s="136"/>
      <c r="UEG672" s="136"/>
      <c r="UEH672" s="136"/>
      <c r="UEI672" s="136"/>
      <c r="UEJ672" s="136"/>
      <c r="UEK672" s="136"/>
      <c r="UEL672" s="136"/>
      <c r="UEM672" s="136"/>
      <c r="UEN672" s="136"/>
      <c r="UEO672" s="136"/>
      <c r="UEP672" s="136"/>
      <c r="UEQ672" s="136"/>
      <c r="UER672" s="136"/>
      <c r="UES672" s="136"/>
      <c r="UET672" s="136"/>
      <c r="UEU672" s="136"/>
      <c r="UEV672" s="136"/>
      <c r="UEW672" s="136"/>
      <c r="UEX672" s="136"/>
      <c r="UEY672" s="136"/>
      <c r="UEZ672" s="136"/>
      <c r="UFA672" s="136"/>
      <c r="UFB672" s="136"/>
      <c r="UFC672" s="136"/>
      <c r="UFD672" s="136"/>
      <c r="UFE672" s="136"/>
      <c r="UFF672" s="136"/>
      <c r="UFG672" s="136"/>
      <c r="UFH672" s="136"/>
      <c r="UFI672" s="136"/>
      <c r="UFJ672" s="136"/>
      <c r="UFK672" s="136"/>
      <c r="UFL672" s="136"/>
      <c r="UFM672" s="136"/>
      <c r="UFN672" s="136"/>
      <c r="UFO672" s="136"/>
      <c r="UFP672" s="136"/>
      <c r="UFQ672" s="136"/>
      <c r="UFR672" s="136"/>
      <c r="UFS672" s="136"/>
      <c r="UFT672" s="136"/>
      <c r="UFU672" s="136"/>
      <c r="UFV672" s="136"/>
      <c r="UFW672" s="136"/>
      <c r="UFX672" s="136"/>
      <c r="UFY672" s="136"/>
      <c r="UFZ672" s="136"/>
      <c r="UGA672" s="136"/>
      <c r="UGB672" s="136"/>
      <c r="UGC672" s="136"/>
      <c r="UGD672" s="136"/>
      <c r="UGE672" s="136"/>
      <c r="UGF672" s="136"/>
      <c r="UGG672" s="136"/>
      <c r="UGH672" s="136"/>
      <c r="UGI672" s="136"/>
      <c r="UGJ672" s="136"/>
      <c r="UGK672" s="136"/>
      <c r="UGL672" s="136"/>
      <c r="UGM672" s="136"/>
      <c r="UGN672" s="136"/>
      <c r="UGO672" s="136"/>
      <c r="UGP672" s="136"/>
      <c r="UGQ672" s="136"/>
      <c r="UGR672" s="136"/>
      <c r="UGS672" s="136"/>
      <c r="UGT672" s="136"/>
      <c r="UGU672" s="136"/>
      <c r="UGV672" s="136"/>
      <c r="UGW672" s="136"/>
      <c r="UGX672" s="136"/>
      <c r="UGY672" s="136"/>
      <c r="UGZ672" s="136"/>
      <c r="UHA672" s="136"/>
      <c r="UHB672" s="136"/>
      <c r="UHC672" s="136"/>
      <c r="UHD672" s="136"/>
      <c r="UHE672" s="136"/>
      <c r="UHF672" s="136"/>
      <c r="UHG672" s="136"/>
      <c r="UHH672" s="136"/>
      <c r="UHI672" s="136"/>
      <c r="UHJ672" s="136"/>
      <c r="UHK672" s="136"/>
      <c r="UHL672" s="136"/>
      <c r="UHM672" s="136"/>
      <c r="UHN672" s="136"/>
      <c r="UHO672" s="136"/>
      <c r="UHP672" s="136"/>
      <c r="UHQ672" s="136"/>
      <c r="UHR672" s="136"/>
      <c r="UHS672" s="136"/>
      <c r="UHT672" s="136"/>
      <c r="UHU672" s="136"/>
      <c r="UHV672" s="136"/>
      <c r="UHW672" s="136"/>
      <c r="UHX672" s="136"/>
      <c r="UHY672" s="136"/>
      <c r="UHZ672" s="136"/>
      <c r="UIA672" s="136"/>
      <c r="UIB672" s="136"/>
      <c r="UIC672" s="136"/>
      <c r="UID672" s="136"/>
      <c r="UIE672" s="136"/>
      <c r="UIF672" s="136"/>
      <c r="UIG672" s="136"/>
      <c r="UIH672" s="136"/>
      <c r="UII672" s="136"/>
      <c r="UIJ672" s="136"/>
      <c r="UIK672" s="136"/>
      <c r="UIL672" s="136"/>
      <c r="UIM672" s="136"/>
      <c r="UIN672" s="136"/>
      <c r="UIO672" s="136"/>
      <c r="UIP672" s="136"/>
      <c r="UIQ672" s="136"/>
      <c r="UIR672" s="136"/>
      <c r="UIS672" s="136"/>
      <c r="UIT672" s="136"/>
      <c r="UIU672" s="136"/>
      <c r="UIV672" s="136"/>
      <c r="UIW672" s="136"/>
      <c r="UIX672" s="136"/>
      <c r="UIY672" s="136"/>
      <c r="UIZ672" s="136"/>
      <c r="UJA672" s="136"/>
      <c r="UJB672" s="136"/>
      <c r="UJC672" s="136"/>
      <c r="UJD672" s="136"/>
      <c r="UJE672" s="136"/>
      <c r="UJF672" s="136"/>
      <c r="UJG672" s="136"/>
      <c r="UJH672" s="136"/>
      <c r="UJI672" s="136"/>
      <c r="UJJ672" s="136"/>
      <c r="UJK672" s="136"/>
      <c r="UJL672" s="136"/>
      <c r="UJM672" s="136"/>
      <c r="UJN672" s="136"/>
      <c r="UJO672" s="136"/>
      <c r="UJP672" s="136"/>
      <c r="UJQ672" s="136"/>
      <c r="UJR672" s="136"/>
      <c r="UJS672" s="136"/>
      <c r="UJT672" s="136"/>
      <c r="UJU672" s="136"/>
      <c r="UJV672" s="136"/>
      <c r="UJW672" s="136"/>
      <c r="UJX672" s="136"/>
      <c r="UJY672" s="136"/>
      <c r="UJZ672" s="136"/>
      <c r="UKA672" s="136"/>
      <c r="UKB672" s="136"/>
      <c r="UKC672" s="136"/>
      <c r="UKD672" s="136"/>
      <c r="UKE672" s="136"/>
      <c r="UKF672" s="136"/>
      <c r="UKG672" s="136"/>
      <c r="UKH672" s="136"/>
      <c r="UKI672" s="136"/>
      <c r="UKJ672" s="136"/>
      <c r="UKK672" s="136"/>
      <c r="UKL672" s="136"/>
      <c r="UKM672" s="136"/>
      <c r="UKN672" s="136"/>
      <c r="UKO672" s="136"/>
      <c r="UKP672" s="136"/>
      <c r="UKQ672" s="136"/>
      <c r="UKR672" s="136"/>
      <c r="UKS672" s="136"/>
      <c r="UKT672" s="136"/>
      <c r="UKU672" s="136"/>
      <c r="UKV672" s="136"/>
      <c r="UKW672" s="136"/>
      <c r="UKX672" s="136"/>
      <c r="UKY672" s="136"/>
      <c r="UKZ672" s="136"/>
      <c r="ULA672" s="136"/>
      <c r="ULB672" s="136"/>
      <c r="ULC672" s="136"/>
      <c r="ULD672" s="136"/>
      <c r="ULE672" s="136"/>
      <c r="ULF672" s="136"/>
      <c r="ULG672" s="136"/>
      <c r="ULH672" s="136"/>
      <c r="ULI672" s="136"/>
      <c r="ULJ672" s="136"/>
      <c r="ULK672" s="136"/>
      <c r="ULL672" s="136"/>
      <c r="ULM672" s="136"/>
      <c r="ULN672" s="136"/>
      <c r="ULO672" s="136"/>
      <c r="ULP672" s="136"/>
      <c r="ULQ672" s="136"/>
      <c r="ULR672" s="136"/>
      <c r="ULS672" s="136"/>
      <c r="ULT672" s="136"/>
      <c r="ULU672" s="136"/>
      <c r="ULV672" s="136"/>
      <c r="ULW672" s="136"/>
      <c r="ULX672" s="136"/>
      <c r="ULY672" s="136"/>
      <c r="ULZ672" s="136"/>
      <c r="UMA672" s="136"/>
      <c r="UMB672" s="136"/>
      <c r="UMC672" s="136"/>
      <c r="UMD672" s="136"/>
      <c r="UME672" s="136"/>
      <c r="UMF672" s="136"/>
      <c r="UMG672" s="136"/>
      <c r="UMH672" s="136"/>
      <c r="UMI672" s="136"/>
      <c r="UMJ672" s="136"/>
      <c r="UMK672" s="136"/>
      <c r="UML672" s="136"/>
      <c r="UMM672" s="136"/>
      <c r="UMN672" s="136"/>
      <c r="UMO672" s="136"/>
      <c r="UMP672" s="136"/>
      <c r="UMQ672" s="136"/>
      <c r="UMR672" s="136"/>
      <c r="UMS672" s="136"/>
      <c r="UMT672" s="136"/>
      <c r="UMU672" s="136"/>
      <c r="UMV672" s="136"/>
      <c r="UMW672" s="136"/>
      <c r="UMX672" s="136"/>
      <c r="UMY672" s="136"/>
      <c r="UMZ672" s="136"/>
      <c r="UNA672" s="136"/>
      <c r="UNB672" s="136"/>
      <c r="UNC672" s="136"/>
      <c r="UND672" s="136"/>
      <c r="UNE672" s="136"/>
      <c r="UNF672" s="136"/>
      <c r="UNG672" s="136"/>
      <c r="UNH672" s="136"/>
      <c r="UNI672" s="136"/>
      <c r="UNJ672" s="136"/>
      <c r="UNK672" s="136"/>
      <c r="UNL672" s="136"/>
      <c r="UNM672" s="136"/>
      <c r="UNN672" s="136"/>
      <c r="UNO672" s="136"/>
      <c r="UNP672" s="136"/>
      <c r="UNQ672" s="136"/>
      <c r="UNR672" s="136"/>
      <c r="UNS672" s="136"/>
      <c r="UNT672" s="136"/>
      <c r="UNU672" s="136"/>
      <c r="UNV672" s="136"/>
      <c r="UNW672" s="136"/>
      <c r="UNX672" s="136"/>
      <c r="UNY672" s="136"/>
      <c r="UNZ672" s="136"/>
      <c r="UOA672" s="136"/>
      <c r="UOB672" s="136"/>
      <c r="UOC672" s="136"/>
      <c r="UOD672" s="136"/>
      <c r="UOE672" s="136"/>
      <c r="UOF672" s="136"/>
      <c r="UOG672" s="136"/>
      <c r="UOH672" s="136"/>
      <c r="UOI672" s="136"/>
      <c r="UOJ672" s="136"/>
      <c r="UOK672" s="136"/>
      <c r="UOL672" s="136"/>
      <c r="UOM672" s="136"/>
      <c r="UON672" s="136"/>
      <c r="UOO672" s="136"/>
      <c r="UOP672" s="136"/>
      <c r="UOQ672" s="136"/>
      <c r="UOR672" s="136"/>
      <c r="UOS672" s="136"/>
      <c r="UOT672" s="136"/>
      <c r="UOU672" s="136"/>
      <c r="UOV672" s="136"/>
      <c r="UOW672" s="136"/>
      <c r="UOX672" s="136"/>
      <c r="UOY672" s="136"/>
      <c r="UOZ672" s="136"/>
      <c r="UPA672" s="136"/>
      <c r="UPB672" s="136"/>
      <c r="UPC672" s="136"/>
      <c r="UPD672" s="136"/>
      <c r="UPE672" s="136"/>
      <c r="UPF672" s="136"/>
      <c r="UPG672" s="136"/>
      <c r="UPH672" s="136"/>
      <c r="UPI672" s="136"/>
      <c r="UPJ672" s="136"/>
      <c r="UPK672" s="136"/>
      <c r="UPL672" s="136"/>
      <c r="UPM672" s="136"/>
      <c r="UPN672" s="136"/>
      <c r="UPO672" s="136"/>
      <c r="UPP672" s="136"/>
      <c r="UPQ672" s="136"/>
      <c r="UPR672" s="136"/>
      <c r="UPS672" s="136"/>
      <c r="UPT672" s="136"/>
      <c r="UPU672" s="136"/>
      <c r="UPV672" s="136"/>
      <c r="UPW672" s="136"/>
      <c r="UPX672" s="136"/>
      <c r="UPY672" s="136"/>
      <c r="UPZ672" s="136"/>
      <c r="UQA672" s="136"/>
      <c r="UQB672" s="136"/>
      <c r="UQC672" s="136"/>
      <c r="UQD672" s="136"/>
      <c r="UQE672" s="136"/>
      <c r="UQF672" s="136"/>
      <c r="UQG672" s="136"/>
      <c r="UQH672" s="136"/>
      <c r="UQI672" s="136"/>
      <c r="UQJ672" s="136"/>
      <c r="UQK672" s="136"/>
      <c r="UQL672" s="136"/>
      <c r="UQM672" s="136"/>
      <c r="UQN672" s="136"/>
      <c r="UQO672" s="136"/>
      <c r="UQP672" s="136"/>
      <c r="UQQ672" s="136"/>
      <c r="UQR672" s="136"/>
      <c r="UQS672" s="136"/>
      <c r="UQT672" s="136"/>
      <c r="UQU672" s="136"/>
      <c r="UQV672" s="136"/>
      <c r="UQW672" s="136"/>
      <c r="UQX672" s="136"/>
      <c r="UQY672" s="136"/>
      <c r="UQZ672" s="136"/>
      <c r="URA672" s="136"/>
      <c r="URB672" s="136"/>
      <c r="URC672" s="136"/>
      <c r="URD672" s="136"/>
      <c r="URE672" s="136"/>
      <c r="URF672" s="136"/>
      <c r="URG672" s="136"/>
      <c r="URH672" s="136"/>
      <c r="URI672" s="136"/>
      <c r="URJ672" s="136"/>
      <c r="URK672" s="136"/>
      <c r="URL672" s="136"/>
      <c r="URM672" s="136"/>
      <c r="URN672" s="136"/>
      <c r="URO672" s="136"/>
      <c r="URP672" s="136"/>
      <c r="URQ672" s="136"/>
      <c r="URR672" s="136"/>
      <c r="URS672" s="136"/>
      <c r="URT672" s="136"/>
      <c r="URU672" s="136"/>
      <c r="URV672" s="136"/>
      <c r="URW672" s="136"/>
      <c r="URX672" s="136"/>
      <c r="URY672" s="136"/>
      <c r="URZ672" s="136"/>
      <c r="USA672" s="136"/>
      <c r="USB672" s="136"/>
      <c r="USC672" s="136"/>
      <c r="USD672" s="136"/>
      <c r="USE672" s="136"/>
      <c r="USF672" s="136"/>
      <c r="USG672" s="136"/>
      <c r="USH672" s="136"/>
      <c r="USI672" s="136"/>
      <c r="USJ672" s="136"/>
      <c r="USK672" s="136"/>
      <c r="USL672" s="136"/>
      <c r="USM672" s="136"/>
      <c r="USN672" s="136"/>
      <c r="USO672" s="136"/>
      <c r="USP672" s="136"/>
      <c r="USQ672" s="136"/>
      <c r="USR672" s="136"/>
      <c r="USS672" s="136"/>
      <c r="UST672" s="136"/>
      <c r="USU672" s="136"/>
      <c r="USV672" s="136"/>
      <c r="USW672" s="136"/>
      <c r="USX672" s="136"/>
      <c r="USY672" s="136"/>
      <c r="USZ672" s="136"/>
      <c r="UTA672" s="136"/>
      <c r="UTB672" s="136"/>
      <c r="UTC672" s="136"/>
      <c r="UTD672" s="136"/>
      <c r="UTE672" s="136"/>
      <c r="UTF672" s="136"/>
      <c r="UTG672" s="136"/>
      <c r="UTH672" s="136"/>
      <c r="UTI672" s="136"/>
      <c r="UTJ672" s="136"/>
      <c r="UTK672" s="136"/>
      <c r="UTL672" s="136"/>
      <c r="UTM672" s="136"/>
      <c r="UTN672" s="136"/>
      <c r="UTO672" s="136"/>
      <c r="UTP672" s="136"/>
      <c r="UTQ672" s="136"/>
      <c r="UTR672" s="136"/>
      <c r="UTS672" s="136"/>
      <c r="UTT672" s="136"/>
      <c r="UTU672" s="136"/>
      <c r="UTV672" s="136"/>
      <c r="UTW672" s="136"/>
      <c r="UTX672" s="136"/>
      <c r="UTY672" s="136"/>
      <c r="UTZ672" s="136"/>
      <c r="UUA672" s="136"/>
      <c r="UUB672" s="136"/>
      <c r="UUC672" s="136"/>
      <c r="UUD672" s="136"/>
      <c r="UUE672" s="136"/>
      <c r="UUF672" s="136"/>
      <c r="UUG672" s="136"/>
      <c r="UUH672" s="136"/>
      <c r="UUI672" s="136"/>
      <c r="UUJ672" s="136"/>
      <c r="UUK672" s="136"/>
      <c r="UUL672" s="136"/>
      <c r="UUM672" s="136"/>
      <c r="UUN672" s="136"/>
      <c r="UUO672" s="136"/>
      <c r="UUP672" s="136"/>
      <c r="UUQ672" s="136"/>
      <c r="UUR672" s="136"/>
      <c r="UUS672" s="136"/>
      <c r="UUT672" s="136"/>
      <c r="UUU672" s="136"/>
      <c r="UUV672" s="136"/>
      <c r="UUW672" s="136"/>
      <c r="UUX672" s="136"/>
      <c r="UUY672" s="136"/>
      <c r="UUZ672" s="136"/>
      <c r="UVA672" s="136"/>
      <c r="UVB672" s="136"/>
      <c r="UVC672" s="136"/>
      <c r="UVD672" s="136"/>
      <c r="UVE672" s="136"/>
      <c r="UVF672" s="136"/>
      <c r="UVG672" s="136"/>
      <c r="UVH672" s="136"/>
      <c r="UVI672" s="136"/>
      <c r="UVJ672" s="136"/>
      <c r="UVK672" s="136"/>
      <c r="UVL672" s="136"/>
      <c r="UVM672" s="136"/>
      <c r="UVN672" s="136"/>
      <c r="UVO672" s="136"/>
      <c r="UVP672" s="136"/>
      <c r="UVQ672" s="136"/>
      <c r="UVR672" s="136"/>
      <c r="UVS672" s="136"/>
      <c r="UVT672" s="136"/>
      <c r="UVU672" s="136"/>
      <c r="UVV672" s="136"/>
      <c r="UVW672" s="136"/>
      <c r="UVX672" s="136"/>
      <c r="UVY672" s="136"/>
      <c r="UVZ672" s="136"/>
      <c r="UWA672" s="136"/>
      <c r="UWB672" s="136"/>
      <c r="UWC672" s="136"/>
      <c r="UWD672" s="136"/>
      <c r="UWE672" s="136"/>
      <c r="UWF672" s="136"/>
      <c r="UWG672" s="136"/>
      <c r="UWH672" s="136"/>
      <c r="UWI672" s="136"/>
      <c r="UWJ672" s="136"/>
      <c r="UWK672" s="136"/>
      <c r="UWL672" s="136"/>
      <c r="UWM672" s="136"/>
      <c r="UWN672" s="136"/>
      <c r="UWO672" s="136"/>
      <c r="UWP672" s="136"/>
      <c r="UWQ672" s="136"/>
      <c r="UWR672" s="136"/>
      <c r="UWS672" s="136"/>
      <c r="UWT672" s="136"/>
      <c r="UWU672" s="136"/>
      <c r="UWV672" s="136"/>
      <c r="UWW672" s="136"/>
      <c r="UWX672" s="136"/>
      <c r="UWY672" s="136"/>
      <c r="UWZ672" s="136"/>
      <c r="UXA672" s="136"/>
      <c r="UXB672" s="136"/>
      <c r="UXC672" s="136"/>
      <c r="UXD672" s="136"/>
      <c r="UXE672" s="136"/>
      <c r="UXF672" s="136"/>
      <c r="UXG672" s="136"/>
      <c r="UXH672" s="136"/>
      <c r="UXI672" s="136"/>
      <c r="UXJ672" s="136"/>
      <c r="UXK672" s="136"/>
      <c r="UXL672" s="136"/>
      <c r="UXM672" s="136"/>
      <c r="UXN672" s="136"/>
      <c r="UXO672" s="136"/>
      <c r="UXP672" s="136"/>
      <c r="UXQ672" s="136"/>
      <c r="UXR672" s="136"/>
      <c r="UXS672" s="136"/>
      <c r="UXT672" s="136"/>
      <c r="UXU672" s="136"/>
      <c r="UXV672" s="136"/>
      <c r="UXW672" s="136"/>
      <c r="UXX672" s="136"/>
      <c r="UXY672" s="136"/>
      <c r="UXZ672" s="136"/>
      <c r="UYA672" s="136"/>
      <c r="UYB672" s="136"/>
      <c r="UYC672" s="136"/>
      <c r="UYD672" s="136"/>
      <c r="UYE672" s="136"/>
      <c r="UYF672" s="136"/>
      <c r="UYG672" s="136"/>
      <c r="UYH672" s="136"/>
      <c r="UYI672" s="136"/>
      <c r="UYJ672" s="136"/>
      <c r="UYK672" s="136"/>
      <c r="UYL672" s="136"/>
      <c r="UYM672" s="136"/>
      <c r="UYN672" s="136"/>
      <c r="UYO672" s="136"/>
      <c r="UYP672" s="136"/>
      <c r="UYQ672" s="136"/>
      <c r="UYR672" s="136"/>
      <c r="UYS672" s="136"/>
      <c r="UYT672" s="136"/>
      <c r="UYU672" s="136"/>
      <c r="UYV672" s="136"/>
      <c r="UYW672" s="136"/>
      <c r="UYX672" s="136"/>
      <c r="UYY672" s="136"/>
      <c r="UYZ672" s="136"/>
      <c r="UZA672" s="136"/>
      <c r="UZB672" s="136"/>
      <c r="UZC672" s="136"/>
      <c r="UZD672" s="136"/>
      <c r="UZE672" s="136"/>
      <c r="UZF672" s="136"/>
      <c r="UZG672" s="136"/>
      <c r="UZH672" s="136"/>
      <c r="UZI672" s="136"/>
      <c r="UZJ672" s="136"/>
      <c r="UZK672" s="136"/>
      <c r="UZL672" s="136"/>
      <c r="UZM672" s="136"/>
      <c r="UZN672" s="136"/>
      <c r="UZO672" s="136"/>
      <c r="UZP672" s="136"/>
      <c r="UZQ672" s="136"/>
      <c r="UZR672" s="136"/>
      <c r="UZS672" s="136"/>
      <c r="UZT672" s="136"/>
      <c r="UZU672" s="136"/>
      <c r="UZV672" s="136"/>
      <c r="UZW672" s="136"/>
      <c r="UZX672" s="136"/>
      <c r="UZY672" s="136"/>
      <c r="UZZ672" s="136"/>
      <c r="VAA672" s="136"/>
      <c r="VAB672" s="136"/>
      <c r="VAC672" s="136"/>
      <c r="VAD672" s="136"/>
      <c r="VAE672" s="136"/>
      <c r="VAF672" s="136"/>
      <c r="VAG672" s="136"/>
      <c r="VAH672" s="136"/>
      <c r="VAI672" s="136"/>
      <c r="VAJ672" s="136"/>
      <c r="VAK672" s="136"/>
      <c r="VAL672" s="136"/>
      <c r="VAM672" s="136"/>
      <c r="VAN672" s="136"/>
      <c r="VAO672" s="136"/>
      <c r="VAP672" s="136"/>
      <c r="VAQ672" s="136"/>
      <c r="VAR672" s="136"/>
      <c r="VAS672" s="136"/>
      <c r="VAT672" s="136"/>
      <c r="VAU672" s="136"/>
      <c r="VAV672" s="136"/>
      <c r="VAW672" s="136"/>
      <c r="VAX672" s="136"/>
      <c r="VAY672" s="136"/>
      <c r="VAZ672" s="136"/>
      <c r="VBA672" s="136"/>
      <c r="VBB672" s="136"/>
      <c r="VBC672" s="136"/>
      <c r="VBD672" s="136"/>
      <c r="VBE672" s="136"/>
      <c r="VBF672" s="136"/>
      <c r="VBG672" s="136"/>
      <c r="VBH672" s="136"/>
      <c r="VBI672" s="136"/>
      <c r="VBJ672" s="136"/>
      <c r="VBK672" s="136"/>
      <c r="VBL672" s="136"/>
      <c r="VBM672" s="136"/>
      <c r="VBN672" s="136"/>
      <c r="VBO672" s="136"/>
      <c r="VBP672" s="136"/>
      <c r="VBQ672" s="136"/>
      <c r="VBR672" s="136"/>
      <c r="VBS672" s="136"/>
      <c r="VBT672" s="136"/>
      <c r="VBU672" s="136"/>
      <c r="VBV672" s="136"/>
      <c r="VBW672" s="136"/>
      <c r="VBX672" s="136"/>
      <c r="VBY672" s="136"/>
      <c r="VBZ672" s="136"/>
      <c r="VCA672" s="136"/>
      <c r="VCB672" s="136"/>
      <c r="VCC672" s="136"/>
      <c r="VCD672" s="136"/>
      <c r="VCE672" s="136"/>
      <c r="VCF672" s="136"/>
      <c r="VCG672" s="136"/>
      <c r="VCH672" s="136"/>
      <c r="VCI672" s="136"/>
      <c r="VCJ672" s="136"/>
      <c r="VCK672" s="136"/>
      <c r="VCL672" s="136"/>
      <c r="VCM672" s="136"/>
      <c r="VCN672" s="136"/>
      <c r="VCO672" s="136"/>
      <c r="VCP672" s="136"/>
      <c r="VCQ672" s="136"/>
      <c r="VCR672" s="136"/>
      <c r="VCS672" s="136"/>
      <c r="VCT672" s="136"/>
      <c r="VCU672" s="136"/>
      <c r="VCV672" s="136"/>
      <c r="VCW672" s="136"/>
      <c r="VCX672" s="136"/>
      <c r="VCY672" s="136"/>
      <c r="VCZ672" s="136"/>
      <c r="VDA672" s="136"/>
      <c r="VDB672" s="136"/>
      <c r="VDC672" s="136"/>
      <c r="VDD672" s="136"/>
      <c r="VDE672" s="136"/>
      <c r="VDF672" s="136"/>
      <c r="VDG672" s="136"/>
      <c r="VDH672" s="136"/>
      <c r="VDI672" s="136"/>
      <c r="VDJ672" s="136"/>
      <c r="VDK672" s="136"/>
      <c r="VDL672" s="136"/>
      <c r="VDM672" s="136"/>
      <c r="VDN672" s="136"/>
      <c r="VDO672" s="136"/>
      <c r="VDP672" s="136"/>
      <c r="VDQ672" s="136"/>
      <c r="VDR672" s="136"/>
      <c r="VDS672" s="136"/>
      <c r="VDT672" s="136"/>
      <c r="VDU672" s="136"/>
      <c r="VDV672" s="136"/>
      <c r="VDW672" s="136"/>
      <c r="VDX672" s="136"/>
      <c r="VDY672" s="136"/>
      <c r="VDZ672" s="136"/>
      <c r="VEA672" s="136"/>
      <c r="VEB672" s="136"/>
      <c r="VEC672" s="136"/>
      <c r="VED672" s="136"/>
      <c r="VEE672" s="136"/>
      <c r="VEF672" s="136"/>
      <c r="VEG672" s="136"/>
      <c r="VEH672" s="136"/>
      <c r="VEI672" s="136"/>
      <c r="VEJ672" s="136"/>
      <c r="VEK672" s="136"/>
      <c r="VEL672" s="136"/>
      <c r="VEM672" s="136"/>
      <c r="VEN672" s="136"/>
      <c r="VEO672" s="136"/>
      <c r="VEP672" s="136"/>
      <c r="VEQ672" s="136"/>
      <c r="VER672" s="136"/>
      <c r="VES672" s="136"/>
      <c r="VET672" s="136"/>
      <c r="VEU672" s="136"/>
      <c r="VEV672" s="136"/>
      <c r="VEW672" s="136"/>
      <c r="VEX672" s="136"/>
      <c r="VEY672" s="136"/>
      <c r="VEZ672" s="136"/>
      <c r="VFA672" s="136"/>
      <c r="VFB672" s="136"/>
      <c r="VFC672" s="136"/>
      <c r="VFD672" s="136"/>
      <c r="VFE672" s="136"/>
      <c r="VFF672" s="136"/>
      <c r="VFG672" s="136"/>
      <c r="VFH672" s="136"/>
      <c r="VFI672" s="136"/>
      <c r="VFJ672" s="136"/>
      <c r="VFK672" s="136"/>
      <c r="VFL672" s="136"/>
      <c r="VFM672" s="136"/>
      <c r="VFN672" s="136"/>
      <c r="VFO672" s="136"/>
      <c r="VFP672" s="136"/>
      <c r="VFQ672" s="136"/>
      <c r="VFR672" s="136"/>
      <c r="VFS672" s="136"/>
      <c r="VFT672" s="136"/>
      <c r="VFU672" s="136"/>
      <c r="VFV672" s="136"/>
      <c r="VFW672" s="136"/>
      <c r="VFX672" s="136"/>
      <c r="VFY672" s="136"/>
      <c r="VFZ672" s="136"/>
      <c r="VGA672" s="136"/>
      <c r="VGB672" s="136"/>
      <c r="VGC672" s="136"/>
      <c r="VGD672" s="136"/>
      <c r="VGE672" s="136"/>
      <c r="VGF672" s="136"/>
      <c r="VGG672" s="136"/>
      <c r="VGH672" s="136"/>
      <c r="VGI672" s="136"/>
      <c r="VGJ672" s="136"/>
      <c r="VGK672" s="136"/>
      <c r="VGL672" s="136"/>
      <c r="VGM672" s="136"/>
      <c r="VGN672" s="136"/>
      <c r="VGO672" s="136"/>
      <c r="VGP672" s="136"/>
      <c r="VGQ672" s="136"/>
      <c r="VGR672" s="136"/>
      <c r="VGS672" s="136"/>
      <c r="VGT672" s="136"/>
      <c r="VGU672" s="136"/>
      <c r="VGV672" s="136"/>
      <c r="VGW672" s="136"/>
      <c r="VGX672" s="136"/>
      <c r="VGY672" s="136"/>
      <c r="VGZ672" s="136"/>
      <c r="VHA672" s="136"/>
      <c r="VHB672" s="136"/>
      <c r="VHC672" s="136"/>
      <c r="VHD672" s="136"/>
      <c r="VHE672" s="136"/>
      <c r="VHF672" s="136"/>
      <c r="VHG672" s="136"/>
      <c r="VHH672" s="136"/>
      <c r="VHI672" s="136"/>
      <c r="VHJ672" s="136"/>
      <c r="VHK672" s="136"/>
      <c r="VHL672" s="136"/>
      <c r="VHM672" s="136"/>
      <c r="VHN672" s="136"/>
      <c r="VHO672" s="136"/>
      <c r="VHP672" s="136"/>
      <c r="VHQ672" s="136"/>
      <c r="VHR672" s="136"/>
      <c r="VHS672" s="136"/>
      <c r="VHT672" s="136"/>
      <c r="VHU672" s="136"/>
      <c r="VHV672" s="136"/>
      <c r="VHW672" s="136"/>
      <c r="VHX672" s="136"/>
      <c r="VHY672" s="136"/>
      <c r="VHZ672" s="136"/>
      <c r="VIA672" s="136"/>
      <c r="VIB672" s="136"/>
      <c r="VIC672" s="136"/>
      <c r="VID672" s="136"/>
      <c r="VIE672" s="136"/>
      <c r="VIF672" s="136"/>
      <c r="VIG672" s="136"/>
      <c r="VIH672" s="136"/>
      <c r="VII672" s="136"/>
      <c r="VIJ672" s="136"/>
      <c r="VIK672" s="136"/>
      <c r="VIL672" s="136"/>
      <c r="VIM672" s="136"/>
      <c r="VIN672" s="136"/>
      <c r="VIO672" s="136"/>
      <c r="VIP672" s="136"/>
      <c r="VIQ672" s="136"/>
      <c r="VIR672" s="136"/>
      <c r="VIS672" s="136"/>
      <c r="VIT672" s="136"/>
      <c r="VIU672" s="136"/>
      <c r="VIV672" s="136"/>
      <c r="VIW672" s="136"/>
      <c r="VIX672" s="136"/>
      <c r="VIY672" s="136"/>
      <c r="VIZ672" s="136"/>
      <c r="VJA672" s="136"/>
      <c r="VJB672" s="136"/>
      <c r="VJC672" s="136"/>
      <c r="VJD672" s="136"/>
      <c r="VJE672" s="136"/>
      <c r="VJF672" s="136"/>
      <c r="VJG672" s="136"/>
      <c r="VJH672" s="136"/>
      <c r="VJI672" s="136"/>
      <c r="VJJ672" s="136"/>
      <c r="VJK672" s="136"/>
      <c r="VJL672" s="136"/>
      <c r="VJM672" s="136"/>
      <c r="VJN672" s="136"/>
      <c r="VJO672" s="136"/>
      <c r="VJP672" s="136"/>
      <c r="VJQ672" s="136"/>
      <c r="VJR672" s="136"/>
      <c r="VJS672" s="136"/>
      <c r="VJT672" s="136"/>
      <c r="VJU672" s="136"/>
      <c r="VJV672" s="136"/>
      <c r="VJW672" s="136"/>
      <c r="VJX672" s="136"/>
      <c r="VJY672" s="136"/>
      <c r="VJZ672" s="136"/>
      <c r="VKA672" s="136"/>
      <c r="VKB672" s="136"/>
      <c r="VKC672" s="136"/>
      <c r="VKD672" s="136"/>
      <c r="VKE672" s="136"/>
      <c r="VKF672" s="136"/>
      <c r="VKG672" s="136"/>
      <c r="VKH672" s="136"/>
      <c r="VKI672" s="136"/>
      <c r="VKJ672" s="136"/>
      <c r="VKK672" s="136"/>
      <c r="VKL672" s="136"/>
      <c r="VKM672" s="136"/>
      <c r="VKN672" s="136"/>
      <c r="VKO672" s="136"/>
      <c r="VKP672" s="136"/>
      <c r="VKQ672" s="136"/>
      <c r="VKR672" s="136"/>
      <c r="VKS672" s="136"/>
      <c r="VKT672" s="136"/>
      <c r="VKU672" s="136"/>
      <c r="VKV672" s="136"/>
      <c r="VKW672" s="136"/>
      <c r="VKX672" s="136"/>
      <c r="VKY672" s="136"/>
      <c r="VKZ672" s="136"/>
      <c r="VLA672" s="136"/>
      <c r="VLB672" s="136"/>
      <c r="VLC672" s="136"/>
      <c r="VLD672" s="136"/>
      <c r="VLE672" s="136"/>
      <c r="VLF672" s="136"/>
      <c r="VLG672" s="136"/>
      <c r="VLH672" s="136"/>
      <c r="VLI672" s="136"/>
      <c r="VLJ672" s="136"/>
      <c r="VLK672" s="136"/>
      <c r="VLL672" s="136"/>
      <c r="VLM672" s="136"/>
      <c r="VLN672" s="136"/>
      <c r="VLO672" s="136"/>
      <c r="VLP672" s="136"/>
      <c r="VLQ672" s="136"/>
      <c r="VLR672" s="136"/>
      <c r="VLS672" s="136"/>
      <c r="VLT672" s="136"/>
      <c r="VLU672" s="136"/>
      <c r="VLV672" s="136"/>
      <c r="VLW672" s="136"/>
      <c r="VLX672" s="136"/>
      <c r="VLY672" s="136"/>
      <c r="VLZ672" s="136"/>
      <c r="VMA672" s="136"/>
      <c r="VMB672" s="136"/>
      <c r="VMC672" s="136"/>
      <c r="VMD672" s="136"/>
      <c r="VME672" s="136"/>
      <c r="VMF672" s="136"/>
      <c r="VMG672" s="136"/>
      <c r="VMH672" s="136"/>
      <c r="VMI672" s="136"/>
      <c r="VMJ672" s="136"/>
      <c r="VMK672" s="136"/>
      <c r="VML672" s="136"/>
      <c r="VMM672" s="136"/>
      <c r="VMN672" s="136"/>
      <c r="VMO672" s="136"/>
      <c r="VMP672" s="136"/>
      <c r="VMQ672" s="136"/>
      <c r="VMR672" s="136"/>
      <c r="VMS672" s="136"/>
      <c r="VMT672" s="136"/>
      <c r="VMU672" s="136"/>
      <c r="VMV672" s="136"/>
      <c r="VMW672" s="136"/>
      <c r="VMX672" s="136"/>
      <c r="VMY672" s="136"/>
      <c r="VMZ672" s="136"/>
      <c r="VNA672" s="136"/>
      <c r="VNB672" s="136"/>
      <c r="VNC672" s="136"/>
      <c r="VND672" s="136"/>
      <c r="VNE672" s="136"/>
      <c r="VNF672" s="136"/>
      <c r="VNG672" s="136"/>
      <c r="VNH672" s="136"/>
      <c r="VNI672" s="136"/>
      <c r="VNJ672" s="136"/>
      <c r="VNK672" s="136"/>
      <c r="VNL672" s="136"/>
      <c r="VNM672" s="136"/>
      <c r="VNN672" s="136"/>
      <c r="VNO672" s="136"/>
      <c r="VNP672" s="136"/>
      <c r="VNQ672" s="136"/>
      <c r="VNR672" s="136"/>
      <c r="VNS672" s="136"/>
      <c r="VNT672" s="136"/>
      <c r="VNU672" s="136"/>
      <c r="VNV672" s="136"/>
      <c r="VNW672" s="136"/>
      <c r="VNX672" s="136"/>
      <c r="VNY672" s="136"/>
      <c r="VNZ672" s="136"/>
      <c r="VOA672" s="136"/>
      <c r="VOB672" s="136"/>
      <c r="VOC672" s="136"/>
      <c r="VOD672" s="136"/>
      <c r="VOE672" s="136"/>
      <c r="VOF672" s="136"/>
      <c r="VOG672" s="136"/>
      <c r="VOH672" s="136"/>
      <c r="VOI672" s="136"/>
      <c r="VOJ672" s="136"/>
      <c r="VOK672" s="136"/>
      <c r="VOL672" s="136"/>
      <c r="VOM672" s="136"/>
      <c r="VON672" s="136"/>
      <c r="VOO672" s="136"/>
      <c r="VOP672" s="136"/>
      <c r="VOQ672" s="136"/>
      <c r="VOR672" s="136"/>
      <c r="VOS672" s="136"/>
      <c r="VOT672" s="136"/>
      <c r="VOU672" s="136"/>
      <c r="VOV672" s="136"/>
      <c r="VOW672" s="136"/>
      <c r="VOX672" s="136"/>
      <c r="VOY672" s="136"/>
      <c r="VOZ672" s="136"/>
      <c r="VPA672" s="136"/>
      <c r="VPB672" s="136"/>
      <c r="VPC672" s="136"/>
      <c r="VPD672" s="136"/>
      <c r="VPE672" s="136"/>
      <c r="VPF672" s="136"/>
      <c r="VPG672" s="136"/>
      <c r="VPH672" s="136"/>
      <c r="VPI672" s="136"/>
      <c r="VPJ672" s="136"/>
      <c r="VPK672" s="136"/>
      <c r="VPL672" s="136"/>
      <c r="VPM672" s="136"/>
      <c r="VPN672" s="136"/>
      <c r="VPO672" s="136"/>
      <c r="VPP672" s="136"/>
      <c r="VPQ672" s="136"/>
      <c r="VPR672" s="136"/>
      <c r="VPS672" s="136"/>
      <c r="VPT672" s="136"/>
      <c r="VPU672" s="136"/>
      <c r="VPV672" s="136"/>
      <c r="VPW672" s="136"/>
      <c r="VPX672" s="136"/>
      <c r="VPY672" s="136"/>
      <c r="VPZ672" s="136"/>
      <c r="VQA672" s="136"/>
      <c r="VQB672" s="136"/>
      <c r="VQC672" s="136"/>
      <c r="VQD672" s="136"/>
      <c r="VQE672" s="136"/>
      <c r="VQF672" s="136"/>
      <c r="VQG672" s="136"/>
      <c r="VQH672" s="136"/>
      <c r="VQI672" s="136"/>
      <c r="VQJ672" s="136"/>
      <c r="VQK672" s="136"/>
      <c r="VQL672" s="136"/>
      <c r="VQM672" s="136"/>
      <c r="VQN672" s="136"/>
      <c r="VQO672" s="136"/>
      <c r="VQP672" s="136"/>
      <c r="VQQ672" s="136"/>
      <c r="VQR672" s="136"/>
      <c r="VQS672" s="136"/>
      <c r="VQT672" s="136"/>
      <c r="VQU672" s="136"/>
      <c r="VQV672" s="136"/>
      <c r="VQW672" s="136"/>
      <c r="VQX672" s="136"/>
      <c r="VQY672" s="136"/>
      <c r="VQZ672" s="136"/>
      <c r="VRA672" s="136"/>
      <c r="VRB672" s="136"/>
      <c r="VRC672" s="136"/>
      <c r="VRD672" s="136"/>
      <c r="VRE672" s="136"/>
      <c r="VRF672" s="136"/>
      <c r="VRG672" s="136"/>
      <c r="VRH672" s="136"/>
      <c r="VRI672" s="136"/>
      <c r="VRJ672" s="136"/>
      <c r="VRK672" s="136"/>
      <c r="VRL672" s="136"/>
      <c r="VRM672" s="136"/>
      <c r="VRN672" s="136"/>
      <c r="VRO672" s="136"/>
      <c r="VRP672" s="136"/>
      <c r="VRQ672" s="136"/>
      <c r="VRR672" s="136"/>
      <c r="VRS672" s="136"/>
      <c r="VRT672" s="136"/>
      <c r="VRU672" s="136"/>
      <c r="VRV672" s="136"/>
      <c r="VRW672" s="136"/>
      <c r="VRX672" s="136"/>
      <c r="VRY672" s="136"/>
      <c r="VRZ672" s="136"/>
      <c r="VSA672" s="136"/>
      <c r="VSB672" s="136"/>
      <c r="VSC672" s="136"/>
      <c r="VSD672" s="136"/>
      <c r="VSE672" s="136"/>
      <c r="VSF672" s="136"/>
      <c r="VSG672" s="136"/>
      <c r="VSH672" s="136"/>
      <c r="VSI672" s="136"/>
      <c r="VSJ672" s="136"/>
      <c r="VSK672" s="136"/>
      <c r="VSL672" s="136"/>
      <c r="VSM672" s="136"/>
      <c r="VSN672" s="136"/>
      <c r="VSO672" s="136"/>
      <c r="VSP672" s="136"/>
      <c r="VSQ672" s="136"/>
      <c r="VSR672" s="136"/>
      <c r="VSS672" s="136"/>
      <c r="VST672" s="136"/>
      <c r="VSU672" s="136"/>
      <c r="VSV672" s="136"/>
      <c r="VSW672" s="136"/>
      <c r="VSX672" s="136"/>
      <c r="VSY672" s="136"/>
      <c r="VSZ672" s="136"/>
      <c r="VTA672" s="136"/>
      <c r="VTB672" s="136"/>
      <c r="VTC672" s="136"/>
      <c r="VTD672" s="136"/>
      <c r="VTE672" s="136"/>
      <c r="VTF672" s="136"/>
      <c r="VTG672" s="136"/>
      <c r="VTH672" s="136"/>
      <c r="VTI672" s="136"/>
      <c r="VTJ672" s="136"/>
      <c r="VTK672" s="136"/>
      <c r="VTL672" s="136"/>
      <c r="VTM672" s="136"/>
      <c r="VTN672" s="136"/>
      <c r="VTO672" s="136"/>
      <c r="VTP672" s="136"/>
      <c r="VTQ672" s="136"/>
      <c r="VTR672" s="136"/>
      <c r="VTS672" s="136"/>
      <c r="VTT672" s="136"/>
      <c r="VTU672" s="136"/>
      <c r="VTV672" s="136"/>
      <c r="VTW672" s="136"/>
      <c r="VTX672" s="136"/>
      <c r="VTY672" s="136"/>
      <c r="VTZ672" s="136"/>
      <c r="VUA672" s="136"/>
      <c r="VUB672" s="136"/>
      <c r="VUC672" s="136"/>
      <c r="VUD672" s="136"/>
      <c r="VUE672" s="136"/>
      <c r="VUF672" s="136"/>
      <c r="VUG672" s="136"/>
      <c r="VUH672" s="136"/>
      <c r="VUI672" s="136"/>
      <c r="VUJ672" s="136"/>
      <c r="VUK672" s="136"/>
      <c r="VUL672" s="136"/>
      <c r="VUM672" s="136"/>
      <c r="VUN672" s="136"/>
      <c r="VUO672" s="136"/>
      <c r="VUP672" s="136"/>
      <c r="VUQ672" s="136"/>
      <c r="VUR672" s="136"/>
      <c r="VUS672" s="136"/>
      <c r="VUT672" s="136"/>
      <c r="VUU672" s="136"/>
      <c r="VUV672" s="136"/>
      <c r="VUW672" s="136"/>
      <c r="VUX672" s="136"/>
      <c r="VUY672" s="136"/>
      <c r="VUZ672" s="136"/>
      <c r="VVA672" s="136"/>
      <c r="VVB672" s="136"/>
      <c r="VVC672" s="136"/>
      <c r="VVD672" s="136"/>
      <c r="VVE672" s="136"/>
      <c r="VVF672" s="136"/>
      <c r="VVG672" s="136"/>
      <c r="VVH672" s="136"/>
      <c r="VVI672" s="136"/>
      <c r="VVJ672" s="136"/>
      <c r="VVK672" s="136"/>
      <c r="VVL672" s="136"/>
      <c r="VVM672" s="136"/>
      <c r="VVN672" s="136"/>
      <c r="VVO672" s="136"/>
      <c r="VVP672" s="136"/>
      <c r="VVQ672" s="136"/>
      <c r="VVR672" s="136"/>
      <c r="VVS672" s="136"/>
      <c r="VVT672" s="136"/>
      <c r="VVU672" s="136"/>
      <c r="VVV672" s="136"/>
      <c r="VVW672" s="136"/>
      <c r="VVX672" s="136"/>
      <c r="VVY672" s="136"/>
      <c r="VVZ672" s="136"/>
      <c r="VWA672" s="136"/>
      <c r="VWB672" s="136"/>
      <c r="VWC672" s="136"/>
      <c r="VWD672" s="136"/>
      <c r="VWE672" s="136"/>
      <c r="VWF672" s="136"/>
      <c r="VWG672" s="136"/>
      <c r="VWH672" s="136"/>
      <c r="VWI672" s="136"/>
      <c r="VWJ672" s="136"/>
      <c r="VWK672" s="136"/>
      <c r="VWL672" s="136"/>
      <c r="VWM672" s="136"/>
      <c r="VWN672" s="136"/>
      <c r="VWO672" s="136"/>
      <c r="VWP672" s="136"/>
      <c r="VWQ672" s="136"/>
      <c r="VWR672" s="136"/>
      <c r="VWS672" s="136"/>
      <c r="VWT672" s="136"/>
      <c r="VWU672" s="136"/>
      <c r="VWV672" s="136"/>
      <c r="VWW672" s="136"/>
      <c r="VWX672" s="136"/>
      <c r="VWY672" s="136"/>
      <c r="VWZ672" s="136"/>
      <c r="VXA672" s="136"/>
      <c r="VXB672" s="136"/>
      <c r="VXC672" s="136"/>
      <c r="VXD672" s="136"/>
      <c r="VXE672" s="136"/>
      <c r="VXF672" s="136"/>
      <c r="VXG672" s="136"/>
      <c r="VXH672" s="136"/>
      <c r="VXI672" s="136"/>
      <c r="VXJ672" s="136"/>
      <c r="VXK672" s="136"/>
      <c r="VXL672" s="136"/>
      <c r="VXM672" s="136"/>
      <c r="VXN672" s="136"/>
      <c r="VXO672" s="136"/>
      <c r="VXP672" s="136"/>
      <c r="VXQ672" s="136"/>
      <c r="VXR672" s="136"/>
      <c r="VXS672" s="136"/>
      <c r="VXT672" s="136"/>
      <c r="VXU672" s="136"/>
      <c r="VXV672" s="136"/>
      <c r="VXW672" s="136"/>
      <c r="VXX672" s="136"/>
      <c r="VXY672" s="136"/>
      <c r="VXZ672" s="136"/>
      <c r="VYA672" s="136"/>
      <c r="VYB672" s="136"/>
      <c r="VYC672" s="136"/>
      <c r="VYD672" s="136"/>
      <c r="VYE672" s="136"/>
      <c r="VYF672" s="136"/>
      <c r="VYG672" s="136"/>
      <c r="VYH672" s="136"/>
      <c r="VYI672" s="136"/>
      <c r="VYJ672" s="136"/>
      <c r="VYK672" s="136"/>
      <c r="VYL672" s="136"/>
      <c r="VYM672" s="136"/>
      <c r="VYN672" s="136"/>
      <c r="VYO672" s="136"/>
      <c r="VYP672" s="136"/>
      <c r="VYQ672" s="136"/>
      <c r="VYR672" s="136"/>
      <c r="VYS672" s="136"/>
      <c r="VYT672" s="136"/>
      <c r="VYU672" s="136"/>
      <c r="VYV672" s="136"/>
      <c r="VYW672" s="136"/>
      <c r="VYX672" s="136"/>
      <c r="VYY672" s="136"/>
      <c r="VYZ672" s="136"/>
      <c r="VZA672" s="136"/>
      <c r="VZB672" s="136"/>
      <c r="VZC672" s="136"/>
      <c r="VZD672" s="136"/>
      <c r="VZE672" s="136"/>
      <c r="VZF672" s="136"/>
      <c r="VZG672" s="136"/>
      <c r="VZH672" s="136"/>
      <c r="VZI672" s="136"/>
      <c r="VZJ672" s="136"/>
      <c r="VZK672" s="136"/>
      <c r="VZL672" s="136"/>
      <c r="VZM672" s="136"/>
      <c r="VZN672" s="136"/>
      <c r="VZO672" s="136"/>
      <c r="VZP672" s="136"/>
      <c r="VZQ672" s="136"/>
      <c r="VZR672" s="136"/>
      <c r="VZS672" s="136"/>
      <c r="VZT672" s="136"/>
      <c r="VZU672" s="136"/>
      <c r="VZV672" s="136"/>
      <c r="VZW672" s="136"/>
      <c r="VZX672" s="136"/>
      <c r="VZY672" s="136"/>
      <c r="VZZ672" s="136"/>
      <c r="WAA672" s="136"/>
      <c r="WAB672" s="136"/>
      <c r="WAC672" s="136"/>
      <c r="WAD672" s="136"/>
      <c r="WAE672" s="136"/>
      <c r="WAF672" s="136"/>
      <c r="WAG672" s="136"/>
      <c r="WAH672" s="136"/>
      <c r="WAI672" s="136"/>
      <c r="WAJ672" s="136"/>
      <c r="WAK672" s="136"/>
      <c r="WAL672" s="136"/>
      <c r="WAM672" s="136"/>
      <c r="WAN672" s="136"/>
      <c r="WAO672" s="136"/>
      <c r="WAP672" s="136"/>
      <c r="WAQ672" s="136"/>
      <c r="WAR672" s="136"/>
      <c r="WAS672" s="136"/>
      <c r="WAT672" s="136"/>
      <c r="WAU672" s="136"/>
      <c r="WAV672" s="136"/>
      <c r="WAW672" s="136"/>
      <c r="WAX672" s="136"/>
      <c r="WAY672" s="136"/>
      <c r="WAZ672" s="136"/>
      <c r="WBA672" s="136"/>
      <c r="WBB672" s="136"/>
      <c r="WBC672" s="136"/>
      <c r="WBD672" s="136"/>
      <c r="WBE672" s="136"/>
      <c r="WBF672" s="136"/>
      <c r="WBG672" s="136"/>
      <c r="WBH672" s="136"/>
      <c r="WBI672" s="136"/>
      <c r="WBJ672" s="136"/>
      <c r="WBK672" s="136"/>
      <c r="WBL672" s="136"/>
      <c r="WBM672" s="136"/>
      <c r="WBN672" s="136"/>
      <c r="WBO672" s="136"/>
      <c r="WBP672" s="136"/>
      <c r="WBQ672" s="136"/>
      <c r="WBR672" s="136"/>
      <c r="WBS672" s="136"/>
      <c r="WBT672" s="136"/>
      <c r="WBU672" s="136"/>
      <c r="WBV672" s="136"/>
      <c r="WBW672" s="136"/>
      <c r="WBX672" s="136"/>
      <c r="WBY672" s="136"/>
      <c r="WBZ672" s="136"/>
      <c r="WCA672" s="136"/>
      <c r="WCB672" s="136"/>
      <c r="WCC672" s="136"/>
      <c r="WCD672" s="136"/>
      <c r="WCE672" s="136"/>
      <c r="WCF672" s="136"/>
      <c r="WCG672" s="136"/>
      <c r="WCH672" s="136"/>
      <c r="WCI672" s="136"/>
      <c r="WCJ672" s="136"/>
      <c r="WCK672" s="136"/>
      <c r="WCL672" s="136"/>
      <c r="WCM672" s="136"/>
      <c r="WCN672" s="136"/>
      <c r="WCO672" s="136"/>
      <c r="WCP672" s="136"/>
      <c r="WCQ672" s="136"/>
      <c r="WCR672" s="136"/>
      <c r="WCS672" s="136"/>
      <c r="WCT672" s="136"/>
      <c r="WCU672" s="136"/>
      <c r="WCV672" s="136"/>
      <c r="WCW672" s="136"/>
      <c r="WCX672" s="136"/>
      <c r="WCY672" s="136"/>
      <c r="WCZ672" s="136"/>
      <c r="WDA672" s="136"/>
      <c r="WDB672" s="136"/>
      <c r="WDC672" s="136"/>
      <c r="WDD672" s="136"/>
      <c r="WDE672" s="136"/>
      <c r="WDF672" s="136"/>
      <c r="WDG672" s="136"/>
      <c r="WDH672" s="136"/>
      <c r="WDI672" s="136"/>
      <c r="WDJ672" s="136"/>
      <c r="WDK672" s="136"/>
      <c r="WDL672" s="136"/>
      <c r="WDM672" s="136"/>
      <c r="WDN672" s="136"/>
      <c r="WDO672" s="136"/>
      <c r="WDP672" s="136"/>
      <c r="WDQ672" s="136"/>
      <c r="WDR672" s="136"/>
      <c r="WDS672" s="136"/>
      <c r="WDT672" s="136"/>
      <c r="WDU672" s="136"/>
      <c r="WDV672" s="136"/>
      <c r="WDW672" s="136"/>
      <c r="WDX672" s="136"/>
      <c r="WDY672" s="136"/>
      <c r="WDZ672" s="136"/>
      <c r="WEA672" s="136"/>
      <c r="WEB672" s="136"/>
      <c r="WEC672" s="136"/>
      <c r="WED672" s="136"/>
      <c r="WEE672" s="136"/>
      <c r="WEF672" s="136"/>
      <c r="WEG672" s="136"/>
      <c r="WEH672" s="136"/>
      <c r="WEI672" s="136"/>
      <c r="WEJ672" s="136"/>
      <c r="WEK672" s="136"/>
      <c r="WEL672" s="136"/>
      <c r="WEM672" s="136"/>
      <c r="WEN672" s="136"/>
      <c r="WEO672" s="136"/>
      <c r="WEP672" s="136"/>
      <c r="WEQ672" s="136"/>
      <c r="WER672" s="136"/>
      <c r="WES672" s="136"/>
      <c r="WET672" s="136"/>
      <c r="WEU672" s="136"/>
      <c r="WEV672" s="136"/>
      <c r="WEW672" s="136"/>
      <c r="WEX672" s="136"/>
      <c r="WEY672" s="136"/>
      <c r="WEZ672" s="136"/>
      <c r="WFA672" s="136"/>
      <c r="WFB672" s="136"/>
      <c r="WFC672" s="136"/>
      <c r="WFD672" s="136"/>
      <c r="WFE672" s="136"/>
      <c r="WFF672" s="136"/>
      <c r="WFG672" s="136"/>
      <c r="WFH672" s="136"/>
      <c r="WFI672" s="136"/>
      <c r="WFJ672" s="136"/>
      <c r="WFK672" s="136"/>
      <c r="WFL672" s="136"/>
      <c r="WFM672" s="136"/>
      <c r="WFN672" s="136"/>
      <c r="WFO672" s="136"/>
      <c r="WFP672" s="136"/>
      <c r="WFQ672" s="136"/>
      <c r="WFR672" s="136"/>
      <c r="WFS672" s="136"/>
      <c r="WFT672" s="136"/>
      <c r="WFU672" s="136"/>
      <c r="WFV672" s="136"/>
      <c r="WFW672" s="136"/>
      <c r="WFX672" s="136"/>
      <c r="WFY672" s="136"/>
      <c r="WFZ672" s="136"/>
      <c r="WGA672" s="136"/>
      <c r="WGB672" s="136"/>
      <c r="WGC672" s="136"/>
      <c r="WGD672" s="136"/>
      <c r="WGE672" s="136"/>
      <c r="WGF672" s="136"/>
      <c r="WGG672" s="136"/>
      <c r="WGH672" s="136"/>
      <c r="WGI672" s="136"/>
      <c r="WGJ672" s="136"/>
      <c r="WGK672" s="136"/>
      <c r="WGL672" s="136"/>
      <c r="WGM672" s="136"/>
      <c r="WGN672" s="136"/>
      <c r="WGO672" s="136"/>
      <c r="WGP672" s="136"/>
      <c r="WGQ672" s="136"/>
      <c r="WGR672" s="136"/>
      <c r="WGS672" s="136"/>
      <c r="WGT672" s="136"/>
      <c r="WGU672" s="136"/>
      <c r="WGV672" s="136"/>
      <c r="WGW672" s="136"/>
      <c r="WGX672" s="136"/>
      <c r="WGY672" s="136"/>
      <c r="WGZ672" s="136"/>
      <c r="WHA672" s="136"/>
      <c r="WHB672" s="136"/>
      <c r="WHC672" s="136"/>
      <c r="WHD672" s="136"/>
      <c r="WHE672" s="136"/>
      <c r="WHF672" s="136"/>
      <c r="WHG672" s="136"/>
      <c r="WHH672" s="136"/>
      <c r="WHI672" s="136"/>
      <c r="WHJ672" s="136"/>
      <c r="WHK672" s="136"/>
      <c r="WHL672" s="136"/>
      <c r="WHM672" s="136"/>
      <c r="WHN672" s="136"/>
      <c r="WHO672" s="136"/>
      <c r="WHP672" s="136"/>
      <c r="WHQ672" s="136"/>
      <c r="WHR672" s="136"/>
      <c r="WHS672" s="136"/>
      <c r="WHT672" s="136"/>
      <c r="WHU672" s="136"/>
      <c r="WHV672" s="136"/>
      <c r="WHW672" s="136"/>
      <c r="WHX672" s="136"/>
      <c r="WHY672" s="136"/>
      <c r="WHZ672" s="136"/>
      <c r="WIA672" s="136"/>
      <c r="WIB672" s="136"/>
      <c r="WIC672" s="136"/>
      <c r="WID672" s="136"/>
      <c r="WIE672" s="136"/>
      <c r="WIF672" s="136"/>
      <c r="WIG672" s="136"/>
      <c r="WIH672" s="136"/>
      <c r="WII672" s="136"/>
      <c r="WIJ672" s="136"/>
      <c r="WIK672" s="136"/>
      <c r="WIL672" s="136"/>
      <c r="WIM672" s="136"/>
      <c r="WIN672" s="136"/>
      <c r="WIO672" s="136"/>
      <c r="WIP672" s="136"/>
      <c r="WIQ672" s="136"/>
      <c r="WIR672" s="136"/>
      <c r="WIS672" s="136"/>
      <c r="WIT672" s="136"/>
      <c r="WIU672" s="136"/>
      <c r="WIV672" s="136"/>
      <c r="WIW672" s="136"/>
      <c r="WIX672" s="136"/>
      <c r="WIY672" s="136"/>
      <c r="WIZ672" s="136"/>
      <c r="WJA672" s="136"/>
      <c r="WJB672" s="136"/>
      <c r="WJC672" s="136"/>
      <c r="WJD672" s="136"/>
      <c r="WJE672" s="136"/>
      <c r="WJF672" s="136"/>
      <c r="WJG672" s="136"/>
      <c r="WJH672" s="136"/>
      <c r="WJI672" s="136"/>
      <c r="WJJ672" s="136"/>
      <c r="WJK672" s="136"/>
      <c r="WJL672" s="136"/>
      <c r="WJM672" s="136"/>
      <c r="WJN672" s="136"/>
      <c r="WJO672" s="136"/>
      <c r="WJP672" s="136"/>
      <c r="WJQ672" s="136"/>
      <c r="WJR672" s="136"/>
      <c r="WJS672" s="136"/>
      <c r="WJT672" s="136"/>
      <c r="WJU672" s="136"/>
      <c r="WJV672" s="136"/>
      <c r="WJW672" s="136"/>
      <c r="WJX672" s="136"/>
      <c r="WJY672" s="136"/>
      <c r="WJZ672" s="136"/>
      <c r="WKA672" s="136"/>
      <c r="WKB672" s="136"/>
      <c r="WKC672" s="136"/>
      <c r="WKD672" s="136"/>
      <c r="WKE672" s="136"/>
      <c r="WKF672" s="136"/>
      <c r="WKG672" s="136"/>
      <c r="WKH672" s="136"/>
      <c r="WKI672" s="136"/>
      <c r="WKJ672" s="136"/>
      <c r="WKK672" s="136"/>
      <c r="WKL672" s="136"/>
      <c r="WKM672" s="136"/>
      <c r="WKN672" s="136"/>
      <c r="WKO672" s="136"/>
      <c r="WKP672" s="136"/>
      <c r="WKQ672" s="136"/>
      <c r="WKR672" s="136"/>
      <c r="WKS672" s="136"/>
      <c r="WKT672" s="136"/>
      <c r="WKU672" s="136"/>
      <c r="WKV672" s="136"/>
      <c r="WKW672" s="136"/>
      <c r="WKX672" s="136"/>
      <c r="WKY672" s="136"/>
      <c r="WKZ672" s="136"/>
      <c r="WLA672" s="136"/>
      <c r="WLB672" s="136"/>
      <c r="WLC672" s="136"/>
      <c r="WLD672" s="136"/>
      <c r="WLE672" s="136"/>
      <c r="WLF672" s="136"/>
      <c r="WLG672" s="136"/>
      <c r="WLH672" s="136"/>
      <c r="WLI672" s="136"/>
      <c r="WLJ672" s="136"/>
      <c r="WLK672" s="136"/>
      <c r="WLL672" s="136"/>
      <c r="WLM672" s="136"/>
      <c r="WLN672" s="136"/>
      <c r="WLO672" s="136"/>
      <c r="WLP672" s="136"/>
      <c r="WLQ672" s="136"/>
      <c r="WLR672" s="136"/>
      <c r="WLS672" s="136"/>
      <c r="WLT672" s="136"/>
      <c r="WLU672" s="136"/>
      <c r="WLV672" s="136"/>
      <c r="WLW672" s="136"/>
      <c r="WLX672" s="136"/>
      <c r="WLY672" s="136"/>
      <c r="WLZ672" s="136"/>
      <c r="WMA672" s="136"/>
      <c r="WMB672" s="136"/>
      <c r="WMC672" s="136"/>
      <c r="WMD672" s="136"/>
      <c r="WME672" s="136"/>
      <c r="WMF672" s="136"/>
      <c r="WMG672" s="136"/>
      <c r="WMH672" s="136"/>
      <c r="WMI672" s="136"/>
      <c r="WMJ672" s="136"/>
      <c r="WMK672" s="136"/>
      <c r="WML672" s="136"/>
      <c r="WMM672" s="136"/>
      <c r="WMN672" s="136"/>
      <c r="WMO672" s="136"/>
      <c r="WMP672" s="136"/>
      <c r="WMQ672" s="136"/>
      <c r="WMR672" s="136"/>
      <c r="WMS672" s="136"/>
      <c r="WMT672" s="136"/>
      <c r="WMU672" s="136"/>
      <c r="WMV672" s="136"/>
      <c r="WMW672" s="136"/>
      <c r="WMX672" s="136"/>
      <c r="WMY672" s="136"/>
      <c r="WMZ672" s="136"/>
      <c r="WNA672" s="136"/>
      <c r="WNB672" s="136"/>
      <c r="WNC672" s="136"/>
      <c r="WND672" s="136"/>
      <c r="WNE672" s="136"/>
      <c r="WNF672" s="136"/>
      <c r="WNG672" s="136"/>
      <c r="WNH672" s="136"/>
      <c r="WNI672" s="136"/>
      <c r="WNJ672" s="136"/>
      <c r="WNK672" s="136"/>
      <c r="WNL672" s="136"/>
      <c r="WNM672" s="136"/>
      <c r="WNN672" s="136"/>
      <c r="WNO672" s="136"/>
      <c r="WNP672" s="136"/>
      <c r="WNQ672" s="136"/>
      <c r="WNR672" s="136"/>
      <c r="WNS672" s="136"/>
      <c r="WNT672" s="136"/>
      <c r="WNU672" s="136"/>
      <c r="WNV672" s="136"/>
      <c r="WNW672" s="136"/>
      <c r="WNX672" s="136"/>
      <c r="WNY672" s="136"/>
      <c r="WNZ672" s="136"/>
      <c r="WOA672" s="136"/>
      <c r="WOB672" s="136"/>
      <c r="WOC672" s="136"/>
      <c r="WOD672" s="136"/>
      <c r="WOE672" s="136"/>
      <c r="WOF672" s="136"/>
      <c r="WOG672" s="136"/>
      <c r="WOH672" s="136"/>
      <c r="WOI672" s="136"/>
      <c r="WOJ672" s="136"/>
      <c r="WOK672" s="136"/>
      <c r="WOL672" s="136"/>
      <c r="WOM672" s="136"/>
      <c r="WON672" s="136"/>
      <c r="WOO672" s="136"/>
      <c r="WOP672" s="136"/>
      <c r="WOQ672" s="136"/>
      <c r="WOR672" s="136"/>
      <c r="WOS672" s="136"/>
      <c r="WOT672" s="136"/>
      <c r="WOU672" s="136"/>
      <c r="WOV672" s="136"/>
      <c r="WOW672" s="136"/>
      <c r="WOX672" s="136"/>
      <c r="WOY672" s="136"/>
      <c r="WOZ672" s="136"/>
      <c r="WPA672" s="136"/>
      <c r="WPB672" s="136"/>
      <c r="WPC672" s="136"/>
      <c r="WPD672" s="136"/>
      <c r="WPE672" s="136"/>
      <c r="WPF672" s="136"/>
      <c r="WPG672" s="136"/>
      <c r="WPH672" s="136"/>
      <c r="WPI672" s="136"/>
      <c r="WPJ672" s="136"/>
      <c r="WPK672" s="136"/>
      <c r="WPL672" s="136"/>
      <c r="WPM672" s="136"/>
      <c r="WPN672" s="136"/>
      <c r="WPO672" s="136"/>
      <c r="WPP672" s="136"/>
      <c r="WPQ672" s="136"/>
      <c r="WPR672" s="136"/>
      <c r="WPS672" s="136"/>
      <c r="WPT672" s="136"/>
      <c r="WPU672" s="136"/>
      <c r="WPV672" s="136"/>
      <c r="WPW672" s="136"/>
      <c r="WPX672" s="136"/>
      <c r="WPY672" s="136"/>
      <c r="WPZ672" s="136"/>
      <c r="WQA672" s="136"/>
      <c r="WQB672" s="136"/>
      <c r="WQC672" s="136"/>
      <c r="WQD672" s="136"/>
      <c r="WQE672" s="136"/>
      <c r="WQF672" s="136"/>
      <c r="WQG672" s="136"/>
      <c r="WQH672" s="136"/>
      <c r="WQI672" s="136"/>
      <c r="WQJ672" s="136"/>
      <c r="WQK672" s="136"/>
      <c r="WQL672" s="136"/>
      <c r="WQM672" s="136"/>
      <c r="WQN672" s="136"/>
      <c r="WQO672" s="136"/>
      <c r="WQP672" s="136"/>
      <c r="WQQ672" s="136"/>
      <c r="WQR672" s="136"/>
      <c r="WQS672" s="136"/>
      <c r="WQT672" s="136"/>
      <c r="WQU672" s="136"/>
      <c r="WQV672" s="136"/>
      <c r="WQW672" s="136"/>
      <c r="WQX672" s="136"/>
      <c r="WQY672" s="136"/>
      <c r="WQZ672" s="136"/>
      <c r="WRA672" s="136"/>
      <c r="WRB672" s="136"/>
      <c r="WRC672" s="136"/>
      <c r="WRD672" s="136"/>
      <c r="WRE672" s="136"/>
      <c r="WRF672" s="136"/>
      <c r="WRG672" s="136"/>
      <c r="WRH672" s="136"/>
      <c r="WRI672" s="136"/>
      <c r="WRJ672" s="136"/>
      <c r="WRK672" s="136"/>
      <c r="WRL672" s="136"/>
      <c r="WRM672" s="136"/>
      <c r="WRN672" s="136"/>
      <c r="WRO672" s="136"/>
      <c r="WRP672" s="136"/>
      <c r="WRQ672" s="136"/>
      <c r="WRR672" s="136"/>
      <c r="WRS672" s="136"/>
      <c r="WRT672" s="136"/>
      <c r="WRU672" s="136"/>
      <c r="WRV672" s="136"/>
      <c r="WRW672" s="136"/>
      <c r="WRX672" s="136"/>
      <c r="WRY672" s="136"/>
      <c r="WRZ672" s="136"/>
      <c r="WSA672" s="136"/>
      <c r="WSB672" s="136"/>
      <c r="WSC672" s="136"/>
      <c r="WSD672" s="136"/>
      <c r="WSE672" s="136"/>
      <c r="WSF672" s="136"/>
      <c r="WSG672" s="136"/>
      <c r="WSH672" s="136"/>
      <c r="WSI672" s="136"/>
      <c r="WSJ672" s="136"/>
      <c r="WSK672" s="136"/>
      <c r="WSL672" s="136"/>
      <c r="WSM672" s="136"/>
      <c r="WSN672" s="136"/>
      <c r="WSO672" s="136"/>
      <c r="WSP672" s="136"/>
      <c r="WSQ672" s="136"/>
      <c r="WSR672" s="136"/>
      <c r="WSS672" s="136"/>
      <c r="WST672" s="136"/>
      <c r="WSU672" s="136"/>
      <c r="WSV672" s="136"/>
      <c r="WSW672" s="136"/>
      <c r="WSX672" s="136"/>
      <c r="WSY672" s="136"/>
      <c r="WSZ672" s="136"/>
      <c r="WTA672" s="136"/>
      <c r="WTB672" s="136"/>
      <c r="WTC672" s="136"/>
      <c r="WTD672" s="136"/>
      <c r="WTE672" s="136"/>
      <c r="WTF672" s="136"/>
      <c r="WTG672" s="136"/>
      <c r="WTH672" s="136"/>
      <c r="WTI672" s="136"/>
      <c r="WTJ672" s="136"/>
      <c r="WTK672" s="136"/>
      <c r="WTL672" s="136"/>
      <c r="WTM672" s="136"/>
      <c r="WTN672" s="136"/>
      <c r="WTO672" s="136"/>
      <c r="WTP672" s="136"/>
      <c r="WTQ672" s="136"/>
      <c r="WTR672" s="136"/>
      <c r="WTS672" s="136"/>
      <c r="WTT672" s="136"/>
      <c r="WTU672" s="136"/>
      <c r="WTV672" s="136"/>
      <c r="WTW672" s="136"/>
      <c r="WTX672" s="136"/>
      <c r="WTY672" s="136"/>
      <c r="WTZ672" s="136"/>
      <c r="WUA672" s="136"/>
      <c r="WUB672" s="136"/>
      <c r="WUC672" s="136"/>
      <c r="WUD672" s="136"/>
      <c r="WUE672" s="136"/>
      <c r="WUF672" s="136"/>
      <c r="WUG672" s="136"/>
      <c r="WUH672" s="136"/>
      <c r="WUI672" s="136"/>
      <c r="WUJ672" s="136"/>
      <c r="WUK672" s="136"/>
      <c r="WUL672" s="136"/>
      <c r="WUM672" s="136"/>
      <c r="WUN672" s="136"/>
      <c r="WUO672" s="136"/>
      <c r="WUP672" s="136"/>
      <c r="WUQ672" s="136"/>
      <c r="WUR672" s="136"/>
      <c r="WUS672" s="136"/>
      <c r="WUT672" s="136"/>
      <c r="WUU672" s="136"/>
      <c r="WUV672" s="136"/>
      <c r="WUW672" s="136"/>
      <c r="WUX672" s="136"/>
      <c r="WUY672" s="136"/>
      <c r="WUZ672" s="136"/>
      <c r="WVA672" s="136"/>
      <c r="WVB672" s="136"/>
      <c r="WVC672" s="136"/>
      <c r="WVD672" s="136"/>
      <c r="WVE672" s="136"/>
      <c r="WVF672" s="136"/>
      <c r="WVG672" s="136"/>
      <c r="WVH672" s="136"/>
      <c r="WVI672" s="136"/>
      <c r="WVJ672" s="136"/>
      <c r="WVK672" s="136"/>
      <c r="WVL672" s="136"/>
      <c r="WVM672" s="136"/>
      <c r="WVN672" s="136"/>
      <c r="WVO672" s="136"/>
      <c r="WVP672" s="136"/>
      <c r="WVQ672" s="136"/>
      <c r="WVR672" s="136"/>
      <c r="WVS672" s="136"/>
      <c r="WVT672" s="136"/>
      <c r="WVU672" s="136"/>
      <c r="WVV672" s="136"/>
      <c r="WVW672" s="136"/>
      <c r="WVX672" s="136"/>
      <c r="WVY672" s="136"/>
      <c r="WVZ672" s="136"/>
      <c r="WWA672" s="136"/>
      <c r="WWB672" s="136"/>
      <c r="WWC672" s="136"/>
      <c r="WWD672" s="136"/>
      <c r="WWE672" s="136"/>
      <c r="WWF672" s="136"/>
      <c r="WWG672" s="136"/>
      <c r="WWH672" s="136"/>
      <c r="WWI672" s="136"/>
      <c r="WWJ672" s="136"/>
      <c r="WWK672" s="136"/>
      <c r="WWL672" s="136"/>
      <c r="WWM672" s="136"/>
      <c r="WWN672" s="136"/>
      <c r="WWO672" s="136"/>
      <c r="WWP672" s="136"/>
      <c r="WWQ672" s="136"/>
      <c r="WWR672" s="136"/>
      <c r="WWS672" s="136"/>
      <c r="WWT672" s="136"/>
      <c r="WWU672" s="136"/>
      <c r="WWV672" s="136"/>
      <c r="WWW672" s="136"/>
      <c r="WWX672" s="136"/>
      <c r="WWY672" s="136"/>
      <c r="WWZ672" s="136"/>
      <c r="WXA672" s="136"/>
      <c r="WXB672" s="136"/>
      <c r="WXC672" s="136"/>
      <c r="WXD672" s="136"/>
      <c r="WXE672" s="136"/>
      <c r="WXF672" s="136"/>
      <c r="WXG672" s="136"/>
      <c r="WXH672" s="136"/>
      <c r="WXI672" s="136"/>
      <c r="WXJ672" s="136"/>
      <c r="WXK672" s="136"/>
      <c r="WXL672" s="136"/>
      <c r="WXM672" s="136"/>
      <c r="WXN672" s="136"/>
      <c r="WXO672" s="136"/>
      <c r="WXP672" s="136"/>
      <c r="WXQ672" s="136"/>
      <c r="WXR672" s="136"/>
      <c r="WXS672" s="136"/>
      <c r="WXT672" s="136"/>
      <c r="WXU672" s="136"/>
      <c r="WXV672" s="136"/>
      <c r="WXW672" s="136"/>
      <c r="WXX672" s="136"/>
      <c r="WXY672" s="136"/>
      <c r="WXZ672" s="136"/>
      <c r="WYA672" s="136"/>
      <c r="WYB672" s="136"/>
      <c r="WYC672" s="136"/>
      <c r="WYD672" s="136"/>
      <c r="WYE672" s="136"/>
      <c r="WYF672" s="136"/>
      <c r="WYG672" s="136"/>
      <c r="WYH672" s="136"/>
      <c r="WYI672" s="136"/>
      <c r="WYJ672" s="136"/>
      <c r="WYK672" s="136"/>
      <c r="WYL672" s="136"/>
      <c r="WYM672" s="136"/>
      <c r="WYN672" s="136"/>
      <c r="WYO672" s="136"/>
      <c r="WYP672" s="136"/>
      <c r="WYQ672" s="136"/>
      <c r="WYR672" s="136"/>
      <c r="WYS672" s="136"/>
      <c r="WYT672" s="136"/>
      <c r="WYU672" s="136"/>
      <c r="WYV672" s="136"/>
      <c r="WYW672" s="136"/>
      <c r="WYX672" s="136"/>
      <c r="WYY672" s="136"/>
      <c r="WYZ672" s="136"/>
      <c r="WZA672" s="136"/>
      <c r="WZB672" s="136"/>
      <c r="WZC672" s="136"/>
      <c r="WZD672" s="136"/>
      <c r="WZE672" s="136"/>
      <c r="WZF672" s="136"/>
      <c r="WZG672" s="136"/>
      <c r="WZH672" s="136"/>
      <c r="WZI672" s="136"/>
      <c r="WZJ672" s="136"/>
      <c r="WZK672" s="136"/>
      <c r="WZL672" s="136"/>
      <c r="WZM672" s="136"/>
      <c r="WZN672" s="136"/>
      <c r="WZO672" s="136"/>
      <c r="WZP672" s="136"/>
      <c r="WZQ672" s="136"/>
      <c r="WZR672" s="136"/>
      <c r="WZS672" s="136"/>
      <c r="WZT672" s="136"/>
      <c r="WZU672" s="136"/>
      <c r="WZV672" s="136"/>
      <c r="WZW672" s="136"/>
      <c r="WZX672" s="136"/>
      <c r="WZY672" s="136"/>
      <c r="WZZ672" s="136"/>
      <c r="XAA672" s="136"/>
      <c r="XAB672" s="136"/>
      <c r="XAC672" s="136"/>
      <c r="XAD672" s="136"/>
      <c r="XAE672" s="136"/>
      <c r="XAF672" s="136"/>
      <c r="XAG672" s="136"/>
      <c r="XAH672" s="136"/>
      <c r="XAI672" s="136"/>
      <c r="XAJ672" s="136"/>
      <c r="XAK672" s="136"/>
      <c r="XAL672" s="136"/>
      <c r="XAM672" s="136"/>
      <c r="XAN672" s="136"/>
      <c r="XAO672" s="136"/>
      <c r="XAP672" s="136"/>
      <c r="XAQ672" s="136"/>
      <c r="XAR672" s="136"/>
      <c r="XAS672" s="136"/>
      <c r="XAT672" s="136"/>
      <c r="XAU672" s="136"/>
      <c r="XAV672" s="136"/>
      <c r="XAW672" s="136"/>
      <c r="XAX672" s="136"/>
      <c r="XAY672" s="136"/>
      <c r="XAZ672" s="136"/>
      <c r="XBA672" s="136"/>
      <c r="XBB672" s="136"/>
      <c r="XBC672" s="136"/>
      <c r="XBD672" s="136"/>
      <c r="XBE672" s="136"/>
      <c r="XBF672" s="136"/>
      <c r="XBG672" s="136"/>
      <c r="XBH672" s="136"/>
      <c r="XBI672" s="136"/>
      <c r="XBJ672" s="136"/>
      <c r="XBK672" s="136"/>
      <c r="XBL672" s="136"/>
      <c r="XBM672" s="136"/>
      <c r="XBN672" s="136"/>
      <c r="XBO672" s="136"/>
      <c r="XBP672" s="136"/>
      <c r="XBQ672" s="136"/>
      <c r="XBR672" s="136"/>
      <c r="XBS672" s="136"/>
      <c r="XBT672" s="136"/>
      <c r="XBU672" s="136"/>
      <c r="XBV672" s="136"/>
      <c r="XBW672" s="136"/>
      <c r="XBX672" s="136"/>
      <c r="XBY672" s="136"/>
      <c r="XBZ672" s="136"/>
      <c r="XCA672" s="136"/>
      <c r="XCB672" s="136"/>
      <c r="XCC672" s="136"/>
      <c r="XCD672" s="136"/>
      <c r="XCE672" s="136"/>
      <c r="XCF672" s="136"/>
      <c r="XCG672" s="136"/>
      <c r="XCH672" s="136"/>
      <c r="XCI672" s="136"/>
      <c r="XCJ672" s="136"/>
      <c r="XCK672" s="136"/>
      <c r="XCL672" s="136"/>
      <c r="XCM672" s="136"/>
      <c r="XCN672" s="136"/>
      <c r="XCO672" s="136"/>
      <c r="XCP672" s="136"/>
      <c r="XCQ672" s="136"/>
      <c r="XCR672" s="136"/>
      <c r="XCS672" s="136"/>
      <c r="XCT672" s="136"/>
      <c r="XCU672" s="136"/>
      <c r="XCV672" s="136"/>
      <c r="XCW672" s="136"/>
      <c r="XCX672" s="136"/>
      <c r="XCY672" s="136"/>
      <c r="XCZ672" s="136"/>
      <c r="XDA672" s="136"/>
      <c r="XDB672" s="136"/>
      <c r="XDC672" s="136"/>
      <c r="XDD672" s="136"/>
      <c r="XDE672" s="136"/>
      <c r="XDF672" s="136"/>
      <c r="XDG672" s="136"/>
      <c r="XDH672" s="136"/>
      <c r="XDI672" s="136"/>
      <c r="XDJ672" s="136"/>
      <c r="XDK672" s="136"/>
      <c r="XDL672" s="136"/>
      <c r="XDM672" s="136"/>
      <c r="XDN672" s="136"/>
      <c r="XDO672" s="136"/>
      <c r="XDP672" s="136"/>
      <c r="XDQ672" s="136"/>
      <c r="XDR672" s="136"/>
      <c r="XDS672" s="136"/>
      <c r="XDT672" s="136"/>
      <c r="XDU672" s="136"/>
      <c r="XDV672" s="136"/>
      <c r="XDW672" s="136"/>
      <c r="XDX672" s="136"/>
      <c r="XDY672" s="136"/>
      <c r="XDZ672" s="136"/>
      <c r="XEA672" s="136"/>
      <c r="XEB672" s="136"/>
      <c r="XEC672" s="136"/>
      <c r="XED672" s="136"/>
      <c r="XEE672" s="136"/>
      <c r="XEF672" s="136"/>
      <c r="XEG672" s="136"/>
      <c r="XEH672" s="136"/>
      <c r="XEI672" s="136"/>
      <c r="XEJ672" s="136"/>
      <c r="XEK672" s="136"/>
      <c r="XEL672" s="136"/>
      <c r="XEM672" s="136"/>
      <c r="XEN672" s="136"/>
      <c r="XEO672" s="136"/>
      <c r="XEP672" s="136"/>
      <c r="XEQ672" s="136"/>
      <c r="XER672" s="136"/>
      <c r="XES672" s="136"/>
      <c r="XET672" s="136"/>
      <c r="XEU672" s="136"/>
      <c r="XEV672" s="136"/>
      <c r="XEW672" s="136"/>
      <c r="XEX672" s="136"/>
    </row>
    <row r="673" spans="1:12" s="238" customFormat="1" ht="20.100000000000001" customHeight="1">
      <c r="A673" s="107"/>
      <c r="B673" s="194"/>
      <c r="C673" s="213"/>
      <c r="D673" s="110" t="s">
        <v>2230</v>
      </c>
      <c r="E673" s="108"/>
      <c r="F673" s="111"/>
      <c r="G673" s="112"/>
      <c r="H673" s="111"/>
      <c r="I673" s="112"/>
      <c r="J673" s="114"/>
      <c r="K673" s="114"/>
      <c r="L673" s="115"/>
    </row>
    <row r="674" spans="1:12" ht="20.100000000000001" customHeight="1">
      <c r="A674" s="99" t="s">
        <v>3967</v>
      </c>
      <c r="B674" s="192" t="s">
        <v>1239</v>
      </c>
      <c r="C674" s="209" t="s">
        <v>5034</v>
      </c>
      <c r="D674" s="102"/>
      <c r="E674" s="100"/>
      <c r="F674" s="103"/>
      <c r="G674" s="104"/>
      <c r="H674" s="103"/>
      <c r="I674" s="104"/>
      <c r="J674" s="176" t="s">
        <v>1</v>
      </c>
      <c r="K674" s="176" t="s">
        <v>1</v>
      </c>
      <c r="L674" s="106"/>
    </row>
    <row r="675" spans="1:12" ht="20.100000000000001" customHeight="1">
      <c r="A675" s="90" t="s">
        <v>3968</v>
      </c>
      <c r="B675" s="214" t="s">
        <v>1238</v>
      </c>
      <c r="C675" s="209" t="s">
        <v>5034</v>
      </c>
      <c r="D675" s="93"/>
      <c r="E675" s="91"/>
      <c r="F675" s="94"/>
      <c r="G675" s="95"/>
      <c r="H675" s="94"/>
      <c r="I675" s="95"/>
      <c r="J675" s="178" t="s">
        <v>1</v>
      </c>
      <c r="K675" s="178" t="s">
        <v>1</v>
      </c>
      <c r="L675" s="97"/>
    </row>
    <row r="676" spans="1:12" ht="20.100000000000001" customHeight="1">
      <c r="A676" s="141" t="s">
        <v>3969</v>
      </c>
      <c r="B676" s="209" t="s">
        <v>1237</v>
      </c>
      <c r="C676" s="209" t="s">
        <v>5034</v>
      </c>
      <c r="D676" s="143"/>
      <c r="E676" s="142"/>
      <c r="F676" s="160"/>
      <c r="G676" s="164"/>
      <c r="H676" s="160"/>
      <c r="I676" s="164"/>
      <c r="J676" s="178" t="s">
        <v>1</v>
      </c>
      <c r="K676" s="178" t="s">
        <v>1</v>
      </c>
      <c r="L676" s="185"/>
    </row>
    <row r="677" spans="1:12" ht="20.100000000000001" customHeight="1">
      <c r="A677" s="141" t="s">
        <v>3970</v>
      </c>
      <c r="B677" s="209" t="s">
        <v>1236</v>
      </c>
      <c r="C677" s="209" t="s">
        <v>5034</v>
      </c>
      <c r="D677" s="143" t="s">
        <v>1182</v>
      </c>
      <c r="E677" s="142"/>
      <c r="F677" s="160"/>
      <c r="G677" s="164"/>
      <c r="H677" s="160"/>
      <c r="I677" s="164"/>
      <c r="J677" s="178" t="s">
        <v>1</v>
      </c>
      <c r="K677" s="178" t="s">
        <v>1</v>
      </c>
      <c r="L677" s="185"/>
    </row>
    <row r="678" spans="1:12" ht="20.100000000000001" customHeight="1">
      <c r="A678" s="99"/>
      <c r="B678" s="192"/>
      <c r="C678" s="192"/>
      <c r="D678" s="102" t="s">
        <v>1181</v>
      </c>
      <c r="E678" s="100"/>
      <c r="F678" s="103"/>
      <c r="G678" s="104"/>
      <c r="H678" s="103"/>
      <c r="I678" s="104"/>
      <c r="J678" s="176"/>
      <c r="K678" s="176"/>
      <c r="L678" s="106"/>
    </row>
    <row r="679" spans="1:12" ht="20.100000000000001" customHeight="1">
      <c r="A679" s="99"/>
      <c r="B679" s="192"/>
      <c r="C679" s="192"/>
      <c r="D679" s="102" t="s">
        <v>1180</v>
      </c>
      <c r="E679" s="100"/>
      <c r="F679" s="103"/>
      <c r="G679" s="104"/>
      <c r="H679" s="103"/>
      <c r="I679" s="104"/>
      <c r="J679" s="176"/>
      <c r="K679" s="176"/>
      <c r="L679" s="106"/>
    </row>
    <row r="680" spans="1:12" ht="20.100000000000001" customHeight="1">
      <c r="A680" s="141" t="s">
        <v>3971</v>
      </c>
      <c r="B680" s="209" t="s">
        <v>1235</v>
      </c>
      <c r="C680" s="209" t="s">
        <v>5034</v>
      </c>
      <c r="D680" s="143" t="s">
        <v>580</v>
      </c>
      <c r="E680" s="142"/>
      <c r="F680" s="160"/>
      <c r="G680" s="164"/>
      <c r="H680" s="160"/>
      <c r="I680" s="164"/>
      <c r="J680" s="178" t="s">
        <v>1</v>
      </c>
      <c r="K680" s="178" t="s">
        <v>1</v>
      </c>
      <c r="L680" s="185"/>
    </row>
    <row r="681" spans="1:12" ht="20.100000000000001" customHeight="1">
      <c r="A681" s="99"/>
      <c r="B681" s="192"/>
      <c r="C681" s="210"/>
      <c r="D681" s="102" t="s">
        <v>581</v>
      </c>
      <c r="E681" s="100"/>
      <c r="F681" s="103"/>
      <c r="G681" s="104"/>
      <c r="H681" s="103"/>
      <c r="I681" s="104"/>
      <c r="J681" s="105"/>
      <c r="K681" s="105"/>
      <c r="L681" s="106"/>
    </row>
    <row r="682" spans="1:12" ht="20.100000000000001" customHeight="1">
      <c r="A682" s="141" t="s">
        <v>3972</v>
      </c>
      <c r="B682" s="209" t="s">
        <v>1234</v>
      </c>
      <c r="C682" s="209" t="s">
        <v>5034</v>
      </c>
      <c r="D682" s="143" t="s">
        <v>580</v>
      </c>
      <c r="E682" s="142"/>
      <c r="F682" s="160"/>
      <c r="G682" s="164"/>
      <c r="H682" s="160"/>
      <c r="I682" s="164"/>
      <c r="J682" s="178" t="s">
        <v>1</v>
      </c>
      <c r="K682" s="178" t="s">
        <v>1</v>
      </c>
      <c r="L682" s="185"/>
    </row>
    <row r="683" spans="1:12" ht="20.100000000000001" customHeight="1">
      <c r="A683" s="99"/>
      <c r="B683" s="192"/>
      <c r="C683" s="210"/>
      <c r="D683" s="102" t="s">
        <v>581</v>
      </c>
      <c r="E683" s="100"/>
      <c r="F683" s="103"/>
      <c r="G683" s="104"/>
      <c r="H683" s="103"/>
      <c r="I683" s="104"/>
      <c r="J683" s="105"/>
      <c r="K683" s="105"/>
      <c r="L683" s="106"/>
    </row>
    <row r="684" spans="1:12" ht="20.100000000000001" customHeight="1">
      <c r="A684" s="141" t="s">
        <v>3973</v>
      </c>
      <c r="B684" s="209" t="s">
        <v>1233</v>
      </c>
      <c r="C684" s="209" t="s">
        <v>5034</v>
      </c>
      <c r="D684" s="143" t="s">
        <v>580</v>
      </c>
      <c r="E684" s="142"/>
      <c r="F684" s="160"/>
      <c r="G684" s="164"/>
      <c r="H684" s="160"/>
      <c r="I684" s="164"/>
      <c r="J684" s="178" t="s">
        <v>1</v>
      </c>
      <c r="K684" s="178" t="s">
        <v>1</v>
      </c>
      <c r="L684" s="185"/>
    </row>
    <row r="685" spans="1:12" ht="20.100000000000001" customHeight="1">
      <c r="A685" s="99"/>
      <c r="B685" s="192"/>
      <c r="C685" s="210"/>
      <c r="D685" s="102" t="s">
        <v>581</v>
      </c>
      <c r="E685" s="100"/>
      <c r="F685" s="103"/>
      <c r="G685" s="104"/>
      <c r="H685" s="103"/>
      <c r="I685" s="104"/>
      <c r="J685" s="105"/>
      <c r="K685" s="105"/>
      <c r="L685" s="106"/>
    </row>
    <row r="686" spans="1:12" ht="20.100000000000001" customHeight="1">
      <c r="A686" s="141" t="s">
        <v>3974</v>
      </c>
      <c r="B686" s="209" t="s">
        <v>1232</v>
      </c>
      <c r="C686" s="209" t="s">
        <v>5034</v>
      </c>
      <c r="D686" s="143" t="s">
        <v>1175</v>
      </c>
      <c r="E686" s="142"/>
      <c r="F686" s="160"/>
      <c r="G686" s="164"/>
      <c r="H686" s="160"/>
      <c r="I686" s="164"/>
      <c r="J686" s="178" t="s">
        <v>1</v>
      </c>
      <c r="K686" s="178" t="s">
        <v>1</v>
      </c>
      <c r="L686" s="185"/>
    </row>
    <row r="687" spans="1:12" ht="20.100000000000001" customHeight="1">
      <c r="A687" s="99"/>
      <c r="B687" s="192"/>
      <c r="C687" s="222"/>
      <c r="D687" s="102" t="s">
        <v>706</v>
      </c>
      <c r="E687" s="100"/>
      <c r="F687" s="103"/>
      <c r="G687" s="104"/>
      <c r="H687" s="103"/>
      <c r="I687" s="104"/>
      <c r="J687" s="105"/>
      <c r="K687" s="105"/>
      <c r="L687" s="106"/>
    </row>
    <row r="688" spans="1:12" ht="20.100000000000001" customHeight="1">
      <c r="A688" s="99"/>
      <c r="B688" s="192"/>
      <c r="C688" s="222"/>
      <c r="D688" s="102" t="s">
        <v>707</v>
      </c>
      <c r="E688" s="100"/>
      <c r="F688" s="103"/>
      <c r="G688" s="104"/>
      <c r="H688" s="103"/>
      <c r="I688" s="104"/>
      <c r="J688" s="105"/>
      <c r="K688" s="105"/>
      <c r="L688" s="106"/>
    </row>
    <row r="689" spans="1:12" ht="20.100000000000001" customHeight="1">
      <c r="A689" s="99"/>
      <c r="B689" s="192"/>
      <c r="C689" s="222"/>
      <c r="D689" s="102" t="s">
        <v>708</v>
      </c>
      <c r="E689" s="100"/>
      <c r="F689" s="103"/>
      <c r="G689" s="104"/>
      <c r="H689" s="103"/>
      <c r="I689" s="104"/>
      <c r="J689" s="105"/>
      <c r="K689" s="105"/>
      <c r="L689" s="106"/>
    </row>
    <row r="690" spans="1:12" ht="20.100000000000001" customHeight="1">
      <c r="A690" s="99"/>
      <c r="B690" s="192"/>
      <c r="C690" s="222"/>
      <c r="D690" s="102" t="s">
        <v>709</v>
      </c>
      <c r="E690" s="100"/>
      <c r="F690" s="103"/>
      <c r="G690" s="104"/>
      <c r="H690" s="103"/>
      <c r="I690" s="104"/>
      <c r="J690" s="105"/>
      <c r="K690" s="105"/>
      <c r="L690" s="106"/>
    </row>
    <row r="691" spans="1:12" ht="20.100000000000001" customHeight="1">
      <c r="A691" s="99"/>
      <c r="B691" s="192"/>
      <c r="C691" s="222"/>
      <c r="D691" s="102" t="s">
        <v>710</v>
      </c>
      <c r="E691" s="100"/>
      <c r="F691" s="103"/>
      <c r="G691" s="104"/>
      <c r="H691" s="103"/>
      <c r="I691" s="104"/>
      <c r="J691" s="105"/>
      <c r="K691" s="105"/>
      <c r="L691" s="106"/>
    </row>
    <row r="692" spans="1:12" ht="20.100000000000001" customHeight="1">
      <c r="A692" s="99"/>
      <c r="B692" s="192"/>
      <c r="C692" s="222"/>
      <c r="D692" s="102" t="s">
        <v>1174</v>
      </c>
      <c r="E692" s="100"/>
      <c r="F692" s="103"/>
      <c r="G692" s="104"/>
      <c r="H692" s="103"/>
      <c r="I692" s="104"/>
      <c r="J692" s="105"/>
      <c r="K692" s="105"/>
      <c r="L692" s="106"/>
    </row>
    <row r="693" spans="1:12" ht="20.100000000000001" customHeight="1">
      <c r="A693" s="99"/>
      <c r="B693" s="192"/>
      <c r="C693" s="222"/>
      <c r="D693" s="102" t="s">
        <v>711</v>
      </c>
      <c r="E693" s="100"/>
      <c r="F693" s="103"/>
      <c r="G693" s="104"/>
      <c r="H693" s="103"/>
      <c r="I693" s="104"/>
      <c r="J693" s="105"/>
      <c r="K693" s="105"/>
      <c r="L693" s="106"/>
    </row>
    <row r="694" spans="1:12" ht="20.100000000000001" customHeight="1">
      <c r="A694" s="99"/>
      <c r="B694" s="192"/>
      <c r="C694" s="222"/>
      <c r="D694" s="102" t="s">
        <v>712</v>
      </c>
      <c r="E694" s="100"/>
      <c r="F694" s="103"/>
      <c r="G694" s="104"/>
      <c r="H694" s="103"/>
      <c r="I694" s="104"/>
      <c r="J694" s="105"/>
      <c r="K694" s="105"/>
      <c r="L694" s="106"/>
    </row>
    <row r="695" spans="1:12" ht="20.100000000000001" customHeight="1">
      <c r="A695" s="99"/>
      <c r="B695" s="192"/>
      <c r="C695" s="222"/>
      <c r="D695" s="102" t="s">
        <v>2039</v>
      </c>
      <c r="E695" s="100"/>
      <c r="F695" s="103"/>
      <c r="G695" s="104"/>
      <c r="H695" s="103"/>
      <c r="I695" s="104"/>
      <c r="J695" s="105"/>
      <c r="K695" s="105"/>
      <c r="L695" s="106"/>
    </row>
    <row r="696" spans="1:12" ht="20.100000000000001" customHeight="1">
      <c r="A696" s="99"/>
      <c r="B696" s="192"/>
      <c r="C696" s="222"/>
      <c r="D696" s="102" t="s">
        <v>2040</v>
      </c>
      <c r="E696" s="100"/>
      <c r="F696" s="103"/>
      <c r="G696" s="104"/>
      <c r="H696" s="103"/>
      <c r="I696" s="104"/>
      <c r="J696" s="105"/>
      <c r="K696" s="105"/>
      <c r="L696" s="106"/>
    </row>
    <row r="697" spans="1:12" ht="20.100000000000001" customHeight="1">
      <c r="A697" s="99"/>
      <c r="B697" s="192"/>
      <c r="C697" s="222"/>
      <c r="D697" s="102" t="s">
        <v>2041</v>
      </c>
      <c r="E697" s="100"/>
      <c r="F697" s="103"/>
      <c r="G697" s="104"/>
      <c r="H697" s="103"/>
      <c r="I697" s="104"/>
      <c r="J697" s="105"/>
      <c r="K697" s="105"/>
      <c r="L697" s="106"/>
    </row>
    <row r="698" spans="1:12" ht="20.100000000000001" customHeight="1">
      <c r="A698" s="99"/>
      <c r="B698" s="192"/>
      <c r="C698" s="222"/>
      <c r="D698" s="102" t="s">
        <v>2042</v>
      </c>
      <c r="E698" s="100"/>
      <c r="F698" s="103"/>
      <c r="G698" s="104"/>
      <c r="H698" s="103"/>
      <c r="I698" s="104"/>
      <c r="J698" s="105"/>
      <c r="K698" s="105"/>
      <c r="L698" s="106"/>
    </row>
    <row r="699" spans="1:12" ht="20.100000000000001" customHeight="1">
      <c r="A699" s="99"/>
      <c r="B699" s="192"/>
      <c r="C699" s="222"/>
      <c r="D699" s="102" t="s">
        <v>2049</v>
      </c>
      <c r="E699" s="100"/>
      <c r="F699" s="103"/>
      <c r="G699" s="104"/>
      <c r="H699" s="103"/>
      <c r="I699" s="104"/>
      <c r="J699" s="105"/>
      <c r="K699" s="105"/>
      <c r="L699" s="106"/>
    </row>
    <row r="700" spans="1:12" ht="20.100000000000001" customHeight="1">
      <c r="A700" s="99"/>
      <c r="B700" s="192"/>
      <c r="C700" s="222"/>
      <c r="D700" s="102" t="s">
        <v>2043</v>
      </c>
      <c r="E700" s="100"/>
      <c r="F700" s="103"/>
      <c r="G700" s="104"/>
      <c r="H700" s="103"/>
      <c r="I700" s="104"/>
      <c r="J700" s="105"/>
      <c r="K700" s="105"/>
      <c r="L700" s="106"/>
    </row>
    <row r="701" spans="1:12" ht="20.100000000000001" customHeight="1">
      <c r="A701" s="99"/>
      <c r="B701" s="192"/>
      <c r="C701" s="222"/>
      <c r="D701" s="102" t="s">
        <v>2044</v>
      </c>
      <c r="E701" s="100"/>
      <c r="F701" s="103"/>
      <c r="G701" s="104"/>
      <c r="H701" s="103"/>
      <c r="I701" s="104"/>
      <c r="J701" s="105"/>
      <c r="K701" s="105"/>
      <c r="L701" s="106"/>
    </row>
    <row r="702" spans="1:12" ht="20.100000000000001" customHeight="1">
      <c r="A702" s="99"/>
      <c r="B702" s="192"/>
      <c r="C702" s="222"/>
      <c r="D702" s="102" t="s">
        <v>2045</v>
      </c>
      <c r="E702" s="100"/>
      <c r="F702" s="103"/>
      <c r="G702" s="104"/>
      <c r="H702" s="103"/>
      <c r="I702" s="104"/>
      <c r="J702" s="105"/>
      <c r="K702" s="105"/>
      <c r="L702" s="106"/>
    </row>
    <row r="703" spans="1:12" ht="20.100000000000001" customHeight="1">
      <c r="A703" s="99"/>
      <c r="B703" s="192"/>
      <c r="C703" s="222"/>
      <c r="D703" s="102" t="s">
        <v>2046</v>
      </c>
      <c r="E703" s="100"/>
      <c r="F703" s="103"/>
      <c r="G703" s="104"/>
      <c r="H703" s="103"/>
      <c r="I703" s="104"/>
      <c r="J703" s="105"/>
      <c r="K703" s="105"/>
      <c r="L703" s="106"/>
    </row>
    <row r="704" spans="1:12" ht="20.100000000000001" customHeight="1">
      <c r="A704" s="99"/>
      <c r="B704" s="192"/>
      <c r="C704" s="222"/>
      <c r="D704" s="102" t="s">
        <v>2047</v>
      </c>
      <c r="E704" s="100"/>
      <c r="F704" s="103"/>
      <c r="G704" s="104"/>
      <c r="H704" s="103"/>
      <c r="I704" s="104"/>
      <c r="J704" s="105"/>
      <c r="K704" s="105"/>
      <c r="L704" s="106"/>
    </row>
    <row r="705" spans="1:12" ht="20.100000000000001" customHeight="1">
      <c r="A705" s="99"/>
      <c r="B705" s="192"/>
      <c r="C705" s="222"/>
      <c r="D705" s="102" t="s">
        <v>2056</v>
      </c>
      <c r="E705" s="100"/>
      <c r="F705" s="103"/>
      <c r="G705" s="104"/>
      <c r="H705" s="103"/>
      <c r="I705" s="104"/>
      <c r="J705" s="105"/>
      <c r="K705" s="105"/>
      <c r="L705" s="106"/>
    </row>
    <row r="706" spans="1:12" ht="20.100000000000001" customHeight="1">
      <c r="A706" s="99"/>
      <c r="B706" s="192"/>
      <c r="C706" s="222"/>
      <c r="D706" s="102" t="s">
        <v>2057</v>
      </c>
      <c r="E706" s="100"/>
      <c r="F706" s="103"/>
      <c r="G706" s="104"/>
      <c r="H706" s="103"/>
      <c r="I706" s="104"/>
      <c r="J706" s="105"/>
      <c r="K706" s="105"/>
      <c r="L706" s="106"/>
    </row>
    <row r="707" spans="1:12" ht="20.100000000000001" customHeight="1">
      <c r="A707" s="99"/>
      <c r="B707" s="192"/>
      <c r="C707" s="222"/>
      <c r="D707" s="102" t="s">
        <v>2058</v>
      </c>
      <c r="E707" s="100"/>
      <c r="F707" s="103"/>
      <c r="G707" s="104"/>
      <c r="H707" s="103"/>
      <c r="I707" s="104"/>
      <c r="J707" s="105"/>
      <c r="K707" s="105"/>
      <c r="L707" s="106"/>
    </row>
    <row r="708" spans="1:12" ht="20.100000000000001" customHeight="1">
      <c r="A708" s="99"/>
      <c r="B708" s="192"/>
      <c r="C708" s="222"/>
      <c r="D708" s="102" t="s">
        <v>2059</v>
      </c>
      <c r="E708" s="100"/>
      <c r="F708" s="103"/>
      <c r="G708" s="104"/>
      <c r="H708" s="103"/>
      <c r="I708" s="104"/>
      <c r="J708" s="105"/>
      <c r="K708" s="105"/>
      <c r="L708" s="106"/>
    </row>
    <row r="709" spans="1:12" ht="20.100000000000001" customHeight="1">
      <c r="A709" s="141" t="s">
        <v>3975</v>
      </c>
      <c r="B709" s="209" t="s">
        <v>1231</v>
      </c>
      <c r="C709" s="215" t="s">
        <v>5017</v>
      </c>
      <c r="D709" s="143"/>
      <c r="E709" s="142"/>
      <c r="F709" s="160"/>
      <c r="G709" s="164"/>
      <c r="H709" s="160"/>
      <c r="I709" s="164"/>
      <c r="J709" s="178" t="s">
        <v>1</v>
      </c>
      <c r="K709" s="178" t="s">
        <v>1</v>
      </c>
      <c r="L709" s="185"/>
    </row>
    <row r="710" spans="1:12" ht="20.100000000000001" customHeight="1">
      <c r="A710" s="141" t="s">
        <v>3976</v>
      </c>
      <c r="B710" s="209" t="s">
        <v>235</v>
      </c>
      <c r="C710" s="209" t="s">
        <v>5033</v>
      </c>
      <c r="D710" s="143"/>
      <c r="E710" s="142"/>
      <c r="F710" s="160"/>
      <c r="G710" s="164"/>
      <c r="H710" s="160"/>
      <c r="I710" s="164"/>
      <c r="J710" s="178" t="s">
        <v>1</v>
      </c>
      <c r="K710" s="178" t="s">
        <v>1</v>
      </c>
      <c r="L710" s="185"/>
    </row>
    <row r="711" spans="1:12" ht="20.100000000000001" customHeight="1">
      <c r="A711" s="141" t="s">
        <v>3977</v>
      </c>
      <c r="B711" s="209" t="s">
        <v>236</v>
      </c>
      <c r="C711" s="209" t="s">
        <v>5033</v>
      </c>
      <c r="D711" s="143"/>
      <c r="E711" s="142" t="s">
        <v>2228</v>
      </c>
      <c r="F711" s="160"/>
      <c r="G711" s="164"/>
      <c r="H711" s="160"/>
      <c r="I711" s="164"/>
      <c r="J711" s="178" t="s">
        <v>1</v>
      </c>
      <c r="K711" s="178" t="s">
        <v>1</v>
      </c>
      <c r="L711" s="185"/>
    </row>
    <row r="712" spans="1:12" ht="20.100000000000001" customHeight="1">
      <c r="A712" s="99"/>
      <c r="B712" s="192"/>
      <c r="C712" s="222"/>
      <c r="D712" s="102" t="s">
        <v>2222</v>
      </c>
      <c r="E712" s="100"/>
      <c r="F712" s="103"/>
      <c r="G712" s="104"/>
      <c r="H712" s="103"/>
      <c r="I712" s="104"/>
      <c r="J712" s="105"/>
      <c r="K712" s="105"/>
      <c r="L712" s="106"/>
    </row>
    <row r="713" spans="1:12" ht="20.100000000000001" customHeight="1">
      <c r="A713" s="99"/>
      <c r="B713" s="192"/>
      <c r="C713" s="222"/>
      <c r="D713" s="102" t="s">
        <v>113</v>
      </c>
      <c r="E713" s="100"/>
      <c r="F713" s="103"/>
      <c r="G713" s="104"/>
      <c r="H713" s="103"/>
      <c r="I713" s="104"/>
      <c r="J713" s="105"/>
      <c r="K713" s="105"/>
      <c r="L713" s="106"/>
    </row>
    <row r="714" spans="1:12" ht="20.100000000000001" customHeight="1">
      <c r="A714" s="141" t="s">
        <v>3978</v>
      </c>
      <c r="B714" s="209" t="s">
        <v>237</v>
      </c>
      <c r="C714" s="215" t="s">
        <v>3979</v>
      </c>
      <c r="D714" s="143" t="s">
        <v>2223</v>
      </c>
      <c r="E714" s="142"/>
      <c r="F714" s="160"/>
      <c r="G714" s="164"/>
      <c r="H714" s="160"/>
      <c r="I714" s="164"/>
      <c r="J714" s="178" t="s">
        <v>1</v>
      </c>
      <c r="K714" s="178" t="s">
        <v>1</v>
      </c>
      <c r="L714" s="185"/>
    </row>
    <row r="715" spans="1:12" ht="20.100000000000001" customHeight="1">
      <c r="A715" s="99"/>
      <c r="B715" s="192"/>
      <c r="C715" s="210"/>
      <c r="D715" s="102" t="s">
        <v>115</v>
      </c>
      <c r="E715" s="100"/>
      <c r="F715" s="103"/>
      <c r="G715" s="104"/>
      <c r="H715" s="103"/>
      <c r="I715" s="104"/>
      <c r="J715" s="105"/>
      <c r="K715" s="105"/>
      <c r="L715" s="106"/>
    </row>
    <row r="716" spans="1:12" ht="20.100000000000001" customHeight="1">
      <c r="A716" s="99"/>
      <c r="B716" s="192"/>
      <c r="C716" s="210"/>
      <c r="D716" s="102" t="s">
        <v>116</v>
      </c>
      <c r="E716" s="100"/>
      <c r="F716" s="103"/>
      <c r="G716" s="104"/>
      <c r="H716" s="103"/>
      <c r="I716" s="104"/>
      <c r="J716" s="105"/>
      <c r="K716" s="105"/>
      <c r="L716" s="106"/>
    </row>
    <row r="717" spans="1:12" ht="20.100000000000001" customHeight="1">
      <c r="A717" s="99"/>
      <c r="B717" s="192"/>
      <c r="C717" s="210"/>
      <c r="D717" s="102" t="s">
        <v>117</v>
      </c>
      <c r="E717" s="100"/>
      <c r="F717" s="103"/>
      <c r="G717" s="104"/>
      <c r="H717" s="103"/>
      <c r="I717" s="104"/>
      <c r="J717" s="105"/>
      <c r="K717" s="105"/>
      <c r="L717" s="106"/>
    </row>
    <row r="718" spans="1:12" ht="20.100000000000001" customHeight="1">
      <c r="A718" s="141" t="s">
        <v>3980</v>
      </c>
      <c r="B718" s="209" t="s">
        <v>238</v>
      </c>
      <c r="C718" s="209" t="s">
        <v>5033</v>
      </c>
      <c r="D718" s="143"/>
      <c r="E718" s="142"/>
      <c r="F718" s="160"/>
      <c r="G718" s="164"/>
      <c r="H718" s="160"/>
      <c r="I718" s="164"/>
      <c r="J718" s="178" t="s">
        <v>1</v>
      </c>
      <c r="K718" s="178" t="s">
        <v>1</v>
      </c>
      <c r="L718" s="185"/>
    </row>
    <row r="719" spans="1:12" ht="20.100000000000001" customHeight="1">
      <c r="A719" s="141" t="s">
        <v>3981</v>
      </c>
      <c r="B719" s="209" t="s">
        <v>239</v>
      </c>
      <c r="C719" s="209" t="s">
        <v>5033</v>
      </c>
      <c r="D719" s="143"/>
      <c r="E719" s="142" t="s">
        <v>2228</v>
      </c>
      <c r="F719" s="160"/>
      <c r="G719" s="164"/>
      <c r="H719" s="160"/>
      <c r="I719" s="164"/>
      <c r="J719" s="178" t="s">
        <v>1</v>
      </c>
      <c r="K719" s="178" t="s">
        <v>1</v>
      </c>
      <c r="L719" s="185"/>
    </row>
    <row r="720" spans="1:12" ht="20.100000000000001" customHeight="1">
      <c r="A720" s="99"/>
      <c r="B720" s="192"/>
      <c r="C720" s="222"/>
      <c r="D720" s="102" t="s">
        <v>111</v>
      </c>
      <c r="E720" s="100"/>
      <c r="F720" s="103"/>
      <c r="G720" s="104"/>
      <c r="H720" s="103"/>
      <c r="I720" s="104"/>
      <c r="J720" s="105"/>
      <c r="K720" s="105"/>
      <c r="L720" s="106"/>
    </row>
    <row r="721" spans="1:12" ht="20.100000000000001" customHeight="1">
      <c r="A721" s="99"/>
      <c r="B721" s="192"/>
      <c r="C721" s="222"/>
      <c r="D721" s="102" t="s">
        <v>113</v>
      </c>
      <c r="E721" s="100"/>
      <c r="F721" s="103"/>
      <c r="G721" s="104"/>
      <c r="H721" s="103"/>
      <c r="I721" s="104"/>
      <c r="J721" s="105"/>
      <c r="K721" s="105"/>
      <c r="L721" s="106"/>
    </row>
    <row r="722" spans="1:12" ht="20.100000000000001" customHeight="1">
      <c r="A722" s="141" t="s">
        <v>3982</v>
      </c>
      <c r="B722" s="209" t="s">
        <v>240</v>
      </c>
      <c r="C722" s="215" t="s">
        <v>3983</v>
      </c>
      <c r="D722" s="143" t="s">
        <v>114</v>
      </c>
      <c r="E722" s="142"/>
      <c r="F722" s="160"/>
      <c r="G722" s="164"/>
      <c r="H722" s="160"/>
      <c r="I722" s="164"/>
      <c r="J722" s="178" t="s">
        <v>1</v>
      </c>
      <c r="K722" s="178" t="s">
        <v>1</v>
      </c>
      <c r="L722" s="185"/>
    </row>
    <row r="723" spans="1:12" ht="20.100000000000001" customHeight="1">
      <c r="A723" s="99"/>
      <c r="B723" s="192"/>
      <c r="C723" s="210"/>
      <c r="D723" s="102" t="s">
        <v>115</v>
      </c>
      <c r="E723" s="100"/>
      <c r="F723" s="103"/>
      <c r="G723" s="104"/>
      <c r="H723" s="103"/>
      <c r="I723" s="104"/>
      <c r="J723" s="105"/>
      <c r="K723" s="105"/>
      <c r="L723" s="106"/>
    </row>
    <row r="724" spans="1:12" ht="20.100000000000001" customHeight="1">
      <c r="A724" s="99"/>
      <c r="B724" s="192"/>
      <c r="C724" s="210"/>
      <c r="D724" s="102" t="s">
        <v>116</v>
      </c>
      <c r="E724" s="100"/>
      <c r="F724" s="103"/>
      <c r="G724" s="104"/>
      <c r="H724" s="103"/>
      <c r="I724" s="104"/>
      <c r="J724" s="105"/>
      <c r="K724" s="105"/>
      <c r="L724" s="106"/>
    </row>
    <row r="725" spans="1:12" ht="20.100000000000001" customHeight="1">
      <c r="A725" s="99"/>
      <c r="B725" s="192"/>
      <c r="C725" s="210"/>
      <c r="D725" s="102" t="s">
        <v>117</v>
      </c>
      <c r="E725" s="100"/>
      <c r="F725" s="103"/>
      <c r="G725" s="104"/>
      <c r="H725" s="103"/>
      <c r="I725" s="104"/>
      <c r="J725" s="105"/>
      <c r="K725" s="105"/>
      <c r="L725" s="106"/>
    </row>
    <row r="726" spans="1:12" ht="20.100000000000001" customHeight="1">
      <c r="A726" s="141" t="s">
        <v>3984</v>
      </c>
      <c r="B726" s="209" t="s">
        <v>241</v>
      </c>
      <c r="C726" s="209" t="s">
        <v>5033</v>
      </c>
      <c r="D726" s="143"/>
      <c r="E726" s="142"/>
      <c r="F726" s="160"/>
      <c r="G726" s="164"/>
      <c r="H726" s="160"/>
      <c r="I726" s="164"/>
      <c r="J726" s="178" t="s">
        <v>1</v>
      </c>
      <c r="K726" s="178" t="s">
        <v>1</v>
      </c>
      <c r="L726" s="185"/>
    </row>
    <row r="727" spans="1:12" ht="20.100000000000001" customHeight="1">
      <c r="A727" s="141" t="s">
        <v>3985</v>
      </c>
      <c r="B727" s="209" t="s">
        <v>242</v>
      </c>
      <c r="C727" s="209" t="s">
        <v>5033</v>
      </c>
      <c r="D727" s="143" t="s">
        <v>159</v>
      </c>
      <c r="E727" s="142"/>
      <c r="F727" s="160"/>
      <c r="G727" s="164"/>
      <c r="H727" s="160"/>
      <c r="I727" s="164"/>
      <c r="J727" s="178" t="s">
        <v>1</v>
      </c>
      <c r="K727" s="178" t="s">
        <v>1</v>
      </c>
      <c r="L727" s="185"/>
    </row>
    <row r="728" spans="1:12" ht="20.100000000000001" customHeight="1">
      <c r="A728" s="99"/>
      <c r="B728" s="192"/>
      <c r="C728" s="210"/>
      <c r="D728" s="102" t="s">
        <v>160</v>
      </c>
      <c r="E728" s="100"/>
      <c r="F728" s="103"/>
      <c r="G728" s="104"/>
      <c r="H728" s="103"/>
      <c r="I728" s="104"/>
      <c r="J728" s="105"/>
      <c r="K728" s="105"/>
      <c r="L728" s="106"/>
    </row>
    <row r="729" spans="1:12" ht="20.100000000000001" customHeight="1">
      <c r="A729" s="99"/>
      <c r="B729" s="192"/>
      <c r="C729" s="210"/>
      <c r="D729" s="102" t="s">
        <v>161</v>
      </c>
      <c r="E729" s="100"/>
      <c r="F729" s="103"/>
      <c r="G729" s="104"/>
      <c r="H729" s="103"/>
      <c r="I729" s="104"/>
      <c r="J729" s="105"/>
      <c r="K729" s="105"/>
      <c r="L729" s="106"/>
    </row>
    <row r="730" spans="1:12" ht="20.100000000000001" customHeight="1">
      <c r="A730" s="99"/>
      <c r="B730" s="192"/>
      <c r="C730" s="210"/>
      <c r="D730" s="102" t="s">
        <v>384</v>
      </c>
      <c r="E730" s="100"/>
      <c r="F730" s="103"/>
      <c r="G730" s="104"/>
      <c r="H730" s="103"/>
      <c r="I730" s="104"/>
      <c r="J730" s="105"/>
      <c r="K730" s="105"/>
      <c r="L730" s="106"/>
    </row>
    <row r="731" spans="1:12" ht="20.100000000000001" customHeight="1">
      <c r="A731" s="99"/>
      <c r="B731" s="192"/>
      <c r="C731" s="210"/>
      <c r="D731" s="102" t="s">
        <v>385</v>
      </c>
      <c r="E731" s="100"/>
      <c r="F731" s="103"/>
      <c r="G731" s="104"/>
      <c r="H731" s="103"/>
      <c r="I731" s="104"/>
      <c r="J731" s="105"/>
      <c r="K731" s="105"/>
      <c r="L731" s="106"/>
    </row>
    <row r="732" spans="1:12" ht="20.100000000000001" customHeight="1">
      <c r="A732" s="99"/>
      <c r="B732" s="192"/>
      <c r="C732" s="210"/>
      <c r="D732" s="102" t="s">
        <v>162</v>
      </c>
      <c r="E732" s="100"/>
      <c r="F732" s="103"/>
      <c r="G732" s="104"/>
      <c r="H732" s="103"/>
      <c r="I732" s="104"/>
      <c r="J732" s="105"/>
      <c r="K732" s="105"/>
      <c r="L732" s="106"/>
    </row>
    <row r="733" spans="1:12" ht="20.100000000000001" customHeight="1">
      <c r="A733" s="99"/>
      <c r="B733" s="192"/>
      <c r="C733" s="210"/>
      <c r="D733" s="102" t="s">
        <v>163</v>
      </c>
      <c r="E733" s="100"/>
      <c r="F733" s="103"/>
      <c r="G733" s="104"/>
      <c r="H733" s="103"/>
      <c r="I733" s="104"/>
      <c r="J733" s="105"/>
      <c r="K733" s="105"/>
      <c r="L733" s="106"/>
    </row>
    <row r="734" spans="1:12" ht="20.100000000000001" customHeight="1">
      <c r="A734" s="99"/>
      <c r="B734" s="192"/>
      <c r="C734" s="210"/>
      <c r="D734" s="102" t="s">
        <v>246</v>
      </c>
      <c r="E734" s="100"/>
      <c r="F734" s="103"/>
      <c r="G734" s="104"/>
      <c r="H734" s="103"/>
      <c r="I734" s="104"/>
      <c r="J734" s="105"/>
      <c r="K734" s="105"/>
      <c r="L734" s="106"/>
    </row>
    <row r="735" spans="1:12" ht="20.100000000000001" customHeight="1">
      <c r="A735" s="99"/>
      <c r="B735" s="192"/>
      <c r="C735" s="210"/>
      <c r="D735" s="102" t="s">
        <v>164</v>
      </c>
      <c r="E735" s="100"/>
      <c r="F735" s="103"/>
      <c r="G735" s="104"/>
      <c r="H735" s="103"/>
      <c r="I735" s="104"/>
      <c r="J735" s="105"/>
      <c r="K735" s="105"/>
      <c r="L735" s="106"/>
    </row>
    <row r="736" spans="1:12" ht="20.100000000000001" customHeight="1">
      <c r="A736" s="99"/>
      <c r="B736" s="192"/>
      <c r="C736" s="210"/>
      <c r="D736" s="102" t="s">
        <v>1970</v>
      </c>
      <c r="E736" s="100"/>
      <c r="F736" s="103"/>
      <c r="G736" s="104"/>
      <c r="H736" s="103"/>
      <c r="I736" s="104"/>
      <c r="J736" s="105"/>
      <c r="K736" s="105"/>
      <c r="L736" s="106"/>
    </row>
    <row r="737" spans="1:12" ht="20.100000000000001" customHeight="1">
      <c r="A737" s="99"/>
      <c r="B737" s="192"/>
      <c r="C737" s="210"/>
      <c r="D737" s="102" t="s">
        <v>165</v>
      </c>
      <c r="E737" s="100"/>
      <c r="F737" s="103"/>
      <c r="G737" s="104"/>
      <c r="H737" s="103"/>
      <c r="I737" s="104"/>
      <c r="J737" s="105"/>
      <c r="K737" s="105"/>
      <c r="L737" s="106"/>
    </row>
    <row r="738" spans="1:12" ht="20.100000000000001" customHeight="1">
      <c r="A738" s="99"/>
      <c r="B738" s="192"/>
      <c r="C738" s="210"/>
      <c r="D738" s="102" t="s">
        <v>1971</v>
      </c>
      <c r="E738" s="100"/>
      <c r="F738" s="103"/>
      <c r="G738" s="104"/>
      <c r="H738" s="103"/>
      <c r="I738" s="104"/>
      <c r="J738" s="105"/>
      <c r="K738" s="105"/>
      <c r="L738" s="106"/>
    </row>
    <row r="739" spans="1:12" ht="20.100000000000001" customHeight="1">
      <c r="A739" s="99"/>
      <c r="B739" s="192"/>
      <c r="C739" s="210"/>
      <c r="D739" s="102" t="s">
        <v>166</v>
      </c>
      <c r="E739" s="100"/>
      <c r="F739" s="103"/>
      <c r="G739" s="104"/>
      <c r="H739" s="103"/>
      <c r="I739" s="104"/>
      <c r="J739" s="105"/>
      <c r="K739" s="105"/>
      <c r="L739" s="106"/>
    </row>
    <row r="740" spans="1:12" ht="20.100000000000001" customHeight="1">
      <c r="A740" s="99"/>
      <c r="B740" s="192"/>
      <c r="C740" s="210"/>
      <c r="D740" s="102" t="s">
        <v>1972</v>
      </c>
      <c r="E740" s="100"/>
      <c r="F740" s="103"/>
      <c r="G740" s="104"/>
      <c r="H740" s="103"/>
      <c r="I740" s="104"/>
      <c r="J740" s="105"/>
      <c r="K740" s="105"/>
      <c r="L740" s="106"/>
    </row>
    <row r="741" spans="1:12" ht="20.100000000000001" customHeight="1">
      <c r="A741" s="99"/>
      <c r="B741" s="192"/>
      <c r="C741" s="210"/>
      <c r="D741" s="102" t="s">
        <v>1973</v>
      </c>
      <c r="E741" s="100"/>
      <c r="F741" s="103"/>
      <c r="G741" s="104"/>
      <c r="H741" s="103"/>
      <c r="I741" s="104"/>
      <c r="J741" s="105"/>
      <c r="K741" s="105"/>
      <c r="L741" s="106"/>
    </row>
    <row r="742" spans="1:12" ht="20.100000000000001" customHeight="1">
      <c r="A742" s="99"/>
      <c r="B742" s="192"/>
      <c r="C742" s="210"/>
      <c r="D742" s="102" t="s">
        <v>167</v>
      </c>
      <c r="E742" s="100"/>
      <c r="F742" s="103"/>
      <c r="G742" s="104"/>
      <c r="H742" s="103"/>
      <c r="I742" s="104"/>
      <c r="J742" s="105"/>
      <c r="K742" s="105"/>
      <c r="L742" s="106"/>
    </row>
    <row r="743" spans="1:12" ht="20.100000000000001" customHeight="1">
      <c r="A743" s="99"/>
      <c r="B743" s="192"/>
      <c r="C743" s="210"/>
      <c r="D743" s="102" t="s">
        <v>1974</v>
      </c>
      <c r="E743" s="100"/>
      <c r="F743" s="103"/>
      <c r="G743" s="104"/>
      <c r="H743" s="103"/>
      <c r="I743" s="104"/>
      <c r="J743" s="105"/>
      <c r="K743" s="105"/>
      <c r="L743" s="106"/>
    </row>
    <row r="744" spans="1:12" ht="20.100000000000001" customHeight="1">
      <c r="A744" s="99"/>
      <c r="B744" s="192"/>
      <c r="C744" s="210"/>
      <c r="D744" s="102" t="s">
        <v>168</v>
      </c>
      <c r="E744" s="100"/>
      <c r="F744" s="103"/>
      <c r="G744" s="104"/>
      <c r="H744" s="103"/>
      <c r="I744" s="104"/>
      <c r="J744" s="105"/>
      <c r="K744" s="105"/>
      <c r="L744" s="106"/>
    </row>
    <row r="745" spans="1:12" ht="20.100000000000001" customHeight="1">
      <c r="A745" s="99"/>
      <c r="B745" s="192"/>
      <c r="C745" s="210"/>
      <c r="D745" s="102" t="s">
        <v>1975</v>
      </c>
      <c r="E745" s="100"/>
      <c r="F745" s="103"/>
      <c r="G745" s="104"/>
      <c r="H745" s="103"/>
      <c r="I745" s="104"/>
      <c r="J745" s="105"/>
      <c r="K745" s="105"/>
      <c r="L745" s="106"/>
    </row>
    <row r="746" spans="1:12" ht="20.100000000000001" customHeight="1">
      <c r="A746" s="99"/>
      <c r="B746" s="192"/>
      <c r="C746" s="210"/>
      <c r="D746" s="102" t="s">
        <v>1976</v>
      </c>
      <c r="E746" s="100"/>
      <c r="F746" s="103"/>
      <c r="G746" s="104"/>
      <c r="H746" s="103"/>
      <c r="I746" s="104"/>
      <c r="J746" s="105"/>
      <c r="K746" s="105"/>
      <c r="L746" s="106"/>
    </row>
    <row r="747" spans="1:12" ht="20.100000000000001" customHeight="1">
      <c r="A747" s="99"/>
      <c r="B747" s="192"/>
      <c r="C747" s="210"/>
      <c r="D747" s="102" t="s">
        <v>169</v>
      </c>
      <c r="E747" s="100"/>
      <c r="F747" s="103"/>
      <c r="G747" s="104"/>
      <c r="H747" s="103"/>
      <c r="I747" s="104"/>
      <c r="J747" s="105"/>
      <c r="K747" s="105"/>
      <c r="L747" s="106"/>
    </row>
    <row r="748" spans="1:12" ht="20.100000000000001" customHeight="1">
      <c r="A748" s="141" t="s">
        <v>3986</v>
      </c>
      <c r="B748" s="209" t="s">
        <v>243</v>
      </c>
      <c r="C748" s="209" t="s">
        <v>5033</v>
      </c>
      <c r="D748" s="143"/>
      <c r="E748" s="142"/>
      <c r="F748" s="160"/>
      <c r="G748" s="164"/>
      <c r="H748" s="160"/>
      <c r="I748" s="164"/>
      <c r="J748" s="178" t="s">
        <v>1</v>
      </c>
      <c r="K748" s="178" t="s">
        <v>1</v>
      </c>
      <c r="L748" s="185"/>
    </row>
    <row r="749" spans="1:12" ht="20.100000000000001" customHeight="1">
      <c r="A749" s="141" t="s">
        <v>3987</v>
      </c>
      <c r="B749" s="209" t="s">
        <v>244</v>
      </c>
      <c r="C749" s="209" t="s">
        <v>5033</v>
      </c>
      <c r="D749" s="143" t="s">
        <v>170</v>
      </c>
      <c r="E749" s="142"/>
      <c r="F749" s="160"/>
      <c r="G749" s="164"/>
      <c r="H749" s="160"/>
      <c r="I749" s="164"/>
      <c r="J749" s="178" t="s">
        <v>1</v>
      </c>
      <c r="K749" s="178" t="s">
        <v>1</v>
      </c>
      <c r="L749" s="185"/>
    </row>
    <row r="750" spans="1:12" ht="20.100000000000001" customHeight="1">
      <c r="A750" s="99"/>
      <c r="B750" s="192"/>
      <c r="C750" s="210"/>
      <c r="D750" s="102" t="s">
        <v>388</v>
      </c>
      <c r="E750" s="100"/>
      <c r="F750" s="103"/>
      <c r="G750" s="104"/>
      <c r="H750" s="103"/>
      <c r="I750" s="104"/>
      <c r="J750" s="105"/>
      <c r="K750" s="105"/>
      <c r="L750" s="106"/>
    </row>
    <row r="751" spans="1:12" ht="20.100000000000001" customHeight="1">
      <c r="A751" s="99"/>
      <c r="B751" s="192"/>
      <c r="C751" s="210"/>
      <c r="D751" s="102" t="s">
        <v>389</v>
      </c>
      <c r="E751" s="100"/>
      <c r="F751" s="103"/>
      <c r="G751" s="104"/>
      <c r="H751" s="103"/>
      <c r="I751" s="104"/>
      <c r="J751" s="105"/>
      <c r="K751" s="105"/>
      <c r="L751" s="106"/>
    </row>
    <row r="752" spans="1:12" ht="20.100000000000001" customHeight="1">
      <c r="A752" s="99"/>
      <c r="B752" s="192"/>
      <c r="C752" s="210"/>
      <c r="D752" s="102" t="s">
        <v>390</v>
      </c>
      <c r="E752" s="100"/>
      <c r="F752" s="103"/>
      <c r="G752" s="104"/>
      <c r="H752" s="103"/>
      <c r="I752" s="104"/>
      <c r="J752" s="105"/>
      <c r="K752" s="105"/>
      <c r="L752" s="106"/>
    </row>
    <row r="753" spans="1:12" ht="20.100000000000001" customHeight="1">
      <c r="A753" s="99"/>
      <c r="B753" s="192"/>
      <c r="C753" s="210"/>
      <c r="D753" s="102" t="s">
        <v>391</v>
      </c>
      <c r="E753" s="100"/>
      <c r="F753" s="103"/>
      <c r="G753" s="104"/>
      <c r="H753" s="103"/>
      <c r="I753" s="104"/>
      <c r="J753" s="105"/>
      <c r="K753" s="105"/>
      <c r="L753" s="106"/>
    </row>
    <row r="754" spans="1:12" ht="20.100000000000001" customHeight="1">
      <c r="A754" s="99"/>
      <c r="B754" s="192"/>
      <c r="C754" s="210"/>
      <c r="D754" s="102" t="s">
        <v>392</v>
      </c>
      <c r="E754" s="100"/>
      <c r="F754" s="103"/>
      <c r="G754" s="104"/>
      <c r="H754" s="103"/>
      <c r="I754" s="104"/>
      <c r="J754" s="105"/>
      <c r="K754" s="105"/>
      <c r="L754" s="106"/>
    </row>
    <row r="755" spans="1:12" ht="20.100000000000001" customHeight="1">
      <c r="A755" s="99"/>
      <c r="B755" s="192"/>
      <c r="C755" s="210"/>
      <c r="D755" s="102" t="s">
        <v>393</v>
      </c>
      <c r="E755" s="100"/>
      <c r="F755" s="103"/>
      <c r="G755" s="104"/>
      <c r="H755" s="103"/>
      <c r="I755" s="104"/>
      <c r="J755" s="105"/>
      <c r="K755" s="105"/>
      <c r="L755" s="106"/>
    </row>
    <row r="756" spans="1:12" ht="20.100000000000001" customHeight="1">
      <c r="A756" s="99"/>
      <c r="B756" s="192"/>
      <c r="C756" s="210"/>
      <c r="D756" s="102" t="s">
        <v>394</v>
      </c>
      <c r="E756" s="100"/>
      <c r="F756" s="103"/>
      <c r="G756" s="104"/>
      <c r="H756" s="103"/>
      <c r="I756" s="104"/>
      <c r="J756" s="105"/>
      <c r="K756" s="105"/>
      <c r="L756" s="106"/>
    </row>
    <row r="757" spans="1:12" ht="20.100000000000001" customHeight="1">
      <c r="A757" s="99"/>
      <c r="B757" s="192"/>
      <c r="C757" s="210"/>
      <c r="D757" s="102" t="s">
        <v>395</v>
      </c>
      <c r="E757" s="100"/>
      <c r="F757" s="103"/>
      <c r="G757" s="104"/>
      <c r="H757" s="103"/>
      <c r="I757" s="104"/>
      <c r="J757" s="105"/>
      <c r="K757" s="105"/>
      <c r="L757" s="106"/>
    </row>
    <row r="758" spans="1:12" ht="20.100000000000001" customHeight="1">
      <c r="A758" s="99"/>
      <c r="B758" s="192"/>
      <c r="C758" s="210"/>
      <c r="D758" s="102" t="s">
        <v>1997</v>
      </c>
      <c r="E758" s="100"/>
      <c r="F758" s="103"/>
      <c r="G758" s="104"/>
      <c r="H758" s="103"/>
      <c r="I758" s="104"/>
      <c r="J758" s="105"/>
      <c r="K758" s="105"/>
      <c r="L758" s="106"/>
    </row>
    <row r="759" spans="1:12" ht="20.100000000000001" customHeight="1">
      <c r="A759" s="141" t="s">
        <v>3988</v>
      </c>
      <c r="B759" s="209" t="s">
        <v>245</v>
      </c>
      <c r="C759" s="209" t="s">
        <v>5033</v>
      </c>
      <c r="D759" s="143" t="s">
        <v>398</v>
      </c>
      <c r="E759" s="142"/>
      <c r="F759" s="160"/>
      <c r="G759" s="164"/>
      <c r="H759" s="160"/>
      <c r="I759" s="164"/>
      <c r="J759" s="178" t="s">
        <v>1</v>
      </c>
      <c r="K759" s="178" t="s">
        <v>1</v>
      </c>
      <c r="L759" s="185"/>
    </row>
    <row r="760" spans="1:12" ht="20.100000000000001" customHeight="1">
      <c r="A760" s="99"/>
      <c r="B760" s="192"/>
      <c r="C760" s="210"/>
      <c r="D760" s="102" t="s">
        <v>399</v>
      </c>
      <c r="E760" s="100"/>
      <c r="F760" s="103"/>
      <c r="G760" s="104"/>
      <c r="H760" s="103"/>
      <c r="I760" s="104"/>
      <c r="J760" s="105"/>
      <c r="K760" s="105"/>
      <c r="L760" s="106"/>
    </row>
    <row r="761" spans="1:12" ht="20.100000000000001" customHeight="1">
      <c r="A761" s="99"/>
      <c r="B761" s="192"/>
      <c r="C761" s="210"/>
      <c r="D761" s="102" t="s">
        <v>247</v>
      </c>
      <c r="E761" s="100"/>
      <c r="F761" s="103"/>
      <c r="G761" s="104"/>
      <c r="H761" s="103"/>
      <c r="I761" s="104"/>
      <c r="J761" s="105"/>
      <c r="K761" s="105"/>
      <c r="L761" s="106"/>
    </row>
    <row r="762" spans="1:12" ht="20.100000000000001" customHeight="1">
      <c r="A762" s="99"/>
      <c r="B762" s="192"/>
      <c r="C762" s="210"/>
      <c r="D762" s="102" t="s">
        <v>1193</v>
      </c>
      <c r="E762" s="100"/>
      <c r="F762" s="103"/>
      <c r="G762" s="104"/>
      <c r="H762" s="103"/>
      <c r="I762" s="104"/>
      <c r="J762" s="105"/>
      <c r="K762" s="105"/>
      <c r="L762" s="106"/>
    </row>
    <row r="763" spans="1:12" ht="20.100000000000001" customHeight="1">
      <c r="A763" s="99"/>
      <c r="B763" s="192"/>
      <c r="C763" s="210"/>
      <c r="D763" s="102" t="s">
        <v>1192</v>
      </c>
      <c r="E763" s="100"/>
      <c r="F763" s="103"/>
      <c r="G763" s="104"/>
      <c r="H763" s="103"/>
      <c r="I763" s="104"/>
      <c r="J763" s="105"/>
      <c r="K763" s="105"/>
      <c r="L763" s="106"/>
    </row>
    <row r="764" spans="1:12" ht="20.100000000000001" customHeight="1">
      <c r="A764" s="99"/>
      <c r="B764" s="192"/>
      <c r="C764" s="210"/>
      <c r="D764" s="102" t="s">
        <v>1191</v>
      </c>
      <c r="E764" s="100"/>
      <c r="F764" s="103"/>
      <c r="G764" s="104"/>
      <c r="H764" s="103"/>
      <c r="I764" s="104"/>
      <c r="J764" s="105"/>
      <c r="K764" s="105"/>
      <c r="L764" s="106"/>
    </row>
    <row r="765" spans="1:12" ht="20.100000000000001" customHeight="1">
      <c r="A765" s="141" t="s">
        <v>3989</v>
      </c>
      <c r="B765" s="209" t="s">
        <v>1230</v>
      </c>
      <c r="C765" s="209" t="s">
        <v>5033</v>
      </c>
      <c r="D765" s="143"/>
      <c r="E765" s="209" t="s">
        <v>2120</v>
      </c>
      <c r="F765" s="160"/>
      <c r="G765" s="164"/>
      <c r="H765" s="160"/>
      <c r="I765" s="164"/>
      <c r="J765" s="178" t="s">
        <v>1</v>
      </c>
      <c r="K765" s="178" t="s">
        <v>1</v>
      </c>
      <c r="L765" s="185"/>
    </row>
    <row r="766" spans="1:12" ht="20.100000000000001" customHeight="1">
      <c r="A766" s="99"/>
      <c r="B766" s="192"/>
      <c r="C766" s="222"/>
      <c r="D766" s="102" t="s">
        <v>2116</v>
      </c>
      <c r="E766" s="192"/>
      <c r="F766" s="103"/>
      <c r="G766" s="104"/>
      <c r="H766" s="103"/>
      <c r="I766" s="104"/>
      <c r="J766" s="105"/>
      <c r="K766" s="105"/>
      <c r="L766" s="106"/>
    </row>
    <row r="767" spans="1:12" ht="20.100000000000001" customHeight="1">
      <c r="A767" s="99"/>
      <c r="B767" s="192"/>
      <c r="C767" s="222"/>
      <c r="D767" s="102" t="s">
        <v>2118</v>
      </c>
      <c r="E767" s="100"/>
      <c r="F767" s="103"/>
      <c r="G767" s="104"/>
      <c r="H767" s="103"/>
      <c r="I767" s="104"/>
      <c r="J767" s="105"/>
      <c r="K767" s="105"/>
      <c r="L767" s="106"/>
    </row>
    <row r="768" spans="1:12" ht="20.100000000000001" customHeight="1">
      <c r="A768" s="141" t="s">
        <v>3990</v>
      </c>
      <c r="B768" s="209" t="s">
        <v>1229</v>
      </c>
      <c r="C768" s="215" t="s">
        <v>3991</v>
      </c>
      <c r="D768" s="143" t="s">
        <v>1720</v>
      </c>
      <c r="E768" s="142"/>
      <c r="F768" s="160"/>
      <c r="G768" s="164"/>
      <c r="H768" s="160"/>
      <c r="I768" s="164"/>
      <c r="J768" s="178" t="s">
        <v>1</v>
      </c>
      <c r="K768" s="178" t="s">
        <v>1</v>
      </c>
      <c r="L768" s="185"/>
    </row>
    <row r="769" spans="1:16378" ht="20.100000000000001" customHeight="1">
      <c r="A769" s="99"/>
      <c r="B769" s="192"/>
      <c r="C769" s="222"/>
      <c r="D769" s="102" t="s">
        <v>1719</v>
      </c>
      <c r="E769" s="100"/>
      <c r="F769" s="103"/>
      <c r="G769" s="104"/>
      <c r="H769" s="103"/>
      <c r="I769" s="104"/>
      <c r="J769" s="105"/>
      <c r="K769" s="105"/>
      <c r="L769" s="106"/>
    </row>
    <row r="770" spans="1:16378" ht="20.100000000000001" customHeight="1">
      <c r="A770" s="99"/>
      <c r="B770" s="192"/>
      <c r="C770" s="222"/>
      <c r="D770" s="102" t="s">
        <v>2218</v>
      </c>
      <c r="E770" s="100"/>
      <c r="F770" s="103"/>
      <c r="G770" s="104"/>
      <c r="H770" s="103"/>
      <c r="I770" s="104"/>
      <c r="J770" s="105"/>
      <c r="K770" s="105"/>
      <c r="L770" s="106"/>
    </row>
    <row r="771" spans="1:16378" ht="20.100000000000001" customHeight="1">
      <c r="A771" s="99"/>
      <c r="B771" s="192"/>
      <c r="C771" s="222"/>
      <c r="D771" s="102" t="s">
        <v>1718</v>
      </c>
      <c r="E771" s="100"/>
      <c r="F771" s="103"/>
      <c r="G771" s="104"/>
      <c r="H771" s="103"/>
      <c r="I771" s="104"/>
      <c r="J771" s="105"/>
      <c r="K771" s="105"/>
      <c r="L771" s="106"/>
    </row>
    <row r="772" spans="1:16378" ht="20.100000000000001" customHeight="1">
      <c r="A772" s="99"/>
      <c r="B772" s="192"/>
      <c r="C772" s="222"/>
      <c r="D772" s="102" t="s">
        <v>1717</v>
      </c>
      <c r="E772" s="100"/>
      <c r="F772" s="103"/>
      <c r="G772" s="104"/>
      <c r="H772" s="103"/>
      <c r="I772" s="104"/>
      <c r="J772" s="105"/>
      <c r="K772" s="105"/>
      <c r="L772" s="106"/>
    </row>
    <row r="773" spans="1:16378" ht="20.100000000000001" customHeight="1">
      <c r="A773" s="99"/>
      <c r="B773" s="192"/>
      <c r="C773" s="222"/>
      <c r="D773" s="102" t="s">
        <v>1716</v>
      </c>
      <c r="E773" s="100"/>
      <c r="F773" s="103"/>
      <c r="G773" s="104"/>
      <c r="H773" s="103"/>
      <c r="I773" s="104"/>
      <c r="J773" s="105"/>
      <c r="K773" s="105"/>
      <c r="L773" s="106"/>
    </row>
    <row r="774" spans="1:16378" ht="20.100000000000001" customHeight="1">
      <c r="A774" s="99"/>
      <c r="B774" s="192"/>
      <c r="C774" s="222"/>
      <c r="D774" s="102" t="s">
        <v>1715</v>
      </c>
      <c r="E774" s="100"/>
      <c r="F774" s="103"/>
      <c r="G774" s="104"/>
      <c r="H774" s="103"/>
      <c r="I774" s="104"/>
      <c r="J774" s="105"/>
      <c r="K774" s="105"/>
      <c r="L774" s="106"/>
    </row>
    <row r="775" spans="1:16378" ht="20.100000000000001" customHeight="1">
      <c r="A775" s="99"/>
      <c r="B775" s="192"/>
      <c r="C775" s="222"/>
      <c r="D775" s="102" t="s">
        <v>1714</v>
      </c>
      <c r="E775" s="100"/>
      <c r="F775" s="103"/>
      <c r="G775" s="104"/>
      <c r="H775" s="103"/>
      <c r="I775" s="104"/>
      <c r="J775" s="105"/>
      <c r="K775" s="105"/>
      <c r="L775" s="106"/>
    </row>
    <row r="776" spans="1:16378" ht="20.100000000000001" customHeight="1">
      <c r="A776" s="141" t="s">
        <v>3992</v>
      </c>
      <c r="B776" s="209" t="s">
        <v>1228</v>
      </c>
      <c r="C776" s="209" t="s">
        <v>5033</v>
      </c>
      <c r="D776" s="143" t="s">
        <v>507</v>
      </c>
      <c r="E776" s="142"/>
      <c r="F776" s="160"/>
      <c r="G776" s="164"/>
      <c r="H776" s="160"/>
      <c r="I776" s="164"/>
      <c r="J776" s="178" t="s">
        <v>1</v>
      </c>
      <c r="K776" s="178" t="s">
        <v>1</v>
      </c>
      <c r="L776" s="185"/>
    </row>
    <row r="777" spans="1:16378" ht="20.100000000000001" customHeight="1">
      <c r="B777" s="192"/>
      <c r="C777" s="210"/>
      <c r="D777" s="102" t="s">
        <v>508</v>
      </c>
      <c r="E777" s="100"/>
      <c r="F777" s="103"/>
      <c r="G777" s="104"/>
      <c r="H777" s="103"/>
      <c r="I777" s="104"/>
      <c r="J777" s="105"/>
      <c r="K777" s="105"/>
      <c r="L777" s="106"/>
    </row>
    <row r="778" spans="1:16378" ht="20.100000000000001" customHeight="1">
      <c r="A778" s="99"/>
      <c r="B778" s="192"/>
      <c r="C778" s="210"/>
      <c r="D778" s="102" t="s">
        <v>509</v>
      </c>
      <c r="E778" s="100"/>
      <c r="F778" s="103"/>
      <c r="G778" s="104"/>
      <c r="H778" s="103"/>
      <c r="I778" s="104"/>
      <c r="J778" s="105"/>
      <c r="K778" s="105"/>
      <c r="L778" s="106"/>
    </row>
    <row r="779" spans="1:16378" ht="20.100000000000001" customHeight="1">
      <c r="A779" s="99"/>
      <c r="B779" s="192"/>
      <c r="C779" s="210"/>
      <c r="D779" s="102" t="s">
        <v>510</v>
      </c>
      <c r="E779" s="100"/>
      <c r="F779" s="103"/>
      <c r="G779" s="104"/>
      <c r="H779" s="103"/>
      <c r="I779" s="104"/>
      <c r="J779" s="105"/>
      <c r="K779" s="105"/>
      <c r="L779" s="106"/>
    </row>
    <row r="780" spans="1:16378" ht="20.100000000000001" customHeight="1">
      <c r="A780" s="99"/>
      <c r="B780" s="192"/>
      <c r="C780" s="210"/>
      <c r="D780" s="102" t="s">
        <v>511</v>
      </c>
      <c r="E780" s="100"/>
      <c r="F780" s="103"/>
      <c r="G780" s="104"/>
      <c r="H780" s="103"/>
      <c r="I780" s="104"/>
      <c r="J780" s="105"/>
      <c r="K780" s="105"/>
      <c r="L780" s="106"/>
    </row>
    <row r="781" spans="1:16378" ht="20.100000000000001" customHeight="1">
      <c r="A781" s="99"/>
      <c r="B781" s="192"/>
      <c r="C781" s="210"/>
      <c r="D781" s="102" t="s">
        <v>512</v>
      </c>
      <c r="E781" s="100"/>
      <c r="F781" s="103"/>
      <c r="G781" s="104"/>
      <c r="H781" s="103"/>
      <c r="I781" s="104"/>
      <c r="J781" s="105"/>
      <c r="K781" s="105"/>
      <c r="L781" s="106"/>
    </row>
    <row r="782" spans="1:16378" ht="20.100000000000001" customHeight="1">
      <c r="A782" s="99"/>
      <c r="B782" s="192"/>
      <c r="C782" s="210"/>
      <c r="D782" s="102" t="s">
        <v>513</v>
      </c>
      <c r="E782" s="100"/>
      <c r="F782" s="103"/>
      <c r="G782" s="104"/>
      <c r="H782" s="103"/>
      <c r="I782" s="104"/>
      <c r="J782" s="105"/>
      <c r="K782" s="105"/>
      <c r="L782" s="106"/>
    </row>
    <row r="783" spans="1:16378" ht="20.100000000000001" customHeight="1">
      <c r="A783" s="107"/>
      <c r="B783" s="194"/>
      <c r="C783" s="213"/>
      <c r="D783" s="102" t="s">
        <v>514</v>
      </c>
      <c r="E783" s="108"/>
      <c r="F783" s="111"/>
      <c r="G783" s="112"/>
      <c r="H783" s="111"/>
      <c r="I783" s="112"/>
      <c r="J783" s="114"/>
      <c r="K783" s="114"/>
      <c r="L783" s="115"/>
    </row>
    <row r="784" spans="1:16378" s="266" customFormat="1" ht="20.100000000000001" customHeight="1">
      <c r="A784" s="141" t="s">
        <v>3993</v>
      </c>
      <c r="B784" s="209" t="s">
        <v>1227</v>
      </c>
      <c r="C784" s="209" t="s">
        <v>5033</v>
      </c>
      <c r="D784" s="143" t="s">
        <v>400</v>
      </c>
      <c r="E784" s="142"/>
      <c r="F784" s="160"/>
      <c r="G784" s="164"/>
      <c r="H784" s="160"/>
      <c r="I784" s="164"/>
      <c r="J784" s="178" t="s">
        <v>1</v>
      </c>
      <c r="K784" s="178" t="s">
        <v>1</v>
      </c>
      <c r="L784" s="185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 s="136"/>
      <c r="AN784" s="136"/>
      <c r="AO784" s="136"/>
      <c r="AP784" s="136"/>
      <c r="AQ784" s="136"/>
      <c r="AR784" s="136"/>
      <c r="AS784" s="136"/>
      <c r="AT784" s="136"/>
      <c r="AU784" s="136"/>
      <c r="AV784" s="136"/>
      <c r="AW784" s="136"/>
      <c r="AX784" s="136"/>
      <c r="AY784" s="136"/>
      <c r="AZ784" s="136"/>
      <c r="BA784" s="136"/>
      <c r="BB784" s="136"/>
      <c r="BC784" s="136"/>
      <c r="BD784" s="136"/>
      <c r="BE784" s="136"/>
      <c r="BF784" s="136"/>
      <c r="BG784" s="136"/>
      <c r="BH784" s="136"/>
      <c r="BI784" s="136"/>
      <c r="BJ784" s="136"/>
      <c r="BK784" s="136"/>
      <c r="BL784" s="136"/>
      <c r="BM784" s="136"/>
      <c r="BN784" s="136"/>
      <c r="BO784" s="136"/>
      <c r="BP784" s="136"/>
      <c r="BQ784" s="136"/>
      <c r="BR784" s="136"/>
      <c r="BS784" s="136"/>
      <c r="BT784" s="136"/>
      <c r="BU784" s="136"/>
      <c r="BV784" s="136"/>
      <c r="BW784" s="136"/>
      <c r="BX784" s="136"/>
      <c r="BY784" s="136"/>
      <c r="BZ784" s="136"/>
      <c r="CA784" s="136"/>
      <c r="CB784" s="136"/>
      <c r="CC784" s="136"/>
      <c r="CD784" s="136"/>
      <c r="CE784" s="136"/>
      <c r="CF784" s="136"/>
      <c r="CG784" s="136"/>
      <c r="CH784" s="136"/>
      <c r="CI784" s="136"/>
      <c r="CJ784" s="136"/>
      <c r="CK784" s="136"/>
      <c r="CL784" s="136"/>
      <c r="CM784" s="136"/>
      <c r="CN784" s="136"/>
      <c r="CO784" s="136"/>
      <c r="CP784" s="136"/>
      <c r="CQ784" s="136"/>
      <c r="CR784" s="136"/>
      <c r="CS784" s="136"/>
      <c r="CT784" s="136"/>
      <c r="CU784" s="136"/>
      <c r="CV784" s="136"/>
      <c r="CW784" s="136"/>
      <c r="CX784" s="136"/>
      <c r="CY784" s="136"/>
      <c r="CZ784" s="136"/>
      <c r="DA784" s="136"/>
      <c r="DB784" s="136"/>
      <c r="DC784" s="136"/>
      <c r="DD784" s="136"/>
      <c r="DE784" s="136"/>
      <c r="DF784" s="136"/>
      <c r="DG784" s="136"/>
      <c r="DH784" s="136"/>
      <c r="DI784" s="136"/>
      <c r="DJ784" s="136"/>
      <c r="DK784" s="136"/>
      <c r="DL784" s="136"/>
      <c r="DM784" s="136"/>
      <c r="DN784" s="136"/>
      <c r="DO784" s="136"/>
      <c r="DP784" s="136"/>
      <c r="DQ784" s="136"/>
      <c r="DR784" s="136"/>
      <c r="DS784" s="136"/>
      <c r="DT784" s="136"/>
      <c r="DU784" s="136"/>
      <c r="DV784" s="136"/>
      <c r="DW784" s="136"/>
      <c r="DX784" s="136"/>
      <c r="DY784" s="136"/>
      <c r="DZ784" s="136"/>
      <c r="EA784" s="136"/>
      <c r="EB784" s="136"/>
      <c r="EC784" s="136"/>
      <c r="ED784" s="136"/>
      <c r="EE784" s="136"/>
      <c r="EF784" s="136"/>
      <c r="EG784" s="136"/>
      <c r="EH784" s="136"/>
      <c r="EI784" s="136"/>
      <c r="EJ784" s="136"/>
      <c r="EK784" s="136"/>
      <c r="EL784" s="136"/>
      <c r="EM784" s="136"/>
      <c r="EN784" s="136"/>
      <c r="EO784" s="136"/>
      <c r="EP784" s="136"/>
      <c r="EQ784" s="136"/>
      <c r="ER784" s="136"/>
      <c r="ES784" s="136"/>
      <c r="ET784" s="136"/>
      <c r="EU784" s="136"/>
      <c r="EV784" s="136"/>
      <c r="EW784" s="136"/>
      <c r="EX784" s="136"/>
      <c r="EY784" s="136"/>
      <c r="EZ784" s="136"/>
      <c r="FA784" s="136"/>
      <c r="FB784" s="136"/>
      <c r="FC784" s="136"/>
      <c r="FD784" s="136"/>
      <c r="FE784" s="136"/>
      <c r="FF784" s="136"/>
      <c r="FG784" s="136"/>
      <c r="FH784" s="136"/>
      <c r="FI784" s="136"/>
      <c r="FJ784" s="136"/>
      <c r="FK784" s="136"/>
      <c r="FL784" s="136"/>
      <c r="FM784" s="136"/>
      <c r="FN784" s="136"/>
      <c r="FO784" s="136"/>
      <c r="FP784" s="136"/>
      <c r="FQ784" s="136"/>
      <c r="FR784" s="136"/>
      <c r="FS784" s="136"/>
      <c r="FT784" s="136"/>
      <c r="FU784" s="136"/>
      <c r="FV784" s="136"/>
      <c r="FW784" s="136"/>
      <c r="FX784" s="136"/>
      <c r="FY784" s="136"/>
      <c r="FZ784" s="136"/>
      <c r="GA784" s="136"/>
      <c r="GB784" s="136"/>
      <c r="GC784" s="136"/>
      <c r="GD784" s="136"/>
      <c r="GE784" s="136"/>
      <c r="GF784" s="136"/>
      <c r="GG784" s="136"/>
      <c r="GH784" s="136"/>
      <c r="GI784" s="136"/>
      <c r="GJ784" s="136"/>
      <c r="GK784" s="136"/>
      <c r="GL784" s="136"/>
      <c r="GM784" s="136"/>
      <c r="GN784" s="136"/>
      <c r="GO784" s="136"/>
      <c r="GP784" s="136"/>
      <c r="GQ784" s="136"/>
      <c r="GR784" s="136"/>
      <c r="GS784" s="136"/>
      <c r="GT784" s="136"/>
      <c r="GU784" s="136"/>
      <c r="GV784" s="136"/>
      <c r="GW784" s="136"/>
      <c r="GX784" s="136"/>
      <c r="GY784" s="136"/>
      <c r="GZ784" s="136"/>
      <c r="HA784" s="136"/>
      <c r="HB784" s="136"/>
      <c r="HC784" s="136"/>
      <c r="HD784" s="136"/>
      <c r="HE784" s="136"/>
      <c r="HF784" s="136"/>
      <c r="HG784" s="136"/>
      <c r="HH784" s="136"/>
      <c r="HI784" s="136"/>
      <c r="HJ784" s="136"/>
      <c r="HK784" s="136"/>
      <c r="HL784" s="136"/>
      <c r="HM784" s="136"/>
      <c r="HN784" s="136"/>
      <c r="HO784" s="136"/>
      <c r="HP784" s="136"/>
      <c r="HQ784" s="136"/>
      <c r="HR784" s="136"/>
      <c r="HS784" s="136"/>
      <c r="HT784" s="136"/>
      <c r="HU784" s="136"/>
      <c r="HV784" s="136"/>
      <c r="HW784" s="136"/>
      <c r="HX784" s="136"/>
      <c r="HY784" s="136"/>
      <c r="HZ784" s="136"/>
      <c r="IA784" s="136"/>
      <c r="IB784" s="136"/>
      <c r="IC784" s="136"/>
      <c r="ID784" s="136"/>
      <c r="IE784" s="136"/>
      <c r="IF784" s="136"/>
      <c r="IG784" s="136"/>
      <c r="IH784" s="136"/>
      <c r="II784" s="136"/>
      <c r="IJ784" s="136"/>
      <c r="IK784" s="136"/>
      <c r="IL784" s="136"/>
      <c r="IM784" s="136"/>
      <c r="IN784" s="136"/>
      <c r="IO784" s="136"/>
      <c r="IP784" s="136"/>
      <c r="IQ784" s="136"/>
      <c r="IR784" s="136"/>
      <c r="IS784" s="136"/>
      <c r="IT784" s="136"/>
      <c r="IU784" s="136"/>
      <c r="IV784" s="136"/>
      <c r="IW784" s="136"/>
      <c r="IX784" s="136"/>
      <c r="IY784" s="136"/>
      <c r="IZ784" s="136"/>
      <c r="JA784" s="136"/>
      <c r="JB784" s="136"/>
      <c r="JC784" s="136"/>
      <c r="JD784" s="136"/>
      <c r="JE784" s="136"/>
      <c r="JF784" s="136"/>
      <c r="JG784" s="136"/>
      <c r="JH784" s="136"/>
      <c r="JI784" s="136"/>
      <c r="JJ784" s="136"/>
      <c r="JK784" s="136"/>
      <c r="JL784" s="136"/>
      <c r="JM784" s="136"/>
      <c r="JN784" s="136"/>
      <c r="JO784" s="136"/>
      <c r="JP784" s="136"/>
      <c r="JQ784" s="136"/>
      <c r="JR784" s="136"/>
      <c r="JS784" s="136"/>
      <c r="JT784" s="136"/>
      <c r="JU784" s="136"/>
      <c r="JV784" s="136"/>
      <c r="JW784" s="136"/>
      <c r="JX784" s="136"/>
      <c r="JY784" s="136"/>
      <c r="JZ784" s="136"/>
      <c r="KA784" s="136"/>
      <c r="KB784" s="136"/>
      <c r="KC784" s="136"/>
      <c r="KD784" s="136"/>
      <c r="KE784" s="136"/>
      <c r="KF784" s="136"/>
      <c r="KG784" s="136"/>
      <c r="KH784" s="136"/>
      <c r="KI784" s="136"/>
      <c r="KJ784" s="136"/>
      <c r="KK784" s="136"/>
      <c r="KL784" s="136"/>
      <c r="KM784" s="136"/>
      <c r="KN784" s="136"/>
      <c r="KO784" s="136"/>
      <c r="KP784" s="136"/>
      <c r="KQ784" s="136"/>
      <c r="KR784" s="136"/>
      <c r="KS784" s="136"/>
      <c r="KT784" s="136"/>
      <c r="KU784" s="136"/>
      <c r="KV784" s="136"/>
      <c r="KW784" s="136"/>
      <c r="KX784" s="136"/>
      <c r="KY784" s="136"/>
      <c r="KZ784" s="136"/>
      <c r="LA784" s="136"/>
      <c r="LB784" s="136"/>
      <c r="LC784" s="136"/>
      <c r="LD784" s="136"/>
      <c r="LE784" s="136"/>
      <c r="LF784" s="136"/>
      <c r="LG784" s="136"/>
      <c r="LH784" s="136"/>
      <c r="LI784" s="136"/>
      <c r="LJ784" s="136"/>
      <c r="LK784" s="136"/>
      <c r="LL784" s="136"/>
      <c r="LM784" s="136"/>
      <c r="LN784" s="136"/>
      <c r="LO784" s="136"/>
      <c r="LP784" s="136"/>
      <c r="LQ784" s="136"/>
      <c r="LR784" s="136"/>
      <c r="LS784" s="136"/>
      <c r="LT784" s="136"/>
      <c r="LU784" s="136"/>
      <c r="LV784" s="136"/>
      <c r="LW784" s="136"/>
      <c r="LX784" s="136"/>
      <c r="LY784" s="136"/>
      <c r="LZ784" s="136"/>
      <c r="MA784" s="136"/>
      <c r="MB784" s="136"/>
      <c r="MC784" s="136"/>
      <c r="MD784" s="136"/>
      <c r="ME784" s="136"/>
      <c r="MF784" s="136"/>
      <c r="MG784" s="136"/>
      <c r="MH784" s="136"/>
      <c r="MI784" s="136"/>
      <c r="MJ784" s="136"/>
      <c r="MK784" s="136"/>
      <c r="ML784" s="136"/>
      <c r="MM784" s="136"/>
      <c r="MN784" s="136"/>
      <c r="MO784" s="136"/>
      <c r="MP784" s="136"/>
      <c r="MQ784" s="136"/>
      <c r="MR784" s="136"/>
      <c r="MS784" s="136"/>
      <c r="MT784" s="136"/>
      <c r="MU784" s="136"/>
      <c r="MV784" s="136"/>
      <c r="MW784" s="136"/>
      <c r="MX784" s="136"/>
      <c r="MY784" s="136"/>
      <c r="MZ784" s="136"/>
      <c r="NA784" s="136"/>
      <c r="NB784" s="136"/>
      <c r="NC784" s="136"/>
      <c r="ND784" s="136"/>
      <c r="NE784" s="136"/>
      <c r="NF784" s="136"/>
      <c r="NG784" s="136"/>
      <c r="NH784" s="136"/>
      <c r="NI784" s="136"/>
      <c r="NJ784" s="136"/>
      <c r="NK784" s="136"/>
      <c r="NL784" s="136"/>
      <c r="NM784" s="136"/>
      <c r="NN784" s="136"/>
      <c r="NO784" s="136"/>
      <c r="NP784" s="136"/>
      <c r="NQ784" s="136"/>
      <c r="NR784" s="136"/>
      <c r="NS784" s="136"/>
      <c r="NT784" s="136"/>
      <c r="NU784" s="136"/>
      <c r="NV784" s="136"/>
      <c r="NW784" s="136"/>
      <c r="NX784" s="136"/>
      <c r="NY784" s="136"/>
      <c r="NZ784" s="136"/>
      <c r="OA784" s="136"/>
      <c r="OB784" s="136"/>
      <c r="OC784" s="136"/>
      <c r="OD784" s="136"/>
      <c r="OE784" s="136"/>
      <c r="OF784" s="136"/>
      <c r="OG784" s="136"/>
      <c r="OH784" s="136"/>
      <c r="OI784" s="136"/>
      <c r="OJ784" s="136"/>
      <c r="OK784" s="136"/>
      <c r="OL784" s="136"/>
      <c r="OM784" s="136"/>
      <c r="ON784" s="136"/>
      <c r="OO784" s="136"/>
      <c r="OP784" s="136"/>
      <c r="OQ784" s="136"/>
      <c r="OR784" s="136"/>
      <c r="OS784" s="136"/>
      <c r="OT784" s="136"/>
      <c r="OU784" s="136"/>
      <c r="OV784" s="136"/>
      <c r="OW784" s="136"/>
      <c r="OX784" s="136"/>
      <c r="OY784" s="136"/>
      <c r="OZ784" s="136"/>
      <c r="PA784" s="136"/>
      <c r="PB784" s="136"/>
      <c r="PC784" s="136"/>
      <c r="PD784" s="136"/>
      <c r="PE784" s="136"/>
      <c r="PF784" s="136"/>
      <c r="PG784" s="136"/>
      <c r="PH784" s="136"/>
      <c r="PI784" s="136"/>
      <c r="PJ784" s="136"/>
      <c r="PK784" s="136"/>
      <c r="PL784" s="136"/>
      <c r="PM784" s="136"/>
      <c r="PN784" s="136"/>
      <c r="PO784" s="136"/>
      <c r="PP784" s="136"/>
      <c r="PQ784" s="136"/>
      <c r="PR784" s="136"/>
      <c r="PS784" s="136"/>
      <c r="PT784" s="136"/>
      <c r="PU784" s="136"/>
      <c r="PV784" s="136"/>
      <c r="PW784" s="136"/>
      <c r="PX784" s="136"/>
      <c r="PY784" s="136"/>
      <c r="PZ784" s="136"/>
      <c r="QA784" s="136"/>
      <c r="QB784" s="136"/>
      <c r="QC784" s="136"/>
      <c r="QD784" s="136"/>
      <c r="QE784" s="136"/>
      <c r="QF784" s="136"/>
      <c r="QG784" s="136"/>
      <c r="QH784" s="136"/>
      <c r="QI784" s="136"/>
      <c r="QJ784" s="136"/>
      <c r="QK784" s="136"/>
      <c r="QL784" s="136"/>
      <c r="QM784" s="136"/>
      <c r="QN784" s="136"/>
      <c r="QO784" s="136"/>
      <c r="QP784" s="136"/>
      <c r="QQ784" s="136"/>
      <c r="QR784" s="136"/>
      <c r="QS784" s="136"/>
      <c r="QT784" s="136"/>
      <c r="QU784" s="136"/>
      <c r="QV784" s="136"/>
      <c r="QW784" s="136"/>
      <c r="QX784" s="136"/>
      <c r="QY784" s="136"/>
      <c r="QZ784" s="136"/>
      <c r="RA784" s="136"/>
      <c r="RB784" s="136"/>
      <c r="RC784" s="136"/>
      <c r="RD784" s="136"/>
      <c r="RE784" s="136"/>
      <c r="RF784" s="136"/>
      <c r="RG784" s="136"/>
      <c r="RH784" s="136"/>
      <c r="RI784" s="136"/>
      <c r="RJ784" s="136"/>
      <c r="RK784" s="136"/>
      <c r="RL784" s="136"/>
      <c r="RM784" s="136"/>
      <c r="RN784" s="136"/>
      <c r="RO784" s="136"/>
      <c r="RP784" s="136"/>
      <c r="RQ784" s="136"/>
      <c r="RR784" s="136"/>
      <c r="RS784" s="136"/>
      <c r="RT784" s="136"/>
      <c r="RU784" s="136"/>
      <c r="RV784" s="136"/>
      <c r="RW784" s="136"/>
      <c r="RX784" s="136"/>
      <c r="RY784" s="136"/>
      <c r="RZ784" s="136"/>
      <c r="SA784" s="136"/>
      <c r="SB784" s="136"/>
      <c r="SC784" s="136"/>
      <c r="SD784" s="136"/>
      <c r="SE784" s="136"/>
      <c r="SF784" s="136"/>
      <c r="SG784" s="136"/>
      <c r="SH784" s="136"/>
      <c r="SI784" s="136"/>
      <c r="SJ784" s="136"/>
      <c r="SK784" s="136"/>
      <c r="SL784" s="136"/>
      <c r="SM784" s="136"/>
      <c r="SN784" s="136"/>
      <c r="SO784" s="136"/>
      <c r="SP784" s="136"/>
      <c r="SQ784" s="136"/>
      <c r="SR784" s="136"/>
      <c r="SS784" s="136"/>
      <c r="ST784" s="136"/>
      <c r="SU784" s="136"/>
      <c r="SV784" s="136"/>
      <c r="SW784" s="136"/>
      <c r="SX784" s="136"/>
      <c r="SY784" s="136"/>
      <c r="SZ784" s="136"/>
      <c r="TA784" s="136"/>
      <c r="TB784" s="136"/>
      <c r="TC784" s="136"/>
      <c r="TD784" s="136"/>
      <c r="TE784" s="136"/>
      <c r="TF784" s="136"/>
      <c r="TG784" s="136"/>
      <c r="TH784" s="136"/>
      <c r="TI784" s="136"/>
      <c r="TJ784" s="136"/>
      <c r="TK784" s="136"/>
      <c r="TL784" s="136"/>
      <c r="TM784" s="136"/>
      <c r="TN784" s="136"/>
      <c r="TO784" s="136"/>
      <c r="TP784" s="136"/>
      <c r="TQ784" s="136"/>
      <c r="TR784" s="136"/>
      <c r="TS784" s="136"/>
      <c r="TT784" s="136"/>
      <c r="TU784" s="136"/>
      <c r="TV784" s="136"/>
      <c r="TW784" s="136"/>
      <c r="TX784" s="136"/>
      <c r="TY784" s="136"/>
      <c r="TZ784" s="136"/>
      <c r="UA784" s="136"/>
      <c r="UB784" s="136"/>
      <c r="UC784" s="136"/>
      <c r="UD784" s="136"/>
      <c r="UE784" s="136"/>
      <c r="UF784" s="136"/>
      <c r="UG784" s="136"/>
      <c r="UH784" s="136"/>
      <c r="UI784" s="136"/>
      <c r="UJ784" s="136"/>
      <c r="UK784" s="136"/>
      <c r="UL784" s="136"/>
      <c r="UM784" s="136"/>
      <c r="UN784" s="136"/>
      <c r="UO784" s="136"/>
      <c r="UP784" s="136"/>
      <c r="UQ784" s="136"/>
      <c r="UR784" s="136"/>
      <c r="US784" s="136"/>
      <c r="UT784" s="136"/>
      <c r="UU784" s="136"/>
      <c r="UV784" s="136"/>
      <c r="UW784" s="136"/>
      <c r="UX784" s="136"/>
      <c r="UY784" s="136"/>
      <c r="UZ784" s="136"/>
      <c r="VA784" s="136"/>
      <c r="VB784" s="136"/>
      <c r="VC784" s="136"/>
      <c r="VD784" s="136"/>
      <c r="VE784" s="136"/>
      <c r="VF784" s="136"/>
      <c r="VG784" s="136"/>
      <c r="VH784" s="136"/>
      <c r="VI784" s="136"/>
      <c r="VJ784" s="136"/>
      <c r="VK784" s="136"/>
      <c r="VL784" s="136"/>
      <c r="VM784" s="136"/>
      <c r="VN784" s="136"/>
      <c r="VO784" s="136"/>
      <c r="VP784" s="136"/>
      <c r="VQ784" s="136"/>
      <c r="VR784" s="136"/>
      <c r="VS784" s="136"/>
      <c r="VT784" s="136"/>
      <c r="VU784" s="136"/>
      <c r="VV784" s="136"/>
      <c r="VW784" s="136"/>
      <c r="VX784" s="136"/>
      <c r="VY784" s="136"/>
      <c r="VZ784" s="136"/>
      <c r="WA784" s="136"/>
      <c r="WB784" s="136"/>
      <c r="WC784" s="136"/>
      <c r="WD784" s="136"/>
      <c r="WE784" s="136"/>
      <c r="WF784" s="136"/>
      <c r="WG784" s="136"/>
      <c r="WH784" s="136"/>
      <c r="WI784" s="136"/>
      <c r="WJ784" s="136"/>
      <c r="WK784" s="136"/>
      <c r="WL784" s="136"/>
      <c r="WM784" s="136"/>
      <c r="WN784" s="136"/>
      <c r="WO784" s="136"/>
      <c r="WP784" s="136"/>
      <c r="WQ784" s="136"/>
      <c r="WR784" s="136"/>
      <c r="WS784" s="136"/>
      <c r="WT784" s="136"/>
      <c r="WU784" s="136"/>
      <c r="WV784" s="136"/>
      <c r="WW784" s="136"/>
      <c r="WX784" s="136"/>
      <c r="WY784" s="136"/>
      <c r="WZ784" s="136"/>
      <c r="XA784" s="136"/>
      <c r="XB784" s="136"/>
      <c r="XC784" s="136"/>
      <c r="XD784" s="136"/>
      <c r="XE784" s="136"/>
      <c r="XF784" s="136"/>
      <c r="XG784" s="136"/>
      <c r="XH784" s="136"/>
      <c r="XI784" s="136"/>
      <c r="XJ784" s="136"/>
      <c r="XK784" s="136"/>
      <c r="XL784" s="136"/>
      <c r="XM784" s="136"/>
      <c r="XN784" s="136"/>
      <c r="XO784" s="136"/>
      <c r="XP784" s="136"/>
      <c r="XQ784" s="136"/>
      <c r="XR784" s="136"/>
      <c r="XS784" s="136"/>
      <c r="XT784" s="136"/>
      <c r="XU784" s="136"/>
      <c r="XV784" s="136"/>
      <c r="XW784" s="136"/>
      <c r="XX784" s="136"/>
      <c r="XY784" s="136"/>
      <c r="XZ784" s="136"/>
      <c r="YA784" s="136"/>
      <c r="YB784" s="136"/>
      <c r="YC784" s="136"/>
      <c r="YD784" s="136"/>
      <c r="YE784" s="136"/>
      <c r="YF784" s="136"/>
      <c r="YG784" s="136"/>
      <c r="YH784" s="136"/>
      <c r="YI784" s="136"/>
      <c r="YJ784" s="136"/>
      <c r="YK784" s="136"/>
      <c r="YL784" s="136"/>
      <c r="YM784" s="136"/>
      <c r="YN784" s="136"/>
      <c r="YO784" s="136"/>
      <c r="YP784" s="136"/>
      <c r="YQ784" s="136"/>
      <c r="YR784" s="136"/>
      <c r="YS784" s="136"/>
      <c r="YT784" s="136"/>
      <c r="YU784" s="136"/>
      <c r="YV784" s="136"/>
      <c r="YW784" s="136"/>
      <c r="YX784" s="136"/>
      <c r="YY784" s="136"/>
      <c r="YZ784" s="136"/>
      <c r="ZA784" s="136"/>
      <c r="ZB784" s="136"/>
      <c r="ZC784" s="136"/>
      <c r="ZD784" s="136"/>
      <c r="ZE784" s="136"/>
      <c r="ZF784" s="136"/>
      <c r="ZG784" s="136"/>
      <c r="ZH784" s="136"/>
      <c r="ZI784" s="136"/>
      <c r="ZJ784" s="136"/>
      <c r="ZK784" s="136"/>
      <c r="ZL784" s="136"/>
      <c r="ZM784" s="136"/>
      <c r="ZN784" s="136"/>
      <c r="ZO784" s="136"/>
      <c r="ZP784" s="136"/>
      <c r="ZQ784" s="136"/>
      <c r="ZR784" s="136"/>
      <c r="ZS784" s="136"/>
      <c r="ZT784" s="136"/>
      <c r="ZU784" s="136"/>
      <c r="ZV784" s="136"/>
      <c r="ZW784" s="136"/>
      <c r="ZX784" s="136"/>
      <c r="ZY784" s="136"/>
      <c r="ZZ784" s="136"/>
      <c r="AAA784" s="136"/>
      <c r="AAB784" s="136"/>
      <c r="AAC784" s="136"/>
      <c r="AAD784" s="136"/>
      <c r="AAE784" s="136"/>
      <c r="AAF784" s="136"/>
      <c r="AAG784" s="136"/>
      <c r="AAH784" s="136"/>
      <c r="AAI784" s="136"/>
      <c r="AAJ784" s="136"/>
      <c r="AAK784" s="136"/>
      <c r="AAL784" s="136"/>
      <c r="AAM784" s="136"/>
      <c r="AAN784" s="136"/>
      <c r="AAO784" s="136"/>
      <c r="AAP784" s="136"/>
      <c r="AAQ784" s="136"/>
      <c r="AAR784" s="136"/>
      <c r="AAS784" s="136"/>
      <c r="AAT784" s="136"/>
      <c r="AAU784" s="136"/>
      <c r="AAV784" s="136"/>
      <c r="AAW784" s="136"/>
      <c r="AAX784" s="136"/>
      <c r="AAY784" s="136"/>
      <c r="AAZ784" s="136"/>
      <c r="ABA784" s="136"/>
      <c r="ABB784" s="136"/>
      <c r="ABC784" s="136"/>
      <c r="ABD784" s="136"/>
      <c r="ABE784" s="136"/>
      <c r="ABF784" s="136"/>
      <c r="ABG784" s="136"/>
      <c r="ABH784" s="136"/>
      <c r="ABI784" s="136"/>
      <c r="ABJ784" s="136"/>
      <c r="ABK784" s="136"/>
      <c r="ABL784" s="136"/>
      <c r="ABM784" s="136"/>
      <c r="ABN784" s="136"/>
      <c r="ABO784" s="136"/>
      <c r="ABP784" s="136"/>
      <c r="ABQ784" s="136"/>
      <c r="ABR784" s="136"/>
      <c r="ABS784" s="136"/>
      <c r="ABT784" s="136"/>
      <c r="ABU784" s="136"/>
      <c r="ABV784" s="136"/>
      <c r="ABW784" s="136"/>
      <c r="ABX784" s="136"/>
      <c r="ABY784" s="136"/>
      <c r="ABZ784" s="136"/>
      <c r="ACA784" s="136"/>
      <c r="ACB784" s="136"/>
      <c r="ACC784" s="136"/>
      <c r="ACD784" s="136"/>
      <c r="ACE784" s="136"/>
      <c r="ACF784" s="136"/>
      <c r="ACG784" s="136"/>
      <c r="ACH784" s="136"/>
      <c r="ACI784" s="136"/>
      <c r="ACJ784" s="136"/>
      <c r="ACK784" s="136"/>
      <c r="ACL784" s="136"/>
      <c r="ACM784" s="136"/>
      <c r="ACN784" s="136"/>
      <c r="ACO784" s="136"/>
      <c r="ACP784" s="136"/>
      <c r="ACQ784" s="136"/>
      <c r="ACR784" s="136"/>
      <c r="ACS784" s="136"/>
      <c r="ACT784" s="136"/>
      <c r="ACU784" s="136"/>
      <c r="ACV784" s="136"/>
      <c r="ACW784" s="136"/>
      <c r="ACX784" s="136"/>
      <c r="ACY784" s="136"/>
      <c r="ACZ784" s="136"/>
      <c r="ADA784" s="136"/>
      <c r="ADB784" s="136"/>
      <c r="ADC784" s="136"/>
      <c r="ADD784" s="136"/>
      <c r="ADE784" s="136"/>
      <c r="ADF784" s="136"/>
      <c r="ADG784" s="136"/>
      <c r="ADH784" s="136"/>
      <c r="ADI784" s="136"/>
      <c r="ADJ784" s="136"/>
      <c r="ADK784" s="136"/>
      <c r="ADL784" s="136"/>
      <c r="ADM784" s="136"/>
      <c r="ADN784" s="136"/>
      <c r="ADO784" s="136"/>
      <c r="ADP784" s="136"/>
      <c r="ADQ784" s="136"/>
      <c r="ADR784" s="136"/>
      <c r="ADS784" s="136"/>
      <c r="ADT784" s="136"/>
      <c r="ADU784" s="136"/>
      <c r="ADV784" s="136"/>
      <c r="ADW784" s="136"/>
      <c r="ADX784" s="136"/>
      <c r="ADY784" s="136"/>
      <c r="ADZ784" s="136"/>
      <c r="AEA784" s="136"/>
      <c r="AEB784" s="136"/>
      <c r="AEC784" s="136"/>
      <c r="AED784" s="136"/>
      <c r="AEE784" s="136"/>
      <c r="AEF784" s="136"/>
      <c r="AEG784" s="136"/>
      <c r="AEH784" s="136"/>
      <c r="AEI784" s="136"/>
      <c r="AEJ784" s="136"/>
      <c r="AEK784" s="136"/>
      <c r="AEL784" s="136"/>
      <c r="AEM784" s="136"/>
      <c r="AEN784" s="136"/>
      <c r="AEO784" s="136"/>
      <c r="AEP784" s="136"/>
      <c r="AEQ784" s="136"/>
      <c r="AER784" s="136"/>
      <c r="AES784" s="136"/>
      <c r="AET784" s="136"/>
      <c r="AEU784" s="136"/>
      <c r="AEV784" s="136"/>
      <c r="AEW784" s="136"/>
      <c r="AEX784" s="136"/>
      <c r="AEY784" s="136"/>
      <c r="AEZ784" s="136"/>
      <c r="AFA784" s="136"/>
      <c r="AFB784" s="136"/>
      <c r="AFC784" s="136"/>
      <c r="AFD784" s="136"/>
      <c r="AFE784" s="136"/>
      <c r="AFF784" s="136"/>
      <c r="AFG784" s="136"/>
      <c r="AFH784" s="136"/>
      <c r="AFI784" s="136"/>
      <c r="AFJ784" s="136"/>
      <c r="AFK784" s="136"/>
      <c r="AFL784" s="136"/>
      <c r="AFM784" s="136"/>
      <c r="AFN784" s="136"/>
      <c r="AFO784" s="136"/>
      <c r="AFP784" s="136"/>
      <c r="AFQ784" s="136"/>
      <c r="AFR784" s="136"/>
      <c r="AFS784" s="136"/>
      <c r="AFT784" s="136"/>
      <c r="AFU784" s="136"/>
      <c r="AFV784" s="136"/>
      <c r="AFW784" s="136"/>
      <c r="AFX784" s="136"/>
      <c r="AFY784" s="136"/>
      <c r="AFZ784" s="136"/>
      <c r="AGA784" s="136"/>
      <c r="AGB784" s="136"/>
      <c r="AGC784" s="136"/>
      <c r="AGD784" s="136"/>
      <c r="AGE784" s="136"/>
      <c r="AGF784" s="136"/>
      <c r="AGG784" s="136"/>
      <c r="AGH784" s="136"/>
      <c r="AGI784" s="136"/>
      <c r="AGJ784" s="136"/>
      <c r="AGK784" s="136"/>
      <c r="AGL784" s="136"/>
      <c r="AGM784" s="136"/>
      <c r="AGN784" s="136"/>
      <c r="AGO784" s="136"/>
      <c r="AGP784" s="136"/>
      <c r="AGQ784" s="136"/>
      <c r="AGR784" s="136"/>
      <c r="AGS784" s="136"/>
      <c r="AGT784" s="136"/>
      <c r="AGU784" s="136"/>
      <c r="AGV784" s="136"/>
      <c r="AGW784" s="136"/>
      <c r="AGX784" s="136"/>
      <c r="AGY784" s="136"/>
      <c r="AGZ784" s="136"/>
      <c r="AHA784" s="136"/>
      <c r="AHB784" s="136"/>
      <c r="AHC784" s="136"/>
      <c r="AHD784" s="136"/>
      <c r="AHE784" s="136"/>
      <c r="AHF784" s="136"/>
      <c r="AHG784" s="136"/>
      <c r="AHH784" s="136"/>
      <c r="AHI784" s="136"/>
      <c r="AHJ784" s="136"/>
      <c r="AHK784" s="136"/>
      <c r="AHL784" s="136"/>
      <c r="AHM784" s="136"/>
      <c r="AHN784" s="136"/>
      <c r="AHO784" s="136"/>
      <c r="AHP784" s="136"/>
      <c r="AHQ784" s="136"/>
      <c r="AHR784" s="136"/>
      <c r="AHS784" s="136"/>
      <c r="AHT784" s="136"/>
      <c r="AHU784" s="136"/>
      <c r="AHV784" s="136"/>
      <c r="AHW784" s="136"/>
      <c r="AHX784" s="136"/>
      <c r="AHY784" s="136"/>
      <c r="AHZ784" s="136"/>
      <c r="AIA784" s="136"/>
      <c r="AIB784" s="136"/>
      <c r="AIC784" s="136"/>
      <c r="AID784" s="136"/>
      <c r="AIE784" s="136"/>
      <c r="AIF784" s="136"/>
      <c r="AIG784" s="136"/>
      <c r="AIH784" s="136"/>
      <c r="AII784" s="136"/>
      <c r="AIJ784" s="136"/>
      <c r="AIK784" s="136"/>
      <c r="AIL784" s="136"/>
      <c r="AIM784" s="136"/>
      <c r="AIN784" s="136"/>
      <c r="AIO784" s="136"/>
      <c r="AIP784" s="136"/>
      <c r="AIQ784" s="136"/>
      <c r="AIR784" s="136"/>
      <c r="AIS784" s="136"/>
      <c r="AIT784" s="136"/>
      <c r="AIU784" s="136"/>
      <c r="AIV784" s="136"/>
      <c r="AIW784" s="136"/>
      <c r="AIX784" s="136"/>
      <c r="AIY784" s="136"/>
      <c r="AIZ784" s="136"/>
      <c r="AJA784" s="136"/>
      <c r="AJB784" s="136"/>
      <c r="AJC784" s="136"/>
      <c r="AJD784" s="136"/>
      <c r="AJE784" s="136"/>
      <c r="AJF784" s="136"/>
      <c r="AJG784" s="136"/>
      <c r="AJH784" s="136"/>
      <c r="AJI784" s="136"/>
      <c r="AJJ784" s="136"/>
      <c r="AJK784" s="136"/>
      <c r="AJL784" s="136"/>
      <c r="AJM784" s="136"/>
      <c r="AJN784" s="136"/>
      <c r="AJO784" s="136"/>
      <c r="AJP784" s="136"/>
      <c r="AJQ784" s="136"/>
      <c r="AJR784" s="136"/>
      <c r="AJS784" s="136"/>
      <c r="AJT784" s="136"/>
      <c r="AJU784" s="136"/>
      <c r="AJV784" s="136"/>
      <c r="AJW784" s="136"/>
      <c r="AJX784" s="136"/>
      <c r="AJY784" s="136"/>
      <c r="AJZ784" s="136"/>
      <c r="AKA784" s="136"/>
      <c r="AKB784" s="136"/>
      <c r="AKC784" s="136"/>
      <c r="AKD784" s="136"/>
      <c r="AKE784" s="136"/>
      <c r="AKF784" s="136"/>
      <c r="AKG784" s="136"/>
      <c r="AKH784" s="136"/>
      <c r="AKI784" s="136"/>
      <c r="AKJ784" s="136"/>
      <c r="AKK784" s="136"/>
      <c r="AKL784" s="136"/>
      <c r="AKM784" s="136"/>
      <c r="AKN784" s="136"/>
      <c r="AKO784" s="136"/>
      <c r="AKP784" s="136"/>
      <c r="AKQ784" s="136"/>
      <c r="AKR784" s="136"/>
      <c r="AKS784" s="136"/>
      <c r="AKT784" s="136"/>
      <c r="AKU784" s="136"/>
      <c r="AKV784" s="136"/>
      <c r="AKW784" s="136"/>
      <c r="AKX784" s="136"/>
      <c r="AKY784" s="136"/>
      <c r="AKZ784" s="136"/>
      <c r="ALA784" s="136"/>
      <c r="ALB784" s="136"/>
      <c r="ALC784" s="136"/>
      <c r="ALD784" s="136"/>
      <c r="ALE784" s="136"/>
      <c r="ALF784" s="136"/>
      <c r="ALG784" s="136"/>
      <c r="ALH784" s="136"/>
      <c r="ALI784" s="136"/>
      <c r="ALJ784" s="136"/>
      <c r="ALK784" s="136"/>
      <c r="ALL784" s="136"/>
      <c r="ALM784" s="136"/>
      <c r="ALN784" s="136"/>
      <c r="ALO784" s="136"/>
      <c r="ALP784" s="136"/>
      <c r="ALQ784" s="136"/>
      <c r="ALR784" s="136"/>
      <c r="ALS784" s="136"/>
      <c r="ALT784" s="136"/>
      <c r="ALU784" s="136"/>
      <c r="ALV784" s="136"/>
      <c r="ALW784" s="136"/>
      <c r="ALX784" s="136"/>
      <c r="ALY784" s="136"/>
      <c r="ALZ784" s="136"/>
      <c r="AMA784" s="136"/>
      <c r="AMB784" s="136"/>
      <c r="AMC784" s="136"/>
      <c r="AMD784" s="136"/>
      <c r="AME784" s="136"/>
      <c r="AMF784" s="136"/>
      <c r="AMG784" s="136"/>
      <c r="AMH784" s="136"/>
      <c r="AMI784" s="136"/>
      <c r="AMJ784" s="136"/>
      <c r="AMK784" s="136"/>
      <c r="AML784" s="136"/>
      <c r="AMM784" s="136"/>
      <c r="AMN784" s="136"/>
      <c r="AMO784" s="136"/>
      <c r="AMP784" s="136"/>
      <c r="AMQ784" s="136"/>
      <c r="AMR784" s="136"/>
      <c r="AMS784" s="136"/>
      <c r="AMT784" s="136"/>
      <c r="AMU784" s="136"/>
      <c r="AMV784" s="136"/>
      <c r="AMW784" s="136"/>
      <c r="AMX784" s="136"/>
      <c r="AMY784" s="136"/>
      <c r="AMZ784" s="136"/>
      <c r="ANA784" s="136"/>
      <c r="ANB784" s="136"/>
      <c r="ANC784" s="136"/>
      <c r="AND784" s="136"/>
      <c r="ANE784" s="136"/>
      <c r="ANF784" s="136"/>
      <c r="ANG784" s="136"/>
      <c r="ANH784" s="136"/>
      <c r="ANI784" s="136"/>
      <c r="ANJ784" s="136"/>
      <c r="ANK784" s="136"/>
      <c r="ANL784" s="136"/>
      <c r="ANM784" s="136"/>
      <c r="ANN784" s="136"/>
      <c r="ANO784" s="136"/>
      <c r="ANP784" s="136"/>
      <c r="ANQ784" s="136"/>
      <c r="ANR784" s="136"/>
      <c r="ANS784" s="136"/>
      <c r="ANT784" s="136"/>
      <c r="ANU784" s="136"/>
      <c r="ANV784" s="136"/>
      <c r="ANW784" s="136"/>
      <c r="ANX784" s="136"/>
      <c r="ANY784" s="136"/>
      <c r="ANZ784" s="136"/>
      <c r="AOA784" s="136"/>
      <c r="AOB784" s="136"/>
      <c r="AOC784" s="136"/>
      <c r="AOD784" s="136"/>
      <c r="AOE784" s="136"/>
      <c r="AOF784" s="136"/>
      <c r="AOG784" s="136"/>
      <c r="AOH784" s="136"/>
      <c r="AOI784" s="136"/>
      <c r="AOJ784" s="136"/>
      <c r="AOK784" s="136"/>
      <c r="AOL784" s="136"/>
      <c r="AOM784" s="136"/>
      <c r="AON784" s="136"/>
      <c r="AOO784" s="136"/>
      <c r="AOP784" s="136"/>
      <c r="AOQ784" s="136"/>
      <c r="AOR784" s="136"/>
      <c r="AOS784" s="136"/>
      <c r="AOT784" s="136"/>
      <c r="AOU784" s="136"/>
      <c r="AOV784" s="136"/>
      <c r="AOW784" s="136"/>
      <c r="AOX784" s="136"/>
      <c r="AOY784" s="136"/>
      <c r="AOZ784" s="136"/>
      <c r="APA784" s="136"/>
      <c r="APB784" s="136"/>
      <c r="APC784" s="136"/>
      <c r="APD784" s="136"/>
      <c r="APE784" s="136"/>
      <c r="APF784" s="136"/>
      <c r="APG784" s="136"/>
      <c r="APH784" s="136"/>
      <c r="API784" s="136"/>
      <c r="APJ784" s="136"/>
      <c r="APK784" s="136"/>
      <c r="APL784" s="136"/>
      <c r="APM784" s="136"/>
      <c r="APN784" s="136"/>
      <c r="APO784" s="136"/>
      <c r="APP784" s="136"/>
      <c r="APQ784" s="136"/>
      <c r="APR784" s="136"/>
      <c r="APS784" s="136"/>
      <c r="APT784" s="136"/>
      <c r="APU784" s="136"/>
      <c r="APV784" s="136"/>
      <c r="APW784" s="136"/>
      <c r="APX784" s="136"/>
      <c r="APY784" s="136"/>
      <c r="APZ784" s="136"/>
      <c r="AQA784" s="136"/>
      <c r="AQB784" s="136"/>
      <c r="AQC784" s="136"/>
      <c r="AQD784" s="136"/>
      <c r="AQE784" s="136"/>
      <c r="AQF784" s="136"/>
      <c r="AQG784" s="136"/>
      <c r="AQH784" s="136"/>
      <c r="AQI784" s="136"/>
      <c r="AQJ784" s="136"/>
      <c r="AQK784" s="136"/>
      <c r="AQL784" s="136"/>
      <c r="AQM784" s="136"/>
      <c r="AQN784" s="136"/>
      <c r="AQO784" s="136"/>
      <c r="AQP784" s="136"/>
      <c r="AQQ784" s="136"/>
      <c r="AQR784" s="136"/>
      <c r="AQS784" s="136"/>
      <c r="AQT784" s="136"/>
      <c r="AQU784" s="136"/>
      <c r="AQV784" s="136"/>
      <c r="AQW784" s="136"/>
      <c r="AQX784" s="136"/>
      <c r="AQY784" s="136"/>
      <c r="AQZ784" s="136"/>
      <c r="ARA784" s="136"/>
      <c r="ARB784" s="136"/>
      <c r="ARC784" s="136"/>
      <c r="ARD784" s="136"/>
      <c r="ARE784" s="136"/>
      <c r="ARF784" s="136"/>
      <c r="ARG784" s="136"/>
      <c r="ARH784" s="136"/>
      <c r="ARI784" s="136"/>
      <c r="ARJ784" s="136"/>
      <c r="ARK784" s="136"/>
      <c r="ARL784" s="136"/>
      <c r="ARM784" s="136"/>
      <c r="ARN784" s="136"/>
      <c r="ARO784" s="136"/>
      <c r="ARP784" s="136"/>
      <c r="ARQ784" s="136"/>
      <c r="ARR784" s="136"/>
      <c r="ARS784" s="136"/>
      <c r="ART784" s="136"/>
      <c r="ARU784" s="136"/>
      <c r="ARV784" s="136"/>
      <c r="ARW784" s="136"/>
      <c r="ARX784" s="136"/>
      <c r="ARY784" s="136"/>
      <c r="ARZ784" s="136"/>
      <c r="ASA784" s="136"/>
      <c r="ASB784" s="136"/>
      <c r="ASC784" s="136"/>
      <c r="ASD784" s="136"/>
      <c r="ASE784" s="136"/>
      <c r="ASF784" s="136"/>
      <c r="ASG784" s="136"/>
      <c r="ASH784" s="136"/>
      <c r="ASI784" s="136"/>
      <c r="ASJ784" s="136"/>
      <c r="ASK784" s="136"/>
      <c r="ASL784" s="136"/>
      <c r="ASM784" s="136"/>
      <c r="ASN784" s="136"/>
      <c r="ASO784" s="136"/>
      <c r="ASP784" s="136"/>
      <c r="ASQ784" s="136"/>
      <c r="ASR784" s="136"/>
      <c r="ASS784" s="136"/>
      <c r="AST784" s="136"/>
      <c r="ASU784" s="136"/>
      <c r="ASV784" s="136"/>
      <c r="ASW784" s="136"/>
      <c r="ASX784" s="136"/>
      <c r="ASY784" s="136"/>
      <c r="ASZ784" s="136"/>
      <c r="ATA784" s="136"/>
      <c r="ATB784" s="136"/>
      <c r="ATC784" s="136"/>
      <c r="ATD784" s="136"/>
      <c r="ATE784" s="136"/>
      <c r="ATF784" s="136"/>
      <c r="ATG784" s="136"/>
      <c r="ATH784" s="136"/>
      <c r="ATI784" s="136"/>
      <c r="ATJ784" s="136"/>
      <c r="ATK784" s="136"/>
      <c r="ATL784" s="136"/>
      <c r="ATM784" s="136"/>
      <c r="ATN784" s="136"/>
      <c r="ATO784" s="136"/>
      <c r="ATP784" s="136"/>
      <c r="ATQ784" s="136"/>
      <c r="ATR784" s="136"/>
      <c r="ATS784" s="136"/>
      <c r="ATT784" s="136"/>
      <c r="ATU784" s="136"/>
      <c r="ATV784" s="136"/>
      <c r="ATW784" s="136"/>
      <c r="ATX784" s="136"/>
      <c r="ATY784" s="136"/>
      <c r="ATZ784" s="136"/>
      <c r="AUA784" s="136"/>
      <c r="AUB784" s="136"/>
      <c r="AUC784" s="136"/>
      <c r="AUD784" s="136"/>
      <c r="AUE784" s="136"/>
      <c r="AUF784" s="136"/>
      <c r="AUG784" s="136"/>
      <c r="AUH784" s="136"/>
      <c r="AUI784" s="136"/>
      <c r="AUJ784" s="136"/>
      <c r="AUK784" s="136"/>
      <c r="AUL784" s="136"/>
      <c r="AUM784" s="136"/>
      <c r="AUN784" s="136"/>
      <c r="AUO784" s="136"/>
      <c r="AUP784" s="136"/>
      <c r="AUQ784" s="136"/>
      <c r="AUR784" s="136"/>
      <c r="AUS784" s="136"/>
      <c r="AUT784" s="136"/>
      <c r="AUU784" s="136"/>
      <c r="AUV784" s="136"/>
      <c r="AUW784" s="136"/>
      <c r="AUX784" s="136"/>
      <c r="AUY784" s="136"/>
      <c r="AUZ784" s="136"/>
      <c r="AVA784" s="136"/>
      <c r="AVB784" s="136"/>
      <c r="AVC784" s="136"/>
      <c r="AVD784" s="136"/>
      <c r="AVE784" s="136"/>
      <c r="AVF784" s="136"/>
      <c r="AVG784" s="136"/>
      <c r="AVH784" s="136"/>
      <c r="AVI784" s="136"/>
      <c r="AVJ784" s="136"/>
      <c r="AVK784" s="136"/>
      <c r="AVL784" s="136"/>
      <c r="AVM784" s="136"/>
      <c r="AVN784" s="136"/>
      <c r="AVO784" s="136"/>
      <c r="AVP784" s="136"/>
      <c r="AVQ784" s="136"/>
      <c r="AVR784" s="136"/>
      <c r="AVS784" s="136"/>
      <c r="AVT784" s="136"/>
      <c r="AVU784" s="136"/>
      <c r="AVV784" s="136"/>
      <c r="AVW784" s="136"/>
      <c r="AVX784" s="136"/>
      <c r="AVY784" s="136"/>
      <c r="AVZ784" s="136"/>
      <c r="AWA784" s="136"/>
      <c r="AWB784" s="136"/>
      <c r="AWC784" s="136"/>
      <c r="AWD784" s="136"/>
      <c r="AWE784" s="136"/>
      <c r="AWF784" s="136"/>
      <c r="AWG784" s="136"/>
      <c r="AWH784" s="136"/>
      <c r="AWI784" s="136"/>
      <c r="AWJ784" s="136"/>
      <c r="AWK784" s="136"/>
      <c r="AWL784" s="136"/>
      <c r="AWM784" s="136"/>
      <c r="AWN784" s="136"/>
      <c r="AWO784" s="136"/>
      <c r="AWP784" s="136"/>
      <c r="AWQ784" s="136"/>
      <c r="AWR784" s="136"/>
      <c r="AWS784" s="136"/>
      <c r="AWT784" s="136"/>
      <c r="AWU784" s="136"/>
      <c r="AWV784" s="136"/>
      <c r="AWW784" s="136"/>
      <c r="AWX784" s="136"/>
      <c r="AWY784" s="136"/>
      <c r="AWZ784" s="136"/>
      <c r="AXA784" s="136"/>
      <c r="AXB784" s="136"/>
      <c r="AXC784" s="136"/>
      <c r="AXD784" s="136"/>
      <c r="AXE784" s="136"/>
      <c r="AXF784" s="136"/>
      <c r="AXG784" s="136"/>
      <c r="AXH784" s="136"/>
      <c r="AXI784" s="136"/>
      <c r="AXJ784" s="136"/>
      <c r="AXK784" s="136"/>
      <c r="AXL784" s="136"/>
      <c r="AXM784" s="136"/>
      <c r="AXN784" s="136"/>
      <c r="AXO784" s="136"/>
      <c r="AXP784" s="136"/>
      <c r="AXQ784" s="136"/>
      <c r="AXR784" s="136"/>
      <c r="AXS784" s="136"/>
      <c r="AXT784" s="136"/>
      <c r="AXU784" s="136"/>
      <c r="AXV784" s="136"/>
      <c r="AXW784" s="136"/>
      <c r="AXX784" s="136"/>
      <c r="AXY784" s="136"/>
      <c r="AXZ784" s="136"/>
      <c r="AYA784" s="136"/>
      <c r="AYB784" s="136"/>
      <c r="AYC784" s="136"/>
      <c r="AYD784" s="136"/>
      <c r="AYE784" s="136"/>
      <c r="AYF784" s="136"/>
      <c r="AYG784" s="136"/>
      <c r="AYH784" s="136"/>
      <c r="AYI784" s="136"/>
      <c r="AYJ784" s="136"/>
      <c r="AYK784" s="136"/>
      <c r="AYL784" s="136"/>
      <c r="AYM784" s="136"/>
      <c r="AYN784" s="136"/>
      <c r="AYO784" s="136"/>
      <c r="AYP784" s="136"/>
      <c r="AYQ784" s="136"/>
      <c r="AYR784" s="136"/>
      <c r="AYS784" s="136"/>
      <c r="AYT784" s="136"/>
      <c r="AYU784" s="136"/>
      <c r="AYV784" s="136"/>
      <c r="AYW784" s="136"/>
      <c r="AYX784" s="136"/>
      <c r="AYY784" s="136"/>
      <c r="AYZ784" s="136"/>
      <c r="AZA784" s="136"/>
      <c r="AZB784" s="136"/>
      <c r="AZC784" s="136"/>
      <c r="AZD784" s="136"/>
      <c r="AZE784" s="136"/>
      <c r="AZF784" s="136"/>
      <c r="AZG784" s="136"/>
      <c r="AZH784" s="136"/>
      <c r="AZI784" s="136"/>
      <c r="AZJ784" s="136"/>
      <c r="AZK784" s="136"/>
      <c r="AZL784" s="136"/>
      <c r="AZM784" s="136"/>
      <c r="AZN784" s="136"/>
      <c r="AZO784" s="136"/>
      <c r="AZP784" s="136"/>
      <c r="AZQ784" s="136"/>
      <c r="AZR784" s="136"/>
      <c r="AZS784" s="136"/>
      <c r="AZT784" s="136"/>
      <c r="AZU784" s="136"/>
      <c r="AZV784" s="136"/>
      <c r="AZW784" s="136"/>
      <c r="AZX784" s="136"/>
      <c r="AZY784" s="136"/>
      <c r="AZZ784" s="136"/>
      <c r="BAA784" s="136"/>
      <c r="BAB784" s="136"/>
      <c r="BAC784" s="136"/>
      <c r="BAD784" s="136"/>
      <c r="BAE784" s="136"/>
      <c r="BAF784" s="136"/>
      <c r="BAG784" s="136"/>
      <c r="BAH784" s="136"/>
      <c r="BAI784" s="136"/>
      <c r="BAJ784" s="136"/>
      <c r="BAK784" s="136"/>
      <c r="BAL784" s="136"/>
      <c r="BAM784" s="136"/>
      <c r="BAN784" s="136"/>
      <c r="BAO784" s="136"/>
      <c r="BAP784" s="136"/>
      <c r="BAQ784" s="136"/>
      <c r="BAR784" s="136"/>
      <c r="BAS784" s="136"/>
      <c r="BAT784" s="136"/>
      <c r="BAU784" s="136"/>
      <c r="BAV784" s="136"/>
      <c r="BAW784" s="136"/>
      <c r="BAX784" s="136"/>
      <c r="BAY784" s="136"/>
      <c r="BAZ784" s="136"/>
      <c r="BBA784" s="136"/>
      <c r="BBB784" s="136"/>
      <c r="BBC784" s="136"/>
      <c r="BBD784" s="136"/>
      <c r="BBE784" s="136"/>
      <c r="BBF784" s="136"/>
      <c r="BBG784" s="136"/>
      <c r="BBH784" s="136"/>
      <c r="BBI784" s="136"/>
      <c r="BBJ784" s="136"/>
      <c r="BBK784" s="136"/>
      <c r="BBL784" s="136"/>
      <c r="BBM784" s="136"/>
      <c r="BBN784" s="136"/>
      <c r="BBO784" s="136"/>
      <c r="BBP784" s="136"/>
      <c r="BBQ784" s="136"/>
      <c r="BBR784" s="136"/>
      <c r="BBS784" s="136"/>
      <c r="BBT784" s="136"/>
      <c r="BBU784" s="136"/>
      <c r="BBV784" s="136"/>
      <c r="BBW784" s="136"/>
      <c r="BBX784" s="136"/>
      <c r="BBY784" s="136"/>
      <c r="BBZ784" s="136"/>
      <c r="BCA784" s="136"/>
      <c r="BCB784" s="136"/>
      <c r="BCC784" s="136"/>
      <c r="BCD784" s="136"/>
      <c r="BCE784" s="136"/>
      <c r="BCF784" s="136"/>
      <c r="BCG784" s="136"/>
      <c r="BCH784" s="136"/>
      <c r="BCI784" s="136"/>
      <c r="BCJ784" s="136"/>
      <c r="BCK784" s="136"/>
      <c r="BCL784" s="136"/>
      <c r="BCM784" s="136"/>
      <c r="BCN784" s="136"/>
      <c r="BCO784" s="136"/>
      <c r="BCP784" s="136"/>
      <c r="BCQ784" s="136"/>
      <c r="BCR784" s="136"/>
      <c r="BCS784" s="136"/>
      <c r="BCT784" s="136"/>
      <c r="BCU784" s="136"/>
      <c r="BCV784" s="136"/>
      <c r="BCW784" s="136"/>
      <c r="BCX784" s="136"/>
      <c r="BCY784" s="136"/>
      <c r="BCZ784" s="136"/>
      <c r="BDA784" s="136"/>
      <c r="BDB784" s="136"/>
      <c r="BDC784" s="136"/>
      <c r="BDD784" s="136"/>
      <c r="BDE784" s="136"/>
      <c r="BDF784" s="136"/>
      <c r="BDG784" s="136"/>
      <c r="BDH784" s="136"/>
      <c r="BDI784" s="136"/>
      <c r="BDJ784" s="136"/>
      <c r="BDK784" s="136"/>
      <c r="BDL784" s="136"/>
      <c r="BDM784" s="136"/>
      <c r="BDN784" s="136"/>
      <c r="BDO784" s="136"/>
      <c r="BDP784" s="136"/>
      <c r="BDQ784" s="136"/>
      <c r="BDR784" s="136"/>
      <c r="BDS784" s="136"/>
      <c r="BDT784" s="136"/>
      <c r="BDU784" s="136"/>
      <c r="BDV784" s="136"/>
      <c r="BDW784" s="136"/>
      <c r="BDX784" s="136"/>
      <c r="BDY784" s="136"/>
      <c r="BDZ784" s="136"/>
      <c r="BEA784" s="136"/>
      <c r="BEB784" s="136"/>
      <c r="BEC784" s="136"/>
      <c r="BED784" s="136"/>
      <c r="BEE784" s="136"/>
      <c r="BEF784" s="136"/>
      <c r="BEG784" s="136"/>
      <c r="BEH784" s="136"/>
      <c r="BEI784" s="136"/>
      <c r="BEJ784" s="136"/>
      <c r="BEK784" s="136"/>
      <c r="BEL784" s="136"/>
      <c r="BEM784" s="136"/>
      <c r="BEN784" s="136"/>
      <c r="BEO784" s="136"/>
      <c r="BEP784" s="136"/>
      <c r="BEQ784" s="136"/>
      <c r="BER784" s="136"/>
      <c r="BES784" s="136"/>
      <c r="BET784" s="136"/>
      <c r="BEU784" s="136"/>
      <c r="BEV784" s="136"/>
      <c r="BEW784" s="136"/>
      <c r="BEX784" s="136"/>
      <c r="BEY784" s="136"/>
      <c r="BEZ784" s="136"/>
      <c r="BFA784" s="136"/>
      <c r="BFB784" s="136"/>
      <c r="BFC784" s="136"/>
      <c r="BFD784" s="136"/>
      <c r="BFE784" s="136"/>
      <c r="BFF784" s="136"/>
      <c r="BFG784" s="136"/>
      <c r="BFH784" s="136"/>
      <c r="BFI784" s="136"/>
      <c r="BFJ784" s="136"/>
      <c r="BFK784" s="136"/>
      <c r="BFL784" s="136"/>
      <c r="BFM784" s="136"/>
      <c r="BFN784" s="136"/>
      <c r="BFO784" s="136"/>
      <c r="BFP784" s="136"/>
      <c r="BFQ784" s="136"/>
      <c r="BFR784" s="136"/>
      <c r="BFS784" s="136"/>
      <c r="BFT784" s="136"/>
      <c r="BFU784" s="136"/>
      <c r="BFV784" s="136"/>
      <c r="BFW784" s="136"/>
      <c r="BFX784" s="136"/>
      <c r="BFY784" s="136"/>
      <c r="BFZ784" s="136"/>
      <c r="BGA784" s="136"/>
      <c r="BGB784" s="136"/>
      <c r="BGC784" s="136"/>
      <c r="BGD784" s="136"/>
      <c r="BGE784" s="136"/>
      <c r="BGF784" s="136"/>
      <c r="BGG784" s="136"/>
      <c r="BGH784" s="136"/>
      <c r="BGI784" s="136"/>
      <c r="BGJ784" s="136"/>
      <c r="BGK784" s="136"/>
      <c r="BGL784" s="136"/>
      <c r="BGM784" s="136"/>
      <c r="BGN784" s="136"/>
      <c r="BGO784" s="136"/>
      <c r="BGP784" s="136"/>
      <c r="BGQ784" s="136"/>
      <c r="BGR784" s="136"/>
      <c r="BGS784" s="136"/>
      <c r="BGT784" s="136"/>
      <c r="BGU784" s="136"/>
      <c r="BGV784" s="136"/>
      <c r="BGW784" s="136"/>
      <c r="BGX784" s="136"/>
      <c r="BGY784" s="136"/>
      <c r="BGZ784" s="136"/>
      <c r="BHA784" s="136"/>
      <c r="BHB784" s="136"/>
      <c r="BHC784" s="136"/>
      <c r="BHD784" s="136"/>
      <c r="BHE784" s="136"/>
      <c r="BHF784" s="136"/>
      <c r="BHG784" s="136"/>
      <c r="BHH784" s="136"/>
      <c r="BHI784" s="136"/>
      <c r="BHJ784" s="136"/>
      <c r="BHK784" s="136"/>
      <c r="BHL784" s="136"/>
      <c r="BHM784" s="136"/>
      <c r="BHN784" s="136"/>
      <c r="BHO784" s="136"/>
      <c r="BHP784" s="136"/>
      <c r="BHQ784" s="136"/>
      <c r="BHR784" s="136"/>
      <c r="BHS784" s="136"/>
      <c r="BHT784" s="136"/>
      <c r="BHU784" s="136"/>
      <c r="BHV784" s="136"/>
      <c r="BHW784" s="136"/>
      <c r="BHX784" s="136"/>
      <c r="BHY784" s="136"/>
      <c r="BHZ784" s="136"/>
      <c r="BIA784" s="136"/>
      <c r="BIB784" s="136"/>
      <c r="BIC784" s="136"/>
      <c r="BID784" s="136"/>
      <c r="BIE784" s="136"/>
      <c r="BIF784" s="136"/>
      <c r="BIG784" s="136"/>
      <c r="BIH784" s="136"/>
      <c r="BII784" s="136"/>
      <c r="BIJ784" s="136"/>
      <c r="BIK784" s="136"/>
      <c r="BIL784" s="136"/>
      <c r="BIM784" s="136"/>
      <c r="BIN784" s="136"/>
      <c r="BIO784" s="136"/>
      <c r="BIP784" s="136"/>
      <c r="BIQ784" s="136"/>
      <c r="BIR784" s="136"/>
      <c r="BIS784" s="136"/>
      <c r="BIT784" s="136"/>
      <c r="BIU784" s="136"/>
      <c r="BIV784" s="136"/>
      <c r="BIW784" s="136"/>
      <c r="BIX784" s="136"/>
      <c r="BIY784" s="136"/>
      <c r="BIZ784" s="136"/>
      <c r="BJA784" s="136"/>
      <c r="BJB784" s="136"/>
      <c r="BJC784" s="136"/>
      <c r="BJD784" s="136"/>
      <c r="BJE784" s="136"/>
      <c r="BJF784" s="136"/>
      <c r="BJG784" s="136"/>
      <c r="BJH784" s="136"/>
      <c r="BJI784" s="136"/>
      <c r="BJJ784" s="136"/>
      <c r="BJK784" s="136"/>
      <c r="BJL784" s="136"/>
      <c r="BJM784" s="136"/>
      <c r="BJN784" s="136"/>
      <c r="BJO784" s="136"/>
      <c r="BJP784" s="136"/>
      <c r="BJQ784" s="136"/>
      <c r="BJR784" s="136"/>
      <c r="BJS784" s="136"/>
      <c r="BJT784" s="136"/>
      <c r="BJU784" s="136"/>
      <c r="BJV784" s="136"/>
      <c r="BJW784" s="136"/>
      <c r="BJX784" s="136"/>
      <c r="BJY784" s="136"/>
      <c r="BJZ784" s="136"/>
      <c r="BKA784" s="136"/>
      <c r="BKB784" s="136"/>
      <c r="BKC784" s="136"/>
      <c r="BKD784" s="136"/>
      <c r="BKE784" s="136"/>
      <c r="BKF784" s="136"/>
      <c r="BKG784" s="136"/>
      <c r="BKH784" s="136"/>
      <c r="BKI784" s="136"/>
      <c r="BKJ784" s="136"/>
      <c r="BKK784" s="136"/>
      <c r="BKL784" s="136"/>
      <c r="BKM784" s="136"/>
      <c r="BKN784" s="136"/>
      <c r="BKO784" s="136"/>
      <c r="BKP784" s="136"/>
      <c r="BKQ784" s="136"/>
      <c r="BKR784" s="136"/>
      <c r="BKS784" s="136"/>
      <c r="BKT784" s="136"/>
      <c r="BKU784" s="136"/>
      <c r="BKV784" s="136"/>
      <c r="BKW784" s="136"/>
      <c r="BKX784" s="136"/>
      <c r="BKY784" s="136"/>
      <c r="BKZ784" s="136"/>
      <c r="BLA784" s="136"/>
      <c r="BLB784" s="136"/>
      <c r="BLC784" s="136"/>
      <c r="BLD784" s="136"/>
      <c r="BLE784" s="136"/>
      <c r="BLF784" s="136"/>
      <c r="BLG784" s="136"/>
      <c r="BLH784" s="136"/>
      <c r="BLI784" s="136"/>
      <c r="BLJ784" s="136"/>
      <c r="BLK784" s="136"/>
      <c r="BLL784" s="136"/>
      <c r="BLM784" s="136"/>
      <c r="BLN784" s="136"/>
      <c r="BLO784" s="136"/>
      <c r="BLP784" s="136"/>
      <c r="BLQ784" s="136"/>
      <c r="BLR784" s="136"/>
      <c r="BLS784" s="136"/>
      <c r="BLT784" s="136"/>
      <c r="BLU784" s="136"/>
      <c r="BLV784" s="136"/>
      <c r="BLW784" s="136"/>
      <c r="BLX784" s="136"/>
      <c r="BLY784" s="136"/>
      <c r="BLZ784" s="136"/>
      <c r="BMA784" s="136"/>
      <c r="BMB784" s="136"/>
      <c r="BMC784" s="136"/>
      <c r="BMD784" s="136"/>
      <c r="BME784" s="136"/>
      <c r="BMF784" s="136"/>
      <c r="BMG784" s="136"/>
      <c r="BMH784" s="136"/>
      <c r="BMI784" s="136"/>
      <c r="BMJ784" s="136"/>
      <c r="BMK784" s="136"/>
      <c r="BML784" s="136"/>
      <c r="BMM784" s="136"/>
      <c r="BMN784" s="136"/>
      <c r="BMO784" s="136"/>
      <c r="BMP784" s="136"/>
      <c r="BMQ784" s="136"/>
      <c r="BMR784" s="136"/>
      <c r="BMS784" s="136"/>
      <c r="BMT784" s="136"/>
      <c r="BMU784" s="136"/>
      <c r="BMV784" s="136"/>
      <c r="BMW784" s="136"/>
      <c r="BMX784" s="136"/>
      <c r="BMY784" s="136"/>
      <c r="BMZ784" s="136"/>
      <c r="BNA784" s="136"/>
      <c r="BNB784" s="136"/>
      <c r="BNC784" s="136"/>
      <c r="BND784" s="136"/>
      <c r="BNE784" s="136"/>
      <c r="BNF784" s="136"/>
      <c r="BNG784" s="136"/>
      <c r="BNH784" s="136"/>
      <c r="BNI784" s="136"/>
      <c r="BNJ784" s="136"/>
      <c r="BNK784" s="136"/>
      <c r="BNL784" s="136"/>
      <c r="BNM784" s="136"/>
      <c r="BNN784" s="136"/>
      <c r="BNO784" s="136"/>
      <c r="BNP784" s="136"/>
      <c r="BNQ784" s="136"/>
      <c r="BNR784" s="136"/>
      <c r="BNS784" s="136"/>
      <c r="BNT784" s="136"/>
      <c r="BNU784" s="136"/>
      <c r="BNV784" s="136"/>
      <c r="BNW784" s="136"/>
      <c r="BNX784" s="136"/>
      <c r="BNY784" s="136"/>
      <c r="BNZ784" s="136"/>
      <c r="BOA784" s="136"/>
      <c r="BOB784" s="136"/>
      <c r="BOC784" s="136"/>
      <c r="BOD784" s="136"/>
      <c r="BOE784" s="136"/>
      <c r="BOF784" s="136"/>
      <c r="BOG784" s="136"/>
      <c r="BOH784" s="136"/>
      <c r="BOI784" s="136"/>
      <c r="BOJ784" s="136"/>
      <c r="BOK784" s="136"/>
      <c r="BOL784" s="136"/>
      <c r="BOM784" s="136"/>
      <c r="BON784" s="136"/>
      <c r="BOO784" s="136"/>
      <c r="BOP784" s="136"/>
      <c r="BOQ784" s="136"/>
      <c r="BOR784" s="136"/>
      <c r="BOS784" s="136"/>
      <c r="BOT784" s="136"/>
      <c r="BOU784" s="136"/>
      <c r="BOV784" s="136"/>
      <c r="BOW784" s="136"/>
      <c r="BOX784" s="136"/>
      <c r="BOY784" s="136"/>
      <c r="BOZ784" s="136"/>
      <c r="BPA784" s="136"/>
      <c r="BPB784" s="136"/>
      <c r="BPC784" s="136"/>
      <c r="BPD784" s="136"/>
      <c r="BPE784" s="136"/>
      <c r="BPF784" s="136"/>
      <c r="BPG784" s="136"/>
      <c r="BPH784" s="136"/>
      <c r="BPI784" s="136"/>
      <c r="BPJ784" s="136"/>
      <c r="BPK784" s="136"/>
      <c r="BPL784" s="136"/>
      <c r="BPM784" s="136"/>
      <c r="BPN784" s="136"/>
      <c r="BPO784" s="136"/>
      <c r="BPP784" s="136"/>
      <c r="BPQ784" s="136"/>
      <c r="BPR784" s="136"/>
      <c r="BPS784" s="136"/>
      <c r="BPT784" s="136"/>
      <c r="BPU784" s="136"/>
      <c r="BPV784" s="136"/>
      <c r="BPW784" s="136"/>
      <c r="BPX784" s="136"/>
      <c r="BPY784" s="136"/>
      <c r="BPZ784" s="136"/>
      <c r="BQA784" s="136"/>
      <c r="BQB784" s="136"/>
      <c r="BQC784" s="136"/>
      <c r="BQD784" s="136"/>
      <c r="BQE784" s="136"/>
      <c r="BQF784" s="136"/>
      <c r="BQG784" s="136"/>
      <c r="BQH784" s="136"/>
      <c r="BQI784" s="136"/>
      <c r="BQJ784" s="136"/>
      <c r="BQK784" s="136"/>
      <c r="BQL784" s="136"/>
      <c r="BQM784" s="136"/>
      <c r="BQN784" s="136"/>
      <c r="BQO784" s="136"/>
      <c r="BQP784" s="136"/>
      <c r="BQQ784" s="136"/>
      <c r="BQR784" s="136"/>
      <c r="BQS784" s="136"/>
      <c r="BQT784" s="136"/>
      <c r="BQU784" s="136"/>
      <c r="BQV784" s="136"/>
      <c r="BQW784" s="136"/>
      <c r="BQX784" s="136"/>
      <c r="BQY784" s="136"/>
      <c r="BQZ784" s="136"/>
      <c r="BRA784" s="136"/>
      <c r="BRB784" s="136"/>
      <c r="BRC784" s="136"/>
      <c r="BRD784" s="136"/>
      <c r="BRE784" s="136"/>
      <c r="BRF784" s="136"/>
      <c r="BRG784" s="136"/>
      <c r="BRH784" s="136"/>
      <c r="BRI784" s="136"/>
      <c r="BRJ784" s="136"/>
      <c r="BRK784" s="136"/>
      <c r="BRL784" s="136"/>
      <c r="BRM784" s="136"/>
      <c r="BRN784" s="136"/>
      <c r="BRO784" s="136"/>
      <c r="BRP784" s="136"/>
      <c r="BRQ784" s="136"/>
      <c r="BRR784" s="136"/>
      <c r="BRS784" s="136"/>
      <c r="BRT784" s="136"/>
      <c r="BRU784" s="136"/>
      <c r="BRV784" s="136"/>
      <c r="BRW784" s="136"/>
      <c r="BRX784" s="136"/>
      <c r="BRY784" s="136"/>
      <c r="BRZ784" s="136"/>
      <c r="BSA784" s="136"/>
      <c r="BSB784" s="136"/>
      <c r="BSC784" s="136"/>
      <c r="BSD784" s="136"/>
      <c r="BSE784" s="136"/>
      <c r="BSF784" s="136"/>
      <c r="BSG784" s="136"/>
      <c r="BSH784" s="136"/>
      <c r="BSI784" s="136"/>
      <c r="BSJ784" s="136"/>
      <c r="BSK784" s="136"/>
      <c r="BSL784" s="136"/>
      <c r="BSM784" s="136"/>
      <c r="BSN784" s="136"/>
      <c r="BSO784" s="136"/>
      <c r="BSP784" s="136"/>
      <c r="BSQ784" s="136"/>
      <c r="BSR784" s="136"/>
      <c r="BSS784" s="136"/>
      <c r="BST784" s="136"/>
      <c r="BSU784" s="136"/>
      <c r="BSV784" s="136"/>
      <c r="BSW784" s="136"/>
      <c r="BSX784" s="136"/>
      <c r="BSY784" s="136"/>
      <c r="BSZ784" s="136"/>
      <c r="BTA784" s="136"/>
      <c r="BTB784" s="136"/>
      <c r="BTC784" s="136"/>
      <c r="BTD784" s="136"/>
      <c r="BTE784" s="136"/>
      <c r="BTF784" s="136"/>
      <c r="BTG784" s="136"/>
      <c r="BTH784" s="136"/>
      <c r="BTI784" s="136"/>
      <c r="BTJ784" s="136"/>
      <c r="BTK784" s="136"/>
      <c r="BTL784" s="136"/>
      <c r="BTM784" s="136"/>
      <c r="BTN784" s="136"/>
      <c r="BTO784" s="136"/>
      <c r="BTP784" s="136"/>
      <c r="BTQ784" s="136"/>
      <c r="BTR784" s="136"/>
      <c r="BTS784" s="136"/>
      <c r="BTT784" s="136"/>
      <c r="BTU784" s="136"/>
      <c r="BTV784" s="136"/>
      <c r="BTW784" s="136"/>
      <c r="BTX784" s="136"/>
      <c r="BTY784" s="136"/>
      <c r="BTZ784" s="136"/>
      <c r="BUA784" s="136"/>
      <c r="BUB784" s="136"/>
      <c r="BUC784" s="136"/>
      <c r="BUD784" s="136"/>
      <c r="BUE784" s="136"/>
      <c r="BUF784" s="136"/>
      <c r="BUG784" s="136"/>
      <c r="BUH784" s="136"/>
      <c r="BUI784" s="136"/>
      <c r="BUJ784" s="136"/>
      <c r="BUK784" s="136"/>
      <c r="BUL784" s="136"/>
      <c r="BUM784" s="136"/>
      <c r="BUN784" s="136"/>
      <c r="BUO784" s="136"/>
      <c r="BUP784" s="136"/>
      <c r="BUQ784" s="136"/>
      <c r="BUR784" s="136"/>
      <c r="BUS784" s="136"/>
      <c r="BUT784" s="136"/>
      <c r="BUU784" s="136"/>
      <c r="BUV784" s="136"/>
      <c r="BUW784" s="136"/>
      <c r="BUX784" s="136"/>
      <c r="BUY784" s="136"/>
      <c r="BUZ784" s="136"/>
      <c r="BVA784" s="136"/>
      <c r="BVB784" s="136"/>
      <c r="BVC784" s="136"/>
      <c r="BVD784" s="136"/>
      <c r="BVE784" s="136"/>
      <c r="BVF784" s="136"/>
      <c r="BVG784" s="136"/>
      <c r="BVH784" s="136"/>
      <c r="BVI784" s="136"/>
      <c r="BVJ784" s="136"/>
      <c r="BVK784" s="136"/>
      <c r="BVL784" s="136"/>
      <c r="BVM784" s="136"/>
      <c r="BVN784" s="136"/>
      <c r="BVO784" s="136"/>
      <c r="BVP784" s="136"/>
      <c r="BVQ784" s="136"/>
      <c r="BVR784" s="136"/>
      <c r="BVS784" s="136"/>
      <c r="BVT784" s="136"/>
      <c r="BVU784" s="136"/>
      <c r="BVV784" s="136"/>
      <c r="BVW784" s="136"/>
      <c r="BVX784" s="136"/>
      <c r="BVY784" s="136"/>
      <c r="BVZ784" s="136"/>
      <c r="BWA784" s="136"/>
      <c r="BWB784" s="136"/>
      <c r="BWC784" s="136"/>
      <c r="BWD784" s="136"/>
      <c r="BWE784" s="136"/>
      <c r="BWF784" s="136"/>
      <c r="BWG784" s="136"/>
      <c r="BWH784" s="136"/>
      <c r="BWI784" s="136"/>
      <c r="BWJ784" s="136"/>
      <c r="BWK784" s="136"/>
      <c r="BWL784" s="136"/>
      <c r="BWM784" s="136"/>
      <c r="BWN784" s="136"/>
      <c r="BWO784" s="136"/>
      <c r="BWP784" s="136"/>
      <c r="BWQ784" s="136"/>
      <c r="BWR784" s="136"/>
      <c r="BWS784" s="136"/>
      <c r="BWT784" s="136"/>
      <c r="BWU784" s="136"/>
      <c r="BWV784" s="136"/>
      <c r="BWW784" s="136"/>
      <c r="BWX784" s="136"/>
      <c r="BWY784" s="136"/>
      <c r="BWZ784" s="136"/>
      <c r="BXA784" s="136"/>
      <c r="BXB784" s="136"/>
      <c r="BXC784" s="136"/>
      <c r="BXD784" s="136"/>
      <c r="BXE784" s="136"/>
      <c r="BXF784" s="136"/>
      <c r="BXG784" s="136"/>
      <c r="BXH784" s="136"/>
      <c r="BXI784" s="136"/>
      <c r="BXJ784" s="136"/>
      <c r="BXK784" s="136"/>
      <c r="BXL784" s="136"/>
      <c r="BXM784" s="136"/>
      <c r="BXN784" s="136"/>
      <c r="BXO784" s="136"/>
      <c r="BXP784" s="136"/>
      <c r="BXQ784" s="136"/>
      <c r="BXR784" s="136"/>
      <c r="BXS784" s="136"/>
      <c r="BXT784" s="136"/>
      <c r="BXU784" s="136"/>
      <c r="BXV784" s="136"/>
      <c r="BXW784" s="136"/>
      <c r="BXX784" s="136"/>
      <c r="BXY784" s="136"/>
      <c r="BXZ784" s="136"/>
      <c r="BYA784" s="136"/>
      <c r="BYB784" s="136"/>
      <c r="BYC784" s="136"/>
      <c r="BYD784" s="136"/>
      <c r="BYE784" s="136"/>
      <c r="BYF784" s="136"/>
      <c r="BYG784" s="136"/>
      <c r="BYH784" s="136"/>
      <c r="BYI784" s="136"/>
      <c r="BYJ784" s="136"/>
      <c r="BYK784" s="136"/>
      <c r="BYL784" s="136"/>
      <c r="BYM784" s="136"/>
      <c r="BYN784" s="136"/>
      <c r="BYO784" s="136"/>
      <c r="BYP784" s="136"/>
      <c r="BYQ784" s="136"/>
      <c r="BYR784" s="136"/>
      <c r="BYS784" s="136"/>
      <c r="BYT784" s="136"/>
      <c r="BYU784" s="136"/>
      <c r="BYV784" s="136"/>
      <c r="BYW784" s="136"/>
      <c r="BYX784" s="136"/>
      <c r="BYY784" s="136"/>
      <c r="BYZ784" s="136"/>
      <c r="BZA784" s="136"/>
      <c r="BZB784" s="136"/>
      <c r="BZC784" s="136"/>
      <c r="BZD784" s="136"/>
      <c r="BZE784" s="136"/>
      <c r="BZF784" s="136"/>
      <c r="BZG784" s="136"/>
      <c r="BZH784" s="136"/>
      <c r="BZI784" s="136"/>
      <c r="BZJ784" s="136"/>
      <c r="BZK784" s="136"/>
      <c r="BZL784" s="136"/>
      <c r="BZM784" s="136"/>
      <c r="BZN784" s="136"/>
      <c r="BZO784" s="136"/>
      <c r="BZP784" s="136"/>
      <c r="BZQ784" s="136"/>
      <c r="BZR784" s="136"/>
      <c r="BZS784" s="136"/>
      <c r="BZT784" s="136"/>
      <c r="BZU784" s="136"/>
      <c r="BZV784" s="136"/>
      <c r="BZW784" s="136"/>
      <c r="BZX784" s="136"/>
      <c r="BZY784" s="136"/>
      <c r="BZZ784" s="136"/>
      <c r="CAA784" s="136"/>
      <c r="CAB784" s="136"/>
      <c r="CAC784" s="136"/>
      <c r="CAD784" s="136"/>
      <c r="CAE784" s="136"/>
      <c r="CAF784" s="136"/>
      <c r="CAG784" s="136"/>
      <c r="CAH784" s="136"/>
      <c r="CAI784" s="136"/>
      <c r="CAJ784" s="136"/>
      <c r="CAK784" s="136"/>
      <c r="CAL784" s="136"/>
      <c r="CAM784" s="136"/>
      <c r="CAN784" s="136"/>
      <c r="CAO784" s="136"/>
      <c r="CAP784" s="136"/>
      <c r="CAQ784" s="136"/>
      <c r="CAR784" s="136"/>
      <c r="CAS784" s="136"/>
      <c r="CAT784" s="136"/>
      <c r="CAU784" s="136"/>
      <c r="CAV784" s="136"/>
      <c r="CAW784" s="136"/>
      <c r="CAX784" s="136"/>
      <c r="CAY784" s="136"/>
      <c r="CAZ784" s="136"/>
      <c r="CBA784" s="136"/>
      <c r="CBB784" s="136"/>
      <c r="CBC784" s="136"/>
      <c r="CBD784" s="136"/>
      <c r="CBE784" s="136"/>
      <c r="CBF784" s="136"/>
      <c r="CBG784" s="136"/>
      <c r="CBH784" s="136"/>
      <c r="CBI784" s="136"/>
      <c r="CBJ784" s="136"/>
      <c r="CBK784" s="136"/>
      <c r="CBL784" s="136"/>
      <c r="CBM784" s="136"/>
      <c r="CBN784" s="136"/>
      <c r="CBO784" s="136"/>
      <c r="CBP784" s="136"/>
      <c r="CBQ784" s="136"/>
      <c r="CBR784" s="136"/>
      <c r="CBS784" s="136"/>
      <c r="CBT784" s="136"/>
      <c r="CBU784" s="136"/>
      <c r="CBV784" s="136"/>
      <c r="CBW784" s="136"/>
      <c r="CBX784" s="136"/>
      <c r="CBY784" s="136"/>
      <c r="CBZ784" s="136"/>
      <c r="CCA784" s="136"/>
      <c r="CCB784" s="136"/>
      <c r="CCC784" s="136"/>
      <c r="CCD784" s="136"/>
      <c r="CCE784" s="136"/>
      <c r="CCF784" s="136"/>
      <c r="CCG784" s="136"/>
      <c r="CCH784" s="136"/>
      <c r="CCI784" s="136"/>
      <c r="CCJ784" s="136"/>
      <c r="CCK784" s="136"/>
      <c r="CCL784" s="136"/>
      <c r="CCM784" s="136"/>
      <c r="CCN784" s="136"/>
      <c r="CCO784" s="136"/>
      <c r="CCP784" s="136"/>
      <c r="CCQ784" s="136"/>
      <c r="CCR784" s="136"/>
      <c r="CCS784" s="136"/>
      <c r="CCT784" s="136"/>
      <c r="CCU784" s="136"/>
      <c r="CCV784" s="136"/>
      <c r="CCW784" s="136"/>
      <c r="CCX784" s="136"/>
      <c r="CCY784" s="136"/>
      <c r="CCZ784" s="136"/>
      <c r="CDA784" s="136"/>
      <c r="CDB784" s="136"/>
      <c r="CDC784" s="136"/>
      <c r="CDD784" s="136"/>
      <c r="CDE784" s="136"/>
      <c r="CDF784" s="136"/>
      <c r="CDG784" s="136"/>
      <c r="CDH784" s="136"/>
      <c r="CDI784" s="136"/>
      <c r="CDJ784" s="136"/>
      <c r="CDK784" s="136"/>
      <c r="CDL784" s="136"/>
      <c r="CDM784" s="136"/>
      <c r="CDN784" s="136"/>
      <c r="CDO784" s="136"/>
      <c r="CDP784" s="136"/>
      <c r="CDQ784" s="136"/>
      <c r="CDR784" s="136"/>
      <c r="CDS784" s="136"/>
      <c r="CDT784" s="136"/>
      <c r="CDU784" s="136"/>
      <c r="CDV784" s="136"/>
      <c r="CDW784" s="136"/>
      <c r="CDX784" s="136"/>
      <c r="CDY784" s="136"/>
      <c r="CDZ784" s="136"/>
      <c r="CEA784" s="136"/>
      <c r="CEB784" s="136"/>
      <c r="CEC784" s="136"/>
      <c r="CED784" s="136"/>
      <c r="CEE784" s="136"/>
      <c r="CEF784" s="136"/>
      <c r="CEG784" s="136"/>
      <c r="CEH784" s="136"/>
      <c r="CEI784" s="136"/>
      <c r="CEJ784" s="136"/>
      <c r="CEK784" s="136"/>
      <c r="CEL784" s="136"/>
      <c r="CEM784" s="136"/>
      <c r="CEN784" s="136"/>
      <c r="CEO784" s="136"/>
      <c r="CEP784" s="136"/>
      <c r="CEQ784" s="136"/>
      <c r="CER784" s="136"/>
      <c r="CES784" s="136"/>
      <c r="CET784" s="136"/>
      <c r="CEU784" s="136"/>
      <c r="CEV784" s="136"/>
      <c r="CEW784" s="136"/>
      <c r="CEX784" s="136"/>
      <c r="CEY784" s="136"/>
      <c r="CEZ784" s="136"/>
      <c r="CFA784" s="136"/>
      <c r="CFB784" s="136"/>
      <c r="CFC784" s="136"/>
      <c r="CFD784" s="136"/>
      <c r="CFE784" s="136"/>
      <c r="CFF784" s="136"/>
      <c r="CFG784" s="136"/>
      <c r="CFH784" s="136"/>
      <c r="CFI784" s="136"/>
      <c r="CFJ784" s="136"/>
      <c r="CFK784" s="136"/>
      <c r="CFL784" s="136"/>
      <c r="CFM784" s="136"/>
      <c r="CFN784" s="136"/>
      <c r="CFO784" s="136"/>
      <c r="CFP784" s="136"/>
      <c r="CFQ784" s="136"/>
      <c r="CFR784" s="136"/>
      <c r="CFS784" s="136"/>
      <c r="CFT784" s="136"/>
      <c r="CFU784" s="136"/>
      <c r="CFV784" s="136"/>
      <c r="CFW784" s="136"/>
      <c r="CFX784" s="136"/>
      <c r="CFY784" s="136"/>
      <c r="CFZ784" s="136"/>
      <c r="CGA784" s="136"/>
      <c r="CGB784" s="136"/>
      <c r="CGC784" s="136"/>
      <c r="CGD784" s="136"/>
      <c r="CGE784" s="136"/>
      <c r="CGF784" s="136"/>
      <c r="CGG784" s="136"/>
      <c r="CGH784" s="136"/>
      <c r="CGI784" s="136"/>
      <c r="CGJ784" s="136"/>
      <c r="CGK784" s="136"/>
      <c r="CGL784" s="136"/>
      <c r="CGM784" s="136"/>
      <c r="CGN784" s="136"/>
      <c r="CGO784" s="136"/>
      <c r="CGP784" s="136"/>
      <c r="CGQ784" s="136"/>
      <c r="CGR784" s="136"/>
      <c r="CGS784" s="136"/>
      <c r="CGT784" s="136"/>
      <c r="CGU784" s="136"/>
      <c r="CGV784" s="136"/>
      <c r="CGW784" s="136"/>
      <c r="CGX784" s="136"/>
      <c r="CGY784" s="136"/>
      <c r="CGZ784" s="136"/>
      <c r="CHA784" s="136"/>
      <c r="CHB784" s="136"/>
      <c r="CHC784" s="136"/>
      <c r="CHD784" s="136"/>
      <c r="CHE784" s="136"/>
      <c r="CHF784" s="136"/>
      <c r="CHG784" s="136"/>
      <c r="CHH784" s="136"/>
      <c r="CHI784" s="136"/>
      <c r="CHJ784" s="136"/>
      <c r="CHK784" s="136"/>
      <c r="CHL784" s="136"/>
      <c r="CHM784" s="136"/>
      <c r="CHN784" s="136"/>
      <c r="CHO784" s="136"/>
      <c r="CHP784" s="136"/>
      <c r="CHQ784" s="136"/>
      <c r="CHR784" s="136"/>
      <c r="CHS784" s="136"/>
      <c r="CHT784" s="136"/>
      <c r="CHU784" s="136"/>
      <c r="CHV784" s="136"/>
      <c r="CHW784" s="136"/>
      <c r="CHX784" s="136"/>
      <c r="CHY784" s="136"/>
      <c r="CHZ784" s="136"/>
      <c r="CIA784" s="136"/>
      <c r="CIB784" s="136"/>
      <c r="CIC784" s="136"/>
      <c r="CID784" s="136"/>
      <c r="CIE784" s="136"/>
      <c r="CIF784" s="136"/>
      <c r="CIG784" s="136"/>
      <c r="CIH784" s="136"/>
      <c r="CII784" s="136"/>
      <c r="CIJ784" s="136"/>
      <c r="CIK784" s="136"/>
      <c r="CIL784" s="136"/>
      <c r="CIM784" s="136"/>
      <c r="CIN784" s="136"/>
      <c r="CIO784" s="136"/>
      <c r="CIP784" s="136"/>
      <c r="CIQ784" s="136"/>
      <c r="CIR784" s="136"/>
      <c r="CIS784" s="136"/>
      <c r="CIT784" s="136"/>
      <c r="CIU784" s="136"/>
      <c r="CIV784" s="136"/>
      <c r="CIW784" s="136"/>
      <c r="CIX784" s="136"/>
      <c r="CIY784" s="136"/>
      <c r="CIZ784" s="136"/>
      <c r="CJA784" s="136"/>
      <c r="CJB784" s="136"/>
      <c r="CJC784" s="136"/>
      <c r="CJD784" s="136"/>
      <c r="CJE784" s="136"/>
      <c r="CJF784" s="136"/>
      <c r="CJG784" s="136"/>
      <c r="CJH784" s="136"/>
      <c r="CJI784" s="136"/>
      <c r="CJJ784" s="136"/>
      <c r="CJK784" s="136"/>
      <c r="CJL784" s="136"/>
      <c r="CJM784" s="136"/>
      <c r="CJN784" s="136"/>
      <c r="CJO784" s="136"/>
      <c r="CJP784" s="136"/>
      <c r="CJQ784" s="136"/>
      <c r="CJR784" s="136"/>
      <c r="CJS784" s="136"/>
      <c r="CJT784" s="136"/>
      <c r="CJU784" s="136"/>
      <c r="CJV784" s="136"/>
      <c r="CJW784" s="136"/>
      <c r="CJX784" s="136"/>
      <c r="CJY784" s="136"/>
      <c r="CJZ784" s="136"/>
      <c r="CKA784" s="136"/>
      <c r="CKB784" s="136"/>
      <c r="CKC784" s="136"/>
      <c r="CKD784" s="136"/>
      <c r="CKE784" s="136"/>
      <c r="CKF784" s="136"/>
      <c r="CKG784" s="136"/>
      <c r="CKH784" s="136"/>
      <c r="CKI784" s="136"/>
      <c r="CKJ784" s="136"/>
      <c r="CKK784" s="136"/>
      <c r="CKL784" s="136"/>
      <c r="CKM784" s="136"/>
      <c r="CKN784" s="136"/>
      <c r="CKO784" s="136"/>
      <c r="CKP784" s="136"/>
      <c r="CKQ784" s="136"/>
      <c r="CKR784" s="136"/>
      <c r="CKS784" s="136"/>
      <c r="CKT784" s="136"/>
      <c r="CKU784" s="136"/>
      <c r="CKV784" s="136"/>
      <c r="CKW784" s="136"/>
      <c r="CKX784" s="136"/>
      <c r="CKY784" s="136"/>
      <c r="CKZ784" s="136"/>
      <c r="CLA784" s="136"/>
      <c r="CLB784" s="136"/>
      <c r="CLC784" s="136"/>
      <c r="CLD784" s="136"/>
      <c r="CLE784" s="136"/>
      <c r="CLF784" s="136"/>
      <c r="CLG784" s="136"/>
      <c r="CLH784" s="136"/>
      <c r="CLI784" s="136"/>
      <c r="CLJ784" s="136"/>
      <c r="CLK784" s="136"/>
      <c r="CLL784" s="136"/>
      <c r="CLM784" s="136"/>
      <c r="CLN784" s="136"/>
      <c r="CLO784" s="136"/>
      <c r="CLP784" s="136"/>
      <c r="CLQ784" s="136"/>
      <c r="CLR784" s="136"/>
      <c r="CLS784" s="136"/>
      <c r="CLT784" s="136"/>
      <c r="CLU784" s="136"/>
      <c r="CLV784" s="136"/>
      <c r="CLW784" s="136"/>
      <c r="CLX784" s="136"/>
      <c r="CLY784" s="136"/>
      <c r="CLZ784" s="136"/>
      <c r="CMA784" s="136"/>
      <c r="CMB784" s="136"/>
      <c r="CMC784" s="136"/>
      <c r="CMD784" s="136"/>
      <c r="CME784" s="136"/>
      <c r="CMF784" s="136"/>
      <c r="CMG784" s="136"/>
      <c r="CMH784" s="136"/>
      <c r="CMI784" s="136"/>
      <c r="CMJ784" s="136"/>
      <c r="CMK784" s="136"/>
      <c r="CML784" s="136"/>
      <c r="CMM784" s="136"/>
      <c r="CMN784" s="136"/>
      <c r="CMO784" s="136"/>
      <c r="CMP784" s="136"/>
      <c r="CMQ784" s="136"/>
      <c r="CMR784" s="136"/>
      <c r="CMS784" s="136"/>
      <c r="CMT784" s="136"/>
      <c r="CMU784" s="136"/>
      <c r="CMV784" s="136"/>
      <c r="CMW784" s="136"/>
      <c r="CMX784" s="136"/>
      <c r="CMY784" s="136"/>
      <c r="CMZ784" s="136"/>
      <c r="CNA784" s="136"/>
      <c r="CNB784" s="136"/>
      <c r="CNC784" s="136"/>
      <c r="CND784" s="136"/>
      <c r="CNE784" s="136"/>
      <c r="CNF784" s="136"/>
      <c r="CNG784" s="136"/>
      <c r="CNH784" s="136"/>
      <c r="CNI784" s="136"/>
      <c r="CNJ784" s="136"/>
      <c r="CNK784" s="136"/>
      <c r="CNL784" s="136"/>
      <c r="CNM784" s="136"/>
      <c r="CNN784" s="136"/>
      <c r="CNO784" s="136"/>
      <c r="CNP784" s="136"/>
      <c r="CNQ784" s="136"/>
      <c r="CNR784" s="136"/>
      <c r="CNS784" s="136"/>
      <c r="CNT784" s="136"/>
      <c r="CNU784" s="136"/>
      <c r="CNV784" s="136"/>
      <c r="CNW784" s="136"/>
      <c r="CNX784" s="136"/>
      <c r="CNY784" s="136"/>
      <c r="CNZ784" s="136"/>
      <c r="COA784" s="136"/>
      <c r="COB784" s="136"/>
      <c r="COC784" s="136"/>
      <c r="COD784" s="136"/>
      <c r="COE784" s="136"/>
      <c r="COF784" s="136"/>
      <c r="COG784" s="136"/>
      <c r="COH784" s="136"/>
      <c r="COI784" s="136"/>
      <c r="COJ784" s="136"/>
      <c r="COK784" s="136"/>
      <c r="COL784" s="136"/>
      <c r="COM784" s="136"/>
      <c r="CON784" s="136"/>
      <c r="COO784" s="136"/>
      <c r="COP784" s="136"/>
      <c r="COQ784" s="136"/>
      <c r="COR784" s="136"/>
      <c r="COS784" s="136"/>
      <c r="COT784" s="136"/>
      <c r="COU784" s="136"/>
      <c r="COV784" s="136"/>
      <c r="COW784" s="136"/>
      <c r="COX784" s="136"/>
      <c r="COY784" s="136"/>
      <c r="COZ784" s="136"/>
      <c r="CPA784" s="136"/>
      <c r="CPB784" s="136"/>
      <c r="CPC784" s="136"/>
      <c r="CPD784" s="136"/>
      <c r="CPE784" s="136"/>
      <c r="CPF784" s="136"/>
      <c r="CPG784" s="136"/>
      <c r="CPH784" s="136"/>
      <c r="CPI784" s="136"/>
      <c r="CPJ784" s="136"/>
      <c r="CPK784" s="136"/>
      <c r="CPL784" s="136"/>
      <c r="CPM784" s="136"/>
      <c r="CPN784" s="136"/>
      <c r="CPO784" s="136"/>
      <c r="CPP784" s="136"/>
      <c r="CPQ784" s="136"/>
      <c r="CPR784" s="136"/>
      <c r="CPS784" s="136"/>
      <c r="CPT784" s="136"/>
      <c r="CPU784" s="136"/>
      <c r="CPV784" s="136"/>
      <c r="CPW784" s="136"/>
      <c r="CPX784" s="136"/>
      <c r="CPY784" s="136"/>
      <c r="CPZ784" s="136"/>
      <c r="CQA784" s="136"/>
      <c r="CQB784" s="136"/>
      <c r="CQC784" s="136"/>
      <c r="CQD784" s="136"/>
      <c r="CQE784" s="136"/>
      <c r="CQF784" s="136"/>
      <c r="CQG784" s="136"/>
      <c r="CQH784" s="136"/>
      <c r="CQI784" s="136"/>
      <c r="CQJ784" s="136"/>
      <c r="CQK784" s="136"/>
      <c r="CQL784" s="136"/>
      <c r="CQM784" s="136"/>
      <c r="CQN784" s="136"/>
      <c r="CQO784" s="136"/>
      <c r="CQP784" s="136"/>
      <c r="CQQ784" s="136"/>
      <c r="CQR784" s="136"/>
      <c r="CQS784" s="136"/>
      <c r="CQT784" s="136"/>
      <c r="CQU784" s="136"/>
      <c r="CQV784" s="136"/>
      <c r="CQW784" s="136"/>
      <c r="CQX784" s="136"/>
      <c r="CQY784" s="136"/>
      <c r="CQZ784" s="136"/>
      <c r="CRA784" s="136"/>
      <c r="CRB784" s="136"/>
      <c r="CRC784" s="136"/>
      <c r="CRD784" s="136"/>
      <c r="CRE784" s="136"/>
      <c r="CRF784" s="136"/>
      <c r="CRG784" s="136"/>
      <c r="CRH784" s="136"/>
      <c r="CRI784" s="136"/>
      <c r="CRJ784" s="136"/>
      <c r="CRK784" s="136"/>
      <c r="CRL784" s="136"/>
      <c r="CRM784" s="136"/>
      <c r="CRN784" s="136"/>
      <c r="CRO784" s="136"/>
      <c r="CRP784" s="136"/>
      <c r="CRQ784" s="136"/>
      <c r="CRR784" s="136"/>
      <c r="CRS784" s="136"/>
      <c r="CRT784" s="136"/>
      <c r="CRU784" s="136"/>
      <c r="CRV784" s="136"/>
      <c r="CRW784" s="136"/>
      <c r="CRX784" s="136"/>
      <c r="CRY784" s="136"/>
      <c r="CRZ784" s="136"/>
      <c r="CSA784" s="136"/>
      <c r="CSB784" s="136"/>
      <c r="CSC784" s="136"/>
      <c r="CSD784" s="136"/>
      <c r="CSE784" s="136"/>
      <c r="CSF784" s="136"/>
      <c r="CSG784" s="136"/>
      <c r="CSH784" s="136"/>
      <c r="CSI784" s="136"/>
      <c r="CSJ784" s="136"/>
      <c r="CSK784" s="136"/>
      <c r="CSL784" s="136"/>
      <c r="CSM784" s="136"/>
      <c r="CSN784" s="136"/>
      <c r="CSO784" s="136"/>
      <c r="CSP784" s="136"/>
      <c r="CSQ784" s="136"/>
      <c r="CSR784" s="136"/>
      <c r="CSS784" s="136"/>
      <c r="CST784" s="136"/>
      <c r="CSU784" s="136"/>
      <c r="CSV784" s="136"/>
      <c r="CSW784" s="136"/>
      <c r="CSX784" s="136"/>
      <c r="CSY784" s="136"/>
      <c r="CSZ784" s="136"/>
      <c r="CTA784" s="136"/>
      <c r="CTB784" s="136"/>
      <c r="CTC784" s="136"/>
      <c r="CTD784" s="136"/>
      <c r="CTE784" s="136"/>
      <c r="CTF784" s="136"/>
      <c r="CTG784" s="136"/>
      <c r="CTH784" s="136"/>
      <c r="CTI784" s="136"/>
      <c r="CTJ784" s="136"/>
      <c r="CTK784" s="136"/>
      <c r="CTL784" s="136"/>
      <c r="CTM784" s="136"/>
      <c r="CTN784" s="136"/>
      <c r="CTO784" s="136"/>
      <c r="CTP784" s="136"/>
      <c r="CTQ784" s="136"/>
      <c r="CTR784" s="136"/>
      <c r="CTS784" s="136"/>
      <c r="CTT784" s="136"/>
      <c r="CTU784" s="136"/>
      <c r="CTV784" s="136"/>
      <c r="CTW784" s="136"/>
      <c r="CTX784" s="136"/>
      <c r="CTY784" s="136"/>
      <c r="CTZ784" s="136"/>
      <c r="CUA784" s="136"/>
      <c r="CUB784" s="136"/>
      <c r="CUC784" s="136"/>
      <c r="CUD784" s="136"/>
      <c r="CUE784" s="136"/>
      <c r="CUF784" s="136"/>
      <c r="CUG784" s="136"/>
      <c r="CUH784" s="136"/>
      <c r="CUI784" s="136"/>
      <c r="CUJ784" s="136"/>
      <c r="CUK784" s="136"/>
      <c r="CUL784" s="136"/>
      <c r="CUM784" s="136"/>
      <c r="CUN784" s="136"/>
      <c r="CUO784" s="136"/>
      <c r="CUP784" s="136"/>
      <c r="CUQ784" s="136"/>
      <c r="CUR784" s="136"/>
      <c r="CUS784" s="136"/>
      <c r="CUT784" s="136"/>
      <c r="CUU784" s="136"/>
      <c r="CUV784" s="136"/>
      <c r="CUW784" s="136"/>
      <c r="CUX784" s="136"/>
      <c r="CUY784" s="136"/>
      <c r="CUZ784" s="136"/>
      <c r="CVA784" s="136"/>
      <c r="CVB784" s="136"/>
      <c r="CVC784" s="136"/>
      <c r="CVD784" s="136"/>
      <c r="CVE784" s="136"/>
      <c r="CVF784" s="136"/>
      <c r="CVG784" s="136"/>
      <c r="CVH784" s="136"/>
      <c r="CVI784" s="136"/>
      <c r="CVJ784" s="136"/>
      <c r="CVK784" s="136"/>
      <c r="CVL784" s="136"/>
      <c r="CVM784" s="136"/>
      <c r="CVN784" s="136"/>
      <c r="CVO784" s="136"/>
      <c r="CVP784" s="136"/>
      <c r="CVQ784" s="136"/>
      <c r="CVR784" s="136"/>
      <c r="CVS784" s="136"/>
      <c r="CVT784" s="136"/>
      <c r="CVU784" s="136"/>
      <c r="CVV784" s="136"/>
      <c r="CVW784" s="136"/>
      <c r="CVX784" s="136"/>
      <c r="CVY784" s="136"/>
      <c r="CVZ784" s="136"/>
      <c r="CWA784" s="136"/>
      <c r="CWB784" s="136"/>
      <c r="CWC784" s="136"/>
      <c r="CWD784" s="136"/>
      <c r="CWE784" s="136"/>
      <c r="CWF784" s="136"/>
      <c r="CWG784" s="136"/>
      <c r="CWH784" s="136"/>
      <c r="CWI784" s="136"/>
      <c r="CWJ784" s="136"/>
      <c r="CWK784" s="136"/>
      <c r="CWL784" s="136"/>
      <c r="CWM784" s="136"/>
      <c r="CWN784" s="136"/>
      <c r="CWO784" s="136"/>
      <c r="CWP784" s="136"/>
      <c r="CWQ784" s="136"/>
      <c r="CWR784" s="136"/>
      <c r="CWS784" s="136"/>
      <c r="CWT784" s="136"/>
      <c r="CWU784" s="136"/>
      <c r="CWV784" s="136"/>
      <c r="CWW784" s="136"/>
      <c r="CWX784" s="136"/>
      <c r="CWY784" s="136"/>
      <c r="CWZ784" s="136"/>
      <c r="CXA784" s="136"/>
      <c r="CXB784" s="136"/>
      <c r="CXC784" s="136"/>
      <c r="CXD784" s="136"/>
      <c r="CXE784" s="136"/>
      <c r="CXF784" s="136"/>
      <c r="CXG784" s="136"/>
      <c r="CXH784" s="136"/>
      <c r="CXI784" s="136"/>
      <c r="CXJ784" s="136"/>
      <c r="CXK784" s="136"/>
      <c r="CXL784" s="136"/>
      <c r="CXM784" s="136"/>
      <c r="CXN784" s="136"/>
      <c r="CXO784" s="136"/>
      <c r="CXP784" s="136"/>
      <c r="CXQ784" s="136"/>
      <c r="CXR784" s="136"/>
      <c r="CXS784" s="136"/>
      <c r="CXT784" s="136"/>
      <c r="CXU784" s="136"/>
      <c r="CXV784" s="136"/>
      <c r="CXW784" s="136"/>
      <c r="CXX784" s="136"/>
      <c r="CXY784" s="136"/>
      <c r="CXZ784" s="136"/>
      <c r="CYA784" s="136"/>
      <c r="CYB784" s="136"/>
      <c r="CYC784" s="136"/>
      <c r="CYD784" s="136"/>
      <c r="CYE784" s="136"/>
      <c r="CYF784" s="136"/>
      <c r="CYG784" s="136"/>
      <c r="CYH784" s="136"/>
      <c r="CYI784" s="136"/>
      <c r="CYJ784" s="136"/>
      <c r="CYK784" s="136"/>
      <c r="CYL784" s="136"/>
      <c r="CYM784" s="136"/>
      <c r="CYN784" s="136"/>
      <c r="CYO784" s="136"/>
      <c r="CYP784" s="136"/>
      <c r="CYQ784" s="136"/>
      <c r="CYR784" s="136"/>
      <c r="CYS784" s="136"/>
      <c r="CYT784" s="136"/>
      <c r="CYU784" s="136"/>
      <c r="CYV784" s="136"/>
      <c r="CYW784" s="136"/>
      <c r="CYX784" s="136"/>
      <c r="CYY784" s="136"/>
      <c r="CYZ784" s="136"/>
      <c r="CZA784" s="136"/>
      <c r="CZB784" s="136"/>
      <c r="CZC784" s="136"/>
      <c r="CZD784" s="136"/>
      <c r="CZE784" s="136"/>
      <c r="CZF784" s="136"/>
      <c r="CZG784" s="136"/>
      <c r="CZH784" s="136"/>
      <c r="CZI784" s="136"/>
      <c r="CZJ784" s="136"/>
      <c r="CZK784" s="136"/>
      <c r="CZL784" s="136"/>
      <c r="CZM784" s="136"/>
      <c r="CZN784" s="136"/>
      <c r="CZO784" s="136"/>
      <c r="CZP784" s="136"/>
      <c r="CZQ784" s="136"/>
      <c r="CZR784" s="136"/>
      <c r="CZS784" s="136"/>
      <c r="CZT784" s="136"/>
      <c r="CZU784" s="136"/>
      <c r="CZV784" s="136"/>
      <c r="CZW784" s="136"/>
      <c r="CZX784" s="136"/>
      <c r="CZY784" s="136"/>
      <c r="CZZ784" s="136"/>
      <c r="DAA784" s="136"/>
      <c r="DAB784" s="136"/>
      <c r="DAC784" s="136"/>
      <c r="DAD784" s="136"/>
      <c r="DAE784" s="136"/>
      <c r="DAF784" s="136"/>
      <c r="DAG784" s="136"/>
      <c r="DAH784" s="136"/>
      <c r="DAI784" s="136"/>
      <c r="DAJ784" s="136"/>
      <c r="DAK784" s="136"/>
      <c r="DAL784" s="136"/>
      <c r="DAM784" s="136"/>
      <c r="DAN784" s="136"/>
      <c r="DAO784" s="136"/>
      <c r="DAP784" s="136"/>
      <c r="DAQ784" s="136"/>
      <c r="DAR784" s="136"/>
      <c r="DAS784" s="136"/>
      <c r="DAT784" s="136"/>
      <c r="DAU784" s="136"/>
      <c r="DAV784" s="136"/>
      <c r="DAW784" s="136"/>
      <c r="DAX784" s="136"/>
      <c r="DAY784" s="136"/>
      <c r="DAZ784" s="136"/>
      <c r="DBA784" s="136"/>
      <c r="DBB784" s="136"/>
      <c r="DBC784" s="136"/>
      <c r="DBD784" s="136"/>
      <c r="DBE784" s="136"/>
      <c r="DBF784" s="136"/>
      <c r="DBG784" s="136"/>
      <c r="DBH784" s="136"/>
      <c r="DBI784" s="136"/>
      <c r="DBJ784" s="136"/>
      <c r="DBK784" s="136"/>
      <c r="DBL784" s="136"/>
      <c r="DBM784" s="136"/>
      <c r="DBN784" s="136"/>
      <c r="DBO784" s="136"/>
      <c r="DBP784" s="136"/>
      <c r="DBQ784" s="136"/>
      <c r="DBR784" s="136"/>
      <c r="DBS784" s="136"/>
      <c r="DBT784" s="136"/>
      <c r="DBU784" s="136"/>
      <c r="DBV784" s="136"/>
      <c r="DBW784" s="136"/>
      <c r="DBX784" s="136"/>
      <c r="DBY784" s="136"/>
      <c r="DBZ784" s="136"/>
      <c r="DCA784" s="136"/>
      <c r="DCB784" s="136"/>
      <c r="DCC784" s="136"/>
      <c r="DCD784" s="136"/>
      <c r="DCE784" s="136"/>
      <c r="DCF784" s="136"/>
      <c r="DCG784" s="136"/>
      <c r="DCH784" s="136"/>
      <c r="DCI784" s="136"/>
      <c r="DCJ784" s="136"/>
      <c r="DCK784" s="136"/>
      <c r="DCL784" s="136"/>
      <c r="DCM784" s="136"/>
      <c r="DCN784" s="136"/>
      <c r="DCO784" s="136"/>
      <c r="DCP784" s="136"/>
      <c r="DCQ784" s="136"/>
      <c r="DCR784" s="136"/>
      <c r="DCS784" s="136"/>
      <c r="DCT784" s="136"/>
      <c r="DCU784" s="136"/>
      <c r="DCV784" s="136"/>
      <c r="DCW784" s="136"/>
      <c r="DCX784" s="136"/>
      <c r="DCY784" s="136"/>
      <c r="DCZ784" s="136"/>
      <c r="DDA784" s="136"/>
      <c r="DDB784" s="136"/>
      <c r="DDC784" s="136"/>
      <c r="DDD784" s="136"/>
      <c r="DDE784" s="136"/>
      <c r="DDF784" s="136"/>
      <c r="DDG784" s="136"/>
      <c r="DDH784" s="136"/>
      <c r="DDI784" s="136"/>
      <c r="DDJ784" s="136"/>
      <c r="DDK784" s="136"/>
      <c r="DDL784" s="136"/>
      <c r="DDM784" s="136"/>
      <c r="DDN784" s="136"/>
      <c r="DDO784" s="136"/>
      <c r="DDP784" s="136"/>
      <c r="DDQ784" s="136"/>
      <c r="DDR784" s="136"/>
      <c r="DDS784" s="136"/>
      <c r="DDT784" s="136"/>
      <c r="DDU784" s="136"/>
      <c r="DDV784" s="136"/>
      <c r="DDW784" s="136"/>
      <c r="DDX784" s="136"/>
      <c r="DDY784" s="136"/>
      <c r="DDZ784" s="136"/>
      <c r="DEA784" s="136"/>
      <c r="DEB784" s="136"/>
      <c r="DEC784" s="136"/>
      <c r="DED784" s="136"/>
      <c r="DEE784" s="136"/>
      <c r="DEF784" s="136"/>
      <c r="DEG784" s="136"/>
      <c r="DEH784" s="136"/>
      <c r="DEI784" s="136"/>
      <c r="DEJ784" s="136"/>
      <c r="DEK784" s="136"/>
      <c r="DEL784" s="136"/>
      <c r="DEM784" s="136"/>
      <c r="DEN784" s="136"/>
      <c r="DEO784" s="136"/>
      <c r="DEP784" s="136"/>
      <c r="DEQ784" s="136"/>
      <c r="DER784" s="136"/>
      <c r="DES784" s="136"/>
      <c r="DET784" s="136"/>
      <c r="DEU784" s="136"/>
      <c r="DEV784" s="136"/>
      <c r="DEW784" s="136"/>
      <c r="DEX784" s="136"/>
      <c r="DEY784" s="136"/>
      <c r="DEZ784" s="136"/>
      <c r="DFA784" s="136"/>
      <c r="DFB784" s="136"/>
      <c r="DFC784" s="136"/>
      <c r="DFD784" s="136"/>
      <c r="DFE784" s="136"/>
      <c r="DFF784" s="136"/>
      <c r="DFG784" s="136"/>
      <c r="DFH784" s="136"/>
      <c r="DFI784" s="136"/>
      <c r="DFJ784" s="136"/>
      <c r="DFK784" s="136"/>
      <c r="DFL784" s="136"/>
      <c r="DFM784" s="136"/>
      <c r="DFN784" s="136"/>
      <c r="DFO784" s="136"/>
      <c r="DFP784" s="136"/>
      <c r="DFQ784" s="136"/>
      <c r="DFR784" s="136"/>
      <c r="DFS784" s="136"/>
      <c r="DFT784" s="136"/>
      <c r="DFU784" s="136"/>
      <c r="DFV784" s="136"/>
      <c r="DFW784" s="136"/>
      <c r="DFX784" s="136"/>
      <c r="DFY784" s="136"/>
      <c r="DFZ784" s="136"/>
      <c r="DGA784" s="136"/>
      <c r="DGB784" s="136"/>
      <c r="DGC784" s="136"/>
      <c r="DGD784" s="136"/>
      <c r="DGE784" s="136"/>
      <c r="DGF784" s="136"/>
      <c r="DGG784" s="136"/>
      <c r="DGH784" s="136"/>
      <c r="DGI784" s="136"/>
      <c r="DGJ784" s="136"/>
      <c r="DGK784" s="136"/>
      <c r="DGL784" s="136"/>
      <c r="DGM784" s="136"/>
      <c r="DGN784" s="136"/>
      <c r="DGO784" s="136"/>
      <c r="DGP784" s="136"/>
      <c r="DGQ784" s="136"/>
      <c r="DGR784" s="136"/>
      <c r="DGS784" s="136"/>
      <c r="DGT784" s="136"/>
      <c r="DGU784" s="136"/>
      <c r="DGV784" s="136"/>
      <c r="DGW784" s="136"/>
      <c r="DGX784" s="136"/>
      <c r="DGY784" s="136"/>
      <c r="DGZ784" s="136"/>
      <c r="DHA784" s="136"/>
      <c r="DHB784" s="136"/>
      <c r="DHC784" s="136"/>
      <c r="DHD784" s="136"/>
      <c r="DHE784" s="136"/>
      <c r="DHF784" s="136"/>
      <c r="DHG784" s="136"/>
      <c r="DHH784" s="136"/>
      <c r="DHI784" s="136"/>
      <c r="DHJ784" s="136"/>
      <c r="DHK784" s="136"/>
      <c r="DHL784" s="136"/>
      <c r="DHM784" s="136"/>
      <c r="DHN784" s="136"/>
      <c r="DHO784" s="136"/>
      <c r="DHP784" s="136"/>
      <c r="DHQ784" s="136"/>
      <c r="DHR784" s="136"/>
      <c r="DHS784" s="136"/>
      <c r="DHT784" s="136"/>
      <c r="DHU784" s="136"/>
      <c r="DHV784" s="136"/>
      <c r="DHW784" s="136"/>
      <c r="DHX784" s="136"/>
      <c r="DHY784" s="136"/>
      <c r="DHZ784" s="136"/>
      <c r="DIA784" s="136"/>
      <c r="DIB784" s="136"/>
      <c r="DIC784" s="136"/>
      <c r="DID784" s="136"/>
      <c r="DIE784" s="136"/>
      <c r="DIF784" s="136"/>
      <c r="DIG784" s="136"/>
      <c r="DIH784" s="136"/>
      <c r="DII784" s="136"/>
      <c r="DIJ784" s="136"/>
      <c r="DIK784" s="136"/>
      <c r="DIL784" s="136"/>
      <c r="DIM784" s="136"/>
      <c r="DIN784" s="136"/>
      <c r="DIO784" s="136"/>
      <c r="DIP784" s="136"/>
      <c r="DIQ784" s="136"/>
      <c r="DIR784" s="136"/>
      <c r="DIS784" s="136"/>
      <c r="DIT784" s="136"/>
      <c r="DIU784" s="136"/>
      <c r="DIV784" s="136"/>
      <c r="DIW784" s="136"/>
      <c r="DIX784" s="136"/>
      <c r="DIY784" s="136"/>
      <c r="DIZ784" s="136"/>
      <c r="DJA784" s="136"/>
      <c r="DJB784" s="136"/>
      <c r="DJC784" s="136"/>
      <c r="DJD784" s="136"/>
      <c r="DJE784" s="136"/>
      <c r="DJF784" s="136"/>
      <c r="DJG784" s="136"/>
      <c r="DJH784" s="136"/>
      <c r="DJI784" s="136"/>
      <c r="DJJ784" s="136"/>
      <c r="DJK784" s="136"/>
      <c r="DJL784" s="136"/>
      <c r="DJM784" s="136"/>
      <c r="DJN784" s="136"/>
      <c r="DJO784" s="136"/>
      <c r="DJP784" s="136"/>
      <c r="DJQ784" s="136"/>
      <c r="DJR784" s="136"/>
      <c r="DJS784" s="136"/>
      <c r="DJT784" s="136"/>
      <c r="DJU784" s="136"/>
      <c r="DJV784" s="136"/>
      <c r="DJW784" s="136"/>
      <c r="DJX784" s="136"/>
      <c r="DJY784" s="136"/>
      <c r="DJZ784" s="136"/>
      <c r="DKA784" s="136"/>
      <c r="DKB784" s="136"/>
      <c r="DKC784" s="136"/>
      <c r="DKD784" s="136"/>
      <c r="DKE784" s="136"/>
      <c r="DKF784" s="136"/>
      <c r="DKG784" s="136"/>
      <c r="DKH784" s="136"/>
      <c r="DKI784" s="136"/>
      <c r="DKJ784" s="136"/>
      <c r="DKK784" s="136"/>
      <c r="DKL784" s="136"/>
      <c r="DKM784" s="136"/>
      <c r="DKN784" s="136"/>
      <c r="DKO784" s="136"/>
      <c r="DKP784" s="136"/>
      <c r="DKQ784" s="136"/>
      <c r="DKR784" s="136"/>
      <c r="DKS784" s="136"/>
      <c r="DKT784" s="136"/>
      <c r="DKU784" s="136"/>
      <c r="DKV784" s="136"/>
      <c r="DKW784" s="136"/>
      <c r="DKX784" s="136"/>
      <c r="DKY784" s="136"/>
      <c r="DKZ784" s="136"/>
      <c r="DLA784" s="136"/>
      <c r="DLB784" s="136"/>
      <c r="DLC784" s="136"/>
      <c r="DLD784" s="136"/>
      <c r="DLE784" s="136"/>
      <c r="DLF784" s="136"/>
      <c r="DLG784" s="136"/>
      <c r="DLH784" s="136"/>
      <c r="DLI784" s="136"/>
      <c r="DLJ784" s="136"/>
      <c r="DLK784" s="136"/>
      <c r="DLL784" s="136"/>
      <c r="DLM784" s="136"/>
      <c r="DLN784" s="136"/>
      <c r="DLO784" s="136"/>
      <c r="DLP784" s="136"/>
      <c r="DLQ784" s="136"/>
      <c r="DLR784" s="136"/>
      <c r="DLS784" s="136"/>
      <c r="DLT784" s="136"/>
      <c r="DLU784" s="136"/>
      <c r="DLV784" s="136"/>
      <c r="DLW784" s="136"/>
      <c r="DLX784" s="136"/>
      <c r="DLY784" s="136"/>
      <c r="DLZ784" s="136"/>
      <c r="DMA784" s="136"/>
      <c r="DMB784" s="136"/>
      <c r="DMC784" s="136"/>
      <c r="DMD784" s="136"/>
      <c r="DME784" s="136"/>
      <c r="DMF784" s="136"/>
      <c r="DMG784" s="136"/>
      <c r="DMH784" s="136"/>
      <c r="DMI784" s="136"/>
      <c r="DMJ784" s="136"/>
      <c r="DMK784" s="136"/>
      <c r="DML784" s="136"/>
      <c r="DMM784" s="136"/>
      <c r="DMN784" s="136"/>
      <c r="DMO784" s="136"/>
      <c r="DMP784" s="136"/>
      <c r="DMQ784" s="136"/>
      <c r="DMR784" s="136"/>
      <c r="DMS784" s="136"/>
      <c r="DMT784" s="136"/>
      <c r="DMU784" s="136"/>
      <c r="DMV784" s="136"/>
      <c r="DMW784" s="136"/>
      <c r="DMX784" s="136"/>
      <c r="DMY784" s="136"/>
      <c r="DMZ784" s="136"/>
      <c r="DNA784" s="136"/>
      <c r="DNB784" s="136"/>
      <c r="DNC784" s="136"/>
      <c r="DND784" s="136"/>
      <c r="DNE784" s="136"/>
      <c r="DNF784" s="136"/>
      <c r="DNG784" s="136"/>
      <c r="DNH784" s="136"/>
      <c r="DNI784" s="136"/>
      <c r="DNJ784" s="136"/>
      <c r="DNK784" s="136"/>
      <c r="DNL784" s="136"/>
      <c r="DNM784" s="136"/>
      <c r="DNN784" s="136"/>
      <c r="DNO784" s="136"/>
      <c r="DNP784" s="136"/>
      <c r="DNQ784" s="136"/>
      <c r="DNR784" s="136"/>
      <c r="DNS784" s="136"/>
      <c r="DNT784" s="136"/>
      <c r="DNU784" s="136"/>
      <c r="DNV784" s="136"/>
      <c r="DNW784" s="136"/>
      <c r="DNX784" s="136"/>
      <c r="DNY784" s="136"/>
      <c r="DNZ784" s="136"/>
      <c r="DOA784" s="136"/>
      <c r="DOB784" s="136"/>
      <c r="DOC784" s="136"/>
      <c r="DOD784" s="136"/>
      <c r="DOE784" s="136"/>
      <c r="DOF784" s="136"/>
      <c r="DOG784" s="136"/>
      <c r="DOH784" s="136"/>
      <c r="DOI784" s="136"/>
      <c r="DOJ784" s="136"/>
      <c r="DOK784" s="136"/>
      <c r="DOL784" s="136"/>
      <c r="DOM784" s="136"/>
      <c r="DON784" s="136"/>
      <c r="DOO784" s="136"/>
      <c r="DOP784" s="136"/>
      <c r="DOQ784" s="136"/>
      <c r="DOR784" s="136"/>
      <c r="DOS784" s="136"/>
      <c r="DOT784" s="136"/>
      <c r="DOU784" s="136"/>
      <c r="DOV784" s="136"/>
      <c r="DOW784" s="136"/>
      <c r="DOX784" s="136"/>
      <c r="DOY784" s="136"/>
      <c r="DOZ784" s="136"/>
      <c r="DPA784" s="136"/>
      <c r="DPB784" s="136"/>
      <c r="DPC784" s="136"/>
      <c r="DPD784" s="136"/>
      <c r="DPE784" s="136"/>
      <c r="DPF784" s="136"/>
      <c r="DPG784" s="136"/>
      <c r="DPH784" s="136"/>
      <c r="DPI784" s="136"/>
      <c r="DPJ784" s="136"/>
      <c r="DPK784" s="136"/>
      <c r="DPL784" s="136"/>
      <c r="DPM784" s="136"/>
      <c r="DPN784" s="136"/>
      <c r="DPO784" s="136"/>
      <c r="DPP784" s="136"/>
      <c r="DPQ784" s="136"/>
      <c r="DPR784" s="136"/>
      <c r="DPS784" s="136"/>
      <c r="DPT784" s="136"/>
      <c r="DPU784" s="136"/>
      <c r="DPV784" s="136"/>
      <c r="DPW784" s="136"/>
      <c r="DPX784" s="136"/>
      <c r="DPY784" s="136"/>
      <c r="DPZ784" s="136"/>
      <c r="DQA784" s="136"/>
      <c r="DQB784" s="136"/>
      <c r="DQC784" s="136"/>
      <c r="DQD784" s="136"/>
      <c r="DQE784" s="136"/>
      <c r="DQF784" s="136"/>
      <c r="DQG784" s="136"/>
      <c r="DQH784" s="136"/>
      <c r="DQI784" s="136"/>
      <c r="DQJ784" s="136"/>
      <c r="DQK784" s="136"/>
      <c r="DQL784" s="136"/>
      <c r="DQM784" s="136"/>
      <c r="DQN784" s="136"/>
      <c r="DQO784" s="136"/>
      <c r="DQP784" s="136"/>
      <c r="DQQ784" s="136"/>
      <c r="DQR784" s="136"/>
      <c r="DQS784" s="136"/>
      <c r="DQT784" s="136"/>
      <c r="DQU784" s="136"/>
      <c r="DQV784" s="136"/>
      <c r="DQW784" s="136"/>
      <c r="DQX784" s="136"/>
      <c r="DQY784" s="136"/>
      <c r="DQZ784" s="136"/>
      <c r="DRA784" s="136"/>
      <c r="DRB784" s="136"/>
      <c r="DRC784" s="136"/>
      <c r="DRD784" s="136"/>
      <c r="DRE784" s="136"/>
      <c r="DRF784" s="136"/>
      <c r="DRG784" s="136"/>
      <c r="DRH784" s="136"/>
      <c r="DRI784" s="136"/>
      <c r="DRJ784" s="136"/>
      <c r="DRK784" s="136"/>
      <c r="DRL784" s="136"/>
      <c r="DRM784" s="136"/>
      <c r="DRN784" s="136"/>
      <c r="DRO784" s="136"/>
      <c r="DRP784" s="136"/>
      <c r="DRQ784" s="136"/>
      <c r="DRR784" s="136"/>
      <c r="DRS784" s="136"/>
      <c r="DRT784" s="136"/>
      <c r="DRU784" s="136"/>
      <c r="DRV784" s="136"/>
      <c r="DRW784" s="136"/>
      <c r="DRX784" s="136"/>
      <c r="DRY784" s="136"/>
      <c r="DRZ784" s="136"/>
      <c r="DSA784" s="136"/>
      <c r="DSB784" s="136"/>
      <c r="DSC784" s="136"/>
      <c r="DSD784" s="136"/>
      <c r="DSE784" s="136"/>
      <c r="DSF784" s="136"/>
      <c r="DSG784" s="136"/>
      <c r="DSH784" s="136"/>
      <c r="DSI784" s="136"/>
      <c r="DSJ784" s="136"/>
      <c r="DSK784" s="136"/>
      <c r="DSL784" s="136"/>
      <c r="DSM784" s="136"/>
      <c r="DSN784" s="136"/>
      <c r="DSO784" s="136"/>
      <c r="DSP784" s="136"/>
      <c r="DSQ784" s="136"/>
      <c r="DSR784" s="136"/>
      <c r="DSS784" s="136"/>
      <c r="DST784" s="136"/>
      <c r="DSU784" s="136"/>
      <c r="DSV784" s="136"/>
      <c r="DSW784" s="136"/>
      <c r="DSX784" s="136"/>
      <c r="DSY784" s="136"/>
      <c r="DSZ784" s="136"/>
      <c r="DTA784" s="136"/>
      <c r="DTB784" s="136"/>
      <c r="DTC784" s="136"/>
      <c r="DTD784" s="136"/>
      <c r="DTE784" s="136"/>
      <c r="DTF784" s="136"/>
      <c r="DTG784" s="136"/>
      <c r="DTH784" s="136"/>
      <c r="DTI784" s="136"/>
      <c r="DTJ784" s="136"/>
      <c r="DTK784" s="136"/>
      <c r="DTL784" s="136"/>
      <c r="DTM784" s="136"/>
      <c r="DTN784" s="136"/>
      <c r="DTO784" s="136"/>
      <c r="DTP784" s="136"/>
      <c r="DTQ784" s="136"/>
      <c r="DTR784" s="136"/>
      <c r="DTS784" s="136"/>
      <c r="DTT784" s="136"/>
      <c r="DTU784" s="136"/>
      <c r="DTV784" s="136"/>
      <c r="DTW784" s="136"/>
      <c r="DTX784" s="136"/>
      <c r="DTY784" s="136"/>
      <c r="DTZ784" s="136"/>
      <c r="DUA784" s="136"/>
      <c r="DUB784" s="136"/>
      <c r="DUC784" s="136"/>
      <c r="DUD784" s="136"/>
      <c r="DUE784" s="136"/>
      <c r="DUF784" s="136"/>
      <c r="DUG784" s="136"/>
      <c r="DUH784" s="136"/>
      <c r="DUI784" s="136"/>
      <c r="DUJ784" s="136"/>
      <c r="DUK784" s="136"/>
      <c r="DUL784" s="136"/>
      <c r="DUM784" s="136"/>
      <c r="DUN784" s="136"/>
      <c r="DUO784" s="136"/>
      <c r="DUP784" s="136"/>
      <c r="DUQ784" s="136"/>
      <c r="DUR784" s="136"/>
      <c r="DUS784" s="136"/>
      <c r="DUT784" s="136"/>
      <c r="DUU784" s="136"/>
      <c r="DUV784" s="136"/>
      <c r="DUW784" s="136"/>
      <c r="DUX784" s="136"/>
      <c r="DUY784" s="136"/>
      <c r="DUZ784" s="136"/>
      <c r="DVA784" s="136"/>
      <c r="DVB784" s="136"/>
      <c r="DVC784" s="136"/>
      <c r="DVD784" s="136"/>
      <c r="DVE784" s="136"/>
      <c r="DVF784" s="136"/>
      <c r="DVG784" s="136"/>
      <c r="DVH784" s="136"/>
      <c r="DVI784" s="136"/>
      <c r="DVJ784" s="136"/>
      <c r="DVK784" s="136"/>
      <c r="DVL784" s="136"/>
      <c r="DVM784" s="136"/>
      <c r="DVN784" s="136"/>
      <c r="DVO784" s="136"/>
      <c r="DVP784" s="136"/>
      <c r="DVQ784" s="136"/>
      <c r="DVR784" s="136"/>
      <c r="DVS784" s="136"/>
      <c r="DVT784" s="136"/>
      <c r="DVU784" s="136"/>
      <c r="DVV784" s="136"/>
      <c r="DVW784" s="136"/>
      <c r="DVX784" s="136"/>
      <c r="DVY784" s="136"/>
      <c r="DVZ784" s="136"/>
      <c r="DWA784" s="136"/>
      <c r="DWB784" s="136"/>
      <c r="DWC784" s="136"/>
      <c r="DWD784" s="136"/>
      <c r="DWE784" s="136"/>
      <c r="DWF784" s="136"/>
      <c r="DWG784" s="136"/>
      <c r="DWH784" s="136"/>
      <c r="DWI784" s="136"/>
      <c r="DWJ784" s="136"/>
      <c r="DWK784" s="136"/>
      <c r="DWL784" s="136"/>
      <c r="DWM784" s="136"/>
      <c r="DWN784" s="136"/>
      <c r="DWO784" s="136"/>
      <c r="DWP784" s="136"/>
      <c r="DWQ784" s="136"/>
      <c r="DWR784" s="136"/>
      <c r="DWS784" s="136"/>
      <c r="DWT784" s="136"/>
      <c r="DWU784" s="136"/>
      <c r="DWV784" s="136"/>
      <c r="DWW784" s="136"/>
      <c r="DWX784" s="136"/>
      <c r="DWY784" s="136"/>
      <c r="DWZ784" s="136"/>
      <c r="DXA784" s="136"/>
      <c r="DXB784" s="136"/>
      <c r="DXC784" s="136"/>
      <c r="DXD784" s="136"/>
      <c r="DXE784" s="136"/>
      <c r="DXF784" s="136"/>
      <c r="DXG784" s="136"/>
      <c r="DXH784" s="136"/>
      <c r="DXI784" s="136"/>
      <c r="DXJ784" s="136"/>
      <c r="DXK784" s="136"/>
      <c r="DXL784" s="136"/>
      <c r="DXM784" s="136"/>
      <c r="DXN784" s="136"/>
      <c r="DXO784" s="136"/>
      <c r="DXP784" s="136"/>
      <c r="DXQ784" s="136"/>
      <c r="DXR784" s="136"/>
      <c r="DXS784" s="136"/>
      <c r="DXT784" s="136"/>
      <c r="DXU784" s="136"/>
      <c r="DXV784" s="136"/>
      <c r="DXW784" s="136"/>
      <c r="DXX784" s="136"/>
      <c r="DXY784" s="136"/>
      <c r="DXZ784" s="136"/>
      <c r="DYA784" s="136"/>
      <c r="DYB784" s="136"/>
      <c r="DYC784" s="136"/>
      <c r="DYD784" s="136"/>
      <c r="DYE784" s="136"/>
      <c r="DYF784" s="136"/>
      <c r="DYG784" s="136"/>
      <c r="DYH784" s="136"/>
      <c r="DYI784" s="136"/>
      <c r="DYJ784" s="136"/>
      <c r="DYK784" s="136"/>
      <c r="DYL784" s="136"/>
      <c r="DYM784" s="136"/>
      <c r="DYN784" s="136"/>
      <c r="DYO784" s="136"/>
      <c r="DYP784" s="136"/>
      <c r="DYQ784" s="136"/>
      <c r="DYR784" s="136"/>
      <c r="DYS784" s="136"/>
      <c r="DYT784" s="136"/>
      <c r="DYU784" s="136"/>
      <c r="DYV784" s="136"/>
      <c r="DYW784" s="136"/>
      <c r="DYX784" s="136"/>
      <c r="DYY784" s="136"/>
      <c r="DYZ784" s="136"/>
      <c r="DZA784" s="136"/>
      <c r="DZB784" s="136"/>
      <c r="DZC784" s="136"/>
      <c r="DZD784" s="136"/>
      <c r="DZE784" s="136"/>
      <c r="DZF784" s="136"/>
      <c r="DZG784" s="136"/>
      <c r="DZH784" s="136"/>
      <c r="DZI784" s="136"/>
      <c r="DZJ784" s="136"/>
      <c r="DZK784" s="136"/>
      <c r="DZL784" s="136"/>
      <c r="DZM784" s="136"/>
      <c r="DZN784" s="136"/>
      <c r="DZO784" s="136"/>
      <c r="DZP784" s="136"/>
      <c r="DZQ784" s="136"/>
      <c r="DZR784" s="136"/>
      <c r="DZS784" s="136"/>
      <c r="DZT784" s="136"/>
      <c r="DZU784" s="136"/>
      <c r="DZV784" s="136"/>
      <c r="DZW784" s="136"/>
      <c r="DZX784" s="136"/>
      <c r="DZY784" s="136"/>
      <c r="DZZ784" s="136"/>
      <c r="EAA784" s="136"/>
      <c r="EAB784" s="136"/>
      <c r="EAC784" s="136"/>
      <c r="EAD784" s="136"/>
      <c r="EAE784" s="136"/>
      <c r="EAF784" s="136"/>
      <c r="EAG784" s="136"/>
      <c r="EAH784" s="136"/>
      <c r="EAI784" s="136"/>
      <c r="EAJ784" s="136"/>
      <c r="EAK784" s="136"/>
      <c r="EAL784" s="136"/>
      <c r="EAM784" s="136"/>
      <c r="EAN784" s="136"/>
      <c r="EAO784" s="136"/>
      <c r="EAP784" s="136"/>
      <c r="EAQ784" s="136"/>
      <c r="EAR784" s="136"/>
      <c r="EAS784" s="136"/>
      <c r="EAT784" s="136"/>
      <c r="EAU784" s="136"/>
      <c r="EAV784" s="136"/>
      <c r="EAW784" s="136"/>
      <c r="EAX784" s="136"/>
      <c r="EAY784" s="136"/>
      <c r="EAZ784" s="136"/>
      <c r="EBA784" s="136"/>
      <c r="EBB784" s="136"/>
      <c r="EBC784" s="136"/>
      <c r="EBD784" s="136"/>
      <c r="EBE784" s="136"/>
      <c r="EBF784" s="136"/>
      <c r="EBG784" s="136"/>
      <c r="EBH784" s="136"/>
      <c r="EBI784" s="136"/>
      <c r="EBJ784" s="136"/>
      <c r="EBK784" s="136"/>
      <c r="EBL784" s="136"/>
      <c r="EBM784" s="136"/>
      <c r="EBN784" s="136"/>
      <c r="EBO784" s="136"/>
      <c r="EBP784" s="136"/>
      <c r="EBQ784" s="136"/>
      <c r="EBR784" s="136"/>
      <c r="EBS784" s="136"/>
      <c r="EBT784" s="136"/>
      <c r="EBU784" s="136"/>
      <c r="EBV784" s="136"/>
      <c r="EBW784" s="136"/>
      <c r="EBX784" s="136"/>
      <c r="EBY784" s="136"/>
      <c r="EBZ784" s="136"/>
      <c r="ECA784" s="136"/>
      <c r="ECB784" s="136"/>
      <c r="ECC784" s="136"/>
      <c r="ECD784" s="136"/>
      <c r="ECE784" s="136"/>
      <c r="ECF784" s="136"/>
      <c r="ECG784" s="136"/>
      <c r="ECH784" s="136"/>
      <c r="ECI784" s="136"/>
      <c r="ECJ784" s="136"/>
      <c r="ECK784" s="136"/>
      <c r="ECL784" s="136"/>
      <c r="ECM784" s="136"/>
      <c r="ECN784" s="136"/>
      <c r="ECO784" s="136"/>
      <c r="ECP784" s="136"/>
      <c r="ECQ784" s="136"/>
      <c r="ECR784" s="136"/>
      <c r="ECS784" s="136"/>
      <c r="ECT784" s="136"/>
      <c r="ECU784" s="136"/>
      <c r="ECV784" s="136"/>
      <c r="ECW784" s="136"/>
      <c r="ECX784" s="136"/>
      <c r="ECY784" s="136"/>
      <c r="ECZ784" s="136"/>
      <c r="EDA784" s="136"/>
      <c r="EDB784" s="136"/>
      <c r="EDC784" s="136"/>
      <c r="EDD784" s="136"/>
      <c r="EDE784" s="136"/>
      <c r="EDF784" s="136"/>
      <c r="EDG784" s="136"/>
      <c r="EDH784" s="136"/>
      <c r="EDI784" s="136"/>
      <c r="EDJ784" s="136"/>
      <c r="EDK784" s="136"/>
      <c r="EDL784" s="136"/>
      <c r="EDM784" s="136"/>
      <c r="EDN784" s="136"/>
      <c r="EDO784" s="136"/>
      <c r="EDP784" s="136"/>
      <c r="EDQ784" s="136"/>
      <c r="EDR784" s="136"/>
      <c r="EDS784" s="136"/>
      <c r="EDT784" s="136"/>
      <c r="EDU784" s="136"/>
      <c r="EDV784" s="136"/>
      <c r="EDW784" s="136"/>
      <c r="EDX784" s="136"/>
      <c r="EDY784" s="136"/>
      <c r="EDZ784" s="136"/>
      <c r="EEA784" s="136"/>
      <c r="EEB784" s="136"/>
      <c r="EEC784" s="136"/>
      <c r="EED784" s="136"/>
      <c r="EEE784" s="136"/>
      <c r="EEF784" s="136"/>
      <c r="EEG784" s="136"/>
      <c r="EEH784" s="136"/>
      <c r="EEI784" s="136"/>
      <c r="EEJ784" s="136"/>
      <c r="EEK784" s="136"/>
      <c r="EEL784" s="136"/>
      <c r="EEM784" s="136"/>
      <c r="EEN784" s="136"/>
      <c r="EEO784" s="136"/>
      <c r="EEP784" s="136"/>
      <c r="EEQ784" s="136"/>
      <c r="EER784" s="136"/>
      <c r="EES784" s="136"/>
      <c r="EET784" s="136"/>
      <c r="EEU784" s="136"/>
      <c r="EEV784" s="136"/>
      <c r="EEW784" s="136"/>
      <c r="EEX784" s="136"/>
      <c r="EEY784" s="136"/>
      <c r="EEZ784" s="136"/>
      <c r="EFA784" s="136"/>
      <c r="EFB784" s="136"/>
      <c r="EFC784" s="136"/>
      <c r="EFD784" s="136"/>
      <c r="EFE784" s="136"/>
      <c r="EFF784" s="136"/>
      <c r="EFG784" s="136"/>
      <c r="EFH784" s="136"/>
      <c r="EFI784" s="136"/>
      <c r="EFJ784" s="136"/>
      <c r="EFK784" s="136"/>
      <c r="EFL784" s="136"/>
      <c r="EFM784" s="136"/>
      <c r="EFN784" s="136"/>
      <c r="EFO784" s="136"/>
      <c r="EFP784" s="136"/>
      <c r="EFQ784" s="136"/>
      <c r="EFR784" s="136"/>
      <c r="EFS784" s="136"/>
      <c r="EFT784" s="136"/>
      <c r="EFU784" s="136"/>
      <c r="EFV784" s="136"/>
      <c r="EFW784" s="136"/>
      <c r="EFX784" s="136"/>
      <c r="EFY784" s="136"/>
      <c r="EFZ784" s="136"/>
      <c r="EGA784" s="136"/>
      <c r="EGB784" s="136"/>
      <c r="EGC784" s="136"/>
      <c r="EGD784" s="136"/>
      <c r="EGE784" s="136"/>
      <c r="EGF784" s="136"/>
      <c r="EGG784" s="136"/>
      <c r="EGH784" s="136"/>
      <c r="EGI784" s="136"/>
      <c r="EGJ784" s="136"/>
      <c r="EGK784" s="136"/>
      <c r="EGL784" s="136"/>
      <c r="EGM784" s="136"/>
      <c r="EGN784" s="136"/>
      <c r="EGO784" s="136"/>
      <c r="EGP784" s="136"/>
      <c r="EGQ784" s="136"/>
      <c r="EGR784" s="136"/>
      <c r="EGS784" s="136"/>
      <c r="EGT784" s="136"/>
      <c r="EGU784" s="136"/>
      <c r="EGV784" s="136"/>
      <c r="EGW784" s="136"/>
      <c r="EGX784" s="136"/>
      <c r="EGY784" s="136"/>
      <c r="EGZ784" s="136"/>
      <c r="EHA784" s="136"/>
      <c r="EHB784" s="136"/>
      <c r="EHC784" s="136"/>
      <c r="EHD784" s="136"/>
      <c r="EHE784" s="136"/>
      <c r="EHF784" s="136"/>
      <c r="EHG784" s="136"/>
      <c r="EHH784" s="136"/>
      <c r="EHI784" s="136"/>
      <c r="EHJ784" s="136"/>
      <c r="EHK784" s="136"/>
      <c r="EHL784" s="136"/>
      <c r="EHM784" s="136"/>
      <c r="EHN784" s="136"/>
      <c r="EHO784" s="136"/>
      <c r="EHP784" s="136"/>
      <c r="EHQ784" s="136"/>
      <c r="EHR784" s="136"/>
      <c r="EHS784" s="136"/>
      <c r="EHT784" s="136"/>
      <c r="EHU784" s="136"/>
      <c r="EHV784" s="136"/>
      <c r="EHW784" s="136"/>
      <c r="EHX784" s="136"/>
      <c r="EHY784" s="136"/>
      <c r="EHZ784" s="136"/>
      <c r="EIA784" s="136"/>
      <c r="EIB784" s="136"/>
      <c r="EIC784" s="136"/>
      <c r="EID784" s="136"/>
      <c r="EIE784" s="136"/>
      <c r="EIF784" s="136"/>
      <c r="EIG784" s="136"/>
      <c r="EIH784" s="136"/>
      <c r="EII784" s="136"/>
      <c r="EIJ784" s="136"/>
      <c r="EIK784" s="136"/>
      <c r="EIL784" s="136"/>
      <c r="EIM784" s="136"/>
      <c r="EIN784" s="136"/>
      <c r="EIO784" s="136"/>
      <c r="EIP784" s="136"/>
      <c r="EIQ784" s="136"/>
      <c r="EIR784" s="136"/>
      <c r="EIS784" s="136"/>
      <c r="EIT784" s="136"/>
      <c r="EIU784" s="136"/>
      <c r="EIV784" s="136"/>
      <c r="EIW784" s="136"/>
      <c r="EIX784" s="136"/>
      <c r="EIY784" s="136"/>
      <c r="EIZ784" s="136"/>
      <c r="EJA784" s="136"/>
      <c r="EJB784" s="136"/>
      <c r="EJC784" s="136"/>
      <c r="EJD784" s="136"/>
      <c r="EJE784" s="136"/>
      <c r="EJF784" s="136"/>
      <c r="EJG784" s="136"/>
      <c r="EJH784" s="136"/>
      <c r="EJI784" s="136"/>
      <c r="EJJ784" s="136"/>
      <c r="EJK784" s="136"/>
      <c r="EJL784" s="136"/>
      <c r="EJM784" s="136"/>
      <c r="EJN784" s="136"/>
      <c r="EJO784" s="136"/>
      <c r="EJP784" s="136"/>
      <c r="EJQ784" s="136"/>
      <c r="EJR784" s="136"/>
      <c r="EJS784" s="136"/>
      <c r="EJT784" s="136"/>
      <c r="EJU784" s="136"/>
      <c r="EJV784" s="136"/>
      <c r="EJW784" s="136"/>
      <c r="EJX784" s="136"/>
      <c r="EJY784" s="136"/>
      <c r="EJZ784" s="136"/>
      <c r="EKA784" s="136"/>
      <c r="EKB784" s="136"/>
      <c r="EKC784" s="136"/>
      <c r="EKD784" s="136"/>
      <c r="EKE784" s="136"/>
      <c r="EKF784" s="136"/>
      <c r="EKG784" s="136"/>
      <c r="EKH784" s="136"/>
      <c r="EKI784" s="136"/>
      <c r="EKJ784" s="136"/>
      <c r="EKK784" s="136"/>
      <c r="EKL784" s="136"/>
      <c r="EKM784" s="136"/>
      <c r="EKN784" s="136"/>
      <c r="EKO784" s="136"/>
      <c r="EKP784" s="136"/>
      <c r="EKQ784" s="136"/>
      <c r="EKR784" s="136"/>
      <c r="EKS784" s="136"/>
      <c r="EKT784" s="136"/>
      <c r="EKU784" s="136"/>
      <c r="EKV784" s="136"/>
      <c r="EKW784" s="136"/>
      <c r="EKX784" s="136"/>
      <c r="EKY784" s="136"/>
      <c r="EKZ784" s="136"/>
      <c r="ELA784" s="136"/>
      <c r="ELB784" s="136"/>
      <c r="ELC784" s="136"/>
      <c r="ELD784" s="136"/>
      <c r="ELE784" s="136"/>
      <c r="ELF784" s="136"/>
      <c r="ELG784" s="136"/>
      <c r="ELH784" s="136"/>
      <c r="ELI784" s="136"/>
      <c r="ELJ784" s="136"/>
      <c r="ELK784" s="136"/>
      <c r="ELL784" s="136"/>
      <c r="ELM784" s="136"/>
      <c r="ELN784" s="136"/>
      <c r="ELO784" s="136"/>
      <c r="ELP784" s="136"/>
      <c r="ELQ784" s="136"/>
      <c r="ELR784" s="136"/>
      <c r="ELS784" s="136"/>
      <c r="ELT784" s="136"/>
      <c r="ELU784" s="136"/>
      <c r="ELV784" s="136"/>
      <c r="ELW784" s="136"/>
      <c r="ELX784" s="136"/>
      <c r="ELY784" s="136"/>
      <c r="ELZ784" s="136"/>
      <c r="EMA784" s="136"/>
      <c r="EMB784" s="136"/>
      <c r="EMC784" s="136"/>
      <c r="EMD784" s="136"/>
      <c r="EME784" s="136"/>
      <c r="EMF784" s="136"/>
      <c r="EMG784" s="136"/>
      <c r="EMH784" s="136"/>
      <c r="EMI784" s="136"/>
      <c r="EMJ784" s="136"/>
      <c r="EMK784" s="136"/>
      <c r="EML784" s="136"/>
      <c r="EMM784" s="136"/>
      <c r="EMN784" s="136"/>
      <c r="EMO784" s="136"/>
      <c r="EMP784" s="136"/>
      <c r="EMQ784" s="136"/>
      <c r="EMR784" s="136"/>
      <c r="EMS784" s="136"/>
      <c r="EMT784" s="136"/>
      <c r="EMU784" s="136"/>
      <c r="EMV784" s="136"/>
      <c r="EMW784" s="136"/>
      <c r="EMX784" s="136"/>
      <c r="EMY784" s="136"/>
      <c r="EMZ784" s="136"/>
      <c r="ENA784" s="136"/>
      <c r="ENB784" s="136"/>
      <c r="ENC784" s="136"/>
      <c r="END784" s="136"/>
      <c r="ENE784" s="136"/>
      <c r="ENF784" s="136"/>
      <c r="ENG784" s="136"/>
      <c r="ENH784" s="136"/>
      <c r="ENI784" s="136"/>
      <c r="ENJ784" s="136"/>
      <c r="ENK784" s="136"/>
      <c r="ENL784" s="136"/>
      <c r="ENM784" s="136"/>
      <c r="ENN784" s="136"/>
      <c r="ENO784" s="136"/>
      <c r="ENP784" s="136"/>
      <c r="ENQ784" s="136"/>
      <c r="ENR784" s="136"/>
      <c r="ENS784" s="136"/>
      <c r="ENT784" s="136"/>
      <c r="ENU784" s="136"/>
      <c r="ENV784" s="136"/>
      <c r="ENW784" s="136"/>
      <c r="ENX784" s="136"/>
      <c r="ENY784" s="136"/>
      <c r="ENZ784" s="136"/>
      <c r="EOA784" s="136"/>
      <c r="EOB784" s="136"/>
      <c r="EOC784" s="136"/>
      <c r="EOD784" s="136"/>
      <c r="EOE784" s="136"/>
      <c r="EOF784" s="136"/>
      <c r="EOG784" s="136"/>
      <c r="EOH784" s="136"/>
      <c r="EOI784" s="136"/>
      <c r="EOJ784" s="136"/>
      <c r="EOK784" s="136"/>
      <c r="EOL784" s="136"/>
      <c r="EOM784" s="136"/>
      <c r="EON784" s="136"/>
      <c r="EOO784" s="136"/>
      <c r="EOP784" s="136"/>
      <c r="EOQ784" s="136"/>
      <c r="EOR784" s="136"/>
      <c r="EOS784" s="136"/>
      <c r="EOT784" s="136"/>
      <c r="EOU784" s="136"/>
      <c r="EOV784" s="136"/>
      <c r="EOW784" s="136"/>
      <c r="EOX784" s="136"/>
      <c r="EOY784" s="136"/>
      <c r="EOZ784" s="136"/>
      <c r="EPA784" s="136"/>
      <c r="EPB784" s="136"/>
      <c r="EPC784" s="136"/>
      <c r="EPD784" s="136"/>
      <c r="EPE784" s="136"/>
      <c r="EPF784" s="136"/>
      <c r="EPG784" s="136"/>
      <c r="EPH784" s="136"/>
      <c r="EPI784" s="136"/>
      <c r="EPJ784" s="136"/>
      <c r="EPK784" s="136"/>
      <c r="EPL784" s="136"/>
      <c r="EPM784" s="136"/>
      <c r="EPN784" s="136"/>
      <c r="EPO784" s="136"/>
      <c r="EPP784" s="136"/>
      <c r="EPQ784" s="136"/>
      <c r="EPR784" s="136"/>
      <c r="EPS784" s="136"/>
      <c r="EPT784" s="136"/>
      <c r="EPU784" s="136"/>
      <c r="EPV784" s="136"/>
      <c r="EPW784" s="136"/>
      <c r="EPX784" s="136"/>
      <c r="EPY784" s="136"/>
      <c r="EPZ784" s="136"/>
      <c r="EQA784" s="136"/>
      <c r="EQB784" s="136"/>
      <c r="EQC784" s="136"/>
      <c r="EQD784" s="136"/>
      <c r="EQE784" s="136"/>
      <c r="EQF784" s="136"/>
      <c r="EQG784" s="136"/>
      <c r="EQH784" s="136"/>
      <c r="EQI784" s="136"/>
      <c r="EQJ784" s="136"/>
      <c r="EQK784" s="136"/>
      <c r="EQL784" s="136"/>
      <c r="EQM784" s="136"/>
      <c r="EQN784" s="136"/>
      <c r="EQO784" s="136"/>
      <c r="EQP784" s="136"/>
      <c r="EQQ784" s="136"/>
      <c r="EQR784" s="136"/>
      <c r="EQS784" s="136"/>
      <c r="EQT784" s="136"/>
      <c r="EQU784" s="136"/>
      <c r="EQV784" s="136"/>
      <c r="EQW784" s="136"/>
      <c r="EQX784" s="136"/>
      <c r="EQY784" s="136"/>
      <c r="EQZ784" s="136"/>
      <c r="ERA784" s="136"/>
      <c r="ERB784" s="136"/>
      <c r="ERC784" s="136"/>
      <c r="ERD784" s="136"/>
      <c r="ERE784" s="136"/>
      <c r="ERF784" s="136"/>
      <c r="ERG784" s="136"/>
      <c r="ERH784" s="136"/>
      <c r="ERI784" s="136"/>
      <c r="ERJ784" s="136"/>
      <c r="ERK784" s="136"/>
      <c r="ERL784" s="136"/>
      <c r="ERM784" s="136"/>
      <c r="ERN784" s="136"/>
      <c r="ERO784" s="136"/>
      <c r="ERP784" s="136"/>
      <c r="ERQ784" s="136"/>
      <c r="ERR784" s="136"/>
      <c r="ERS784" s="136"/>
      <c r="ERT784" s="136"/>
      <c r="ERU784" s="136"/>
      <c r="ERV784" s="136"/>
      <c r="ERW784" s="136"/>
      <c r="ERX784" s="136"/>
      <c r="ERY784" s="136"/>
      <c r="ERZ784" s="136"/>
      <c r="ESA784" s="136"/>
      <c r="ESB784" s="136"/>
      <c r="ESC784" s="136"/>
      <c r="ESD784" s="136"/>
      <c r="ESE784" s="136"/>
      <c r="ESF784" s="136"/>
      <c r="ESG784" s="136"/>
      <c r="ESH784" s="136"/>
      <c r="ESI784" s="136"/>
      <c r="ESJ784" s="136"/>
      <c r="ESK784" s="136"/>
      <c r="ESL784" s="136"/>
      <c r="ESM784" s="136"/>
      <c r="ESN784" s="136"/>
      <c r="ESO784" s="136"/>
      <c r="ESP784" s="136"/>
      <c r="ESQ784" s="136"/>
      <c r="ESR784" s="136"/>
      <c r="ESS784" s="136"/>
      <c r="EST784" s="136"/>
      <c r="ESU784" s="136"/>
      <c r="ESV784" s="136"/>
      <c r="ESW784" s="136"/>
      <c r="ESX784" s="136"/>
      <c r="ESY784" s="136"/>
      <c r="ESZ784" s="136"/>
      <c r="ETA784" s="136"/>
      <c r="ETB784" s="136"/>
      <c r="ETC784" s="136"/>
      <c r="ETD784" s="136"/>
      <c r="ETE784" s="136"/>
      <c r="ETF784" s="136"/>
      <c r="ETG784" s="136"/>
      <c r="ETH784" s="136"/>
      <c r="ETI784" s="136"/>
      <c r="ETJ784" s="136"/>
      <c r="ETK784" s="136"/>
      <c r="ETL784" s="136"/>
      <c r="ETM784" s="136"/>
      <c r="ETN784" s="136"/>
      <c r="ETO784" s="136"/>
      <c r="ETP784" s="136"/>
      <c r="ETQ784" s="136"/>
      <c r="ETR784" s="136"/>
      <c r="ETS784" s="136"/>
      <c r="ETT784" s="136"/>
      <c r="ETU784" s="136"/>
      <c r="ETV784" s="136"/>
      <c r="ETW784" s="136"/>
      <c r="ETX784" s="136"/>
      <c r="ETY784" s="136"/>
      <c r="ETZ784" s="136"/>
      <c r="EUA784" s="136"/>
      <c r="EUB784" s="136"/>
      <c r="EUC784" s="136"/>
      <c r="EUD784" s="136"/>
      <c r="EUE784" s="136"/>
      <c r="EUF784" s="136"/>
      <c r="EUG784" s="136"/>
      <c r="EUH784" s="136"/>
      <c r="EUI784" s="136"/>
      <c r="EUJ784" s="136"/>
      <c r="EUK784" s="136"/>
      <c r="EUL784" s="136"/>
      <c r="EUM784" s="136"/>
      <c r="EUN784" s="136"/>
      <c r="EUO784" s="136"/>
      <c r="EUP784" s="136"/>
      <c r="EUQ784" s="136"/>
      <c r="EUR784" s="136"/>
      <c r="EUS784" s="136"/>
      <c r="EUT784" s="136"/>
      <c r="EUU784" s="136"/>
      <c r="EUV784" s="136"/>
      <c r="EUW784" s="136"/>
      <c r="EUX784" s="136"/>
      <c r="EUY784" s="136"/>
      <c r="EUZ784" s="136"/>
      <c r="EVA784" s="136"/>
      <c r="EVB784" s="136"/>
      <c r="EVC784" s="136"/>
      <c r="EVD784" s="136"/>
      <c r="EVE784" s="136"/>
      <c r="EVF784" s="136"/>
      <c r="EVG784" s="136"/>
      <c r="EVH784" s="136"/>
      <c r="EVI784" s="136"/>
      <c r="EVJ784" s="136"/>
      <c r="EVK784" s="136"/>
      <c r="EVL784" s="136"/>
      <c r="EVM784" s="136"/>
      <c r="EVN784" s="136"/>
      <c r="EVO784" s="136"/>
      <c r="EVP784" s="136"/>
      <c r="EVQ784" s="136"/>
      <c r="EVR784" s="136"/>
      <c r="EVS784" s="136"/>
      <c r="EVT784" s="136"/>
      <c r="EVU784" s="136"/>
      <c r="EVV784" s="136"/>
      <c r="EVW784" s="136"/>
      <c r="EVX784" s="136"/>
      <c r="EVY784" s="136"/>
      <c r="EVZ784" s="136"/>
      <c r="EWA784" s="136"/>
      <c r="EWB784" s="136"/>
      <c r="EWC784" s="136"/>
      <c r="EWD784" s="136"/>
      <c r="EWE784" s="136"/>
      <c r="EWF784" s="136"/>
      <c r="EWG784" s="136"/>
      <c r="EWH784" s="136"/>
      <c r="EWI784" s="136"/>
      <c r="EWJ784" s="136"/>
      <c r="EWK784" s="136"/>
      <c r="EWL784" s="136"/>
      <c r="EWM784" s="136"/>
      <c r="EWN784" s="136"/>
      <c r="EWO784" s="136"/>
      <c r="EWP784" s="136"/>
      <c r="EWQ784" s="136"/>
      <c r="EWR784" s="136"/>
      <c r="EWS784" s="136"/>
      <c r="EWT784" s="136"/>
      <c r="EWU784" s="136"/>
      <c r="EWV784" s="136"/>
      <c r="EWW784" s="136"/>
      <c r="EWX784" s="136"/>
      <c r="EWY784" s="136"/>
      <c r="EWZ784" s="136"/>
      <c r="EXA784" s="136"/>
      <c r="EXB784" s="136"/>
      <c r="EXC784" s="136"/>
      <c r="EXD784" s="136"/>
      <c r="EXE784" s="136"/>
      <c r="EXF784" s="136"/>
      <c r="EXG784" s="136"/>
      <c r="EXH784" s="136"/>
      <c r="EXI784" s="136"/>
      <c r="EXJ784" s="136"/>
      <c r="EXK784" s="136"/>
      <c r="EXL784" s="136"/>
      <c r="EXM784" s="136"/>
      <c r="EXN784" s="136"/>
      <c r="EXO784" s="136"/>
      <c r="EXP784" s="136"/>
      <c r="EXQ784" s="136"/>
      <c r="EXR784" s="136"/>
      <c r="EXS784" s="136"/>
      <c r="EXT784" s="136"/>
      <c r="EXU784" s="136"/>
      <c r="EXV784" s="136"/>
      <c r="EXW784" s="136"/>
      <c r="EXX784" s="136"/>
      <c r="EXY784" s="136"/>
      <c r="EXZ784" s="136"/>
      <c r="EYA784" s="136"/>
      <c r="EYB784" s="136"/>
      <c r="EYC784" s="136"/>
      <c r="EYD784" s="136"/>
      <c r="EYE784" s="136"/>
      <c r="EYF784" s="136"/>
      <c r="EYG784" s="136"/>
      <c r="EYH784" s="136"/>
      <c r="EYI784" s="136"/>
      <c r="EYJ784" s="136"/>
      <c r="EYK784" s="136"/>
      <c r="EYL784" s="136"/>
      <c r="EYM784" s="136"/>
      <c r="EYN784" s="136"/>
      <c r="EYO784" s="136"/>
      <c r="EYP784" s="136"/>
      <c r="EYQ784" s="136"/>
      <c r="EYR784" s="136"/>
      <c r="EYS784" s="136"/>
      <c r="EYT784" s="136"/>
      <c r="EYU784" s="136"/>
      <c r="EYV784" s="136"/>
      <c r="EYW784" s="136"/>
      <c r="EYX784" s="136"/>
      <c r="EYY784" s="136"/>
      <c r="EYZ784" s="136"/>
      <c r="EZA784" s="136"/>
      <c r="EZB784" s="136"/>
      <c r="EZC784" s="136"/>
      <c r="EZD784" s="136"/>
      <c r="EZE784" s="136"/>
      <c r="EZF784" s="136"/>
      <c r="EZG784" s="136"/>
      <c r="EZH784" s="136"/>
      <c r="EZI784" s="136"/>
      <c r="EZJ784" s="136"/>
      <c r="EZK784" s="136"/>
      <c r="EZL784" s="136"/>
      <c r="EZM784" s="136"/>
      <c r="EZN784" s="136"/>
      <c r="EZO784" s="136"/>
      <c r="EZP784" s="136"/>
      <c r="EZQ784" s="136"/>
      <c r="EZR784" s="136"/>
      <c r="EZS784" s="136"/>
      <c r="EZT784" s="136"/>
      <c r="EZU784" s="136"/>
      <c r="EZV784" s="136"/>
      <c r="EZW784" s="136"/>
      <c r="EZX784" s="136"/>
      <c r="EZY784" s="136"/>
      <c r="EZZ784" s="136"/>
      <c r="FAA784" s="136"/>
      <c r="FAB784" s="136"/>
      <c r="FAC784" s="136"/>
      <c r="FAD784" s="136"/>
      <c r="FAE784" s="136"/>
      <c r="FAF784" s="136"/>
      <c r="FAG784" s="136"/>
      <c r="FAH784" s="136"/>
      <c r="FAI784" s="136"/>
      <c r="FAJ784" s="136"/>
      <c r="FAK784" s="136"/>
      <c r="FAL784" s="136"/>
      <c r="FAM784" s="136"/>
      <c r="FAN784" s="136"/>
      <c r="FAO784" s="136"/>
      <c r="FAP784" s="136"/>
      <c r="FAQ784" s="136"/>
      <c r="FAR784" s="136"/>
      <c r="FAS784" s="136"/>
      <c r="FAT784" s="136"/>
      <c r="FAU784" s="136"/>
      <c r="FAV784" s="136"/>
      <c r="FAW784" s="136"/>
      <c r="FAX784" s="136"/>
      <c r="FAY784" s="136"/>
      <c r="FAZ784" s="136"/>
      <c r="FBA784" s="136"/>
      <c r="FBB784" s="136"/>
      <c r="FBC784" s="136"/>
      <c r="FBD784" s="136"/>
      <c r="FBE784" s="136"/>
      <c r="FBF784" s="136"/>
      <c r="FBG784" s="136"/>
      <c r="FBH784" s="136"/>
      <c r="FBI784" s="136"/>
      <c r="FBJ784" s="136"/>
      <c r="FBK784" s="136"/>
      <c r="FBL784" s="136"/>
      <c r="FBM784" s="136"/>
      <c r="FBN784" s="136"/>
      <c r="FBO784" s="136"/>
      <c r="FBP784" s="136"/>
      <c r="FBQ784" s="136"/>
      <c r="FBR784" s="136"/>
      <c r="FBS784" s="136"/>
      <c r="FBT784" s="136"/>
      <c r="FBU784" s="136"/>
      <c r="FBV784" s="136"/>
      <c r="FBW784" s="136"/>
      <c r="FBX784" s="136"/>
      <c r="FBY784" s="136"/>
      <c r="FBZ784" s="136"/>
      <c r="FCA784" s="136"/>
      <c r="FCB784" s="136"/>
      <c r="FCC784" s="136"/>
      <c r="FCD784" s="136"/>
      <c r="FCE784" s="136"/>
      <c r="FCF784" s="136"/>
      <c r="FCG784" s="136"/>
      <c r="FCH784" s="136"/>
      <c r="FCI784" s="136"/>
      <c r="FCJ784" s="136"/>
      <c r="FCK784" s="136"/>
      <c r="FCL784" s="136"/>
      <c r="FCM784" s="136"/>
      <c r="FCN784" s="136"/>
      <c r="FCO784" s="136"/>
      <c r="FCP784" s="136"/>
      <c r="FCQ784" s="136"/>
      <c r="FCR784" s="136"/>
      <c r="FCS784" s="136"/>
      <c r="FCT784" s="136"/>
      <c r="FCU784" s="136"/>
      <c r="FCV784" s="136"/>
      <c r="FCW784" s="136"/>
      <c r="FCX784" s="136"/>
      <c r="FCY784" s="136"/>
      <c r="FCZ784" s="136"/>
      <c r="FDA784" s="136"/>
      <c r="FDB784" s="136"/>
      <c r="FDC784" s="136"/>
      <c r="FDD784" s="136"/>
      <c r="FDE784" s="136"/>
      <c r="FDF784" s="136"/>
      <c r="FDG784" s="136"/>
      <c r="FDH784" s="136"/>
      <c r="FDI784" s="136"/>
      <c r="FDJ784" s="136"/>
      <c r="FDK784" s="136"/>
      <c r="FDL784" s="136"/>
      <c r="FDM784" s="136"/>
      <c r="FDN784" s="136"/>
      <c r="FDO784" s="136"/>
      <c r="FDP784" s="136"/>
      <c r="FDQ784" s="136"/>
      <c r="FDR784" s="136"/>
      <c r="FDS784" s="136"/>
      <c r="FDT784" s="136"/>
      <c r="FDU784" s="136"/>
      <c r="FDV784" s="136"/>
      <c r="FDW784" s="136"/>
      <c r="FDX784" s="136"/>
      <c r="FDY784" s="136"/>
      <c r="FDZ784" s="136"/>
      <c r="FEA784" s="136"/>
      <c r="FEB784" s="136"/>
      <c r="FEC784" s="136"/>
      <c r="FED784" s="136"/>
      <c r="FEE784" s="136"/>
      <c r="FEF784" s="136"/>
      <c r="FEG784" s="136"/>
      <c r="FEH784" s="136"/>
      <c r="FEI784" s="136"/>
      <c r="FEJ784" s="136"/>
      <c r="FEK784" s="136"/>
      <c r="FEL784" s="136"/>
      <c r="FEM784" s="136"/>
      <c r="FEN784" s="136"/>
      <c r="FEO784" s="136"/>
      <c r="FEP784" s="136"/>
      <c r="FEQ784" s="136"/>
      <c r="FER784" s="136"/>
      <c r="FES784" s="136"/>
      <c r="FET784" s="136"/>
      <c r="FEU784" s="136"/>
      <c r="FEV784" s="136"/>
      <c r="FEW784" s="136"/>
      <c r="FEX784" s="136"/>
      <c r="FEY784" s="136"/>
      <c r="FEZ784" s="136"/>
      <c r="FFA784" s="136"/>
      <c r="FFB784" s="136"/>
      <c r="FFC784" s="136"/>
      <c r="FFD784" s="136"/>
      <c r="FFE784" s="136"/>
      <c r="FFF784" s="136"/>
      <c r="FFG784" s="136"/>
      <c r="FFH784" s="136"/>
      <c r="FFI784" s="136"/>
      <c r="FFJ784" s="136"/>
      <c r="FFK784" s="136"/>
      <c r="FFL784" s="136"/>
      <c r="FFM784" s="136"/>
      <c r="FFN784" s="136"/>
      <c r="FFO784" s="136"/>
      <c r="FFP784" s="136"/>
      <c r="FFQ784" s="136"/>
      <c r="FFR784" s="136"/>
      <c r="FFS784" s="136"/>
      <c r="FFT784" s="136"/>
      <c r="FFU784" s="136"/>
      <c r="FFV784" s="136"/>
      <c r="FFW784" s="136"/>
      <c r="FFX784" s="136"/>
      <c r="FFY784" s="136"/>
      <c r="FFZ784" s="136"/>
      <c r="FGA784" s="136"/>
      <c r="FGB784" s="136"/>
      <c r="FGC784" s="136"/>
      <c r="FGD784" s="136"/>
      <c r="FGE784" s="136"/>
      <c r="FGF784" s="136"/>
      <c r="FGG784" s="136"/>
      <c r="FGH784" s="136"/>
      <c r="FGI784" s="136"/>
      <c r="FGJ784" s="136"/>
      <c r="FGK784" s="136"/>
      <c r="FGL784" s="136"/>
      <c r="FGM784" s="136"/>
      <c r="FGN784" s="136"/>
      <c r="FGO784" s="136"/>
      <c r="FGP784" s="136"/>
      <c r="FGQ784" s="136"/>
      <c r="FGR784" s="136"/>
      <c r="FGS784" s="136"/>
      <c r="FGT784" s="136"/>
      <c r="FGU784" s="136"/>
      <c r="FGV784" s="136"/>
      <c r="FGW784" s="136"/>
      <c r="FGX784" s="136"/>
      <c r="FGY784" s="136"/>
      <c r="FGZ784" s="136"/>
      <c r="FHA784" s="136"/>
      <c r="FHB784" s="136"/>
      <c r="FHC784" s="136"/>
      <c r="FHD784" s="136"/>
      <c r="FHE784" s="136"/>
      <c r="FHF784" s="136"/>
      <c r="FHG784" s="136"/>
      <c r="FHH784" s="136"/>
      <c r="FHI784" s="136"/>
      <c r="FHJ784" s="136"/>
      <c r="FHK784" s="136"/>
      <c r="FHL784" s="136"/>
      <c r="FHM784" s="136"/>
      <c r="FHN784" s="136"/>
      <c r="FHO784" s="136"/>
      <c r="FHP784" s="136"/>
      <c r="FHQ784" s="136"/>
      <c r="FHR784" s="136"/>
      <c r="FHS784" s="136"/>
      <c r="FHT784" s="136"/>
      <c r="FHU784" s="136"/>
      <c r="FHV784" s="136"/>
      <c r="FHW784" s="136"/>
      <c r="FHX784" s="136"/>
      <c r="FHY784" s="136"/>
      <c r="FHZ784" s="136"/>
      <c r="FIA784" s="136"/>
      <c r="FIB784" s="136"/>
      <c r="FIC784" s="136"/>
      <c r="FID784" s="136"/>
      <c r="FIE784" s="136"/>
      <c r="FIF784" s="136"/>
      <c r="FIG784" s="136"/>
      <c r="FIH784" s="136"/>
      <c r="FII784" s="136"/>
      <c r="FIJ784" s="136"/>
      <c r="FIK784" s="136"/>
      <c r="FIL784" s="136"/>
      <c r="FIM784" s="136"/>
      <c r="FIN784" s="136"/>
      <c r="FIO784" s="136"/>
      <c r="FIP784" s="136"/>
      <c r="FIQ784" s="136"/>
      <c r="FIR784" s="136"/>
      <c r="FIS784" s="136"/>
      <c r="FIT784" s="136"/>
      <c r="FIU784" s="136"/>
      <c r="FIV784" s="136"/>
      <c r="FIW784" s="136"/>
      <c r="FIX784" s="136"/>
      <c r="FIY784" s="136"/>
      <c r="FIZ784" s="136"/>
      <c r="FJA784" s="136"/>
      <c r="FJB784" s="136"/>
      <c r="FJC784" s="136"/>
      <c r="FJD784" s="136"/>
      <c r="FJE784" s="136"/>
      <c r="FJF784" s="136"/>
      <c r="FJG784" s="136"/>
      <c r="FJH784" s="136"/>
      <c r="FJI784" s="136"/>
      <c r="FJJ784" s="136"/>
      <c r="FJK784" s="136"/>
      <c r="FJL784" s="136"/>
      <c r="FJM784" s="136"/>
      <c r="FJN784" s="136"/>
      <c r="FJO784" s="136"/>
      <c r="FJP784" s="136"/>
      <c r="FJQ784" s="136"/>
      <c r="FJR784" s="136"/>
      <c r="FJS784" s="136"/>
      <c r="FJT784" s="136"/>
      <c r="FJU784" s="136"/>
      <c r="FJV784" s="136"/>
      <c r="FJW784" s="136"/>
      <c r="FJX784" s="136"/>
      <c r="FJY784" s="136"/>
      <c r="FJZ784" s="136"/>
      <c r="FKA784" s="136"/>
      <c r="FKB784" s="136"/>
      <c r="FKC784" s="136"/>
      <c r="FKD784" s="136"/>
      <c r="FKE784" s="136"/>
      <c r="FKF784" s="136"/>
      <c r="FKG784" s="136"/>
      <c r="FKH784" s="136"/>
      <c r="FKI784" s="136"/>
      <c r="FKJ784" s="136"/>
      <c r="FKK784" s="136"/>
      <c r="FKL784" s="136"/>
      <c r="FKM784" s="136"/>
      <c r="FKN784" s="136"/>
      <c r="FKO784" s="136"/>
      <c r="FKP784" s="136"/>
      <c r="FKQ784" s="136"/>
      <c r="FKR784" s="136"/>
      <c r="FKS784" s="136"/>
      <c r="FKT784" s="136"/>
      <c r="FKU784" s="136"/>
      <c r="FKV784" s="136"/>
      <c r="FKW784" s="136"/>
      <c r="FKX784" s="136"/>
      <c r="FKY784" s="136"/>
      <c r="FKZ784" s="136"/>
      <c r="FLA784" s="136"/>
      <c r="FLB784" s="136"/>
      <c r="FLC784" s="136"/>
      <c r="FLD784" s="136"/>
      <c r="FLE784" s="136"/>
      <c r="FLF784" s="136"/>
      <c r="FLG784" s="136"/>
      <c r="FLH784" s="136"/>
      <c r="FLI784" s="136"/>
      <c r="FLJ784" s="136"/>
      <c r="FLK784" s="136"/>
      <c r="FLL784" s="136"/>
      <c r="FLM784" s="136"/>
      <c r="FLN784" s="136"/>
      <c r="FLO784" s="136"/>
      <c r="FLP784" s="136"/>
      <c r="FLQ784" s="136"/>
      <c r="FLR784" s="136"/>
      <c r="FLS784" s="136"/>
      <c r="FLT784" s="136"/>
      <c r="FLU784" s="136"/>
      <c r="FLV784" s="136"/>
      <c r="FLW784" s="136"/>
      <c r="FLX784" s="136"/>
      <c r="FLY784" s="136"/>
      <c r="FLZ784" s="136"/>
      <c r="FMA784" s="136"/>
      <c r="FMB784" s="136"/>
      <c r="FMC784" s="136"/>
      <c r="FMD784" s="136"/>
      <c r="FME784" s="136"/>
      <c r="FMF784" s="136"/>
      <c r="FMG784" s="136"/>
      <c r="FMH784" s="136"/>
      <c r="FMI784" s="136"/>
      <c r="FMJ784" s="136"/>
      <c r="FMK784" s="136"/>
      <c r="FML784" s="136"/>
      <c r="FMM784" s="136"/>
      <c r="FMN784" s="136"/>
      <c r="FMO784" s="136"/>
      <c r="FMP784" s="136"/>
      <c r="FMQ784" s="136"/>
      <c r="FMR784" s="136"/>
      <c r="FMS784" s="136"/>
      <c r="FMT784" s="136"/>
      <c r="FMU784" s="136"/>
      <c r="FMV784" s="136"/>
      <c r="FMW784" s="136"/>
      <c r="FMX784" s="136"/>
      <c r="FMY784" s="136"/>
      <c r="FMZ784" s="136"/>
      <c r="FNA784" s="136"/>
      <c r="FNB784" s="136"/>
      <c r="FNC784" s="136"/>
      <c r="FND784" s="136"/>
      <c r="FNE784" s="136"/>
      <c r="FNF784" s="136"/>
      <c r="FNG784" s="136"/>
      <c r="FNH784" s="136"/>
      <c r="FNI784" s="136"/>
      <c r="FNJ784" s="136"/>
      <c r="FNK784" s="136"/>
      <c r="FNL784" s="136"/>
      <c r="FNM784" s="136"/>
      <c r="FNN784" s="136"/>
      <c r="FNO784" s="136"/>
      <c r="FNP784" s="136"/>
      <c r="FNQ784" s="136"/>
      <c r="FNR784" s="136"/>
      <c r="FNS784" s="136"/>
      <c r="FNT784" s="136"/>
      <c r="FNU784" s="136"/>
      <c r="FNV784" s="136"/>
      <c r="FNW784" s="136"/>
      <c r="FNX784" s="136"/>
      <c r="FNY784" s="136"/>
      <c r="FNZ784" s="136"/>
      <c r="FOA784" s="136"/>
      <c r="FOB784" s="136"/>
      <c r="FOC784" s="136"/>
      <c r="FOD784" s="136"/>
      <c r="FOE784" s="136"/>
      <c r="FOF784" s="136"/>
      <c r="FOG784" s="136"/>
      <c r="FOH784" s="136"/>
      <c r="FOI784" s="136"/>
      <c r="FOJ784" s="136"/>
      <c r="FOK784" s="136"/>
      <c r="FOL784" s="136"/>
      <c r="FOM784" s="136"/>
      <c r="FON784" s="136"/>
      <c r="FOO784" s="136"/>
      <c r="FOP784" s="136"/>
      <c r="FOQ784" s="136"/>
      <c r="FOR784" s="136"/>
      <c r="FOS784" s="136"/>
      <c r="FOT784" s="136"/>
      <c r="FOU784" s="136"/>
      <c r="FOV784" s="136"/>
      <c r="FOW784" s="136"/>
      <c r="FOX784" s="136"/>
      <c r="FOY784" s="136"/>
      <c r="FOZ784" s="136"/>
      <c r="FPA784" s="136"/>
      <c r="FPB784" s="136"/>
      <c r="FPC784" s="136"/>
      <c r="FPD784" s="136"/>
      <c r="FPE784" s="136"/>
      <c r="FPF784" s="136"/>
      <c r="FPG784" s="136"/>
      <c r="FPH784" s="136"/>
      <c r="FPI784" s="136"/>
      <c r="FPJ784" s="136"/>
      <c r="FPK784" s="136"/>
      <c r="FPL784" s="136"/>
      <c r="FPM784" s="136"/>
      <c r="FPN784" s="136"/>
      <c r="FPO784" s="136"/>
      <c r="FPP784" s="136"/>
      <c r="FPQ784" s="136"/>
      <c r="FPR784" s="136"/>
      <c r="FPS784" s="136"/>
      <c r="FPT784" s="136"/>
      <c r="FPU784" s="136"/>
      <c r="FPV784" s="136"/>
      <c r="FPW784" s="136"/>
      <c r="FPX784" s="136"/>
      <c r="FPY784" s="136"/>
      <c r="FPZ784" s="136"/>
      <c r="FQA784" s="136"/>
      <c r="FQB784" s="136"/>
      <c r="FQC784" s="136"/>
      <c r="FQD784" s="136"/>
      <c r="FQE784" s="136"/>
      <c r="FQF784" s="136"/>
      <c r="FQG784" s="136"/>
      <c r="FQH784" s="136"/>
      <c r="FQI784" s="136"/>
      <c r="FQJ784" s="136"/>
      <c r="FQK784" s="136"/>
      <c r="FQL784" s="136"/>
      <c r="FQM784" s="136"/>
      <c r="FQN784" s="136"/>
      <c r="FQO784" s="136"/>
      <c r="FQP784" s="136"/>
      <c r="FQQ784" s="136"/>
      <c r="FQR784" s="136"/>
      <c r="FQS784" s="136"/>
      <c r="FQT784" s="136"/>
      <c r="FQU784" s="136"/>
      <c r="FQV784" s="136"/>
      <c r="FQW784" s="136"/>
      <c r="FQX784" s="136"/>
      <c r="FQY784" s="136"/>
      <c r="FQZ784" s="136"/>
      <c r="FRA784" s="136"/>
      <c r="FRB784" s="136"/>
      <c r="FRC784" s="136"/>
      <c r="FRD784" s="136"/>
      <c r="FRE784" s="136"/>
      <c r="FRF784" s="136"/>
      <c r="FRG784" s="136"/>
      <c r="FRH784" s="136"/>
      <c r="FRI784" s="136"/>
      <c r="FRJ784" s="136"/>
      <c r="FRK784" s="136"/>
      <c r="FRL784" s="136"/>
      <c r="FRM784" s="136"/>
      <c r="FRN784" s="136"/>
      <c r="FRO784" s="136"/>
      <c r="FRP784" s="136"/>
      <c r="FRQ784" s="136"/>
      <c r="FRR784" s="136"/>
      <c r="FRS784" s="136"/>
      <c r="FRT784" s="136"/>
      <c r="FRU784" s="136"/>
      <c r="FRV784" s="136"/>
      <c r="FRW784" s="136"/>
      <c r="FRX784" s="136"/>
      <c r="FRY784" s="136"/>
      <c r="FRZ784" s="136"/>
      <c r="FSA784" s="136"/>
      <c r="FSB784" s="136"/>
      <c r="FSC784" s="136"/>
      <c r="FSD784" s="136"/>
      <c r="FSE784" s="136"/>
      <c r="FSF784" s="136"/>
      <c r="FSG784" s="136"/>
      <c r="FSH784" s="136"/>
      <c r="FSI784" s="136"/>
      <c r="FSJ784" s="136"/>
      <c r="FSK784" s="136"/>
      <c r="FSL784" s="136"/>
      <c r="FSM784" s="136"/>
      <c r="FSN784" s="136"/>
      <c r="FSO784" s="136"/>
      <c r="FSP784" s="136"/>
      <c r="FSQ784" s="136"/>
      <c r="FSR784" s="136"/>
      <c r="FSS784" s="136"/>
      <c r="FST784" s="136"/>
      <c r="FSU784" s="136"/>
      <c r="FSV784" s="136"/>
      <c r="FSW784" s="136"/>
      <c r="FSX784" s="136"/>
      <c r="FSY784" s="136"/>
      <c r="FSZ784" s="136"/>
      <c r="FTA784" s="136"/>
      <c r="FTB784" s="136"/>
      <c r="FTC784" s="136"/>
      <c r="FTD784" s="136"/>
      <c r="FTE784" s="136"/>
      <c r="FTF784" s="136"/>
      <c r="FTG784" s="136"/>
      <c r="FTH784" s="136"/>
      <c r="FTI784" s="136"/>
      <c r="FTJ784" s="136"/>
      <c r="FTK784" s="136"/>
      <c r="FTL784" s="136"/>
      <c r="FTM784" s="136"/>
      <c r="FTN784" s="136"/>
      <c r="FTO784" s="136"/>
      <c r="FTP784" s="136"/>
      <c r="FTQ784" s="136"/>
      <c r="FTR784" s="136"/>
      <c r="FTS784" s="136"/>
      <c r="FTT784" s="136"/>
      <c r="FTU784" s="136"/>
      <c r="FTV784" s="136"/>
      <c r="FTW784" s="136"/>
      <c r="FTX784" s="136"/>
      <c r="FTY784" s="136"/>
      <c r="FTZ784" s="136"/>
      <c r="FUA784" s="136"/>
      <c r="FUB784" s="136"/>
      <c r="FUC784" s="136"/>
      <c r="FUD784" s="136"/>
      <c r="FUE784" s="136"/>
      <c r="FUF784" s="136"/>
      <c r="FUG784" s="136"/>
      <c r="FUH784" s="136"/>
      <c r="FUI784" s="136"/>
      <c r="FUJ784" s="136"/>
      <c r="FUK784" s="136"/>
      <c r="FUL784" s="136"/>
      <c r="FUM784" s="136"/>
      <c r="FUN784" s="136"/>
      <c r="FUO784" s="136"/>
      <c r="FUP784" s="136"/>
      <c r="FUQ784" s="136"/>
      <c r="FUR784" s="136"/>
      <c r="FUS784" s="136"/>
      <c r="FUT784" s="136"/>
      <c r="FUU784" s="136"/>
      <c r="FUV784" s="136"/>
      <c r="FUW784" s="136"/>
      <c r="FUX784" s="136"/>
      <c r="FUY784" s="136"/>
      <c r="FUZ784" s="136"/>
      <c r="FVA784" s="136"/>
      <c r="FVB784" s="136"/>
      <c r="FVC784" s="136"/>
      <c r="FVD784" s="136"/>
      <c r="FVE784" s="136"/>
      <c r="FVF784" s="136"/>
      <c r="FVG784" s="136"/>
      <c r="FVH784" s="136"/>
      <c r="FVI784" s="136"/>
      <c r="FVJ784" s="136"/>
      <c r="FVK784" s="136"/>
      <c r="FVL784" s="136"/>
      <c r="FVM784" s="136"/>
      <c r="FVN784" s="136"/>
      <c r="FVO784" s="136"/>
      <c r="FVP784" s="136"/>
      <c r="FVQ784" s="136"/>
      <c r="FVR784" s="136"/>
      <c r="FVS784" s="136"/>
      <c r="FVT784" s="136"/>
      <c r="FVU784" s="136"/>
      <c r="FVV784" s="136"/>
      <c r="FVW784" s="136"/>
      <c r="FVX784" s="136"/>
      <c r="FVY784" s="136"/>
      <c r="FVZ784" s="136"/>
      <c r="FWA784" s="136"/>
      <c r="FWB784" s="136"/>
      <c r="FWC784" s="136"/>
      <c r="FWD784" s="136"/>
      <c r="FWE784" s="136"/>
      <c r="FWF784" s="136"/>
      <c r="FWG784" s="136"/>
      <c r="FWH784" s="136"/>
      <c r="FWI784" s="136"/>
      <c r="FWJ784" s="136"/>
      <c r="FWK784" s="136"/>
      <c r="FWL784" s="136"/>
      <c r="FWM784" s="136"/>
      <c r="FWN784" s="136"/>
      <c r="FWO784" s="136"/>
      <c r="FWP784" s="136"/>
      <c r="FWQ784" s="136"/>
      <c r="FWR784" s="136"/>
      <c r="FWS784" s="136"/>
      <c r="FWT784" s="136"/>
      <c r="FWU784" s="136"/>
      <c r="FWV784" s="136"/>
      <c r="FWW784" s="136"/>
      <c r="FWX784" s="136"/>
      <c r="FWY784" s="136"/>
      <c r="FWZ784" s="136"/>
      <c r="FXA784" s="136"/>
      <c r="FXB784" s="136"/>
      <c r="FXC784" s="136"/>
      <c r="FXD784" s="136"/>
      <c r="FXE784" s="136"/>
      <c r="FXF784" s="136"/>
      <c r="FXG784" s="136"/>
      <c r="FXH784" s="136"/>
      <c r="FXI784" s="136"/>
      <c r="FXJ784" s="136"/>
      <c r="FXK784" s="136"/>
      <c r="FXL784" s="136"/>
      <c r="FXM784" s="136"/>
      <c r="FXN784" s="136"/>
      <c r="FXO784" s="136"/>
      <c r="FXP784" s="136"/>
      <c r="FXQ784" s="136"/>
      <c r="FXR784" s="136"/>
      <c r="FXS784" s="136"/>
      <c r="FXT784" s="136"/>
      <c r="FXU784" s="136"/>
      <c r="FXV784" s="136"/>
      <c r="FXW784" s="136"/>
      <c r="FXX784" s="136"/>
      <c r="FXY784" s="136"/>
      <c r="FXZ784" s="136"/>
      <c r="FYA784" s="136"/>
      <c r="FYB784" s="136"/>
      <c r="FYC784" s="136"/>
      <c r="FYD784" s="136"/>
      <c r="FYE784" s="136"/>
      <c r="FYF784" s="136"/>
      <c r="FYG784" s="136"/>
      <c r="FYH784" s="136"/>
      <c r="FYI784" s="136"/>
      <c r="FYJ784" s="136"/>
      <c r="FYK784" s="136"/>
      <c r="FYL784" s="136"/>
      <c r="FYM784" s="136"/>
      <c r="FYN784" s="136"/>
      <c r="FYO784" s="136"/>
      <c r="FYP784" s="136"/>
      <c r="FYQ784" s="136"/>
      <c r="FYR784" s="136"/>
      <c r="FYS784" s="136"/>
      <c r="FYT784" s="136"/>
      <c r="FYU784" s="136"/>
      <c r="FYV784" s="136"/>
      <c r="FYW784" s="136"/>
      <c r="FYX784" s="136"/>
      <c r="FYY784" s="136"/>
      <c r="FYZ784" s="136"/>
      <c r="FZA784" s="136"/>
      <c r="FZB784" s="136"/>
      <c r="FZC784" s="136"/>
      <c r="FZD784" s="136"/>
      <c r="FZE784" s="136"/>
      <c r="FZF784" s="136"/>
      <c r="FZG784" s="136"/>
      <c r="FZH784" s="136"/>
      <c r="FZI784" s="136"/>
      <c r="FZJ784" s="136"/>
      <c r="FZK784" s="136"/>
      <c r="FZL784" s="136"/>
      <c r="FZM784" s="136"/>
      <c r="FZN784" s="136"/>
      <c r="FZO784" s="136"/>
      <c r="FZP784" s="136"/>
      <c r="FZQ784" s="136"/>
      <c r="FZR784" s="136"/>
      <c r="FZS784" s="136"/>
      <c r="FZT784" s="136"/>
      <c r="FZU784" s="136"/>
      <c r="FZV784" s="136"/>
      <c r="FZW784" s="136"/>
      <c r="FZX784" s="136"/>
      <c r="FZY784" s="136"/>
      <c r="FZZ784" s="136"/>
      <c r="GAA784" s="136"/>
      <c r="GAB784" s="136"/>
      <c r="GAC784" s="136"/>
      <c r="GAD784" s="136"/>
      <c r="GAE784" s="136"/>
      <c r="GAF784" s="136"/>
      <c r="GAG784" s="136"/>
      <c r="GAH784" s="136"/>
      <c r="GAI784" s="136"/>
      <c r="GAJ784" s="136"/>
      <c r="GAK784" s="136"/>
      <c r="GAL784" s="136"/>
      <c r="GAM784" s="136"/>
      <c r="GAN784" s="136"/>
      <c r="GAO784" s="136"/>
      <c r="GAP784" s="136"/>
      <c r="GAQ784" s="136"/>
      <c r="GAR784" s="136"/>
      <c r="GAS784" s="136"/>
      <c r="GAT784" s="136"/>
      <c r="GAU784" s="136"/>
      <c r="GAV784" s="136"/>
      <c r="GAW784" s="136"/>
      <c r="GAX784" s="136"/>
      <c r="GAY784" s="136"/>
      <c r="GAZ784" s="136"/>
      <c r="GBA784" s="136"/>
      <c r="GBB784" s="136"/>
      <c r="GBC784" s="136"/>
      <c r="GBD784" s="136"/>
      <c r="GBE784" s="136"/>
      <c r="GBF784" s="136"/>
      <c r="GBG784" s="136"/>
      <c r="GBH784" s="136"/>
      <c r="GBI784" s="136"/>
      <c r="GBJ784" s="136"/>
      <c r="GBK784" s="136"/>
      <c r="GBL784" s="136"/>
      <c r="GBM784" s="136"/>
      <c r="GBN784" s="136"/>
      <c r="GBO784" s="136"/>
      <c r="GBP784" s="136"/>
      <c r="GBQ784" s="136"/>
      <c r="GBR784" s="136"/>
      <c r="GBS784" s="136"/>
      <c r="GBT784" s="136"/>
      <c r="GBU784" s="136"/>
      <c r="GBV784" s="136"/>
      <c r="GBW784" s="136"/>
      <c r="GBX784" s="136"/>
      <c r="GBY784" s="136"/>
      <c r="GBZ784" s="136"/>
      <c r="GCA784" s="136"/>
      <c r="GCB784" s="136"/>
      <c r="GCC784" s="136"/>
      <c r="GCD784" s="136"/>
      <c r="GCE784" s="136"/>
      <c r="GCF784" s="136"/>
      <c r="GCG784" s="136"/>
      <c r="GCH784" s="136"/>
      <c r="GCI784" s="136"/>
      <c r="GCJ784" s="136"/>
      <c r="GCK784" s="136"/>
      <c r="GCL784" s="136"/>
      <c r="GCM784" s="136"/>
      <c r="GCN784" s="136"/>
      <c r="GCO784" s="136"/>
      <c r="GCP784" s="136"/>
      <c r="GCQ784" s="136"/>
      <c r="GCR784" s="136"/>
      <c r="GCS784" s="136"/>
      <c r="GCT784" s="136"/>
      <c r="GCU784" s="136"/>
      <c r="GCV784" s="136"/>
      <c r="GCW784" s="136"/>
      <c r="GCX784" s="136"/>
      <c r="GCY784" s="136"/>
      <c r="GCZ784" s="136"/>
      <c r="GDA784" s="136"/>
      <c r="GDB784" s="136"/>
      <c r="GDC784" s="136"/>
      <c r="GDD784" s="136"/>
      <c r="GDE784" s="136"/>
      <c r="GDF784" s="136"/>
      <c r="GDG784" s="136"/>
      <c r="GDH784" s="136"/>
      <c r="GDI784" s="136"/>
      <c r="GDJ784" s="136"/>
      <c r="GDK784" s="136"/>
      <c r="GDL784" s="136"/>
      <c r="GDM784" s="136"/>
      <c r="GDN784" s="136"/>
      <c r="GDO784" s="136"/>
      <c r="GDP784" s="136"/>
      <c r="GDQ784" s="136"/>
      <c r="GDR784" s="136"/>
      <c r="GDS784" s="136"/>
      <c r="GDT784" s="136"/>
      <c r="GDU784" s="136"/>
      <c r="GDV784" s="136"/>
      <c r="GDW784" s="136"/>
      <c r="GDX784" s="136"/>
      <c r="GDY784" s="136"/>
      <c r="GDZ784" s="136"/>
      <c r="GEA784" s="136"/>
      <c r="GEB784" s="136"/>
      <c r="GEC784" s="136"/>
      <c r="GED784" s="136"/>
      <c r="GEE784" s="136"/>
      <c r="GEF784" s="136"/>
      <c r="GEG784" s="136"/>
      <c r="GEH784" s="136"/>
      <c r="GEI784" s="136"/>
      <c r="GEJ784" s="136"/>
      <c r="GEK784" s="136"/>
      <c r="GEL784" s="136"/>
      <c r="GEM784" s="136"/>
      <c r="GEN784" s="136"/>
      <c r="GEO784" s="136"/>
      <c r="GEP784" s="136"/>
      <c r="GEQ784" s="136"/>
      <c r="GER784" s="136"/>
      <c r="GES784" s="136"/>
      <c r="GET784" s="136"/>
      <c r="GEU784" s="136"/>
      <c r="GEV784" s="136"/>
      <c r="GEW784" s="136"/>
      <c r="GEX784" s="136"/>
      <c r="GEY784" s="136"/>
      <c r="GEZ784" s="136"/>
      <c r="GFA784" s="136"/>
      <c r="GFB784" s="136"/>
      <c r="GFC784" s="136"/>
      <c r="GFD784" s="136"/>
      <c r="GFE784" s="136"/>
      <c r="GFF784" s="136"/>
      <c r="GFG784" s="136"/>
      <c r="GFH784" s="136"/>
      <c r="GFI784" s="136"/>
      <c r="GFJ784" s="136"/>
      <c r="GFK784" s="136"/>
      <c r="GFL784" s="136"/>
      <c r="GFM784" s="136"/>
      <c r="GFN784" s="136"/>
      <c r="GFO784" s="136"/>
      <c r="GFP784" s="136"/>
      <c r="GFQ784" s="136"/>
      <c r="GFR784" s="136"/>
      <c r="GFS784" s="136"/>
      <c r="GFT784" s="136"/>
      <c r="GFU784" s="136"/>
      <c r="GFV784" s="136"/>
      <c r="GFW784" s="136"/>
      <c r="GFX784" s="136"/>
      <c r="GFY784" s="136"/>
      <c r="GFZ784" s="136"/>
      <c r="GGA784" s="136"/>
      <c r="GGB784" s="136"/>
      <c r="GGC784" s="136"/>
      <c r="GGD784" s="136"/>
      <c r="GGE784" s="136"/>
      <c r="GGF784" s="136"/>
      <c r="GGG784" s="136"/>
      <c r="GGH784" s="136"/>
      <c r="GGI784" s="136"/>
      <c r="GGJ784" s="136"/>
      <c r="GGK784" s="136"/>
      <c r="GGL784" s="136"/>
      <c r="GGM784" s="136"/>
      <c r="GGN784" s="136"/>
      <c r="GGO784" s="136"/>
      <c r="GGP784" s="136"/>
      <c r="GGQ784" s="136"/>
      <c r="GGR784" s="136"/>
      <c r="GGS784" s="136"/>
      <c r="GGT784" s="136"/>
      <c r="GGU784" s="136"/>
      <c r="GGV784" s="136"/>
      <c r="GGW784" s="136"/>
      <c r="GGX784" s="136"/>
      <c r="GGY784" s="136"/>
      <c r="GGZ784" s="136"/>
      <c r="GHA784" s="136"/>
      <c r="GHB784" s="136"/>
      <c r="GHC784" s="136"/>
      <c r="GHD784" s="136"/>
      <c r="GHE784" s="136"/>
      <c r="GHF784" s="136"/>
      <c r="GHG784" s="136"/>
      <c r="GHH784" s="136"/>
      <c r="GHI784" s="136"/>
      <c r="GHJ784" s="136"/>
      <c r="GHK784" s="136"/>
      <c r="GHL784" s="136"/>
      <c r="GHM784" s="136"/>
      <c r="GHN784" s="136"/>
      <c r="GHO784" s="136"/>
      <c r="GHP784" s="136"/>
      <c r="GHQ784" s="136"/>
      <c r="GHR784" s="136"/>
      <c r="GHS784" s="136"/>
      <c r="GHT784" s="136"/>
      <c r="GHU784" s="136"/>
      <c r="GHV784" s="136"/>
      <c r="GHW784" s="136"/>
      <c r="GHX784" s="136"/>
      <c r="GHY784" s="136"/>
      <c r="GHZ784" s="136"/>
      <c r="GIA784" s="136"/>
      <c r="GIB784" s="136"/>
      <c r="GIC784" s="136"/>
      <c r="GID784" s="136"/>
      <c r="GIE784" s="136"/>
      <c r="GIF784" s="136"/>
      <c r="GIG784" s="136"/>
      <c r="GIH784" s="136"/>
      <c r="GII784" s="136"/>
      <c r="GIJ784" s="136"/>
      <c r="GIK784" s="136"/>
      <c r="GIL784" s="136"/>
      <c r="GIM784" s="136"/>
      <c r="GIN784" s="136"/>
      <c r="GIO784" s="136"/>
      <c r="GIP784" s="136"/>
      <c r="GIQ784" s="136"/>
      <c r="GIR784" s="136"/>
      <c r="GIS784" s="136"/>
      <c r="GIT784" s="136"/>
      <c r="GIU784" s="136"/>
      <c r="GIV784" s="136"/>
      <c r="GIW784" s="136"/>
      <c r="GIX784" s="136"/>
      <c r="GIY784" s="136"/>
      <c r="GIZ784" s="136"/>
      <c r="GJA784" s="136"/>
      <c r="GJB784" s="136"/>
      <c r="GJC784" s="136"/>
      <c r="GJD784" s="136"/>
      <c r="GJE784" s="136"/>
      <c r="GJF784" s="136"/>
      <c r="GJG784" s="136"/>
      <c r="GJH784" s="136"/>
      <c r="GJI784" s="136"/>
      <c r="GJJ784" s="136"/>
      <c r="GJK784" s="136"/>
      <c r="GJL784" s="136"/>
      <c r="GJM784" s="136"/>
      <c r="GJN784" s="136"/>
      <c r="GJO784" s="136"/>
      <c r="GJP784" s="136"/>
      <c r="GJQ784" s="136"/>
      <c r="GJR784" s="136"/>
      <c r="GJS784" s="136"/>
      <c r="GJT784" s="136"/>
      <c r="GJU784" s="136"/>
      <c r="GJV784" s="136"/>
      <c r="GJW784" s="136"/>
      <c r="GJX784" s="136"/>
      <c r="GJY784" s="136"/>
      <c r="GJZ784" s="136"/>
      <c r="GKA784" s="136"/>
      <c r="GKB784" s="136"/>
      <c r="GKC784" s="136"/>
      <c r="GKD784" s="136"/>
      <c r="GKE784" s="136"/>
      <c r="GKF784" s="136"/>
      <c r="GKG784" s="136"/>
      <c r="GKH784" s="136"/>
      <c r="GKI784" s="136"/>
      <c r="GKJ784" s="136"/>
      <c r="GKK784" s="136"/>
      <c r="GKL784" s="136"/>
      <c r="GKM784" s="136"/>
      <c r="GKN784" s="136"/>
      <c r="GKO784" s="136"/>
      <c r="GKP784" s="136"/>
      <c r="GKQ784" s="136"/>
      <c r="GKR784" s="136"/>
      <c r="GKS784" s="136"/>
      <c r="GKT784" s="136"/>
      <c r="GKU784" s="136"/>
      <c r="GKV784" s="136"/>
      <c r="GKW784" s="136"/>
      <c r="GKX784" s="136"/>
      <c r="GKY784" s="136"/>
      <c r="GKZ784" s="136"/>
      <c r="GLA784" s="136"/>
      <c r="GLB784" s="136"/>
      <c r="GLC784" s="136"/>
      <c r="GLD784" s="136"/>
      <c r="GLE784" s="136"/>
      <c r="GLF784" s="136"/>
      <c r="GLG784" s="136"/>
      <c r="GLH784" s="136"/>
      <c r="GLI784" s="136"/>
      <c r="GLJ784" s="136"/>
      <c r="GLK784" s="136"/>
      <c r="GLL784" s="136"/>
      <c r="GLM784" s="136"/>
      <c r="GLN784" s="136"/>
      <c r="GLO784" s="136"/>
      <c r="GLP784" s="136"/>
      <c r="GLQ784" s="136"/>
      <c r="GLR784" s="136"/>
      <c r="GLS784" s="136"/>
      <c r="GLT784" s="136"/>
      <c r="GLU784" s="136"/>
      <c r="GLV784" s="136"/>
      <c r="GLW784" s="136"/>
      <c r="GLX784" s="136"/>
      <c r="GLY784" s="136"/>
      <c r="GLZ784" s="136"/>
      <c r="GMA784" s="136"/>
      <c r="GMB784" s="136"/>
      <c r="GMC784" s="136"/>
      <c r="GMD784" s="136"/>
      <c r="GME784" s="136"/>
      <c r="GMF784" s="136"/>
      <c r="GMG784" s="136"/>
      <c r="GMH784" s="136"/>
      <c r="GMI784" s="136"/>
      <c r="GMJ784" s="136"/>
      <c r="GMK784" s="136"/>
      <c r="GML784" s="136"/>
      <c r="GMM784" s="136"/>
      <c r="GMN784" s="136"/>
      <c r="GMO784" s="136"/>
      <c r="GMP784" s="136"/>
      <c r="GMQ784" s="136"/>
      <c r="GMR784" s="136"/>
      <c r="GMS784" s="136"/>
      <c r="GMT784" s="136"/>
      <c r="GMU784" s="136"/>
      <c r="GMV784" s="136"/>
      <c r="GMW784" s="136"/>
      <c r="GMX784" s="136"/>
      <c r="GMY784" s="136"/>
      <c r="GMZ784" s="136"/>
      <c r="GNA784" s="136"/>
      <c r="GNB784" s="136"/>
      <c r="GNC784" s="136"/>
      <c r="GND784" s="136"/>
      <c r="GNE784" s="136"/>
      <c r="GNF784" s="136"/>
      <c r="GNG784" s="136"/>
      <c r="GNH784" s="136"/>
      <c r="GNI784" s="136"/>
      <c r="GNJ784" s="136"/>
      <c r="GNK784" s="136"/>
      <c r="GNL784" s="136"/>
      <c r="GNM784" s="136"/>
      <c r="GNN784" s="136"/>
      <c r="GNO784" s="136"/>
      <c r="GNP784" s="136"/>
      <c r="GNQ784" s="136"/>
      <c r="GNR784" s="136"/>
      <c r="GNS784" s="136"/>
      <c r="GNT784" s="136"/>
      <c r="GNU784" s="136"/>
      <c r="GNV784" s="136"/>
      <c r="GNW784" s="136"/>
      <c r="GNX784" s="136"/>
      <c r="GNY784" s="136"/>
      <c r="GNZ784" s="136"/>
      <c r="GOA784" s="136"/>
      <c r="GOB784" s="136"/>
      <c r="GOC784" s="136"/>
      <c r="GOD784" s="136"/>
      <c r="GOE784" s="136"/>
      <c r="GOF784" s="136"/>
      <c r="GOG784" s="136"/>
      <c r="GOH784" s="136"/>
      <c r="GOI784" s="136"/>
      <c r="GOJ784" s="136"/>
      <c r="GOK784" s="136"/>
      <c r="GOL784" s="136"/>
      <c r="GOM784" s="136"/>
      <c r="GON784" s="136"/>
      <c r="GOO784" s="136"/>
      <c r="GOP784" s="136"/>
      <c r="GOQ784" s="136"/>
      <c r="GOR784" s="136"/>
      <c r="GOS784" s="136"/>
      <c r="GOT784" s="136"/>
      <c r="GOU784" s="136"/>
      <c r="GOV784" s="136"/>
      <c r="GOW784" s="136"/>
      <c r="GOX784" s="136"/>
      <c r="GOY784" s="136"/>
      <c r="GOZ784" s="136"/>
      <c r="GPA784" s="136"/>
      <c r="GPB784" s="136"/>
      <c r="GPC784" s="136"/>
      <c r="GPD784" s="136"/>
      <c r="GPE784" s="136"/>
      <c r="GPF784" s="136"/>
      <c r="GPG784" s="136"/>
      <c r="GPH784" s="136"/>
      <c r="GPI784" s="136"/>
      <c r="GPJ784" s="136"/>
      <c r="GPK784" s="136"/>
      <c r="GPL784" s="136"/>
      <c r="GPM784" s="136"/>
      <c r="GPN784" s="136"/>
      <c r="GPO784" s="136"/>
      <c r="GPP784" s="136"/>
      <c r="GPQ784" s="136"/>
      <c r="GPR784" s="136"/>
      <c r="GPS784" s="136"/>
      <c r="GPT784" s="136"/>
      <c r="GPU784" s="136"/>
      <c r="GPV784" s="136"/>
      <c r="GPW784" s="136"/>
      <c r="GPX784" s="136"/>
      <c r="GPY784" s="136"/>
      <c r="GPZ784" s="136"/>
      <c r="GQA784" s="136"/>
      <c r="GQB784" s="136"/>
      <c r="GQC784" s="136"/>
      <c r="GQD784" s="136"/>
      <c r="GQE784" s="136"/>
      <c r="GQF784" s="136"/>
      <c r="GQG784" s="136"/>
      <c r="GQH784" s="136"/>
      <c r="GQI784" s="136"/>
      <c r="GQJ784" s="136"/>
      <c r="GQK784" s="136"/>
      <c r="GQL784" s="136"/>
      <c r="GQM784" s="136"/>
      <c r="GQN784" s="136"/>
      <c r="GQO784" s="136"/>
      <c r="GQP784" s="136"/>
      <c r="GQQ784" s="136"/>
      <c r="GQR784" s="136"/>
      <c r="GQS784" s="136"/>
      <c r="GQT784" s="136"/>
      <c r="GQU784" s="136"/>
      <c r="GQV784" s="136"/>
      <c r="GQW784" s="136"/>
      <c r="GQX784" s="136"/>
      <c r="GQY784" s="136"/>
      <c r="GQZ784" s="136"/>
      <c r="GRA784" s="136"/>
      <c r="GRB784" s="136"/>
      <c r="GRC784" s="136"/>
      <c r="GRD784" s="136"/>
      <c r="GRE784" s="136"/>
      <c r="GRF784" s="136"/>
      <c r="GRG784" s="136"/>
      <c r="GRH784" s="136"/>
      <c r="GRI784" s="136"/>
      <c r="GRJ784" s="136"/>
      <c r="GRK784" s="136"/>
      <c r="GRL784" s="136"/>
      <c r="GRM784" s="136"/>
      <c r="GRN784" s="136"/>
      <c r="GRO784" s="136"/>
      <c r="GRP784" s="136"/>
      <c r="GRQ784" s="136"/>
      <c r="GRR784" s="136"/>
      <c r="GRS784" s="136"/>
      <c r="GRT784" s="136"/>
      <c r="GRU784" s="136"/>
      <c r="GRV784" s="136"/>
      <c r="GRW784" s="136"/>
      <c r="GRX784" s="136"/>
      <c r="GRY784" s="136"/>
      <c r="GRZ784" s="136"/>
      <c r="GSA784" s="136"/>
      <c r="GSB784" s="136"/>
      <c r="GSC784" s="136"/>
      <c r="GSD784" s="136"/>
      <c r="GSE784" s="136"/>
      <c r="GSF784" s="136"/>
      <c r="GSG784" s="136"/>
      <c r="GSH784" s="136"/>
      <c r="GSI784" s="136"/>
      <c r="GSJ784" s="136"/>
      <c r="GSK784" s="136"/>
      <c r="GSL784" s="136"/>
      <c r="GSM784" s="136"/>
      <c r="GSN784" s="136"/>
      <c r="GSO784" s="136"/>
      <c r="GSP784" s="136"/>
      <c r="GSQ784" s="136"/>
      <c r="GSR784" s="136"/>
      <c r="GSS784" s="136"/>
      <c r="GST784" s="136"/>
      <c r="GSU784" s="136"/>
      <c r="GSV784" s="136"/>
      <c r="GSW784" s="136"/>
      <c r="GSX784" s="136"/>
      <c r="GSY784" s="136"/>
      <c r="GSZ784" s="136"/>
      <c r="GTA784" s="136"/>
      <c r="GTB784" s="136"/>
      <c r="GTC784" s="136"/>
      <c r="GTD784" s="136"/>
      <c r="GTE784" s="136"/>
      <c r="GTF784" s="136"/>
      <c r="GTG784" s="136"/>
      <c r="GTH784" s="136"/>
      <c r="GTI784" s="136"/>
      <c r="GTJ784" s="136"/>
      <c r="GTK784" s="136"/>
      <c r="GTL784" s="136"/>
      <c r="GTM784" s="136"/>
      <c r="GTN784" s="136"/>
      <c r="GTO784" s="136"/>
      <c r="GTP784" s="136"/>
      <c r="GTQ784" s="136"/>
      <c r="GTR784" s="136"/>
      <c r="GTS784" s="136"/>
      <c r="GTT784" s="136"/>
      <c r="GTU784" s="136"/>
      <c r="GTV784" s="136"/>
      <c r="GTW784" s="136"/>
      <c r="GTX784" s="136"/>
      <c r="GTY784" s="136"/>
      <c r="GTZ784" s="136"/>
      <c r="GUA784" s="136"/>
      <c r="GUB784" s="136"/>
      <c r="GUC784" s="136"/>
      <c r="GUD784" s="136"/>
      <c r="GUE784" s="136"/>
      <c r="GUF784" s="136"/>
      <c r="GUG784" s="136"/>
      <c r="GUH784" s="136"/>
      <c r="GUI784" s="136"/>
      <c r="GUJ784" s="136"/>
      <c r="GUK784" s="136"/>
      <c r="GUL784" s="136"/>
      <c r="GUM784" s="136"/>
      <c r="GUN784" s="136"/>
      <c r="GUO784" s="136"/>
      <c r="GUP784" s="136"/>
      <c r="GUQ784" s="136"/>
      <c r="GUR784" s="136"/>
      <c r="GUS784" s="136"/>
      <c r="GUT784" s="136"/>
      <c r="GUU784" s="136"/>
      <c r="GUV784" s="136"/>
      <c r="GUW784" s="136"/>
      <c r="GUX784" s="136"/>
      <c r="GUY784" s="136"/>
      <c r="GUZ784" s="136"/>
      <c r="GVA784" s="136"/>
      <c r="GVB784" s="136"/>
      <c r="GVC784" s="136"/>
      <c r="GVD784" s="136"/>
      <c r="GVE784" s="136"/>
      <c r="GVF784" s="136"/>
      <c r="GVG784" s="136"/>
      <c r="GVH784" s="136"/>
      <c r="GVI784" s="136"/>
      <c r="GVJ784" s="136"/>
      <c r="GVK784" s="136"/>
      <c r="GVL784" s="136"/>
      <c r="GVM784" s="136"/>
      <c r="GVN784" s="136"/>
      <c r="GVO784" s="136"/>
      <c r="GVP784" s="136"/>
      <c r="GVQ784" s="136"/>
      <c r="GVR784" s="136"/>
      <c r="GVS784" s="136"/>
      <c r="GVT784" s="136"/>
      <c r="GVU784" s="136"/>
      <c r="GVV784" s="136"/>
      <c r="GVW784" s="136"/>
      <c r="GVX784" s="136"/>
      <c r="GVY784" s="136"/>
      <c r="GVZ784" s="136"/>
      <c r="GWA784" s="136"/>
      <c r="GWB784" s="136"/>
      <c r="GWC784" s="136"/>
      <c r="GWD784" s="136"/>
      <c r="GWE784" s="136"/>
      <c r="GWF784" s="136"/>
      <c r="GWG784" s="136"/>
      <c r="GWH784" s="136"/>
      <c r="GWI784" s="136"/>
      <c r="GWJ784" s="136"/>
      <c r="GWK784" s="136"/>
      <c r="GWL784" s="136"/>
      <c r="GWM784" s="136"/>
      <c r="GWN784" s="136"/>
      <c r="GWO784" s="136"/>
      <c r="GWP784" s="136"/>
      <c r="GWQ784" s="136"/>
      <c r="GWR784" s="136"/>
      <c r="GWS784" s="136"/>
      <c r="GWT784" s="136"/>
      <c r="GWU784" s="136"/>
      <c r="GWV784" s="136"/>
      <c r="GWW784" s="136"/>
      <c r="GWX784" s="136"/>
      <c r="GWY784" s="136"/>
      <c r="GWZ784" s="136"/>
      <c r="GXA784" s="136"/>
      <c r="GXB784" s="136"/>
      <c r="GXC784" s="136"/>
      <c r="GXD784" s="136"/>
      <c r="GXE784" s="136"/>
      <c r="GXF784" s="136"/>
      <c r="GXG784" s="136"/>
      <c r="GXH784" s="136"/>
      <c r="GXI784" s="136"/>
      <c r="GXJ784" s="136"/>
      <c r="GXK784" s="136"/>
      <c r="GXL784" s="136"/>
      <c r="GXM784" s="136"/>
      <c r="GXN784" s="136"/>
      <c r="GXO784" s="136"/>
      <c r="GXP784" s="136"/>
      <c r="GXQ784" s="136"/>
      <c r="GXR784" s="136"/>
      <c r="GXS784" s="136"/>
      <c r="GXT784" s="136"/>
      <c r="GXU784" s="136"/>
      <c r="GXV784" s="136"/>
      <c r="GXW784" s="136"/>
      <c r="GXX784" s="136"/>
      <c r="GXY784" s="136"/>
      <c r="GXZ784" s="136"/>
      <c r="GYA784" s="136"/>
      <c r="GYB784" s="136"/>
      <c r="GYC784" s="136"/>
      <c r="GYD784" s="136"/>
      <c r="GYE784" s="136"/>
      <c r="GYF784" s="136"/>
      <c r="GYG784" s="136"/>
      <c r="GYH784" s="136"/>
      <c r="GYI784" s="136"/>
      <c r="GYJ784" s="136"/>
      <c r="GYK784" s="136"/>
      <c r="GYL784" s="136"/>
      <c r="GYM784" s="136"/>
      <c r="GYN784" s="136"/>
      <c r="GYO784" s="136"/>
      <c r="GYP784" s="136"/>
      <c r="GYQ784" s="136"/>
      <c r="GYR784" s="136"/>
      <c r="GYS784" s="136"/>
      <c r="GYT784" s="136"/>
      <c r="GYU784" s="136"/>
      <c r="GYV784" s="136"/>
      <c r="GYW784" s="136"/>
      <c r="GYX784" s="136"/>
      <c r="GYY784" s="136"/>
      <c r="GYZ784" s="136"/>
      <c r="GZA784" s="136"/>
      <c r="GZB784" s="136"/>
      <c r="GZC784" s="136"/>
      <c r="GZD784" s="136"/>
      <c r="GZE784" s="136"/>
      <c r="GZF784" s="136"/>
      <c r="GZG784" s="136"/>
      <c r="GZH784" s="136"/>
      <c r="GZI784" s="136"/>
      <c r="GZJ784" s="136"/>
      <c r="GZK784" s="136"/>
      <c r="GZL784" s="136"/>
      <c r="GZM784" s="136"/>
      <c r="GZN784" s="136"/>
      <c r="GZO784" s="136"/>
      <c r="GZP784" s="136"/>
      <c r="GZQ784" s="136"/>
      <c r="GZR784" s="136"/>
      <c r="GZS784" s="136"/>
      <c r="GZT784" s="136"/>
      <c r="GZU784" s="136"/>
      <c r="GZV784" s="136"/>
      <c r="GZW784" s="136"/>
      <c r="GZX784" s="136"/>
      <c r="GZY784" s="136"/>
      <c r="GZZ784" s="136"/>
      <c r="HAA784" s="136"/>
      <c r="HAB784" s="136"/>
      <c r="HAC784" s="136"/>
      <c r="HAD784" s="136"/>
      <c r="HAE784" s="136"/>
      <c r="HAF784" s="136"/>
      <c r="HAG784" s="136"/>
      <c r="HAH784" s="136"/>
      <c r="HAI784" s="136"/>
      <c r="HAJ784" s="136"/>
      <c r="HAK784" s="136"/>
      <c r="HAL784" s="136"/>
      <c r="HAM784" s="136"/>
      <c r="HAN784" s="136"/>
      <c r="HAO784" s="136"/>
      <c r="HAP784" s="136"/>
      <c r="HAQ784" s="136"/>
      <c r="HAR784" s="136"/>
      <c r="HAS784" s="136"/>
      <c r="HAT784" s="136"/>
      <c r="HAU784" s="136"/>
      <c r="HAV784" s="136"/>
      <c r="HAW784" s="136"/>
      <c r="HAX784" s="136"/>
      <c r="HAY784" s="136"/>
      <c r="HAZ784" s="136"/>
      <c r="HBA784" s="136"/>
      <c r="HBB784" s="136"/>
      <c r="HBC784" s="136"/>
      <c r="HBD784" s="136"/>
      <c r="HBE784" s="136"/>
      <c r="HBF784" s="136"/>
      <c r="HBG784" s="136"/>
      <c r="HBH784" s="136"/>
      <c r="HBI784" s="136"/>
      <c r="HBJ784" s="136"/>
      <c r="HBK784" s="136"/>
      <c r="HBL784" s="136"/>
      <c r="HBM784" s="136"/>
      <c r="HBN784" s="136"/>
      <c r="HBO784" s="136"/>
      <c r="HBP784" s="136"/>
      <c r="HBQ784" s="136"/>
      <c r="HBR784" s="136"/>
      <c r="HBS784" s="136"/>
      <c r="HBT784" s="136"/>
      <c r="HBU784" s="136"/>
      <c r="HBV784" s="136"/>
      <c r="HBW784" s="136"/>
      <c r="HBX784" s="136"/>
      <c r="HBY784" s="136"/>
      <c r="HBZ784" s="136"/>
      <c r="HCA784" s="136"/>
      <c r="HCB784" s="136"/>
      <c r="HCC784" s="136"/>
      <c r="HCD784" s="136"/>
      <c r="HCE784" s="136"/>
      <c r="HCF784" s="136"/>
      <c r="HCG784" s="136"/>
      <c r="HCH784" s="136"/>
      <c r="HCI784" s="136"/>
      <c r="HCJ784" s="136"/>
      <c r="HCK784" s="136"/>
      <c r="HCL784" s="136"/>
      <c r="HCM784" s="136"/>
      <c r="HCN784" s="136"/>
      <c r="HCO784" s="136"/>
      <c r="HCP784" s="136"/>
      <c r="HCQ784" s="136"/>
      <c r="HCR784" s="136"/>
      <c r="HCS784" s="136"/>
      <c r="HCT784" s="136"/>
      <c r="HCU784" s="136"/>
      <c r="HCV784" s="136"/>
      <c r="HCW784" s="136"/>
      <c r="HCX784" s="136"/>
      <c r="HCY784" s="136"/>
      <c r="HCZ784" s="136"/>
      <c r="HDA784" s="136"/>
      <c r="HDB784" s="136"/>
      <c r="HDC784" s="136"/>
      <c r="HDD784" s="136"/>
      <c r="HDE784" s="136"/>
      <c r="HDF784" s="136"/>
      <c r="HDG784" s="136"/>
      <c r="HDH784" s="136"/>
      <c r="HDI784" s="136"/>
      <c r="HDJ784" s="136"/>
      <c r="HDK784" s="136"/>
      <c r="HDL784" s="136"/>
      <c r="HDM784" s="136"/>
      <c r="HDN784" s="136"/>
      <c r="HDO784" s="136"/>
      <c r="HDP784" s="136"/>
      <c r="HDQ784" s="136"/>
      <c r="HDR784" s="136"/>
      <c r="HDS784" s="136"/>
      <c r="HDT784" s="136"/>
      <c r="HDU784" s="136"/>
      <c r="HDV784" s="136"/>
      <c r="HDW784" s="136"/>
      <c r="HDX784" s="136"/>
      <c r="HDY784" s="136"/>
      <c r="HDZ784" s="136"/>
      <c r="HEA784" s="136"/>
      <c r="HEB784" s="136"/>
      <c r="HEC784" s="136"/>
      <c r="HED784" s="136"/>
      <c r="HEE784" s="136"/>
      <c r="HEF784" s="136"/>
      <c r="HEG784" s="136"/>
      <c r="HEH784" s="136"/>
      <c r="HEI784" s="136"/>
      <c r="HEJ784" s="136"/>
      <c r="HEK784" s="136"/>
      <c r="HEL784" s="136"/>
      <c r="HEM784" s="136"/>
      <c r="HEN784" s="136"/>
      <c r="HEO784" s="136"/>
      <c r="HEP784" s="136"/>
      <c r="HEQ784" s="136"/>
      <c r="HER784" s="136"/>
      <c r="HES784" s="136"/>
      <c r="HET784" s="136"/>
      <c r="HEU784" s="136"/>
      <c r="HEV784" s="136"/>
      <c r="HEW784" s="136"/>
      <c r="HEX784" s="136"/>
      <c r="HEY784" s="136"/>
      <c r="HEZ784" s="136"/>
      <c r="HFA784" s="136"/>
      <c r="HFB784" s="136"/>
      <c r="HFC784" s="136"/>
      <c r="HFD784" s="136"/>
      <c r="HFE784" s="136"/>
      <c r="HFF784" s="136"/>
      <c r="HFG784" s="136"/>
      <c r="HFH784" s="136"/>
      <c r="HFI784" s="136"/>
      <c r="HFJ784" s="136"/>
      <c r="HFK784" s="136"/>
      <c r="HFL784" s="136"/>
      <c r="HFM784" s="136"/>
      <c r="HFN784" s="136"/>
      <c r="HFO784" s="136"/>
      <c r="HFP784" s="136"/>
      <c r="HFQ784" s="136"/>
      <c r="HFR784" s="136"/>
      <c r="HFS784" s="136"/>
      <c r="HFT784" s="136"/>
      <c r="HFU784" s="136"/>
      <c r="HFV784" s="136"/>
      <c r="HFW784" s="136"/>
      <c r="HFX784" s="136"/>
      <c r="HFY784" s="136"/>
      <c r="HFZ784" s="136"/>
      <c r="HGA784" s="136"/>
      <c r="HGB784" s="136"/>
      <c r="HGC784" s="136"/>
      <c r="HGD784" s="136"/>
      <c r="HGE784" s="136"/>
      <c r="HGF784" s="136"/>
      <c r="HGG784" s="136"/>
      <c r="HGH784" s="136"/>
      <c r="HGI784" s="136"/>
      <c r="HGJ784" s="136"/>
      <c r="HGK784" s="136"/>
      <c r="HGL784" s="136"/>
      <c r="HGM784" s="136"/>
      <c r="HGN784" s="136"/>
      <c r="HGO784" s="136"/>
      <c r="HGP784" s="136"/>
      <c r="HGQ784" s="136"/>
      <c r="HGR784" s="136"/>
      <c r="HGS784" s="136"/>
      <c r="HGT784" s="136"/>
      <c r="HGU784" s="136"/>
      <c r="HGV784" s="136"/>
      <c r="HGW784" s="136"/>
      <c r="HGX784" s="136"/>
      <c r="HGY784" s="136"/>
      <c r="HGZ784" s="136"/>
      <c r="HHA784" s="136"/>
      <c r="HHB784" s="136"/>
      <c r="HHC784" s="136"/>
      <c r="HHD784" s="136"/>
      <c r="HHE784" s="136"/>
      <c r="HHF784" s="136"/>
      <c r="HHG784" s="136"/>
      <c r="HHH784" s="136"/>
      <c r="HHI784" s="136"/>
      <c r="HHJ784" s="136"/>
      <c r="HHK784" s="136"/>
      <c r="HHL784" s="136"/>
      <c r="HHM784" s="136"/>
      <c r="HHN784" s="136"/>
      <c r="HHO784" s="136"/>
      <c r="HHP784" s="136"/>
      <c r="HHQ784" s="136"/>
      <c r="HHR784" s="136"/>
      <c r="HHS784" s="136"/>
      <c r="HHT784" s="136"/>
      <c r="HHU784" s="136"/>
      <c r="HHV784" s="136"/>
      <c r="HHW784" s="136"/>
      <c r="HHX784" s="136"/>
      <c r="HHY784" s="136"/>
      <c r="HHZ784" s="136"/>
      <c r="HIA784" s="136"/>
      <c r="HIB784" s="136"/>
      <c r="HIC784" s="136"/>
      <c r="HID784" s="136"/>
      <c r="HIE784" s="136"/>
      <c r="HIF784" s="136"/>
      <c r="HIG784" s="136"/>
      <c r="HIH784" s="136"/>
      <c r="HII784" s="136"/>
      <c r="HIJ784" s="136"/>
      <c r="HIK784" s="136"/>
      <c r="HIL784" s="136"/>
      <c r="HIM784" s="136"/>
      <c r="HIN784" s="136"/>
      <c r="HIO784" s="136"/>
      <c r="HIP784" s="136"/>
      <c r="HIQ784" s="136"/>
      <c r="HIR784" s="136"/>
      <c r="HIS784" s="136"/>
      <c r="HIT784" s="136"/>
      <c r="HIU784" s="136"/>
      <c r="HIV784" s="136"/>
      <c r="HIW784" s="136"/>
      <c r="HIX784" s="136"/>
      <c r="HIY784" s="136"/>
      <c r="HIZ784" s="136"/>
      <c r="HJA784" s="136"/>
      <c r="HJB784" s="136"/>
      <c r="HJC784" s="136"/>
      <c r="HJD784" s="136"/>
      <c r="HJE784" s="136"/>
      <c r="HJF784" s="136"/>
      <c r="HJG784" s="136"/>
      <c r="HJH784" s="136"/>
      <c r="HJI784" s="136"/>
      <c r="HJJ784" s="136"/>
      <c r="HJK784" s="136"/>
      <c r="HJL784" s="136"/>
      <c r="HJM784" s="136"/>
      <c r="HJN784" s="136"/>
      <c r="HJO784" s="136"/>
      <c r="HJP784" s="136"/>
      <c r="HJQ784" s="136"/>
      <c r="HJR784" s="136"/>
      <c r="HJS784" s="136"/>
      <c r="HJT784" s="136"/>
      <c r="HJU784" s="136"/>
      <c r="HJV784" s="136"/>
      <c r="HJW784" s="136"/>
      <c r="HJX784" s="136"/>
      <c r="HJY784" s="136"/>
      <c r="HJZ784" s="136"/>
      <c r="HKA784" s="136"/>
      <c r="HKB784" s="136"/>
      <c r="HKC784" s="136"/>
      <c r="HKD784" s="136"/>
      <c r="HKE784" s="136"/>
      <c r="HKF784" s="136"/>
      <c r="HKG784" s="136"/>
      <c r="HKH784" s="136"/>
      <c r="HKI784" s="136"/>
      <c r="HKJ784" s="136"/>
      <c r="HKK784" s="136"/>
      <c r="HKL784" s="136"/>
      <c r="HKM784" s="136"/>
      <c r="HKN784" s="136"/>
      <c r="HKO784" s="136"/>
      <c r="HKP784" s="136"/>
      <c r="HKQ784" s="136"/>
      <c r="HKR784" s="136"/>
      <c r="HKS784" s="136"/>
      <c r="HKT784" s="136"/>
      <c r="HKU784" s="136"/>
      <c r="HKV784" s="136"/>
      <c r="HKW784" s="136"/>
      <c r="HKX784" s="136"/>
      <c r="HKY784" s="136"/>
      <c r="HKZ784" s="136"/>
      <c r="HLA784" s="136"/>
      <c r="HLB784" s="136"/>
      <c r="HLC784" s="136"/>
      <c r="HLD784" s="136"/>
      <c r="HLE784" s="136"/>
      <c r="HLF784" s="136"/>
      <c r="HLG784" s="136"/>
      <c r="HLH784" s="136"/>
      <c r="HLI784" s="136"/>
      <c r="HLJ784" s="136"/>
      <c r="HLK784" s="136"/>
      <c r="HLL784" s="136"/>
      <c r="HLM784" s="136"/>
      <c r="HLN784" s="136"/>
      <c r="HLO784" s="136"/>
      <c r="HLP784" s="136"/>
      <c r="HLQ784" s="136"/>
      <c r="HLR784" s="136"/>
      <c r="HLS784" s="136"/>
      <c r="HLT784" s="136"/>
      <c r="HLU784" s="136"/>
      <c r="HLV784" s="136"/>
      <c r="HLW784" s="136"/>
      <c r="HLX784" s="136"/>
      <c r="HLY784" s="136"/>
      <c r="HLZ784" s="136"/>
      <c r="HMA784" s="136"/>
      <c r="HMB784" s="136"/>
      <c r="HMC784" s="136"/>
      <c r="HMD784" s="136"/>
      <c r="HME784" s="136"/>
      <c r="HMF784" s="136"/>
      <c r="HMG784" s="136"/>
      <c r="HMH784" s="136"/>
      <c r="HMI784" s="136"/>
      <c r="HMJ784" s="136"/>
      <c r="HMK784" s="136"/>
      <c r="HML784" s="136"/>
      <c r="HMM784" s="136"/>
      <c r="HMN784" s="136"/>
      <c r="HMO784" s="136"/>
      <c r="HMP784" s="136"/>
      <c r="HMQ784" s="136"/>
      <c r="HMR784" s="136"/>
      <c r="HMS784" s="136"/>
      <c r="HMT784" s="136"/>
      <c r="HMU784" s="136"/>
      <c r="HMV784" s="136"/>
      <c r="HMW784" s="136"/>
      <c r="HMX784" s="136"/>
      <c r="HMY784" s="136"/>
      <c r="HMZ784" s="136"/>
      <c r="HNA784" s="136"/>
      <c r="HNB784" s="136"/>
      <c r="HNC784" s="136"/>
      <c r="HND784" s="136"/>
      <c r="HNE784" s="136"/>
      <c r="HNF784" s="136"/>
      <c r="HNG784" s="136"/>
      <c r="HNH784" s="136"/>
      <c r="HNI784" s="136"/>
      <c r="HNJ784" s="136"/>
      <c r="HNK784" s="136"/>
      <c r="HNL784" s="136"/>
      <c r="HNM784" s="136"/>
      <c r="HNN784" s="136"/>
      <c r="HNO784" s="136"/>
      <c r="HNP784" s="136"/>
      <c r="HNQ784" s="136"/>
      <c r="HNR784" s="136"/>
      <c r="HNS784" s="136"/>
      <c r="HNT784" s="136"/>
      <c r="HNU784" s="136"/>
      <c r="HNV784" s="136"/>
      <c r="HNW784" s="136"/>
      <c r="HNX784" s="136"/>
      <c r="HNY784" s="136"/>
      <c r="HNZ784" s="136"/>
      <c r="HOA784" s="136"/>
      <c r="HOB784" s="136"/>
      <c r="HOC784" s="136"/>
      <c r="HOD784" s="136"/>
      <c r="HOE784" s="136"/>
      <c r="HOF784" s="136"/>
      <c r="HOG784" s="136"/>
      <c r="HOH784" s="136"/>
      <c r="HOI784" s="136"/>
      <c r="HOJ784" s="136"/>
      <c r="HOK784" s="136"/>
      <c r="HOL784" s="136"/>
      <c r="HOM784" s="136"/>
      <c r="HON784" s="136"/>
      <c r="HOO784" s="136"/>
      <c r="HOP784" s="136"/>
      <c r="HOQ784" s="136"/>
      <c r="HOR784" s="136"/>
      <c r="HOS784" s="136"/>
      <c r="HOT784" s="136"/>
      <c r="HOU784" s="136"/>
      <c r="HOV784" s="136"/>
      <c r="HOW784" s="136"/>
      <c r="HOX784" s="136"/>
      <c r="HOY784" s="136"/>
      <c r="HOZ784" s="136"/>
      <c r="HPA784" s="136"/>
      <c r="HPB784" s="136"/>
      <c r="HPC784" s="136"/>
      <c r="HPD784" s="136"/>
      <c r="HPE784" s="136"/>
      <c r="HPF784" s="136"/>
      <c r="HPG784" s="136"/>
      <c r="HPH784" s="136"/>
      <c r="HPI784" s="136"/>
      <c r="HPJ784" s="136"/>
      <c r="HPK784" s="136"/>
      <c r="HPL784" s="136"/>
      <c r="HPM784" s="136"/>
      <c r="HPN784" s="136"/>
      <c r="HPO784" s="136"/>
      <c r="HPP784" s="136"/>
      <c r="HPQ784" s="136"/>
      <c r="HPR784" s="136"/>
      <c r="HPS784" s="136"/>
      <c r="HPT784" s="136"/>
      <c r="HPU784" s="136"/>
      <c r="HPV784" s="136"/>
      <c r="HPW784" s="136"/>
      <c r="HPX784" s="136"/>
      <c r="HPY784" s="136"/>
      <c r="HPZ784" s="136"/>
      <c r="HQA784" s="136"/>
      <c r="HQB784" s="136"/>
      <c r="HQC784" s="136"/>
      <c r="HQD784" s="136"/>
      <c r="HQE784" s="136"/>
      <c r="HQF784" s="136"/>
      <c r="HQG784" s="136"/>
      <c r="HQH784" s="136"/>
      <c r="HQI784" s="136"/>
      <c r="HQJ784" s="136"/>
      <c r="HQK784" s="136"/>
      <c r="HQL784" s="136"/>
      <c r="HQM784" s="136"/>
      <c r="HQN784" s="136"/>
      <c r="HQO784" s="136"/>
      <c r="HQP784" s="136"/>
      <c r="HQQ784" s="136"/>
      <c r="HQR784" s="136"/>
      <c r="HQS784" s="136"/>
      <c r="HQT784" s="136"/>
      <c r="HQU784" s="136"/>
      <c r="HQV784" s="136"/>
      <c r="HQW784" s="136"/>
      <c r="HQX784" s="136"/>
      <c r="HQY784" s="136"/>
      <c r="HQZ784" s="136"/>
      <c r="HRA784" s="136"/>
      <c r="HRB784" s="136"/>
      <c r="HRC784" s="136"/>
      <c r="HRD784" s="136"/>
      <c r="HRE784" s="136"/>
      <c r="HRF784" s="136"/>
      <c r="HRG784" s="136"/>
      <c r="HRH784" s="136"/>
      <c r="HRI784" s="136"/>
      <c r="HRJ784" s="136"/>
      <c r="HRK784" s="136"/>
      <c r="HRL784" s="136"/>
      <c r="HRM784" s="136"/>
      <c r="HRN784" s="136"/>
      <c r="HRO784" s="136"/>
      <c r="HRP784" s="136"/>
      <c r="HRQ784" s="136"/>
      <c r="HRR784" s="136"/>
      <c r="HRS784" s="136"/>
      <c r="HRT784" s="136"/>
      <c r="HRU784" s="136"/>
      <c r="HRV784" s="136"/>
      <c r="HRW784" s="136"/>
      <c r="HRX784" s="136"/>
      <c r="HRY784" s="136"/>
      <c r="HRZ784" s="136"/>
      <c r="HSA784" s="136"/>
      <c r="HSB784" s="136"/>
      <c r="HSC784" s="136"/>
      <c r="HSD784" s="136"/>
      <c r="HSE784" s="136"/>
      <c r="HSF784" s="136"/>
      <c r="HSG784" s="136"/>
      <c r="HSH784" s="136"/>
      <c r="HSI784" s="136"/>
      <c r="HSJ784" s="136"/>
      <c r="HSK784" s="136"/>
      <c r="HSL784" s="136"/>
      <c r="HSM784" s="136"/>
      <c r="HSN784" s="136"/>
      <c r="HSO784" s="136"/>
      <c r="HSP784" s="136"/>
      <c r="HSQ784" s="136"/>
      <c r="HSR784" s="136"/>
      <c r="HSS784" s="136"/>
      <c r="HST784" s="136"/>
      <c r="HSU784" s="136"/>
      <c r="HSV784" s="136"/>
      <c r="HSW784" s="136"/>
      <c r="HSX784" s="136"/>
      <c r="HSY784" s="136"/>
      <c r="HSZ784" s="136"/>
      <c r="HTA784" s="136"/>
      <c r="HTB784" s="136"/>
      <c r="HTC784" s="136"/>
      <c r="HTD784" s="136"/>
      <c r="HTE784" s="136"/>
      <c r="HTF784" s="136"/>
      <c r="HTG784" s="136"/>
      <c r="HTH784" s="136"/>
      <c r="HTI784" s="136"/>
      <c r="HTJ784" s="136"/>
      <c r="HTK784" s="136"/>
      <c r="HTL784" s="136"/>
      <c r="HTM784" s="136"/>
      <c r="HTN784" s="136"/>
      <c r="HTO784" s="136"/>
      <c r="HTP784" s="136"/>
      <c r="HTQ784" s="136"/>
      <c r="HTR784" s="136"/>
      <c r="HTS784" s="136"/>
      <c r="HTT784" s="136"/>
      <c r="HTU784" s="136"/>
      <c r="HTV784" s="136"/>
      <c r="HTW784" s="136"/>
      <c r="HTX784" s="136"/>
      <c r="HTY784" s="136"/>
      <c r="HTZ784" s="136"/>
      <c r="HUA784" s="136"/>
      <c r="HUB784" s="136"/>
      <c r="HUC784" s="136"/>
      <c r="HUD784" s="136"/>
      <c r="HUE784" s="136"/>
      <c r="HUF784" s="136"/>
      <c r="HUG784" s="136"/>
      <c r="HUH784" s="136"/>
      <c r="HUI784" s="136"/>
      <c r="HUJ784" s="136"/>
      <c r="HUK784" s="136"/>
      <c r="HUL784" s="136"/>
      <c r="HUM784" s="136"/>
      <c r="HUN784" s="136"/>
      <c r="HUO784" s="136"/>
      <c r="HUP784" s="136"/>
      <c r="HUQ784" s="136"/>
      <c r="HUR784" s="136"/>
      <c r="HUS784" s="136"/>
      <c r="HUT784" s="136"/>
      <c r="HUU784" s="136"/>
      <c r="HUV784" s="136"/>
      <c r="HUW784" s="136"/>
      <c r="HUX784" s="136"/>
      <c r="HUY784" s="136"/>
      <c r="HUZ784" s="136"/>
      <c r="HVA784" s="136"/>
      <c r="HVB784" s="136"/>
      <c r="HVC784" s="136"/>
      <c r="HVD784" s="136"/>
      <c r="HVE784" s="136"/>
      <c r="HVF784" s="136"/>
      <c r="HVG784" s="136"/>
      <c r="HVH784" s="136"/>
      <c r="HVI784" s="136"/>
      <c r="HVJ784" s="136"/>
      <c r="HVK784" s="136"/>
      <c r="HVL784" s="136"/>
      <c r="HVM784" s="136"/>
      <c r="HVN784" s="136"/>
      <c r="HVO784" s="136"/>
      <c r="HVP784" s="136"/>
      <c r="HVQ784" s="136"/>
      <c r="HVR784" s="136"/>
      <c r="HVS784" s="136"/>
      <c r="HVT784" s="136"/>
      <c r="HVU784" s="136"/>
      <c r="HVV784" s="136"/>
      <c r="HVW784" s="136"/>
      <c r="HVX784" s="136"/>
      <c r="HVY784" s="136"/>
      <c r="HVZ784" s="136"/>
      <c r="HWA784" s="136"/>
      <c r="HWB784" s="136"/>
      <c r="HWC784" s="136"/>
      <c r="HWD784" s="136"/>
      <c r="HWE784" s="136"/>
      <c r="HWF784" s="136"/>
      <c r="HWG784" s="136"/>
      <c r="HWH784" s="136"/>
      <c r="HWI784" s="136"/>
      <c r="HWJ784" s="136"/>
      <c r="HWK784" s="136"/>
      <c r="HWL784" s="136"/>
      <c r="HWM784" s="136"/>
      <c r="HWN784" s="136"/>
      <c r="HWO784" s="136"/>
      <c r="HWP784" s="136"/>
      <c r="HWQ784" s="136"/>
      <c r="HWR784" s="136"/>
      <c r="HWS784" s="136"/>
      <c r="HWT784" s="136"/>
      <c r="HWU784" s="136"/>
      <c r="HWV784" s="136"/>
      <c r="HWW784" s="136"/>
      <c r="HWX784" s="136"/>
      <c r="HWY784" s="136"/>
      <c r="HWZ784" s="136"/>
      <c r="HXA784" s="136"/>
      <c r="HXB784" s="136"/>
      <c r="HXC784" s="136"/>
      <c r="HXD784" s="136"/>
      <c r="HXE784" s="136"/>
      <c r="HXF784" s="136"/>
      <c r="HXG784" s="136"/>
      <c r="HXH784" s="136"/>
      <c r="HXI784" s="136"/>
      <c r="HXJ784" s="136"/>
      <c r="HXK784" s="136"/>
      <c r="HXL784" s="136"/>
      <c r="HXM784" s="136"/>
      <c r="HXN784" s="136"/>
      <c r="HXO784" s="136"/>
      <c r="HXP784" s="136"/>
      <c r="HXQ784" s="136"/>
      <c r="HXR784" s="136"/>
      <c r="HXS784" s="136"/>
      <c r="HXT784" s="136"/>
      <c r="HXU784" s="136"/>
      <c r="HXV784" s="136"/>
      <c r="HXW784" s="136"/>
      <c r="HXX784" s="136"/>
      <c r="HXY784" s="136"/>
      <c r="HXZ784" s="136"/>
      <c r="HYA784" s="136"/>
      <c r="HYB784" s="136"/>
      <c r="HYC784" s="136"/>
      <c r="HYD784" s="136"/>
      <c r="HYE784" s="136"/>
      <c r="HYF784" s="136"/>
      <c r="HYG784" s="136"/>
      <c r="HYH784" s="136"/>
      <c r="HYI784" s="136"/>
      <c r="HYJ784" s="136"/>
      <c r="HYK784" s="136"/>
      <c r="HYL784" s="136"/>
      <c r="HYM784" s="136"/>
      <c r="HYN784" s="136"/>
      <c r="HYO784" s="136"/>
      <c r="HYP784" s="136"/>
      <c r="HYQ784" s="136"/>
      <c r="HYR784" s="136"/>
      <c r="HYS784" s="136"/>
      <c r="HYT784" s="136"/>
      <c r="HYU784" s="136"/>
      <c r="HYV784" s="136"/>
      <c r="HYW784" s="136"/>
      <c r="HYX784" s="136"/>
      <c r="HYY784" s="136"/>
      <c r="HYZ784" s="136"/>
      <c r="HZA784" s="136"/>
      <c r="HZB784" s="136"/>
      <c r="HZC784" s="136"/>
      <c r="HZD784" s="136"/>
      <c r="HZE784" s="136"/>
      <c r="HZF784" s="136"/>
      <c r="HZG784" s="136"/>
      <c r="HZH784" s="136"/>
      <c r="HZI784" s="136"/>
      <c r="HZJ784" s="136"/>
      <c r="HZK784" s="136"/>
      <c r="HZL784" s="136"/>
      <c r="HZM784" s="136"/>
      <c r="HZN784" s="136"/>
      <c r="HZO784" s="136"/>
      <c r="HZP784" s="136"/>
      <c r="HZQ784" s="136"/>
      <c r="HZR784" s="136"/>
      <c r="HZS784" s="136"/>
      <c r="HZT784" s="136"/>
      <c r="HZU784" s="136"/>
      <c r="HZV784" s="136"/>
      <c r="HZW784" s="136"/>
      <c r="HZX784" s="136"/>
      <c r="HZY784" s="136"/>
      <c r="HZZ784" s="136"/>
      <c r="IAA784" s="136"/>
      <c r="IAB784" s="136"/>
      <c r="IAC784" s="136"/>
      <c r="IAD784" s="136"/>
      <c r="IAE784" s="136"/>
      <c r="IAF784" s="136"/>
      <c r="IAG784" s="136"/>
      <c r="IAH784" s="136"/>
      <c r="IAI784" s="136"/>
      <c r="IAJ784" s="136"/>
      <c r="IAK784" s="136"/>
      <c r="IAL784" s="136"/>
      <c r="IAM784" s="136"/>
      <c r="IAN784" s="136"/>
      <c r="IAO784" s="136"/>
      <c r="IAP784" s="136"/>
      <c r="IAQ784" s="136"/>
      <c r="IAR784" s="136"/>
      <c r="IAS784" s="136"/>
      <c r="IAT784" s="136"/>
      <c r="IAU784" s="136"/>
      <c r="IAV784" s="136"/>
      <c r="IAW784" s="136"/>
      <c r="IAX784" s="136"/>
      <c r="IAY784" s="136"/>
      <c r="IAZ784" s="136"/>
      <c r="IBA784" s="136"/>
      <c r="IBB784" s="136"/>
      <c r="IBC784" s="136"/>
      <c r="IBD784" s="136"/>
      <c r="IBE784" s="136"/>
      <c r="IBF784" s="136"/>
      <c r="IBG784" s="136"/>
      <c r="IBH784" s="136"/>
      <c r="IBI784" s="136"/>
      <c r="IBJ784" s="136"/>
      <c r="IBK784" s="136"/>
      <c r="IBL784" s="136"/>
      <c r="IBM784" s="136"/>
      <c r="IBN784" s="136"/>
      <c r="IBO784" s="136"/>
      <c r="IBP784" s="136"/>
      <c r="IBQ784" s="136"/>
      <c r="IBR784" s="136"/>
      <c r="IBS784" s="136"/>
      <c r="IBT784" s="136"/>
      <c r="IBU784" s="136"/>
      <c r="IBV784" s="136"/>
      <c r="IBW784" s="136"/>
      <c r="IBX784" s="136"/>
      <c r="IBY784" s="136"/>
      <c r="IBZ784" s="136"/>
      <c r="ICA784" s="136"/>
      <c r="ICB784" s="136"/>
      <c r="ICC784" s="136"/>
      <c r="ICD784" s="136"/>
      <c r="ICE784" s="136"/>
      <c r="ICF784" s="136"/>
      <c r="ICG784" s="136"/>
      <c r="ICH784" s="136"/>
      <c r="ICI784" s="136"/>
      <c r="ICJ784" s="136"/>
      <c r="ICK784" s="136"/>
      <c r="ICL784" s="136"/>
      <c r="ICM784" s="136"/>
      <c r="ICN784" s="136"/>
      <c r="ICO784" s="136"/>
      <c r="ICP784" s="136"/>
      <c r="ICQ784" s="136"/>
      <c r="ICR784" s="136"/>
      <c r="ICS784" s="136"/>
      <c r="ICT784" s="136"/>
      <c r="ICU784" s="136"/>
      <c r="ICV784" s="136"/>
      <c r="ICW784" s="136"/>
      <c r="ICX784" s="136"/>
      <c r="ICY784" s="136"/>
      <c r="ICZ784" s="136"/>
      <c r="IDA784" s="136"/>
      <c r="IDB784" s="136"/>
      <c r="IDC784" s="136"/>
      <c r="IDD784" s="136"/>
      <c r="IDE784" s="136"/>
      <c r="IDF784" s="136"/>
      <c r="IDG784" s="136"/>
      <c r="IDH784" s="136"/>
      <c r="IDI784" s="136"/>
      <c r="IDJ784" s="136"/>
      <c r="IDK784" s="136"/>
      <c r="IDL784" s="136"/>
      <c r="IDM784" s="136"/>
      <c r="IDN784" s="136"/>
      <c r="IDO784" s="136"/>
      <c r="IDP784" s="136"/>
      <c r="IDQ784" s="136"/>
      <c r="IDR784" s="136"/>
      <c r="IDS784" s="136"/>
      <c r="IDT784" s="136"/>
      <c r="IDU784" s="136"/>
      <c r="IDV784" s="136"/>
      <c r="IDW784" s="136"/>
      <c r="IDX784" s="136"/>
      <c r="IDY784" s="136"/>
      <c r="IDZ784" s="136"/>
      <c r="IEA784" s="136"/>
      <c r="IEB784" s="136"/>
      <c r="IEC784" s="136"/>
      <c r="IED784" s="136"/>
      <c r="IEE784" s="136"/>
      <c r="IEF784" s="136"/>
      <c r="IEG784" s="136"/>
      <c r="IEH784" s="136"/>
      <c r="IEI784" s="136"/>
      <c r="IEJ784" s="136"/>
      <c r="IEK784" s="136"/>
      <c r="IEL784" s="136"/>
      <c r="IEM784" s="136"/>
      <c r="IEN784" s="136"/>
      <c r="IEO784" s="136"/>
      <c r="IEP784" s="136"/>
      <c r="IEQ784" s="136"/>
      <c r="IER784" s="136"/>
      <c r="IES784" s="136"/>
      <c r="IET784" s="136"/>
      <c r="IEU784" s="136"/>
      <c r="IEV784" s="136"/>
      <c r="IEW784" s="136"/>
      <c r="IEX784" s="136"/>
      <c r="IEY784" s="136"/>
      <c r="IEZ784" s="136"/>
      <c r="IFA784" s="136"/>
      <c r="IFB784" s="136"/>
      <c r="IFC784" s="136"/>
      <c r="IFD784" s="136"/>
      <c r="IFE784" s="136"/>
      <c r="IFF784" s="136"/>
      <c r="IFG784" s="136"/>
      <c r="IFH784" s="136"/>
      <c r="IFI784" s="136"/>
      <c r="IFJ784" s="136"/>
      <c r="IFK784" s="136"/>
      <c r="IFL784" s="136"/>
      <c r="IFM784" s="136"/>
      <c r="IFN784" s="136"/>
      <c r="IFO784" s="136"/>
      <c r="IFP784" s="136"/>
      <c r="IFQ784" s="136"/>
      <c r="IFR784" s="136"/>
      <c r="IFS784" s="136"/>
      <c r="IFT784" s="136"/>
      <c r="IFU784" s="136"/>
      <c r="IFV784" s="136"/>
      <c r="IFW784" s="136"/>
      <c r="IFX784" s="136"/>
      <c r="IFY784" s="136"/>
      <c r="IFZ784" s="136"/>
      <c r="IGA784" s="136"/>
      <c r="IGB784" s="136"/>
      <c r="IGC784" s="136"/>
      <c r="IGD784" s="136"/>
      <c r="IGE784" s="136"/>
      <c r="IGF784" s="136"/>
      <c r="IGG784" s="136"/>
      <c r="IGH784" s="136"/>
      <c r="IGI784" s="136"/>
      <c r="IGJ784" s="136"/>
      <c r="IGK784" s="136"/>
      <c r="IGL784" s="136"/>
      <c r="IGM784" s="136"/>
      <c r="IGN784" s="136"/>
      <c r="IGO784" s="136"/>
      <c r="IGP784" s="136"/>
      <c r="IGQ784" s="136"/>
      <c r="IGR784" s="136"/>
      <c r="IGS784" s="136"/>
      <c r="IGT784" s="136"/>
      <c r="IGU784" s="136"/>
      <c r="IGV784" s="136"/>
      <c r="IGW784" s="136"/>
      <c r="IGX784" s="136"/>
      <c r="IGY784" s="136"/>
      <c r="IGZ784" s="136"/>
      <c r="IHA784" s="136"/>
      <c r="IHB784" s="136"/>
      <c r="IHC784" s="136"/>
      <c r="IHD784" s="136"/>
      <c r="IHE784" s="136"/>
      <c r="IHF784" s="136"/>
      <c r="IHG784" s="136"/>
      <c r="IHH784" s="136"/>
      <c r="IHI784" s="136"/>
      <c r="IHJ784" s="136"/>
      <c r="IHK784" s="136"/>
      <c r="IHL784" s="136"/>
      <c r="IHM784" s="136"/>
      <c r="IHN784" s="136"/>
      <c r="IHO784" s="136"/>
      <c r="IHP784" s="136"/>
      <c r="IHQ784" s="136"/>
      <c r="IHR784" s="136"/>
      <c r="IHS784" s="136"/>
      <c r="IHT784" s="136"/>
      <c r="IHU784" s="136"/>
      <c r="IHV784" s="136"/>
      <c r="IHW784" s="136"/>
      <c r="IHX784" s="136"/>
      <c r="IHY784" s="136"/>
      <c r="IHZ784" s="136"/>
      <c r="IIA784" s="136"/>
      <c r="IIB784" s="136"/>
      <c r="IIC784" s="136"/>
      <c r="IID784" s="136"/>
      <c r="IIE784" s="136"/>
      <c r="IIF784" s="136"/>
      <c r="IIG784" s="136"/>
      <c r="IIH784" s="136"/>
      <c r="III784" s="136"/>
      <c r="IIJ784" s="136"/>
      <c r="IIK784" s="136"/>
      <c r="IIL784" s="136"/>
      <c r="IIM784" s="136"/>
      <c r="IIN784" s="136"/>
      <c r="IIO784" s="136"/>
      <c r="IIP784" s="136"/>
      <c r="IIQ784" s="136"/>
      <c r="IIR784" s="136"/>
      <c r="IIS784" s="136"/>
      <c r="IIT784" s="136"/>
      <c r="IIU784" s="136"/>
      <c r="IIV784" s="136"/>
      <c r="IIW784" s="136"/>
      <c r="IIX784" s="136"/>
      <c r="IIY784" s="136"/>
      <c r="IIZ784" s="136"/>
      <c r="IJA784" s="136"/>
      <c r="IJB784" s="136"/>
      <c r="IJC784" s="136"/>
      <c r="IJD784" s="136"/>
      <c r="IJE784" s="136"/>
      <c r="IJF784" s="136"/>
      <c r="IJG784" s="136"/>
      <c r="IJH784" s="136"/>
      <c r="IJI784" s="136"/>
      <c r="IJJ784" s="136"/>
      <c r="IJK784" s="136"/>
      <c r="IJL784" s="136"/>
      <c r="IJM784" s="136"/>
      <c r="IJN784" s="136"/>
      <c r="IJO784" s="136"/>
      <c r="IJP784" s="136"/>
      <c r="IJQ784" s="136"/>
      <c r="IJR784" s="136"/>
      <c r="IJS784" s="136"/>
      <c r="IJT784" s="136"/>
      <c r="IJU784" s="136"/>
      <c r="IJV784" s="136"/>
      <c r="IJW784" s="136"/>
      <c r="IJX784" s="136"/>
      <c r="IJY784" s="136"/>
      <c r="IJZ784" s="136"/>
      <c r="IKA784" s="136"/>
      <c r="IKB784" s="136"/>
      <c r="IKC784" s="136"/>
      <c r="IKD784" s="136"/>
      <c r="IKE784" s="136"/>
      <c r="IKF784" s="136"/>
      <c r="IKG784" s="136"/>
      <c r="IKH784" s="136"/>
      <c r="IKI784" s="136"/>
      <c r="IKJ784" s="136"/>
      <c r="IKK784" s="136"/>
      <c r="IKL784" s="136"/>
      <c r="IKM784" s="136"/>
      <c r="IKN784" s="136"/>
      <c r="IKO784" s="136"/>
      <c r="IKP784" s="136"/>
      <c r="IKQ784" s="136"/>
      <c r="IKR784" s="136"/>
      <c r="IKS784" s="136"/>
      <c r="IKT784" s="136"/>
      <c r="IKU784" s="136"/>
      <c r="IKV784" s="136"/>
      <c r="IKW784" s="136"/>
      <c r="IKX784" s="136"/>
      <c r="IKY784" s="136"/>
      <c r="IKZ784" s="136"/>
      <c r="ILA784" s="136"/>
      <c r="ILB784" s="136"/>
      <c r="ILC784" s="136"/>
      <c r="ILD784" s="136"/>
      <c r="ILE784" s="136"/>
      <c r="ILF784" s="136"/>
      <c r="ILG784" s="136"/>
      <c r="ILH784" s="136"/>
      <c r="ILI784" s="136"/>
      <c r="ILJ784" s="136"/>
      <c r="ILK784" s="136"/>
      <c r="ILL784" s="136"/>
      <c r="ILM784" s="136"/>
      <c r="ILN784" s="136"/>
      <c r="ILO784" s="136"/>
      <c r="ILP784" s="136"/>
      <c r="ILQ784" s="136"/>
      <c r="ILR784" s="136"/>
      <c r="ILS784" s="136"/>
      <c r="ILT784" s="136"/>
      <c r="ILU784" s="136"/>
      <c r="ILV784" s="136"/>
      <c r="ILW784" s="136"/>
      <c r="ILX784" s="136"/>
      <c r="ILY784" s="136"/>
      <c r="ILZ784" s="136"/>
      <c r="IMA784" s="136"/>
      <c r="IMB784" s="136"/>
      <c r="IMC784" s="136"/>
      <c r="IMD784" s="136"/>
      <c r="IME784" s="136"/>
      <c r="IMF784" s="136"/>
      <c r="IMG784" s="136"/>
      <c r="IMH784" s="136"/>
      <c r="IMI784" s="136"/>
      <c r="IMJ784" s="136"/>
      <c r="IMK784" s="136"/>
      <c r="IML784" s="136"/>
      <c r="IMM784" s="136"/>
      <c r="IMN784" s="136"/>
      <c r="IMO784" s="136"/>
      <c r="IMP784" s="136"/>
      <c r="IMQ784" s="136"/>
      <c r="IMR784" s="136"/>
      <c r="IMS784" s="136"/>
      <c r="IMT784" s="136"/>
      <c r="IMU784" s="136"/>
      <c r="IMV784" s="136"/>
      <c r="IMW784" s="136"/>
      <c r="IMX784" s="136"/>
      <c r="IMY784" s="136"/>
      <c r="IMZ784" s="136"/>
      <c r="INA784" s="136"/>
      <c r="INB784" s="136"/>
      <c r="INC784" s="136"/>
      <c r="IND784" s="136"/>
      <c r="INE784" s="136"/>
      <c r="INF784" s="136"/>
      <c r="ING784" s="136"/>
      <c r="INH784" s="136"/>
      <c r="INI784" s="136"/>
      <c r="INJ784" s="136"/>
      <c r="INK784" s="136"/>
      <c r="INL784" s="136"/>
      <c r="INM784" s="136"/>
      <c r="INN784" s="136"/>
      <c r="INO784" s="136"/>
      <c r="INP784" s="136"/>
      <c r="INQ784" s="136"/>
      <c r="INR784" s="136"/>
      <c r="INS784" s="136"/>
      <c r="INT784" s="136"/>
      <c r="INU784" s="136"/>
      <c r="INV784" s="136"/>
      <c r="INW784" s="136"/>
      <c r="INX784" s="136"/>
      <c r="INY784" s="136"/>
      <c r="INZ784" s="136"/>
      <c r="IOA784" s="136"/>
      <c r="IOB784" s="136"/>
      <c r="IOC784" s="136"/>
      <c r="IOD784" s="136"/>
      <c r="IOE784" s="136"/>
      <c r="IOF784" s="136"/>
      <c r="IOG784" s="136"/>
      <c r="IOH784" s="136"/>
      <c r="IOI784" s="136"/>
      <c r="IOJ784" s="136"/>
      <c r="IOK784" s="136"/>
      <c r="IOL784" s="136"/>
      <c r="IOM784" s="136"/>
      <c r="ION784" s="136"/>
      <c r="IOO784" s="136"/>
      <c r="IOP784" s="136"/>
      <c r="IOQ784" s="136"/>
      <c r="IOR784" s="136"/>
      <c r="IOS784" s="136"/>
      <c r="IOT784" s="136"/>
      <c r="IOU784" s="136"/>
      <c r="IOV784" s="136"/>
      <c r="IOW784" s="136"/>
      <c r="IOX784" s="136"/>
      <c r="IOY784" s="136"/>
      <c r="IOZ784" s="136"/>
      <c r="IPA784" s="136"/>
      <c r="IPB784" s="136"/>
      <c r="IPC784" s="136"/>
      <c r="IPD784" s="136"/>
      <c r="IPE784" s="136"/>
      <c r="IPF784" s="136"/>
      <c r="IPG784" s="136"/>
      <c r="IPH784" s="136"/>
      <c r="IPI784" s="136"/>
      <c r="IPJ784" s="136"/>
      <c r="IPK784" s="136"/>
      <c r="IPL784" s="136"/>
      <c r="IPM784" s="136"/>
      <c r="IPN784" s="136"/>
      <c r="IPO784" s="136"/>
      <c r="IPP784" s="136"/>
      <c r="IPQ784" s="136"/>
      <c r="IPR784" s="136"/>
      <c r="IPS784" s="136"/>
      <c r="IPT784" s="136"/>
      <c r="IPU784" s="136"/>
      <c r="IPV784" s="136"/>
      <c r="IPW784" s="136"/>
      <c r="IPX784" s="136"/>
      <c r="IPY784" s="136"/>
      <c r="IPZ784" s="136"/>
      <c r="IQA784" s="136"/>
      <c r="IQB784" s="136"/>
      <c r="IQC784" s="136"/>
      <c r="IQD784" s="136"/>
      <c r="IQE784" s="136"/>
      <c r="IQF784" s="136"/>
      <c r="IQG784" s="136"/>
      <c r="IQH784" s="136"/>
      <c r="IQI784" s="136"/>
      <c r="IQJ784" s="136"/>
      <c r="IQK784" s="136"/>
      <c r="IQL784" s="136"/>
      <c r="IQM784" s="136"/>
      <c r="IQN784" s="136"/>
      <c r="IQO784" s="136"/>
      <c r="IQP784" s="136"/>
      <c r="IQQ784" s="136"/>
      <c r="IQR784" s="136"/>
      <c r="IQS784" s="136"/>
      <c r="IQT784" s="136"/>
      <c r="IQU784" s="136"/>
      <c r="IQV784" s="136"/>
      <c r="IQW784" s="136"/>
      <c r="IQX784" s="136"/>
      <c r="IQY784" s="136"/>
      <c r="IQZ784" s="136"/>
      <c r="IRA784" s="136"/>
      <c r="IRB784" s="136"/>
      <c r="IRC784" s="136"/>
      <c r="IRD784" s="136"/>
      <c r="IRE784" s="136"/>
      <c r="IRF784" s="136"/>
      <c r="IRG784" s="136"/>
      <c r="IRH784" s="136"/>
      <c r="IRI784" s="136"/>
      <c r="IRJ784" s="136"/>
      <c r="IRK784" s="136"/>
      <c r="IRL784" s="136"/>
      <c r="IRM784" s="136"/>
      <c r="IRN784" s="136"/>
      <c r="IRO784" s="136"/>
      <c r="IRP784" s="136"/>
      <c r="IRQ784" s="136"/>
      <c r="IRR784" s="136"/>
      <c r="IRS784" s="136"/>
      <c r="IRT784" s="136"/>
      <c r="IRU784" s="136"/>
      <c r="IRV784" s="136"/>
      <c r="IRW784" s="136"/>
      <c r="IRX784" s="136"/>
      <c r="IRY784" s="136"/>
      <c r="IRZ784" s="136"/>
      <c r="ISA784" s="136"/>
      <c r="ISB784" s="136"/>
      <c r="ISC784" s="136"/>
      <c r="ISD784" s="136"/>
      <c r="ISE784" s="136"/>
      <c r="ISF784" s="136"/>
      <c r="ISG784" s="136"/>
      <c r="ISH784" s="136"/>
      <c r="ISI784" s="136"/>
      <c r="ISJ784" s="136"/>
      <c r="ISK784" s="136"/>
      <c r="ISL784" s="136"/>
      <c r="ISM784" s="136"/>
      <c r="ISN784" s="136"/>
      <c r="ISO784" s="136"/>
      <c r="ISP784" s="136"/>
      <c r="ISQ784" s="136"/>
      <c r="ISR784" s="136"/>
      <c r="ISS784" s="136"/>
      <c r="IST784" s="136"/>
      <c r="ISU784" s="136"/>
      <c r="ISV784" s="136"/>
      <c r="ISW784" s="136"/>
      <c r="ISX784" s="136"/>
      <c r="ISY784" s="136"/>
      <c r="ISZ784" s="136"/>
      <c r="ITA784" s="136"/>
      <c r="ITB784" s="136"/>
      <c r="ITC784" s="136"/>
      <c r="ITD784" s="136"/>
      <c r="ITE784" s="136"/>
      <c r="ITF784" s="136"/>
      <c r="ITG784" s="136"/>
      <c r="ITH784" s="136"/>
      <c r="ITI784" s="136"/>
      <c r="ITJ784" s="136"/>
      <c r="ITK784" s="136"/>
      <c r="ITL784" s="136"/>
      <c r="ITM784" s="136"/>
      <c r="ITN784" s="136"/>
      <c r="ITO784" s="136"/>
      <c r="ITP784" s="136"/>
      <c r="ITQ784" s="136"/>
      <c r="ITR784" s="136"/>
      <c r="ITS784" s="136"/>
      <c r="ITT784" s="136"/>
      <c r="ITU784" s="136"/>
      <c r="ITV784" s="136"/>
      <c r="ITW784" s="136"/>
      <c r="ITX784" s="136"/>
      <c r="ITY784" s="136"/>
      <c r="ITZ784" s="136"/>
      <c r="IUA784" s="136"/>
      <c r="IUB784" s="136"/>
      <c r="IUC784" s="136"/>
      <c r="IUD784" s="136"/>
      <c r="IUE784" s="136"/>
      <c r="IUF784" s="136"/>
      <c r="IUG784" s="136"/>
      <c r="IUH784" s="136"/>
      <c r="IUI784" s="136"/>
      <c r="IUJ784" s="136"/>
      <c r="IUK784" s="136"/>
      <c r="IUL784" s="136"/>
      <c r="IUM784" s="136"/>
      <c r="IUN784" s="136"/>
      <c r="IUO784" s="136"/>
      <c r="IUP784" s="136"/>
      <c r="IUQ784" s="136"/>
      <c r="IUR784" s="136"/>
      <c r="IUS784" s="136"/>
      <c r="IUT784" s="136"/>
      <c r="IUU784" s="136"/>
      <c r="IUV784" s="136"/>
      <c r="IUW784" s="136"/>
      <c r="IUX784" s="136"/>
      <c r="IUY784" s="136"/>
      <c r="IUZ784" s="136"/>
      <c r="IVA784" s="136"/>
      <c r="IVB784" s="136"/>
      <c r="IVC784" s="136"/>
      <c r="IVD784" s="136"/>
      <c r="IVE784" s="136"/>
      <c r="IVF784" s="136"/>
      <c r="IVG784" s="136"/>
      <c r="IVH784" s="136"/>
      <c r="IVI784" s="136"/>
      <c r="IVJ784" s="136"/>
      <c r="IVK784" s="136"/>
      <c r="IVL784" s="136"/>
      <c r="IVM784" s="136"/>
      <c r="IVN784" s="136"/>
      <c r="IVO784" s="136"/>
      <c r="IVP784" s="136"/>
      <c r="IVQ784" s="136"/>
      <c r="IVR784" s="136"/>
      <c r="IVS784" s="136"/>
      <c r="IVT784" s="136"/>
      <c r="IVU784" s="136"/>
      <c r="IVV784" s="136"/>
      <c r="IVW784" s="136"/>
      <c r="IVX784" s="136"/>
      <c r="IVY784" s="136"/>
      <c r="IVZ784" s="136"/>
      <c r="IWA784" s="136"/>
      <c r="IWB784" s="136"/>
      <c r="IWC784" s="136"/>
      <c r="IWD784" s="136"/>
      <c r="IWE784" s="136"/>
      <c r="IWF784" s="136"/>
      <c r="IWG784" s="136"/>
      <c r="IWH784" s="136"/>
      <c r="IWI784" s="136"/>
      <c r="IWJ784" s="136"/>
      <c r="IWK784" s="136"/>
      <c r="IWL784" s="136"/>
      <c r="IWM784" s="136"/>
      <c r="IWN784" s="136"/>
      <c r="IWO784" s="136"/>
      <c r="IWP784" s="136"/>
      <c r="IWQ784" s="136"/>
      <c r="IWR784" s="136"/>
      <c r="IWS784" s="136"/>
      <c r="IWT784" s="136"/>
      <c r="IWU784" s="136"/>
      <c r="IWV784" s="136"/>
      <c r="IWW784" s="136"/>
      <c r="IWX784" s="136"/>
      <c r="IWY784" s="136"/>
      <c r="IWZ784" s="136"/>
      <c r="IXA784" s="136"/>
      <c r="IXB784" s="136"/>
      <c r="IXC784" s="136"/>
      <c r="IXD784" s="136"/>
      <c r="IXE784" s="136"/>
      <c r="IXF784" s="136"/>
      <c r="IXG784" s="136"/>
      <c r="IXH784" s="136"/>
      <c r="IXI784" s="136"/>
      <c r="IXJ784" s="136"/>
      <c r="IXK784" s="136"/>
      <c r="IXL784" s="136"/>
      <c r="IXM784" s="136"/>
      <c r="IXN784" s="136"/>
      <c r="IXO784" s="136"/>
      <c r="IXP784" s="136"/>
      <c r="IXQ784" s="136"/>
      <c r="IXR784" s="136"/>
      <c r="IXS784" s="136"/>
      <c r="IXT784" s="136"/>
      <c r="IXU784" s="136"/>
      <c r="IXV784" s="136"/>
      <c r="IXW784" s="136"/>
      <c r="IXX784" s="136"/>
      <c r="IXY784" s="136"/>
      <c r="IXZ784" s="136"/>
      <c r="IYA784" s="136"/>
      <c r="IYB784" s="136"/>
      <c r="IYC784" s="136"/>
      <c r="IYD784" s="136"/>
      <c r="IYE784" s="136"/>
      <c r="IYF784" s="136"/>
      <c r="IYG784" s="136"/>
      <c r="IYH784" s="136"/>
      <c r="IYI784" s="136"/>
      <c r="IYJ784" s="136"/>
      <c r="IYK784" s="136"/>
      <c r="IYL784" s="136"/>
      <c r="IYM784" s="136"/>
      <c r="IYN784" s="136"/>
      <c r="IYO784" s="136"/>
      <c r="IYP784" s="136"/>
      <c r="IYQ784" s="136"/>
      <c r="IYR784" s="136"/>
      <c r="IYS784" s="136"/>
      <c r="IYT784" s="136"/>
      <c r="IYU784" s="136"/>
      <c r="IYV784" s="136"/>
      <c r="IYW784" s="136"/>
      <c r="IYX784" s="136"/>
      <c r="IYY784" s="136"/>
      <c r="IYZ784" s="136"/>
      <c r="IZA784" s="136"/>
      <c r="IZB784" s="136"/>
      <c r="IZC784" s="136"/>
      <c r="IZD784" s="136"/>
      <c r="IZE784" s="136"/>
      <c r="IZF784" s="136"/>
      <c r="IZG784" s="136"/>
      <c r="IZH784" s="136"/>
      <c r="IZI784" s="136"/>
      <c r="IZJ784" s="136"/>
      <c r="IZK784" s="136"/>
      <c r="IZL784" s="136"/>
      <c r="IZM784" s="136"/>
      <c r="IZN784" s="136"/>
      <c r="IZO784" s="136"/>
      <c r="IZP784" s="136"/>
      <c r="IZQ784" s="136"/>
      <c r="IZR784" s="136"/>
      <c r="IZS784" s="136"/>
      <c r="IZT784" s="136"/>
      <c r="IZU784" s="136"/>
      <c r="IZV784" s="136"/>
      <c r="IZW784" s="136"/>
      <c r="IZX784" s="136"/>
      <c r="IZY784" s="136"/>
      <c r="IZZ784" s="136"/>
      <c r="JAA784" s="136"/>
      <c r="JAB784" s="136"/>
      <c r="JAC784" s="136"/>
      <c r="JAD784" s="136"/>
      <c r="JAE784" s="136"/>
      <c r="JAF784" s="136"/>
      <c r="JAG784" s="136"/>
      <c r="JAH784" s="136"/>
      <c r="JAI784" s="136"/>
      <c r="JAJ784" s="136"/>
      <c r="JAK784" s="136"/>
      <c r="JAL784" s="136"/>
      <c r="JAM784" s="136"/>
      <c r="JAN784" s="136"/>
      <c r="JAO784" s="136"/>
      <c r="JAP784" s="136"/>
      <c r="JAQ784" s="136"/>
      <c r="JAR784" s="136"/>
      <c r="JAS784" s="136"/>
      <c r="JAT784" s="136"/>
      <c r="JAU784" s="136"/>
      <c r="JAV784" s="136"/>
      <c r="JAW784" s="136"/>
      <c r="JAX784" s="136"/>
      <c r="JAY784" s="136"/>
      <c r="JAZ784" s="136"/>
      <c r="JBA784" s="136"/>
      <c r="JBB784" s="136"/>
      <c r="JBC784" s="136"/>
      <c r="JBD784" s="136"/>
      <c r="JBE784" s="136"/>
      <c r="JBF784" s="136"/>
      <c r="JBG784" s="136"/>
      <c r="JBH784" s="136"/>
      <c r="JBI784" s="136"/>
      <c r="JBJ784" s="136"/>
      <c r="JBK784" s="136"/>
      <c r="JBL784" s="136"/>
      <c r="JBM784" s="136"/>
      <c r="JBN784" s="136"/>
      <c r="JBO784" s="136"/>
      <c r="JBP784" s="136"/>
      <c r="JBQ784" s="136"/>
      <c r="JBR784" s="136"/>
      <c r="JBS784" s="136"/>
      <c r="JBT784" s="136"/>
      <c r="JBU784" s="136"/>
      <c r="JBV784" s="136"/>
      <c r="JBW784" s="136"/>
      <c r="JBX784" s="136"/>
      <c r="JBY784" s="136"/>
      <c r="JBZ784" s="136"/>
      <c r="JCA784" s="136"/>
      <c r="JCB784" s="136"/>
      <c r="JCC784" s="136"/>
      <c r="JCD784" s="136"/>
      <c r="JCE784" s="136"/>
      <c r="JCF784" s="136"/>
      <c r="JCG784" s="136"/>
      <c r="JCH784" s="136"/>
      <c r="JCI784" s="136"/>
      <c r="JCJ784" s="136"/>
      <c r="JCK784" s="136"/>
      <c r="JCL784" s="136"/>
      <c r="JCM784" s="136"/>
      <c r="JCN784" s="136"/>
      <c r="JCO784" s="136"/>
      <c r="JCP784" s="136"/>
      <c r="JCQ784" s="136"/>
      <c r="JCR784" s="136"/>
      <c r="JCS784" s="136"/>
      <c r="JCT784" s="136"/>
      <c r="JCU784" s="136"/>
      <c r="JCV784" s="136"/>
      <c r="JCW784" s="136"/>
      <c r="JCX784" s="136"/>
      <c r="JCY784" s="136"/>
      <c r="JCZ784" s="136"/>
      <c r="JDA784" s="136"/>
      <c r="JDB784" s="136"/>
      <c r="JDC784" s="136"/>
      <c r="JDD784" s="136"/>
      <c r="JDE784" s="136"/>
      <c r="JDF784" s="136"/>
      <c r="JDG784" s="136"/>
      <c r="JDH784" s="136"/>
      <c r="JDI784" s="136"/>
      <c r="JDJ784" s="136"/>
      <c r="JDK784" s="136"/>
      <c r="JDL784" s="136"/>
      <c r="JDM784" s="136"/>
      <c r="JDN784" s="136"/>
      <c r="JDO784" s="136"/>
      <c r="JDP784" s="136"/>
      <c r="JDQ784" s="136"/>
      <c r="JDR784" s="136"/>
      <c r="JDS784" s="136"/>
      <c r="JDT784" s="136"/>
      <c r="JDU784" s="136"/>
      <c r="JDV784" s="136"/>
      <c r="JDW784" s="136"/>
      <c r="JDX784" s="136"/>
      <c r="JDY784" s="136"/>
      <c r="JDZ784" s="136"/>
      <c r="JEA784" s="136"/>
      <c r="JEB784" s="136"/>
      <c r="JEC784" s="136"/>
      <c r="JED784" s="136"/>
      <c r="JEE784" s="136"/>
      <c r="JEF784" s="136"/>
      <c r="JEG784" s="136"/>
      <c r="JEH784" s="136"/>
      <c r="JEI784" s="136"/>
      <c r="JEJ784" s="136"/>
      <c r="JEK784" s="136"/>
      <c r="JEL784" s="136"/>
      <c r="JEM784" s="136"/>
      <c r="JEN784" s="136"/>
      <c r="JEO784" s="136"/>
      <c r="JEP784" s="136"/>
      <c r="JEQ784" s="136"/>
      <c r="JER784" s="136"/>
      <c r="JES784" s="136"/>
      <c r="JET784" s="136"/>
      <c r="JEU784" s="136"/>
      <c r="JEV784" s="136"/>
      <c r="JEW784" s="136"/>
      <c r="JEX784" s="136"/>
      <c r="JEY784" s="136"/>
      <c r="JEZ784" s="136"/>
      <c r="JFA784" s="136"/>
      <c r="JFB784" s="136"/>
      <c r="JFC784" s="136"/>
      <c r="JFD784" s="136"/>
      <c r="JFE784" s="136"/>
      <c r="JFF784" s="136"/>
      <c r="JFG784" s="136"/>
      <c r="JFH784" s="136"/>
      <c r="JFI784" s="136"/>
      <c r="JFJ784" s="136"/>
      <c r="JFK784" s="136"/>
      <c r="JFL784" s="136"/>
      <c r="JFM784" s="136"/>
      <c r="JFN784" s="136"/>
      <c r="JFO784" s="136"/>
      <c r="JFP784" s="136"/>
      <c r="JFQ784" s="136"/>
      <c r="JFR784" s="136"/>
      <c r="JFS784" s="136"/>
      <c r="JFT784" s="136"/>
      <c r="JFU784" s="136"/>
      <c r="JFV784" s="136"/>
      <c r="JFW784" s="136"/>
      <c r="JFX784" s="136"/>
      <c r="JFY784" s="136"/>
      <c r="JFZ784" s="136"/>
      <c r="JGA784" s="136"/>
      <c r="JGB784" s="136"/>
      <c r="JGC784" s="136"/>
      <c r="JGD784" s="136"/>
      <c r="JGE784" s="136"/>
      <c r="JGF784" s="136"/>
      <c r="JGG784" s="136"/>
      <c r="JGH784" s="136"/>
      <c r="JGI784" s="136"/>
      <c r="JGJ784" s="136"/>
      <c r="JGK784" s="136"/>
      <c r="JGL784" s="136"/>
      <c r="JGM784" s="136"/>
      <c r="JGN784" s="136"/>
      <c r="JGO784" s="136"/>
      <c r="JGP784" s="136"/>
      <c r="JGQ784" s="136"/>
      <c r="JGR784" s="136"/>
      <c r="JGS784" s="136"/>
      <c r="JGT784" s="136"/>
      <c r="JGU784" s="136"/>
      <c r="JGV784" s="136"/>
      <c r="JGW784" s="136"/>
      <c r="JGX784" s="136"/>
      <c r="JGY784" s="136"/>
      <c r="JGZ784" s="136"/>
      <c r="JHA784" s="136"/>
      <c r="JHB784" s="136"/>
      <c r="JHC784" s="136"/>
      <c r="JHD784" s="136"/>
      <c r="JHE784" s="136"/>
      <c r="JHF784" s="136"/>
      <c r="JHG784" s="136"/>
      <c r="JHH784" s="136"/>
      <c r="JHI784" s="136"/>
      <c r="JHJ784" s="136"/>
      <c r="JHK784" s="136"/>
      <c r="JHL784" s="136"/>
      <c r="JHM784" s="136"/>
      <c r="JHN784" s="136"/>
      <c r="JHO784" s="136"/>
      <c r="JHP784" s="136"/>
      <c r="JHQ784" s="136"/>
      <c r="JHR784" s="136"/>
      <c r="JHS784" s="136"/>
      <c r="JHT784" s="136"/>
      <c r="JHU784" s="136"/>
      <c r="JHV784" s="136"/>
      <c r="JHW784" s="136"/>
      <c r="JHX784" s="136"/>
      <c r="JHY784" s="136"/>
      <c r="JHZ784" s="136"/>
      <c r="JIA784" s="136"/>
      <c r="JIB784" s="136"/>
      <c r="JIC784" s="136"/>
      <c r="JID784" s="136"/>
      <c r="JIE784" s="136"/>
      <c r="JIF784" s="136"/>
      <c r="JIG784" s="136"/>
      <c r="JIH784" s="136"/>
      <c r="JII784" s="136"/>
      <c r="JIJ784" s="136"/>
      <c r="JIK784" s="136"/>
      <c r="JIL784" s="136"/>
      <c r="JIM784" s="136"/>
      <c r="JIN784" s="136"/>
      <c r="JIO784" s="136"/>
      <c r="JIP784" s="136"/>
      <c r="JIQ784" s="136"/>
      <c r="JIR784" s="136"/>
      <c r="JIS784" s="136"/>
      <c r="JIT784" s="136"/>
      <c r="JIU784" s="136"/>
      <c r="JIV784" s="136"/>
      <c r="JIW784" s="136"/>
      <c r="JIX784" s="136"/>
      <c r="JIY784" s="136"/>
      <c r="JIZ784" s="136"/>
      <c r="JJA784" s="136"/>
      <c r="JJB784" s="136"/>
      <c r="JJC784" s="136"/>
      <c r="JJD784" s="136"/>
      <c r="JJE784" s="136"/>
      <c r="JJF784" s="136"/>
      <c r="JJG784" s="136"/>
      <c r="JJH784" s="136"/>
      <c r="JJI784" s="136"/>
      <c r="JJJ784" s="136"/>
      <c r="JJK784" s="136"/>
      <c r="JJL784" s="136"/>
      <c r="JJM784" s="136"/>
      <c r="JJN784" s="136"/>
      <c r="JJO784" s="136"/>
      <c r="JJP784" s="136"/>
      <c r="JJQ784" s="136"/>
      <c r="JJR784" s="136"/>
      <c r="JJS784" s="136"/>
      <c r="JJT784" s="136"/>
      <c r="JJU784" s="136"/>
      <c r="JJV784" s="136"/>
      <c r="JJW784" s="136"/>
      <c r="JJX784" s="136"/>
      <c r="JJY784" s="136"/>
      <c r="JJZ784" s="136"/>
      <c r="JKA784" s="136"/>
      <c r="JKB784" s="136"/>
      <c r="JKC784" s="136"/>
      <c r="JKD784" s="136"/>
      <c r="JKE784" s="136"/>
      <c r="JKF784" s="136"/>
      <c r="JKG784" s="136"/>
      <c r="JKH784" s="136"/>
      <c r="JKI784" s="136"/>
      <c r="JKJ784" s="136"/>
      <c r="JKK784" s="136"/>
      <c r="JKL784" s="136"/>
      <c r="JKM784" s="136"/>
      <c r="JKN784" s="136"/>
      <c r="JKO784" s="136"/>
      <c r="JKP784" s="136"/>
      <c r="JKQ784" s="136"/>
      <c r="JKR784" s="136"/>
      <c r="JKS784" s="136"/>
      <c r="JKT784" s="136"/>
      <c r="JKU784" s="136"/>
      <c r="JKV784" s="136"/>
      <c r="JKW784" s="136"/>
      <c r="JKX784" s="136"/>
      <c r="JKY784" s="136"/>
      <c r="JKZ784" s="136"/>
      <c r="JLA784" s="136"/>
      <c r="JLB784" s="136"/>
      <c r="JLC784" s="136"/>
      <c r="JLD784" s="136"/>
      <c r="JLE784" s="136"/>
      <c r="JLF784" s="136"/>
      <c r="JLG784" s="136"/>
      <c r="JLH784" s="136"/>
      <c r="JLI784" s="136"/>
      <c r="JLJ784" s="136"/>
      <c r="JLK784" s="136"/>
      <c r="JLL784" s="136"/>
      <c r="JLM784" s="136"/>
      <c r="JLN784" s="136"/>
      <c r="JLO784" s="136"/>
      <c r="JLP784" s="136"/>
      <c r="JLQ784" s="136"/>
      <c r="JLR784" s="136"/>
      <c r="JLS784" s="136"/>
      <c r="JLT784" s="136"/>
      <c r="JLU784" s="136"/>
      <c r="JLV784" s="136"/>
      <c r="JLW784" s="136"/>
      <c r="JLX784" s="136"/>
      <c r="JLY784" s="136"/>
      <c r="JLZ784" s="136"/>
      <c r="JMA784" s="136"/>
      <c r="JMB784" s="136"/>
      <c r="JMC784" s="136"/>
      <c r="JMD784" s="136"/>
      <c r="JME784" s="136"/>
      <c r="JMF784" s="136"/>
      <c r="JMG784" s="136"/>
      <c r="JMH784" s="136"/>
      <c r="JMI784" s="136"/>
      <c r="JMJ784" s="136"/>
      <c r="JMK784" s="136"/>
      <c r="JML784" s="136"/>
      <c r="JMM784" s="136"/>
      <c r="JMN784" s="136"/>
      <c r="JMO784" s="136"/>
      <c r="JMP784" s="136"/>
      <c r="JMQ784" s="136"/>
      <c r="JMR784" s="136"/>
      <c r="JMS784" s="136"/>
      <c r="JMT784" s="136"/>
      <c r="JMU784" s="136"/>
      <c r="JMV784" s="136"/>
      <c r="JMW784" s="136"/>
      <c r="JMX784" s="136"/>
      <c r="JMY784" s="136"/>
      <c r="JMZ784" s="136"/>
      <c r="JNA784" s="136"/>
      <c r="JNB784" s="136"/>
      <c r="JNC784" s="136"/>
      <c r="JND784" s="136"/>
      <c r="JNE784" s="136"/>
      <c r="JNF784" s="136"/>
      <c r="JNG784" s="136"/>
      <c r="JNH784" s="136"/>
      <c r="JNI784" s="136"/>
      <c r="JNJ784" s="136"/>
      <c r="JNK784" s="136"/>
      <c r="JNL784" s="136"/>
      <c r="JNM784" s="136"/>
      <c r="JNN784" s="136"/>
      <c r="JNO784" s="136"/>
      <c r="JNP784" s="136"/>
      <c r="JNQ784" s="136"/>
      <c r="JNR784" s="136"/>
      <c r="JNS784" s="136"/>
      <c r="JNT784" s="136"/>
      <c r="JNU784" s="136"/>
      <c r="JNV784" s="136"/>
      <c r="JNW784" s="136"/>
      <c r="JNX784" s="136"/>
      <c r="JNY784" s="136"/>
      <c r="JNZ784" s="136"/>
      <c r="JOA784" s="136"/>
      <c r="JOB784" s="136"/>
      <c r="JOC784" s="136"/>
      <c r="JOD784" s="136"/>
      <c r="JOE784" s="136"/>
      <c r="JOF784" s="136"/>
      <c r="JOG784" s="136"/>
      <c r="JOH784" s="136"/>
      <c r="JOI784" s="136"/>
      <c r="JOJ784" s="136"/>
      <c r="JOK784" s="136"/>
      <c r="JOL784" s="136"/>
      <c r="JOM784" s="136"/>
      <c r="JON784" s="136"/>
      <c r="JOO784" s="136"/>
      <c r="JOP784" s="136"/>
      <c r="JOQ784" s="136"/>
      <c r="JOR784" s="136"/>
      <c r="JOS784" s="136"/>
      <c r="JOT784" s="136"/>
      <c r="JOU784" s="136"/>
      <c r="JOV784" s="136"/>
      <c r="JOW784" s="136"/>
      <c r="JOX784" s="136"/>
      <c r="JOY784" s="136"/>
      <c r="JOZ784" s="136"/>
      <c r="JPA784" s="136"/>
      <c r="JPB784" s="136"/>
      <c r="JPC784" s="136"/>
      <c r="JPD784" s="136"/>
      <c r="JPE784" s="136"/>
      <c r="JPF784" s="136"/>
      <c r="JPG784" s="136"/>
      <c r="JPH784" s="136"/>
      <c r="JPI784" s="136"/>
      <c r="JPJ784" s="136"/>
      <c r="JPK784" s="136"/>
      <c r="JPL784" s="136"/>
      <c r="JPM784" s="136"/>
      <c r="JPN784" s="136"/>
      <c r="JPO784" s="136"/>
      <c r="JPP784" s="136"/>
      <c r="JPQ784" s="136"/>
      <c r="JPR784" s="136"/>
      <c r="JPS784" s="136"/>
      <c r="JPT784" s="136"/>
      <c r="JPU784" s="136"/>
      <c r="JPV784" s="136"/>
      <c r="JPW784" s="136"/>
      <c r="JPX784" s="136"/>
      <c r="JPY784" s="136"/>
      <c r="JPZ784" s="136"/>
      <c r="JQA784" s="136"/>
      <c r="JQB784" s="136"/>
      <c r="JQC784" s="136"/>
      <c r="JQD784" s="136"/>
      <c r="JQE784" s="136"/>
      <c r="JQF784" s="136"/>
      <c r="JQG784" s="136"/>
      <c r="JQH784" s="136"/>
      <c r="JQI784" s="136"/>
      <c r="JQJ784" s="136"/>
      <c r="JQK784" s="136"/>
      <c r="JQL784" s="136"/>
      <c r="JQM784" s="136"/>
      <c r="JQN784" s="136"/>
      <c r="JQO784" s="136"/>
      <c r="JQP784" s="136"/>
      <c r="JQQ784" s="136"/>
      <c r="JQR784" s="136"/>
      <c r="JQS784" s="136"/>
      <c r="JQT784" s="136"/>
      <c r="JQU784" s="136"/>
      <c r="JQV784" s="136"/>
      <c r="JQW784" s="136"/>
      <c r="JQX784" s="136"/>
      <c r="JQY784" s="136"/>
      <c r="JQZ784" s="136"/>
      <c r="JRA784" s="136"/>
      <c r="JRB784" s="136"/>
      <c r="JRC784" s="136"/>
      <c r="JRD784" s="136"/>
      <c r="JRE784" s="136"/>
      <c r="JRF784" s="136"/>
      <c r="JRG784" s="136"/>
      <c r="JRH784" s="136"/>
      <c r="JRI784" s="136"/>
      <c r="JRJ784" s="136"/>
      <c r="JRK784" s="136"/>
      <c r="JRL784" s="136"/>
      <c r="JRM784" s="136"/>
      <c r="JRN784" s="136"/>
      <c r="JRO784" s="136"/>
      <c r="JRP784" s="136"/>
      <c r="JRQ784" s="136"/>
      <c r="JRR784" s="136"/>
      <c r="JRS784" s="136"/>
      <c r="JRT784" s="136"/>
      <c r="JRU784" s="136"/>
      <c r="JRV784" s="136"/>
      <c r="JRW784" s="136"/>
      <c r="JRX784" s="136"/>
      <c r="JRY784" s="136"/>
      <c r="JRZ784" s="136"/>
      <c r="JSA784" s="136"/>
      <c r="JSB784" s="136"/>
      <c r="JSC784" s="136"/>
      <c r="JSD784" s="136"/>
      <c r="JSE784" s="136"/>
      <c r="JSF784" s="136"/>
      <c r="JSG784" s="136"/>
      <c r="JSH784" s="136"/>
      <c r="JSI784" s="136"/>
      <c r="JSJ784" s="136"/>
      <c r="JSK784" s="136"/>
      <c r="JSL784" s="136"/>
      <c r="JSM784" s="136"/>
      <c r="JSN784" s="136"/>
      <c r="JSO784" s="136"/>
      <c r="JSP784" s="136"/>
      <c r="JSQ784" s="136"/>
      <c r="JSR784" s="136"/>
      <c r="JSS784" s="136"/>
      <c r="JST784" s="136"/>
      <c r="JSU784" s="136"/>
      <c r="JSV784" s="136"/>
      <c r="JSW784" s="136"/>
      <c r="JSX784" s="136"/>
      <c r="JSY784" s="136"/>
      <c r="JSZ784" s="136"/>
      <c r="JTA784" s="136"/>
      <c r="JTB784" s="136"/>
      <c r="JTC784" s="136"/>
      <c r="JTD784" s="136"/>
      <c r="JTE784" s="136"/>
      <c r="JTF784" s="136"/>
      <c r="JTG784" s="136"/>
      <c r="JTH784" s="136"/>
      <c r="JTI784" s="136"/>
      <c r="JTJ784" s="136"/>
      <c r="JTK784" s="136"/>
      <c r="JTL784" s="136"/>
      <c r="JTM784" s="136"/>
      <c r="JTN784" s="136"/>
      <c r="JTO784" s="136"/>
      <c r="JTP784" s="136"/>
      <c r="JTQ784" s="136"/>
      <c r="JTR784" s="136"/>
      <c r="JTS784" s="136"/>
      <c r="JTT784" s="136"/>
      <c r="JTU784" s="136"/>
      <c r="JTV784" s="136"/>
      <c r="JTW784" s="136"/>
      <c r="JTX784" s="136"/>
      <c r="JTY784" s="136"/>
      <c r="JTZ784" s="136"/>
      <c r="JUA784" s="136"/>
      <c r="JUB784" s="136"/>
      <c r="JUC784" s="136"/>
      <c r="JUD784" s="136"/>
      <c r="JUE784" s="136"/>
      <c r="JUF784" s="136"/>
      <c r="JUG784" s="136"/>
      <c r="JUH784" s="136"/>
      <c r="JUI784" s="136"/>
      <c r="JUJ784" s="136"/>
      <c r="JUK784" s="136"/>
      <c r="JUL784" s="136"/>
      <c r="JUM784" s="136"/>
      <c r="JUN784" s="136"/>
      <c r="JUO784" s="136"/>
      <c r="JUP784" s="136"/>
      <c r="JUQ784" s="136"/>
      <c r="JUR784" s="136"/>
      <c r="JUS784" s="136"/>
      <c r="JUT784" s="136"/>
      <c r="JUU784" s="136"/>
      <c r="JUV784" s="136"/>
      <c r="JUW784" s="136"/>
      <c r="JUX784" s="136"/>
      <c r="JUY784" s="136"/>
      <c r="JUZ784" s="136"/>
      <c r="JVA784" s="136"/>
      <c r="JVB784" s="136"/>
      <c r="JVC784" s="136"/>
      <c r="JVD784" s="136"/>
      <c r="JVE784" s="136"/>
      <c r="JVF784" s="136"/>
      <c r="JVG784" s="136"/>
      <c r="JVH784" s="136"/>
      <c r="JVI784" s="136"/>
      <c r="JVJ784" s="136"/>
      <c r="JVK784" s="136"/>
      <c r="JVL784" s="136"/>
      <c r="JVM784" s="136"/>
      <c r="JVN784" s="136"/>
      <c r="JVO784" s="136"/>
      <c r="JVP784" s="136"/>
      <c r="JVQ784" s="136"/>
      <c r="JVR784" s="136"/>
      <c r="JVS784" s="136"/>
      <c r="JVT784" s="136"/>
      <c r="JVU784" s="136"/>
      <c r="JVV784" s="136"/>
      <c r="JVW784" s="136"/>
      <c r="JVX784" s="136"/>
      <c r="JVY784" s="136"/>
      <c r="JVZ784" s="136"/>
      <c r="JWA784" s="136"/>
      <c r="JWB784" s="136"/>
      <c r="JWC784" s="136"/>
      <c r="JWD784" s="136"/>
      <c r="JWE784" s="136"/>
      <c r="JWF784" s="136"/>
      <c r="JWG784" s="136"/>
      <c r="JWH784" s="136"/>
      <c r="JWI784" s="136"/>
      <c r="JWJ784" s="136"/>
      <c r="JWK784" s="136"/>
      <c r="JWL784" s="136"/>
      <c r="JWM784" s="136"/>
      <c r="JWN784" s="136"/>
      <c r="JWO784" s="136"/>
      <c r="JWP784" s="136"/>
      <c r="JWQ784" s="136"/>
      <c r="JWR784" s="136"/>
      <c r="JWS784" s="136"/>
      <c r="JWT784" s="136"/>
      <c r="JWU784" s="136"/>
      <c r="JWV784" s="136"/>
      <c r="JWW784" s="136"/>
      <c r="JWX784" s="136"/>
      <c r="JWY784" s="136"/>
      <c r="JWZ784" s="136"/>
      <c r="JXA784" s="136"/>
      <c r="JXB784" s="136"/>
      <c r="JXC784" s="136"/>
      <c r="JXD784" s="136"/>
      <c r="JXE784" s="136"/>
      <c r="JXF784" s="136"/>
      <c r="JXG784" s="136"/>
      <c r="JXH784" s="136"/>
      <c r="JXI784" s="136"/>
      <c r="JXJ784" s="136"/>
      <c r="JXK784" s="136"/>
      <c r="JXL784" s="136"/>
      <c r="JXM784" s="136"/>
      <c r="JXN784" s="136"/>
      <c r="JXO784" s="136"/>
      <c r="JXP784" s="136"/>
      <c r="JXQ784" s="136"/>
      <c r="JXR784" s="136"/>
      <c r="JXS784" s="136"/>
      <c r="JXT784" s="136"/>
      <c r="JXU784" s="136"/>
      <c r="JXV784" s="136"/>
      <c r="JXW784" s="136"/>
      <c r="JXX784" s="136"/>
      <c r="JXY784" s="136"/>
      <c r="JXZ784" s="136"/>
      <c r="JYA784" s="136"/>
      <c r="JYB784" s="136"/>
      <c r="JYC784" s="136"/>
      <c r="JYD784" s="136"/>
      <c r="JYE784" s="136"/>
      <c r="JYF784" s="136"/>
      <c r="JYG784" s="136"/>
      <c r="JYH784" s="136"/>
      <c r="JYI784" s="136"/>
      <c r="JYJ784" s="136"/>
      <c r="JYK784" s="136"/>
      <c r="JYL784" s="136"/>
      <c r="JYM784" s="136"/>
      <c r="JYN784" s="136"/>
      <c r="JYO784" s="136"/>
      <c r="JYP784" s="136"/>
      <c r="JYQ784" s="136"/>
      <c r="JYR784" s="136"/>
      <c r="JYS784" s="136"/>
      <c r="JYT784" s="136"/>
      <c r="JYU784" s="136"/>
      <c r="JYV784" s="136"/>
      <c r="JYW784" s="136"/>
      <c r="JYX784" s="136"/>
      <c r="JYY784" s="136"/>
      <c r="JYZ784" s="136"/>
      <c r="JZA784" s="136"/>
      <c r="JZB784" s="136"/>
      <c r="JZC784" s="136"/>
      <c r="JZD784" s="136"/>
      <c r="JZE784" s="136"/>
      <c r="JZF784" s="136"/>
      <c r="JZG784" s="136"/>
      <c r="JZH784" s="136"/>
      <c r="JZI784" s="136"/>
      <c r="JZJ784" s="136"/>
      <c r="JZK784" s="136"/>
      <c r="JZL784" s="136"/>
      <c r="JZM784" s="136"/>
      <c r="JZN784" s="136"/>
      <c r="JZO784" s="136"/>
      <c r="JZP784" s="136"/>
      <c r="JZQ784" s="136"/>
      <c r="JZR784" s="136"/>
      <c r="JZS784" s="136"/>
      <c r="JZT784" s="136"/>
      <c r="JZU784" s="136"/>
      <c r="JZV784" s="136"/>
      <c r="JZW784" s="136"/>
      <c r="JZX784" s="136"/>
      <c r="JZY784" s="136"/>
      <c r="JZZ784" s="136"/>
      <c r="KAA784" s="136"/>
      <c r="KAB784" s="136"/>
      <c r="KAC784" s="136"/>
      <c r="KAD784" s="136"/>
      <c r="KAE784" s="136"/>
      <c r="KAF784" s="136"/>
      <c r="KAG784" s="136"/>
      <c r="KAH784" s="136"/>
      <c r="KAI784" s="136"/>
      <c r="KAJ784" s="136"/>
      <c r="KAK784" s="136"/>
      <c r="KAL784" s="136"/>
      <c r="KAM784" s="136"/>
      <c r="KAN784" s="136"/>
      <c r="KAO784" s="136"/>
      <c r="KAP784" s="136"/>
      <c r="KAQ784" s="136"/>
      <c r="KAR784" s="136"/>
      <c r="KAS784" s="136"/>
      <c r="KAT784" s="136"/>
      <c r="KAU784" s="136"/>
      <c r="KAV784" s="136"/>
      <c r="KAW784" s="136"/>
      <c r="KAX784" s="136"/>
      <c r="KAY784" s="136"/>
      <c r="KAZ784" s="136"/>
      <c r="KBA784" s="136"/>
      <c r="KBB784" s="136"/>
      <c r="KBC784" s="136"/>
      <c r="KBD784" s="136"/>
      <c r="KBE784" s="136"/>
      <c r="KBF784" s="136"/>
      <c r="KBG784" s="136"/>
      <c r="KBH784" s="136"/>
      <c r="KBI784" s="136"/>
      <c r="KBJ784" s="136"/>
      <c r="KBK784" s="136"/>
      <c r="KBL784" s="136"/>
      <c r="KBM784" s="136"/>
      <c r="KBN784" s="136"/>
      <c r="KBO784" s="136"/>
      <c r="KBP784" s="136"/>
      <c r="KBQ784" s="136"/>
      <c r="KBR784" s="136"/>
      <c r="KBS784" s="136"/>
      <c r="KBT784" s="136"/>
      <c r="KBU784" s="136"/>
      <c r="KBV784" s="136"/>
      <c r="KBW784" s="136"/>
      <c r="KBX784" s="136"/>
      <c r="KBY784" s="136"/>
      <c r="KBZ784" s="136"/>
      <c r="KCA784" s="136"/>
      <c r="KCB784" s="136"/>
      <c r="KCC784" s="136"/>
      <c r="KCD784" s="136"/>
      <c r="KCE784" s="136"/>
      <c r="KCF784" s="136"/>
      <c r="KCG784" s="136"/>
      <c r="KCH784" s="136"/>
      <c r="KCI784" s="136"/>
      <c r="KCJ784" s="136"/>
      <c r="KCK784" s="136"/>
      <c r="KCL784" s="136"/>
      <c r="KCM784" s="136"/>
      <c r="KCN784" s="136"/>
      <c r="KCO784" s="136"/>
      <c r="KCP784" s="136"/>
      <c r="KCQ784" s="136"/>
      <c r="KCR784" s="136"/>
      <c r="KCS784" s="136"/>
      <c r="KCT784" s="136"/>
      <c r="KCU784" s="136"/>
      <c r="KCV784" s="136"/>
      <c r="KCW784" s="136"/>
      <c r="KCX784" s="136"/>
      <c r="KCY784" s="136"/>
      <c r="KCZ784" s="136"/>
      <c r="KDA784" s="136"/>
      <c r="KDB784" s="136"/>
      <c r="KDC784" s="136"/>
      <c r="KDD784" s="136"/>
      <c r="KDE784" s="136"/>
      <c r="KDF784" s="136"/>
      <c r="KDG784" s="136"/>
      <c r="KDH784" s="136"/>
      <c r="KDI784" s="136"/>
      <c r="KDJ784" s="136"/>
      <c r="KDK784" s="136"/>
      <c r="KDL784" s="136"/>
      <c r="KDM784" s="136"/>
      <c r="KDN784" s="136"/>
      <c r="KDO784" s="136"/>
      <c r="KDP784" s="136"/>
      <c r="KDQ784" s="136"/>
      <c r="KDR784" s="136"/>
      <c r="KDS784" s="136"/>
      <c r="KDT784" s="136"/>
      <c r="KDU784" s="136"/>
      <c r="KDV784" s="136"/>
      <c r="KDW784" s="136"/>
      <c r="KDX784" s="136"/>
      <c r="KDY784" s="136"/>
      <c r="KDZ784" s="136"/>
      <c r="KEA784" s="136"/>
      <c r="KEB784" s="136"/>
      <c r="KEC784" s="136"/>
      <c r="KED784" s="136"/>
      <c r="KEE784" s="136"/>
      <c r="KEF784" s="136"/>
      <c r="KEG784" s="136"/>
      <c r="KEH784" s="136"/>
      <c r="KEI784" s="136"/>
      <c r="KEJ784" s="136"/>
      <c r="KEK784" s="136"/>
      <c r="KEL784" s="136"/>
      <c r="KEM784" s="136"/>
      <c r="KEN784" s="136"/>
      <c r="KEO784" s="136"/>
      <c r="KEP784" s="136"/>
      <c r="KEQ784" s="136"/>
      <c r="KER784" s="136"/>
      <c r="KES784" s="136"/>
      <c r="KET784" s="136"/>
      <c r="KEU784" s="136"/>
      <c r="KEV784" s="136"/>
      <c r="KEW784" s="136"/>
      <c r="KEX784" s="136"/>
      <c r="KEY784" s="136"/>
      <c r="KEZ784" s="136"/>
      <c r="KFA784" s="136"/>
      <c r="KFB784" s="136"/>
      <c r="KFC784" s="136"/>
      <c r="KFD784" s="136"/>
      <c r="KFE784" s="136"/>
      <c r="KFF784" s="136"/>
      <c r="KFG784" s="136"/>
      <c r="KFH784" s="136"/>
      <c r="KFI784" s="136"/>
      <c r="KFJ784" s="136"/>
      <c r="KFK784" s="136"/>
      <c r="KFL784" s="136"/>
      <c r="KFM784" s="136"/>
      <c r="KFN784" s="136"/>
      <c r="KFO784" s="136"/>
      <c r="KFP784" s="136"/>
      <c r="KFQ784" s="136"/>
      <c r="KFR784" s="136"/>
      <c r="KFS784" s="136"/>
      <c r="KFT784" s="136"/>
      <c r="KFU784" s="136"/>
      <c r="KFV784" s="136"/>
      <c r="KFW784" s="136"/>
      <c r="KFX784" s="136"/>
      <c r="KFY784" s="136"/>
      <c r="KFZ784" s="136"/>
      <c r="KGA784" s="136"/>
      <c r="KGB784" s="136"/>
      <c r="KGC784" s="136"/>
      <c r="KGD784" s="136"/>
      <c r="KGE784" s="136"/>
      <c r="KGF784" s="136"/>
      <c r="KGG784" s="136"/>
      <c r="KGH784" s="136"/>
      <c r="KGI784" s="136"/>
      <c r="KGJ784" s="136"/>
      <c r="KGK784" s="136"/>
      <c r="KGL784" s="136"/>
      <c r="KGM784" s="136"/>
      <c r="KGN784" s="136"/>
      <c r="KGO784" s="136"/>
      <c r="KGP784" s="136"/>
      <c r="KGQ784" s="136"/>
      <c r="KGR784" s="136"/>
      <c r="KGS784" s="136"/>
      <c r="KGT784" s="136"/>
      <c r="KGU784" s="136"/>
      <c r="KGV784" s="136"/>
      <c r="KGW784" s="136"/>
      <c r="KGX784" s="136"/>
      <c r="KGY784" s="136"/>
      <c r="KGZ784" s="136"/>
      <c r="KHA784" s="136"/>
      <c r="KHB784" s="136"/>
      <c r="KHC784" s="136"/>
      <c r="KHD784" s="136"/>
      <c r="KHE784" s="136"/>
      <c r="KHF784" s="136"/>
      <c r="KHG784" s="136"/>
      <c r="KHH784" s="136"/>
      <c r="KHI784" s="136"/>
      <c r="KHJ784" s="136"/>
      <c r="KHK784" s="136"/>
      <c r="KHL784" s="136"/>
      <c r="KHM784" s="136"/>
      <c r="KHN784" s="136"/>
      <c r="KHO784" s="136"/>
      <c r="KHP784" s="136"/>
      <c r="KHQ784" s="136"/>
      <c r="KHR784" s="136"/>
      <c r="KHS784" s="136"/>
      <c r="KHT784" s="136"/>
      <c r="KHU784" s="136"/>
      <c r="KHV784" s="136"/>
      <c r="KHW784" s="136"/>
      <c r="KHX784" s="136"/>
      <c r="KHY784" s="136"/>
      <c r="KHZ784" s="136"/>
      <c r="KIA784" s="136"/>
      <c r="KIB784" s="136"/>
      <c r="KIC784" s="136"/>
      <c r="KID784" s="136"/>
      <c r="KIE784" s="136"/>
      <c r="KIF784" s="136"/>
      <c r="KIG784" s="136"/>
      <c r="KIH784" s="136"/>
      <c r="KII784" s="136"/>
      <c r="KIJ784" s="136"/>
      <c r="KIK784" s="136"/>
      <c r="KIL784" s="136"/>
      <c r="KIM784" s="136"/>
      <c r="KIN784" s="136"/>
      <c r="KIO784" s="136"/>
      <c r="KIP784" s="136"/>
      <c r="KIQ784" s="136"/>
      <c r="KIR784" s="136"/>
      <c r="KIS784" s="136"/>
      <c r="KIT784" s="136"/>
      <c r="KIU784" s="136"/>
      <c r="KIV784" s="136"/>
      <c r="KIW784" s="136"/>
      <c r="KIX784" s="136"/>
      <c r="KIY784" s="136"/>
      <c r="KIZ784" s="136"/>
      <c r="KJA784" s="136"/>
      <c r="KJB784" s="136"/>
      <c r="KJC784" s="136"/>
      <c r="KJD784" s="136"/>
      <c r="KJE784" s="136"/>
      <c r="KJF784" s="136"/>
      <c r="KJG784" s="136"/>
      <c r="KJH784" s="136"/>
      <c r="KJI784" s="136"/>
      <c r="KJJ784" s="136"/>
      <c r="KJK784" s="136"/>
      <c r="KJL784" s="136"/>
      <c r="KJM784" s="136"/>
      <c r="KJN784" s="136"/>
      <c r="KJO784" s="136"/>
      <c r="KJP784" s="136"/>
      <c r="KJQ784" s="136"/>
      <c r="KJR784" s="136"/>
      <c r="KJS784" s="136"/>
      <c r="KJT784" s="136"/>
      <c r="KJU784" s="136"/>
      <c r="KJV784" s="136"/>
      <c r="KJW784" s="136"/>
      <c r="KJX784" s="136"/>
      <c r="KJY784" s="136"/>
      <c r="KJZ784" s="136"/>
      <c r="KKA784" s="136"/>
      <c r="KKB784" s="136"/>
      <c r="KKC784" s="136"/>
      <c r="KKD784" s="136"/>
      <c r="KKE784" s="136"/>
      <c r="KKF784" s="136"/>
      <c r="KKG784" s="136"/>
      <c r="KKH784" s="136"/>
      <c r="KKI784" s="136"/>
      <c r="KKJ784" s="136"/>
      <c r="KKK784" s="136"/>
      <c r="KKL784" s="136"/>
      <c r="KKM784" s="136"/>
      <c r="KKN784" s="136"/>
      <c r="KKO784" s="136"/>
      <c r="KKP784" s="136"/>
      <c r="KKQ784" s="136"/>
      <c r="KKR784" s="136"/>
      <c r="KKS784" s="136"/>
      <c r="KKT784" s="136"/>
      <c r="KKU784" s="136"/>
      <c r="KKV784" s="136"/>
      <c r="KKW784" s="136"/>
      <c r="KKX784" s="136"/>
      <c r="KKY784" s="136"/>
      <c r="KKZ784" s="136"/>
      <c r="KLA784" s="136"/>
      <c r="KLB784" s="136"/>
      <c r="KLC784" s="136"/>
      <c r="KLD784" s="136"/>
      <c r="KLE784" s="136"/>
      <c r="KLF784" s="136"/>
      <c r="KLG784" s="136"/>
      <c r="KLH784" s="136"/>
      <c r="KLI784" s="136"/>
      <c r="KLJ784" s="136"/>
      <c r="KLK784" s="136"/>
      <c r="KLL784" s="136"/>
      <c r="KLM784" s="136"/>
      <c r="KLN784" s="136"/>
      <c r="KLO784" s="136"/>
      <c r="KLP784" s="136"/>
      <c r="KLQ784" s="136"/>
      <c r="KLR784" s="136"/>
      <c r="KLS784" s="136"/>
      <c r="KLT784" s="136"/>
      <c r="KLU784" s="136"/>
      <c r="KLV784" s="136"/>
      <c r="KLW784" s="136"/>
      <c r="KLX784" s="136"/>
      <c r="KLY784" s="136"/>
      <c r="KLZ784" s="136"/>
      <c r="KMA784" s="136"/>
      <c r="KMB784" s="136"/>
      <c r="KMC784" s="136"/>
      <c r="KMD784" s="136"/>
      <c r="KME784" s="136"/>
      <c r="KMF784" s="136"/>
      <c r="KMG784" s="136"/>
      <c r="KMH784" s="136"/>
      <c r="KMI784" s="136"/>
      <c r="KMJ784" s="136"/>
      <c r="KMK784" s="136"/>
      <c r="KML784" s="136"/>
      <c r="KMM784" s="136"/>
      <c r="KMN784" s="136"/>
      <c r="KMO784" s="136"/>
      <c r="KMP784" s="136"/>
      <c r="KMQ784" s="136"/>
      <c r="KMR784" s="136"/>
      <c r="KMS784" s="136"/>
      <c r="KMT784" s="136"/>
      <c r="KMU784" s="136"/>
      <c r="KMV784" s="136"/>
      <c r="KMW784" s="136"/>
      <c r="KMX784" s="136"/>
      <c r="KMY784" s="136"/>
      <c r="KMZ784" s="136"/>
      <c r="KNA784" s="136"/>
      <c r="KNB784" s="136"/>
      <c r="KNC784" s="136"/>
      <c r="KND784" s="136"/>
      <c r="KNE784" s="136"/>
      <c r="KNF784" s="136"/>
      <c r="KNG784" s="136"/>
      <c r="KNH784" s="136"/>
      <c r="KNI784" s="136"/>
      <c r="KNJ784" s="136"/>
      <c r="KNK784" s="136"/>
      <c r="KNL784" s="136"/>
      <c r="KNM784" s="136"/>
      <c r="KNN784" s="136"/>
      <c r="KNO784" s="136"/>
      <c r="KNP784" s="136"/>
      <c r="KNQ784" s="136"/>
      <c r="KNR784" s="136"/>
      <c r="KNS784" s="136"/>
      <c r="KNT784" s="136"/>
      <c r="KNU784" s="136"/>
      <c r="KNV784" s="136"/>
      <c r="KNW784" s="136"/>
      <c r="KNX784" s="136"/>
      <c r="KNY784" s="136"/>
      <c r="KNZ784" s="136"/>
      <c r="KOA784" s="136"/>
      <c r="KOB784" s="136"/>
      <c r="KOC784" s="136"/>
      <c r="KOD784" s="136"/>
      <c r="KOE784" s="136"/>
      <c r="KOF784" s="136"/>
      <c r="KOG784" s="136"/>
      <c r="KOH784" s="136"/>
      <c r="KOI784" s="136"/>
      <c r="KOJ784" s="136"/>
      <c r="KOK784" s="136"/>
      <c r="KOL784" s="136"/>
      <c r="KOM784" s="136"/>
      <c r="KON784" s="136"/>
      <c r="KOO784" s="136"/>
      <c r="KOP784" s="136"/>
      <c r="KOQ784" s="136"/>
      <c r="KOR784" s="136"/>
      <c r="KOS784" s="136"/>
      <c r="KOT784" s="136"/>
      <c r="KOU784" s="136"/>
      <c r="KOV784" s="136"/>
      <c r="KOW784" s="136"/>
      <c r="KOX784" s="136"/>
      <c r="KOY784" s="136"/>
      <c r="KOZ784" s="136"/>
      <c r="KPA784" s="136"/>
      <c r="KPB784" s="136"/>
      <c r="KPC784" s="136"/>
      <c r="KPD784" s="136"/>
      <c r="KPE784" s="136"/>
      <c r="KPF784" s="136"/>
      <c r="KPG784" s="136"/>
      <c r="KPH784" s="136"/>
      <c r="KPI784" s="136"/>
      <c r="KPJ784" s="136"/>
      <c r="KPK784" s="136"/>
      <c r="KPL784" s="136"/>
      <c r="KPM784" s="136"/>
      <c r="KPN784" s="136"/>
      <c r="KPO784" s="136"/>
      <c r="KPP784" s="136"/>
      <c r="KPQ784" s="136"/>
      <c r="KPR784" s="136"/>
      <c r="KPS784" s="136"/>
      <c r="KPT784" s="136"/>
      <c r="KPU784" s="136"/>
      <c r="KPV784" s="136"/>
      <c r="KPW784" s="136"/>
      <c r="KPX784" s="136"/>
      <c r="KPY784" s="136"/>
      <c r="KPZ784" s="136"/>
      <c r="KQA784" s="136"/>
      <c r="KQB784" s="136"/>
      <c r="KQC784" s="136"/>
      <c r="KQD784" s="136"/>
      <c r="KQE784" s="136"/>
      <c r="KQF784" s="136"/>
      <c r="KQG784" s="136"/>
      <c r="KQH784" s="136"/>
      <c r="KQI784" s="136"/>
      <c r="KQJ784" s="136"/>
      <c r="KQK784" s="136"/>
      <c r="KQL784" s="136"/>
      <c r="KQM784" s="136"/>
      <c r="KQN784" s="136"/>
      <c r="KQO784" s="136"/>
      <c r="KQP784" s="136"/>
      <c r="KQQ784" s="136"/>
      <c r="KQR784" s="136"/>
      <c r="KQS784" s="136"/>
      <c r="KQT784" s="136"/>
      <c r="KQU784" s="136"/>
      <c r="KQV784" s="136"/>
      <c r="KQW784" s="136"/>
      <c r="KQX784" s="136"/>
      <c r="KQY784" s="136"/>
      <c r="KQZ784" s="136"/>
      <c r="KRA784" s="136"/>
      <c r="KRB784" s="136"/>
      <c r="KRC784" s="136"/>
      <c r="KRD784" s="136"/>
      <c r="KRE784" s="136"/>
      <c r="KRF784" s="136"/>
      <c r="KRG784" s="136"/>
      <c r="KRH784" s="136"/>
      <c r="KRI784" s="136"/>
      <c r="KRJ784" s="136"/>
      <c r="KRK784" s="136"/>
      <c r="KRL784" s="136"/>
      <c r="KRM784" s="136"/>
      <c r="KRN784" s="136"/>
      <c r="KRO784" s="136"/>
      <c r="KRP784" s="136"/>
      <c r="KRQ784" s="136"/>
      <c r="KRR784" s="136"/>
      <c r="KRS784" s="136"/>
      <c r="KRT784" s="136"/>
      <c r="KRU784" s="136"/>
      <c r="KRV784" s="136"/>
      <c r="KRW784" s="136"/>
      <c r="KRX784" s="136"/>
      <c r="KRY784" s="136"/>
      <c r="KRZ784" s="136"/>
      <c r="KSA784" s="136"/>
      <c r="KSB784" s="136"/>
      <c r="KSC784" s="136"/>
      <c r="KSD784" s="136"/>
      <c r="KSE784" s="136"/>
      <c r="KSF784" s="136"/>
      <c r="KSG784" s="136"/>
      <c r="KSH784" s="136"/>
      <c r="KSI784" s="136"/>
      <c r="KSJ784" s="136"/>
      <c r="KSK784" s="136"/>
      <c r="KSL784" s="136"/>
      <c r="KSM784" s="136"/>
      <c r="KSN784" s="136"/>
      <c r="KSO784" s="136"/>
      <c r="KSP784" s="136"/>
      <c r="KSQ784" s="136"/>
      <c r="KSR784" s="136"/>
      <c r="KSS784" s="136"/>
      <c r="KST784" s="136"/>
      <c r="KSU784" s="136"/>
      <c r="KSV784" s="136"/>
      <c r="KSW784" s="136"/>
      <c r="KSX784" s="136"/>
      <c r="KSY784" s="136"/>
      <c r="KSZ784" s="136"/>
      <c r="KTA784" s="136"/>
      <c r="KTB784" s="136"/>
      <c r="KTC784" s="136"/>
      <c r="KTD784" s="136"/>
      <c r="KTE784" s="136"/>
      <c r="KTF784" s="136"/>
      <c r="KTG784" s="136"/>
      <c r="KTH784" s="136"/>
      <c r="KTI784" s="136"/>
      <c r="KTJ784" s="136"/>
      <c r="KTK784" s="136"/>
      <c r="KTL784" s="136"/>
      <c r="KTM784" s="136"/>
      <c r="KTN784" s="136"/>
      <c r="KTO784" s="136"/>
      <c r="KTP784" s="136"/>
      <c r="KTQ784" s="136"/>
      <c r="KTR784" s="136"/>
      <c r="KTS784" s="136"/>
      <c r="KTT784" s="136"/>
      <c r="KTU784" s="136"/>
      <c r="KTV784" s="136"/>
      <c r="KTW784" s="136"/>
      <c r="KTX784" s="136"/>
      <c r="KTY784" s="136"/>
      <c r="KTZ784" s="136"/>
      <c r="KUA784" s="136"/>
      <c r="KUB784" s="136"/>
      <c r="KUC784" s="136"/>
      <c r="KUD784" s="136"/>
      <c r="KUE784" s="136"/>
      <c r="KUF784" s="136"/>
      <c r="KUG784" s="136"/>
      <c r="KUH784" s="136"/>
      <c r="KUI784" s="136"/>
      <c r="KUJ784" s="136"/>
      <c r="KUK784" s="136"/>
      <c r="KUL784" s="136"/>
      <c r="KUM784" s="136"/>
      <c r="KUN784" s="136"/>
      <c r="KUO784" s="136"/>
      <c r="KUP784" s="136"/>
      <c r="KUQ784" s="136"/>
      <c r="KUR784" s="136"/>
      <c r="KUS784" s="136"/>
      <c r="KUT784" s="136"/>
      <c r="KUU784" s="136"/>
      <c r="KUV784" s="136"/>
      <c r="KUW784" s="136"/>
      <c r="KUX784" s="136"/>
      <c r="KUY784" s="136"/>
      <c r="KUZ784" s="136"/>
      <c r="KVA784" s="136"/>
      <c r="KVB784" s="136"/>
      <c r="KVC784" s="136"/>
      <c r="KVD784" s="136"/>
      <c r="KVE784" s="136"/>
      <c r="KVF784" s="136"/>
      <c r="KVG784" s="136"/>
      <c r="KVH784" s="136"/>
      <c r="KVI784" s="136"/>
      <c r="KVJ784" s="136"/>
      <c r="KVK784" s="136"/>
      <c r="KVL784" s="136"/>
      <c r="KVM784" s="136"/>
      <c r="KVN784" s="136"/>
      <c r="KVO784" s="136"/>
      <c r="KVP784" s="136"/>
      <c r="KVQ784" s="136"/>
      <c r="KVR784" s="136"/>
      <c r="KVS784" s="136"/>
      <c r="KVT784" s="136"/>
      <c r="KVU784" s="136"/>
      <c r="KVV784" s="136"/>
      <c r="KVW784" s="136"/>
      <c r="KVX784" s="136"/>
      <c r="KVY784" s="136"/>
      <c r="KVZ784" s="136"/>
      <c r="KWA784" s="136"/>
      <c r="KWB784" s="136"/>
      <c r="KWC784" s="136"/>
      <c r="KWD784" s="136"/>
      <c r="KWE784" s="136"/>
      <c r="KWF784" s="136"/>
      <c r="KWG784" s="136"/>
      <c r="KWH784" s="136"/>
      <c r="KWI784" s="136"/>
      <c r="KWJ784" s="136"/>
      <c r="KWK784" s="136"/>
      <c r="KWL784" s="136"/>
      <c r="KWM784" s="136"/>
      <c r="KWN784" s="136"/>
      <c r="KWO784" s="136"/>
      <c r="KWP784" s="136"/>
      <c r="KWQ784" s="136"/>
      <c r="KWR784" s="136"/>
      <c r="KWS784" s="136"/>
      <c r="KWT784" s="136"/>
      <c r="KWU784" s="136"/>
      <c r="KWV784" s="136"/>
      <c r="KWW784" s="136"/>
      <c r="KWX784" s="136"/>
      <c r="KWY784" s="136"/>
      <c r="KWZ784" s="136"/>
      <c r="KXA784" s="136"/>
      <c r="KXB784" s="136"/>
      <c r="KXC784" s="136"/>
      <c r="KXD784" s="136"/>
      <c r="KXE784" s="136"/>
      <c r="KXF784" s="136"/>
      <c r="KXG784" s="136"/>
      <c r="KXH784" s="136"/>
      <c r="KXI784" s="136"/>
      <c r="KXJ784" s="136"/>
      <c r="KXK784" s="136"/>
      <c r="KXL784" s="136"/>
      <c r="KXM784" s="136"/>
      <c r="KXN784" s="136"/>
      <c r="KXO784" s="136"/>
      <c r="KXP784" s="136"/>
      <c r="KXQ784" s="136"/>
      <c r="KXR784" s="136"/>
      <c r="KXS784" s="136"/>
      <c r="KXT784" s="136"/>
      <c r="KXU784" s="136"/>
      <c r="KXV784" s="136"/>
      <c r="KXW784" s="136"/>
      <c r="KXX784" s="136"/>
      <c r="KXY784" s="136"/>
      <c r="KXZ784" s="136"/>
      <c r="KYA784" s="136"/>
      <c r="KYB784" s="136"/>
      <c r="KYC784" s="136"/>
      <c r="KYD784" s="136"/>
      <c r="KYE784" s="136"/>
      <c r="KYF784" s="136"/>
      <c r="KYG784" s="136"/>
      <c r="KYH784" s="136"/>
      <c r="KYI784" s="136"/>
      <c r="KYJ784" s="136"/>
      <c r="KYK784" s="136"/>
      <c r="KYL784" s="136"/>
      <c r="KYM784" s="136"/>
      <c r="KYN784" s="136"/>
      <c r="KYO784" s="136"/>
      <c r="KYP784" s="136"/>
      <c r="KYQ784" s="136"/>
      <c r="KYR784" s="136"/>
      <c r="KYS784" s="136"/>
      <c r="KYT784" s="136"/>
      <c r="KYU784" s="136"/>
      <c r="KYV784" s="136"/>
      <c r="KYW784" s="136"/>
      <c r="KYX784" s="136"/>
      <c r="KYY784" s="136"/>
      <c r="KYZ784" s="136"/>
      <c r="KZA784" s="136"/>
      <c r="KZB784" s="136"/>
      <c r="KZC784" s="136"/>
      <c r="KZD784" s="136"/>
      <c r="KZE784" s="136"/>
      <c r="KZF784" s="136"/>
      <c r="KZG784" s="136"/>
      <c r="KZH784" s="136"/>
      <c r="KZI784" s="136"/>
      <c r="KZJ784" s="136"/>
      <c r="KZK784" s="136"/>
      <c r="KZL784" s="136"/>
      <c r="KZM784" s="136"/>
      <c r="KZN784" s="136"/>
      <c r="KZO784" s="136"/>
      <c r="KZP784" s="136"/>
      <c r="KZQ784" s="136"/>
      <c r="KZR784" s="136"/>
      <c r="KZS784" s="136"/>
      <c r="KZT784" s="136"/>
      <c r="KZU784" s="136"/>
      <c r="KZV784" s="136"/>
      <c r="KZW784" s="136"/>
      <c r="KZX784" s="136"/>
      <c r="KZY784" s="136"/>
      <c r="KZZ784" s="136"/>
      <c r="LAA784" s="136"/>
      <c r="LAB784" s="136"/>
      <c r="LAC784" s="136"/>
      <c r="LAD784" s="136"/>
      <c r="LAE784" s="136"/>
      <c r="LAF784" s="136"/>
      <c r="LAG784" s="136"/>
      <c r="LAH784" s="136"/>
      <c r="LAI784" s="136"/>
      <c r="LAJ784" s="136"/>
      <c r="LAK784" s="136"/>
      <c r="LAL784" s="136"/>
      <c r="LAM784" s="136"/>
      <c r="LAN784" s="136"/>
      <c r="LAO784" s="136"/>
      <c r="LAP784" s="136"/>
      <c r="LAQ784" s="136"/>
      <c r="LAR784" s="136"/>
      <c r="LAS784" s="136"/>
      <c r="LAT784" s="136"/>
      <c r="LAU784" s="136"/>
      <c r="LAV784" s="136"/>
      <c r="LAW784" s="136"/>
      <c r="LAX784" s="136"/>
      <c r="LAY784" s="136"/>
      <c r="LAZ784" s="136"/>
      <c r="LBA784" s="136"/>
      <c r="LBB784" s="136"/>
      <c r="LBC784" s="136"/>
      <c r="LBD784" s="136"/>
      <c r="LBE784" s="136"/>
      <c r="LBF784" s="136"/>
      <c r="LBG784" s="136"/>
      <c r="LBH784" s="136"/>
      <c r="LBI784" s="136"/>
      <c r="LBJ784" s="136"/>
      <c r="LBK784" s="136"/>
      <c r="LBL784" s="136"/>
      <c r="LBM784" s="136"/>
      <c r="LBN784" s="136"/>
      <c r="LBO784" s="136"/>
      <c r="LBP784" s="136"/>
      <c r="LBQ784" s="136"/>
      <c r="LBR784" s="136"/>
      <c r="LBS784" s="136"/>
      <c r="LBT784" s="136"/>
      <c r="LBU784" s="136"/>
      <c r="LBV784" s="136"/>
      <c r="LBW784" s="136"/>
      <c r="LBX784" s="136"/>
      <c r="LBY784" s="136"/>
      <c r="LBZ784" s="136"/>
      <c r="LCA784" s="136"/>
      <c r="LCB784" s="136"/>
      <c r="LCC784" s="136"/>
      <c r="LCD784" s="136"/>
      <c r="LCE784" s="136"/>
      <c r="LCF784" s="136"/>
      <c r="LCG784" s="136"/>
      <c r="LCH784" s="136"/>
      <c r="LCI784" s="136"/>
      <c r="LCJ784" s="136"/>
      <c r="LCK784" s="136"/>
      <c r="LCL784" s="136"/>
      <c r="LCM784" s="136"/>
      <c r="LCN784" s="136"/>
      <c r="LCO784" s="136"/>
      <c r="LCP784" s="136"/>
      <c r="LCQ784" s="136"/>
      <c r="LCR784" s="136"/>
      <c r="LCS784" s="136"/>
      <c r="LCT784" s="136"/>
      <c r="LCU784" s="136"/>
      <c r="LCV784" s="136"/>
      <c r="LCW784" s="136"/>
      <c r="LCX784" s="136"/>
      <c r="LCY784" s="136"/>
      <c r="LCZ784" s="136"/>
      <c r="LDA784" s="136"/>
      <c r="LDB784" s="136"/>
      <c r="LDC784" s="136"/>
      <c r="LDD784" s="136"/>
      <c r="LDE784" s="136"/>
      <c r="LDF784" s="136"/>
      <c r="LDG784" s="136"/>
      <c r="LDH784" s="136"/>
      <c r="LDI784" s="136"/>
      <c r="LDJ784" s="136"/>
      <c r="LDK784" s="136"/>
      <c r="LDL784" s="136"/>
      <c r="LDM784" s="136"/>
      <c r="LDN784" s="136"/>
      <c r="LDO784" s="136"/>
      <c r="LDP784" s="136"/>
      <c r="LDQ784" s="136"/>
      <c r="LDR784" s="136"/>
      <c r="LDS784" s="136"/>
      <c r="LDT784" s="136"/>
      <c r="LDU784" s="136"/>
      <c r="LDV784" s="136"/>
      <c r="LDW784" s="136"/>
      <c r="LDX784" s="136"/>
      <c r="LDY784" s="136"/>
      <c r="LDZ784" s="136"/>
      <c r="LEA784" s="136"/>
      <c r="LEB784" s="136"/>
      <c r="LEC784" s="136"/>
      <c r="LED784" s="136"/>
      <c r="LEE784" s="136"/>
      <c r="LEF784" s="136"/>
      <c r="LEG784" s="136"/>
      <c r="LEH784" s="136"/>
      <c r="LEI784" s="136"/>
      <c r="LEJ784" s="136"/>
      <c r="LEK784" s="136"/>
      <c r="LEL784" s="136"/>
      <c r="LEM784" s="136"/>
      <c r="LEN784" s="136"/>
      <c r="LEO784" s="136"/>
      <c r="LEP784" s="136"/>
      <c r="LEQ784" s="136"/>
      <c r="LER784" s="136"/>
      <c r="LES784" s="136"/>
      <c r="LET784" s="136"/>
      <c r="LEU784" s="136"/>
      <c r="LEV784" s="136"/>
      <c r="LEW784" s="136"/>
      <c r="LEX784" s="136"/>
      <c r="LEY784" s="136"/>
      <c r="LEZ784" s="136"/>
      <c r="LFA784" s="136"/>
      <c r="LFB784" s="136"/>
      <c r="LFC784" s="136"/>
      <c r="LFD784" s="136"/>
      <c r="LFE784" s="136"/>
      <c r="LFF784" s="136"/>
      <c r="LFG784" s="136"/>
      <c r="LFH784" s="136"/>
      <c r="LFI784" s="136"/>
      <c r="LFJ784" s="136"/>
      <c r="LFK784" s="136"/>
      <c r="LFL784" s="136"/>
      <c r="LFM784" s="136"/>
      <c r="LFN784" s="136"/>
      <c r="LFO784" s="136"/>
      <c r="LFP784" s="136"/>
      <c r="LFQ784" s="136"/>
      <c r="LFR784" s="136"/>
      <c r="LFS784" s="136"/>
      <c r="LFT784" s="136"/>
      <c r="LFU784" s="136"/>
      <c r="LFV784" s="136"/>
      <c r="LFW784" s="136"/>
      <c r="LFX784" s="136"/>
      <c r="LFY784" s="136"/>
      <c r="LFZ784" s="136"/>
      <c r="LGA784" s="136"/>
      <c r="LGB784" s="136"/>
      <c r="LGC784" s="136"/>
      <c r="LGD784" s="136"/>
      <c r="LGE784" s="136"/>
      <c r="LGF784" s="136"/>
      <c r="LGG784" s="136"/>
      <c r="LGH784" s="136"/>
      <c r="LGI784" s="136"/>
      <c r="LGJ784" s="136"/>
      <c r="LGK784" s="136"/>
      <c r="LGL784" s="136"/>
      <c r="LGM784" s="136"/>
      <c r="LGN784" s="136"/>
      <c r="LGO784" s="136"/>
      <c r="LGP784" s="136"/>
      <c r="LGQ784" s="136"/>
      <c r="LGR784" s="136"/>
      <c r="LGS784" s="136"/>
      <c r="LGT784" s="136"/>
      <c r="LGU784" s="136"/>
      <c r="LGV784" s="136"/>
      <c r="LGW784" s="136"/>
      <c r="LGX784" s="136"/>
      <c r="LGY784" s="136"/>
      <c r="LGZ784" s="136"/>
      <c r="LHA784" s="136"/>
      <c r="LHB784" s="136"/>
      <c r="LHC784" s="136"/>
      <c r="LHD784" s="136"/>
      <c r="LHE784" s="136"/>
      <c r="LHF784" s="136"/>
      <c r="LHG784" s="136"/>
      <c r="LHH784" s="136"/>
      <c r="LHI784" s="136"/>
      <c r="LHJ784" s="136"/>
      <c r="LHK784" s="136"/>
      <c r="LHL784" s="136"/>
      <c r="LHM784" s="136"/>
      <c r="LHN784" s="136"/>
      <c r="LHO784" s="136"/>
      <c r="LHP784" s="136"/>
      <c r="LHQ784" s="136"/>
      <c r="LHR784" s="136"/>
      <c r="LHS784" s="136"/>
      <c r="LHT784" s="136"/>
      <c r="LHU784" s="136"/>
      <c r="LHV784" s="136"/>
      <c r="LHW784" s="136"/>
      <c r="LHX784" s="136"/>
      <c r="LHY784" s="136"/>
      <c r="LHZ784" s="136"/>
      <c r="LIA784" s="136"/>
      <c r="LIB784" s="136"/>
      <c r="LIC784" s="136"/>
      <c r="LID784" s="136"/>
      <c r="LIE784" s="136"/>
      <c r="LIF784" s="136"/>
      <c r="LIG784" s="136"/>
      <c r="LIH784" s="136"/>
      <c r="LII784" s="136"/>
      <c r="LIJ784" s="136"/>
      <c r="LIK784" s="136"/>
      <c r="LIL784" s="136"/>
      <c r="LIM784" s="136"/>
      <c r="LIN784" s="136"/>
      <c r="LIO784" s="136"/>
      <c r="LIP784" s="136"/>
      <c r="LIQ784" s="136"/>
      <c r="LIR784" s="136"/>
      <c r="LIS784" s="136"/>
      <c r="LIT784" s="136"/>
      <c r="LIU784" s="136"/>
      <c r="LIV784" s="136"/>
      <c r="LIW784" s="136"/>
      <c r="LIX784" s="136"/>
      <c r="LIY784" s="136"/>
      <c r="LIZ784" s="136"/>
      <c r="LJA784" s="136"/>
      <c r="LJB784" s="136"/>
      <c r="LJC784" s="136"/>
      <c r="LJD784" s="136"/>
      <c r="LJE784" s="136"/>
      <c r="LJF784" s="136"/>
      <c r="LJG784" s="136"/>
      <c r="LJH784" s="136"/>
      <c r="LJI784" s="136"/>
      <c r="LJJ784" s="136"/>
      <c r="LJK784" s="136"/>
      <c r="LJL784" s="136"/>
      <c r="LJM784" s="136"/>
      <c r="LJN784" s="136"/>
      <c r="LJO784" s="136"/>
      <c r="LJP784" s="136"/>
      <c r="LJQ784" s="136"/>
      <c r="LJR784" s="136"/>
      <c r="LJS784" s="136"/>
      <c r="LJT784" s="136"/>
      <c r="LJU784" s="136"/>
      <c r="LJV784" s="136"/>
      <c r="LJW784" s="136"/>
      <c r="LJX784" s="136"/>
      <c r="LJY784" s="136"/>
      <c r="LJZ784" s="136"/>
      <c r="LKA784" s="136"/>
      <c r="LKB784" s="136"/>
      <c r="LKC784" s="136"/>
      <c r="LKD784" s="136"/>
      <c r="LKE784" s="136"/>
      <c r="LKF784" s="136"/>
      <c r="LKG784" s="136"/>
      <c r="LKH784" s="136"/>
      <c r="LKI784" s="136"/>
      <c r="LKJ784" s="136"/>
      <c r="LKK784" s="136"/>
      <c r="LKL784" s="136"/>
      <c r="LKM784" s="136"/>
      <c r="LKN784" s="136"/>
      <c r="LKO784" s="136"/>
      <c r="LKP784" s="136"/>
      <c r="LKQ784" s="136"/>
      <c r="LKR784" s="136"/>
      <c r="LKS784" s="136"/>
      <c r="LKT784" s="136"/>
      <c r="LKU784" s="136"/>
      <c r="LKV784" s="136"/>
      <c r="LKW784" s="136"/>
      <c r="LKX784" s="136"/>
      <c r="LKY784" s="136"/>
      <c r="LKZ784" s="136"/>
      <c r="LLA784" s="136"/>
      <c r="LLB784" s="136"/>
      <c r="LLC784" s="136"/>
      <c r="LLD784" s="136"/>
      <c r="LLE784" s="136"/>
      <c r="LLF784" s="136"/>
      <c r="LLG784" s="136"/>
      <c r="LLH784" s="136"/>
      <c r="LLI784" s="136"/>
      <c r="LLJ784" s="136"/>
      <c r="LLK784" s="136"/>
      <c r="LLL784" s="136"/>
      <c r="LLM784" s="136"/>
      <c r="LLN784" s="136"/>
      <c r="LLO784" s="136"/>
      <c r="LLP784" s="136"/>
      <c r="LLQ784" s="136"/>
      <c r="LLR784" s="136"/>
      <c r="LLS784" s="136"/>
      <c r="LLT784" s="136"/>
      <c r="LLU784" s="136"/>
      <c r="LLV784" s="136"/>
      <c r="LLW784" s="136"/>
      <c r="LLX784" s="136"/>
      <c r="LLY784" s="136"/>
      <c r="LLZ784" s="136"/>
      <c r="LMA784" s="136"/>
      <c r="LMB784" s="136"/>
      <c r="LMC784" s="136"/>
      <c r="LMD784" s="136"/>
      <c r="LME784" s="136"/>
      <c r="LMF784" s="136"/>
      <c r="LMG784" s="136"/>
      <c r="LMH784" s="136"/>
      <c r="LMI784" s="136"/>
      <c r="LMJ784" s="136"/>
      <c r="LMK784" s="136"/>
      <c r="LML784" s="136"/>
      <c r="LMM784" s="136"/>
      <c r="LMN784" s="136"/>
      <c r="LMO784" s="136"/>
      <c r="LMP784" s="136"/>
      <c r="LMQ784" s="136"/>
      <c r="LMR784" s="136"/>
      <c r="LMS784" s="136"/>
      <c r="LMT784" s="136"/>
      <c r="LMU784" s="136"/>
      <c r="LMV784" s="136"/>
      <c r="LMW784" s="136"/>
      <c r="LMX784" s="136"/>
      <c r="LMY784" s="136"/>
      <c r="LMZ784" s="136"/>
      <c r="LNA784" s="136"/>
      <c r="LNB784" s="136"/>
      <c r="LNC784" s="136"/>
      <c r="LND784" s="136"/>
      <c r="LNE784" s="136"/>
      <c r="LNF784" s="136"/>
      <c r="LNG784" s="136"/>
      <c r="LNH784" s="136"/>
      <c r="LNI784" s="136"/>
      <c r="LNJ784" s="136"/>
      <c r="LNK784" s="136"/>
      <c r="LNL784" s="136"/>
      <c r="LNM784" s="136"/>
      <c r="LNN784" s="136"/>
      <c r="LNO784" s="136"/>
      <c r="LNP784" s="136"/>
      <c r="LNQ784" s="136"/>
      <c r="LNR784" s="136"/>
      <c r="LNS784" s="136"/>
      <c r="LNT784" s="136"/>
      <c r="LNU784" s="136"/>
      <c r="LNV784" s="136"/>
      <c r="LNW784" s="136"/>
      <c r="LNX784" s="136"/>
      <c r="LNY784" s="136"/>
      <c r="LNZ784" s="136"/>
      <c r="LOA784" s="136"/>
      <c r="LOB784" s="136"/>
      <c r="LOC784" s="136"/>
      <c r="LOD784" s="136"/>
      <c r="LOE784" s="136"/>
      <c r="LOF784" s="136"/>
      <c r="LOG784" s="136"/>
      <c r="LOH784" s="136"/>
      <c r="LOI784" s="136"/>
      <c r="LOJ784" s="136"/>
      <c r="LOK784" s="136"/>
      <c r="LOL784" s="136"/>
      <c r="LOM784" s="136"/>
      <c r="LON784" s="136"/>
      <c r="LOO784" s="136"/>
      <c r="LOP784" s="136"/>
      <c r="LOQ784" s="136"/>
      <c r="LOR784" s="136"/>
      <c r="LOS784" s="136"/>
      <c r="LOT784" s="136"/>
      <c r="LOU784" s="136"/>
      <c r="LOV784" s="136"/>
      <c r="LOW784" s="136"/>
      <c r="LOX784" s="136"/>
      <c r="LOY784" s="136"/>
      <c r="LOZ784" s="136"/>
      <c r="LPA784" s="136"/>
      <c r="LPB784" s="136"/>
      <c r="LPC784" s="136"/>
      <c r="LPD784" s="136"/>
      <c r="LPE784" s="136"/>
      <c r="LPF784" s="136"/>
      <c r="LPG784" s="136"/>
      <c r="LPH784" s="136"/>
      <c r="LPI784" s="136"/>
      <c r="LPJ784" s="136"/>
      <c r="LPK784" s="136"/>
      <c r="LPL784" s="136"/>
      <c r="LPM784" s="136"/>
      <c r="LPN784" s="136"/>
      <c r="LPO784" s="136"/>
      <c r="LPP784" s="136"/>
      <c r="LPQ784" s="136"/>
      <c r="LPR784" s="136"/>
      <c r="LPS784" s="136"/>
      <c r="LPT784" s="136"/>
      <c r="LPU784" s="136"/>
      <c r="LPV784" s="136"/>
      <c r="LPW784" s="136"/>
      <c r="LPX784" s="136"/>
      <c r="LPY784" s="136"/>
      <c r="LPZ784" s="136"/>
      <c r="LQA784" s="136"/>
      <c r="LQB784" s="136"/>
      <c r="LQC784" s="136"/>
      <c r="LQD784" s="136"/>
      <c r="LQE784" s="136"/>
      <c r="LQF784" s="136"/>
      <c r="LQG784" s="136"/>
      <c r="LQH784" s="136"/>
      <c r="LQI784" s="136"/>
      <c r="LQJ784" s="136"/>
      <c r="LQK784" s="136"/>
      <c r="LQL784" s="136"/>
      <c r="LQM784" s="136"/>
      <c r="LQN784" s="136"/>
      <c r="LQO784" s="136"/>
      <c r="LQP784" s="136"/>
      <c r="LQQ784" s="136"/>
      <c r="LQR784" s="136"/>
      <c r="LQS784" s="136"/>
      <c r="LQT784" s="136"/>
      <c r="LQU784" s="136"/>
      <c r="LQV784" s="136"/>
      <c r="LQW784" s="136"/>
      <c r="LQX784" s="136"/>
      <c r="LQY784" s="136"/>
      <c r="LQZ784" s="136"/>
      <c r="LRA784" s="136"/>
      <c r="LRB784" s="136"/>
      <c r="LRC784" s="136"/>
      <c r="LRD784" s="136"/>
      <c r="LRE784" s="136"/>
      <c r="LRF784" s="136"/>
      <c r="LRG784" s="136"/>
      <c r="LRH784" s="136"/>
      <c r="LRI784" s="136"/>
      <c r="LRJ784" s="136"/>
      <c r="LRK784" s="136"/>
      <c r="LRL784" s="136"/>
      <c r="LRM784" s="136"/>
      <c r="LRN784" s="136"/>
      <c r="LRO784" s="136"/>
      <c r="LRP784" s="136"/>
      <c r="LRQ784" s="136"/>
      <c r="LRR784" s="136"/>
      <c r="LRS784" s="136"/>
      <c r="LRT784" s="136"/>
      <c r="LRU784" s="136"/>
      <c r="LRV784" s="136"/>
      <c r="LRW784" s="136"/>
      <c r="LRX784" s="136"/>
      <c r="LRY784" s="136"/>
      <c r="LRZ784" s="136"/>
      <c r="LSA784" s="136"/>
      <c r="LSB784" s="136"/>
      <c r="LSC784" s="136"/>
      <c r="LSD784" s="136"/>
      <c r="LSE784" s="136"/>
      <c r="LSF784" s="136"/>
      <c r="LSG784" s="136"/>
      <c r="LSH784" s="136"/>
      <c r="LSI784" s="136"/>
      <c r="LSJ784" s="136"/>
      <c r="LSK784" s="136"/>
      <c r="LSL784" s="136"/>
      <c r="LSM784" s="136"/>
      <c r="LSN784" s="136"/>
      <c r="LSO784" s="136"/>
      <c r="LSP784" s="136"/>
      <c r="LSQ784" s="136"/>
      <c r="LSR784" s="136"/>
      <c r="LSS784" s="136"/>
      <c r="LST784" s="136"/>
      <c r="LSU784" s="136"/>
      <c r="LSV784" s="136"/>
      <c r="LSW784" s="136"/>
      <c r="LSX784" s="136"/>
      <c r="LSY784" s="136"/>
      <c r="LSZ784" s="136"/>
      <c r="LTA784" s="136"/>
      <c r="LTB784" s="136"/>
      <c r="LTC784" s="136"/>
      <c r="LTD784" s="136"/>
      <c r="LTE784" s="136"/>
      <c r="LTF784" s="136"/>
      <c r="LTG784" s="136"/>
      <c r="LTH784" s="136"/>
      <c r="LTI784" s="136"/>
      <c r="LTJ784" s="136"/>
      <c r="LTK784" s="136"/>
      <c r="LTL784" s="136"/>
      <c r="LTM784" s="136"/>
      <c r="LTN784" s="136"/>
      <c r="LTO784" s="136"/>
      <c r="LTP784" s="136"/>
      <c r="LTQ784" s="136"/>
      <c r="LTR784" s="136"/>
      <c r="LTS784" s="136"/>
      <c r="LTT784" s="136"/>
      <c r="LTU784" s="136"/>
      <c r="LTV784" s="136"/>
      <c r="LTW784" s="136"/>
      <c r="LTX784" s="136"/>
      <c r="LTY784" s="136"/>
      <c r="LTZ784" s="136"/>
      <c r="LUA784" s="136"/>
      <c r="LUB784" s="136"/>
      <c r="LUC784" s="136"/>
      <c r="LUD784" s="136"/>
      <c r="LUE784" s="136"/>
      <c r="LUF784" s="136"/>
      <c r="LUG784" s="136"/>
      <c r="LUH784" s="136"/>
      <c r="LUI784" s="136"/>
      <c r="LUJ784" s="136"/>
      <c r="LUK784" s="136"/>
      <c r="LUL784" s="136"/>
      <c r="LUM784" s="136"/>
      <c r="LUN784" s="136"/>
      <c r="LUO784" s="136"/>
      <c r="LUP784" s="136"/>
      <c r="LUQ784" s="136"/>
      <c r="LUR784" s="136"/>
      <c r="LUS784" s="136"/>
      <c r="LUT784" s="136"/>
      <c r="LUU784" s="136"/>
      <c r="LUV784" s="136"/>
      <c r="LUW784" s="136"/>
      <c r="LUX784" s="136"/>
      <c r="LUY784" s="136"/>
      <c r="LUZ784" s="136"/>
      <c r="LVA784" s="136"/>
      <c r="LVB784" s="136"/>
      <c r="LVC784" s="136"/>
      <c r="LVD784" s="136"/>
      <c r="LVE784" s="136"/>
      <c r="LVF784" s="136"/>
      <c r="LVG784" s="136"/>
      <c r="LVH784" s="136"/>
      <c r="LVI784" s="136"/>
      <c r="LVJ784" s="136"/>
      <c r="LVK784" s="136"/>
      <c r="LVL784" s="136"/>
      <c r="LVM784" s="136"/>
      <c r="LVN784" s="136"/>
      <c r="LVO784" s="136"/>
      <c r="LVP784" s="136"/>
      <c r="LVQ784" s="136"/>
      <c r="LVR784" s="136"/>
      <c r="LVS784" s="136"/>
      <c r="LVT784" s="136"/>
      <c r="LVU784" s="136"/>
      <c r="LVV784" s="136"/>
      <c r="LVW784" s="136"/>
      <c r="LVX784" s="136"/>
      <c r="LVY784" s="136"/>
      <c r="LVZ784" s="136"/>
      <c r="LWA784" s="136"/>
      <c r="LWB784" s="136"/>
      <c r="LWC784" s="136"/>
      <c r="LWD784" s="136"/>
      <c r="LWE784" s="136"/>
      <c r="LWF784" s="136"/>
      <c r="LWG784" s="136"/>
      <c r="LWH784" s="136"/>
      <c r="LWI784" s="136"/>
      <c r="LWJ784" s="136"/>
      <c r="LWK784" s="136"/>
      <c r="LWL784" s="136"/>
      <c r="LWM784" s="136"/>
      <c r="LWN784" s="136"/>
      <c r="LWO784" s="136"/>
      <c r="LWP784" s="136"/>
      <c r="LWQ784" s="136"/>
      <c r="LWR784" s="136"/>
      <c r="LWS784" s="136"/>
      <c r="LWT784" s="136"/>
      <c r="LWU784" s="136"/>
      <c r="LWV784" s="136"/>
      <c r="LWW784" s="136"/>
      <c r="LWX784" s="136"/>
      <c r="LWY784" s="136"/>
      <c r="LWZ784" s="136"/>
      <c r="LXA784" s="136"/>
      <c r="LXB784" s="136"/>
      <c r="LXC784" s="136"/>
      <c r="LXD784" s="136"/>
      <c r="LXE784" s="136"/>
      <c r="LXF784" s="136"/>
      <c r="LXG784" s="136"/>
      <c r="LXH784" s="136"/>
      <c r="LXI784" s="136"/>
      <c r="LXJ784" s="136"/>
      <c r="LXK784" s="136"/>
      <c r="LXL784" s="136"/>
      <c r="LXM784" s="136"/>
      <c r="LXN784" s="136"/>
      <c r="LXO784" s="136"/>
      <c r="LXP784" s="136"/>
      <c r="LXQ784" s="136"/>
      <c r="LXR784" s="136"/>
      <c r="LXS784" s="136"/>
      <c r="LXT784" s="136"/>
      <c r="LXU784" s="136"/>
      <c r="LXV784" s="136"/>
      <c r="LXW784" s="136"/>
      <c r="LXX784" s="136"/>
      <c r="LXY784" s="136"/>
      <c r="LXZ784" s="136"/>
      <c r="LYA784" s="136"/>
      <c r="LYB784" s="136"/>
      <c r="LYC784" s="136"/>
      <c r="LYD784" s="136"/>
      <c r="LYE784" s="136"/>
      <c r="LYF784" s="136"/>
      <c r="LYG784" s="136"/>
      <c r="LYH784" s="136"/>
      <c r="LYI784" s="136"/>
      <c r="LYJ784" s="136"/>
      <c r="LYK784" s="136"/>
      <c r="LYL784" s="136"/>
      <c r="LYM784" s="136"/>
      <c r="LYN784" s="136"/>
      <c r="LYO784" s="136"/>
      <c r="LYP784" s="136"/>
      <c r="LYQ784" s="136"/>
      <c r="LYR784" s="136"/>
      <c r="LYS784" s="136"/>
      <c r="LYT784" s="136"/>
      <c r="LYU784" s="136"/>
      <c r="LYV784" s="136"/>
      <c r="LYW784" s="136"/>
      <c r="LYX784" s="136"/>
      <c r="LYY784" s="136"/>
      <c r="LYZ784" s="136"/>
      <c r="LZA784" s="136"/>
      <c r="LZB784" s="136"/>
      <c r="LZC784" s="136"/>
      <c r="LZD784" s="136"/>
      <c r="LZE784" s="136"/>
      <c r="LZF784" s="136"/>
      <c r="LZG784" s="136"/>
      <c r="LZH784" s="136"/>
      <c r="LZI784" s="136"/>
      <c r="LZJ784" s="136"/>
      <c r="LZK784" s="136"/>
      <c r="LZL784" s="136"/>
      <c r="LZM784" s="136"/>
      <c r="LZN784" s="136"/>
      <c r="LZO784" s="136"/>
      <c r="LZP784" s="136"/>
      <c r="LZQ784" s="136"/>
      <c r="LZR784" s="136"/>
      <c r="LZS784" s="136"/>
      <c r="LZT784" s="136"/>
      <c r="LZU784" s="136"/>
      <c r="LZV784" s="136"/>
      <c r="LZW784" s="136"/>
      <c r="LZX784" s="136"/>
      <c r="LZY784" s="136"/>
      <c r="LZZ784" s="136"/>
      <c r="MAA784" s="136"/>
      <c r="MAB784" s="136"/>
      <c r="MAC784" s="136"/>
      <c r="MAD784" s="136"/>
      <c r="MAE784" s="136"/>
      <c r="MAF784" s="136"/>
      <c r="MAG784" s="136"/>
      <c r="MAH784" s="136"/>
      <c r="MAI784" s="136"/>
      <c r="MAJ784" s="136"/>
      <c r="MAK784" s="136"/>
      <c r="MAL784" s="136"/>
      <c r="MAM784" s="136"/>
      <c r="MAN784" s="136"/>
      <c r="MAO784" s="136"/>
      <c r="MAP784" s="136"/>
      <c r="MAQ784" s="136"/>
      <c r="MAR784" s="136"/>
      <c r="MAS784" s="136"/>
      <c r="MAT784" s="136"/>
      <c r="MAU784" s="136"/>
      <c r="MAV784" s="136"/>
      <c r="MAW784" s="136"/>
      <c r="MAX784" s="136"/>
      <c r="MAY784" s="136"/>
      <c r="MAZ784" s="136"/>
      <c r="MBA784" s="136"/>
      <c r="MBB784" s="136"/>
      <c r="MBC784" s="136"/>
      <c r="MBD784" s="136"/>
      <c r="MBE784" s="136"/>
      <c r="MBF784" s="136"/>
      <c r="MBG784" s="136"/>
      <c r="MBH784" s="136"/>
      <c r="MBI784" s="136"/>
      <c r="MBJ784" s="136"/>
      <c r="MBK784" s="136"/>
      <c r="MBL784" s="136"/>
      <c r="MBM784" s="136"/>
      <c r="MBN784" s="136"/>
      <c r="MBO784" s="136"/>
      <c r="MBP784" s="136"/>
      <c r="MBQ784" s="136"/>
      <c r="MBR784" s="136"/>
      <c r="MBS784" s="136"/>
      <c r="MBT784" s="136"/>
      <c r="MBU784" s="136"/>
      <c r="MBV784" s="136"/>
      <c r="MBW784" s="136"/>
      <c r="MBX784" s="136"/>
      <c r="MBY784" s="136"/>
      <c r="MBZ784" s="136"/>
      <c r="MCA784" s="136"/>
      <c r="MCB784" s="136"/>
      <c r="MCC784" s="136"/>
      <c r="MCD784" s="136"/>
      <c r="MCE784" s="136"/>
      <c r="MCF784" s="136"/>
      <c r="MCG784" s="136"/>
      <c r="MCH784" s="136"/>
      <c r="MCI784" s="136"/>
      <c r="MCJ784" s="136"/>
      <c r="MCK784" s="136"/>
      <c r="MCL784" s="136"/>
      <c r="MCM784" s="136"/>
      <c r="MCN784" s="136"/>
      <c r="MCO784" s="136"/>
      <c r="MCP784" s="136"/>
      <c r="MCQ784" s="136"/>
      <c r="MCR784" s="136"/>
      <c r="MCS784" s="136"/>
      <c r="MCT784" s="136"/>
      <c r="MCU784" s="136"/>
      <c r="MCV784" s="136"/>
      <c r="MCW784" s="136"/>
      <c r="MCX784" s="136"/>
      <c r="MCY784" s="136"/>
      <c r="MCZ784" s="136"/>
      <c r="MDA784" s="136"/>
      <c r="MDB784" s="136"/>
      <c r="MDC784" s="136"/>
      <c r="MDD784" s="136"/>
      <c r="MDE784" s="136"/>
      <c r="MDF784" s="136"/>
      <c r="MDG784" s="136"/>
      <c r="MDH784" s="136"/>
      <c r="MDI784" s="136"/>
      <c r="MDJ784" s="136"/>
      <c r="MDK784" s="136"/>
      <c r="MDL784" s="136"/>
      <c r="MDM784" s="136"/>
      <c r="MDN784" s="136"/>
      <c r="MDO784" s="136"/>
      <c r="MDP784" s="136"/>
      <c r="MDQ784" s="136"/>
      <c r="MDR784" s="136"/>
      <c r="MDS784" s="136"/>
      <c r="MDT784" s="136"/>
      <c r="MDU784" s="136"/>
      <c r="MDV784" s="136"/>
      <c r="MDW784" s="136"/>
      <c r="MDX784" s="136"/>
      <c r="MDY784" s="136"/>
      <c r="MDZ784" s="136"/>
      <c r="MEA784" s="136"/>
      <c r="MEB784" s="136"/>
      <c r="MEC784" s="136"/>
      <c r="MED784" s="136"/>
      <c r="MEE784" s="136"/>
      <c r="MEF784" s="136"/>
      <c r="MEG784" s="136"/>
      <c r="MEH784" s="136"/>
      <c r="MEI784" s="136"/>
      <c r="MEJ784" s="136"/>
      <c r="MEK784" s="136"/>
      <c r="MEL784" s="136"/>
      <c r="MEM784" s="136"/>
      <c r="MEN784" s="136"/>
      <c r="MEO784" s="136"/>
      <c r="MEP784" s="136"/>
      <c r="MEQ784" s="136"/>
      <c r="MER784" s="136"/>
      <c r="MES784" s="136"/>
      <c r="MET784" s="136"/>
      <c r="MEU784" s="136"/>
      <c r="MEV784" s="136"/>
      <c r="MEW784" s="136"/>
      <c r="MEX784" s="136"/>
      <c r="MEY784" s="136"/>
      <c r="MEZ784" s="136"/>
      <c r="MFA784" s="136"/>
      <c r="MFB784" s="136"/>
      <c r="MFC784" s="136"/>
      <c r="MFD784" s="136"/>
      <c r="MFE784" s="136"/>
      <c r="MFF784" s="136"/>
      <c r="MFG784" s="136"/>
      <c r="MFH784" s="136"/>
      <c r="MFI784" s="136"/>
      <c r="MFJ784" s="136"/>
      <c r="MFK784" s="136"/>
      <c r="MFL784" s="136"/>
      <c r="MFM784" s="136"/>
      <c r="MFN784" s="136"/>
      <c r="MFO784" s="136"/>
      <c r="MFP784" s="136"/>
      <c r="MFQ784" s="136"/>
      <c r="MFR784" s="136"/>
      <c r="MFS784" s="136"/>
      <c r="MFT784" s="136"/>
      <c r="MFU784" s="136"/>
      <c r="MFV784" s="136"/>
      <c r="MFW784" s="136"/>
      <c r="MFX784" s="136"/>
      <c r="MFY784" s="136"/>
      <c r="MFZ784" s="136"/>
      <c r="MGA784" s="136"/>
      <c r="MGB784" s="136"/>
      <c r="MGC784" s="136"/>
      <c r="MGD784" s="136"/>
      <c r="MGE784" s="136"/>
      <c r="MGF784" s="136"/>
      <c r="MGG784" s="136"/>
      <c r="MGH784" s="136"/>
      <c r="MGI784" s="136"/>
      <c r="MGJ784" s="136"/>
      <c r="MGK784" s="136"/>
      <c r="MGL784" s="136"/>
      <c r="MGM784" s="136"/>
      <c r="MGN784" s="136"/>
      <c r="MGO784" s="136"/>
      <c r="MGP784" s="136"/>
      <c r="MGQ784" s="136"/>
      <c r="MGR784" s="136"/>
      <c r="MGS784" s="136"/>
      <c r="MGT784" s="136"/>
      <c r="MGU784" s="136"/>
      <c r="MGV784" s="136"/>
      <c r="MGW784" s="136"/>
      <c r="MGX784" s="136"/>
      <c r="MGY784" s="136"/>
      <c r="MGZ784" s="136"/>
      <c r="MHA784" s="136"/>
      <c r="MHB784" s="136"/>
      <c r="MHC784" s="136"/>
      <c r="MHD784" s="136"/>
      <c r="MHE784" s="136"/>
      <c r="MHF784" s="136"/>
      <c r="MHG784" s="136"/>
      <c r="MHH784" s="136"/>
      <c r="MHI784" s="136"/>
      <c r="MHJ784" s="136"/>
      <c r="MHK784" s="136"/>
      <c r="MHL784" s="136"/>
      <c r="MHM784" s="136"/>
      <c r="MHN784" s="136"/>
      <c r="MHO784" s="136"/>
      <c r="MHP784" s="136"/>
      <c r="MHQ784" s="136"/>
      <c r="MHR784" s="136"/>
      <c r="MHS784" s="136"/>
      <c r="MHT784" s="136"/>
      <c r="MHU784" s="136"/>
      <c r="MHV784" s="136"/>
      <c r="MHW784" s="136"/>
      <c r="MHX784" s="136"/>
      <c r="MHY784" s="136"/>
      <c r="MHZ784" s="136"/>
      <c r="MIA784" s="136"/>
      <c r="MIB784" s="136"/>
      <c r="MIC784" s="136"/>
      <c r="MID784" s="136"/>
      <c r="MIE784" s="136"/>
      <c r="MIF784" s="136"/>
      <c r="MIG784" s="136"/>
      <c r="MIH784" s="136"/>
      <c r="MII784" s="136"/>
      <c r="MIJ784" s="136"/>
      <c r="MIK784" s="136"/>
      <c r="MIL784" s="136"/>
      <c r="MIM784" s="136"/>
      <c r="MIN784" s="136"/>
      <c r="MIO784" s="136"/>
      <c r="MIP784" s="136"/>
      <c r="MIQ784" s="136"/>
      <c r="MIR784" s="136"/>
      <c r="MIS784" s="136"/>
      <c r="MIT784" s="136"/>
      <c r="MIU784" s="136"/>
      <c r="MIV784" s="136"/>
      <c r="MIW784" s="136"/>
      <c r="MIX784" s="136"/>
      <c r="MIY784" s="136"/>
      <c r="MIZ784" s="136"/>
      <c r="MJA784" s="136"/>
      <c r="MJB784" s="136"/>
      <c r="MJC784" s="136"/>
      <c r="MJD784" s="136"/>
      <c r="MJE784" s="136"/>
      <c r="MJF784" s="136"/>
      <c r="MJG784" s="136"/>
      <c r="MJH784" s="136"/>
      <c r="MJI784" s="136"/>
      <c r="MJJ784" s="136"/>
      <c r="MJK784" s="136"/>
      <c r="MJL784" s="136"/>
      <c r="MJM784" s="136"/>
      <c r="MJN784" s="136"/>
      <c r="MJO784" s="136"/>
      <c r="MJP784" s="136"/>
      <c r="MJQ784" s="136"/>
      <c r="MJR784" s="136"/>
      <c r="MJS784" s="136"/>
      <c r="MJT784" s="136"/>
      <c r="MJU784" s="136"/>
      <c r="MJV784" s="136"/>
      <c r="MJW784" s="136"/>
      <c r="MJX784" s="136"/>
      <c r="MJY784" s="136"/>
      <c r="MJZ784" s="136"/>
      <c r="MKA784" s="136"/>
      <c r="MKB784" s="136"/>
      <c r="MKC784" s="136"/>
      <c r="MKD784" s="136"/>
      <c r="MKE784" s="136"/>
      <c r="MKF784" s="136"/>
      <c r="MKG784" s="136"/>
      <c r="MKH784" s="136"/>
      <c r="MKI784" s="136"/>
      <c r="MKJ784" s="136"/>
      <c r="MKK784" s="136"/>
      <c r="MKL784" s="136"/>
      <c r="MKM784" s="136"/>
      <c r="MKN784" s="136"/>
      <c r="MKO784" s="136"/>
      <c r="MKP784" s="136"/>
      <c r="MKQ784" s="136"/>
      <c r="MKR784" s="136"/>
      <c r="MKS784" s="136"/>
      <c r="MKT784" s="136"/>
      <c r="MKU784" s="136"/>
      <c r="MKV784" s="136"/>
      <c r="MKW784" s="136"/>
      <c r="MKX784" s="136"/>
      <c r="MKY784" s="136"/>
      <c r="MKZ784" s="136"/>
      <c r="MLA784" s="136"/>
      <c r="MLB784" s="136"/>
      <c r="MLC784" s="136"/>
      <c r="MLD784" s="136"/>
      <c r="MLE784" s="136"/>
      <c r="MLF784" s="136"/>
      <c r="MLG784" s="136"/>
      <c r="MLH784" s="136"/>
      <c r="MLI784" s="136"/>
      <c r="MLJ784" s="136"/>
      <c r="MLK784" s="136"/>
      <c r="MLL784" s="136"/>
      <c r="MLM784" s="136"/>
      <c r="MLN784" s="136"/>
      <c r="MLO784" s="136"/>
      <c r="MLP784" s="136"/>
      <c r="MLQ784" s="136"/>
      <c r="MLR784" s="136"/>
      <c r="MLS784" s="136"/>
      <c r="MLT784" s="136"/>
      <c r="MLU784" s="136"/>
      <c r="MLV784" s="136"/>
      <c r="MLW784" s="136"/>
      <c r="MLX784" s="136"/>
      <c r="MLY784" s="136"/>
      <c r="MLZ784" s="136"/>
      <c r="MMA784" s="136"/>
      <c r="MMB784" s="136"/>
      <c r="MMC784" s="136"/>
      <c r="MMD784" s="136"/>
      <c r="MME784" s="136"/>
      <c r="MMF784" s="136"/>
      <c r="MMG784" s="136"/>
      <c r="MMH784" s="136"/>
      <c r="MMI784" s="136"/>
      <c r="MMJ784" s="136"/>
      <c r="MMK784" s="136"/>
      <c r="MML784" s="136"/>
      <c r="MMM784" s="136"/>
      <c r="MMN784" s="136"/>
      <c r="MMO784" s="136"/>
      <c r="MMP784" s="136"/>
      <c r="MMQ784" s="136"/>
      <c r="MMR784" s="136"/>
      <c r="MMS784" s="136"/>
      <c r="MMT784" s="136"/>
      <c r="MMU784" s="136"/>
      <c r="MMV784" s="136"/>
      <c r="MMW784" s="136"/>
      <c r="MMX784" s="136"/>
      <c r="MMY784" s="136"/>
      <c r="MMZ784" s="136"/>
      <c r="MNA784" s="136"/>
      <c r="MNB784" s="136"/>
      <c r="MNC784" s="136"/>
      <c r="MND784" s="136"/>
      <c r="MNE784" s="136"/>
      <c r="MNF784" s="136"/>
      <c r="MNG784" s="136"/>
      <c r="MNH784" s="136"/>
      <c r="MNI784" s="136"/>
      <c r="MNJ784" s="136"/>
      <c r="MNK784" s="136"/>
      <c r="MNL784" s="136"/>
      <c r="MNM784" s="136"/>
      <c r="MNN784" s="136"/>
      <c r="MNO784" s="136"/>
      <c r="MNP784" s="136"/>
      <c r="MNQ784" s="136"/>
      <c r="MNR784" s="136"/>
      <c r="MNS784" s="136"/>
      <c r="MNT784" s="136"/>
      <c r="MNU784" s="136"/>
      <c r="MNV784" s="136"/>
      <c r="MNW784" s="136"/>
      <c r="MNX784" s="136"/>
      <c r="MNY784" s="136"/>
      <c r="MNZ784" s="136"/>
      <c r="MOA784" s="136"/>
      <c r="MOB784" s="136"/>
      <c r="MOC784" s="136"/>
      <c r="MOD784" s="136"/>
      <c r="MOE784" s="136"/>
      <c r="MOF784" s="136"/>
      <c r="MOG784" s="136"/>
      <c r="MOH784" s="136"/>
      <c r="MOI784" s="136"/>
      <c r="MOJ784" s="136"/>
      <c r="MOK784" s="136"/>
      <c r="MOL784" s="136"/>
      <c r="MOM784" s="136"/>
      <c r="MON784" s="136"/>
      <c r="MOO784" s="136"/>
      <c r="MOP784" s="136"/>
      <c r="MOQ784" s="136"/>
      <c r="MOR784" s="136"/>
      <c r="MOS784" s="136"/>
      <c r="MOT784" s="136"/>
      <c r="MOU784" s="136"/>
      <c r="MOV784" s="136"/>
      <c r="MOW784" s="136"/>
      <c r="MOX784" s="136"/>
      <c r="MOY784" s="136"/>
      <c r="MOZ784" s="136"/>
      <c r="MPA784" s="136"/>
      <c r="MPB784" s="136"/>
      <c r="MPC784" s="136"/>
      <c r="MPD784" s="136"/>
      <c r="MPE784" s="136"/>
      <c r="MPF784" s="136"/>
      <c r="MPG784" s="136"/>
      <c r="MPH784" s="136"/>
      <c r="MPI784" s="136"/>
      <c r="MPJ784" s="136"/>
      <c r="MPK784" s="136"/>
      <c r="MPL784" s="136"/>
      <c r="MPM784" s="136"/>
      <c r="MPN784" s="136"/>
      <c r="MPO784" s="136"/>
      <c r="MPP784" s="136"/>
      <c r="MPQ784" s="136"/>
      <c r="MPR784" s="136"/>
      <c r="MPS784" s="136"/>
      <c r="MPT784" s="136"/>
      <c r="MPU784" s="136"/>
      <c r="MPV784" s="136"/>
      <c r="MPW784" s="136"/>
      <c r="MPX784" s="136"/>
      <c r="MPY784" s="136"/>
      <c r="MPZ784" s="136"/>
      <c r="MQA784" s="136"/>
      <c r="MQB784" s="136"/>
      <c r="MQC784" s="136"/>
      <c r="MQD784" s="136"/>
      <c r="MQE784" s="136"/>
      <c r="MQF784" s="136"/>
      <c r="MQG784" s="136"/>
      <c r="MQH784" s="136"/>
      <c r="MQI784" s="136"/>
      <c r="MQJ784" s="136"/>
      <c r="MQK784" s="136"/>
      <c r="MQL784" s="136"/>
      <c r="MQM784" s="136"/>
      <c r="MQN784" s="136"/>
      <c r="MQO784" s="136"/>
      <c r="MQP784" s="136"/>
      <c r="MQQ784" s="136"/>
      <c r="MQR784" s="136"/>
      <c r="MQS784" s="136"/>
      <c r="MQT784" s="136"/>
      <c r="MQU784" s="136"/>
      <c r="MQV784" s="136"/>
      <c r="MQW784" s="136"/>
      <c r="MQX784" s="136"/>
      <c r="MQY784" s="136"/>
      <c r="MQZ784" s="136"/>
      <c r="MRA784" s="136"/>
      <c r="MRB784" s="136"/>
      <c r="MRC784" s="136"/>
      <c r="MRD784" s="136"/>
      <c r="MRE784" s="136"/>
      <c r="MRF784" s="136"/>
      <c r="MRG784" s="136"/>
      <c r="MRH784" s="136"/>
      <c r="MRI784" s="136"/>
      <c r="MRJ784" s="136"/>
      <c r="MRK784" s="136"/>
      <c r="MRL784" s="136"/>
      <c r="MRM784" s="136"/>
      <c r="MRN784" s="136"/>
      <c r="MRO784" s="136"/>
      <c r="MRP784" s="136"/>
      <c r="MRQ784" s="136"/>
      <c r="MRR784" s="136"/>
      <c r="MRS784" s="136"/>
      <c r="MRT784" s="136"/>
      <c r="MRU784" s="136"/>
      <c r="MRV784" s="136"/>
      <c r="MRW784" s="136"/>
      <c r="MRX784" s="136"/>
      <c r="MRY784" s="136"/>
      <c r="MRZ784" s="136"/>
      <c r="MSA784" s="136"/>
      <c r="MSB784" s="136"/>
      <c r="MSC784" s="136"/>
      <c r="MSD784" s="136"/>
      <c r="MSE784" s="136"/>
      <c r="MSF784" s="136"/>
      <c r="MSG784" s="136"/>
      <c r="MSH784" s="136"/>
      <c r="MSI784" s="136"/>
      <c r="MSJ784" s="136"/>
      <c r="MSK784" s="136"/>
      <c r="MSL784" s="136"/>
      <c r="MSM784" s="136"/>
      <c r="MSN784" s="136"/>
      <c r="MSO784" s="136"/>
      <c r="MSP784" s="136"/>
      <c r="MSQ784" s="136"/>
      <c r="MSR784" s="136"/>
      <c r="MSS784" s="136"/>
      <c r="MST784" s="136"/>
      <c r="MSU784" s="136"/>
      <c r="MSV784" s="136"/>
      <c r="MSW784" s="136"/>
      <c r="MSX784" s="136"/>
      <c r="MSY784" s="136"/>
      <c r="MSZ784" s="136"/>
      <c r="MTA784" s="136"/>
      <c r="MTB784" s="136"/>
      <c r="MTC784" s="136"/>
      <c r="MTD784" s="136"/>
      <c r="MTE784" s="136"/>
      <c r="MTF784" s="136"/>
      <c r="MTG784" s="136"/>
      <c r="MTH784" s="136"/>
      <c r="MTI784" s="136"/>
      <c r="MTJ784" s="136"/>
      <c r="MTK784" s="136"/>
      <c r="MTL784" s="136"/>
      <c r="MTM784" s="136"/>
      <c r="MTN784" s="136"/>
      <c r="MTO784" s="136"/>
      <c r="MTP784" s="136"/>
      <c r="MTQ784" s="136"/>
      <c r="MTR784" s="136"/>
      <c r="MTS784" s="136"/>
      <c r="MTT784" s="136"/>
      <c r="MTU784" s="136"/>
      <c r="MTV784" s="136"/>
      <c r="MTW784" s="136"/>
      <c r="MTX784" s="136"/>
      <c r="MTY784" s="136"/>
      <c r="MTZ784" s="136"/>
      <c r="MUA784" s="136"/>
      <c r="MUB784" s="136"/>
      <c r="MUC784" s="136"/>
      <c r="MUD784" s="136"/>
      <c r="MUE784" s="136"/>
      <c r="MUF784" s="136"/>
      <c r="MUG784" s="136"/>
      <c r="MUH784" s="136"/>
      <c r="MUI784" s="136"/>
      <c r="MUJ784" s="136"/>
      <c r="MUK784" s="136"/>
      <c r="MUL784" s="136"/>
      <c r="MUM784" s="136"/>
      <c r="MUN784" s="136"/>
      <c r="MUO784" s="136"/>
      <c r="MUP784" s="136"/>
      <c r="MUQ784" s="136"/>
      <c r="MUR784" s="136"/>
      <c r="MUS784" s="136"/>
      <c r="MUT784" s="136"/>
      <c r="MUU784" s="136"/>
      <c r="MUV784" s="136"/>
      <c r="MUW784" s="136"/>
      <c r="MUX784" s="136"/>
      <c r="MUY784" s="136"/>
      <c r="MUZ784" s="136"/>
      <c r="MVA784" s="136"/>
      <c r="MVB784" s="136"/>
      <c r="MVC784" s="136"/>
      <c r="MVD784" s="136"/>
      <c r="MVE784" s="136"/>
      <c r="MVF784" s="136"/>
      <c r="MVG784" s="136"/>
      <c r="MVH784" s="136"/>
      <c r="MVI784" s="136"/>
      <c r="MVJ784" s="136"/>
      <c r="MVK784" s="136"/>
      <c r="MVL784" s="136"/>
      <c r="MVM784" s="136"/>
      <c r="MVN784" s="136"/>
      <c r="MVO784" s="136"/>
      <c r="MVP784" s="136"/>
      <c r="MVQ784" s="136"/>
      <c r="MVR784" s="136"/>
      <c r="MVS784" s="136"/>
      <c r="MVT784" s="136"/>
      <c r="MVU784" s="136"/>
      <c r="MVV784" s="136"/>
      <c r="MVW784" s="136"/>
      <c r="MVX784" s="136"/>
      <c r="MVY784" s="136"/>
      <c r="MVZ784" s="136"/>
      <c r="MWA784" s="136"/>
      <c r="MWB784" s="136"/>
      <c r="MWC784" s="136"/>
      <c r="MWD784" s="136"/>
      <c r="MWE784" s="136"/>
      <c r="MWF784" s="136"/>
      <c r="MWG784" s="136"/>
      <c r="MWH784" s="136"/>
      <c r="MWI784" s="136"/>
      <c r="MWJ784" s="136"/>
      <c r="MWK784" s="136"/>
      <c r="MWL784" s="136"/>
      <c r="MWM784" s="136"/>
      <c r="MWN784" s="136"/>
      <c r="MWO784" s="136"/>
      <c r="MWP784" s="136"/>
      <c r="MWQ784" s="136"/>
      <c r="MWR784" s="136"/>
      <c r="MWS784" s="136"/>
      <c r="MWT784" s="136"/>
      <c r="MWU784" s="136"/>
      <c r="MWV784" s="136"/>
      <c r="MWW784" s="136"/>
      <c r="MWX784" s="136"/>
      <c r="MWY784" s="136"/>
      <c r="MWZ784" s="136"/>
      <c r="MXA784" s="136"/>
      <c r="MXB784" s="136"/>
      <c r="MXC784" s="136"/>
      <c r="MXD784" s="136"/>
      <c r="MXE784" s="136"/>
      <c r="MXF784" s="136"/>
      <c r="MXG784" s="136"/>
      <c r="MXH784" s="136"/>
      <c r="MXI784" s="136"/>
      <c r="MXJ784" s="136"/>
      <c r="MXK784" s="136"/>
      <c r="MXL784" s="136"/>
      <c r="MXM784" s="136"/>
      <c r="MXN784" s="136"/>
      <c r="MXO784" s="136"/>
      <c r="MXP784" s="136"/>
      <c r="MXQ784" s="136"/>
      <c r="MXR784" s="136"/>
      <c r="MXS784" s="136"/>
      <c r="MXT784" s="136"/>
      <c r="MXU784" s="136"/>
      <c r="MXV784" s="136"/>
      <c r="MXW784" s="136"/>
      <c r="MXX784" s="136"/>
      <c r="MXY784" s="136"/>
      <c r="MXZ784" s="136"/>
      <c r="MYA784" s="136"/>
      <c r="MYB784" s="136"/>
      <c r="MYC784" s="136"/>
      <c r="MYD784" s="136"/>
      <c r="MYE784" s="136"/>
      <c r="MYF784" s="136"/>
      <c r="MYG784" s="136"/>
      <c r="MYH784" s="136"/>
      <c r="MYI784" s="136"/>
      <c r="MYJ784" s="136"/>
      <c r="MYK784" s="136"/>
      <c r="MYL784" s="136"/>
      <c r="MYM784" s="136"/>
      <c r="MYN784" s="136"/>
      <c r="MYO784" s="136"/>
      <c r="MYP784" s="136"/>
      <c r="MYQ784" s="136"/>
      <c r="MYR784" s="136"/>
      <c r="MYS784" s="136"/>
      <c r="MYT784" s="136"/>
      <c r="MYU784" s="136"/>
      <c r="MYV784" s="136"/>
      <c r="MYW784" s="136"/>
      <c r="MYX784" s="136"/>
      <c r="MYY784" s="136"/>
      <c r="MYZ784" s="136"/>
      <c r="MZA784" s="136"/>
      <c r="MZB784" s="136"/>
      <c r="MZC784" s="136"/>
      <c r="MZD784" s="136"/>
      <c r="MZE784" s="136"/>
      <c r="MZF784" s="136"/>
      <c r="MZG784" s="136"/>
      <c r="MZH784" s="136"/>
      <c r="MZI784" s="136"/>
      <c r="MZJ784" s="136"/>
      <c r="MZK784" s="136"/>
      <c r="MZL784" s="136"/>
      <c r="MZM784" s="136"/>
      <c r="MZN784" s="136"/>
      <c r="MZO784" s="136"/>
      <c r="MZP784" s="136"/>
      <c r="MZQ784" s="136"/>
      <c r="MZR784" s="136"/>
      <c r="MZS784" s="136"/>
      <c r="MZT784" s="136"/>
      <c r="MZU784" s="136"/>
      <c r="MZV784" s="136"/>
      <c r="MZW784" s="136"/>
      <c r="MZX784" s="136"/>
      <c r="MZY784" s="136"/>
      <c r="MZZ784" s="136"/>
      <c r="NAA784" s="136"/>
      <c r="NAB784" s="136"/>
      <c r="NAC784" s="136"/>
      <c r="NAD784" s="136"/>
      <c r="NAE784" s="136"/>
      <c r="NAF784" s="136"/>
      <c r="NAG784" s="136"/>
      <c r="NAH784" s="136"/>
      <c r="NAI784" s="136"/>
      <c r="NAJ784" s="136"/>
      <c r="NAK784" s="136"/>
      <c r="NAL784" s="136"/>
      <c r="NAM784" s="136"/>
      <c r="NAN784" s="136"/>
      <c r="NAO784" s="136"/>
      <c r="NAP784" s="136"/>
      <c r="NAQ784" s="136"/>
      <c r="NAR784" s="136"/>
      <c r="NAS784" s="136"/>
      <c r="NAT784" s="136"/>
      <c r="NAU784" s="136"/>
      <c r="NAV784" s="136"/>
      <c r="NAW784" s="136"/>
      <c r="NAX784" s="136"/>
      <c r="NAY784" s="136"/>
      <c r="NAZ784" s="136"/>
      <c r="NBA784" s="136"/>
      <c r="NBB784" s="136"/>
      <c r="NBC784" s="136"/>
      <c r="NBD784" s="136"/>
      <c r="NBE784" s="136"/>
      <c r="NBF784" s="136"/>
      <c r="NBG784" s="136"/>
      <c r="NBH784" s="136"/>
      <c r="NBI784" s="136"/>
      <c r="NBJ784" s="136"/>
      <c r="NBK784" s="136"/>
      <c r="NBL784" s="136"/>
      <c r="NBM784" s="136"/>
      <c r="NBN784" s="136"/>
      <c r="NBO784" s="136"/>
      <c r="NBP784" s="136"/>
      <c r="NBQ784" s="136"/>
      <c r="NBR784" s="136"/>
      <c r="NBS784" s="136"/>
      <c r="NBT784" s="136"/>
      <c r="NBU784" s="136"/>
      <c r="NBV784" s="136"/>
      <c r="NBW784" s="136"/>
      <c r="NBX784" s="136"/>
      <c r="NBY784" s="136"/>
      <c r="NBZ784" s="136"/>
      <c r="NCA784" s="136"/>
      <c r="NCB784" s="136"/>
      <c r="NCC784" s="136"/>
      <c r="NCD784" s="136"/>
      <c r="NCE784" s="136"/>
      <c r="NCF784" s="136"/>
      <c r="NCG784" s="136"/>
      <c r="NCH784" s="136"/>
      <c r="NCI784" s="136"/>
      <c r="NCJ784" s="136"/>
      <c r="NCK784" s="136"/>
      <c r="NCL784" s="136"/>
      <c r="NCM784" s="136"/>
      <c r="NCN784" s="136"/>
      <c r="NCO784" s="136"/>
      <c r="NCP784" s="136"/>
      <c r="NCQ784" s="136"/>
      <c r="NCR784" s="136"/>
      <c r="NCS784" s="136"/>
      <c r="NCT784" s="136"/>
      <c r="NCU784" s="136"/>
      <c r="NCV784" s="136"/>
      <c r="NCW784" s="136"/>
      <c r="NCX784" s="136"/>
      <c r="NCY784" s="136"/>
      <c r="NCZ784" s="136"/>
      <c r="NDA784" s="136"/>
      <c r="NDB784" s="136"/>
      <c r="NDC784" s="136"/>
      <c r="NDD784" s="136"/>
      <c r="NDE784" s="136"/>
      <c r="NDF784" s="136"/>
      <c r="NDG784" s="136"/>
      <c r="NDH784" s="136"/>
      <c r="NDI784" s="136"/>
      <c r="NDJ784" s="136"/>
      <c r="NDK784" s="136"/>
      <c r="NDL784" s="136"/>
      <c r="NDM784" s="136"/>
      <c r="NDN784" s="136"/>
      <c r="NDO784" s="136"/>
      <c r="NDP784" s="136"/>
      <c r="NDQ784" s="136"/>
      <c r="NDR784" s="136"/>
      <c r="NDS784" s="136"/>
      <c r="NDT784" s="136"/>
      <c r="NDU784" s="136"/>
      <c r="NDV784" s="136"/>
      <c r="NDW784" s="136"/>
      <c r="NDX784" s="136"/>
      <c r="NDY784" s="136"/>
      <c r="NDZ784" s="136"/>
      <c r="NEA784" s="136"/>
      <c r="NEB784" s="136"/>
      <c r="NEC784" s="136"/>
      <c r="NED784" s="136"/>
      <c r="NEE784" s="136"/>
      <c r="NEF784" s="136"/>
      <c r="NEG784" s="136"/>
      <c r="NEH784" s="136"/>
      <c r="NEI784" s="136"/>
      <c r="NEJ784" s="136"/>
      <c r="NEK784" s="136"/>
      <c r="NEL784" s="136"/>
      <c r="NEM784" s="136"/>
      <c r="NEN784" s="136"/>
      <c r="NEO784" s="136"/>
      <c r="NEP784" s="136"/>
      <c r="NEQ784" s="136"/>
      <c r="NER784" s="136"/>
      <c r="NES784" s="136"/>
      <c r="NET784" s="136"/>
      <c r="NEU784" s="136"/>
      <c r="NEV784" s="136"/>
      <c r="NEW784" s="136"/>
      <c r="NEX784" s="136"/>
      <c r="NEY784" s="136"/>
      <c r="NEZ784" s="136"/>
      <c r="NFA784" s="136"/>
      <c r="NFB784" s="136"/>
      <c r="NFC784" s="136"/>
      <c r="NFD784" s="136"/>
      <c r="NFE784" s="136"/>
      <c r="NFF784" s="136"/>
      <c r="NFG784" s="136"/>
      <c r="NFH784" s="136"/>
      <c r="NFI784" s="136"/>
      <c r="NFJ784" s="136"/>
      <c r="NFK784" s="136"/>
      <c r="NFL784" s="136"/>
      <c r="NFM784" s="136"/>
      <c r="NFN784" s="136"/>
      <c r="NFO784" s="136"/>
      <c r="NFP784" s="136"/>
      <c r="NFQ784" s="136"/>
      <c r="NFR784" s="136"/>
      <c r="NFS784" s="136"/>
      <c r="NFT784" s="136"/>
      <c r="NFU784" s="136"/>
      <c r="NFV784" s="136"/>
      <c r="NFW784" s="136"/>
      <c r="NFX784" s="136"/>
      <c r="NFY784" s="136"/>
      <c r="NFZ784" s="136"/>
      <c r="NGA784" s="136"/>
      <c r="NGB784" s="136"/>
      <c r="NGC784" s="136"/>
      <c r="NGD784" s="136"/>
      <c r="NGE784" s="136"/>
      <c r="NGF784" s="136"/>
      <c r="NGG784" s="136"/>
      <c r="NGH784" s="136"/>
      <c r="NGI784" s="136"/>
      <c r="NGJ784" s="136"/>
      <c r="NGK784" s="136"/>
      <c r="NGL784" s="136"/>
      <c r="NGM784" s="136"/>
      <c r="NGN784" s="136"/>
      <c r="NGO784" s="136"/>
      <c r="NGP784" s="136"/>
      <c r="NGQ784" s="136"/>
      <c r="NGR784" s="136"/>
      <c r="NGS784" s="136"/>
      <c r="NGT784" s="136"/>
      <c r="NGU784" s="136"/>
      <c r="NGV784" s="136"/>
      <c r="NGW784" s="136"/>
      <c r="NGX784" s="136"/>
      <c r="NGY784" s="136"/>
      <c r="NGZ784" s="136"/>
      <c r="NHA784" s="136"/>
      <c r="NHB784" s="136"/>
      <c r="NHC784" s="136"/>
      <c r="NHD784" s="136"/>
      <c r="NHE784" s="136"/>
      <c r="NHF784" s="136"/>
      <c r="NHG784" s="136"/>
      <c r="NHH784" s="136"/>
      <c r="NHI784" s="136"/>
      <c r="NHJ784" s="136"/>
      <c r="NHK784" s="136"/>
      <c r="NHL784" s="136"/>
      <c r="NHM784" s="136"/>
      <c r="NHN784" s="136"/>
      <c r="NHO784" s="136"/>
      <c r="NHP784" s="136"/>
      <c r="NHQ784" s="136"/>
      <c r="NHR784" s="136"/>
      <c r="NHS784" s="136"/>
      <c r="NHT784" s="136"/>
      <c r="NHU784" s="136"/>
      <c r="NHV784" s="136"/>
      <c r="NHW784" s="136"/>
      <c r="NHX784" s="136"/>
      <c r="NHY784" s="136"/>
      <c r="NHZ784" s="136"/>
      <c r="NIA784" s="136"/>
      <c r="NIB784" s="136"/>
      <c r="NIC784" s="136"/>
      <c r="NID784" s="136"/>
      <c r="NIE784" s="136"/>
      <c r="NIF784" s="136"/>
      <c r="NIG784" s="136"/>
      <c r="NIH784" s="136"/>
      <c r="NII784" s="136"/>
      <c r="NIJ784" s="136"/>
      <c r="NIK784" s="136"/>
      <c r="NIL784" s="136"/>
      <c r="NIM784" s="136"/>
      <c r="NIN784" s="136"/>
      <c r="NIO784" s="136"/>
      <c r="NIP784" s="136"/>
      <c r="NIQ784" s="136"/>
      <c r="NIR784" s="136"/>
      <c r="NIS784" s="136"/>
      <c r="NIT784" s="136"/>
      <c r="NIU784" s="136"/>
      <c r="NIV784" s="136"/>
      <c r="NIW784" s="136"/>
      <c r="NIX784" s="136"/>
      <c r="NIY784" s="136"/>
      <c r="NIZ784" s="136"/>
      <c r="NJA784" s="136"/>
      <c r="NJB784" s="136"/>
      <c r="NJC784" s="136"/>
      <c r="NJD784" s="136"/>
      <c r="NJE784" s="136"/>
      <c r="NJF784" s="136"/>
      <c r="NJG784" s="136"/>
      <c r="NJH784" s="136"/>
      <c r="NJI784" s="136"/>
      <c r="NJJ784" s="136"/>
      <c r="NJK784" s="136"/>
      <c r="NJL784" s="136"/>
      <c r="NJM784" s="136"/>
      <c r="NJN784" s="136"/>
      <c r="NJO784" s="136"/>
      <c r="NJP784" s="136"/>
      <c r="NJQ784" s="136"/>
      <c r="NJR784" s="136"/>
      <c r="NJS784" s="136"/>
      <c r="NJT784" s="136"/>
      <c r="NJU784" s="136"/>
      <c r="NJV784" s="136"/>
      <c r="NJW784" s="136"/>
      <c r="NJX784" s="136"/>
      <c r="NJY784" s="136"/>
      <c r="NJZ784" s="136"/>
      <c r="NKA784" s="136"/>
      <c r="NKB784" s="136"/>
      <c r="NKC784" s="136"/>
      <c r="NKD784" s="136"/>
      <c r="NKE784" s="136"/>
      <c r="NKF784" s="136"/>
      <c r="NKG784" s="136"/>
      <c r="NKH784" s="136"/>
      <c r="NKI784" s="136"/>
      <c r="NKJ784" s="136"/>
      <c r="NKK784" s="136"/>
      <c r="NKL784" s="136"/>
      <c r="NKM784" s="136"/>
      <c r="NKN784" s="136"/>
      <c r="NKO784" s="136"/>
      <c r="NKP784" s="136"/>
      <c r="NKQ784" s="136"/>
      <c r="NKR784" s="136"/>
      <c r="NKS784" s="136"/>
      <c r="NKT784" s="136"/>
      <c r="NKU784" s="136"/>
      <c r="NKV784" s="136"/>
      <c r="NKW784" s="136"/>
      <c r="NKX784" s="136"/>
      <c r="NKY784" s="136"/>
      <c r="NKZ784" s="136"/>
      <c r="NLA784" s="136"/>
      <c r="NLB784" s="136"/>
      <c r="NLC784" s="136"/>
      <c r="NLD784" s="136"/>
      <c r="NLE784" s="136"/>
      <c r="NLF784" s="136"/>
      <c r="NLG784" s="136"/>
      <c r="NLH784" s="136"/>
      <c r="NLI784" s="136"/>
      <c r="NLJ784" s="136"/>
      <c r="NLK784" s="136"/>
      <c r="NLL784" s="136"/>
      <c r="NLM784" s="136"/>
      <c r="NLN784" s="136"/>
      <c r="NLO784" s="136"/>
      <c r="NLP784" s="136"/>
      <c r="NLQ784" s="136"/>
      <c r="NLR784" s="136"/>
      <c r="NLS784" s="136"/>
      <c r="NLT784" s="136"/>
      <c r="NLU784" s="136"/>
      <c r="NLV784" s="136"/>
      <c r="NLW784" s="136"/>
      <c r="NLX784" s="136"/>
      <c r="NLY784" s="136"/>
      <c r="NLZ784" s="136"/>
      <c r="NMA784" s="136"/>
      <c r="NMB784" s="136"/>
      <c r="NMC784" s="136"/>
      <c r="NMD784" s="136"/>
      <c r="NME784" s="136"/>
      <c r="NMF784" s="136"/>
      <c r="NMG784" s="136"/>
      <c r="NMH784" s="136"/>
      <c r="NMI784" s="136"/>
      <c r="NMJ784" s="136"/>
      <c r="NMK784" s="136"/>
      <c r="NML784" s="136"/>
      <c r="NMM784" s="136"/>
      <c r="NMN784" s="136"/>
      <c r="NMO784" s="136"/>
      <c r="NMP784" s="136"/>
      <c r="NMQ784" s="136"/>
      <c r="NMR784" s="136"/>
      <c r="NMS784" s="136"/>
      <c r="NMT784" s="136"/>
      <c r="NMU784" s="136"/>
      <c r="NMV784" s="136"/>
      <c r="NMW784" s="136"/>
      <c r="NMX784" s="136"/>
      <c r="NMY784" s="136"/>
      <c r="NMZ784" s="136"/>
      <c r="NNA784" s="136"/>
      <c r="NNB784" s="136"/>
      <c r="NNC784" s="136"/>
      <c r="NND784" s="136"/>
      <c r="NNE784" s="136"/>
      <c r="NNF784" s="136"/>
      <c r="NNG784" s="136"/>
      <c r="NNH784" s="136"/>
      <c r="NNI784" s="136"/>
      <c r="NNJ784" s="136"/>
      <c r="NNK784" s="136"/>
      <c r="NNL784" s="136"/>
      <c r="NNM784" s="136"/>
      <c r="NNN784" s="136"/>
      <c r="NNO784" s="136"/>
      <c r="NNP784" s="136"/>
      <c r="NNQ784" s="136"/>
      <c r="NNR784" s="136"/>
      <c r="NNS784" s="136"/>
      <c r="NNT784" s="136"/>
      <c r="NNU784" s="136"/>
      <c r="NNV784" s="136"/>
      <c r="NNW784" s="136"/>
      <c r="NNX784" s="136"/>
      <c r="NNY784" s="136"/>
      <c r="NNZ784" s="136"/>
      <c r="NOA784" s="136"/>
      <c r="NOB784" s="136"/>
      <c r="NOC784" s="136"/>
      <c r="NOD784" s="136"/>
      <c r="NOE784" s="136"/>
      <c r="NOF784" s="136"/>
      <c r="NOG784" s="136"/>
      <c r="NOH784" s="136"/>
      <c r="NOI784" s="136"/>
      <c r="NOJ784" s="136"/>
      <c r="NOK784" s="136"/>
      <c r="NOL784" s="136"/>
      <c r="NOM784" s="136"/>
      <c r="NON784" s="136"/>
      <c r="NOO784" s="136"/>
      <c r="NOP784" s="136"/>
      <c r="NOQ784" s="136"/>
      <c r="NOR784" s="136"/>
      <c r="NOS784" s="136"/>
      <c r="NOT784" s="136"/>
      <c r="NOU784" s="136"/>
      <c r="NOV784" s="136"/>
      <c r="NOW784" s="136"/>
      <c r="NOX784" s="136"/>
      <c r="NOY784" s="136"/>
      <c r="NOZ784" s="136"/>
      <c r="NPA784" s="136"/>
      <c r="NPB784" s="136"/>
      <c r="NPC784" s="136"/>
      <c r="NPD784" s="136"/>
      <c r="NPE784" s="136"/>
      <c r="NPF784" s="136"/>
      <c r="NPG784" s="136"/>
      <c r="NPH784" s="136"/>
      <c r="NPI784" s="136"/>
      <c r="NPJ784" s="136"/>
      <c r="NPK784" s="136"/>
      <c r="NPL784" s="136"/>
      <c r="NPM784" s="136"/>
      <c r="NPN784" s="136"/>
      <c r="NPO784" s="136"/>
      <c r="NPP784" s="136"/>
      <c r="NPQ784" s="136"/>
      <c r="NPR784" s="136"/>
      <c r="NPS784" s="136"/>
      <c r="NPT784" s="136"/>
      <c r="NPU784" s="136"/>
      <c r="NPV784" s="136"/>
      <c r="NPW784" s="136"/>
      <c r="NPX784" s="136"/>
      <c r="NPY784" s="136"/>
      <c r="NPZ784" s="136"/>
      <c r="NQA784" s="136"/>
      <c r="NQB784" s="136"/>
      <c r="NQC784" s="136"/>
      <c r="NQD784" s="136"/>
      <c r="NQE784" s="136"/>
      <c r="NQF784" s="136"/>
      <c r="NQG784" s="136"/>
      <c r="NQH784" s="136"/>
      <c r="NQI784" s="136"/>
      <c r="NQJ784" s="136"/>
      <c r="NQK784" s="136"/>
      <c r="NQL784" s="136"/>
      <c r="NQM784" s="136"/>
      <c r="NQN784" s="136"/>
      <c r="NQO784" s="136"/>
      <c r="NQP784" s="136"/>
      <c r="NQQ784" s="136"/>
      <c r="NQR784" s="136"/>
      <c r="NQS784" s="136"/>
      <c r="NQT784" s="136"/>
      <c r="NQU784" s="136"/>
      <c r="NQV784" s="136"/>
      <c r="NQW784" s="136"/>
      <c r="NQX784" s="136"/>
      <c r="NQY784" s="136"/>
      <c r="NQZ784" s="136"/>
      <c r="NRA784" s="136"/>
      <c r="NRB784" s="136"/>
      <c r="NRC784" s="136"/>
      <c r="NRD784" s="136"/>
      <c r="NRE784" s="136"/>
      <c r="NRF784" s="136"/>
      <c r="NRG784" s="136"/>
      <c r="NRH784" s="136"/>
      <c r="NRI784" s="136"/>
      <c r="NRJ784" s="136"/>
      <c r="NRK784" s="136"/>
      <c r="NRL784" s="136"/>
      <c r="NRM784" s="136"/>
      <c r="NRN784" s="136"/>
      <c r="NRO784" s="136"/>
      <c r="NRP784" s="136"/>
      <c r="NRQ784" s="136"/>
      <c r="NRR784" s="136"/>
      <c r="NRS784" s="136"/>
      <c r="NRT784" s="136"/>
      <c r="NRU784" s="136"/>
      <c r="NRV784" s="136"/>
      <c r="NRW784" s="136"/>
      <c r="NRX784" s="136"/>
      <c r="NRY784" s="136"/>
      <c r="NRZ784" s="136"/>
      <c r="NSA784" s="136"/>
      <c r="NSB784" s="136"/>
      <c r="NSC784" s="136"/>
      <c r="NSD784" s="136"/>
      <c r="NSE784" s="136"/>
      <c r="NSF784" s="136"/>
      <c r="NSG784" s="136"/>
      <c r="NSH784" s="136"/>
      <c r="NSI784" s="136"/>
      <c r="NSJ784" s="136"/>
      <c r="NSK784" s="136"/>
      <c r="NSL784" s="136"/>
      <c r="NSM784" s="136"/>
      <c r="NSN784" s="136"/>
      <c r="NSO784" s="136"/>
      <c r="NSP784" s="136"/>
      <c r="NSQ784" s="136"/>
      <c r="NSR784" s="136"/>
      <c r="NSS784" s="136"/>
      <c r="NST784" s="136"/>
      <c r="NSU784" s="136"/>
      <c r="NSV784" s="136"/>
      <c r="NSW784" s="136"/>
      <c r="NSX784" s="136"/>
      <c r="NSY784" s="136"/>
      <c r="NSZ784" s="136"/>
      <c r="NTA784" s="136"/>
      <c r="NTB784" s="136"/>
      <c r="NTC784" s="136"/>
      <c r="NTD784" s="136"/>
      <c r="NTE784" s="136"/>
      <c r="NTF784" s="136"/>
      <c r="NTG784" s="136"/>
      <c r="NTH784" s="136"/>
      <c r="NTI784" s="136"/>
      <c r="NTJ784" s="136"/>
      <c r="NTK784" s="136"/>
      <c r="NTL784" s="136"/>
      <c r="NTM784" s="136"/>
      <c r="NTN784" s="136"/>
      <c r="NTO784" s="136"/>
      <c r="NTP784" s="136"/>
      <c r="NTQ784" s="136"/>
      <c r="NTR784" s="136"/>
      <c r="NTS784" s="136"/>
      <c r="NTT784" s="136"/>
      <c r="NTU784" s="136"/>
      <c r="NTV784" s="136"/>
      <c r="NTW784" s="136"/>
      <c r="NTX784" s="136"/>
      <c r="NTY784" s="136"/>
      <c r="NTZ784" s="136"/>
      <c r="NUA784" s="136"/>
      <c r="NUB784" s="136"/>
      <c r="NUC784" s="136"/>
      <c r="NUD784" s="136"/>
      <c r="NUE784" s="136"/>
      <c r="NUF784" s="136"/>
      <c r="NUG784" s="136"/>
      <c r="NUH784" s="136"/>
      <c r="NUI784" s="136"/>
      <c r="NUJ784" s="136"/>
      <c r="NUK784" s="136"/>
      <c r="NUL784" s="136"/>
      <c r="NUM784" s="136"/>
      <c r="NUN784" s="136"/>
      <c r="NUO784" s="136"/>
      <c r="NUP784" s="136"/>
      <c r="NUQ784" s="136"/>
      <c r="NUR784" s="136"/>
      <c r="NUS784" s="136"/>
      <c r="NUT784" s="136"/>
      <c r="NUU784" s="136"/>
      <c r="NUV784" s="136"/>
      <c r="NUW784" s="136"/>
      <c r="NUX784" s="136"/>
      <c r="NUY784" s="136"/>
      <c r="NUZ784" s="136"/>
      <c r="NVA784" s="136"/>
      <c r="NVB784" s="136"/>
      <c r="NVC784" s="136"/>
      <c r="NVD784" s="136"/>
      <c r="NVE784" s="136"/>
      <c r="NVF784" s="136"/>
      <c r="NVG784" s="136"/>
      <c r="NVH784" s="136"/>
      <c r="NVI784" s="136"/>
      <c r="NVJ784" s="136"/>
      <c r="NVK784" s="136"/>
      <c r="NVL784" s="136"/>
      <c r="NVM784" s="136"/>
      <c r="NVN784" s="136"/>
      <c r="NVO784" s="136"/>
      <c r="NVP784" s="136"/>
      <c r="NVQ784" s="136"/>
      <c r="NVR784" s="136"/>
      <c r="NVS784" s="136"/>
      <c r="NVT784" s="136"/>
      <c r="NVU784" s="136"/>
      <c r="NVV784" s="136"/>
      <c r="NVW784" s="136"/>
      <c r="NVX784" s="136"/>
      <c r="NVY784" s="136"/>
      <c r="NVZ784" s="136"/>
      <c r="NWA784" s="136"/>
      <c r="NWB784" s="136"/>
      <c r="NWC784" s="136"/>
      <c r="NWD784" s="136"/>
      <c r="NWE784" s="136"/>
      <c r="NWF784" s="136"/>
      <c r="NWG784" s="136"/>
      <c r="NWH784" s="136"/>
      <c r="NWI784" s="136"/>
      <c r="NWJ784" s="136"/>
      <c r="NWK784" s="136"/>
      <c r="NWL784" s="136"/>
      <c r="NWM784" s="136"/>
      <c r="NWN784" s="136"/>
      <c r="NWO784" s="136"/>
      <c r="NWP784" s="136"/>
      <c r="NWQ784" s="136"/>
      <c r="NWR784" s="136"/>
      <c r="NWS784" s="136"/>
      <c r="NWT784" s="136"/>
      <c r="NWU784" s="136"/>
      <c r="NWV784" s="136"/>
      <c r="NWW784" s="136"/>
      <c r="NWX784" s="136"/>
      <c r="NWY784" s="136"/>
      <c r="NWZ784" s="136"/>
      <c r="NXA784" s="136"/>
      <c r="NXB784" s="136"/>
      <c r="NXC784" s="136"/>
      <c r="NXD784" s="136"/>
      <c r="NXE784" s="136"/>
      <c r="NXF784" s="136"/>
      <c r="NXG784" s="136"/>
      <c r="NXH784" s="136"/>
      <c r="NXI784" s="136"/>
      <c r="NXJ784" s="136"/>
      <c r="NXK784" s="136"/>
      <c r="NXL784" s="136"/>
      <c r="NXM784" s="136"/>
      <c r="NXN784" s="136"/>
      <c r="NXO784" s="136"/>
      <c r="NXP784" s="136"/>
      <c r="NXQ784" s="136"/>
      <c r="NXR784" s="136"/>
      <c r="NXS784" s="136"/>
      <c r="NXT784" s="136"/>
      <c r="NXU784" s="136"/>
      <c r="NXV784" s="136"/>
      <c r="NXW784" s="136"/>
      <c r="NXX784" s="136"/>
      <c r="NXY784" s="136"/>
      <c r="NXZ784" s="136"/>
      <c r="NYA784" s="136"/>
      <c r="NYB784" s="136"/>
      <c r="NYC784" s="136"/>
      <c r="NYD784" s="136"/>
      <c r="NYE784" s="136"/>
      <c r="NYF784" s="136"/>
      <c r="NYG784" s="136"/>
      <c r="NYH784" s="136"/>
      <c r="NYI784" s="136"/>
      <c r="NYJ784" s="136"/>
      <c r="NYK784" s="136"/>
      <c r="NYL784" s="136"/>
      <c r="NYM784" s="136"/>
      <c r="NYN784" s="136"/>
      <c r="NYO784" s="136"/>
      <c r="NYP784" s="136"/>
      <c r="NYQ784" s="136"/>
      <c r="NYR784" s="136"/>
      <c r="NYS784" s="136"/>
      <c r="NYT784" s="136"/>
      <c r="NYU784" s="136"/>
      <c r="NYV784" s="136"/>
      <c r="NYW784" s="136"/>
      <c r="NYX784" s="136"/>
      <c r="NYY784" s="136"/>
      <c r="NYZ784" s="136"/>
      <c r="NZA784" s="136"/>
      <c r="NZB784" s="136"/>
      <c r="NZC784" s="136"/>
      <c r="NZD784" s="136"/>
      <c r="NZE784" s="136"/>
      <c r="NZF784" s="136"/>
      <c r="NZG784" s="136"/>
      <c r="NZH784" s="136"/>
      <c r="NZI784" s="136"/>
      <c r="NZJ784" s="136"/>
      <c r="NZK784" s="136"/>
      <c r="NZL784" s="136"/>
      <c r="NZM784" s="136"/>
      <c r="NZN784" s="136"/>
      <c r="NZO784" s="136"/>
      <c r="NZP784" s="136"/>
      <c r="NZQ784" s="136"/>
      <c r="NZR784" s="136"/>
      <c r="NZS784" s="136"/>
      <c r="NZT784" s="136"/>
      <c r="NZU784" s="136"/>
      <c r="NZV784" s="136"/>
      <c r="NZW784" s="136"/>
      <c r="NZX784" s="136"/>
      <c r="NZY784" s="136"/>
      <c r="NZZ784" s="136"/>
      <c r="OAA784" s="136"/>
      <c r="OAB784" s="136"/>
      <c r="OAC784" s="136"/>
      <c r="OAD784" s="136"/>
      <c r="OAE784" s="136"/>
      <c r="OAF784" s="136"/>
      <c r="OAG784" s="136"/>
      <c r="OAH784" s="136"/>
      <c r="OAI784" s="136"/>
      <c r="OAJ784" s="136"/>
      <c r="OAK784" s="136"/>
      <c r="OAL784" s="136"/>
      <c r="OAM784" s="136"/>
      <c r="OAN784" s="136"/>
      <c r="OAO784" s="136"/>
      <c r="OAP784" s="136"/>
      <c r="OAQ784" s="136"/>
      <c r="OAR784" s="136"/>
      <c r="OAS784" s="136"/>
      <c r="OAT784" s="136"/>
      <c r="OAU784" s="136"/>
      <c r="OAV784" s="136"/>
      <c r="OAW784" s="136"/>
      <c r="OAX784" s="136"/>
      <c r="OAY784" s="136"/>
      <c r="OAZ784" s="136"/>
      <c r="OBA784" s="136"/>
      <c r="OBB784" s="136"/>
      <c r="OBC784" s="136"/>
      <c r="OBD784" s="136"/>
      <c r="OBE784" s="136"/>
      <c r="OBF784" s="136"/>
      <c r="OBG784" s="136"/>
      <c r="OBH784" s="136"/>
      <c r="OBI784" s="136"/>
      <c r="OBJ784" s="136"/>
      <c r="OBK784" s="136"/>
      <c r="OBL784" s="136"/>
      <c r="OBM784" s="136"/>
      <c r="OBN784" s="136"/>
      <c r="OBO784" s="136"/>
      <c r="OBP784" s="136"/>
      <c r="OBQ784" s="136"/>
      <c r="OBR784" s="136"/>
      <c r="OBS784" s="136"/>
      <c r="OBT784" s="136"/>
      <c r="OBU784" s="136"/>
      <c r="OBV784" s="136"/>
      <c r="OBW784" s="136"/>
      <c r="OBX784" s="136"/>
      <c r="OBY784" s="136"/>
      <c r="OBZ784" s="136"/>
      <c r="OCA784" s="136"/>
      <c r="OCB784" s="136"/>
      <c r="OCC784" s="136"/>
      <c r="OCD784" s="136"/>
      <c r="OCE784" s="136"/>
      <c r="OCF784" s="136"/>
      <c r="OCG784" s="136"/>
      <c r="OCH784" s="136"/>
      <c r="OCI784" s="136"/>
      <c r="OCJ784" s="136"/>
      <c r="OCK784" s="136"/>
      <c r="OCL784" s="136"/>
      <c r="OCM784" s="136"/>
      <c r="OCN784" s="136"/>
      <c r="OCO784" s="136"/>
      <c r="OCP784" s="136"/>
      <c r="OCQ784" s="136"/>
      <c r="OCR784" s="136"/>
      <c r="OCS784" s="136"/>
      <c r="OCT784" s="136"/>
      <c r="OCU784" s="136"/>
      <c r="OCV784" s="136"/>
      <c r="OCW784" s="136"/>
      <c r="OCX784" s="136"/>
      <c r="OCY784" s="136"/>
      <c r="OCZ784" s="136"/>
      <c r="ODA784" s="136"/>
      <c r="ODB784" s="136"/>
      <c r="ODC784" s="136"/>
      <c r="ODD784" s="136"/>
      <c r="ODE784" s="136"/>
      <c r="ODF784" s="136"/>
      <c r="ODG784" s="136"/>
      <c r="ODH784" s="136"/>
      <c r="ODI784" s="136"/>
      <c r="ODJ784" s="136"/>
      <c r="ODK784" s="136"/>
      <c r="ODL784" s="136"/>
      <c r="ODM784" s="136"/>
      <c r="ODN784" s="136"/>
      <c r="ODO784" s="136"/>
      <c r="ODP784" s="136"/>
      <c r="ODQ784" s="136"/>
      <c r="ODR784" s="136"/>
      <c r="ODS784" s="136"/>
      <c r="ODT784" s="136"/>
      <c r="ODU784" s="136"/>
      <c r="ODV784" s="136"/>
      <c r="ODW784" s="136"/>
      <c r="ODX784" s="136"/>
      <c r="ODY784" s="136"/>
      <c r="ODZ784" s="136"/>
      <c r="OEA784" s="136"/>
      <c r="OEB784" s="136"/>
      <c r="OEC784" s="136"/>
      <c r="OED784" s="136"/>
      <c r="OEE784" s="136"/>
      <c r="OEF784" s="136"/>
      <c r="OEG784" s="136"/>
      <c r="OEH784" s="136"/>
      <c r="OEI784" s="136"/>
      <c r="OEJ784" s="136"/>
      <c r="OEK784" s="136"/>
      <c r="OEL784" s="136"/>
      <c r="OEM784" s="136"/>
      <c r="OEN784" s="136"/>
      <c r="OEO784" s="136"/>
      <c r="OEP784" s="136"/>
      <c r="OEQ784" s="136"/>
      <c r="OER784" s="136"/>
      <c r="OES784" s="136"/>
      <c r="OET784" s="136"/>
      <c r="OEU784" s="136"/>
      <c r="OEV784" s="136"/>
      <c r="OEW784" s="136"/>
      <c r="OEX784" s="136"/>
      <c r="OEY784" s="136"/>
      <c r="OEZ784" s="136"/>
      <c r="OFA784" s="136"/>
      <c r="OFB784" s="136"/>
      <c r="OFC784" s="136"/>
      <c r="OFD784" s="136"/>
      <c r="OFE784" s="136"/>
      <c r="OFF784" s="136"/>
      <c r="OFG784" s="136"/>
      <c r="OFH784" s="136"/>
      <c r="OFI784" s="136"/>
      <c r="OFJ784" s="136"/>
      <c r="OFK784" s="136"/>
      <c r="OFL784" s="136"/>
      <c r="OFM784" s="136"/>
      <c r="OFN784" s="136"/>
      <c r="OFO784" s="136"/>
      <c r="OFP784" s="136"/>
      <c r="OFQ784" s="136"/>
      <c r="OFR784" s="136"/>
      <c r="OFS784" s="136"/>
      <c r="OFT784" s="136"/>
      <c r="OFU784" s="136"/>
      <c r="OFV784" s="136"/>
      <c r="OFW784" s="136"/>
      <c r="OFX784" s="136"/>
      <c r="OFY784" s="136"/>
      <c r="OFZ784" s="136"/>
      <c r="OGA784" s="136"/>
      <c r="OGB784" s="136"/>
      <c r="OGC784" s="136"/>
      <c r="OGD784" s="136"/>
      <c r="OGE784" s="136"/>
      <c r="OGF784" s="136"/>
      <c r="OGG784" s="136"/>
      <c r="OGH784" s="136"/>
      <c r="OGI784" s="136"/>
      <c r="OGJ784" s="136"/>
      <c r="OGK784" s="136"/>
      <c r="OGL784" s="136"/>
      <c r="OGM784" s="136"/>
      <c r="OGN784" s="136"/>
      <c r="OGO784" s="136"/>
      <c r="OGP784" s="136"/>
      <c r="OGQ784" s="136"/>
      <c r="OGR784" s="136"/>
      <c r="OGS784" s="136"/>
      <c r="OGT784" s="136"/>
      <c r="OGU784" s="136"/>
      <c r="OGV784" s="136"/>
      <c r="OGW784" s="136"/>
      <c r="OGX784" s="136"/>
      <c r="OGY784" s="136"/>
      <c r="OGZ784" s="136"/>
      <c r="OHA784" s="136"/>
      <c r="OHB784" s="136"/>
      <c r="OHC784" s="136"/>
      <c r="OHD784" s="136"/>
      <c r="OHE784" s="136"/>
      <c r="OHF784" s="136"/>
      <c r="OHG784" s="136"/>
      <c r="OHH784" s="136"/>
      <c r="OHI784" s="136"/>
      <c r="OHJ784" s="136"/>
      <c r="OHK784" s="136"/>
      <c r="OHL784" s="136"/>
      <c r="OHM784" s="136"/>
      <c r="OHN784" s="136"/>
      <c r="OHO784" s="136"/>
      <c r="OHP784" s="136"/>
      <c r="OHQ784" s="136"/>
      <c r="OHR784" s="136"/>
      <c r="OHS784" s="136"/>
      <c r="OHT784" s="136"/>
      <c r="OHU784" s="136"/>
      <c r="OHV784" s="136"/>
      <c r="OHW784" s="136"/>
      <c r="OHX784" s="136"/>
      <c r="OHY784" s="136"/>
      <c r="OHZ784" s="136"/>
      <c r="OIA784" s="136"/>
      <c r="OIB784" s="136"/>
      <c r="OIC784" s="136"/>
      <c r="OID784" s="136"/>
      <c r="OIE784" s="136"/>
      <c r="OIF784" s="136"/>
      <c r="OIG784" s="136"/>
      <c r="OIH784" s="136"/>
      <c r="OII784" s="136"/>
      <c r="OIJ784" s="136"/>
      <c r="OIK784" s="136"/>
      <c r="OIL784" s="136"/>
      <c r="OIM784" s="136"/>
      <c r="OIN784" s="136"/>
      <c r="OIO784" s="136"/>
      <c r="OIP784" s="136"/>
      <c r="OIQ784" s="136"/>
      <c r="OIR784" s="136"/>
      <c r="OIS784" s="136"/>
      <c r="OIT784" s="136"/>
      <c r="OIU784" s="136"/>
      <c r="OIV784" s="136"/>
      <c r="OIW784" s="136"/>
      <c r="OIX784" s="136"/>
      <c r="OIY784" s="136"/>
      <c r="OIZ784" s="136"/>
      <c r="OJA784" s="136"/>
      <c r="OJB784" s="136"/>
      <c r="OJC784" s="136"/>
      <c r="OJD784" s="136"/>
      <c r="OJE784" s="136"/>
      <c r="OJF784" s="136"/>
      <c r="OJG784" s="136"/>
      <c r="OJH784" s="136"/>
      <c r="OJI784" s="136"/>
      <c r="OJJ784" s="136"/>
      <c r="OJK784" s="136"/>
      <c r="OJL784" s="136"/>
      <c r="OJM784" s="136"/>
      <c r="OJN784" s="136"/>
      <c r="OJO784" s="136"/>
      <c r="OJP784" s="136"/>
      <c r="OJQ784" s="136"/>
      <c r="OJR784" s="136"/>
      <c r="OJS784" s="136"/>
      <c r="OJT784" s="136"/>
      <c r="OJU784" s="136"/>
      <c r="OJV784" s="136"/>
      <c r="OJW784" s="136"/>
      <c r="OJX784" s="136"/>
      <c r="OJY784" s="136"/>
      <c r="OJZ784" s="136"/>
      <c r="OKA784" s="136"/>
      <c r="OKB784" s="136"/>
      <c r="OKC784" s="136"/>
      <c r="OKD784" s="136"/>
      <c r="OKE784" s="136"/>
      <c r="OKF784" s="136"/>
      <c r="OKG784" s="136"/>
      <c r="OKH784" s="136"/>
      <c r="OKI784" s="136"/>
      <c r="OKJ784" s="136"/>
      <c r="OKK784" s="136"/>
      <c r="OKL784" s="136"/>
      <c r="OKM784" s="136"/>
      <c r="OKN784" s="136"/>
      <c r="OKO784" s="136"/>
      <c r="OKP784" s="136"/>
      <c r="OKQ784" s="136"/>
      <c r="OKR784" s="136"/>
      <c r="OKS784" s="136"/>
      <c r="OKT784" s="136"/>
      <c r="OKU784" s="136"/>
      <c r="OKV784" s="136"/>
      <c r="OKW784" s="136"/>
      <c r="OKX784" s="136"/>
      <c r="OKY784" s="136"/>
      <c r="OKZ784" s="136"/>
      <c r="OLA784" s="136"/>
      <c r="OLB784" s="136"/>
      <c r="OLC784" s="136"/>
      <c r="OLD784" s="136"/>
      <c r="OLE784" s="136"/>
      <c r="OLF784" s="136"/>
      <c r="OLG784" s="136"/>
      <c r="OLH784" s="136"/>
      <c r="OLI784" s="136"/>
      <c r="OLJ784" s="136"/>
      <c r="OLK784" s="136"/>
      <c r="OLL784" s="136"/>
      <c r="OLM784" s="136"/>
      <c r="OLN784" s="136"/>
      <c r="OLO784" s="136"/>
      <c r="OLP784" s="136"/>
      <c r="OLQ784" s="136"/>
      <c r="OLR784" s="136"/>
      <c r="OLS784" s="136"/>
      <c r="OLT784" s="136"/>
      <c r="OLU784" s="136"/>
      <c r="OLV784" s="136"/>
      <c r="OLW784" s="136"/>
      <c r="OLX784" s="136"/>
      <c r="OLY784" s="136"/>
      <c r="OLZ784" s="136"/>
      <c r="OMA784" s="136"/>
      <c r="OMB784" s="136"/>
      <c r="OMC784" s="136"/>
      <c r="OMD784" s="136"/>
      <c r="OME784" s="136"/>
      <c r="OMF784" s="136"/>
      <c r="OMG784" s="136"/>
      <c r="OMH784" s="136"/>
      <c r="OMI784" s="136"/>
      <c r="OMJ784" s="136"/>
      <c r="OMK784" s="136"/>
      <c r="OML784" s="136"/>
      <c r="OMM784" s="136"/>
      <c r="OMN784" s="136"/>
      <c r="OMO784" s="136"/>
      <c r="OMP784" s="136"/>
      <c r="OMQ784" s="136"/>
      <c r="OMR784" s="136"/>
      <c r="OMS784" s="136"/>
      <c r="OMT784" s="136"/>
      <c r="OMU784" s="136"/>
      <c r="OMV784" s="136"/>
      <c r="OMW784" s="136"/>
      <c r="OMX784" s="136"/>
      <c r="OMY784" s="136"/>
      <c r="OMZ784" s="136"/>
      <c r="ONA784" s="136"/>
      <c r="ONB784" s="136"/>
      <c r="ONC784" s="136"/>
      <c r="OND784" s="136"/>
      <c r="ONE784" s="136"/>
      <c r="ONF784" s="136"/>
      <c r="ONG784" s="136"/>
      <c r="ONH784" s="136"/>
      <c r="ONI784" s="136"/>
      <c r="ONJ784" s="136"/>
      <c r="ONK784" s="136"/>
      <c r="ONL784" s="136"/>
      <c r="ONM784" s="136"/>
      <c r="ONN784" s="136"/>
      <c r="ONO784" s="136"/>
      <c r="ONP784" s="136"/>
      <c r="ONQ784" s="136"/>
      <c r="ONR784" s="136"/>
      <c r="ONS784" s="136"/>
      <c r="ONT784" s="136"/>
      <c r="ONU784" s="136"/>
      <c r="ONV784" s="136"/>
      <c r="ONW784" s="136"/>
      <c r="ONX784" s="136"/>
      <c r="ONY784" s="136"/>
      <c r="ONZ784" s="136"/>
      <c r="OOA784" s="136"/>
      <c r="OOB784" s="136"/>
      <c r="OOC784" s="136"/>
      <c r="OOD784" s="136"/>
      <c r="OOE784" s="136"/>
      <c r="OOF784" s="136"/>
      <c r="OOG784" s="136"/>
      <c r="OOH784" s="136"/>
      <c r="OOI784" s="136"/>
      <c r="OOJ784" s="136"/>
      <c r="OOK784" s="136"/>
      <c r="OOL784" s="136"/>
      <c r="OOM784" s="136"/>
      <c r="OON784" s="136"/>
      <c r="OOO784" s="136"/>
      <c r="OOP784" s="136"/>
      <c r="OOQ784" s="136"/>
      <c r="OOR784" s="136"/>
      <c r="OOS784" s="136"/>
      <c r="OOT784" s="136"/>
      <c r="OOU784" s="136"/>
      <c r="OOV784" s="136"/>
      <c r="OOW784" s="136"/>
      <c r="OOX784" s="136"/>
      <c r="OOY784" s="136"/>
      <c r="OOZ784" s="136"/>
      <c r="OPA784" s="136"/>
      <c r="OPB784" s="136"/>
      <c r="OPC784" s="136"/>
      <c r="OPD784" s="136"/>
      <c r="OPE784" s="136"/>
      <c r="OPF784" s="136"/>
      <c r="OPG784" s="136"/>
      <c r="OPH784" s="136"/>
      <c r="OPI784" s="136"/>
      <c r="OPJ784" s="136"/>
      <c r="OPK784" s="136"/>
      <c r="OPL784" s="136"/>
      <c r="OPM784" s="136"/>
      <c r="OPN784" s="136"/>
      <c r="OPO784" s="136"/>
      <c r="OPP784" s="136"/>
      <c r="OPQ784" s="136"/>
      <c r="OPR784" s="136"/>
      <c r="OPS784" s="136"/>
      <c r="OPT784" s="136"/>
      <c r="OPU784" s="136"/>
      <c r="OPV784" s="136"/>
      <c r="OPW784" s="136"/>
      <c r="OPX784" s="136"/>
      <c r="OPY784" s="136"/>
      <c r="OPZ784" s="136"/>
      <c r="OQA784" s="136"/>
      <c r="OQB784" s="136"/>
      <c r="OQC784" s="136"/>
      <c r="OQD784" s="136"/>
      <c r="OQE784" s="136"/>
      <c r="OQF784" s="136"/>
      <c r="OQG784" s="136"/>
      <c r="OQH784" s="136"/>
      <c r="OQI784" s="136"/>
      <c r="OQJ784" s="136"/>
      <c r="OQK784" s="136"/>
      <c r="OQL784" s="136"/>
      <c r="OQM784" s="136"/>
      <c r="OQN784" s="136"/>
      <c r="OQO784" s="136"/>
      <c r="OQP784" s="136"/>
      <c r="OQQ784" s="136"/>
      <c r="OQR784" s="136"/>
      <c r="OQS784" s="136"/>
      <c r="OQT784" s="136"/>
      <c r="OQU784" s="136"/>
      <c r="OQV784" s="136"/>
      <c r="OQW784" s="136"/>
      <c r="OQX784" s="136"/>
      <c r="OQY784" s="136"/>
      <c r="OQZ784" s="136"/>
      <c r="ORA784" s="136"/>
      <c r="ORB784" s="136"/>
      <c r="ORC784" s="136"/>
      <c r="ORD784" s="136"/>
      <c r="ORE784" s="136"/>
      <c r="ORF784" s="136"/>
      <c r="ORG784" s="136"/>
      <c r="ORH784" s="136"/>
      <c r="ORI784" s="136"/>
      <c r="ORJ784" s="136"/>
      <c r="ORK784" s="136"/>
      <c r="ORL784" s="136"/>
      <c r="ORM784" s="136"/>
      <c r="ORN784" s="136"/>
      <c r="ORO784" s="136"/>
      <c r="ORP784" s="136"/>
      <c r="ORQ784" s="136"/>
      <c r="ORR784" s="136"/>
      <c r="ORS784" s="136"/>
      <c r="ORT784" s="136"/>
      <c r="ORU784" s="136"/>
      <c r="ORV784" s="136"/>
      <c r="ORW784" s="136"/>
      <c r="ORX784" s="136"/>
      <c r="ORY784" s="136"/>
      <c r="ORZ784" s="136"/>
      <c r="OSA784" s="136"/>
      <c r="OSB784" s="136"/>
      <c r="OSC784" s="136"/>
      <c r="OSD784" s="136"/>
      <c r="OSE784" s="136"/>
      <c r="OSF784" s="136"/>
      <c r="OSG784" s="136"/>
      <c r="OSH784" s="136"/>
      <c r="OSI784" s="136"/>
      <c r="OSJ784" s="136"/>
      <c r="OSK784" s="136"/>
      <c r="OSL784" s="136"/>
      <c r="OSM784" s="136"/>
      <c r="OSN784" s="136"/>
      <c r="OSO784" s="136"/>
      <c r="OSP784" s="136"/>
      <c r="OSQ784" s="136"/>
      <c r="OSR784" s="136"/>
      <c r="OSS784" s="136"/>
      <c r="OST784" s="136"/>
      <c r="OSU784" s="136"/>
      <c r="OSV784" s="136"/>
      <c r="OSW784" s="136"/>
      <c r="OSX784" s="136"/>
      <c r="OSY784" s="136"/>
      <c r="OSZ784" s="136"/>
      <c r="OTA784" s="136"/>
      <c r="OTB784" s="136"/>
      <c r="OTC784" s="136"/>
      <c r="OTD784" s="136"/>
      <c r="OTE784" s="136"/>
      <c r="OTF784" s="136"/>
      <c r="OTG784" s="136"/>
      <c r="OTH784" s="136"/>
      <c r="OTI784" s="136"/>
      <c r="OTJ784" s="136"/>
      <c r="OTK784" s="136"/>
      <c r="OTL784" s="136"/>
      <c r="OTM784" s="136"/>
      <c r="OTN784" s="136"/>
      <c r="OTO784" s="136"/>
      <c r="OTP784" s="136"/>
      <c r="OTQ784" s="136"/>
      <c r="OTR784" s="136"/>
      <c r="OTS784" s="136"/>
      <c r="OTT784" s="136"/>
      <c r="OTU784" s="136"/>
      <c r="OTV784" s="136"/>
      <c r="OTW784" s="136"/>
      <c r="OTX784" s="136"/>
      <c r="OTY784" s="136"/>
      <c r="OTZ784" s="136"/>
      <c r="OUA784" s="136"/>
      <c r="OUB784" s="136"/>
      <c r="OUC784" s="136"/>
      <c r="OUD784" s="136"/>
      <c r="OUE784" s="136"/>
      <c r="OUF784" s="136"/>
      <c r="OUG784" s="136"/>
      <c r="OUH784" s="136"/>
      <c r="OUI784" s="136"/>
      <c r="OUJ784" s="136"/>
      <c r="OUK784" s="136"/>
      <c r="OUL784" s="136"/>
      <c r="OUM784" s="136"/>
      <c r="OUN784" s="136"/>
      <c r="OUO784" s="136"/>
      <c r="OUP784" s="136"/>
      <c r="OUQ784" s="136"/>
      <c r="OUR784" s="136"/>
      <c r="OUS784" s="136"/>
      <c r="OUT784" s="136"/>
      <c r="OUU784" s="136"/>
      <c r="OUV784" s="136"/>
      <c r="OUW784" s="136"/>
      <c r="OUX784" s="136"/>
      <c r="OUY784" s="136"/>
      <c r="OUZ784" s="136"/>
      <c r="OVA784" s="136"/>
      <c r="OVB784" s="136"/>
      <c r="OVC784" s="136"/>
      <c r="OVD784" s="136"/>
      <c r="OVE784" s="136"/>
      <c r="OVF784" s="136"/>
      <c r="OVG784" s="136"/>
      <c r="OVH784" s="136"/>
      <c r="OVI784" s="136"/>
      <c r="OVJ784" s="136"/>
      <c r="OVK784" s="136"/>
      <c r="OVL784" s="136"/>
      <c r="OVM784" s="136"/>
      <c r="OVN784" s="136"/>
      <c r="OVO784" s="136"/>
      <c r="OVP784" s="136"/>
      <c r="OVQ784" s="136"/>
      <c r="OVR784" s="136"/>
      <c r="OVS784" s="136"/>
      <c r="OVT784" s="136"/>
      <c r="OVU784" s="136"/>
      <c r="OVV784" s="136"/>
      <c r="OVW784" s="136"/>
      <c r="OVX784" s="136"/>
      <c r="OVY784" s="136"/>
      <c r="OVZ784" s="136"/>
      <c r="OWA784" s="136"/>
      <c r="OWB784" s="136"/>
      <c r="OWC784" s="136"/>
      <c r="OWD784" s="136"/>
      <c r="OWE784" s="136"/>
      <c r="OWF784" s="136"/>
      <c r="OWG784" s="136"/>
      <c r="OWH784" s="136"/>
      <c r="OWI784" s="136"/>
      <c r="OWJ784" s="136"/>
      <c r="OWK784" s="136"/>
      <c r="OWL784" s="136"/>
      <c r="OWM784" s="136"/>
      <c r="OWN784" s="136"/>
      <c r="OWO784" s="136"/>
      <c r="OWP784" s="136"/>
      <c r="OWQ784" s="136"/>
      <c r="OWR784" s="136"/>
      <c r="OWS784" s="136"/>
      <c r="OWT784" s="136"/>
      <c r="OWU784" s="136"/>
      <c r="OWV784" s="136"/>
      <c r="OWW784" s="136"/>
      <c r="OWX784" s="136"/>
      <c r="OWY784" s="136"/>
      <c r="OWZ784" s="136"/>
      <c r="OXA784" s="136"/>
      <c r="OXB784" s="136"/>
      <c r="OXC784" s="136"/>
      <c r="OXD784" s="136"/>
      <c r="OXE784" s="136"/>
      <c r="OXF784" s="136"/>
      <c r="OXG784" s="136"/>
      <c r="OXH784" s="136"/>
      <c r="OXI784" s="136"/>
      <c r="OXJ784" s="136"/>
      <c r="OXK784" s="136"/>
      <c r="OXL784" s="136"/>
      <c r="OXM784" s="136"/>
      <c r="OXN784" s="136"/>
      <c r="OXO784" s="136"/>
      <c r="OXP784" s="136"/>
      <c r="OXQ784" s="136"/>
      <c r="OXR784" s="136"/>
      <c r="OXS784" s="136"/>
      <c r="OXT784" s="136"/>
      <c r="OXU784" s="136"/>
      <c r="OXV784" s="136"/>
      <c r="OXW784" s="136"/>
      <c r="OXX784" s="136"/>
      <c r="OXY784" s="136"/>
      <c r="OXZ784" s="136"/>
      <c r="OYA784" s="136"/>
      <c r="OYB784" s="136"/>
      <c r="OYC784" s="136"/>
      <c r="OYD784" s="136"/>
      <c r="OYE784" s="136"/>
      <c r="OYF784" s="136"/>
      <c r="OYG784" s="136"/>
      <c r="OYH784" s="136"/>
      <c r="OYI784" s="136"/>
      <c r="OYJ784" s="136"/>
      <c r="OYK784" s="136"/>
      <c r="OYL784" s="136"/>
      <c r="OYM784" s="136"/>
      <c r="OYN784" s="136"/>
      <c r="OYO784" s="136"/>
      <c r="OYP784" s="136"/>
      <c r="OYQ784" s="136"/>
      <c r="OYR784" s="136"/>
      <c r="OYS784" s="136"/>
      <c r="OYT784" s="136"/>
      <c r="OYU784" s="136"/>
      <c r="OYV784" s="136"/>
      <c r="OYW784" s="136"/>
      <c r="OYX784" s="136"/>
      <c r="OYY784" s="136"/>
      <c r="OYZ784" s="136"/>
      <c r="OZA784" s="136"/>
      <c r="OZB784" s="136"/>
      <c r="OZC784" s="136"/>
      <c r="OZD784" s="136"/>
      <c r="OZE784" s="136"/>
      <c r="OZF784" s="136"/>
      <c r="OZG784" s="136"/>
      <c r="OZH784" s="136"/>
      <c r="OZI784" s="136"/>
      <c r="OZJ784" s="136"/>
      <c r="OZK784" s="136"/>
      <c r="OZL784" s="136"/>
      <c r="OZM784" s="136"/>
      <c r="OZN784" s="136"/>
      <c r="OZO784" s="136"/>
      <c r="OZP784" s="136"/>
      <c r="OZQ784" s="136"/>
      <c r="OZR784" s="136"/>
      <c r="OZS784" s="136"/>
      <c r="OZT784" s="136"/>
      <c r="OZU784" s="136"/>
      <c r="OZV784" s="136"/>
      <c r="OZW784" s="136"/>
      <c r="OZX784" s="136"/>
      <c r="OZY784" s="136"/>
      <c r="OZZ784" s="136"/>
      <c r="PAA784" s="136"/>
      <c r="PAB784" s="136"/>
      <c r="PAC784" s="136"/>
      <c r="PAD784" s="136"/>
      <c r="PAE784" s="136"/>
      <c r="PAF784" s="136"/>
      <c r="PAG784" s="136"/>
      <c r="PAH784" s="136"/>
      <c r="PAI784" s="136"/>
      <c r="PAJ784" s="136"/>
      <c r="PAK784" s="136"/>
      <c r="PAL784" s="136"/>
      <c r="PAM784" s="136"/>
      <c r="PAN784" s="136"/>
      <c r="PAO784" s="136"/>
      <c r="PAP784" s="136"/>
      <c r="PAQ784" s="136"/>
      <c r="PAR784" s="136"/>
      <c r="PAS784" s="136"/>
      <c r="PAT784" s="136"/>
      <c r="PAU784" s="136"/>
      <c r="PAV784" s="136"/>
      <c r="PAW784" s="136"/>
      <c r="PAX784" s="136"/>
      <c r="PAY784" s="136"/>
      <c r="PAZ784" s="136"/>
      <c r="PBA784" s="136"/>
      <c r="PBB784" s="136"/>
      <c r="PBC784" s="136"/>
      <c r="PBD784" s="136"/>
      <c r="PBE784" s="136"/>
      <c r="PBF784" s="136"/>
      <c r="PBG784" s="136"/>
      <c r="PBH784" s="136"/>
      <c r="PBI784" s="136"/>
      <c r="PBJ784" s="136"/>
      <c r="PBK784" s="136"/>
      <c r="PBL784" s="136"/>
      <c r="PBM784" s="136"/>
      <c r="PBN784" s="136"/>
      <c r="PBO784" s="136"/>
      <c r="PBP784" s="136"/>
      <c r="PBQ784" s="136"/>
      <c r="PBR784" s="136"/>
      <c r="PBS784" s="136"/>
      <c r="PBT784" s="136"/>
      <c r="PBU784" s="136"/>
      <c r="PBV784" s="136"/>
      <c r="PBW784" s="136"/>
      <c r="PBX784" s="136"/>
      <c r="PBY784" s="136"/>
      <c r="PBZ784" s="136"/>
      <c r="PCA784" s="136"/>
      <c r="PCB784" s="136"/>
      <c r="PCC784" s="136"/>
      <c r="PCD784" s="136"/>
      <c r="PCE784" s="136"/>
      <c r="PCF784" s="136"/>
      <c r="PCG784" s="136"/>
      <c r="PCH784" s="136"/>
      <c r="PCI784" s="136"/>
      <c r="PCJ784" s="136"/>
      <c r="PCK784" s="136"/>
      <c r="PCL784" s="136"/>
      <c r="PCM784" s="136"/>
      <c r="PCN784" s="136"/>
      <c r="PCO784" s="136"/>
      <c r="PCP784" s="136"/>
      <c r="PCQ784" s="136"/>
      <c r="PCR784" s="136"/>
      <c r="PCS784" s="136"/>
      <c r="PCT784" s="136"/>
      <c r="PCU784" s="136"/>
      <c r="PCV784" s="136"/>
      <c r="PCW784" s="136"/>
      <c r="PCX784" s="136"/>
      <c r="PCY784" s="136"/>
      <c r="PCZ784" s="136"/>
      <c r="PDA784" s="136"/>
      <c r="PDB784" s="136"/>
      <c r="PDC784" s="136"/>
      <c r="PDD784" s="136"/>
      <c r="PDE784" s="136"/>
      <c r="PDF784" s="136"/>
      <c r="PDG784" s="136"/>
      <c r="PDH784" s="136"/>
      <c r="PDI784" s="136"/>
      <c r="PDJ784" s="136"/>
      <c r="PDK784" s="136"/>
      <c r="PDL784" s="136"/>
      <c r="PDM784" s="136"/>
      <c r="PDN784" s="136"/>
      <c r="PDO784" s="136"/>
      <c r="PDP784" s="136"/>
      <c r="PDQ784" s="136"/>
      <c r="PDR784" s="136"/>
      <c r="PDS784" s="136"/>
      <c r="PDT784" s="136"/>
      <c r="PDU784" s="136"/>
      <c r="PDV784" s="136"/>
      <c r="PDW784" s="136"/>
      <c r="PDX784" s="136"/>
      <c r="PDY784" s="136"/>
      <c r="PDZ784" s="136"/>
      <c r="PEA784" s="136"/>
      <c r="PEB784" s="136"/>
      <c r="PEC784" s="136"/>
      <c r="PED784" s="136"/>
      <c r="PEE784" s="136"/>
      <c r="PEF784" s="136"/>
      <c r="PEG784" s="136"/>
      <c r="PEH784" s="136"/>
      <c r="PEI784" s="136"/>
      <c r="PEJ784" s="136"/>
      <c r="PEK784" s="136"/>
      <c r="PEL784" s="136"/>
      <c r="PEM784" s="136"/>
      <c r="PEN784" s="136"/>
      <c r="PEO784" s="136"/>
      <c r="PEP784" s="136"/>
      <c r="PEQ784" s="136"/>
      <c r="PER784" s="136"/>
      <c r="PES784" s="136"/>
      <c r="PET784" s="136"/>
      <c r="PEU784" s="136"/>
      <c r="PEV784" s="136"/>
      <c r="PEW784" s="136"/>
      <c r="PEX784" s="136"/>
      <c r="PEY784" s="136"/>
      <c r="PEZ784" s="136"/>
      <c r="PFA784" s="136"/>
      <c r="PFB784" s="136"/>
      <c r="PFC784" s="136"/>
      <c r="PFD784" s="136"/>
      <c r="PFE784" s="136"/>
      <c r="PFF784" s="136"/>
      <c r="PFG784" s="136"/>
      <c r="PFH784" s="136"/>
      <c r="PFI784" s="136"/>
      <c r="PFJ784" s="136"/>
      <c r="PFK784" s="136"/>
      <c r="PFL784" s="136"/>
      <c r="PFM784" s="136"/>
      <c r="PFN784" s="136"/>
      <c r="PFO784" s="136"/>
      <c r="PFP784" s="136"/>
      <c r="PFQ784" s="136"/>
      <c r="PFR784" s="136"/>
      <c r="PFS784" s="136"/>
      <c r="PFT784" s="136"/>
      <c r="PFU784" s="136"/>
      <c r="PFV784" s="136"/>
      <c r="PFW784" s="136"/>
      <c r="PFX784" s="136"/>
      <c r="PFY784" s="136"/>
      <c r="PFZ784" s="136"/>
      <c r="PGA784" s="136"/>
      <c r="PGB784" s="136"/>
      <c r="PGC784" s="136"/>
      <c r="PGD784" s="136"/>
      <c r="PGE784" s="136"/>
      <c r="PGF784" s="136"/>
      <c r="PGG784" s="136"/>
      <c r="PGH784" s="136"/>
      <c r="PGI784" s="136"/>
      <c r="PGJ784" s="136"/>
      <c r="PGK784" s="136"/>
      <c r="PGL784" s="136"/>
      <c r="PGM784" s="136"/>
      <c r="PGN784" s="136"/>
      <c r="PGO784" s="136"/>
      <c r="PGP784" s="136"/>
      <c r="PGQ784" s="136"/>
      <c r="PGR784" s="136"/>
      <c r="PGS784" s="136"/>
      <c r="PGT784" s="136"/>
      <c r="PGU784" s="136"/>
      <c r="PGV784" s="136"/>
      <c r="PGW784" s="136"/>
      <c r="PGX784" s="136"/>
      <c r="PGY784" s="136"/>
      <c r="PGZ784" s="136"/>
      <c r="PHA784" s="136"/>
      <c r="PHB784" s="136"/>
      <c r="PHC784" s="136"/>
      <c r="PHD784" s="136"/>
      <c r="PHE784" s="136"/>
      <c r="PHF784" s="136"/>
      <c r="PHG784" s="136"/>
      <c r="PHH784" s="136"/>
      <c r="PHI784" s="136"/>
      <c r="PHJ784" s="136"/>
      <c r="PHK784" s="136"/>
      <c r="PHL784" s="136"/>
      <c r="PHM784" s="136"/>
      <c r="PHN784" s="136"/>
      <c r="PHO784" s="136"/>
      <c r="PHP784" s="136"/>
      <c r="PHQ784" s="136"/>
      <c r="PHR784" s="136"/>
      <c r="PHS784" s="136"/>
      <c r="PHT784" s="136"/>
      <c r="PHU784" s="136"/>
      <c r="PHV784" s="136"/>
      <c r="PHW784" s="136"/>
      <c r="PHX784" s="136"/>
      <c r="PHY784" s="136"/>
      <c r="PHZ784" s="136"/>
      <c r="PIA784" s="136"/>
      <c r="PIB784" s="136"/>
      <c r="PIC784" s="136"/>
      <c r="PID784" s="136"/>
      <c r="PIE784" s="136"/>
      <c r="PIF784" s="136"/>
      <c r="PIG784" s="136"/>
      <c r="PIH784" s="136"/>
      <c r="PII784" s="136"/>
      <c r="PIJ784" s="136"/>
      <c r="PIK784" s="136"/>
      <c r="PIL784" s="136"/>
      <c r="PIM784" s="136"/>
      <c r="PIN784" s="136"/>
      <c r="PIO784" s="136"/>
      <c r="PIP784" s="136"/>
      <c r="PIQ784" s="136"/>
      <c r="PIR784" s="136"/>
      <c r="PIS784" s="136"/>
      <c r="PIT784" s="136"/>
      <c r="PIU784" s="136"/>
      <c r="PIV784" s="136"/>
      <c r="PIW784" s="136"/>
      <c r="PIX784" s="136"/>
      <c r="PIY784" s="136"/>
      <c r="PIZ784" s="136"/>
      <c r="PJA784" s="136"/>
      <c r="PJB784" s="136"/>
      <c r="PJC784" s="136"/>
      <c r="PJD784" s="136"/>
      <c r="PJE784" s="136"/>
      <c r="PJF784" s="136"/>
      <c r="PJG784" s="136"/>
      <c r="PJH784" s="136"/>
      <c r="PJI784" s="136"/>
      <c r="PJJ784" s="136"/>
      <c r="PJK784" s="136"/>
      <c r="PJL784" s="136"/>
      <c r="PJM784" s="136"/>
      <c r="PJN784" s="136"/>
      <c r="PJO784" s="136"/>
      <c r="PJP784" s="136"/>
      <c r="PJQ784" s="136"/>
      <c r="PJR784" s="136"/>
      <c r="PJS784" s="136"/>
      <c r="PJT784" s="136"/>
      <c r="PJU784" s="136"/>
      <c r="PJV784" s="136"/>
      <c r="PJW784" s="136"/>
      <c r="PJX784" s="136"/>
      <c r="PJY784" s="136"/>
      <c r="PJZ784" s="136"/>
      <c r="PKA784" s="136"/>
      <c r="PKB784" s="136"/>
      <c r="PKC784" s="136"/>
      <c r="PKD784" s="136"/>
      <c r="PKE784" s="136"/>
      <c r="PKF784" s="136"/>
      <c r="PKG784" s="136"/>
      <c r="PKH784" s="136"/>
      <c r="PKI784" s="136"/>
      <c r="PKJ784" s="136"/>
      <c r="PKK784" s="136"/>
      <c r="PKL784" s="136"/>
      <c r="PKM784" s="136"/>
      <c r="PKN784" s="136"/>
      <c r="PKO784" s="136"/>
      <c r="PKP784" s="136"/>
      <c r="PKQ784" s="136"/>
      <c r="PKR784" s="136"/>
      <c r="PKS784" s="136"/>
      <c r="PKT784" s="136"/>
      <c r="PKU784" s="136"/>
      <c r="PKV784" s="136"/>
      <c r="PKW784" s="136"/>
      <c r="PKX784" s="136"/>
      <c r="PKY784" s="136"/>
      <c r="PKZ784" s="136"/>
      <c r="PLA784" s="136"/>
      <c r="PLB784" s="136"/>
      <c r="PLC784" s="136"/>
      <c r="PLD784" s="136"/>
      <c r="PLE784" s="136"/>
      <c r="PLF784" s="136"/>
      <c r="PLG784" s="136"/>
      <c r="PLH784" s="136"/>
      <c r="PLI784" s="136"/>
      <c r="PLJ784" s="136"/>
      <c r="PLK784" s="136"/>
      <c r="PLL784" s="136"/>
      <c r="PLM784" s="136"/>
      <c r="PLN784" s="136"/>
      <c r="PLO784" s="136"/>
      <c r="PLP784" s="136"/>
      <c r="PLQ784" s="136"/>
      <c r="PLR784" s="136"/>
      <c r="PLS784" s="136"/>
      <c r="PLT784" s="136"/>
      <c r="PLU784" s="136"/>
      <c r="PLV784" s="136"/>
      <c r="PLW784" s="136"/>
      <c r="PLX784" s="136"/>
      <c r="PLY784" s="136"/>
      <c r="PLZ784" s="136"/>
      <c r="PMA784" s="136"/>
      <c r="PMB784" s="136"/>
      <c r="PMC784" s="136"/>
      <c r="PMD784" s="136"/>
      <c r="PME784" s="136"/>
      <c r="PMF784" s="136"/>
      <c r="PMG784" s="136"/>
      <c r="PMH784" s="136"/>
      <c r="PMI784" s="136"/>
      <c r="PMJ784" s="136"/>
      <c r="PMK784" s="136"/>
      <c r="PML784" s="136"/>
      <c r="PMM784" s="136"/>
      <c r="PMN784" s="136"/>
      <c r="PMO784" s="136"/>
      <c r="PMP784" s="136"/>
      <c r="PMQ784" s="136"/>
      <c r="PMR784" s="136"/>
      <c r="PMS784" s="136"/>
      <c r="PMT784" s="136"/>
      <c r="PMU784" s="136"/>
      <c r="PMV784" s="136"/>
      <c r="PMW784" s="136"/>
      <c r="PMX784" s="136"/>
      <c r="PMY784" s="136"/>
      <c r="PMZ784" s="136"/>
      <c r="PNA784" s="136"/>
      <c r="PNB784" s="136"/>
      <c r="PNC784" s="136"/>
      <c r="PND784" s="136"/>
      <c r="PNE784" s="136"/>
      <c r="PNF784" s="136"/>
      <c r="PNG784" s="136"/>
      <c r="PNH784" s="136"/>
      <c r="PNI784" s="136"/>
      <c r="PNJ784" s="136"/>
      <c r="PNK784" s="136"/>
      <c r="PNL784" s="136"/>
      <c r="PNM784" s="136"/>
      <c r="PNN784" s="136"/>
      <c r="PNO784" s="136"/>
      <c r="PNP784" s="136"/>
      <c r="PNQ784" s="136"/>
      <c r="PNR784" s="136"/>
      <c r="PNS784" s="136"/>
      <c r="PNT784" s="136"/>
      <c r="PNU784" s="136"/>
      <c r="PNV784" s="136"/>
      <c r="PNW784" s="136"/>
      <c r="PNX784" s="136"/>
      <c r="PNY784" s="136"/>
      <c r="PNZ784" s="136"/>
      <c r="POA784" s="136"/>
      <c r="POB784" s="136"/>
      <c r="POC784" s="136"/>
      <c r="POD784" s="136"/>
      <c r="POE784" s="136"/>
      <c r="POF784" s="136"/>
      <c r="POG784" s="136"/>
      <c r="POH784" s="136"/>
      <c r="POI784" s="136"/>
      <c r="POJ784" s="136"/>
      <c r="POK784" s="136"/>
      <c r="POL784" s="136"/>
      <c r="POM784" s="136"/>
      <c r="PON784" s="136"/>
      <c r="POO784" s="136"/>
      <c r="POP784" s="136"/>
      <c r="POQ784" s="136"/>
      <c r="POR784" s="136"/>
      <c r="POS784" s="136"/>
      <c r="POT784" s="136"/>
      <c r="POU784" s="136"/>
      <c r="POV784" s="136"/>
      <c r="POW784" s="136"/>
      <c r="POX784" s="136"/>
      <c r="POY784" s="136"/>
      <c r="POZ784" s="136"/>
      <c r="PPA784" s="136"/>
      <c r="PPB784" s="136"/>
      <c r="PPC784" s="136"/>
      <c r="PPD784" s="136"/>
      <c r="PPE784" s="136"/>
      <c r="PPF784" s="136"/>
      <c r="PPG784" s="136"/>
      <c r="PPH784" s="136"/>
      <c r="PPI784" s="136"/>
      <c r="PPJ784" s="136"/>
      <c r="PPK784" s="136"/>
      <c r="PPL784" s="136"/>
      <c r="PPM784" s="136"/>
      <c r="PPN784" s="136"/>
      <c r="PPO784" s="136"/>
      <c r="PPP784" s="136"/>
      <c r="PPQ784" s="136"/>
      <c r="PPR784" s="136"/>
      <c r="PPS784" s="136"/>
      <c r="PPT784" s="136"/>
      <c r="PPU784" s="136"/>
      <c r="PPV784" s="136"/>
      <c r="PPW784" s="136"/>
      <c r="PPX784" s="136"/>
      <c r="PPY784" s="136"/>
      <c r="PPZ784" s="136"/>
      <c r="PQA784" s="136"/>
      <c r="PQB784" s="136"/>
      <c r="PQC784" s="136"/>
      <c r="PQD784" s="136"/>
      <c r="PQE784" s="136"/>
      <c r="PQF784" s="136"/>
      <c r="PQG784" s="136"/>
      <c r="PQH784" s="136"/>
      <c r="PQI784" s="136"/>
      <c r="PQJ784" s="136"/>
      <c r="PQK784" s="136"/>
      <c r="PQL784" s="136"/>
      <c r="PQM784" s="136"/>
      <c r="PQN784" s="136"/>
      <c r="PQO784" s="136"/>
      <c r="PQP784" s="136"/>
      <c r="PQQ784" s="136"/>
      <c r="PQR784" s="136"/>
      <c r="PQS784" s="136"/>
      <c r="PQT784" s="136"/>
      <c r="PQU784" s="136"/>
      <c r="PQV784" s="136"/>
      <c r="PQW784" s="136"/>
      <c r="PQX784" s="136"/>
      <c r="PQY784" s="136"/>
      <c r="PQZ784" s="136"/>
      <c r="PRA784" s="136"/>
      <c r="PRB784" s="136"/>
      <c r="PRC784" s="136"/>
      <c r="PRD784" s="136"/>
      <c r="PRE784" s="136"/>
      <c r="PRF784" s="136"/>
      <c r="PRG784" s="136"/>
      <c r="PRH784" s="136"/>
      <c r="PRI784" s="136"/>
      <c r="PRJ784" s="136"/>
      <c r="PRK784" s="136"/>
      <c r="PRL784" s="136"/>
      <c r="PRM784" s="136"/>
      <c r="PRN784" s="136"/>
      <c r="PRO784" s="136"/>
      <c r="PRP784" s="136"/>
      <c r="PRQ784" s="136"/>
      <c r="PRR784" s="136"/>
      <c r="PRS784" s="136"/>
      <c r="PRT784" s="136"/>
      <c r="PRU784" s="136"/>
      <c r="PRV784" s="136"/>
      <c r="PRW784" s="136"/>
      <c r="PRX784" s="136"/>
      <c r="PRY784" s="136"/>
      <c r="PRZ784" s="136"/>
      <c r="PSA784" s="136"/>
      <c r="PSB784" s="136"/>
      <c r="PSC784" s="136"/>
      <c r="PSD784" s="136"/>
      <c r="PSE784" s="136"/>
      <c r="PSF784" s="136"/>
      <c r="PSG784" s="136"/>
      <c r="PSH784" s="136"/>
      <c r="PSI784" s="136"/>
      <c r="PSJ784" s="136"/>
      <c r="PSK784" s="136"/>
      <c r="PSL784" s="136"/>
      <c r="PSM784" s="136"/>
      <c r="PSN784" s="136"/>
      <c r="PSO784" s="136"/>
      <c r="PSP784" s="136"/>
      <c r="PSQ784" s="136"/>
      <c r="PSR784" s="136"/>
      <c r="PSS784" s="136"/>
      <c r="PST784" s="136"/>
      <c r="PSU784" s="136"/>
      <c r="PSV784" s="136"/>
      <c r="PSW784" s="136"/>
      <c r="PSX784" s="136"/>
      <c r="PSY784" s="136"/>
      <c r="PSZ784" s="136"/>
      <c r="PTA784" s="136"/>
      <c r="PTB784" s="136"/>
      <c r="PTC784" s="136"/>
      <c r="PTD784" s="136"/>
      <c r="PTE784" s="136"/>
      <c r="PTF784" s="136"/>
      <c r="PTG784" s="136"/>
      <c r="PTH784" s="136"/>
      <c r="PTI784" s="136"/>
      <c r="PTJ784" s="136"/>
      <c r="PTK784" s="136"/>
      <c r="PTL784" s="136"/>
      <c r="PTM784" s="136"/>
      <c r="PTN784" s="136"/>
      <c r="PTO784" s="136"/>
      <c r="PTP784" s="136"/>
      <c r="PTQ784" s="136"/>
      <c r="PTR784" s="136"/>
      <c r="PTS784" s="136"/>
      <c r="PTT784" s="136"/>
      <c r="PTU784" s="136"/>
      <c r="PTV784" s="136"/>
      <c r="PTW784" s="136"/>
      <c r="PTX784" s="136"/>
      <c r="PTY784" s="136"/>
      <c r="PTZ784" s="136"/>
      <c r="PUA784" s="136"/>
      <c r="PUB784" s="136"/>
      <c r="PUC784" s="136"/>
      <c r="PUD784" s="136"/>
      <c r="PUE784" s="136"/>
      <c r="PUF784" s="136"/>
      <c r="PUG784" s="136"/>
      <c r="PUH784" s="136"/>
      <c r="PUI784" s="136"/>
      <c r="PUJ784" s="136"/>
      <c r="PUK784" s="136"/>
      <c r="PUL784" s="136"/>
      <c r="PUM784" s="136"/>
      <c r="PUN784" s="136"/>
      <c r="PUO784" s="136"/>
      <c r="PUP784" s="136"/>
      <c r="PUQ784" s="136"/>
      <c r="PUR784" s="136"/>
      <c r="PUS784" s="136"/>
      <c r="PUT784" s="136"/>
      <c r="PUU784" s="136"/>
      <c r="PUV784" s="136"/>
      <c r="PUW784" s="136"/>
      <c r="PUX784" s="136"/>
      <c r="PUY784" s="136"/>
      <c r="PUZ784" s="136"/>
      <c r="PVA784" s="136"/>
      <c r="PVB784" s="136"/>
      <c r="PVC784" s="136"/>
      <c r="PVD784" s="136"/>
      <c r="PVE784" s="136"/>
      <c r="PVF784" s="136"/>
      <c r="PVG784" s="136"/>
      <c r="PVH784" s="136"/>
      <c r="PVI784" s="136"/>
      <c r="PVJ784" s="136"/>
      <c r="PVK784" s="136"/>
      <c r="PVL784" s="136"/>
      <c r="PVM784" s="136"/>
      <c r="PVN784" s="136"/>
      <c r="PVO784" s="136"/>
      <c r="PVP784" s="136"/>
      <c r="PVQ784" s="136"/>
      <c r="PVR784" s="136"/>
      <c r="PVS784" s="136"/>
      <c r="PVT784" s="136"/>
      <c r="PVU784" s="136"/>
      <c r="PVV784" s="136"/>
      <c r="PVW784" s="136"/>
      <c r="PVX784" s="136"/>
      <c r="PVY784" s="136"/>
      <c r="PVZ784" s="136"/>
      <c r="PWA784" s="136"/>
      <c r="PWB784" s="136"/>
      <c r="PWC784" s="136"/>
      <c r="PWD784" s="136"/>
      <c r="PWE784" s="136"/>
      <c r="PWF784" s="136"/>
      <c r="PWG784" s="136"/>
      <c r="PWH784" s="136"/>
      <c r="PWI784" s="136"/>
      <c r="PWJ784" s="136"/>
      <c r="PWK784" s="136"/>
      <c r="PWL784" s="136"/>
      <c r="PWM784" s="136"/>
      <c r="PWN784" s="136"/>
      <c r="PWO784" s="136"/>
      <c r="PWP784" s="136"/>
      <c r="PWQ784" s="136"/>
      <c r="PWR784" s="136"/>
      <c r="PWS784" s="136"/>
      <c r="PWT784" s="136"/>
      <c r="PWU784" s="136"/>
      <c r="PWV784" s="136"/>
      <c r="PWW784" s="136"/>
      <c r="PWX784" s="136"/>
      <c r="PWY784" s="136"/>
      <c r="PWZ784" s="136"/>
      <c r="PXA784" s="136"/>
      <c r="PXB784" s="136"/>
      <c r="PXC784" s="136"/>
      <c r="PXD784" s="136"/>
      <c r="PXE784" s="136"/>
      <c r="PXF784" s="136"/>
      <c r="PXG784" s="136"/>
      <c r="PXH784" s="136"/>
      <c r="PXI784" s="136"/>
      <c r="PXJ784" s="136"/>
      <c r="PXK784" s="136"/>
      <c r="PXL784" s="136"/>
      <c r="PXM784" s="136"/>
      <c r="PXN784" s="136"/>
      <c r="PXO784" s="136"/>
      <c r="PXP784" s="136"/>
      <c r="PXQ784" s="136"/>
      <c r="PXR784" s="136"/>
      <c r="PXS784" s="136"/>
      <c r="PXT784" s="136"/>
      <c r="PXU784" s="136"/>
      <c r="PXV784" s="136"/>
      <c r="PXW784" s="136"/>
      <c r="PXX784" s="136"/>
      <c r="PXY784" s="136"/>
      <c r="PXZ784" s="136"/>
      <c r="PYA784" s="136"/>
      <c r="PYB784" s="136"/>
      <c r="PYC784" s="136"/>
      <c r="PYD784" s="136"/>
      <c r="PYE784" s="136"/>
      <c r="PYF784" s="136"/>
      <c r="PYG784" s="136"/>
      <c r="PYH784" s="136"/>
      <c r="PYI784" s="136"/>
      <c r="PYJ784" s="136"/>
      <c r="PYK784" s="136"/>
      <c r="PYL784" s="136"/>
      <c r="PYM784" s="136"/>
      <c r="PYN784" s="136"/>
      <c r="PYO784" s="136"/>
      <c r="PYP784" s="136"/>
      <c r="PYQ784" s="136"/>
      <c r="PYR784" s="136"/>
      <c r="PYS784" s="136"/>
      <c r="PYT784" s="136"/>
      <c r="PYU784" s="136"/>
      <c r="PYV784" s="136"/>
      <c r="PYW784" s="136"/>
      <c r="PYX784" s="136"/>
      <c r="PYY784" s="136"/>
      <c r="PYZ784" s="136"/>
      <c r="PZA784" s="136"/>
      <c r="PZB784" s="136"/>
      <c r="PZC784" s="136"/>
      <c r="PZD784" s="136"/>
      <c r="PZE784" s="136"/>
      <c r="PZF784" s="136"/>
      <c r="PZG784" s="136"/>
      <c r="PZH784" s="136"/>
      <c r="PZI784" s="136"/>
      <c r="PZJ784" s="136"/>
      <c r="PZK784" s="136"/>
      <c r="PZL784" s="136"/>
      <c r="PZM784" s="136"/>
      <c r="PZN784" s="136"/>
      <c r="PZO784" s="136"/>
      <c r="PZP784" s="136"/>
      <c r="PZQ784" s="136"/>
      <c r="PZR784" s="136"/>
      <c r="PZS784" s="136"/>
      <c r="PZT784" s="136"/>
      <c r="PZU784" s="136"/>
      <c r="PZV784" s="136"/>
      <c r="PZW784" s="136"/>
      <c r="PZX784" s="136"/>
      <c r="PZY784" s="136"/>
      <c r="PZZ784" s="136"/>
      <c r="QAA784" s="136"/>
      <c r="QAB784" s="136"/>
      <c r="QAC784" s="136"/>
      <c r="QAD784" s="136"/>
      <c r="QAE784" s="136"/>
      <c r="QAF784" s="136"/>
      <c r="QAG784" s="136"/>
      <c r="QAH784" s="136"/>
      <c r="QAI784" s="136"/>
      <c r="QAJ784" s="136"/>
      <c r="QAK784" s="136"/>
      <c r="QAL784" s="136"/>
      <c r="QAM784" s="136"/>
      <c r="QAN784" s="136"/>
      <c r="QAO784" s="136"/>
      <c r="QAP784" s="136"/>
      <c r="QAQ784" s="136"/>
      <c r="QAR784" s="136"/>
      <c r="QAS784" s="136"/>
      <c r="QAT784" s="136"/>
      <c r="QAU784" s="136"/>
      <c r="QAV784" s="136"/>
      <c r="QAW784" s="136"/>
      <c r="QAX784" s="136"/>
      <c r="QAY784" s="136"/>
      <c r="QAZ784" s="136"/>
      <c r="QBA784" s="136"/>
      <c r="QBB784" s="136"/>
      <c r="QBC784" s="136"/>
      <c r="QBD784" s="136"/>
      <c r="QBE784" s="136"/>
      <c r="QBF784" s="136"/>
      <c r="QBG784" s="136"/>
      <c r="QBH784" s="136"/>
      <c r="QBI784" s="136"/>
      <c r="QBJ784" s="136"/>
      <c r="QBK784" s="136"/>
      <c r="QBL784" s="136"/>
      <c r="QBM784" s="136"/>
      <c r="QBN784" s="136"/>
      <c r="QBO784" s="136"/>
      <c r="QBP784" s="136"/>
      <c r="QBQ784" s="136"/>
      <c r="QBR784" s="136"/>
      <c r="QBS784" s="136"/>
      <c r="QBT784" s="136"/>
      <c r="QBU784" s="136"/>
      <c r="QBV784" s="136"/>
      <c r="QBW784" s="136"/>
      <c r="QBX784" s="136"/>
      <c r="QBY784" s="136"/>
      <c r="QBZ784" s="136"/>
      <c r="QCA784" s="136"/>
      <c r="QCB784" s="136"/>
      <c r="QCC784" s="136"/>
      <c r="QCD784" s="136"/>
      <c r="QCE784" s="136"/>
      <c r="QCF784" s="136"/>
      <c r="QCG784" s="136"/>
      <c r="QCH784" s="136"/>
      <c r="QCI784" s="136"/>
      <c r="QCJ784" s="136"/>
      <c r="QCK784" s="136"/>
      <c r="QCL784" s="136"/>
      <c r="QCM784" s="136"/>
      <c r="QCN784" s="136"/>
      <c r="QCO784" s="136"/>
      <c r="QCP784" s="136"/>
      <c r="QCQ784" s="136"/>
      <c r="QCR784" s="136"/>
      <c r="QCS784" s="136"/>
      <c r="QCT784" s="136"/>
      <c r="QCU784" s="136"/>
      <c r="QCV784" s="136"/>
      <c r="QCW784" s="136"/>
      <c r="QCX784" s="136"/>
      <c r="QCY784" s="136"/>
      <c r="QCZ784" s="136"/>
      <c r="QDA784" s="136"/>
      <c r="QDB784" s="136"/>
      <c r="QDC784" s="136"/>
      <c r="QDD784" s="136"/>
      <c r="QDE784" s="136"/>
      <c r="QDF784" s="136"/>
      <c r="QDG784" s="136"/>
      <c r="QDH784" s="136"/>
      <c r="QDI784" s="136"/>
      <c r="QDJ784" s="136"/>
      <c r="QDK784" s="136"/>
      <c r="QDL784" s="136"/>
      <c r="QDM784" s="136"/>
      <c r="QDN784" s="136"/>
      <c r="QDO784" s="136"/>
      <c r="QDP784" s="136"/>
      <c r="QDQ784" s="136"/>
      <c r="QDR784" s="136"/>
      <c r="QDS784" s="136"/>
      <c r="QDT784" s="136"/>
      <c r="QDU784" s="136"/>
      <c r="QDV784" s="136"/>
      <c r="QDW784" s="136"/>
      <c r="QDX784" s="136"/>
      <c r="QDY784" s="136"/>
      <c r="QDZ784" s="136"/>
      <c r="QEA784" s="136"/>
      <c r="QEB784" s="136"/>
      <c r="QEC784" s="136"/>
      <c r="QED784" s="136"/>
      <c r="QEE784" s="136"/>
      <c r="QEF784" s="136"/>
      <c r="QEG784" s="136"/>
      <c r="QEH784" s="136"/>
      <c r="QEI784" s="136"/>
      <c r="QEJ784" s="136"/>
      <c r="QEK784" s="136"/>
      <c r="QEL784" s="136"/>
      <c r="QEM784" s="136"/>
      <c r="QEN784" s="136"/>
      <c r="QEO784" s="136"/>
      <c r="QEP784" s="136"/>
      <c r="QEQ784" s="136"/>
      <c r="QER784" s="136"/>
      <c r="QES784" s="136"/>
      <c r="QET784" s="136"/>
      <c r="QEU784" s="136"/>
      <c r="QEV784" s="136"/>
      <c r="QEW784" s="136"/>
      <c r="QEX784" s="136"/>
      <c r="QEY784" s="136"/>
      <c r="QEZ784" s="136"/>
      <c r="QFA784" s="136"/>
      <c r="QFB784" s="136"/>
      <c r="QFC784" s="136"/>
      <c r="QFD784" s="136"/>
      <c r="QFE784" s="136"/>
      <c r="QFF784" s="136"/>
      <c r="QFG784" s="136"/>
      <c r="QFH784" s="136"/>
      <c r="QFI784" s="136"/>
      <c r="QFJ784" s="136"/>
      <c r="QFK784" s="136"/>
      <c r="QFL784" s="136"/>
      <c r="QFM784" s="136"/>
      <c r="QFN784" s="136"/>
      <c r="QFO784" s="136"/>
      <c r="QFP784" s="136"/>
      <c r="QFQ784" s="136"/>
      <c r="QFR784" s="136"/>
      <c r="QFS784" s="136"/>
      <c r="QFT784" s="136"/>
      <c r="QFU784" s="136"/>
      <c r="QFV784" s="136"/>
      <c r="QFW784" s="136"/>
      <c r="QFX784" s="136"/>
      <c r="QFY784" s="136"/>
      <c r="QFZ784" s="136"/>
      <c r="QGA784" s="136"/>
      <c r="QGB784" s="136"/>
      <c r="QGC784" s="136"/>
      <c r="QGD784" s="136"/>
      <c r="QGE784" s="136"/>
      <c r="QGF784" s="136"/>
      <c r="QGG784" s="136"/>
      <c r="QGH784" s="136"/>
      <c r="QGI784" s="136"/>
      <c r="QGJ784" s="136"/>
      <c r="QGK784" s="136"/>
      <c r="QGL784" s="136"/>
      <c r="QGM784" s="136"/>
      <c r="QGN784" s="136"/>
      <c r="QGO784" s="136"/>
      <c r="QGP784" s="136"/>
      <c r="QGQ784" s="136"/>
      <c r="QGR784" s="136"/>
      <c r="QGS784" s="136"/>
      <c r="QGT784" s="136"/>
      <c r="QGU784" s="136"/>
      <c r="QGV784" s="136"/>
      <c r="QGW784" s="136"/>
      <c r="QGX784" s="136"/>
      <c r="QGY784" s="136"/>
      <c r="QGZ784" s="136"/>
      <c r="QHA784" s="136"/>
      <c r="QHB784" s="136"/>
      <c r="QHC784" s="136"/>
      <c r="QHD784" s="136"/>
      <c r="QHE784" s="136"/>
      <c r="QHF784" s="136"/>
      <c r="QHG784" s="136"/>
      <c r="QHH784" s="136"/>
      <c r="QHI784" s="136"/>
      <c r="QHJ784" s="136"/>
      <c r="QHK784" s="136"/>
      <c r="QHL784" s="136"/>
      <c r="QHM784" s="136"/>
      <c r="QHN784" s="136"/>
      <c r="QHO784" s="136"/>
      <c r="QHP784" s="136"/>
      <c r="QHQ784" s="136"/>
      <c r="QHR784" s="136"/>
      <c r="QHS784" s="136"/>
      <c r="QHT784" s="136"/>
      <c r="QHU784" s="136"/>
      <c r="QHV784" s="136"/>
      <c r="QHW784" s="136"/>
      <c r="QHX784" s="136"/>
      <c r="QHY784" s="136"/>
      <c r="QHZ784" s="136"/>
      <c r="QIA784" s="136"/>
      <c r="QIB784" s="136"/>
      <c r="QIC784" s="136"/>
      <c r="QID784" s="136"/>
      <c r="QIE784" s="136"/>
      <c r="QIF784" s="136"/>
      <c r="QIG784" s="136"/>
      <c r="QIH784" s="136"/>
      <c r="QII784" s="136"/>
      <c r="QIJ784" s="136"/>
      <c r="QIK784" s="136"/>
      <c r="QIL784" s="136"/>
      <c r="QIM784" s="136"/>
      <c r="QIN784" s="136"/>
      <c r="QIO784" s="136"/>
      <c r="QIP784" s="136"/>
      <c r="QIQ784" s="136"/>
      <c r="QIR784" s="136"/>
      <c r="QIS784" s="136"/>
      <c r="QIT784" s="136"/>
      <c r="QIU784" s="136"/>
      <c r="QIV784" s="136"/>
      <c r="QIW784" s="136"/>
      <c r="QIX784" s="136"/>
      <c r="QIY784" s="136"/>
      <c r="QIZ784" s="136"/>
      <c r="QJA784" s="136"/>
      <c r="QJB784" s="136"/>
      <c r="QJC784" s="136"/>
      <c r="QJD784" s="136"/>
      <c r="QJE784" s="136"/>
      <c r="QJF784" s="136"/>
      <c r="QJG784" s="136"/>
      <c r="QJH784" s="136"/>
      <c r="QJI784" s="136"/>
      <c r="QJJ784" s="136"/>
      <c r="QJK784" s="136"/>
      <c r="QJL784" s="136"/>
      <c r="QJM784" s="136"/>
      <c r="QJN784" s="136"/>
      <c r="QJO784" s="136"/>
      <c r="QJP784" s="136"/>
      <c r="QJQ784" s="136"/>
      <c r="QJR784" s="136"/>
      <c r="QJS784" s="136"/>
      <c r="QJT784" s="136"/>
      <c r="QJU784" s="136"/>
      <c r="QJV784" s="136"/>
      <c r="QJW784" s="136"/>
      <c r="QJX784" s="136"/>
      <c r="QJY784" s="136"/>
      <c r="QJZ784" s="136"/>
      <c r="QKA784" s="136"/>
      <c r="QKB784" s="136"/>
      <c r="QKC784" s="136"/>
      <c r="QKD784" s="136"/>
      <c r="QKE784" s="136"/>
      <c r="QKF784" s="136"/>
      <c r="QKG784" s="136"/>
      <c r="QKH784" s="136"/>
      <c r="QKI784" s="136"/>
      <c r="QKJ784" s="136"/>
      <c r="QKK784" s="136"/>
      <c r="QKL784" s="136"/>
      <c r="QKM784" s="136"/>
      <c r="QKN784" s="136"/>
      <c r="QKO784" s="136"/>
      <c r="QKP784" s="136"/>
      <c r="QKQ784" s="136"/>
      <c r="QKR784" s="136"/>
      <c r="QKS784" s="136"/>
      <c r="QKT784" s="136"/>
      <c r="QKU784" s="136"/>
      <c r="QKV784" s="136"/>
      <c r="QKW784" s="136"/>
      <c r="QKX784" s="136"/>
      <c r="QKY784" s="136"/>
      <c r="QKZ784" s="136"/>
      <c r="QLA784" s="136"/>
      <c r="QLB784" s="136"/>
      <c r="QLC784" s="136"/>
      <c r="QLD784" s="136"/>
      <c r="QLE784" s="136"/>
      <c r="QLF784" s="136"/>
      <c r="QLG784" s="136"/>
      <c r="QLH784" s="136"/>
      <c r="QLI784" s="136"/>
      <c r="QLJ784" s="136"/>
      <c r="QLK784" s="136"/>
      <c r="QLL784" s="136"/>
      <c r="QLM784" s="136"/>
      <c r="QLN784" s="136"/>
      <c r="QLO784" s="136"/>
      <c r="QLP784" s="136"/>
      <c r="QLQ784" s="136"/>
      <c r="QLR784" s="136"/>
      <c r="QLS784" s="136"/>
      <c r="QLT784" s="136"/>
      <c r="QLU784" s="136"/>
      <c r="QLV784" s="136"/>
      <c r="QLW784" s="136"/>
      <c r="QLX784" s="136"/>
      <c r="QLY784" s="136"/>
      <c r="QLZ784" s="136"/>
      <c r="QMA784" s="136"/>
      <c r="QMB784" s="136"/>
      <c r="QMC784" s="136"/>
      <c r="QMD784" s="136"/>
      <c r="QME784" s="136"/>
      <c r="QMF784" s="136"/>
      <c r="QMG784" s="136"/>
      <c r="QMH784" s="136"/>
      <c r="QMI784" s="136"/>
      <c r="QMJ784" s="136"/>
      <c r="QMK784" s="136"/>
      <c r="QML784" s="136"/>
      <c r="QMM784" s="136"/>
      <c r="QMN784" s="136"/>
      <c r="QMO784" s="136"/>
      <c r="QMP784" s="136"/>
      <c r="QMQ784" s="136"/>
      <c r="QMR784" s="136"/>
      <c r="QMS784" s="136"/>
      <c r="QMT784" s="136"/>
      <c r="QMU784" s="136"/>
      <c r="QMV784" s="136"/>
      <c r="QMW784" s="136"/>
      <c r="QMX784" s="136"/>
      <c r="QMY784" s="136"/>
      <c r="QMZ784" s="136"/>
      <c r="QNA784" s="136"/>
      <c r="QNB784" s="136"/>
      <c r="QNC784" s="136"/>
      <c r="QND784" s="136"/>
      <c r="QNE784" s="136"/>
      <c r="QNF784" s="136"/>
      <c r="QNG784" s="136"/>
      <c r="QNH784" s="136"/>
      <c r="QNI784" s="136"/>
      <c r="QNJ784" s="136"/>
      <c r="QNK784" s="136"/>
      <c r="QNL784" s="136"/>
      <c r="QNM784" s="136"/>
      <c r="QNN784" s="136"/>
      <c r="QNO784" s="136"/>
      <c r="QNP784" s="136"/>
      <c r="QNQ784" s="136"/>
      <c r="QNR784" s="136"/>
      <c r="QNS784" s="136"/>
      <c r="QNT784" s="136"/>
      <c r="QNU784" s="136"/>
      <c r="QNV784" s="136"/>
      <c r="QNW784" s="136"/>
      <c r="QNX784" s="136"/>
      <c r="QNY784" s="136"/>
      <c r="QNZ784" s="136"/>
      <c r="QOA784" s="136"/>
      <c r="QOB784" s="136"/>
      <c r="QOC784" s="136"/>
      <c r="QOD784" s="136"/>
      <c r="QOE784" s="136"/>
      <c r="QOF784" s="136"/>
      <c r="QOG784" s="136"/>
      <c r="QOH784" s="136"/>
      <c r="QOI784" s="136"/>
      <c r="QOJ784" s="136"/>
      <c r="QOK784" s="136"/>
      <c r="QOL784" s="136"/>
      <c r="QOM784" s="136"/>
      <c r="QON784" s="136"/>
      <c r="QOO784" s="136"/>
      <c r="QOP784" s="136"/>
      <c r="QOQ784" s="136"/>
      <c r="QOR784" s="136"/>
      <c r="QOS784" s="136"/>
      <c r="QOT784" s="136"/>
      <c r="QOU784" s="136"/>
      <c r="QOV784" s="136"/>
      <c r="QOW784" s="136"/>
      <c r="QOX784" s="136"/>
      <c r="QOY784" s="136"/>
      <c r="QOZ784" s="136"/>
      <c r="QPA784" s="136"/>
      <c r="QPB784" s="136"/>
      <c r="QPC784" s="136"/>
      <c r="QPD784" s="136"/>
      <c r="QPE784" s="136"/>
      <c r="QPF784" s="136"/>
      <c r="QPG784" s="136"/>
      <c r="QPH784" s="136"/>
      <c r="QPI784" s="136"/>
      <c r="QPJ784" s="136"/>
      <c r="QPK784" s="136"/>
      <c r="QPL784" s="136"/>
      <c r="QPM784" s="136"/>
      <c r="QPN784" s="136"/>
      <c r="QPO784" s="136"/>
      <c r="QPP784" s="136"/>
      <c r="QPQ784" s="136"/>
      <c r="QPR784" s="136"/>
      <c r="QPS784" s="136"/>
      <c r="QPT784" s="136"/>
      <c r="QPU784" s="136"/>
      <c r="QPV784" s="136"/>
      <c r="QPW784" s="136"/>
      <c r="QPX784" s="136"/>
      <c r="QPY784" s="136"/>
      <c r="QPZ784" s="136"/>
      <c r="QQA784" s="136"/>
      <c r="QQB784" s="136"/>
      <c r="QQC784" s="136"/>
      <c r="QQD784" s="136"/>
      <c r="QQE784" s="136"/>
      <c r="QQF784" s="136"/>
      <c r="QQG784" s="136"/>
      <c r="QQH784" s="136"/>
      <c r="QQI784" s="136"/>
      <c r="QQJ784" s="136"/>
      <c r="QQK784" s="136"/>
      <c r="QQL784" s="136"/>
      <c r="QQM784" s="136"/>
      <c r="QQN784" s="136"/>
      <c r="QQO784" s="136"/>
      <c r="QQP784" s="136"/>
      <c r="QQQ784" s="136"/>
      <c r="QQR784" s="136"/>
      <c r="QQS784" s="136"/>
      <c r="QQT784" s="136"/>
      <c r="QQU784" s="136"/>
      <c r="QQV784" s="136"/>
      <c r="QQW784" s="136"/>
      <c r="QQX784" s="136"/>
      <c r="QQY784" s="136"/>
      <c r="QQZ784" s="136"/>
      <c r="QRA784" s="136"/>
      <c r="QRB784" s="136"/>
      <c r="QRC784" s="136"/>
      <c r="QRD784" s="136"/>
      <c r="QRE784" s="136"/>
      <c r="QRF784" s="136"/>
      <c r="QRG784" s="136"/>
      <c r="QRH784" s="136"/>
      <c r="QRI784" s="136"/>
      <c r="QRJ784" s="136"/>
      <c r="QRK784" s="136"/>
      <c r="QRL784" s="136"/>
      <c r="QRM784" s="136"/>
      <c r="QRN784" s="136"/>
      <c r="QRO784" s="136"/>
      <c r="QRP784" s="136"/>
      <c r="QRQ784" s="136"/>
      <c r="QRR784" s="136"/>
      <c r="QRS784" s="136"/>
      <c r="QRT784" s="136"/>
      <c r="QRU784" s="136"/>
      <c r="QRV784" s="136"/>
      <c r="QRW784" s="136"/>
      <c r="QRX784" s="136"/>
      <c r="QRY784" s="136"/>
      <c r="QRZ784" s="136"/>
      <c r="QSA784" s="136"/>
      <c r="QSB784" s="136"/>
      <c r="QSC784" s="136"/>
      <c r="QSD784" s="136"/>
      <c r="QSE784" s="136"/>
      <c r="QSF784" s="136"/>
      <c r="QSG784" s="136"/>
      <c r="QSH784" s="136"/>
      <c r="QSI784" s="136"/>
      <c r="QSJ784" s="136"/>
      <c r="QSK784" s="136"/>
      <c r="QSL784" s="136"/>
      <c r="QSM784" s="136"/>
      <c r="QSN784" s="136"/>
      <c r="QSO784" s="136"/>
      <c r="QSP784" s="136"/>
      <c r="QSQ784" s="136"/>
      <c r="QSR784" s="136"/>
      <c r="QSS784" s="136"/>
      <c r="QST784" s="136"/>
      <c r="QSU784" s="136"/>
      <c r="QSV784" s="136"/>
      <c r="QSW784" s="136"/>
      <c r="QSX784" s="136"/>
      <c r="QSY784" s="136"/>
      <c r="QSZ784" s="136"/>
      <c r="QTA784" s="136"/>
      <c r="QTB784" s="136"/>
      <c r="QTC784" s="136"/>
      <c r="QTD784" s="136"/>
      <c r="QTE784" s="136"/>
      <c r="QTF784" s="136"/>
      <c r="QTG784" s="136"/>
      <c r="QTH784" s="136"/>
      <c r="QTI784" s="136"/>
      <c r="QTJ784" s="136"/>
      <c r="QTK784" s="136"/>
      <c r="QTL784" s="136"/>
      <c r="QTM784" s="136"/>
      <c r="QTN784" s="136"/>
      <c r="QTO784" s="136"/>
      <c r="QTP784" s="136"/>
      <c r="QTQ784" s="136"/>
      <c r="QTR784" s="136"/>
      <c r="QTS784" s="136"/>
      <c r="QTT784" s="136"/>
      <c r="QTU784" s="136"/>
      <c r="QTV784" s="136"/>
      <c r="QTW784" s="136"/>
      <c r="QTX784" s="136"/>
      <c r="QTY784" s="136"/>
      <c r="QTZ784" s="136"/>
      <c r="QUA784" s="136"/>
      <c r="QUB784" s="136"/>
      <c r="QUC784" s="136"/>
      <c r="QUD784" s="136"/>
      <c r="QUE784" s="136"/>
      <c r="QUF784" s="136"/>
      <c r="QUG784" s="136"/>
      <c r="QUH784" s="136"/>
      <c r="QUI784" s="136"/>
      <c r="QUJ784" s="136"/>
      <c r="QUK784" s="136"/>
      <c r="QUL784" s="136"/>
      <c r="QUM784" s="136"/>
      <c r="QUN784" s="136"/>
      <c r="QUO784" s="136"/>
      <c r="QUP784" s="136"/>
      <c r="QUQ784" s="136"/>
      <c r="QUR784" s="136"/>
      <c r="QUS784" s="136"/>
      <c r="QUT784" s="136"/>
      <c r="QUU784" s="136"/>
      <c r="QUV784" s="136"/>
      <c r="QUW784" s="136"/>
      <c r="QUX784" s="136"/>
      <c r="QUY784" s="136"/>
      <c r="QUZ784" s="136"/>
      <c r="QVA784" s="136"/>
      <c r="QVB784" s="136"/>
      <c r="QVC784" s="136"/>
      <c r="QVD784" s="136"/>
      <c r="QVE784" s="136"/>
      <c r="QVF784" s="136"/>
      <c r="QVG784" s="136"/>
      <c r="QVH784" s="136"/>
      <c r="QVI784" s="136"/>
      <c r="QVJ784" s="136"/>
      <c r="QVK784" s="136"/>
      <c r="QVL784" s="136"/>
      <c r="QVM784" s="136"/>
      <c r="QVN784" s="136"/>
      <c r="QVO784" s="136"/>
      <c r="QVP784" s="136"/>
      <c r="QVQ784" s="136"/>
      <c r="QVR784" s="136"/>
      <c r="QVS784" s="136"/>
      <c r="QVT784" s="136"/>
      <c r="QVU784" s="136"/>
      <c r="QVV784" s="136"/>
      <c r="QVW784" s="136"/>
      <c r="QVX784" s="136"/>
      <c r="QVY784" s="136"/>
      <c r="QVZ784" s="136"/>
      <c r="QWA784" s="136"/>
      <c r="QWB784" s="136"/>
      <c r="QWC784" s="136"/>
      <c r="QWD784" s="136"/>
      <c r="QWE784" s="136"/>
      <c r="QWF784" s="136"/>
      <c r="QWG784" s="136"/>
      <c r="QWH784" s="136"/>
      <c r="QWI784" s="136"/>
      <c r="QWJ784" s="136"/>
      <c r="QWK784" s="136"/>
      <c r="QWL784" s="136"/>
      <c r="QWM784" s="136"/>
      <c r="QWN784" s="136"/>
      <c r="QWO784" s="136"/>
      <c r="QWP784" s="136"/>
      <c r="QWQ784" s="136"/>
      <c r="QWR784" s="136"/>
      <c r="QWS784" s="136"/>
      <c r="QWT784" s="136"/>
      <c r="QWU784" s="136"/>
      <c r="QWV784" s="136"/>
      <c r="QWW784" s="136"/>
      <c r="QWX784" s="136"/>
      <c r="QWY784" s="136"/>
      <c r="QWZ784" s="136"/>
      <c r="QXA784" s="136"/>
      <c r="QXB784" s="136"/>
      <c r="QXC784" s="136"/>
      <c r="QXD784" s="136"/>
      <c r="QXE784" s="136"/>
      <c r="QXF784" s="136"/>
      <c r="QXG784" s="136"/>
      <c r="QXH784" s="136"/>
      <c r="QXI784" s="136"/>
      <c r="QXJ784" s="136"/>
      <c r="QXK784" s="136"/>
      <c r="QXL784" s="136"/>
      <c r="QXM784" s="136"/>
      <c r="QXN784" s="136"/>
      <c r="QXO784" s="136"/>
      <c r="QXP784" s="136"/>
      <c r="QXQ784" s="136"/>
      <c r="QXR784" s="136"/>
      <c r="QXS784" s="136"/>
      <c r="QXT784" s="136"/>
      <c r="QXU784" s="136"/>
      <c r="QXV784" s="136"/>
      <c r="QXW784" s="136"/>
      <c r="QXX784" s="136"/>
      <c r="QXY784" s="136"/>
      <c r="QXZ784" s="136"/>
      <c r="QYA784" s="136"/>
      <c r="QYB784" s="136"/>
      <c r="QYC784" s="136"/>
      <c r="QYD784" s="136"/>
      <c r="QYE784" s="136"/>
      <c r="QYF784" s="136"/>
      <c r="QYG784" s="136"/>
      <c r="QYH784" s="136"/>
      <c r="QYI784" s="136"/>
      <c r="QYJ784" s="136"/>
      <c r="QYK784" s="136"/>
      <c r="QYL784" s="136"/>
      <c r="QYM784" s="136"/>
      <c r="QYN784" s="136"/>
      <c r="QYO784" s="136"/>
      <c r="QYP784" s="136"/>
      <c r="QYQ784" s="136"/>
      <c r="QYR784" s="136"/>
      <c r="QYS784" s="136"/>
      <c r="QYT784" s="136"/>
      <c r="QYU784" s="136"/>
      <c r="QYV784" s="136"/>
      <c r="QYW784" s="136"/>
      <c r="QYX784" s="136"/>
      <c r="QYY784" s="136"/>
      <c r="QYZ784" s="136"/>
      <c r="QZA784" s="136"/>
      <c r="QZB784" s="136"/>
      <c r="QZC784" s="136"/>
      <c r="QZD784" s="136"/>
      <c r="QZE784" s="136"/>
      <c r="QZF784" s="136"/>
      <c r="QZG784" s="136"/>
      <c r="QZH784" s="136"/>
      <c r="QZI784" s="136"/>
      <c r="QZJ784" s="136"/>
      <c r="QZK784" s="136"/>
      <c r="QZL784" s="136"/>
      <c r="QZM784" s="136"/>
      <c r="QZN784" s="136"/>
      <c r="QZO784" s="136"/>
      <c r="QZP784" s="136"/>
      <c r="QZQ784" s="136"/>
      <c r="QZR784" s="136"/>
      <c r="QZS784" s="136"/>
      <c r="QZT784" s="136"/>
      <c r="QZU784" s="136"/>
      <c r="QZV784" s="136"/>
      <c r="QZW784" s="136"/>
      <c r="QZX784" s="136"/>
      <c r="QZY784" s="136"/>
      <c r="QZZ784" s="136"/>
      <c r="RAA784" s="136"/>
      <c r="RAB784" s="136"/>
      <c r="RAC784" s="136"/>
      <c r="RAD784" s="136"/>
      <c r="RAE784" s="136"/>
      <c r="RAF784" s="136"/>
      <c r="RAG784" s="136"/>
      <c r="RAH784" s="136"/>
      <c r="RAI784" s="136"/>
      <c r="RAJ784" s="136"/>
      <c r="RAK784" s="136"/>
      <c r="RAL784" s="136"/>
      <c r="RAM784" s="136"/>
      <c r="RAN784" s="136"/>
      <c r="RAO784" s="136"/>
      <c r="RAP784" s="136"/>
      <c r="RAQ784" s="136"/>
      <c r="RAR784" s="136"/>
      <c r="RAS784" s="136"/>
      <c r="RAT784" s="136"/>
      <c r="RAU784" s="136"/>
      <c r="RAV784" s="136"/>
      <c r="RAW784" s="136"/>
      <c r="RAX784" s="136"/>
      <c r="RAY784" s="136"/>
      <c r="RAZ784" s="136"/>
      <c r="RBA784" s="136"/>
      <c r="RBB784" s="136"/>
      <c r="RBC784" s="136"/>
      <c r="RBD784" s="136"/>
      <c r="RBE784" s="136"/>
      <c r="RBF784" s="136"/>
      <c r="RBG784" s="136"/>
      <c r="RBH784" s="136"/>
      <c r="RBI784" s="136"/>
      <c r="RBJ784" s="136"/>
      <c r="RBK784" s="136"/>
      <c r="RBL784" s="136"/>
      <c r="RBM784" s="136"/>
      <c r="RBN784" s="136"/>
      <c r="RBO784" s="136"/>
      <c r="RBP784" s="136"/>
      <c r="RBQ784" s="136"/>
      <c r="RBR784" s="136"/>
      <c r="RBS784" s="136"/>
      <c r="RBT784" s="136"/>
      <c r="RBU784" s="136"/>
      <c r="RBV784" s="136"/>
      <c r="RBW784" s="136"/>
      <c r="RBX784" s="136"/>
      <c r="RBY784" s="136"/>
      <c r="RBZ784" s="136"/>
      <c r="RCA784" s="136"/>
      <c r="RCB784" s="136"/>
      <c r="RCC784" s="136"/>
      <c r="RCD784" s="136"/>
      <c r="RCE784" s="136"/>
      <c r="RCF784" s="136"/>
      <c r="RCG784" s="136"/>
      <c r="RCH784" s="136"/>
      <c r="RCI784" s="136"/>
      <c r="RCJ784" s="136"/>
      <c r="RCK784" s="136"/>
      <c r="RCL784" s="136"/>
      <c r="RCM784" s="136"/>
      <c r="RCN784" s="136"/>
      <c r="RCO784" s="136"/>
      <c r="RCP784" s="136"/>
      <c r="RCQ784" s="136"/>
      <c r="RCR784" s="136"/>
      <c r="RCS784" s="136"/>
      <c r="RCT784" s="136"/>
      <c r="RCU784" s="136"/>
      <c r="RCV784" s="136"/>
      <c r="RCW784" s="136"/>
      <c r="RCX784" s="136"/>
      <c r="RCY784" s="136"/>
      <c r="RCZ784" s="136"/>
      <c r="RDA784" s="136"/>
      <c r="RDB784" s="136"/>
      <c r="RDC784" s="136"/>
      <c r="RDD784" s="136"/>
      <c r="RDE784" s="136"/>
      <c r="RDF784" s="136"/>
      <c r="RDG784" s="136"/>
      <c r="RDH784" s="136"/>
      <c r="RDI784" s="136"/>
      <c r="RDJ784" s="136"/>
      <c r="RDK784" s="136"/>
      <c r="RDL784" s="136"/>
      <c r="RDM784" s="136"/>
      <c r="RDN784" s="136"/>
      <c r="RDO784" s="136"/>
      <c r="RDP784" s="136"/>
      <c r="RDQ784" s="136"/>
      <c r="RDR784" s="136"/>
      <c r="RDS784" s="136"/>
      <c r="RDT784" s="136"/>
      <c r="RDU784" s="136"/>
      <c r="RDV784" s="136"/>
      <c r="RDW784" s="136"/>
      <c r="RDX784" s="136"/>
      <c r="RDY784" s="136"/>
      <c r="RDZ784" s="136"/>
      <c r="REA784" s="136"/>
      <c r="REB784" s="136"/>
      <c r="REC784" s="136"/>
      <c r="RED784" s="136"/>
      <c r="REE784" s="136"/>
      <c r="REF784" s="136"/>
      <c r="REG784" s="136"/>
      <c r="REH784" s="136"/>
      <c r="REI784" s="136"/>
      <c r="REJ784" s="136"/>
      <c r="REK784" s="136"/>
      <c r="REL784" s="136"/>
      <c r="REM784" s="136"/>
      <c r="REN784" s="136"/>
      <c r="REO784" s="136"/>
      <c r="REP784" s="136"/>
      <c r="REQ784" s="136"/>
      <c r="RER784" s="136"/>
      <c r="RES784" s="136"/>
      <c r="RET784" s="136"/>
      <c r="REU784" s="136"/>
      <c r="REV784" s="136"/>
      <c r="REW784" s="136"/>
      <c r="REX784" s="136"/>
      <c r="REY784" s="136"/>
      <c r="REZ784" s="136"/>
      <c r="RFA784" s="136"/>
      <c r="RFB784" s="136"/>
      <c r="RFC784" s="136"/>
      <c r="RFD784" s="136"/>
      <c r="RFE784" s="136"/>
      <c r="RFF784" s="136"/>
      <c r="RFG784" s="136"/>
      <c r="RFH784" s="136"/>
      <c r="RFI784" s="136"/>
      <c r="RFJ784" s="136"/>
      <c r="RFK784" s="136"/>
      <c r="RFL784" s="136"/>
      <c r="RFM784" s="136"/>
      <c r="RFN784" s="136"/>
      <c r="RFO784" s="136"/>
      <c r="RFP784" s="136"/>
      <c r="RFQ784" s="136"/>
      <c r="RFR784" s="136"/>
      <c r="RFS784" s="136"/>
      <c r="RFT784" s="136"/>
      <c r="RFU784" s="136"/>
      <c r="RFV784" s="136"/>
      <c r="RFW784" s="136"/>
      <c r="RFX784" s="136"/>
      <c r="RFY784" s="136"/>
      <c r="RFZ784" s="136"/>
      <c r="RGA784" s="136"/>
      <c r="RGB784" s="136"/>
      <c r="RGC784" s="136"/>
      <c r="RGD784" s="136"/>
      <c r="RGE784" s="136"/>
      <c r="RGF784" s="136"/>
      <c r="RGG784" s="136"/>
      <c r="RGH784" s="136"/>
      <c r="RGI784" s="136"/>
      <c r="RGJ784" s="136"/>
      <c r="RGK784" s="136"/>
      <c r="RGL784" s="136"/>
      <c r="RGM784" s="136"/>
      <c r="RGN784" s="136"/>
      <c r="RGO784" s="136"/>
      <c r="RGP784" s="136"/>
      <c r="RGQ784" s="136"/>
      <c r="RGR784" s="136"/>
      <c r="RGS784" s="136"/>
      <c r="RGT784" s="136"/>
      <c r="RGU784" s="136"/>
      <c r="RGV784" s="136"/>
      <c r="RGW784" s="136"/>
      <c r="RGX784" s="136"/>
      <c r="RGY784" s="136"/>
      <c r="RGZ784" s="136"/>
      <c r="RHA784" s="136"/>
      <c r="RHB784" s="136"/>
      <c r="RHC784" s="136"/>
      <c r="RHD784" s="136"/>
      <c r="RHE784" s="136"/>
      <c r="RHF784" s="136"/>
      <c r="RHG784" s="136"/>
      <c r="RHH784" s="136"/>
      <c r="RHI784" s="136"/>
      <c r="RHJ784" s="136"/>
      <c r="RHK784" s="136"/>
      <c r="RHL784" s="136"/>
      <c r="RHM784" s="136"/>
      <c r="RHN784" s="136"/>
      <c r="RHO784" s="136"/>
      <c r="RHP784" s="136"/>
      <c r="RHQ784" s="136"/>
      <c r="RHR784" s="136"/>
      <c r="RHS784" s="136"/>
      <c r="RHT784" s="136"/>
      <c r="RHU784" s="136"/>
      <c r="RHV784" s="136"/>
      <c r="RHW784" s="136"/>
      <c r="RHX784" s="136"/>
      <c r="RHY784" s="136"/>
      <c r="RHZ784" s="136"/>
      <c r="RIA784" s="136"/>
      <c r="RIB784" s="136"/>
      <c r="RIC784" s="136"/>
      <c r="RID784" s="136"/>
      <c r="RIE784" s="136"/>
      <c r="RIF784" s="136"/>
      <c r="RIG784" s="136"/>
      <c r="RIH784" s="136"/>
      <c r="RII784" s="136"/>
      <c r="RIJ784" s="136"/>
      <c r="RIK784" s="136"/>
      <c r="RIL784" s="136"/>
      <c r="RIM784" s="136"/>
      <c r="RIN784" s="136"/>
      <c r="RIO784" s="136"/>
      <c r="RIP784" s="136"/>
      <c r="RIQ784" s="136"/>
      <c r="RIR784" s="136"/>
      <c r="RIS784" s="136"/>
      <c r="RIT784" s="136"/>
      <c r="RIU784" s="136"/>
      <c r="RIV784" s="136"/>
      <c r="RIW784" s="136"/>
      <c r="RIX784" s="136"/>
      <c r="RIY784" s="136"/>
      <c r="RIZ784" s="136"/>
      <c r="RJA784" s="136"/>
      <c r="RJB784" s="136"/>
      <c r="RJC784" s="136"/>
      <c r="RJD784" s="136"/>
      <c r="RJE784" s="136"/>
      <c r="RJF784" s="136"/>
      <c r="RJG784" s="136"/>
      <c r="RJH784" s="136"/>
      <c r="RJI784" s="136"/>
      <c r="RJJ784" s="136"/>
      <c r="RJK784" s="136"/>
      <c r="RJL784" s="136"/>
      <c r="RJM784" s="136"/>
      <c r="RJN784" s="136"/>
      <c r="RJO784" s="136"/>
      <c r="RJP784" s="136"/>
      <c r="RJQ784" s="136"/>
      <c r="RJR784" s="136"/>
      <c r="RJS784" s="136"/>
      <c r="RJT784" s="136"/>
      <c r="RJU784" s="136"/>
      <c r="RJV784" s="136"/>
      <c r="RJW784" s="136"/>
      <c r="RJX784" s="136"/>
      <c r="RJY784" s="136"/>
      <c r="RJZ784" s="136"/>
      <c r="RKA784" s="136"/>
      <c r="RKB784" s="136"/>
      <c r="RKC784" s="136"/>
      <c r="RKD784" s="136"/>
      <c r="RKE784" s="136"/>
      <c r="RKF784" s="136"/>
      <c r="RKG784" s="136"/>
      <c r="RKH784" s="136"/>
      <c r="RKI784" s="136"/>
      <c r="RKJ784" s="136"/>
      <c r="RKK784" s="136"/>
      <c r="RKL784" s="136"/>
      <c r="RKM784" s="136"/>
      <c r="RKN784" s="136"/>
      <c r="RKO784" s="136"/>
      <c r="RKP784" s="136"/>
      <c r="RKQ784" s="136"/>
      <c r="RKR784" s="136"/>
      <c r="RKS784" s="136"/>
      <c r="RKT784" s="136"/>
      <c r="RKU784" s="136"/>
      <c r="RKV784" s="136"/>
      <c r="RKW784" s="136"/>
      <c r="RKX784" s="136"/>
      <c r="RKY784" s="136"/>
      <c r="RKZ784" s="136"/>
      <c r="RLA784" s="136"/>
      <c r="RLB784" s="136"/>
      <c r="RLC784" s="136"/>
      <c r="RLD784" s="136"/>
      <c r="RLE784" s="136"/>
      <c r="RLF784" s="136"/>
      <c r="RLG784" s="136"/>
      <c r="RLH784" s="136"/>
      <c r="RLI784" s="136"/>
      <c r="RLJ784" s="136"/>
      <c r="RLK784" s="136"/>
      <c r="RLL784" s="136"/>
      <c r="RLM784" s="136"/>
      <c r="RLN784" s="136"/>
      <c r="RLO784" s="136"/>
      <c r="RLP784" s="136"/>
      <c r="RLQ784" s="136"/>
      <c r="RLR784" s="136"/>
      <c r="RLS784" s="136"/>
      <c r="RLT784" s="136"/>
      <c r="RLU784" s="136"/>
      <c r="RLV784" s="136"/>
      <c r="RLW784" s="136"/>
      <c r="RLX784" s="136"/>
      <c r="RLY784" s="136"/>
      <c r="RLZ784" s="136"/>
      <c r="RMA784" s="136"/>
      <c r="RMB784" s="136"/>
      <c r="RMC784" s="136"/>
      <c r="RMD784" s="136"/>
      <c r="RME784" s="136"/>
      <c r="RMF784" s="136"/>
      <c r="RMG784" s="136"/>
      <c r="RMH784" s="136"/>
      <c r="RMI784" s="136"/>
      <c r="RMJ784" s="136"/>
      <c r="RMK784" s="136"/>
      <c r="RML784" s="136"/>
      <c r="RMM784" s="136"/>
      <c r="RMN784" s="136"/>
      <c r="RMO784" s="136"/>
      <c r="RMP784" s="136"/>
      <c r="RMQ784" s="136"/>
      <c r="RMR784" s="136"/>
      <c r="RMS784" s="136"/>
      <c r="RMT784" s="136"/>
      <c r="RMU784" s="136"/>
      <c r="RMV784" s="136"/>
      <c r="RMW784" s="136"/>
      <c r="RMX784" s="136"/>
      <c r="RMY784" s="136"/>
      <c r="RMZ784" s="136"/>
      <c r="RNA784" s="136"/>
      <c r="RNB784" s="136"/>
      <c r="RNC784" s="136"/>
      <c r="RND784" s="136"/>
      <c r="RNE784" s="136"/>
      <c r="RNF784" s="136"/>
      <c r="RNG784" s="136"/>
      <c r="RNH784" s="136"/>
      <c r="RNI784" s="136"/>
      <c r="RNJ784" s="136"/>
      <c r="RNK784" s="136"/>
      <c r="RNL784" s="136"/>
      <c r="RNM784" s="136"/>
      <c r="RNN784" s="136"/>
      <c r="RNO784" s="136"/>
      <c r="RNP784" s="136"/>
      <c r="RNQ784" s="136"/>
      <c r="RNR784" s="136"/>
      <c r="RNS784" s="136"/>
      <c r="RNT784" s="136"/>
      <c r="RNU784" s="136"/>
      <c r="RNV784" s="136"/>
      <c r="RNW784" s="136"/>
      <c r="RNX784" s="136"/>
      <c r="RNY784" s="136"/>
      <c r="RNZ784" s="136"/>
      <c r="ROA784" s="136"/>
      <c r="ROB784" s="136"/>
      <c r="ROC784" s="136"/>
      <c r="ROD784" s="136"/>
      <c r="ROE784" s="136"/>
      <c r="ROF784" s="136"/>
      <c r="ROG784" s="136"/>
      <c r="ROH784" s="136"/>
      <c r="ROI784" s="136"/>
      <c r="ROJ784" s="136"/>
      <c r="ROK784" s="136"/>
      <c r="ROL784" s="136"/>
      <c r="ROM784" s="136"/>
      <c r="RON784" s="136"/>
      <c r="ROO784" s="136"/>
      <c r="ROP784" s="136"/>
      <c r="ROQ784" s="136"/>
      <c r="ROR784" s="136"/>
      <c r="ROS784" s="136"/>
      <c r="ROT784" s="136"/>
      <c r="ROU784" s="136"/>
      <c r="ROV784" s="136"/>
      <c r="ROW784" s="136"/>
      <c r="ROX784" s="136"/>
      <c r="ROY784" s="136"/>
      <c r="ROZ784" s="136"/>
      <c r="RPA784" s="136"/>
      <c r="RPB784" s="136"/>
      <c r="RPC784" s="136"/>
      <c r="RPD784" s="136"/>
      <c r="RPE784" s="136"/>
      <c r="RPF784" s="136"/>
      <c r="RPG784" s="136"/>
      <c r="RPH784" s="136"/>
      <c r="RPI784" s="136"/>
      <c r="RPJ784" s="136"/>
      <c r="RPK784" s="136"/>
      <c r="RPL784" s="136"/>
      <c r="RPM784" s="136"/>
      <c r="RPN784" s="136"/>
      <c r="RPO784" s="136"/>
      <c r="RPP784" s="136"/>
      <c r="RPQ784" s="136"/>
      <c r="RPR784" s="136"/>
      <c r="RPS784" s="136"/>
      <c r="RPT784" s="136"/>
      <c r="RPU784" s="136"/>
      <c r="RPV784" s="136"/>
      <c r="RPW784" s="136"/>
      <c r="RPX784" s="136"/>
      <c r="RPY784" s="136"/>
      <c r="RPZ784" s="136"/>
      <c r="RQA784" s="136"/>
      <c r="RQB784" s="136"/>
      <c r="RQC784" s="136"/>
      <c r="RQD784" s="136"/>
      <c r="RQE784" s="136"/>
      <c r="RQF784" s="136"/>
      <c r="RQG784" s="136"/>
      <c r="RQH784" s="136"/>
      <c r="RQI784" s="136"/>
      <c r="RQJ784" s="136"/>
      <c r="RQK784" s="136"/>
      <c r="RQL784" s="136"/>
      <c r="RQM784" s="136"/>
      <c r="RQN784" s="136"/>
      <c r="RQO784" s="136"/>
      <c r="RQP784" s="136"/>
      <c r="RQQ784" s="136"/>
      <c r="RQR784" s="136"/>
      <c r="RQS784" s="136"/>
      <c r="RQT784" s="136"/>
      <c r="RQU784" s="136"/>
      <c r="RQV784" s="136"/>
      <c r="RQW784" s="136"/>
      <c r="RQX784" s="136"/>
      <c r="RQY784" s="136"/>
      <c r="RQZ784" s="136"/>
      <c r="RRA784" s="136"/>
      <c r="RRB784" s="136"/>
      <c r="RRC784" s="136"/>
      <c r="RRD784" s="136"/>
      <c r="RRE784" s="136"/>
      <c r="RRF784" s="136"/>
      <c r="RRG784" s="136"/>
      <c r="RRH784" s="136"/>
      <c r="RRI784" s="136"/>
      <c r="RRJ784" s="136"/>
      <c r="RRK784" s="136"/>
      <c r="RRL784" s="136"/>
      <c r="RRM784" s="136"/>
      <c r="RRN784" s="136"/>
      <c r="RRO784" s="136"/>
      <c r="RRP784" s="136"/>
      <c r="RRQ784" s="136"/>
      <c r="RRR784" s="136"/>
      <c r="RRS784" s="136"/>
      <c r="RRT784" s="136"/>
      <c r="RRU784" s="136"/>
      <c r="RRV784" s="136"/>
      <c r="RRW784" s="136"/>
      <c r="RRX784" s="136"/>
      <c r="RRY784" s="136"/>
      <c r="RRZ784" s="136"/>
      <c r="RSA784" s="136"/>
      <c r="RSB784" s="136"/>
      <c r="RSC784" s="136"/>
      <c r="RSD784" s="136"/>
      <c r="RSE784" s="136"/>
      <c r="RSF784" s="136"/>
      <c r="RSG784" s="136"/>
      <c r="RSH784" s="136"/>
      <c r="RSI784" s="136"/>
      <c r="RSJ784" s="136"/>
      <c r="RSK784" s="136"/>
      <c r="RSL784" s="136"/>
      <c r="RSM784" s="136"/>
      <c r="RSN784" s="136"/>
      <c r="RSO784" s="136"/>
      <c r="RSP784" s="136"/>
      <c r="RSQ784" s="136"/>
      <c r="RSR784" s="136"/>
      <c r="RSS784" s="136"/>
      <c r="RST784" s="136"/>
      <c r="RSU784" s="136"/>
      <c r="RSV784" s="136"/>
      <c r="RSW784" s="136"/>
      <c r="RSX784" s="136"/>
      <c r="RSY784" s="136"/>
      <c r="RSZ784" s="136"/>
      <c r="RTA784" s="136"/>
      <c r="RTB784" s="136"/>
      <c r="RTC784" s="136"/>
      <c r="RTD784" s="136"/>
      <c r="RTE784" s="136"/>
      <c r="RTF784" s="136"/>
      <c r="RTG784" s="136"/>
      <c r="RTH784" s="136"/>
      <c r="RTI784" s="136"/>
      <c r="RTJ784" s="136"/>
      <c r="RTK784" s="136"/>
      <c r="RTL784" s="136"/>
      <c r="RTM784" s="136"/>
      <c r="RTN784" s="136"/>
      <c r="RTO784" s="136"/>
      <c r="RTP784" s="136"/>
      <c r="RTQ784" s="136"/>
      <c r="RTR784" s="136"/>
      <c r="RTS784" s="136"/>
      <c r="RTT784" s="136"/>
      <c r="RTU784" s="136"/>
      <c r="RTV784" s="136"/>
      <c r="RTW784" s="136"/>
      <c r="RTX784" s="136"/>
      <c r="RTY784" s="136"/>
      <c r="RTZ784" s="136"/>
      <c r="RUA784" s="136"/>
      <c r="RUB784" s="136"/>
      <c r="RUC784" s="136"/>
      <c r="RUD784" s="136"/>
      <c r="RUE784" s="136"/>
      <c r="RUF784" s="136"/>
      <c r="RUG784" s="136"/>
      <c r="RUH784" s="136"/>
      <c r="RUI784" s="136"/>
      <c r="RUJ784" s="136"/>
      <c r="RUK784" s="136"/>
      <c r="RUL784" s="136"/>
      <c r="RUM784" s="136"/>
      <c r="RUN784" s="136"/>
      <c r="RUO784" s="136"/>
      <c r="RUP784" s="136"/>
      <c r="RUQ784" s="136"/>
      <c r="RUR784" s="136"/>
      <c r="RUS784" s="136"/>
      <c r="RUT784" s="136"/>
      <c r="RUU784" s="136"/>
      <c r="RUV784" s="136"/>
      <c r="RUW784" s="136"/>
      <c r="RUX784" s="136"/>
      <c r="RUY784" s="136"/>
      <c r="RUZ784" s="136"/>
      <c r="RVA784" s="136"/>
      <c r="RVB784" s="136"/>
      <c r="RVC784" s="136"/>
      <c r="RVD784" s="136"/>
      <c r="RVE784" s="136"/>
      <c r="RVF784" s="136"/>
      <c r="RVG784" s="136"/>
      <c r="RVH784" s="136"/>
      <c r="RVI784" s="136"/>
      <c r="RVJ784" s="136"/>
      <c r="RVK784" s="136"/>
      <c r="RVL784" s="136"/>
      <c r="RVM784" s="136"/>
      <c r="RVN784" s="136"/>
      <c r="RVO784" s="136"/>
      <c r="RVP784" s="136"/>
      <c r="RVQ784" s="136"/>
      <c r="RVR784" s="136"/>
      <c r="RVS784" s="136"/>
      <c r="RVT784" s="136"/>
      <c r="RVU784" s="136"/>
      <c r="RVV784" s="136"/>
      <c r="RVW784" s="136"/>
      <c r="RVX784" s="136"/>
      <c r="RVY784" s="136"/>
      <c r="RVZ784" s="136"/>
      <c r="RWA784" s="136"/>
      <c r="RWB784" s="136"/>
      <c r="RWC784" s="136"/>
      <c r="RWD784" s="136"/>
      <c r="RWE784" s="136"/>
      <c r="RWF784" s="136"/>
      <c r="RWG784" s="136"/>
      <c r="RWH784" s="136"/>
      <c r="RWI784" s="136"/>
      <c r="RWJ784" s="136"/>
      <c r="RWK784" s="136"/>
      <c r="RWL784" s="136"/>
      <c r="RWM784" s="136"/>
      <c r="RWN784" s="136"/>
      <c r="RWO784" s="136"/>
      <c r="RWP784" s="136"/>
      <c r="RWQ784" s="136"/>
      <c r="RWR784" s="136"/>
      <c r="RWS784" s="136"/>
      <c r="RWT784" s="136"/>
      <c r="RWU784" s="136"/>
      <c r="RWV784" s="136"/>
      <c r="RWW784" s="136"/>
      <c r="RWX784" s="136"/>
      <c r="RWY784" s="136"/>
      <c r="RWZ784" s="136"/>
      <c r="RXA784" s="136"/>
      <c r="RXB784" s="136"/>
      <c r="RXC784" s="136"/>
      <c r="RXD784" s="136"/>
      <c r="RXE784" s="136"/>
      <c r="RXF784" s="136"/>
      <c r="RXG784" s="136"/>
      <c r="RXH784" s="136"/>
      <c r="RXI784" s="136"/>
      <c r="RXJ784" s="136"/>
      <c r="RXK784" s="136"/>
      <c r="RXL784" s="136"/>
      <c r="RXM784" s="136"/>
      <c r="RXN784" s="136"/>
      <c r="RXO784" s="136"/>
      <c r="RXP784" s="136"/>
      <c r="RXQ784" s="136"/>
      <c r="RXR784" s="136"/>
      <c r="RXS784" s="136"/>
      <c r="RXT784" s="136"/>
      <c r="RXU784" s="136"/>
      <c r="RXV784" s="136"/>
      <c r="RXW784" s="136"/>
      <c r="RXX784" s="136"/>
      <c r="RXY784" s="136"/>
      <c r="RXZ784" s="136"/>
      <c r="RYA784" s="136"/>
      <c r="RYB784" s="136"/>
      <c r="RYC784" s="136"/>
      <c r="RYD784" s="136"/>
      <c r="RYE784" s="136"/>
      <c r="RYF784" s="136"/>
      <c r="RYG784" s="136"/>
      <c r="RYH784" s="136"/>
      <c r="RYI784" s="136"/>
      <c r="RYJ784" s="136"/>
      <c r="RYK784" s="136"/>
      <c r="RYL784" s="136"/>
      <c r="RYM784" s="136"/>
      <c r="RYN784" s="136"/>
      <c r="RYO784" s="136"/>
      <c r="RYP784" s="136"/>
      <c r="RYQ784" s="136"/>
      <c r="RYR784" s="136"/>
      <c r="RYS784" s="136"/>
      <c r="RYT784" s="136"/>
      <c r="RYU784" s="136"/>
      <c r="RYV784" s="136"/>
      <c r="RYW784" s="136"/>
      <c r="RYX784" s="136"/>
      <c r="RYY784" s="136"/>
      <c r="RYZ784" s="136"/>
      <c r="RZA784" s="136"/>
      <c r="RZB784" s="136"/>
      <c r="RZC784" s="136"/>
      <c r="RZD784" s="136"/>
      <c r="RZE784" s="136"/>
      <c r="RZF784" s="136"/>
      <c r="RZG784" s="136"/>
      <c r="RZH784" s="136"/>
      <c r="RZI784" s="136"/>
      <c r="RZJ784" s="136"/>
      <c r="RZK784" s="136"/>
      <c r="RZL784" s="136"/>
      <c r="RZM784" s="136"/>
      <c r="RZN784" s="136"/>
      <c r="RZO784" s="136"/>
      <c r="RZP784" s="136"/>
      <c r="RZQ784" s="136"/>
      <c r="RZR784" s="136"/>
      <c r="RZS784" s="136"/>
      <c r="RZT784" s="136"/>
      <c r="RZU784" s="136"/>
      <c r="RZV784" s="136"/>
      <c r="RZW784" s="136"/>
      <c r="RZX784" s="136"/>
      <c r="RZY784" s="136"/>
      <c r="RZZ784" s="136"/>
      <c r="SAA784" s="136"/>
      <c r="SAB784" s="136"/>
      <c r="SAC784" s="136"/>
      <c r="SAD784" s="136"/>
      <c r="SAE784" s="136"/>
      <c r="SAF784" s="136"/>
      <c r="SAG784" s="136"/>
      <c r="SAH784" s="136"/>
      <c r="SAI784" s="136"/>
      <c r="SAJ784" s="136"/>
      <c r="SAK784" s="136"/>
      <c r="SAL784" s="136"/>
      <c r="SAM784" s="136"/>
      <c r="SAN784" s="136"/>
      <c r="SAO784" s="136"/>
      <c r="SAP784" s="136"/>
      <c r="SAQ784" s="136"/>
      <c r="SAR784" s="136"/>
      <c r="SAS784" s="136"/>
      <c r="SAT784" s="136"/>
      <c r="SAU784" s="136"/>
      <c r="SAV784" s="136"/>
      <c r="SAW784" s="136"/>
      <c r="SAX784" s="136"/>
      <c r="SAY784" s="136"/>
      <c r="SAZ784" s="136"/>
      <c r="SBA784" s="136"/>
      <c r="SBB784" s="136"/>
      <c r="SBC784" s="136"/>
      <c r="SBD784" s="136"/>
      <c r="SBE784" s="136"/>
      <c r="SBF784" s="136"/>
      <c r="SBG784" s="136"/>
      <c r="SBH784" s="136"/>
      <c r="SBI784" s="136"/>
      <c r="SBJ784" s="136"/>
      <c r="SBK784" s="136"/>
      <c r="SBL784" s="136"/>
      <c r="SBM784" s="136"/>
      <c r="SBN784" s="136"/>
      <c r="SBO784" s="136"/>
      <c r="SBP784" s="136"/>
      <c r="SBQ784" s="136"/>
      <c r="SBR784" s="136"/>
      <c r="SBS784" s="136"/>
      <c r="SBT784" s="136"/>
      <c r="SBU784" s="136"/>
      <c r="SBV784" s="136"/>
      <c r="SBW784" s="136"/>
      <c r="SBX784" s="136"/>
      <c r="SBY784" s="136"/>
      <c r="SBZ784" s="136"/>
      <c r="SCA784" s="136"/>
      <c r="SCB784" s="136"/>
      <c r="SCC784" s="136"/>
      <c r="SCD784" s="136"/>
      <c r="SCE784" s="136"/>
      <c r="SCF784" s="136"/>
      <c r="SCG784" s="136"/>
      <c r="SCH784" s="136"/>
      <c r="SCI784" s="136"/>
      <c r="SCJ784" s="136"/>
      <c r="SCK784" s="136"/>
      <c r="SCL784" s="136"/>
      <c r="SCM784" s="136"/>
      <c r="SCN784" s="136"/>
      <c r="SCO784" s="136"/>
      <c r="SCP784" s="136"/>
      <c r="SCQ784" s="136"/>
      <c r="SCR784" s="136"/>
      <c r="SCS784" s="136"/>
      <c r="SCT784" s="136"/>
      <c r="SCU784" s="136"/>
      <c r="SCV784" s="136"/>
      <c r="SCW784" s="136"/>
      <c r="SCX784" s="136"/>
      <c r="SCY784" s="136"/>
      <c r="SCZ784" s="136"/>
      <c r="SDA784" s="136"/>
      <c r="SDB784" s="136"/>
      <c r="SDC784" s="136"/>
      <c r="SDD784" s="136"/>
      <c r="SDE784" s="136"/>
      <c r="SDF784" s="136"/>
      <c r="SDG784" s="136"/>
      <c r="SDH784" s="136"/>
      <c r="SDI784" s="136"/>
      <c r="SDJ784" s="136"/>
      <c r="SDK784" s="136"/>
      <c r="SDL784" s="136"/>
      <c r="SDM784" s="136"/>
      <c r="SDN784" s="136"/>
      <c r="SDO784" s="136"/>
      <c r="SDP784" s="136"/>
      <c r="SDQ784" s="136"/>
      <c r="SDR784" s="136"/>
      <c r="SDS784" s="136"/>
      <c r="SDT784" s="136"/>
      <c r="SDU784" s="136"/>
      <c r="SDV784" s="136"/>
      <c r="SDW784" s="136"/>
      <c r="SDX784" s="136"/>
      <c r="SDY784" s="136"/>
      <c r="SDZ784" s="136"/>
      <c r="SEA784" s="136"/>
      <c r="SEB784" s="136"/>
      <c r="SEC784" s="136"/>
      <c r="SED784" s="136"/>
      <c r="SEE784" s="136"/>
      <c r="SEF784" s="136"/>
      <c r="SEG784" s="136"/>
      <c r="SEH784" s="136"/>
      <c r="SEI784" s="136"/>
      <c r="SEJ784" s="136"/>
      <c r="SEK784" s="136"/>
      <c r="SEL784" s="136"/>
      <c r="SEM784" s="136"/>
      <c r="SEN784" s="136"/>
      <c r="SEO784" s="136"/>
      <c r="SEP784" s="136"/>
      <c r="SEQ784" s="136"/>
      <c r="SER784" s="136"/>
      <c r="SES784" s="136"/>
      <c r="SET784" s="136"/>
      <c r="SEU784" s="136"/>
      <c r="SEV784" s="136"/>
      <c r="SEW784" s="136"/>
      <c r="SEX784" s="136"/>
      <c r="SEY784" s="136"/>
      <c r="SEZ784" s="136"/>
      <c r="SFA784" s="136"/>
      <c r="SFB784" s="136"/>
      <c r="SFC784" s="136"/>
      <c r="SFD784" s="136"/>
      <c r="SFE784" s="136"/>
      <c r="SFF784" s="136"/>
      <c r="SFG784" s="136"/>
      <c r="SFH784" s="136"/>
      <c r="SFI784" s="136"/>
      <c r="SFJ784" s="136"/>
      <c r="SFK784" s="136"/>
      <c r="SFL784" s="136"/>
      <c r="SFM784" s="136"/>
      <c r="SFN784" s="136"/>
      <c r="SFO784" s="136"/>
      <c r="SFP784" s="136"/>
      <c r="SFQ784" s="136"/>
      <c r="SFR784" s="136"/>
      <c r="SFS784" s="136"/>
      <c r="SFT784" s="136"/>
      <c r="SFU784" s="136"/>
      <c r="SFV784" s="136"/>
      <c r="SFW784" s="136"/>
      <c r="SFX784" s="136"/>
      <c r="SFY784" s="136"/>
      <c r="SFZ784" s="136"/>
      <c r="SGA784" s="136"/>
      <c r="SGB784" s="136"/>
      <c r="SGC784" s="136"/>
      <c r="SGD784" s="136"/>
      <c r="SGE784" s="136"/>
      <c r="SGF784" s="136"/>
      <c r="SGG784" s="136"/>
      <c r="SGH784" s="136"/>
      <c r="SGI784" s="136"/>
      <c r="SGJ784" s="136"/>
      <c r="SGK784" s="136"/>
      <c r="SGL784" s="136"/>
      <c r="SGM784" s="136"/>
      <c r="SGN784" s="136"/>
      <c r="SGO784" s="136"/>
      <c r="SGP784" s="136"/>
      <c r="SGQ784" s="136"/>
      <c r="SGR784" s="136"/>
      <c r="SGS784" s="136"/>
      <c r="SGT784" s="136"/>
      <c r="SGU784" s="136"/>
      <c r="SGV784" s="136"/>
      <c r="SGW784" s="136"/>
      <c r="SGX784" s="136"/>
      <c r="SGY784" s="136"/>
      <c r="SGZ784" s="136"/>
      <c r="SHA784" s="136"/>
      <c r="SHB784" s="136"/>
      <c r="SHC784" s="136"/>
      <c r="SHD784" s="136"/>
      <c r="SHE784" s="136"/>
      <c r="SHF784" s="136"/>
      <c r="SHG784" s="136"/>
      <c r="SHH784" s="136"/>
      <c r="SHI784" s="136"/>
      <c r="SHJ784" s="136"/>
      <c r="SHK784" s="136"/>
      <c r="SHL784" s="136"/>
      <c r="SHM784" s="136"/>
      <c r="SHN784" s="136"/>
      <c r="SHO784" s="136"/>
      <c r="SHP784" s="136"/>
      <c r="SHQ784" s="136"/>
      <c r="SHR784" s="136"/>
      <c r="SHS784" s="136"/>
      <c r="SHT784" s="136"/>
      <c r="SHU784" s="136"/>
      <c r="SHV784" s="136"/>
      <c r="SHW784" s="136"/>
      <c r="SHX784" s="136"/>
      <c r="SHY784" s="136"/>
      <c r="SHZ784" s="136"/>
      <c r="SIA784" s="136"/>
      <c r="SIB784" s="136"/>
      <c r="SIC784" s="136"/>
      <c r="SID784" s="136"/>
      <c r="SIE784" s="136"/>
      <c r="SIF784" s="136"/>
      <c r="SIG784" s="136"/>
      <c r="SIH784" s="136"/>
      <c r="SII784" s="136"/>
      <c r="SIJ784" s="136"/>
      <c r="SIK784" s="136"/>
      <c r="SIL784" s="136"/>
      <c r="SIM784" s="136"/>
      <c r="SIN784" s="136"/>
      <c r="SIO784" s="136"/>
      <c r="SIP784" s="136"/>
      <c r="SIQ784" s="136"/>
      <c r="SIR784" s="136"/>
      <c r="SIS784" s="136"/>
      <c r="SIT784" s="136"/>
      <c r="SIU784" s="136"/>
      <c r="SIV784" s="136"/>
      <c r="SIW784" s="136"/>
      <c r="SIX784" s="136"/>
      <c r="SIY784" s="136"/>
      <c r="SIZ784" s="136"/>
      <c r="SJA784" s="136"/>
      <c r="SJB784" s="136"/>
      <c r="SJC784" s="136"/>
      <c r="SJD784" s="136"/>
      <c r="SJE784" s="136"/>
      <c r="SJF784" s="136"/>
      <c r="SJG784" s="136"/>
      <c r="SJH784" s="136"/>
      <c r="SJI784" s="136"/>
      <c r="SJJ784" s="136"/>
      <c r="SJK784" s="136"/>
      <c r="SJL784" s="136"/>
      <c r="SJM784" s="136"/>
      <c r="SJN784" s="136"/>
      <c r="SJO784" s="136"/>
      <c r="SJP784" s="136"/>
      <c r="SJQ784" s="136"/>
      <c r="SJR784" s="136"/>
      <c r="SJS784" s="136"/>
      <c r="SJT784" s="136"/>
      <c r="SJU784" s="136"/>
      <c r="SJV784" s="136"/>
      <c r="SJW784" s="136"/>
      <c r="SJX784" s="136"/>
      <c r="SJY784" s="136"/>
      <c r="SJZ784" s="136"/>
      <c r="SKA784" s="136"/>
      <c r="SKB784" s="136"/>
      <c r="SKC784" s="136"/>
      <c r="SKD784" s="136"/>
      <c r="SKE784" s="136"/>
      <c r="SKF784" s="136"/>
      <c r="SKG784" s="136"/>
      <c r="SKH784" s="136"/>
      <c r="SKI784" s="136"/>
      <c r="SKJ784" s="136"/>
      <c r="SKK784" s="136"/>
      <c r="SKL784" s="136"/>
      <c r="SKM784" s="136"/>
      <c r="SKN784" s="136"/>
      <c r="SKO784" s="136"/>
      <c r="SKP784" s="136"/>
      <c r="SKQ784" s="136"/>
      <c r="SKR784" s="136"/>
      <c r="SKS784" s="136"/>
      <c r="SKT784" s="136"/>
      <c r="SKU784" s="136"/>
      <c r="SKV784" s="136"/>
      <c r="SKW784" s="136"/>
      <c r="SKX784" s="136"/>
      <c r="SKY784" s="136"/>
      <c r="SKZ784" s="136"/>
      <c r="SLA784" s="136"/>
      <c r="SLB784" s="136"/>
      <c r="SLC784" s="136"/>
      <c r="SLD784" s="136"/>
      <c r="SLE784" s="136"/>
      <c r="SLF784" s="136"/>
      <c r="SLG784" s="136"/>
      <c r="SLH784" s="136"/>
      <c r="SLI784" s="136"/>
      <c r="SLJ784" s="136"/>
      <c r="SLK784" s="136"/>
      <c r="SLL784" s="136"/>
      <c r="SLM784" s="136"/>
      <c r="SLN784" s="136"/>
      <c r="SLO784" s="136"/>
      <c r="SLP784" s="136"/>
      <c r="SLQ784" s="136"/>
      <c r="SLR784" s="136"/>
      <c r="SLS784" s="136"/>
      <c r="SLT784" s="136"/>
      <c r="SLU784" s="136"/>
      <c r="SLV784" s="136"/>
      <c r="SLW784" s="136"/>
      <c r="SLX784" s="136"/>
      <c r="SLY784" s="136"/>
      <c r="SLZ784" s="136"/>
      <c r="SMA784" s="136"/>
      <c r="SMB784" s="136"/>
      <c r="SMC784" s="136"/>
      <c r="SMD784" s="136"/>
      <c r="SME784" s="136"/>
      <c r="SMF784" s="136"/>
      <c r="SMG784" s="136"/>
      <c r="SMH784" s="136"/>
      <c r="SMI784" s="136"/>
      <c r="SMJ784" s="136"/>
      <c r="SMK784" s="136"/>
      <c r="SML784" s="136"/>
      <c r="SMM784" s="136"/>
      <c r="SMN784" s="136"/>
      <c r="SMO784" s="136"/>
      <c r="SMP784" s="136"/>
      <c r="SMQ784" s="136"/>
      <c r="SMR784" s="136"/>
      <c r="SMS784" s="136"/>
      <c r="SMT784" s="136"/>
      <c r="SMU784" s="136"/>
      <c r="SMV784" s="136"/>
      <c r="SMW784" s="136"/>
      <c r="SMX784" s="136"/>
      <c r="SMY784" s="136"/>
      <c r="SMZ784" s="136"/>
      <c r="SNA784" s="136"/>
      <c r="SNB784" s="136"/>
      <c r="SNC784" s="136"/>
      <c r="SND784" s="136"/>
      <c r="SNE784" s="136"/>
      <c r="SNF784" s="136"/>
      <c r="SNG784" s="136"/>
      <c r="SNH784" s="136"/>
      <c r="SNI784" s="136"/>
      <c r="SNJ784" s="136"/>
      <c r="SNK784" s="136"/>
      <c r="SNL784" s="136"/>
      <c r="SNM784" s="136"/>
      <c r="SNN784" s="136"/>
      <c r="SNO784" s="136"/>
      <c r="SNP784" s="136"/>
      <c r="SNQ784" s="136"/>
      <c r="SNR784" s="136"/>
      <c r="SNS784" s="136"/>
      <c r="SNT784" s="136"/>
      <c r="SNU784" s="136"/>
      <c r="SNV784" s="136"/>
      <c r="SNW784" s="136"/>
      <c r="SNX784" s="136"/>
      <c r="SNY784" s="136"/>
      <c r="SNZ784" s="136"/>
      <c r="SOA784" s="136"/>
      <c r="SOB784" s="136"/>
      <c r="SOC784" s="136"/>
      <c r="SOD784" s="136"/>
      <c r="SOE784" s="136"/>
      <c r="SOF784" s="136"/>
      <c r="SOG784" s="136"/>
      <c r="SOH784" s="136"/>
      <c r="SOI784" s="136"/>
      <c r="SOJ784" s="136"/>
      <c r="SOK784" s="136"/>
      <c r="SOL784" s="136"/>
      <c r="SOM784" s="136"/>
      <c r="SON784" s="136"/>
      <c r="SOO784" s="136"/>
      <c r="SOP784" s="136"/>
      <c r="SOQ784" s="136"/>
      <c r="SOR784" s="136"/>
      <c r="SOS784" s="136"/>
      <c r="SOT784" s="136"/>
      <c r="SOU784" s="136"/>
      <c r="SOV784" s="136"/>
      <c r="SOW784" s="136"/>
      <c r="SOX784" s="136"/>
      <c r="SOY784" s="136"/>
      <c r="SOZ784" s="136"/>
      <c r="SPA784" s="136"/>
      <c r="SPB784" s="136"/>
      <c r="SPC784" s="136"/>
      <c r="SPD784" s="136"/>
      <c r="SPE784" s="136"/>
      <c r="SPF784" s="136"/>
      <c r="SPG784" s="136"/>
      <c r="SPH784" s="136"/>
      <c r="SPI784" s="136"/>
      <c r="SPJ784" s="136"/>
      <c r="SPK784" s="136"/>
      <c r="SPL784" s="136"/>
      <c r="SPM784" s="136"/>
      <c r="SPN784" s="136"/>
      <c r="SPO784" s="136"/>
      <c r="SPP784" s="136"/>
      <c r="SPQ784" s="136"/>
      <c r="SPR784" s="136"/>
      <c r="SPS784" s="136"/>
      <c r="SPT784" s="136"/>
      <c r="SPU784" s="136"/>
      <c r="SPV784" s="136"/>
      <c r="SPW784" s="136"/>
      <c r="SPX784" s="136"/>
      <c r="SPY784" s="136"/>
      <c r="SPZ784" s="136"/>
      <c r="SQA784" s="136"/>
      <c r="SQB784" s="136"/>
      <c r="SQC784" s="136"/>
      <c r="SQD784" s="136"/>
      <c r="SQE784" s="136"/>
      <c r="SQF784" s="136"/>
      <c r="SQG784" s="136"/>
      <c r="SQH784" s="136"/>
      <c r="SQI784" s="136"/>
      <c r="SQJ784" s="136"/>
      <c r="SQK784" s="136"/>
      <c r="SQL784" s="136"/>
      <c r="SQM784" s="136"/>
      <c r="SQN784" s="136"/>
      <c r="SQO784" s="136"/>
      <c r="SQP784" s="136"/>
      <c r="SQQ784" s="136"/>
      <c r="SQR784" s="136"/>
      <c r="SQS784" s="136"/>
      <c r="SQT784" s="136"/>
      <c r="SQU784" s="136"/>
      <c r="SQV784" s="136"/>
      <c r="SQW784" s="136"/>
      <c r="SQX784" s="136"/>
      <c r="SQY784" s="136"/>
      <c r="SQZ784" s="136"/>
      <c r="SRA784" s="136"/>
      <c r="SRB784" s="136"/>
      <c r="SRC784" s="136"/>
      <c r="SRD784" s="136"/>
      <c r="SRE784" s="136"/>
      <c r="SRF784" s="136"/>
      <c r="SRG784" s="136"/>
      <c r="SRH784" s="136"/>
      <c r="SRI784" s="136"/>
      <c r="SRJ784" s="136"/>
      <c r="SRK784" s="136"/>
      <c r="SRL784" s="136"/>
      <c r="SRM784" s="136"/>
      <c r="SRN784" s="136"/>
      <c r="SRO784" s="136"/>
      <c r="SRP784" s="136"/>
      <c r="SRQ784" s="136"/>
      <c r="SRR784" s="136"/>
      <c r="SRS784" s="136"/>
      <c r="SRT784" s="136"/>
      <c r="SRU784" s="136"/>
      <c r="SRV784" s="136"/>
      <c r="SRW784" s="136"/>
      <c r="SRX784" s="136"/>
      <c r="SRY784" s="136"/>
      <c r="SRZ784" s="136"/>
      <c r="SSA784" s="136"/>
      <c r="SSB784" s="136"/>
      <c r="SSC784" s="136"/>
      <c r="SSD784" s="136"/>
      <c r="SSE784" s="136"/>
      <c r="SSF784" s="136"/>
      <c r="SSG784" s="136"/>
      <c r="SSH784" s="136"/>
      <c r="SSI784" s="136"/>
      <c r="SSJ784" s="136"/>
      <c r="SSK784" s="136"/>
      <c r="SSL784" s="136"/>
      <c r="SSM784" s="136"/>
      <c r="SSN784" s="136"/>
      <c r="SSO784" s="136"/>
      <c r="SSP784" s="136"/>
      <c r="SSQ784" s="136"/>
      <c r="SSR784" s="136"/>
      <c r="SSS784" s="136"/>
      <c r="SST784" s="136"/>
      <c r="SSU784" s="136"/>
      <c r="SSV784" s="136"/>
      <c r="SSW784" s="136"/>
      <c r="SSX784" s="136"/>
      <c r="SSY784" s="136"/>
      <c r="SSZ784" s="136"/>
      <c r="STA784" s="136"/>
      <c r="STB784" s="136"/>
      <c r="STC784" s="136"/>
      <c r="STD784" s="136"/>
      <c r="STE784" s="136"/>
      <c r="STF784" s="136"/>
      <c r="STG784" s="136"/>
      <c r="STH784" s="136"/>
      <c r="STI784" s="136"/>
      <c r="STJ784" s="136"/>
      <c r="STK784" s="136"/>
      <c r="STL784" s="136"/>
      <c r="STM784" s="136"/>
      <c r="STN784" s="136"/>
      <c r="STO784" s="136"/>
      <c r="STP784" s="136"/>
      <c r="STQ784" s="136"/>
      <c r="STR784" s="136"/>
      <c r="STS784" s="136"/>
      <c r="STT784" s="136"/>
      <c r="STU784" s="136"/>
      <c r="STV784" s="136"/>
      <c r="STW784" s="136"/>
      <c r="STX784" s="136"/>
      <c r="STY784" s="136"/>
      <c r="STZ784" s="136"/>
      <c r="SUA784" s="136"/>
      <c r="SUB784" s="136"/>
      <c r="SUC784" s="136"/>
      <c r="SUD784" s="136"/>
      <c r="SUE784" s="136"/>
      <c r="SUF784" s="136"/>
      <c r="SUG784" s="136"/>
      <c r="SUH784" s="136"/>
      <c r="SUI784" s="136"/>
      <c r="SUJ784" s="136"/>
      <c r="SUK784" s="136"/>
      <c r="SUL784" s="136"/>
      <c r="SUM784" s="136"/>
      <c r="SUN784" s="136"/>
      <c r="SUO784" s="136"/>
      <c r="SUP784" s="136"/>
      <c r="SUQ784" s="136"/>
      <c r="SUR784" s="136"/>
      <c r="SUS784" s="136"/>
      <c r="SUT784" s="136"/>
      <c r="SUU784" s="136"/>
      <c r="SUV784" s="136"/>
      <c r="SUW784" s="136"/>
      <c r="SUX784" s="136"/>
      <c r="SUY784" s="136"/>
      <c r="SUZ784" s="136"/>
      <c r="SVA784" s="136"/>
      <c r="SVB784" s="136"/>
      <c r="SVC784" s="136"/>
      <c r="SVD784" s="136"/>
      <c r="SVE784" s="136"/>
      <c r="SVF784" s="136"/>
      <c r="SVG784" s="136"/>
      <c r="SVH784" s="136"/>
      <c r="SVI784" s="136"/>
      <c r="SVJ784" s="136"/>
      <c r="SVK784" s="136"/>
      <c r="SVL784" s="136"/>
      <c r="SVM784" s="136"/>
      <c r="SVN784" s="136"/>
      <c r="SVO784" s="136"/>
      <c r="SVP784" s="136"/>
      <c r="SVQ784" s="136"/>
      <c r="SVR784" s="136"/>
      <c r="SVS784" s="136"/>
      <c r="SVT784" s="136"/>
      <c r="SVU784" s="136"/>
      <c r="SVV784" s="136"/>
      <c r="SVW784" s="136"/>
      <c r="SVX784" s="136"/>
      <c r="SVY784" s="136"/>
      <c r="SVZ784" s="136"/>
      <c r="SWA784" s="136"/>
      <c r="SWB784" s="136"/>
      <c r="SWC784" s="136"/>
      <c r="SWD784" s="136"/>
      <c r="SWE784" s="136"/>
      <c r="SWF784" s="136"/>
      <c r="SWG784" s="136"/>
      <c r="SWH784" s="136"/>
      <c r="SWI784" s="136"/>
      <c r="SWJ784" s="136"/>
      <c r="SWK784" s="136"/>
      <c r="SWL784" s="136"/>
      <c r="SWM784" s="136"/>
      <c r="SWN784" s="136"/>
      <c r="SWO784" s="136"/>
      <c r="SWP784" s="136"/>
      <c r="SWQ784" s="136"/>
      <c r="SWR784" s="136"/>
      <c r="SWS784" s="136"/>
      <c r="SWT784" s="136"/>
      <c r="SWU784" s="136"/>
      <c r="SWV784" s="136"/>
      <c r="SWW784" s="136"/>
      <c r="SWX784" s="136"/>
      <c r="SWY784" s="136"/>
      <c r="SWZ784" s="136"/>
      <c r="SXA784" s="136"/>
      <c r="SXB784" s="136"/>
      <c r="SXC784" s="136"/>
      <c r="SXD784" s="136"/>
      <c r="SXE784" s="136"/>
      <c r="SXF784" s="136"/>
      <c r="SXG784" s="136"/>
      <c r="SXH784" s="136"/>
      <c r="SXI784" s="136"/>
      <c r="SXJ784" s="136"/>
      <c r="SXK784" s="136"/>
      <c r="SXL784" s="136"/>
      <c r="SXM784" s="136"/>
      <c r="SXN784" s="136"/>
      <c r="SXO784" s="136"/>
      <c r="SXP784" s="136"/>
      <c r="SXQ784" s="136"/>
      <c r="SXR784" s="136"/>
      <c r="SXS784" s="136"/>
      <c r="SXT784" s="136"/>
      <c r="SXU784" s="136"/>
      <c r="SXV784" s="136"/>
      <c r="SXW784" s="136"/>
      <c r="SXX784" s="136"/>
      <c r="SXY784" s="136"/>
      <c r="SXZ784" s="136"/>
      <c r="SYA784" s="136"/>
      <c r="SYB784" s="136"/>
      <c r="SYC784" s="136"/>
      <c r="SYD784" s="136"/>
      <c r="SYE784" s="136"/>
      <c r="SYF784" s="136"/>
      <c r="SYG784" s="136"/>
      <c r="SYH784" s="136"/>
      <c r="SYI784" s="136"/>
      <c r="SYJ784" s="136"/>
      <c r="SYK784" s="136"/>
      <c r="SYL784" s="136"/>
      <c r="SYM784" s="136"/>
      <c r="SYN784" s="136"/>
      <c r="SYO784" s="136"/>
      <c r="SYP784" s="136"/>
      <c r="SYQ784" s="136"/>
      <c r="SYR784" s="136"/>
      <c r="SYS784" s="136"/>
      <c r="SYT784" s="136"/>
      <c r="SYU784" s="136"/>
      <c r="SYV784" s="136"/>
      <c r="SYW784" s="136"/>
      <c r="SYX784" s="136"/>
      <c r="SYY784" s="136"/>
      <c r="SYZ784" s="136"/>
      <c r="SZA784" s="136"/>
      <c r="SZB784" s="136"/>
      <c r="SZC784" s="136"/>
      <c r="SZD784" s="136"/>
      <c r="SZE784" s="136"/>
      <c r="SZF784" s="136"/>
      <c r="SZG784" s="136"/>
      <c r="SZH784" s="136"/>
      <c r="SZI784" s="136"/>
      <c r="SZJ784" s="136"/>
      <c r="SZK784" s="136"/>
      <c r="SZL784" s="136"/>
      <c r="SZM784" s="136"/>
      <c r="SZN784" s="136"/>
      <c r="SZO784" s="136"/>
      <c r="SZP784" s="136"/>
      <c r="SZQ784" s="136"/>
      <c r="SZR784" s="136"/>
      <c r="SZS784" s="136"/>
      <c r="SZT784" s="136"/>
      <c r="SZU784" s="136"/>
      <c r="SZV784" s="136"/>
      <c r="SZW784" s="136"/>
      <c r="SZX784" s="136"/>
      <c r="SZY784" s="136"/>
      <c r="SZZ784" s="136"/>
      <c r="TAA784" s="136"/>
      <c r="TAB784" s="136"/>
      <c r="TAC784" s="136"/>
      <c r="TAD784" s="136"/>
      <c r="TAE784" s="136"/>
      <c r="TAF784" s="136"/>
      <c r="TAG784" s="136"/>
      <c r="TAH784" s="136"/>
      <c r="TAI784" s="136"/>
      <c r="TAJ784" s="136"/>
      <c r="TAK784" s="136"/>
      <c r="TAL784" s="136"/>
      <c r="TAM784" s="136"/>
      <c r="TAN784" s="136"/>
      <c r="TAO784" s="136"/>
      <c r="TAP784" s="136"/>
      <c r="TAQ784" s="136"/>
      <c r="TAR784" s="136"/>
      <c r="TAS784" s="136"/>
      <c r="TAT784" s="136"/>
      <c r="TAU784" s="136"/>
      <c r="TAV784" s="136"/>
      <c r="TAW784" s="136"/>
      <c r="TAX784" s="136"/>
      <c r="TAY784" s="136"/>
      <c r="TAZ784" s="136"/>
      <c r="TBA784" s="136"/>
      <c r="TBB784" s="136"/>
      <c r="TBC784" s="136"/>
      <c r="TBD784" s="136"/>
      <c r="TBE784" s="136"/>
      <c r="TBF784" s="136"/>
      <c r="TBG784" s="136"/>
      <c r="TBH784" s="136"/>
      <c r="TBI784" s="136"/>
      <c r="TBJ784" s="136"/>
      <c r="TBK784" s="136"/>
      <c r="TBL784" s="136"/>
      <c r="TBM784" s="136"/>
      <c r="TBN784" s="136"/>
      <c r="TBO784" s="136"/>
      <c r="TBP784" s="136"/>
      <c r="TBQ784" s="136"/>
      <c r="TBR784" s="136"/>
      <c r="TBS784" s="136"/>
      <c r="TBT784" s="136"/>
      <c r="TBU784" s="136"/>
      <c r="TBV784" s="136"/>
      <c r="TBW784" s="136"/>
      <c r="TBX784" s="136"/>
      <c r="TBY784" s="136"/>
      <c r="TBZ784" s="136"/>
      <c r="TCA784" s="136"/>
      <c r="TCB784" s="136"/>
      <c r="TCC784" s="136"/>
      <c r="TCD784" s="136"/>
      <c r="TCE784" s="136"/>
      <c r="TCF784" s="136"/>
      <c r="TCG784" s="136"/>
      <c r="TCH784" s="136"/>
      <c r="TCI784" s="136"/>
      <c r="TCJ784" s="136"/>
      <c r="TCK784" s="136"/>
      <c r="TCL784" s="136"/>
      <c r="TCM784" s="136"/>
      <c r="TCN784" s="136"/>
      <c r="TCO784" s="136"/>
      <c r="TCP784" s="136"/>
      <c r="TCQ784" s="136"/>
      <c r="TCR784" s="136"/>
      <c r="TCS784" s="136"/>
      <c r="TCT784" s="136"/>
      <c r="TCU784" s="136"/>
      <c r="TCV784" s="136"/>
      <c r="TCW784" s="136"/>
      <c r="TCX784" s="136"/>
      <c r="TCY784" s="136"/>
      <c r="TCZ784" s="136"/>
      <c r="TDA784" s="136"/>
      <c r="TDB784" s="136"/>
      <c r="TDC784" s="136"/>
      <c r="TDD784" s="136"/>
      <c r="TDE784" s="136"/>
      <c r="TDF784" s="136"/>
      <c r="TDG784" s="136"/>
      <c r="TDH784" s="136"/>
      <c r="TDI784" s="136"/>
      <c r="TDJ784" s="136"/>
      <c r="TDK784" s="136"/>
      <c r="TDL784" s="136"/>
      <c r="TDM784" s="136"/>
      <c r="TDN784" s="136"/>
      <c r="TDO784" s="136"/>
      <c r="TDP784" s="136"/>
      <c r="TDQ784" s="136"/>
      <c r="TDR784" s="136"/>
      <c r="TDS784" s="136"/>
      <c r="TDT784" s="136"/>
      <c r="TDU784" s="136"/>
      <c r="TDV784" s="136"/>
      <c r="TDW784" s="136"/>
      <c r="TDX784" s="136"/>
      <c r="TDY784" s="136"/>
      <c r="TDZ784" s="136"/>
      <c r="TEA784" s="136"/>
      <c r="TEB784" s="136"/>
      <c r="TEC784" s="136"/>
      <c r="TED784" s="136"/>
      <c r="TEE784" s="136"/>
      <c r="TEF784" s="136"/>
      <c r="TEG784" s="136"/>
      <c r="TEH784" s="136"/>
      <c r="TEI784" s="136"/>
      <c r="TEJ784" s="136"/>
      <c r="TEK784" s="136"/>
      <c r="TEL784" s="136"/>
      <c r="TEM784" s="136"/>
      <c r="TEN784" s="136"/>
      <c r="TEO784" s="136"/>
      <c r="TEP784" s="136"/>
      <c r="TEQ784" s="136"/>
      <c r="TER784" s="136"/>
      <c r="TES784" s="136"/>
      <c r="TET784" s="136"/>
      <c r="TEU784" s="136"/>
      <c r="TEV784" s="136"/>
      <c r="TEW784" s="136"/>
      <c r="TEX784" s="136"/>
      <c r="TEY784" s="136"/>
      <c r="TEZ784" s="136"/>
      <c r="TFA784" s="136"/>
      <c r="TFB784" s="136"/>
      <c r="TFC784" s="136"/>
      <c r="TFD784" s="136"/>
      <c r="TFE784" s="136"/>
      <c r="TFF784" s="136"/>
      <c r="TFG784" s="136"/>
      <c r="TFH784" s="136"/>
      <c r="TFI784" s="136"/>
      <c r="TFJ784" s="136"/>
      <c r="TFK784" s="136"/>
      <c r="TFL784" s="136"/>
      <c r="TFM784" s="136"/>
      <c r="TFN784" s="136"/>
      <c r="TFO784" s="136"/>
      <c r="TFP784" s="136"/>
      <c r="TFQ784" s="136"/>
      <c r="TFR784" s="136"/>
      <c r="TFS784" s="136"/>
      <c r="TFT784" s="136"/>
      <c r="TFU784" s="136"/>
      <c r="TFV784" s="136"/>
      <c r="TFW784" s="136"/>
      <c r="TFX784" s="136"/>
      <c r="TFY784" s="136"/>
      <c r="TFZ784" s="136"/>
      <c r="TGA784" s="136"/>
      <c r="TGB784" s="136"/>
      <c r="TGC784" s="136"/>
      <c r="TGD784" s="136"/>
      <c r="TGE784" s="136"/>
      <c r="TGF784" s="136"/>
      <c r="TGG784" s="136"/>
      <c r="TGH784" s="136"/>
      <c r="TGI784" s="136"/>
      <c r="TGJ784" s="136"/>
      <c r="TGK784" s="136"/>
      <c r="TGL784" s="136"/>
      <c r="TGM784" s="136"/>
      <c r="TGN784" s="136"/>
      <c r="TGO784" s="136"/>
      <c r="TGP784" s="136"/>
      <c r="TGQ784" s="136"/>
      <c r="TGR784" s="136"/>
      <c r="TGS784" s="136"/>
      <c r="TGT784" s="136"/>
      <c r="TGU784" s="136"/>
      <c r="TGV784" s="136"/>
      <c r="TGW784" s="136"/>
      <c r="TGX784" s="136"/>
      <c r="TGY784" s="136"/>
      <c r="TGZ784" s="136"/>
      <c r="THA784" s="136"/>
      <c r="THB784" s="136"/>
      <c r="THC784" s="136"/>
      <c r="THD784" s="136"/>
      <c r="THE784" s="136"/>
      <c r="THF784" s="136"/>
      <c r="THG784" s="136"/>
      <c r="THH784" s="136"/>
      <c r="THI784" s="136"/>
      <c r="THJ784" s="136"/>
      <c r="THK784" s="136"/>
      <c r="THL784" s="136"/>
      <c r="THM784" s="136"/>
      <c r="THN784" s="136"/>
      <c r="THO784" s="136"/>
      <c r="THP784" s="136"/>
      <c r="THQ784" s="136"/>
      <c r="THR784" s="136"/>
      <c r="THS784" s="136"/>
      <c r="THT784" s="136"/>
      <c r="THU784" s="136"/>
      <c r="THV784" s="136"/>
      <c r="THW784" s="136"/>
      <c r="THX784" s="136"/>
      <c r="THY784" s="136"/>
      <c r="THZ784" s="136"/>
      <c r="TIA784" s="136"/>
      <c r="TIB784" s="136"/>
      <c r="TIC784" s="136"/>
      <c r="TID784" s="136"/>
      <c r="TIE784" s="136"/>
      <c r="TIF784" s="136"/>
      <c r="TIG784" s="136"/>
      <c r="TIH784" s="136"/>
      <c r="TII784" s="136"/>
      <c r="TIJ784" s="136"/>
      <c r="TIK784" s="136"/>
      <c r="TIL784" s="136"/>
      <c r="TIM784" s="136"/>
      <c r="TIN784" s="136"/>
      <c r="TIO784" s="136"/>
      <c r="TIP784" s="136"/>
      <c r="TIQ784" s="136"/>
      <c r="TIR784" s="136"/>
      <c r="TIS784" s="136"/>
      <c r="TIT784" s="136"/>
      <c r="TIU784" s="136"/>
      <c r="TIV784" s="136"/>
      <c r="TIW784" s="136"/>
      <c r="TIX784" s="136"/>
      <c r="TIY784" s="136"/>
      <c r="TIZ784" s="136"/>
      <c r="TJA784" s="136"/>
      <c r="TJB784" s="136"/>
      <c r="TJC784" s="136"/>
      <c r="TJD784" s="136"/>
      <c r="TJE784" s="136"/>
      <c r="TJF784" s="136"/>
      <c r="TJG784" s="136"/>
      <c r="TJH784" s="136"/>
      <c r="TJI784" s="136"/>
      <c r="TJJ784" s="136"/>
      <c r="TJK784" s="136"/>
      <c r="TJL784" s="136"/>
      <c r="TJM784" s="136"/>
      <c r="TJN784" s="136"/>
      <c r="TJO784" s="136"/>
      <c r="TJP784" s="136"/>
      <c r="TJQ784" s="136"/>
      <c r="TJR784" s="136"/>
      <c r="TJS784" s="136"/>
      <c r="TJT784" s="136"/>
      <c r="TJU784" s="136"/>
      <c r="TJV784" s="136"/>
      <c r="TJW784" s="136"/>
      <c r="TJX784" s="136"/>
      <c r="TJY784" s="136"/>
      <c r="TJZ784" s="136"/>
      <c r="TKA784" s="136"/>
      <c r="TKB784" s="136"/>
      <c r="TKC784" s="136"/>
      <c r="TKD784" s="136"/>
      <c r="TKE784" s="136"/>
      <c r="TKF784" s="136"/>
      <c r="TKG784" s="136"/>
      <c r="TKH784" s="136"/>
      <c r="TKI784" s="136"/>
      <c r="TKJ784" s="136"/>
      <c r="TKK784" s="136"/>
      <c r="TKL784" s="136"/>
      <c r="TKM784" s="136"/>
      <c r="TKN784" s="136"/>
      <c r="TKO784" s="136"/>
      <c r="TKP784" s="136"/>
      <c r="TKQ784" s="136"/>
      <c r="TKR784" s="136"/>
      <c r="TKS784" s="136"/>
      <c r="TKT784" s="136"/>
      <c r="TKU784" s="136"/>
      <c r="TKV784" s="136"/>
      <c r="TKW784" s="136"/>
      <c r="TKX784" s="136"/>
      <c r="TKY784" s="136"/>
      <c r="TKZ784" s="136"/>
      <c r="TLA784" s="136"/>
      <c r="TLB784" s="136"/>
      <c r="TLC784" s="136"/>
      <c r="TLD784" s="136"/>
      <c r="TLE784" s="136"/>
      <c r="TLF784" s="136"/>
      <c r="TLG784" s="136"/>
      <c r="TLH784" s="136"/>
      <c r="TLI784" s="136"/>
      <c r="TLJ784" s="136"/>
      <c r="TLK784" s="136"/>
      <c r="TLL784" s="136"/>
      <c r="TLM784" s="136"/>
      <c r="TLN784" s="136"/>
      <c r="TLO784" s="136"/>
      <c r="TLP784" s="136"/>
      <c r="TLQ784" s="136"/>
      <c r="TLR784" s="136"/>
      <c r="TLS784" s="136"/>
      <c r="TLT784" s="136"/>
      <c r="TLU784" s="136"/>
      <c r="TLV784" s="136"/>
      <c r="TLW784" s="136"/>
      <c r="TLX784" s="136"/>
      <c r="TLY784" s="136"/>
      <c r="TLZ784" s="136"/>
      <c r="TMA784" s="136"/>
      <c r="TMB784" s="136"/>
      <c r="TMC784" s="136"/>
      <c r="TMD784" s="136"/>
      <c r="TME784" s="136"/>
      <c r="TMF784" s="136"/>
      <c r="TMG784" s="136"/>
      <c r="TMH784" s="136"/>
      <c r="TMI784" s="136"/>
      <c r="TMJ784" s="136"/>
      <c r="TMK784" s="136"/>
      <c r="TML784" s="136"/>
      <c r="TMM784" s="136"/>
      <c r="TMN784" s="136"/>
      <c r="TMO784" s="136"/>
      <c r="TMP784" s="136"/>
      <c r="TMQ784" s="136"/>
      <c r="TMR784" s="136"/>
      <c r="TMS784" s="136"/>
      <c r="TMT784" s="136"/>
      <c r="TMU784" s="136"/>
      <c r="TMV784" s="136"/>
      <c r="TMW784" s="136"/>
      <c r="TMX784" s="136"/>
      <c r="TMY784" s="136"/>
      <c r="TMZ784" s="136"/>
      <c r="TNA784" s="136"/>
      <c r="TNB784" s="136"/>
      <c r="TNC784" s="136"/>
      <c r="TND784" s="136"/>
      <c r="TNE784" s="136"/>
      <c r="TNF784" s="136"/>
      <c r="TNG784" s="136"/>
      <c r="TNH784" s="136"/>
      <c r="TNI784" s="136"/>
      <c r="TNJ784" s="136"/>
      <c r="TNK784" s="136"/>
      <c r="TNL784" s="136"/>
      <c r="TNM784" s="136"/>
      <c r="TNN784" s="136"/>
      <c r="TNO784" s="136"/>
      <c r="TNP784" s="136"/>
      <c r="TNQ784" s="136"/>
      <c r="TNR784" s="136"/>
      <c r="TNS784" s="136"/>
      <c r="TNT784" s="136"/>
      <c r="TNU784" s="136"/>
      <c r="TNV784" s="136"/>
      <c r="TNW784" s="136"/>
      <c r="TNX784" s="136"/>
      <c r="TNY784" s="136"/>
      <c r="TNZ784" s="136"/>
      <c r="TOA784" s="136"/>
      <c r="TOB784" s="136"/>
      <c r="TOC784" s="136"/>
      <c r="TOD784" s="136"/>
      <c r="TOE784" s="136"/>
      <c r="TOF784" s="136"/>
      <c r="TOG784" s="136"/>
      <c r="TOH784" s="136"/>
      <c r="TOI784" s="136"/>
      <c r="TOJ784" s="136"/>
      <c r="TOK784" s="136"/>
      <c r="TOL784" s="136"/>
      <c r="TOM784" s="136"/>
      <c r="TON784" s="136"/>
      <c r="TOO784" s="136"/>
      <c r="TOP784" s="136"/>
      <c r="TOQ784" s="136"/>
      <c r="TOR784" s="136"/>
      <c r="TOS784" s="136"/>
      <c r="TOT784" s="136"/>
      <c r="TOU784" s="136"/>
      <c r="TOV784" s="136"/>
      <c r="TOW784" s="136"/>
      <c r="TOX784" s="136"/>
      <c r="TOY784" s="136"/>
      <c r="TOZ784" s="136"/>
      <c r="TPA784" s="136"/>
      <c r="TPB784" s="136"/>
      <c r="TPC784" s="136"/>
      <c r="TPD784" s="136"/>
      <c r="TPE784" s="136"/>
      <c r="TPF784" s="136"/>
      <c r="TPG784" s="136"/>
      <c r="TPH784" s="136"/>
      <c r="TPI784" s="136"/>
      <c r="TPJ784" s="136"/>
      <c r="TPK784" s="136"/>
      <c r="TPL784" s="136"/>
      <c r="TPM784" s="136"/>
      <c r="TPN784" s="136"/>
      <c r="TPO784" s="136"/>
      <c r="TPP784" s="136"/>
      <c r="TPQ784" s="136"/>
      <c r="TPR784" s="136"/>
      <c r="TPS784" s="136"/>
      <c r="TPT784" s="136"/>
      <c r="TPU784" s="136"/>
      <c r="TPV784" s="136"/>
      <c r="TPW784" s="136"/>
      <c r="TPX784" s="136"/>
      <c r="TPY784" s="136"/>
      <c r="TPZ784" s="136"/>
      <c r="TQA784" s="136"/>
      <c r="TQB784" s="136"/>
      <c r="TQC784" s="136"/>
      <c r="TQD784" s="136"/>
      <c r="TQE784" s="136"/>
      <c r="TQF784" s="136"/>
      <c r="TQG784" s="136"/>
      <c r="TQH784" s="136"/>
      <c r="TQI784" s="136"/>
      <c r="TQJ784" s="136"/>
      <c r="TQK784" s="136"/>
      <c r="TQL784" s="136"/>
      <c r="TQM784" s="136"/>
      <c r="TQN784" s="136"/>
      <c r="TQO784" s="136"/>
      <c r="TQP784" s="136"/>
      <c r="TQQ784" s="136"/>
      <c r="TQR784" s="136"/>
      <c r="TQS784" s="136"/>
      <c r="TQT784" s="136"/>
      <c r="TQU784" s="136"/>
      <c r="TQV784" s="136"/>
      <c r="TQW784" s="136"/>
      <c r="TQX784" s="136"/>
      <c r="TQY784" s="136"/>
      <c r="TQZ784" s="136"/>
      <c r="TRA784" s="136"/>
      <c r="TRB784" s="136"/>
      <c r="TRC784" s="136"/>
      <c r="TRD784" s="136"/>
      <c r="TRE784" s="136"/>
      <c r="TRF784" s="136"/>
      <c r="TRG784" s="136"/>
      <c r="TRH784" s="136"/>
      <c r="TRI784" s="136"/>
      <c r="TRJ784" s="136"/>
      <c r="TRK784" s="136"/>
      <c r="TRL784" s="136"/>
      <c r="TRM784" s="136"/>
      <c r="TRN784" s="136"/>
      <c r="TRO784" s="136"/>
      <c r="TRP784" s="136"/>
      <c r="TRQ784" s="136"/>
      <c r="TRR784" s="136"/>
      <c r="TRS784" s="136"/>
      <c r="TRT784" s="136"/>
      <c r="TRU784" s="136"/>
      <c r="TRV784" s="136"/>
      <c r="TRW784" s="136"/>
      <c r="TRX784" s="136"/>
      <c r="TRY784" s="136"/>
      <c r="TRZ784" s="136"/>
      <c r="TSA784" s="136"/>
      <c r="TSB784" s="136"/>
      <c r="TSC784" s="136"/>
      <c r="TSD784" s="136"/>
      <c r="TSE784" s="136"/>
      <c r="TSF784" s="136"/>
      <c r="TSG784" s="136"/>
      <c r="TSH784" s="136"/>
      <c r="TSI784" s="136"/>
      <c r="TSJ784" s="136"/>
      <c r="TSK784" s="136"/>
      <c r="TSL784" s="136"/>
      <c r="TSM784" s="136"/>
      <c r="TSN784" s="136"/>
      <c r="TSO784" s="136"/>
      <c r="TSP784" s="136"/>
      <c r="TSQ784" s="136"/>
      <c r="TSR784" s="136"/>
      <c r="TSS784" s="136"/>
      <c r="TST784" s="136"/>
      <c r="TSU784" s="136"/>
      <c r="TSV784" s="136"/>
      <c r="TSW784" s="136"/>
      <c r="TSX784" s="136"/>
      <c r="TSY784" s="136"/>
      <c r="TSZ784" s="136"/>
      <c r="TTA784" s="136"/>
      <c r="TTB784" s="136"/>
      <c r="TTC784" s="136"/>
      <c r="TTD784" s="136"/>
      <c r="TTE784" s="136"/>
      <c r="TTF784" s="136"/>
      <c r="TTG784" s="136"/>
      <c r="TTH784" s="136"/>
      <c r="TTI784" s="136"/>
      <c r="TTJ784" s="136"/>
      <c r="TTK784" s="136"/>
      <c r="TTL784" s="136"/>
      <c r="TTM784" s="136"/>
      <c r="TTN784" s="136"/>
      <c r="TTO784" s="136"/>
      <c r="TTP784" s="136"/>
      <c r="TTQ784" s="136"/>
      <c r="TTR784" s="136"/>
      <c r="TTS784" s="136"/>
      <c r="TTT784" s="136"/>
      <c r="TTU784" s="136"/>
      <c r="TTV784" s="136"/>
      <c r="TTW784" s="136"/>
      <c r="TTX784" s="136"/>
      <c r="TTY784" s="136"/>
      <c r="TTZ784" s="136"/>
      <c r="TUA784" s="136"/>
      <c r="TUB784" s="136"/>
      <c r="TUC784" s="136"/>
      <c r="TUD784" s="136"/>
      <c r="TUE784" s="136"/>
      <c r="TUF784" s="136"/>
      <c r="TUG784" s="136"/>
      <c r="TUH784" s="136"/>
      <c r="TUI784" s="136"/>
      <c r="TUJ784" s="136"/>
      <c r="TUK784" s="136"/>
      <c r="TUL784" s="136"/>
      <c r="TUM784" s="136"/>
      <c r="TUN784" s="136"/>
      <c r="TUO784" s="136"/>
      <c r="TUP784" s="136"/>
      <c r="TUQ784" s="136"/>
      <c r="TUR784" s="136"/>
      <c r="TUS784" s="136"/>
      <c r="TUT784" s="136"/>
      <c r="TUU784" s="136"/>
      <c r="TUV784" s="136"/>
      <c r="TUW784" s="136"/>
      <c r="TUX784" s="136"/>
      <c r="TUY784" s="136"/>
      <c r="TUZ784" s="136"/>
      <c r="TVA784" s="136"/>
      <c r="TVB784" s="136"/>
      <c r="TVC784" s="136"/>
      <c r="TVD784" s="136"/>
      <c r="TVE784" s="136"/>
      <c r="TVF784" s="136"/>
      <c r="TVG784" s="136"/>
      <c r="TVH784" s="136"/>
      <c r="TVI784" s="136"/>
      <c r="TVJ784" s="136"/>
      <c r="TVK784" s="136"/>
      <c r="TVL784" s="136"/>
      <c r="TVM784" s="136"/>
      <c r="TVN784" s="136"/>
      <c r="TVO784" s="136"/>
      <c r="TVP784" s="136"/>
      <c r="TVQ784" s="136"/>
      <c r="TVR784" s="136"/>
      <c r="TVS784" s="136"/>
      <c r="TVT784" s="136"/>
      <c r="TVU784" s="136"/>
      <c r="TVV784" s="136"/>
      <c r="TVW784" s="136"/>
      <c r="TVX784" s="136"/>
      <c r="TVY784" s="136"/>
      <c r="TVZ784" s="136"/>
      <c r="TWA784" s="136"/>
      <c r="TWB784" s="136"/>
      <c r="TWC784" s="136"/>
      <c r="TWD784" s="136"/>
      <c r="TWE784" s="136"/>
      <c r="TWF784" s="136"/>
      <c r="TWG784" s="136"/>
      <c r="TWH784" s="136"/>
      <c r="TWI784" s="136"/>
      <c r="TWJ784" s="136"/>
      <c r="TWK784" s="136"/>
      <c r="TWL784" s="136"/>
      <c r="TWM784" s="136"/>
      <c r="TWN784" s="136"/>
      <c r="TWO784" s="136"/>
      <c r="TWP784" s="136"/>
      <c r="TWQ784" s="136"/>
      <c r="TWR784" s="136"/>
      <c r="TWS784" s="136"/>
      <c r="TWT784" s="136"/>
      <c r="TWU784" s="136"/>
      <c r="TWV784" s="136"/>
      <c r="TWW784" s="136"/>
      <c r="TWX784" s="136"/>
      <c r="TWY784" s="136"/>
      <c r="TWZ784" s="136"/>
      <c r="TXA784" s="136"/>
      <c r="TXB784" s="136"/>
      <c r="TXC784" s="136"/>
      <c r="TXD784" s="136"/>
      <c r="TXE784" s="136"/>
      <c r="TXF784" s="136"/>
      <c r="TXG784" s="136"/>
      <c r="TXH784" s="136"/>
      <c r="TXI784" s="136"/>
      <c r="TXJ784" s="136"/>
      <c r="TXK784" s="136"/>
      <c r="TXL784" s="136"/>
      <c r="TXM784" s="136"/>
      <c r="TXN784" s="136"/>
      <c r="TXO784" s="136"/>
      <c r="TXP784" s="136"/>
      <c r="TXQ784" s="136"/>
      <c r="TXR784" s="136"/>
      <c r="TXS784" s="136"/>
      <c r="TXT784" s="136"/>
      <c r="TXU784" s="136"/>
      <c r="TXV784" s="136"/>
      <c r="TXW784" s="136"/>
      <c r="TXX784" s="136"/>
      <c r="TXY784" s="136"/>
      <c r="TXZ784" s="136"/>
      <c r="TYA784" s="136"/>
      <c r="TYB784" s="136"/>
      <c r="TYC784" s="136"/>
      <c r="TYD784" s="136"/>
      <c r="TYE784" s="136"/>
      <c r="TYF784" s="136"/>
      <c r="TYG784" s="136"/>
      <c r="TYH784" s="136"/>
      <c r="TYI784" s="136"/>
      <c r="TYJ784" s="136"/>
      <c r="TYK784" s="136"/>
      <c r="TYL784" s="136"/>
      <c r="TYM784" s="136"/>
      <c r="TYN784" s="136"/>
      <c r="TYO784" s="136"/>
      <c r="TYP784" s="136"/>
      <c r="TYQ784" s="136"/>
      <c r="TYR784" s="136"/>
      <c r="TYS784" s="136"/>
      <c r="TYT784" s="136"/>
      <c r="TYU784" s="136"/>
      <c r="TYV784" s="136"/>
      <c r="TYW784" s="136"/>
      <c r="TYX784" s="136"/>
      <c r="TYY784" s="136"/>
      <c r="TYZ784" s="136"/>
      <c r="TZA784" s="136"/>
      <c r="TZB784" s="136"/>
      <c r="TZC784" s="136"/>
      <c r="TZD784" s="136"/>
      <c r="TZE784" s="136"/>
      <c r="TZF784" s="136"/>
      <c r="TZG784" s="136"/>
      <c r="TZH784" s="136"/>
      <c r="TZI784" s="136"/>
      <c r="TZJ784" s="136"/>
      <c r="TZK784" s="136"/>
      <c r="TZL784" s="136"/>
      <c r="TZM784" s="136"/>
      <c r="TZN784" s="136"/>
      <c r="TZO784" s="136"/>
      <c r="TZP784" s="136"/>
      <c r="TZQ784" s="136"/>
      <c r="TZR784" s="136"/>
      <c r="TZS784" s="136"/>
      <c r="TZT784" s="136"/>
      <c r="TZU784" s="136"/>
      <c r="TZV784" s="136"/>
      <c r="TZW784" s="136"/>
      <c r="TZX784" s="136"/>
      <c r="TZY784" s="136"/>
      <c r="TZZ784" s="136"/>
      <c r="UAA784" s="136"/>
      <c r="UAB784" s="136"/>
      <c r="UAC784" s="136"/>
      <c r="UAD784" s="136"/>
      <c r="UAE784" s="136"/>
      <c r="UAF784" s="136"/>
      <c r="UAG784" s="136"/>
      <c r="UAH784" s="136"/>
      <c r="UAI784" s="136"/>
      <c r="UAJ784" s="136"/>
      <c r="UAK784" s="136"/>
      <c r="UAL784" s="136"/>
      <c r="UAM784" s="136"/>
      <c r="UAN784" s="136"/>
      <c r="UAO784" s="136"/>
      <c r="UAP784" s="136"/>
      <c r="UAQ784" s="136"/>
      <c r="UAR784" s="136"/>
      <c r="UAS784" s="136"/>
      <c r="UAT784" s="136"/>
      <c r="UAU784" s="136"/>
      <c r="UAV784" s="136"/>
      <c r="UAW784" s="136"/>
      <c r="UAX784" s="136"/>
      <c r="UAY784" s="136"/>
      <c r="UAZ784" s="136"/>
      <c r="UBA784" s="136"/>
      <c r="UBB784" s="136"/>
      <c r="UBC784" s="136"/>
      <c r="UBD784" s="136"/>
      <c r="UBE784" s="136"/>
      <c r="UBF784" s="136"/>
      <c r="UBG784" s="136"/>
      <c r="UBH784" s="136"/>
      <c r="UBI784" s="136"/>
      <c r="UBJ784" s="136"/>
      <c r="UBK784" s="136"/>
      <c r="UBL784" s="136"/>
      <c r="UBM784" s="136"/>
      <c r="UBN784" s="136"/>
      <c r="UBO784" s="136"/>
      <c r="UBP784" s="136"/>
      <c r="UBQ784" s="136"/>
      <c r="UBR784" s="136"/>
      <c r="UBS784" s="136"/>
      <c r="UBT784" s="136"/>
      <c r="UBU784" s="136"/>
      <c r="UBV784" s="136"/>
      <c r="UBW784" s="136"/>
      <c r="UBX784" s="136"/>
      <c r="UBY784" s="136"/>
      <c r="UBZ784" s="136"/>
      <c r="UCA784" s="136"/>
      <c r="UCB784" s="136"/>
      <c r="UCC784" s="136"/>
      <c r="UCD784" s="136"/>
      <c r="UCE784" s="136"/>
      <c r="UCF784" s="136"/>
      <c r="UCG784" s="136"/>
      <c r="UCH784" s="136"/>
      <c r="UCI784" s="136"/>
      <c r="UCJ784" s="136"/>
      <c r="UCK784" s="136"/>
      <c r="UCL784" s="136"/>
      <c r="UCM784" s="136"/>
      <c r="UCN784" s="136"/>
      <c r="UCO784" s="136"/>
      <c r="UCP784" s="136"/>
      <c r="UCQ784" s="136"/>
      <c r="UCR784" s="136"/>
      <c r="UCS784" s="136"/>
      <c r="UCT784" s="136"/>
      <c r="UCU784" s="136"/>
      <c r="UCV784" s="136"/>
      <c r="UCW784" s="136"/>
      <c r="UCX784" s="136"/>
      <c r="UCY784" s="136"/>
      <c r="UCZ784" s="136"/>
      <c r="UDA784" s="136"/>
      <c r="UDB784" s="136"/>
      <c r="UDC784" s="136"/>
      <c r="UDD784" s="136"/>
      <c r="UDE784" s="136"/>
      <c r="UDF784" s="136"/>
      <c r="UDG784" s="136"/>
      <c r="UDH784" s="136"/>
      <c r="UDI784" s="136"/>
      <c r="UDJ784" s="136"/>
      <c r="UDK784" s="136"/>
      <c r="UDL784" s="136"/>
      <c r="UDM784" s="136"/>
      <c r="UDN784" s="136"/>
      <c r="UDO784" s="136"/>
      <c r="UDP784" s="136"/>
      <c r="UDQ784" s="136"/>
      <c r="UDR784" s="136"/>
      <c r="UDS784" s="136"/>
      <c r="UDT784" s="136"/>
      <c r="UDU784" s="136"/>
      <c r="UDV784" s="136"/>
      <c r="UDW784" s="136"/>
      <c r="UDX784" s="136"/>
      <c r="UDY784" s="136"/>
      <c r="UDZ784" s="136"/>
      <c r="UEA784" s="136"/>
      <c r="UEB784" s="136"/>
      <c r="UEC784" s="136"/>
      <c r="UED784" s="136"/>
      <c r="UEE784" s="136"/>
      <c r="UEF784" s="136"/>
      <c r="UEG784" s="136"/>
      <c r="UEH784" s="136"/>
      <c r="UEI784" s="136"/>
      <c r="UEJ784" s="136"/>
      <c r="UEK784" s="136"/>
      <c r="UEL784" s="136"/>
      <c r="UEM784" s="136"/>
      <c r="UEN784" s="136"/>
      <c r="UEO784" s="136"/>
      <c r="UEP784" s="136"/>
      <c r="UEQ784" s="136"/>
      <c r="UER784" s="136"/>
      <c r="UES784" s="136"/>
      <c r="UET784" s="136"/>
      <c r="UEU784" s="136"/>
      <c r="UEV784" s="136"/>
      <c r="UEW784" s="136"/>
      <c r="UEX784" s="136"/>
      <c r="UEY784" s="136"/>
      <c r="UEZ784" s="136"/>
      <c r="UFA784" s="136"/>
      <c r="UFB784" s="136"/>
      <c r="UFC784" s="136"/>
      <c r="UFD784" s="136"/>
      <c r="UFE784" s="136"/>
      <c r="UFF784" s="136"/>
      <c r="UFG784" s="136"/>
      <c r="UFH784" s="136"/>
      <c r="UFI784" s="136"/>
      <c r="UFJ784" s="136"/>
      <c r="UFK784" s="136"/>
      <c r="UFL784" s="136"/>
      <c r="UFM784" s="136"/>
      <c r="UFN784" s="136"/>
      <c r="UFO784" s="136"/>
      <c r="UFP784" s="136"/>
      <c r="UFQ784" s="136"/>
      <c r="UFR784" s="136"/>
      <c r="UFS784" s="136"/>
      <c r="UFT784" s="136"/>
      <c r="UFU784" s="136"/>
      <c r="UFV784" s="136"/>
      <c r="UFW784" s="136"/>
      <c r="UFX784" s="136"/>
      <c r="UFY784" s="136"/>
      <c r="UFZ784" s="136"/>
      <c r="UGA784" s="136"/>
      <c r="UGB784" s="136"/>
      <c r="UGC784" s="136"/>
      <c r="UGD784" s="136"/>
      <c r="UGE784" s="136"/>
      <c r="UGF784" s="136"/>
      <c r="UGG784" s="136"/>
      <c r="UGH784" s="136"/>
      <c r="UGI784" s="136"/>
      <c r="UGJ784" s="136"/>
      <c r="UGK784" s="136"/>
      <c r="UGL784" s="136"/>
      <c r="UGM784" s="136"/>
      <c r="UGN784" s="136"/>
      <c r="UGO784" s="136"/>
      <c r="UGP784" s="136"/>
      <c r="UGQ784" s="136"/>
      <c r="UGR784" s="136"/>
      <c r="UGS784" s="136"/>
      <c r="UGT784" s="136"/>
      <c r="UGU784" s="136"/>
      <c r="UGV784" s="136"/>
      <c r="UGW784" s="136"/>
      <c r="UGX784" s="136"/>
      <c r="UGY784" s="136"/>
      <c r="UGZ784" s="136"/>
      <c r="UHA784" s="136"/>
      <c r="UHB784" s="136"/>
      <c r="UHC784" s="136"/>
      <c r="UHD784" s="136"/>
      <c r="UHE784" s="136"/>
      <c r="UHF784" s="136"/>
      <c r="UHG784" s="136"/>
      <c r="UHH784" s="136"/>
      <c r="UHI784" s="136"/>
      <c r="UHJ784" s="136"/>
      <c r="UHK784" s="136"/>
      <c r="UHL784" s="136"/>
      <c r="UHM784" s="136"/>
      <c r="UHN784" s="136"/>
      <c r="UHO784" s="136"/>
      <c r="UHP784" s="136"/>
      <c r="UHQ784" s="136"/>
      <c r="UHR784" s="136"/>
      <c r="UHS784" s="136"/>
      <c r="UHT784" s="136"/>
      <c r="UHU784" s="136"/>
      <c r="UHV784" s="136"/>
      <c r="UHW784" s="136"/>
      <c r="UHX784" s="136"/>
      <c r="UHY784" s="136"/>
      <c r="UHZ784" s="136"/>
      <c r="UIA784" s="136"/>
      <c r="UIB784" s="136"/>
      <c r="UIC784" s="136"/>
      <c r="UID784" s="136"/>
      <c r="UIE784" s="136"/>
      <c r="UIF784" s="136"/>
      <c r="UIG784" s="136"/>
      <c r="UIH784" s="136"/>
      <c r="UII784" s="136"/>
      <c r="UIJ784" s="136"/>
      <c r="UIK784" s="136"/>
      <c r="UIL784" s="136"/>
      <c r="UIM784" s="136"/>
      <c r="UIN784" s="136"/>
      <c r="UIO784" s="136"/>
      <c r="UIP784" s="136"/>
      <c r="UIQ784" s="136"/>
      <c r="UIR784" s="136"/>
      <c r="UIS784" s="136"/>
      <c r="UIT784" s="136"/>
      <c r="UIU784" s="136"/>
      <c r="UIV784" s="136"/>
      <c r="UIW784" s="136"/>
      <c r="UIX784" s="136"/>
      <c r="UIY784" s="136"/>
      <c r="UIZ784" s="136"/>
      <c r="UJA784" s="136"/>
      <c r="UJB784" s="136"/>
      <c r="UJC784" s="136"/>
      <c r="UJD784" s="136"/>
      <c r="UJE784" s="136"/>
      <c r="UJF784" s="136"/>
      <c r="UJG784" s="136"/>
      <c r="UJH784" s="136"/>
      <c r="UJI784" s="136"/>
      <c r="UJJ784" s="136"/>
      <c r="UJK784" s="136"/>
      <c r="UJL784" s="136"/>
      <c r="UJM784" s="136"/>
      <c r="UJN784" s="136"/>
      <c r="UJO784" s="136"/>
      <c r="UJP784" s="136"/>
      <c r="UJQ784" s="136"/>
      <c r="UJR784" s="136"/>
      <c r="UJS784" s="136"/>
      <c r="UJT784" s="136"/>
      <c r="UJU784" s="136"/>
      <c r="UJV784" s="136"/>
      <c r="UJW784" s="136"/>
      <c r="UJX784" s="136"/>
      <c r="UJY784" s="136"/>
      <c r="UJZ784" s="136"/>
      <c r="UKA784" s="136"/>
      <c r="UKB784" s="136"/>
      <c r="UKC784" s="136"/>
      <c r="UKD784" s="136"/>
      <c r="UKE784" s="136"/>
      <c r="UKF784" s="136"/>
      <c r="UKG784" s="136"/>
      <c r="UKH784" s="136"/>
      <c r="UKI784" s="136"/>
      <c r="UKJ784" s="136"/>
      <c r="UKK784" s="136"/>
      <c r="UKL784" s="136"/>
      <c r="UKM784" s="136"/>
      <c r="UKN784" s="136"/>
      <c r="UKO784" s="136"/>
      <c r="UKP784" s="136"/>
      <c r="UKQ784" s="136"/>
      <c r="UKR784" s="136"/>
      <c r="UKS784" s="136"/>
      <c r="UKT784" s="136"/>
      <c r="UKU784" s="136"/>
      <c r="UKV784" s="136"/>
      <c r="UKW784" s="136"/>
      <c r="UKX784" s="136"/>
      <c r="UKY784" s="136"/>
      <c r="UKZ784" s="136"/>
      <c r="ULA784" s="136"/>
      <c r="ULB784" s="136"/>
      <c r="ULC784" s="136"/>
      <c r="ULD784" s="136"/>
      <c r="ULE784" s="136"/>
      <c r="ULF784" s="136"/>
      <c r="ULG784" s="136"/>
      <c r="ULH784" s="136"/>
      <c r="ULI784" s="136"/>
      <c r="ULJ784" s="136"/>
      <c r="ULK784" s="136"/>
      <c r="ULL784" s="136"/>
      <c r="ULM784" s="136"/>
      <c r="ULN784" s="136"/>
      <c r="ULO784" s="136"/>
      <c r="ULP784" s="136"/>
      <c r="ULQ784" s="136"/>
      <c r="ULR784" s="136"/>
      <c r="ULS784" s="136"/>
      <c r="ULT784" s="136"/>
      <c r="ULU784" s="136"/>
      <c r="ULV784" s="136"/>
      <c r="ULW784" s="136"/>
      <c r="ULX784" s="136"/>
      <c r="ULY784" s="136"/>
      <c r="ULZ784" s="136"/>
      <c r="UMA784" s="136"/>
      <c r="UMB784" s="136"/>
      <c r="UMC784" s="136"/>
      <c r="UMD784" s="136"/>
      <c r="UME784" s="136"/>
      <c r="UMF784" s="136"/>
      <c r="UMG784" s="136"/>
      <c r="UMH784" s="136"/>
      <c r="UMI784" s="136"/>
      <c r="UMJ784" s="136"/>
      <c r="UMK784" s="136"/>
      <c r="UML784" s="136"/>
      <c r="UMM784" s="136"/>
      <c r="UMN784" s="136"/>
      <c r="UMO784" s="136"/>
      <c r="UMP784" s="136"/>
      <c r="UMQ784" s="136"/>
      <c r="UMR784" s="136"/>
      <c r="UMS784" s="136"/>
      <c r="UMT784" s="136"/>
      <c r="UMU784" s="136"/>
      <c r="UMV784" s="136"/>
      <c r="UMW784" s="136"/>
      <c r="UMX784" s="136"/>
      <c r="UMY784" s="136"/>
      <c r="UMZ784" s="136"/>
      <c r="UNA784" s="136"/>
      <c r="UNB784" s="136"/>
      <c r="UNC784" s="136"/>
      <c r="UND784" s="136"/>
      <c r="UNE784" s="136"/>
      <c r="UNF784" s="136"/>
      <c r="UNG784" s="136"/>
      <c r="UNH784" s="136"/>
      <c r="UNI784" s="136"/>
      <c r="UNJ784" s="136"/>
      <c r="UNK784" s="136"/>
      <c r="UNL784" s="136"/>
      <c r="UNM784" s="136"/>
      <c r="UNN784" s="136"/>
      <c r="UNO784" s="136"/>
      <c r="UNP784" s="136"/>
      <c r="UNQ784" s="136"/>
      <c r="UNR784" s="136"/>
      <c r="UNS784" s="136"/>
      <c r="UNT784" s="136"/>
      <c r="UNU784" s="136"/>
      <c r="UNV784" s="136"/>
      <c r="UNW784" s="136"/>
      <c r="UNX784" s="136"/>
      <c r="UNY784" s="136"/>
      <c r="UNZ784" s="136"/>
      <c r="UOA784" s="136"/>
      <c r="UOB784" s="136"/>
      <c r="UOC784" s="136"/>
      <c r="UOD784" s="136"/>
      <c r="UOE784" s="136"/>
      <c r="UOF784" s="136"/>
      <c r="UOG784" s="136"/>
      <c r="UOH784" s="136"/>
      <c r="UOI784" s="136"/>
      <c r="UOJ784" s="136"/>
      <c r="UOK784" s="136"/>
      <c r="UOL784" s="136"/>
      <c r="UOM784" s="136"/>
      <c r="UON784" s="136"/>
      <c r="UOO784" s="136"/>
      <c r="UOP784" s="136"/>
      <c r="UOQ784" s="136"/>
      <c r="UOR784" s="136"/>
      <c r="UOS784" s="136"/>
      <c r="UOT784" s="136"/>
      <c r="UOU784" s="136"/>
      <c r="UOV784" s="136"/>
      <c r="UOW784" s="136"/>
      <c r="UOX784" s="136"/>
      <c r="UOY784" s="136"/>
      <c r="UOZ784" s="136"/>
      <c r="UPA784" s="136"/>
      <c r="UPB784" s="136"/>
      <c r="UPC784" s="136"/>
      <c r="UPD784" s="136"/>
      <c r="UPE784" s="136"/>
      <c r="UPF784" s="136"/>
      <c r="UPG784" s="136"/>
      <c r="UPH784" s="136"/>
      <c r="UPI784" s="136"/>
      <c r="UPJ784" s="136"/>
      <c r="UPK784" s="136"/>
      <c r="UPL784" s="136"/>
      <c r="UPM784" s="136"/>
      <c r="UPN784" s="136"/>
      <c r="UPO784" s="136"/>
      <c r="UPP784" s="136"/>
      <c r="UPQ784" s="136"/>
      <c r="UPR784" s="136"/>
      <c r="UPS784" s="136"/>
      <c r="UPT784" s="136"/>
      <c r="UPU784" s="136"/>
      <c r="UPV784" s="136"/>
      <c r="UPW784" s="136"/>
      <c r="UPX784" s="136"/>
      <c r="UPY784" s="136"/>
      <c r="UPZ784" s="136"/>
      <c r="UQA784" s="136"/>
      <c r="UQB784" s="136"/>
      <c r="UQC784" s="136"/>
      <c r="UQD784" s="136"/>
      <c r="UQE784" s="136"/>
      <c r="UQF784" s="136"/>
      <c r="UQG784" s="136"/>
      <c r="UQH784" s="136"/>
      <c r="UQI784" s="136"/>
      <c r="UQJ784" s="136"/>
      <c r="UQK784" s="136"/>
      <c r="UQL784" s="136"/>
      <c r="UQM784" s="136"/>
      <c r="UQN784" s="136"/>
      <c r="UQO784" s="136"/>
      <c r="UQP784" s="136"/>
      <c r="UQQ784" s="136"/>
      <c r="UQR784" s="136"/>
      <c r="UQS784" s="136"/>
      <c r="UQT784" s="136"/>
      <c r="UQU784" s="136"/>
      <c r="UQV784" s="136"/>
      <c r="UQW784" s="136"/>
      <c r="UQX784" s="136"/>
      <c r="UQY784" s="136"/>
      <c r="UQZ784" s="136"/>
      <c r="URA784" s="136"/>
      <c r="URB784" s="136"/>
      <c r="URC784" s="136"/>
      <c r="URD784" s="136"/>
      <c r="URE784" s="136"/>
      <c r="URF784" s="136"/>
      <c r="URG784" s="136"/>
      <c r="URH784" s="136"/>
      <c r="URI784" s="136"/>
      <c r="URJ784" s="136"/>
      <c r="URK784" s="136"/>
      <c r="URL784" s="136"/>
      <c r="URM784" s="136"/>
      <c r="URN784" s="136"/>
      <c r="URO784" s="136"/>
      <c r="URP784" s="136"/>
      <c r="URQ784" s="136"/>
      <c r="URR784" s="136"/>
      <c r="URS784" s="136"/>
      <c r="URT784" s="136"/>
      <c r="URU784" s="136"/>
      <c r="URV784" s="136"/>
      <c r="URW784" s="136"/>
      <c r="URX784" s="136"/>
      <c r="URY784" s="136"/>
      <c r="URZ784" s="136"/>
      <c r="USA784" s="136"/>
      <c r="USB784" s="136"/>
      <c r="USC784" s="136"/>
      <c r="USD784" s="136"/>
      <c r="USE784" s="136"/>
      <c r="USF784" s="136"/>
      <c r="USG784" s="136"/>
      <c r="USH784" s="136"/>
      <c r="USI784" s="136"/>
      <c r="USJ784" s="136"/>
      <c r="USK784" s="136"/>
      <c r="USL784" s="136"/>
      <c r="USM784" s="136"/>
      <c r="USN784" s="136"/>
      <c r="USO784" s="136"/>
      <c r="USP784" s="136"/>
      <c r="USQ784" s="136"/>
      <c r="USR784" s="136"/>
      <c r="USS784" s="136"/>
      <c r="UST784" s="136"/>
      <c r="USU784" s="136"/>
      <c r="USV784" s="136"/>
      <c r="USW784" s="136"/>
      <c r="USX784" s="136"/>
      <c r="USY784" s="136"/>
      <c r="USZ784" s="136"/>
      <c r="UTA784" s="136"/>
      <c r="UTB784" s="136"/>
      <c r="UTC784" s="136"/>
      <c r="UTD784" s="136"/>
      <c r="UTE784" s="136"/>
      <c r="UTF784" s="136"/>
      <c r="UTG784" s="136"/>
      <c r="UTH784" s="136"/>
      <c r="UTI784" s="136"/>
      <c r="UTJ784" s="136"/>
      <c r="UTK784" s="136"/>
      <c r="UTL784" s="136"/>
      <c r="UTM784" s="136"/>
      <c r="UTN784" s="136"/>
      <c r="UTO784" s="136"/>
      <c r="UTP784" s="136"/>
      <c r="UTQ784" s="136"/>
      <c r="UTR784" s="136"/>
      <c r="UTS784" s="136"/>
      <c r="UTT784" s="136"/>
      <c r="UTU784" s="136"/>
      <c r="UTV784" s="136"/>
      <c r="UTW784" s="136"/>
      <c r="UTX784" s="136"/>
      <c r="UTY784" s="136"/>
      <c r="UTZ784" s="136"/>
      <c r="UUA784" s="136"/>
      <c r="UUB784" s="136"/>
      <c r="UUC784" s="136"/>
      <c r="UUD784" s="136"/>
      <c r="UUE784" s="136"/>
      <c r="UUF784" s="136"/>
      <c r="UUG784" s="136"/>
      <c r="UUH784" s="136"/>
      <c r="UUI784" s="136"/>
      <c r="UUJ784" s="136"/>
      <c r="UUK784" s="136"/>
      <c r="UUL784" s="136"/>
      <c r="UUM784" s="136"/>
      <c r="UUN784" s="136"/>
      <c r="UUO784" s="136"/>
      <c r="UUP784" s="136"/>
      <c r="UUQ784" s="136"/>
      <c r="UUR784" s="136"/>
      <c r="UUS784" s="136"/>
      <c r="UUT784" s="136"/>
      <c r="UUU784" s="136"/>
      <c r="UUV784" s="136"/>
      <c r="UUW784" s="136"/>
      <c r="UUX784" s="136"/>
      <c r="UUY784" s="136"/>
      <c r="UUZ784" s="136"/>
      <c r="UVA784" s="136"/>
      <c r="UVB784" s="136"/>
      <c r="UVC784" s="136"/>
      <c r="UVD784" s="136"/>
      <c r="UVE784" s="136"/>
      <c r="UVF784" s="136"/>
      <c r="UVG784" s="136"/>
      <c r="UVH784" s="136"/>
      <c r="UVI784" s="136"/>
      <c r="UVJ784" s="136"/>
      <c r="UVK784" s="136"/>
      <c r="UVL784" s="136"/>
      <c r="UVM784" s="136"/>
      <c r="UVN784" s="136"/>
      <c r="UVO784" s="136"/>
      <c r="UVP784" s="136"/>
      <c r="UVQ784" s="136"/>
      <c r="UVR784" s="136"/>
      <c r="UVS784" s="136"/>
      <c r="UVT784" s="136"/>
      <c r="UVU784" s="136"/>
      <c r="UVV784" s="136"/>
      <c r="UVW784" s="136"/>
      <c r="UVX784" s="136"/>
      <c r="UVY784" s="136"/>
      <c r="UVZ784" s="136"/>
      <c r="UWA784" s="136"/>
      <c r="UWB784" s="136"/>
      <c r="UWC784" s="136"/>
      <c r="UWD784" s="136"/>
      <c r="UWE784" s="136"/>
      <c r="UWF784" s="136"/>
      <c r="UWG784" s="136"/>
      <c r="UWH784" s="136"/>
      <c r="UWI784" s="136"/>
      <c r="UWJ784" s="136"/>
      <c r="UWK784" s="136"/>
      <c r="UWL784" s="136"/>
      <c r="UWM784" s="136"/>
      <c r="UWN784" s="136"/>
      <c r="UWO784" s="136"/>
      <c r="UWP784" s="136"/>
      <c r="UWQ784" s="136"/>
      <c r="UWR784" s="136"/>
      <c r="UWS784" s="136"/>
      <c r="UWT784" s="136"/>
      <c r="UWU784" s="136"/>
      <c r="UWV784" s="136"/>
      <c r="UWW784" s="136"/>
      <c r="UWX784" s="136"/>
      <c r="UWY784" s="136"/>
      <c r="UWZ784" s="136"/>
      <c r="UXA784" s="136"/>
      <c r="UXB784" s="136"/>
      <c r="UXC784" s="136"/>
      <c r="UXD784" s="136"/>
      <c r="UXE784" s="136"/>
      <c r="UXF784" s="136"/>
      <c r="UXG784" s="136"/>
      <c r="UXH784" s="136"/>
      <c r="UXI784" s="136"/>
      <c r="UXJ784" s="136"/>
      <c r="UXK784" s="136"/>
      <c r="UXL784" s="136"/>
      <c r="UXM784" s="136"/>
      <c r="UXN784" s="136"/>
      <c r="UXO784" s="136"/>
      <c r="UXP784" s="136"/>
      <c r="UXQ784" s="136"/>
      <c r="UXR784" s="136"/>
      <c r="UXS784" s="136"/>
      <c r="UXT784" s="136"/>
      <c r="UXU784" s="136"/>
      <c r="UXV784" s="136"/>
      <c r="UXW784" s="136"/>
      <c r="UXX784" s="136"/>
      <c r="UXY784" s="136"/>
      <c r="UXZ784" s="136"/>
      <c r="UYA784" s="136"/>
      <c r="UYB784" s="136"/>
      <c r="UYC784" s="136"/>
      <c r="UYD784" s="136"/>
      <c r="UYE784" s="136"/>
      <c r="UYF784" s="136"/>
      <c r="UYG784" s="136"/>
      <c r="UYH784" s="136"/>
      <c r="UYI784" s="136"/>
      <c r="UYJ784" s="136"/>
      <c r="UYK784" s="136"/>
      <c r="UYL784" s="136"/>
      <c r="UYM784" s="136"/>
      <c r="UYN784" s="136"/>
      <c r="UYO784" s="136"/>
      <c r="UYP784" s="136"/>
      <c r="UYQ784" s="136"/>
      <c r="UYR784" s="136"/>
      <c r="UYS784" s="136"/>
      <c r="UYT784" s="136"/>
      <c r="UYU784" s="136"/>
      <c r="UYV784" s="136"/>
      <c r="UYW784" s="136"/>
      <c r="UYX784" s="136"/>
      <c r="UYY784" s="136"/>
      <c r="UYZ784" s="136"/>
      <c r="UZA784" s="136"/>
      <c r="UZB784" s="136"/>
      <c r="UZC784" s="136"/>
      <c r="UZD784" s="136"/>
      <c r="UZE784" s="136"/>
      <c r="UZF784" s="136"/>
      <c r="UZG784" s="136"/>
      <c r="UZH784" s="136"/>
      <c r="UZI784" s="136"/>
      <c r="UZJ784" s="136"/>
      <c r="UZK784" s="136"/>
      <c r="UZL784" s="136"/>
      <c r="UZM784" s="136"/>
      <c r="UZN784" s="136"/>
      <c r="UZO784" s="136"/>
      <c r="UZP784" s="136"/>
      <c r="UZQ784" s="136"/>
      <c r="UZR784" s="136"/>
      <c r="UZS784" s="136"/>
      <c r="UZT784" s="136"/>
      <c r="UZU784" s="136"/>
      <c r="UZV784" s="136"/>
      <c r="UZW784" s="136"/>
      <c r="UZX784" s="136"/>
      <c r="UZY784" s="136"/>
      <c r="UZZ784" s="136"/>
      <c r="VAA784" s="136"/>
      <c r="VAB784" s="136"/>
      <c r="VAC784" s="136"/>
      <c r="VAD784" s="136"/>
      <c r="VAE784" s="136"/>
      <c r="VAF784" s="136"/>
      <c r="VAG784" s="136"/>
      <c r="VAH784" s="136"/>
      <c r="VAI784" s="136"/>
      <c r="VAJ784" s="136"/>
      <c r="VAK784" s="136"/>
      <c r="VAL784" s="136"/>
      <c r="VAM784" s="136"/>
      <c r="VAN784" s="136"/>
      <c r="VAO784" s="136"/>
      <c r="VAP784" s="136"/>
      <c r="VAQ784" s="136"/>
      <c r="VAR784" s="136"/>
      <c r="VAS784" s="136"/>
      <c r="VAT784" s="136"/>
      <c r="VAU784" s="136"/>
      <c r="VAV784" s="136"/>
      <c r="VAW784" s="136"/>
      <c r="VAX784" s="136"/>
      <c r="VAY784" s="136"/>
      <c r="VAZ784" s="136"/>
      <c r="VBA784" s="136"/>
      <c r="VBB784" s="136"/>
      <c r="VBC784" s="136"/>
      <c r="VBD784" s="136"/>
      <c r="VBE784" s="136"/>
      <c r="VBF784" s="136"/>
      <c r="VBG784" s="136"/>
      <c r="VBH784" s="136"/>
      <c r="VBI784" s="136"/>
      <c r="VBJ784" s="136"/>
      <c r="VBK784" s="136"/>
      <c r="VBL784" s="136"/>
      <c r="VBM784" s="136"/>
      <c r="VBN784" s="136"/>
      <c r="VBO784" s="136"/>
      <c r="VBP784" s="136"/>
      <c r="VBQ784" s="136"/>
      <c r="VBR784" s="136"/>
      <c r="VBS784" s="136"/>
      <c r="VBT784" s="136"/>
      <c r="VBU784" s="136"/>
      <c r="VBV784" s="136"/>
      <c r="VBW784" s="136"/>
      <c r="VBX784" s="136"/>
      <c r="VBY784" s="136"/>
      <c r="VBZ784" s="136"/>
      <c r="VCA784" s="136"/>
      <c r="VCB784" s="136"/>
      <c r="VCC784" s="136"/>
      <c r="VCD784" s="136"/>
      <c r="VCE784" s="136"/>
      <c r="VCF784" s="136"/>
      <c r="VCG784" s="136"/>
      <c r="VCH784" s="136"/>
      <c r="VCI784" s="136"/>
      <c r="VCJ784" s="136"/>
      <c r="VCK784" s="136"/>
      <c r="VCL784" s="136"/>
      <c r="VCM784" s="136"/>
      <c r="VCN784" s="136"/>
      <c r="VCO784" s="136"/>
      <c r="VCP784" s="136"/>
      <c r="VCQ784" s="136"/>
      <c r="VCR784" s="136"/>
      <c r="VCS784" s="136"/>
      <c r="VCT784" s="136"/>
      <c r="VCU784" s="136"/>
      <c r="VCV784" s="136"/>
      <c r="VCW784" s="136"/>
      <c r="VCX784" s="136"/>
      <c r="VCY784" s="136"/>
      <c r="VCZ784" s="136"/>
      <c r="VDA784" s="136"/>
      <c r="VDB784" s="136"/>
      <c r="VDC784" s="136"/>
      <c r="VDD784" s="136"/>
      <c r="VDE784" s="136"/>
      <c r="VDF784" s="136"/>
      <c r="VDG784" s="136"/>
      <c r="VDH784" s="136"/>
      <c r="VDI784" s="136"/>
      <c r="VDJ784" s="136"/>
      <c r="VDK784" s="136"/>
      <c r="VDL784" s="136"/>
      <c r="VDM784" s="136"/>
      <c r="VDN784" s="136"/>
      <c r="VDO784" s="136"/>
      <c r="VDP784" s="136"/>
      <c r="VDQ784" s="136"/>
      <c r="VDR784" s="136"/>
      <c r="VDS784" s="136"/>
      <c r="VDT784" s="136"/>
      <c r="VDU784" s="136"/>
      <c r="VDV784" s="136"/>
      <c r="VDW784" s="136"/>
      <c r="VDX784" s="136"/>
      <c r="VDY784" s="136"/>
      <c r="VDZ784" s="136"/>
      <c r="VEA784" s="136"/>
      <c r="VEB784" s="136"/>
      <c r="VEC784" s="136"/>
      <c r="VED784" s="136"/>
      <c r="VEE784" s="136"/>
      <c r="VEF784" s="136"/>
      <c r="VEG784" s="136"/>
      <c r="VEH784" s="136"/>
      <c r="VEI784" s="136"/>
      <c r="VEJ784" s="136"/>
      <c r="VEK784" s="136"/>
      <c r="VEL784" s="136"/>
      <c r="VEM784" s="136"/>
      <c r="VEN784" s="136"/>
      <c r="VEO784" s="136"/>
      <c r="VEP784" s="136"/>
      <c r="VEQ784" s="136"/>
      <c r="VER784" s="136"/>
      <c r="VES784" s="136"/>
      <c r="VET784" s="136"/>
      <c r="VEU784" s="136"/>
      <c r="VEV784" s="136"/>
      <c r="VEW784" s="136"/>
      <c r="VEX784" s="136"/>
      <c r="VEY784" s="136"/>
      <c r="VEZ784" s="136"/>
      <c r="VFA784" s="136"/>
      <c r="VFB784" s="136"/>
      <c r="VFC784" s="136"/>
      <c r="VFD784" s="136"/>
      <c r="VFE784" s="136"/>
      <c r="VFF784" s="136"/>
      <c r="VFG784" s="136"/>
      <c r="VFH784" s="136"/>
      <c r="VFI784" s="136"/>
      <c r="VFJ784" s="136"/>
      <c r="VFK784" s="136"/>
      <c r="VFL784" s="136"/>
      <c r="VFM784" s="136"/>
      <c r="VFN784" s="136"/>
      <c r="VFO784" s="136"/>
      <c r="VFP784" s="136"/>
      <c r="VFQ784" s="136"/>
      <c r="VFR784" s="136"/>
      <c r="VFS784" s="136"/>
      <c r="VFT784" s="136"/>
      <c r="VFU784" s="136"/>
      <c r="VFV784" s="136"/>
      <c r="VFW784" s="136"/>
      <c r="VFX784" s="136"/>
      <c r="VFY784" s="136"/>
      <c r="VFZ784" s="136"/>
      <c r="VGA784" s="136"/>
      <c r="VGB784" s="136"/>
      <c r="VGC784" s="136"/>
      <c r="VGD784" s="136"/>
      <c r="VGE784" s="136"/>
      <c r="VGF784" s="136"/>
      <c r="VGG784" s="136"/>
      <c r="VGH784" s="136"/>
      <c r="VGI784" s="136"/>
      <c r="VGJ784" s="136"/>
      <c r="VGK784" s="136"/>
      <c r="VGL784" s="136"/>
      <c r="VGM784" s="136"/>
      <c r="VGN784" s="136"/>
      <c r="VGO784" s="136"/>
      <c r="VGP784" s="136"/>
      <c r="VGQ784" s="136"/>
      <c r="VGR784" s="136"/>
      <c r="VGS784" s="136"/>
      <c r="VGT784" s="136"/>
      <c r="VGU784" s="136"/>
      <c r="VGV784" s="136"/>
      <c r="VGW784" s="136"/>
      <c r="VGX784" s="136"/>
      <c r="VGY784" s="136"/>
      <c r="VGZ784" s="136"/>
      <c r="VHA784" s="136"/>
      <c r="VHB784" s="136"/>
      <c r="VHC784" s="136"/>
      <c r="VHD784" s="136"/>
      <c r="VHE784" s="136"/>
      <c r="VHF784" s="136"/>
      <c r="VHG784" s="136"/>
      <c r="VHH784" s="136"/>
      <c r="VHI784" s="136"/>
      <c r="VHJ784" s="136"/>
      <c r="VHK784" s="136"/>
      <c r="VHL784" s="136"/>
      <c r="VHM784" s="136"/>
      <c r="VHN784" s="136"/>
      <c r="VHO784" s="136"/>
      <c r="VHP784" s="136"/>
      <c r="VHQ784" s="136"/>
      <c r="VHR784" s="136"/>
      <c r="VHS784" s="136"/>
      <c r="VHT784" s="136"/>
      <c r="VHU784" s="136"/>
      <c r="VHV784" s="136"/>
      <c r="VHW784" s="136"/>
      <c r="VHX784" s="136"/>
      <c r="VHY784" s="136"/>
      <c r="VHZ784" s="136"/>
      <c r="VIA784" s="136"/>
      <c r="VIB784" s="136"/>
      <c r="VIC784" s="136"/>
      <c r="VID784" s="136"/>
      <c r="VIE784" s="136"/>
      <c r="VIF784" s="136"/>
      <c r="VIG784" s="136"/>
      <c r="VIH784" s="136"/>
      <c r="VII784" s="136"/>
      <c r="VIJ784" s="136"/>
      <c r="VIK784" s="136"/>
      <c r="VIL784" s="136"/>
      <c r="VIM784" s="136"/>
      <c r="VIN784" s="136"/>
      <c r="VIO784" s="136"/>
      <c r="VIP784" s="136"/>
      <c r="VIQ784" s="136"/>
      <c r="VIR784" s="136"/>
      <c r="VIS784" s="136"/>
      <c r="VIT784" s="136"/>
      <c r="VIU784" s="136"/>
      <c r="VIV784" s="136"/>
      <c r="VIW784" s="136"/>
      <c r="VIX784" s="136"/>
      <c r="VIY784" s="136"/>
      <c r="VIZ784" s="136"/>
      <c r="VJA784" s="136"/>
      <c r="VJB784" s="136"/>
      <c r="VJC784" s="136"/>
      <c r="VJD784" s="136"/>
      <c r="VJE784" s="136"/>
      <c r="VJF784" s="136"/>
      <c r="VJG784" s="136"/>
      <c r="VJH784" s="136"/>
      <c r="VJI784" s="136"/>
      <c r="VJJ784" s="136"/>
      <c r="VJK784" s="136"/>
      <c r="VJL784" s="136"/>
      <c r="VJM784" s="136"/>
      <c r="VJN784" s="136"/>
      <c r="VJO784" s="136"/>
      <c r="VJP784" s="136"/>
      <c r="VJQ784" s="136"/>
      <c r="VJR784" s="136"/>
      <c r="VJS784" s="136"/>
      <c r="VJT784" s="136"/>
      <c r="VJU784" s="136"/>
      <c r="VJV784" s="136"/>
      <c r="VJW784" s="136"/>
      <c r="VJX784" s="136"/>
      <c r="VJY784" s="136"/>
      <c r="VJZ784" s="136"/>
      <c r="VKA784" s="136"/>
      <c r="VKB784" s="136"/>
      <c r="VKC784" s="136"/>
      <c r="VKD784" s="136"/>
      <c r="VKE784" s="136"/>
      <c r="VKF784" s="136"/>
      <c r="VKG784" s="136"/>
      <c r="VKH784" s="136"/>
      <c r="VKI784" s="136"/>
      <c r="VKJ784" s="136"/>
      <c r="VKK784" s="136"/>
      <c r="VKL784" s="136"/>
      <c r="VKM784" s="136"/>
      <c r="VKN784" s="136"/>
      <c r="VKO784" s="136"/>
      <c r="VKP784" s="136"/>
      <c r="VKQ784" s="136"/>
      <c r="VKR784" s="136"/>
      <c r="VKS784" s="136"/>
      <c r="VKT784" s="136"/>
      <c r="VKU784" s="136"/>
      <c r="VKV784" s="136"/>
      <c r="VKW784" s="136"/>
      <c r="VKX784" s="136"/>
      <c r="VKY784" s="136"/>
      <c r="VKZ784" s="136"/>
      <c r="VLA784" s="136"/>
      <c r="VLB784" s="136"/>
      <c r="VLC784" s="136"/>
      <c r="VLD784" s="136"/>
      <c r="VLE784" s="136"/>
      <c r="VLF784" s="136"/>
      <c r="VLG784" s="136"/>
      <c r="VLH784" s="136"/>
      <c r="VLI784" s="136"/>
      <c r="VLJ784" s="136"/>
      <c r="VLK784" s="136"/>
      <c r="VLL784" s="136"/>
      <c r="VLM784" s="136"/>
      <c r="VLN784" s="136"/>
      <c r="VLO784" s="136"/>
      <c r="VLP784" s="136"/>
      <c r="VLQ784" s="136"/>
      <c r="VLR784" s="136"/>
      <c r="VLS784" s="136"/>
      <c r="VLT784" s="136"/>
      <c r="VLU784" s="136"/>
      <c r="VLV784" s="136"/>
      <c r="VLW784" s="136"/>
      <c r="VLX784" s="136"/>
      <c r="VLY784" s="136"/>
      <c r="VLZ784" s="136"/>
      <c r="VMA784" s="136"/>
      <c r="VMB784" s="136"/>
      <c r="VMC784" s="136"/>
      <c r="VMD784" s="136"/>
      <c r="VME784" s="136"/>
      <c r="VMF784" s="136"/>
      <c r="VMG784" s="136"/>
      <c r="VMH784" s="136"/>
      <c r="VMI784" s="136"/>
      <c r="VMJ784" s="136"/>
      <c r="VMK784" s="136"/>
      <c r="VML784" s="136"/>
      <c r="VMM784" s="136"/>
      <c r="VMN784" s="136"/>
      <c r="VMO784" s="136"/>
      <c r="VMP784" s="136"/>
      <c r="VMQ784" s="136"/>
      <c r="VMR784" s="136"/>
      <c r="VMS784" s="136"/>
      <c r="VMT784" s="136"/>
      <c r="VMU784" s="136"/>
      <c r="VMV784" s="136"/>
      <c r="VMW784" s="136"/>
      <c r="VMX784" s="136"/>
      <c r="VMY784" s="136"/>
      <c r="VMZ784" s="136"/>
      <c r="VNA784" s="136"/>
      <c r="VNB784" s="136"/>
      <c r="VNC784" s="136"/>
      <c r="VND784" s="136"/>
      <c r="VNE784" s="136"/>
      <c r="VNF784" s="136"/>
      <c r="VNG784" s="136"/>
      <c r="VNH784" s="136"/>
      <c r="VNI784" s="136"/>
      <c r="VNJ784" s="136"/>
      <c r="VNK784" s="136"/>
      <c r="VNL784" s="136"/>
      <c r="VNM784" s="136"/>
      <c r="VNN784" s="136"/>
      <c r="VNO784" s="136"/>
      <c r="VNP784" s="136"/>
      <c r="VNQ784" s="136"/>
      <c r="VNR784" s="136"/>
      <c r="VNS784" s="136"/>
      <c r="VNT784" s="136"/>
      <c r="VNU784" s="136"/>
      <c r="VNV784" s="136"/>
      <c r="VNW784" s="136"/>
      <c r="VNX784" s="136"/>
      <c r="VNY784" s="136"/>
      <c r="VNZ784" s="136"/>
      <c r="VOA784" s="136"/>
      <c r="VOB784" s="136"/>
      <c r="VOC784" s="136"/>
      <c r="VOD784" s="136"/>
      <c r="VOE784" s="136"/>
      <c r="VOF784" s="136"/>
      <c r="VOG784" s="136"/>
      <c r="VOH784" s="136"/>
      <c r="VOI784" s="136"/>
      <c r="VOJ784" s="136"/>
      <c r="VOK784" s="136"/>
      <c r="VOL784" s="136"/>
      <c r="VOM784" s="136"/>
      <c r="VON784" s="136"/>
      <c r="VOO784" s="136"/>
      <c r="VOP784" s="136"/>
      <c r="VOQ784" s="136"/>
      <c r="VOR784" s="136"/>
      <c r="VOS784" s="136"/>
      <c r="VOT784" s="136"/>
      <c r="VOU784" s="136"/>
      <c r="VOV784" s="136"/>
      <c r="VOW784" s="136"/>
      <c r="VOX784" s="136"/>
      <c r="VOY784" s="136"/>
      <c r="VOZ784" s="136"/>
      <c r="VPA784" s="136"/>
      <c r="VPB784" s="136"/>
      <c r="VPC784" s="136"/>
      <c r="VPD784" s="136"/>
      <c r="VPE784" s="136"/>
      <c r="VPF784" s="136"/>
      <c r="VPG784" s="136"/>
      <c r="VPH784" s="136"/>
      <c r="VPI784" s="136"/>
      <c r="VPJ784" s="136"/>
      <c r="VPK784" s="136"/>
      <c r="VPL784" s="136"/>
      <c r="VPM784" s="136"/>
      <c r="VPN784" s="136"/>
      <c r="VPO784" s="136"/>
      <c r="VPP784" s="136"/>
      <c r="VPQ784" s="136"/>
      <c r="VPR784" s="136"/>
      <c r="VPS784" s="136"/>
      <c r="VPT784" s="136"/>
      <c r="VPU784" s="136"/>
      <c r="VPV784" s="136"/>
      <c r="VPW784" s="136"/>
      <c r="VPX784" s="136"/>
      <c r="VPY784" s="136"/>
      <c r="VPZ784" s="136"/>
      <c r="VQA784" s="136"/>
      <c r="VQB784" s="136"/>
      <c r="VQC784" s="136"/>
      <c r="VQD784" s="136"/>
      <c r="VQE784" s="136"/>
      <c r="VQF784" s="136"/>
      <c r="VQG784" s="136"/>
      <c r="VQH784" s="136"/>
      <c r="VQI784" s="136"/>
      <c r="VQJ784" s="136"/>
      <c r="VQK784" s="136"/>
      <c r="VQL784" s="136"/>
      <c r="VQM784" s="136"/>
      <c r="VQN784" s="136"/>
      <c r="VQO784" s="136"/>
      <c r="VQP784" s="136"/>
      <c r="VQQ784" s="136"/>
      <c r="VQR784" s="136"/>
      <c r="VQS784" s="136"/>
      <c r="VQT784" s="136"/>
      <c r="VQU784" s="136"/>
      <c r="VQV784" s="136"/>
      <c r="VQW784" s="136"/>
      <c r="VQX784" s="136"/>
      <c r="VQY784" s="136"/>
      <c r="VQZ784" s="136"/>
      <c r="VRA784" s="136"/>
      <c r="VRB784" s="136"/>
      <c r="VRC784" s="136"/>
      <c r="VRD784" s="136"/>
      <c r="VRE784" s="136"/>
      <c r="VRF784" s="136"/>
      <c r="VRG784" s="136"/>
      <c r="VRH784" s="136"/>
      <c r="VRI784" s="136"/>
      <c r="VRJ784" s="136"/>
      <c r="VRK784" s="136"/>
      <c r="VRL784" s="136"/>
      <c r="VRM784" s="136"/>
      <c r="VRN784" s="136"/>
      <c r="VRO784" s="136"/>
      <c r="VRP784" s="136"/>
      <c r="VRQ784" s="136"/>
      <c r="VRR784" s="136"/>
      <c r="VRS784" s="136"/>
      <c r="VRT784" s="136"/>
      <c r="VRU784" s="136"/>
      <c r="VRV784" s="136"/>
      <c r="VRW784" s="136"/>
      <c r="VRX784" s="136"/>
      <c r="VRY784" s="136"/>
      <c r="VRZ784" s="136"/>
      <c r="VSA784" s="136"/>
      <c r="VSB784" s="136"/>
      <c r="VSC784" s="136"/>
      <c r="VSD784" s="136"/>
      <c r="VSE784" s="136"/>
      <c r="VSF784" s="136"/>
      <c r="VSG784" s="136"/>
      <c r="VSH784" s="136"/>
      <c r="VSI784" s="136"/>
      <c r="VSJ784" s="136"/>
      <c r="VSK784" s="136"/>
      <c r="VSL784" s="136"/>
      <c r="VSM784" s="136"/>
      <c r="VSN784" s="136"/>
      <c r="VSO784" s="136"/>
      <c r="VSP784" s="136"/>
      <c r="VSQ784" s="136"/>
      <c r="VSR784" s="136"/>
      <c r="VSS784" s="136"/>
      <c r="VST784" s="136"/>
      <c r="VSU784" s="136"/>
      <c r="VSV784" s="136"/>
      <c r="VSW784" s="136"/>
      <c r="VSX784" s="136"/>
      <c r="VSY784" s="136"/>
      <c r="VSZ784" s="136"/>
      <c r="VTA784" s="136"/>
      <c r="VTB784" s="136"/>
      <c r="VTC784" s="136"/>
      <c r="VTD784" s="136"/>
      <c r="VTE784" s="136"/>
      <c r="VTF784" s="136"/>
      <c r="VTG784" s="136"/>
      <c r="VTH784" s="136"/>
      <c r="VTI784" s="136"/>
      <c r="VTJ784" s="136"/>
      <c r="VTK784" s="136"/>
      <c r="VTL784" s="136"/>
      <c r="VTM784" s="136"/>
      <c r="VTN784" s="136"/>
      <c r="VTO784" s="136"/>
      <c r="VTP784" s="136"/>
      <c r="VTQ784" s="136"/>
      <c r="VTR784" s="136"/>
      <c r="VTS784" s="136"/>
      <c r="VTT784" s="136"/>
      <c r="VTU784" s="136"/>
      <c r="VTV784" s="136"/>
      <c r="VTW784" s="136"/>
      <c r="VTX784" s="136"/>
      <c r="VTY784" s="136"/>
      <c r="VTZ784" s="136"/>
      <c r="VUA784" s="136"/>
      <c r="VUB784" s="136"/>
      <c r="VUC784" s="136"/>
      <c r="VUD784" s="136"/>
      <c r="VUE784" s="136"/>
      <c r="VUF784" s="136"/>
      <c r="VUG784" s="136"/>
      <c r="VUH784" s="136"/>
      <c r="VUI784" s="136"/>
      <c r="VUJ784" s="136"/>
      <c r="VUK784" s="136"/>
      <c r="VUL784" s="136"/>
      <c r="VUM784" s="136"/>
      <c r="VUN784" s="136"/>
      <c r="VUO784" s="136"/>
      <c r="VUP784" s="136"/>
      <c r="VUQ784" s="136"/>
      <c r="VUR784" s="136"/>
      <c r="VUS784" s="136"/>
      <c r="VUT784" s="136"/>
      <c r="VUU784" s="136"/>
      <c r="VUV784" s="136"/>
      <c r="VUW784" s="136"/>
      <c r="VUX784" s="136"/>
      <c r="VUY784" s="136"/>
      <c r="VUZ784" s="136"/>
      <c r="VVA784" s="136"/>
      <c r="VVB784" s="136"/>
      <c r="VVC784" s="136"/>
      <c r="VVD784" s="136"/>
      <c r="VVE784" s="136"/>
      <c r="VVF784" s="136"/>
      <c r="VVG784" s="136"/>
      <c r="VVH784" s="136"/>
      <c r="VVI784" s="136"/>
      <c r="VVJ784" s="136"/>
      <c r="VVK784" s="136"/>
      <c r="VVL784" s="136"/>
      <c r="VVM784" s="136"/>
      <c r="VVN784" s="136"/>
      <c r="VVO784" s="136"/>
      <c r="VVP784" s="136"/>
      <c r="VVQ784" s="136"/>
      <c r="VVR784" s="136"/>
      <c r="VVS784" s="136"/>
      <c r="VVT784" s="136"/>
      <c r="VVU784" s="136"/>
      <c r="VVV784" s="136"/>
      <c r="VVW784" s="136"/>
      <c r="VVX784" s="136"/>
      <c r="VVY784" s="136"/>
      <c r="VVZ784" s="136"/>
      <c r="VWA784" s="136"/>
      <c r="VWB784" s="136"/>
      <c r="VWC784" s="136"/>
      <c r="VWD784" s="136"/>
      <c r="VWE784" s="136"/>
      <c r="VWF784" s="136"/>
      <c r="VWG784" s="136"/>
      <c r="VWH784" s="136"/>
      <c r="VWI784" s="136"/>
      <c r="VWJ784" s="136"/>
      <c r="VWK784" s="136"/>
      <c r="VWL784" s="136"/>
      <c r="VWM784" s="136"/>
      <c r="VWN784" s="136"/>
      <c r="VWO784" s="136"/>
      <c r="VWP784" s="136"/>
      <c r="VWQ784" s="136"/>
      <c r="VWR784" s="136"/>
      <c r="VWS784" s="136"/>
      <c r="VWT784" s="136"/>
      <c r="VWU784" s="136"/>
      <c r="VWV784" s="136"/>
      <c r="VWW784" s="136"/>
      <c r="VWX784" s="136"/>
      <c r="VWY784" s="136"/>
      <c r="VWZ784" s="136"/>
      <c r="VXA784" s="136"/>
      <c r="VXB784" s="136"/>
      <c r="VXC784" s="136"/>
      <c r="VXD784" s="136"/>
      <c r="VXE784" s="136"/>
      <c r="VXF784" s="136"/>
      <c r="VXG784" s="136"/>
      <c r="VXH784" s="136"/>
      <c r="VXI784" s="136"/>
      <c r="VXJ784" s="136"/>
      <c r="VXK784" s="136"/>
      <c r="VXL784" s="136"/>
      <c r="VXM784" s="136"/>
      <c r="VXN784" s="136"/>
      <c r="VXO784" s="136"/>
      <c r="VXP784" s="136"/>
      <c r="VXQ784" s="136"/>
      <c r="VXR784" s="136"/>
      <c r="VXS784" s="136"/>
      <c r="VXT784" s="136"/>
      <c r="VXU784" s="136"/>
      <c r="VXV784" s="136"/>
      <c r="VXW784" s="136"/>
      <c r="VXX784" s="136"/>
      <c r="VXY784" s="136"/>
      <c r="VXZ784" s="136"/>
      <c r="VYA784" s="136"/>
      <c r="VYB784" s="136"/>
      <c r="VYC784" s="136"/>
      <c r="VYD784" s="136"/>
      <c r="VYE784" s="136"/>
      <c r="VYF784" s="136"/>
      <c r="VYG784" s="136"/>
      <c r="VYH784" s="136"/>
      <c r="VYI784" s="136"/>
      <c r="VYJ784" s="136"/>
      <c r="VYK784" s="136"/>
      <c r="VYL784" s="136"/>
      <c r="VYM784" s="136"/>
      <c r="VYN784" s="136"/>
      <c r="VYO784" s="136"/>
      <c r="VYP784" s="136"/>
      <c r="VYQ784" s="136"/>
      <c r="VYR784" s="136"/>
      <c r="VYS784" s="136"/>
      <c r="VYT784" s="136"/>
      <c r="VYU784" s="136"/>
      <c r="VYV784" s="136"/>
      <c r="VYW784" s="136"/>
      <c r="VYX784" s="136"/>
      <c r="VYY784" s="136"/>
      <c r="VYZ784" s="136"/>
      <c r="VZA784" s="136"/>
      <c r="VZB784" s="136"/>
      <c r="VZC784" s="136"/>
      <c r="VZD784" s="136"/>
      <c r="VZE784" s="136"/>
      <c r="VZF784" s="136"/>
      <c r="VZG784" s="136"/>
      <c r="VZH784" s="136"/>
      <c r="VZI784" s="136"/>
      <c r="VZJ784" s="136"/>
      <c r="VZK784" s="136"/>
      <c r="VZL784" s="136"/>
      <c r="VZM784" s="136"/>
      <c r="VZN784" s="136"/>
      <c r="VZO784" s="136"/>
      <c r="VZP784" s="136"/>
      <c r="VZQ784" s="136"/>
      <c r="VZR784" s="136"/>
      <c r="VZS784" s="136"/>
      <c r="VZT784" s="136"/>
      <c r="VZU784" s="136"/>
      <c r="VZV784" s="136"/>
      <c r="VZW784" s="136"/>
      <c r="VZX784" s="136"/>
      <c r="VZY784" s="136"/>
      <c r="VZZ784" s="136"/>
      <c r="WAA784" s="136"/>
      <c r="WAB784" s="136"/>
      <c r="WAC784" s="136"/>
      <c r="WAD784" s="136"/>
      <c r="WAE784" s="136"/>
      <c r="WAF784" s="136"/>
      <c r="WAG784" s="136"/>
      <c r="WAH784" s="136"/>
      <c r="WAI784" s="136"/>
      <c r="WAJ784" s="136"/>
      <c r="WAK784" s="136"/>
      <c r="WAL784" s="136"/>
      <c r="WAM784" s="136"/>
      <c r="WAN784" s="136"/>
      <c r="WAO784" s="136"/>
      <c r="WAP784" s="136"/>
      <c r="WAQ784" s="136"/>
      <c r="WAR784" s="136"/>
      <c r="WAS784" s="136"/>
      <c r="WAT784" s="136"/>
      <c r="WAU784" s="136"/>
      <c r="WAV784" s="136"/>
      <c r="WAW784" s="136"/>
      <c r="WAX784" s="136"/>
      <c r="WAY784" s="136"/>
      <c r="WAZ784" s="136"/>
      <c r="WBA784" s="136"/>
      <c r="WBB784" s="136"/>
      <c r="WBC784" s="136"/>
      <c r="WBD784" s="136"/>
      <c r="WBE784" s="136"/>
      <c r="WBF784" s="136"/>
      <c r="WBG784" s="136"/>
      <c r="WBH784" s="136"/>
      <c r="WBI784" s="136"/>
      <c r="WBJ784" s="136"/>
      <c r="WBK784" s="136"/>
      <c r="WBL784" s="136"/>
      <c r="WBM784" s="136"/>
      <c r="WBN784" s="136"/>
      <c r="WBO784" s="136"/>
      <c r="WBP784" s="136"/>
      <c r="WBQ784" s="136"/>
      <c r="WBR784" s="136"/>
      <c r="WBS784" s="136"/>
      <c r="WBT784" s="136"/>
      <c r="WBU784" s="136"/>
      <c r="WBV784" s="136"/>
      <c r="WBW784" s="136"/>
      <c r="WBX784" s="136"/>
      <c r="WBY784" s="136"/>
      <c r="WBZ784" s="136"/>
      <c r="WCA784" s="136"/>
      <c r="WCB784" s="136"/>
      <c r="WCC784" s="136"/>
      <c r="WCD784" s="136"/>
      <c r="WCE784" s="136"/>
      <c r="WCF784" s="136"/>
      <c r="WCG784" s="136"/>
      <c r="WCH784" s="136"/>
      <c r="WCI784" s="136"/>
      <c r="WCJ784" s="136"/>
      <c r="WCK784" s="136"/>
      <c r="WCL784" s="136"/>
      <c r="WCM784" s="136"/>
      <c r="WCN784" s="136"/>
      <c r="WCO784" s="136"/>
      <c r="WCP784" s="136"/>
      <c r="WCQ784" s="136"/>
      <c r="WCR784" s="136"/>
      <c r="WCS784" s="136"/>
      <c r="WCT784" s="136"/>
      <c r="WCU784" s="136"/>
      <c r="WCV784" s="136"/>
      <c r="WCW784" s="136"/>
      <c r="WCX784" s="136"/>
      <c r="WCY784" s="136"/>
      <c r="WCZ784" s="136"/>
      <c r="WDA784" s="136"/>
      <c r="WDB784" s="136"/>
      <c r="WDC784" s="136"/>
      <c r="WDD784" s="136"/>
      <c r="WDE784" s="136"/>
      <c r="WDF784" s="136"/>
      <c r="WDG784" s="136"/>
      <c r="WDH784" s="136"/>
      <c r="WDI784" s="136"/>
      <c r="WDJ784" s="136"/>
      <c r="WDK784" s="136"/>
      <c r="WDL784" s="136"/>
      <c r="WDM784" s="136"/>
      <c r="WDN784" s="136"/>
      <c r="WDO784" s="136"/>
      <c r="WDP784" s="136"/>
      <c r="WDQ784" s="136"/>
      <c r="WDR784" s="136"/>
      <c r="WDS784" s="136"/>
      <c r="WDT784" s="136"/>
      <c r="WDU784" s="136"/>
      <c r="WDV784" s="136"/>
      <c r="WDW784" s="136"/>
      <c r="WDX784" s="136"/>
      <c r="WDY784" s="136"/>
      <c r="WDZ784" s="136"/>
      <c r="WEA784" s="136"/>
      <c r="WEB784" s="136"/>
      <c r="WEC784" s="136"/>
      <c r="WED784" s="136"/>
      <c r="WEE784" s="136"/>
      <c r="WEF784" s="136"/>
      <c r="WEG784" s="136"/>
      <c r="WEH784" s="136"/>
      <c r="WEI784" s="136"/>
      <c r="WEJ784" s="136"/>
      <c r="WEK784" s="136"/>
      <c r="WEL784" s="136"/>
      <c r="WEM784" s="136"/>
      <c r="WEN784" s="136"/>
      <c r="WEO784" s="136"/>
      <c r="WEP784" s="136"/>
      <c r="WEQ784" s="136"/>
      <c r="WER784" s="136"/>
      <c r="WES784" s="136"/>
      <c r="WET784" s="136"/>
      <c r="WEU784" s="136"/>
      <c r="WEV784" s="136"/>
      <c r="WEW784" s="136"/>
      <c r="WEX784" s="136"/>
      <c r="WEY784" s="136"/>
      <c r="WEZ784" s="136"/>
      <c r="WFA784" s="136"/>
      <c r="WFB784" s="136"/>
      <c r="WFC784" s="136"/>
      <c r="WFD784" s="136"/>
      <c r="WFE784" s="136"/>
      <c r="WFF784" s="136"/>
      <c r="WFG784" s="136"/>
      <c r="WFH784" s="136"/>
      <c r="WFI784" s="136"/>
      <c r="WFJ784" s="136"/>
      <c r="WFK784" s="136"/>
      <c r="WFL784" s="136"/>
      <c r="WFM784" s="136"/>
      <c r="WFN784" s="136"/>
      <c r="WFO784" s="136"/>
      <c r="WFP784" s="136"/>
      <c r="WFQ784" s="136"/>
      <c r="WFR784" s="136"/>
      <c r="WFS784" s="136"/>
      <c r="WFT784" s="136"/>
      <c r="WFU784" s="136"/>
      <c r="WFV784" s="136"/>
      <c r="WFW784" s="136"/>
      <c r="WFX784" s="136"/>
      <c r="WFY784" s="136"/>
      <c r="WFZ784" s="136"/>
      <c r="WGA784" s="136"/>
      <c r="WGB784" s="136"/>
      <c r="WGC784" s="136"/>
      <c r="WGD784" s="136"/>
      <c r="WGE784" s="136"/>
      <c r="WGF784" s="136"/>
      <c r="WGG784" s="136"/>
      <c r="WGH784" s="136"/>
      <c r="WGI784" s="136"/>
      <c r="WGJ784" s="136"/>
      <c r="WGK784" s="136"/>
      <c r="WGL784" s="136"/>
      <c r="WGM784" s="136"/>
      <c r="WGN784" s="136"/>
      <c r="WGO784" s="136"/>
      <c r="WGP784" s="136"/>
      <c r="WGQ784" s="136"/>
      <c r="WGR784" s="136"/>
      <c r="WGS784" s="136"/>
      <c r="WGT784" s="136"/>
      <c r="WGU784" s="136"/>
      <c r="WGV784" s="136"/>
      <c r="WGW784" s="136"/>
      <c r="WGX784" s="136"/>
      <c r="WGY784" s="136"/>
      <c r="WGZ784" s="136"/>
      <c r="WHA784" s="136"/>
      <c r="WHB784" s="136"/>
      <c r="WHC784" s="136"/>
      <c r="WHD784" s="136"/>
      <c r="WHE784" s="136"/>
      <c r="WHF784" s="136"/>
      <c r="WHG784" s="136"/>
      <c r="WHH784" s="136"/>
      <c r="WHI784" s="136"/>
      <c r="WHJ784" s="136"/>
      <c r="WHK784" s="136"/>
      <c r="WHL784" s="136"/>
      <c r="WHM784" s="136"/>
      <c r="WHN784" s="136"/>
      <c r="WHO784" s="136"/>
      <c r="WHP784" s="136"/>
      <c r="WHQ784" s="136"/>
      <c r="WHR784" s="136"/>
      <c r="WHS784" s="136"/>
      <c r="WHT784" s="136"/>
      <c r="WHU784" s="136"/>
      <c r="WHV784" s="136"/>
      <c r="WHW784" s="136"/>
      <c r="WHX784" s="136"/>
      <c r="WHY784" s="136"/>
      <c r="WHZ784" s="136"/>
      <c r="WIA784" s="136"/>
      <c r="WIB784" s="136"/>
      <c r="WIC784" s="136"/>
      <c r="WID784" s="136"/>
      <c r="WIE784" s="136"/>
      <c r="WIF784" s="136"/>
      <c r="WIG784" s="136"/>
      <c r="WIH784" s="136"/>
      <c r="WII784" s="136"/>
      <c r="WIJ784" s="136"/>
      <c r="WIK784" s="136"/>
      <c r="WIL784" s="136"/>
      <c r="WIM784" s="136"/>
      <c r="WIN784" s="136"/>
      <c r="WIO784" s="136"/>
      <c r="WIP784" s="136"/>
      <c r="WIQ784" s="136"/>
      <c r="WIR784" s="136"/>
      <c r="WIS784" s="136"/>
      <c r="WIT784" s="136"/>
      <c r="WIU784" s="136"/>
      <c r="WIV784" s="136"/>
      <c r="WIW784" s="136"/>
      <c r="WIX784" s="136"/>
      <c r="WIY784" s="136"/>
      <c r="WIZ784" s="136"/>
      <c r="WJA784" s="136"/>
      <c r="WJB784" s="136"/>
      <c r="WJC784" s="136"/>
      <c r="WJD784" s="136"/>
      <c r="WJE784" s="136"/>
      <c r="WJF784" s="136"/>
      <c r="WJG784" s="136"/>
      <c r="WJH784" s="136"/>
      <c r="WJI784" s="136"/>
      <c r="WJJ784" s="136"/>
      <c r="WJK784" s="136"/>
      <c r="WJL784" s="136"/>
      <c r="WJM784" s="136"/>
      <c r="WJN784" s="136"/>
      <c r="WJO784" s="136"/>
      <c r="WJP784" s="136"/>
      <c r="WJQ784" s="136"/>
      <c r="WJR784" s="136"/>
      <c r="WJS784" s="136"/>
      <c r="WJT784" s="136"/>
      <c r="WJU784" s="136"/>
      <c r="WJV784" s="136"/>
      <c r="WJW784" s="136"/>
      <c r="WJX784" s="136"/>
      <c r="WJY784" s="136"/>
      <c r="WJZ784" s="136"/>
      <c r="WKA784" s="136"/>
      <c r="WKB784" s="136"/>
      <c r="WKC784" s="136"/>
      <c r="WKD784" s="136"/>
      <c r="WKE784" s="136"/>
      <c r="WKF784" s="136"/>
      <c r="WKG784" s="136"/>
      <c r="WKH784" s="136"/>
      <c r="WKI784" s="136"/>
      <c r="WKJ784" s="136"/>
      <c r="WKK784" s="136"/>
      <c r="WKL784" s="136"/>
      <c r="WKM784" s="136"/>
      <c r="WKN784" s="136"/>
      <c r="WKO784" s="136"/>
      <c r="WKP784" s="136"/>
      <c r="WKQ784" s="136"/>
      <c r="WKR784" s="136"/>
      <c r="WKS784" s="136"/>
      <c r="WKT784" s="136"/>
      <c r="WKU784" s="136"/>
      <c r="WKV784" s="136"/>
      <c r="WKW784" s="136"/>
      <c r="WKX784" s="136"/>
      <c r="WKY784" s="136"/>
      <c r="WKZ784" s="136"/>
      <c r="WLA784" s="136"/>
      <c r="WLB784" s="136"/>
      <c r="WLC784" s="136"/>
      <c r="WLD784" s="136"/>
      <c r="WLE784" s="136"/>
      <c r="WLF784" s="136"/>
      <c r="WLG784" s="136"/>
      <c r="WLH784" s="136"/>
      <c r="WLI784" s="136"/>
      <c r="WLJ784" s="136"/>
      <c r="WLK784" s="136"/>
      <c r="WLL784" s="136"/>
      <c r="WLM784" s="136"/>
      <c r="WLN784" s="136"/>
      <c r="WLO784" s="136"/>
      <c r="WLP784" s="136"/>
      <c r="WLQ784" s="136"/>
      <c r="WLR784" s="136"/>
      <c r="WLS784" s="136"/>
      <c r="WLT784" s="136"/>
      <c r="WLU784" s="136"/>
      <c r="WLV784" s="136"/>
      <c r="WLW784" s="136"/>
      <c r="WLX784" s="136"/>
      <c r="WLY784" s="136"/>
      <c r="WLZ784" s="136"/>
      <c r="WMA784" s="136"/>
      <c r="WMB784" s="136"/>
      <c r="WMC784" s="136"/>
      <c r="WMD784" s="136"/>
      <c r="WME784" s="136"/>
      <c r="WMF784" s="136"/>
      <c r="WMG784" s="136"/>
      <c r="WMH784" s="136"/>
      <c r="WMI784" s="136"/>
      <c r="WMJ784" s="136"/>
      <c r="WMK784" s="136"/>
      <c r="WML784" s="136"/>
      <c r="WMM784" s="136"/>
      <c r="WMN784" s="136"/>
      <c r="WMO784" s="136"/>
      <c r="WMP784" s="136"/>
      <c r="WMQ784" s="136"/>
      <c r="WMR784" s="136"/>
      <c r="WMS784" s="136"/>
      <c r="WMT784" s="136"/>
      <c r="WMU784" s="136"/>
      <c r="WMV784" s="136"/>
      <c r="WMW784" s="136"/>
      <c r="WMX784" s="136"/>
      <c r="WMY784" s="136"/>
      <c r="WMZ784" s="136"/>
      <c r="WNA784" s="136"/>
      <c r="WNB784" s="136"/>
      <c r="WNC784" s="136"/>
      <c r="WND784" s="136"/>
      <c r="WNE784" s="136"/>
      <c r="WNF784" s="136"/>
      <c r="WNG784" s="136"/>
      <c r="WNH784" s="136"/>
      <c r="WNI784" s="136"/>
      <c r="WNJ784" s="136"/>
      <c r="WNK784" s="136"/>
      <c r="WNL784" s="136"/>
      <c r="WNM784" s="136"/>
      <c r="WNN784" s="136"/>
      <c r="WNO784" s="136"/>
      <c r="WNP784" s="136"/>
      <c r="WNQ784" s="136"/>
      <c r="WNR784" s="136"/>
      <c r="WNS784" s="136"/>
      <c r="WNT784" s="136"/>
      <c r="WNU784" s="136"/>
      <c r="WNV784" s="136"/>
      <c r="WNW784" s="136"/>
      <c r="WNX784" s="136"/>
      <c r="WNY784" s="136"/>
      <c r="WNZ784" s="136"/>
      <c r="WOA784" s="136"/>
      <c r="WOB784" s="136"/>
      <c r="WOC784" s="136"/>
      <c r="WOD784" s="136"/>
      <c r="WOE784" s="136"/>
      <c r="WOF784" s="136"/>
      <c r="WOG784" s="136"/>
      <c r="WOH784" s="136"/>
      <c r="WOI784" s="136"/>
      <c r="WOJ784" s="136"/>
      <c r="WOK784" s="136"/>
      <c r="WOL784" s="136"/>
      <c r="WOM784" s="136"/>
      <c r="WON784" s="136"/>
      <c r="WOO784" s="136"/>
      <c r="WOP784" s="136"/>
      <c r="WOQ784" s="136"/>
      <c r="WOR784" s="136"/>
      <c r="WOS784" s="136"/>
      <c r="WOT784" s="136"/>
      <c r="WOU784" s="136"/>
      <c r="WOV784" s="136"/>
      <c r="WOW784" s="136"/>
      <c r="WOX784" s="136"/>
      <c r="WOY784" s="136"/>
      <c r="WOZ784" s="136"/>
      <c r="WPA784" s="136"/>
      <c r="WPB784" s="136"/>
      <c r="WPC784" s="136"/>
      <c r="WPD784" s="136"/>
      <c r="WPE784" s="136"/>
      <c r="WPF784" s="136"/>
      <c r="WPG784" s="136"/>
      <c r="WPH784" s="136"/>
      <c r="WPI784" s="136"/>
      <c r="WPJ784" s="136"/>
      <c r="WPK784" s="136"/>
      <c r="WPL784" s="136"/>
      <c r="WPM784" s="136"/>
      <c r="WPN784" s="136"/>
      <c r="WPO784" s="136"/>
      <c r="WPP784" s="136"/>
      <c r="WPQ784" s="136"/>
      <c r="WPR784" s="136"/>
      <c r="WPS784" s="136"/>
      <c r="WPT784" s="136"/>
      <c r="WPU784" s="136"/>
      <c r="WPV784" s="136"/>
      <c r="WPW784" s="136"/>
      <c r="WPX784" s="136"/>
      <c r="WPY784" s="136"/>
      <c r="WPZ784" s="136"/>
      <c r="WQA784" s="136"/>
      <c r="WQB784" s="136"/>
      <c r="WQC784" s="136"/>
      <c r="WQD784" s="136"/>
      <c r="WQE784" s="136"/>
      <c r="WQF784" s="136"/>
      <c r="WQG784" s="136"/>
      <c r="WQH784" s="136"/>
      <c r="WQI784" s="136"/>
      <c r="WQJ784" s="136"/>
      <c r="WQK784" s="136"/>
      <c r="WQL784" s="136"/>
      <c r="WQM784" s="136"/>
      <c r="WQN784" s="136"/>
      <c r="WQO784" s="136"/>
      <c r="WQP784" s="136"/>
      <c r="WQQ784" s="136"/>
      <c r="WQR784" s="136"/>
      <c r="WQS784" s="136"/>
      <c r="WQT784" s="136"/>
      <c r="WQU784" s="136"/>
      <c r="WQV784" s="136"/>
      <c r="WQW784" s="136"/>
      <c r="WQX784" s="136"/>
      <c r="WQY784" s="136"/>
      <c r="WQZ784" s="136"/>
      <c r="WRA784" s="136"/>
      <c r="WRB784" s="136"/>
      <c r="WRC784" s="136"/>
      <c r="WRD784" s="136"/>
      <c r="WRE784" s="136"/>
      <c r="WRF784" s="136"/>
      <c r="WRG784" s="136"/>
      <c r="WRH784" s="136"/>
      <c r="WRI784" s="136"/>
      <c r="WRJ784" s="136"/>
      <c r="WRK784" s="136"/>
      <c r="WRL784" s="136"/>
      <c r="WRM784" s="136"/>
      <c r="WRN784" s="136"/>
      <c r="WRO784" s="136"/>
      <c r="WRP784" s="136"/>
      <c r="WRQ784" s="136"/>
      <c r="WRR784" s="136"/>
      <c r="WRS784" s="136"/>
      <c r="WRT784" s="136"/>
      <c r="WRU784" s="136"/>
      <c r="WRV784" s="136"/>
      <c r="WRW784" s="136"/>
      <c r="WRX784" s="136"/>
      <c r="WRY784" s="136"/>
      <c r="WRZ784" s="136"/>
      <c r="WSA784" s="136"/>
      <c r="WSB784" s="136"/>
      <c r="WSC784" s="136"/>
      <c r="WSD784" s="136"/>
      <c r="WSE784" s="136"/>
      <c r="WSF784" s="136"/>
      <c r="WSG784" s="136"/>
      <c r="WSH784" s="136"/>
      <c r="WSI784" s="136"/>
      <c r="WSJ784" s="136"/>
      <c r="WSK784" s="136"/>
      <c r="WSL784" s="136"/>
      <c r="WSM784" s="136"/>
      <c r="WSN784" s="136"/>
      <c r="WSO784" s="136"/>
      <c r="WSP784" s="136"/>
      <c r="WSQ784" s="136"/>
      <c r="WSR784" s="136"/>
      <c r="WSS784" s="136"/>
      <c r="WST784" s="136"/>
      <c r="WSU784" s="136"/>
      <c r="WSV784" s="136"/>
      <c r="WSW784" s="136"/>
      <c r="WSX784" s="136"/>
      <c r="WSY784" s="136"/>
      <c r="WSZ784" s="136"/>
      <c r="WTA784" s="136"/>
      <c r="WTB784" s="136"/>
      <c r="WTC784" s="136"/>
      <c r="WTD784" s="136"/>
      <c r="WTE784" s="136"/>
      <c r="WTF784" s="136"/>
      <c r="WTG784" s="136"/>
      <c r="WTH784" s="136"/>
      <c r="WTI784" s="136"/>
      <c r="WTJ784" s="136"/>
      <c r="WTK784" s="136"/>
      <c r="WTL784" s="136"/>
      <c r="WTM784" s="136"/>
      <c r="WTN784" s="136"/>
      <c r="WTO784" s="136"/>
      <c r="WTP784" s="136"/>
      <c r="WTQ784" s="136"/>
      <c r="WTR784" s="136"/>
      <c r="WTS784" s="136"/>
      <c r="WTT784" s="136"/>
      <c r="WTU784" s="136"/>
      <c r="WTV784" s="136"/>
      <c r="WTW784" s="136"/>
      <c r="WTX784" s="136"/>
      <c r="WTY784" s="136"/>
      <c r="WTZ784" s="136"/>
      <c r="WUA784" s="136"/>
      <c r="WUB784" s="136"/>
      <c r="WUC784" s="136"/>
      <c r="WUD784" s="136"/>
      <c r="WUE784" s="136"/>
      <c r="WUF784" s="136"/>
      <c r="WUG784" s="136"/>
      <c r="WUH784" s="136"/>
      <c r="WUI784" s="136"/>
      <c r="WUJ784" s="136"/>
      <c r="WUK784" s="136"/>
      <c r="WUL784" s="136"/>
      <c r="WUM784" s="136"/>
      <c r="WUN784" s="136"/>
      <c r="WUO784" s="136"/>
      <c r="WUP784" s="136"/>
      <c r="WUQ784" s="136"/>
      <c r="WUR784" s="136"/>
      <c r="WUS784" s="136"/>
      <c r="WUT784" s="136"/>
      <c r="WUU784" s="136"/>
      <c r="WUV784" s="136"/>
      <c r="WUW784" s="136"/>
      <c r="WUX784" s="136"/>
      <c r="WUY784" s="136"/>
      <c r="WUZ784" s="136"/>
      <c r="WVA784" s="136"/>
      <c r="WVB784" s="136"/>
      <c r="WVC784" s="136"/>
      <c r="WVD784" s="136"/>
      <c r="WVE784" s="136"/>
      <c r="WVF784" s="136"/>
      <c r="WVG784" s="136"/>
      <c r="WVH784" s="136"/>
      <c r="WVI784" s="136"/>
      <c r="WVJ784" s="136"/>
      <c r="WVK784" s="136"/>
      <c r="WVL784" s="136"/>
      <c r="WVM784" s="136"/>
      <c r="WVN784" s="136"/>
      <c r="WVO784" s="136"/>
      <c r="WVP784" s="136"/>
      <c r="WVQ784" s="136"/>
      <c r="WVR784" s="136"/>
      <c r="WVS784" s="136"/>
      <c r="WVT784" s="136"/>
      <c r="WVU784" s="136"/>
      <c r="WVV784" s="136"/>
      <c r="WVW784" s="136"/>
      <c r="WVX784" s="136"/>
      <c r="WVY784" s="136"/>
      <c r="WVZ784" s="136"/>
      <c r="WWA784" s="136"/>
      <c r="WWB784" s="136"/>
      <c r="WWC784" s="136"/>
      <c r="WWD784" s="136"/>
      <c r="WWE784" s="136"/>
      <c r="WWF784" s="136"/>
      <c r="WWG784" s="136"/>
      <c r="WWH784" s="136"/>
      <c r="WWI784" s="136"/>
      <c r="WWJ784" s="136"/>
      <c r="WWK784" s="136"/>
      <c r="WWL784" s="136"/>
      <c r="WWM784" s="136"/>
      <c r="WWN784" s="136"/>
      <c r="WWO784" s="136"/>
      <c r="WWP784" s="136"/>
      <c r="WWQ784" s="136"/>
      <c r="WWR784" s="136"/>
      <c r="WWS784" s="136"/>
      <c r="WWT784" s="136"/>
      <c r="WWU784" s="136"/>
      <c r="WWV784" s="136"/>
      <c r="WWW784" s="136"/>
      <c r="WWX784" s="136"/>
      <c r="WWY784" s="136"/>
      <c r="WWZ784" s="136"/>
      <c r="WXA784" s="136"/>
      <c r="WXB784" s="136"/>
      <c r="WXC784" s="136"/>
      <c r="WXD784" s="136"/>
      <c r="WXE784" s="136"/>
      <c r="WXF784" s="136"/>
      <c r="WXG784" s="136"/>
      <c r="WXH784" s="136"/>
      <c r="WXI784" s="136"/>
      <c r="WXJ784" s="136"/>
      <c r="WXK784" s="136"/>
      <c r="WXL784" s="136"/>
      <c r="WXM784" s="136"/>
      <c r="WXN784" s="136"/>
      <c r="WXO784" s="136"/>
      <c r="WXP784" s="136"/>
      <c r="WXQ784" s="136"/>
      <c r="WXR784" s="136"/>
      <c r="WXS784" s="136"/>
      <c r="WXT784" s="136"/>
      <c r="WXU784" s="136"/>
      <c r="WXV784" s="136"/>
      <c r="WXW784" s="136"/>
      <c r="WXX784" s="136"/>
      <c r="WXY784" s="136"/>
      <c r="WXZ784" s="136"/>
      <c r="WYA784" s="136"/>
      <c r="WYB784" s="136"/>
      <c r="WYC784" s="136"/>
      <c r="WYD784" s="136"/>
      <c r="WYE784" s="136"/>
      <c r="WYF784" s="136"/>
      <c r="WYG784" s="136"/>
      <c r="WYH784" s="136"/>
      <c r="WYI784" s="136"/>
      <c r="WYJ784" s="136"/>
      <c r="WYK784" s="136"/>
      <c r="WYL784" s="136"/>
      <c r="WYM784" s="136"/>
      <c r="WYN784" s="136"/>
      <c r="WYO784" s="136"/>
      <c r="WYP784" s="136"/>
      <c r="WYQ784" s="136"/>
      <c r="WYR784" s="136"/>
      <c r="WYS784" s="136"/>
      <c r="WYT784" s="136"/>
      <c r="WYU784" s="136"/>
      <c r="WYV784" s="136"/>
      <c r="WYW784" s="136"/>
      <c r="WYX784" s="136"/>
      <c r="WYY784" s="136"/>
      <c r="WYZ784" s="136"/>
      <c r="WZA784" s="136"/>
      <c r="WZB784" s="136"/>
      <c r="WZC784" s="136"/>
      <c r="WZD784" s="136"/>
      <c r="WZE784" s="136"/>
      <c r="WZF784" s="136"/>
      <c r="WZG784" s="136"/>
      <c r="WZH784" s="136"/>
      <c r="WZI784" s="136"/>
      <c r="WZJ784" s="136"/>
      <c r="WZK784" s="136"/>
      <c r="WZL784" s="136"/>
      <c r="WZM784" s="136"/>
      <c r="WZN784" s="136"/>
      <c r="WZO784" s="136"/>
      <c r="WZP784" s="136"/>
      <c r="WZQ784" s="136"/>
      <c r="WZR784" s="136"/>
      <c r="WZS784" s="136"/>
      <c r="WZT784" s="136"/>
      <c r="WZU784" s="136"/>
      <c r="WZV784" s="136"/>
      <c r="WZW784" s="136"/>
      <c r="WZX784" s="136"/>
      <c r="WZY784" s="136"/>
      <c r="WZZ784" s="136"/>
      <c r="XAA784" s="136"/>
      <c r="XAB784" s="136"/>
      <c r="XAC784" s="136"/>
      <c r="XAD784" s="136"/>
      <c r="XAE784" s="136"/>
      <c r="XAF784" s="136"/>
      <c r="XAG784" s="136"/>
      <c r="XAH784" s="136"/>
      <c r="XAI784" s="136"/>
      <c r="XAJ784" s="136"/>
      <c r="XAK784" s="136"/>
      <c r="XAL784" s="136"/>
      <c r="XAM784" s="136"/>
      <c r="XAN784" s="136"/>
      <c r="XAO784" s="136"/>
      <c r="XAP784" s="136"/>
      <c r="XAQ784" s="136"/>
      <c r="XAR784" s="136"/>
      <c r="XAS784" s="136"/>
      <c r="XAT784" s="136"/>
      <c r="XAU784" s="136"/>
      <c r="XAV784" s="136"/>
      <c r="XAW784" s="136"/>
      <c r="XAX784" s="136"/>
      <c r="XAY784" s="136"/>
      <c r="XAZ784" s="136"/>
      <c r="XBA784" s="136"/>
      <c r="XBB784" s="136"/>
      <c r="XBC784" s="136"/>
      <c r="XBD784" s="136"/>
      <c r="XBE784" s="136"/>
      <c r="XBF784" s="136"/>
      <c r="XBG784" s="136"/>
      <c r="XBH784" s="136"/>
      <c r="XBI784" s="136"/>
      <c r="XBJ784" s="136"/>
      <c r="XBK784" s="136"/>
      <c r="XBL784" s="136"/>
      <c r="XBM784" s="136"/>
      <c r="XBN784" s="136"/>
      <c r="XBO784" s="136"/>
      <c r="XBP784" s="136"/>
      <c r="XBQ784" s="136"/>
      <c r="XBR784" s="136"/>
      <c r="XBS784" s="136"/>
      <c r="XBT784" s="136"/>
      <c r="XBU784" s="136"/>
      <c r="XBV784" s="136"/>
      <c r="XBW784" s="136"/>
      <c r="XBX784" s="136"/>
      <c r="XBY784" s="136"/>
      <c r="XBZ784" s="136"/>
      <c r="XCA784" s="136"/>
      <c r="XCB784" s="136"/>
      <c r="XCC784" s="136"/>
      <c r="XCD784" s="136"/>
      <c r="XCE784" s="136"/>
      <c r="XCF784" s="136"/>
      <c r="XCG784" s="136"/>
      <c r="XCH784" s="136"/>
      <c r="XCI784" s="136"/>
      <c r="XCJ784" s="136"/>
      <c r="XCK784" s="136"/>
      <c r="XCL784" s="136"/>
      <c r="XCM784" s="136"/>
      <c r="XCN784" s="136"/>
      <c r="XCO784" s="136"/>
      <c r="XCP784" s="136"/>
      <c r="XCQ784" s="136"/>
      <c r="XCR784" s="136"/>
      <c r="XCS784" s="136"/>
      <c r="XCT784" s="136"/>
      <c r="XCU784" s="136"/>
      <c r="XCV784" s="136"/>
      <c r="XCW784" s="136"/>
      <c r="XCX784" s="136"/>
      <c r="XCY784" s="136"/>
      <c r="XCZ784" s="136"/>
      <c r="XDA784" s="136"/>
      <c r="XDB784" s="136"/>
      <c r="XDC784" s="136"/>
      <c r="XDD784" s="136"/>
      <c r="XDE784" s="136"/>
      <c r="XDF784" s="136"/>
      <c r="XDG784" s="136"/>
      <c r="XDH784" s="136"/>
      <c r="XDI784" s="136"/>
      <c r="XDJ784" s="136"/>
      <c r="XDK784" s="136"/>
      <c r="XDL784" s="136"/>
      <c r="XDM784" s="136"/>
      <c r="XDN784" s="136"/>
      <c r="XDO784" s="136"/>
      <c r="XDP784" s="136"/>
      <c r="XDQ784" s="136"/>
      <c r="XDR784" s="136"/>
      <c r="XDS784" s="136"/>
      <c r="XDT784" s="136"/>
      <c r="XDU784" s="136"/>
      <c r="XDV784" s="136"/>
      <c r="XDW784" s="136"/>
      <c r="XDX784" s="136"/>
      <c r="XDY784" s="136"/>
      <c r="XDZ784" s="136"/>
      <c r="XEA784" s="136"/>
      <c r="XEB784" s="136"/>
      <c r="XEC784" s="136"/>
      <c r="XED784" s="136"/>
      <c r="XEE784" s="136"/>
      <c r="XEF784" s="136"/>
      <c r="XEG784" s="136"/>
      <c r="XEH784" s="136"/>
      <c r="XEI784" s="136"/>
      <c r="XEJ784" s="136"/>
      <c r="XEK784" s="136"/>
      <c r="XEL784" s="136"/>
      <c r="XEM784" s="136"/>
      <c r="XEN784" s="136"/>
      <c r="XEO784" s="136"/>
      <c r="XEP784" s="136"/>
      <c r="XEQ784" s="136"/>
      <c r="XER784" s="136"/>
      <c r="XES784" s="136"/>
      <c r="XET784" s="136"/>
      <c r="XEU784" s="136"/>
      <c r="XEV784" s="136"/>
      <c r="XEW784" s="136"/>
      <c r="XEX784" s="136"/>
    </row>
    <row r="785" spans="1:16378" s="238" customFormat="1" ht="20.100000000000001" customHeight="1">
      <c r="A785" s="107"/>
      <c r="B785" s="194"/>
      <c r="C785" s="213"/>
      <c r="D785" s="110" t="s">
        <v>2231</v>
      </c>
      <c r="E785" s="108"/>
      <c r="F785" s="111"/>
      <c r="G785" s="112"/>
      <c r="H785" s="111"/>
      <c r="I785" s="112"/>
      <c r="J785" s="114"/>
      <c r="K785" s="114"/>
      <c r="L785" s="115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 s="136"/>
      <c r="AN785" s="136"/>
      <c r="AO785" s="136"/>
      <c r="AP785" s="136"/>
      <c r="AQ785" s="136"/>
      <c r="AR785" s="136"/>
      <c r="AS785" s="136"/>
      <c r="AT785" s="136"/>
      <c r="AU785" s="136"/>
      <c r="AV785" s="136"/>
      <c r="AW785" s="136"/>
      <c r="AX785" s="136"/>
      <c r="AY785" s="136"/>
      <c r="AZ785" s="136"/>
      <c r="BA785" s="136"/>
      <c r="BB785" s="136"/>
      <c r="BC785" s="136"/>
      <c r="BD785" s="136"/>
      <c r="BE785" s="136"/>
      <c r="BF785" s="136"/>
      <c r="BG785" s="136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36"/>
      <c r="BR785" s="136"/>
      <c r="BS785" s="136"/>
      <c r="BT785" s="136"/>
      <c r="BU785" s="136"/>
      <c r="BV785" s="136"/>
      <c r="BW785" s="136"/>
      <c r="BX785" s="136"/>
      <c r="BY785" s="136"/>
      <c r="BZ785" s="136"/>
      <c r="CA785" s="136"/>
      <c r="CB785" s="136"/>
      <c r="CC785" s="136"/>
      <c r="CD785" s="136"/>
      <c r="CE785" s="136"/>
      <c r="CF785" s="136"/>
      <c r="CG785" s="136"/>
      <c r="CH785" s="136"/>
      <c r="CI785" s="136"/>
      <c r="CJ785" s="136"/>
      <c r="CK785" s="136"/>
      <c r="CL785" s="136"/>
      <c r="CM785" s="136"/>
      <c r="CN785" s="136"/>
      <c r="CO785" s="136"/>
      <c r="CP785" s="136"/>
      <c r="CQ785" s="136"/>
      <c r="CR785" s="136"/>
      <c r="CS785" s="136"/>
      <c r="CT785" s="136"/>
      <c r="CU785" s="136"/>
      <c r="CV785" s="136"/>
      <c r="CW785" s="136"/>
      <c r="CX785" s="136"/>
      <c r="CY785" s="136"/>
      <c r="CZ785" s="136"/>
      <c r="DA785" s="136"/>
      <c r="DB785" s="136"/>
      <c r="DC785" s="136"/>
      <c r="DD785" s="136"/>
      <c r="DE785" s="136"/>
      <c r="DF785" s="136"/>
      <c r="DG785" s="136"/>
      <c r="DH785" s="136"/>
      <c r="DI785" s="136"/>
      <c r="DJ785" s="136"/>
      <c r="DK785" s="136"/>
      <c r="DL785" s="136"/>
      <c r="DM785" s="136"/>
      <c r="DN785" s="136"/>
      <c r="DO785" s="136"/>
      <c r="DP785" s="136"/>
      <c r="DQ785" s="136"/>
      <c r="DR785" s="136"/>
      <c r="DS785" s="136"/>
      <c r="DT785" s="136"/>
      <c r="DU785" s="136"/>
      <c r="DV785" s="136"/>
      <c r="DW785" s="136"/>
      <c r="DX785" s="136"/>
      <c r="DY785" s="136"/>
      <c r="DZ785" s="136"/>
      <c r="EA785" s="136"/>
      <c r="EB785" s="136"/>
      <c r="EC785" s="136"/>
      <c r="ED785" s="136"/>
      <c r="EE785" s="136"/>
      <c r="EF785" s="136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36"/>
      <c r="EQ785" s="136"/>
      <c r="ER785" s="136"/>
      <c r="ES785" s="136"/>
      <c r="ET785" s="136"/>
      <c r="EU785" s="136"/>
      <c r="EV785" s="136"/>
      <c r="EW785" s="136"/>
      <c r="EX785" s="136"/>
      <c r="EY785" s="136"/>
      <c r="EZ785" s="136"/>
      <c r="FA785" s="136"/>
      <c r="FB785" s="136"/>
      <c r="FC785" s="136"/>
      <c r="FD785" s="136"/>
      <c r="FE785" s="136"/>
      <c r="FF785" s="136"/>
      <c r="FG785" s="136"/>
      <c r="FH785" s="136"/>
      <c r="FI785" s="136"/>
      <c r="FJ785" s="136"/>
      <c r="FK785" s="136"/>
      <c r="FL785" s="136"/>
      <c r="FM785" s="136"/>
      <c r="FN785" s="136"/>
      <c r="FO785" s="136"/>
      <c r="FP785" s="136"/>
      <c r="FQ785" s="136"/>
      <c r="FR785" s="136"/>
      <c r="FS785" s="136"/>
      <c r="FT785" s="136"/>
      <c r="FU785" s="136"/>
      <c r="FV785" s="136"/>
      <c r="FW785" s="136"/>
      <c r="FX785" s="136"/>
      <c r="FY785" s="136"/>
      <c r="FZ785" s="136"/>
      <c r="GA785" s="136"/>
      <c r="GB785" s="136"/>
      <c r="GC785" s="136"/>
      <c r="GD785" s="136"/>
      <c r="GE785" s="136"/>
      <c r="GF785" s="136"/>
      <c r="GG785" s="136"/>
      <c r="GH785" s="136"/>
      <c r="GI785" s="136"/>
      <c r="GJ785" s="136"/>
      <c r="GK785" s="136"/>
      <c r="GL785" s="136"/>
      <c r="GM785" s="136"/>
      <c r="GN785" s="136"/>
      <c r="GO785" s="136"/>
      <c r="GP785" s="136"/>
      <c r="GQ785" s="136"/>
      <c r="GR785" s="136"/>
      <c r="GS785" s="136"/>
      <c r="GT785" s="136"/>
      <c r="GU785" s="136"/>
      <c r="GV785" s="136"/>
      <c r="GW785" s="136"/>
      <c r="GX785" s="136"/>
      <c r="GY785" s="136"/>
      <c r="GZ785" s="136"/>
      <c r="HA785" s="136"/>
      <c r="HB785" s="136"/>
      <c r="HC785" s="136"/>
      <c r="HD785" s="136"/>
      <c r="HE785" s="136"/>
      <c r="HF785" s="136"/>
      <c r="HG785" s="136"/>
      <c r="HH785" s="136"/>
      <c r="HI785" s="136"/>
      <c r="HJ785" s="136"/>
      <c r="HK785" s="136"/>
      <c r="HL785" s="136"/>
      <c r="HM785" s="136"/>
      <c r="HN785" s="136"/>
      <c r="HO785" s="136"/>
      <c r="HP785" s="136"/>
      <c r="HQ785" s="136"/>
      <c r="HR785" s="136"/>
      <c r="HS785" s="136"/>
      <c r="HT785" s="136"/>
      <c r="HU785" s="136"/>
      <c r="HV785" s="136"/>
      <c r="HW785" s="136"/>
      <c r="HX785" s="136"/>
      <c r="HY785" s="136"/>
      <c r="HZ785" s="136"/>
      <c r="IA785" s="136"/>
      <c r="IB785" s="136"/>
      <c r="IC785" s="136"/>
      <c r="ID785" s="136"/>
      <c r="IE785" s="136"/>
      <c r="IF785" s="136"/>
      <c r="IG785" s="136"/>
      <c r="IH785" s="136"/>
      <c r="II785" s="136"/>
      <c r="IJ785" s="136"/>
      <c r="IK785" s="136"/>
      <c r="IL785" s="136"/>
      <c r="IM785" s="136"/>
      <c r="IN785" s="136"/>
      <c r="IO785" s="136"/>
      <c r="IP785" s="136"/>
      <c r="IQ785" s="136"/>
      <c r="IR785" s="136"/>
      <c r="IS785" s="136"/>
      <c r="IT785" s="136"/>
      <c r="IU785" s="136"/>
      <c r="IV785" s="136"/>
      <c r="IW785" s="136"/>
      <c r="IX785" s="136"/>
      <c r="IY785" s="136"/>
      <c r="IZ785" s="136"/>
      <c r="JA785" s="136"/>
      <c r="JB785" s="136"/>
      <c r="JC785" s="136"/>
      <c r="JD785" s="136"/>
      <c r="JE785" s="136"/>
      <c r="JF785" s="136"/>
      <c r="JG785" s="136"/>
      <c r="JH785" s="136"/>
      <c r="JI785" s="136"/>
      <c r="JJ785" s="136"/>
      <c r="JK785" s="136"/>
      <c r="JL785" s="136"/>
      <c r="JM785" s="136"/>
      <c r="JN785" s="136"/>
      <c r="JO785" s="136"/>
      <c r="JP785" s="136"/>
      <c r="JQ785" s="136"/>
      <c r="JR785" s="136"/>
      <c r="JS785" s="136"/>
      <c r="JT785" s="136"/>
      <c r="JU785" s="136"/>
      <c r="JV785" s="136"/>
      <c r="JW785" s="136"/>
      <c r="JX785" s="136"/>
      <c r="JY785" s="136"/>
      <c r="JZ785" s="136"/>
      <c r="KA785" s="136"/>
      <c r="KB785" s="136"/>
      <c r="KC785" s="136"/>
      <c r="KD785" s="136"/>
      <c r="KE785" s="136"/>
      <c r="KF785" s="136"/>
      <c r="KG785" s="136"/>
      <c r="KH785" s="136"/>
      <c r="KI785" s="136"/>
      <c r="KJ785" s="136"/>
      <c r="KK785" s="136"/>
      <c r="KL785" s="136"/>
      <c r="KM785" s="136"/>
      <c r="KN785" s="136"/>
      <c r="KO785" s="136"/>
      <c r="KP785" s="136"/>
      <c r="KQ785" s="136"/>
      <c r="KR785" s="136"/>
      <c r="KS785" s="136"/>
      <c r="KT785" s="136"/>
      <c r="KU785" s="136"/>
      <c r="KV785" s="136"/>
      <c r="KW785" s="136"/>
      <c r="KX785" s="136"/>
      <c r="KY785" s="136"/>
      <c r="KZ785" s="136"/>
      <c r="LA785" s="136"/>
      <c r="LB785" s="136"/>
      <c r="LC785" s="136"/>
      <c r="LD785" s="136"/>
      <c r="LE785" s="136"/>
      <c r="LF785" s="136"/>
      <c r="LG785" s="136"/>
      <c r="LH785" s="136"/>
      <c r="LI785" s="136"/>
      <c r="LJ785" s="136"/>
      <c r="LK785" s="136"/>
      <c r="LL785" s="136"/>
      <c r="LM785" s="136"/>
      <c r="LN785" s="136"/>
      <c r="LO785" s="136"/>
      <c r="LP785" s="136"/>
      <c r="LQ785" s="136"/>
      <c r="LR785" s="136"/>
      <c r="LS785" s="136"/>
      <c r="LT785" s="136"/>
      <c r="LU785" s="136"/>
      <c r="LV785" s="136"/>
      <c r="LW785" s="136"/>
      <c r="LX785" s="136"/>
      <c r="LY785" s="136"/>
      <c r="LZ785" s="136"/>
      <c r="MA785" s="136"/>
      <c r="MB785" s="136"/>
      <c r="MC785" s="136"/>
      <c r="MD785" s="136"/>
      <c r="ME785" s="136"/>
      <c r="MF785" s="136"/>
      <c r="MG785" s="136"/>
      <c r="MH785" s="136"/>
      <c r="MI785" s="136"/>
      <c r="MJ785" s="136"/>
      <c r="MK785" s="136"/>
      <c r="ML785" s="136"/>
      <c r="MM785" s="136"/>
      <c r="MN785" s="136"/>
      <c r="MO785" s="136"/>
      <c r="MP785" s="136"/>
      <c r="MQ785" s="136"/>
      <c r="MR785" s="136"/>
      <c r="MS785" s="136"/>
      <c r="MT785" s="136"/>
      <c r="MU785" s="136"/>
      <c r="MV785" s="136"/>
      <c r="MW785" s="136"/>
      <c r="MX785" s="136"/>
      <c r="MY785" s="136"/>
      <c r="MZ785" s="136"/>
      <c r="NA785" s="136"/>
      <c r="NB785" s="136"/>
      <c r="NC785" s="136"/>
      <c r="ND785" s="136"/>
      <c r="NE785" s="136"/>
      <c r="NF785" s="136"/>
      <c r="NG785" s="136"/>
      <c r="NH785" s="136"/>
      <c r="NI785" s="136"/>
      <c r="NJ785" s="136"/>
      <c r="NK785" s="136"/>
      <c r="NL785" s="136"/>
      <c r="NM785" s="136"/>
      <c r="NN785" s="136"/>
      <c r="NO785" s="136"/>
      <c r="NP785" s="136"/>
      <c r="NQ785" s="136"/>
      <c r="NR785" s="136"/>
      <c r="NS785" s="136"/>
      <c r="NT785" s="136"/>
      <c r="NU785" s="136"/>
      <c r="NV785" s="136"/>
      <c r="NW785" s="136"/>
      <c r="NX785" s="136"/>
      <c r="NY785" s="136"/>
      <c r="NZ785" s="136"/>
      <c r="OA785" s="136"/>
      <c r="OB785" s="136"/>
      <c r="OC785" s="136"/>
      <c r="OD785" s="136"/>
      <c r="OE785" s="136"/>
      <c r="OF785" s="136"/>
      <c r="OG785" s="136"/>
      <c r="OH785" s="136"/>
      <c r="OI785" s="136"/>
      <c r="OJ785" s="136"/>
      <c r="OK785" s="136"/>
      <c r="OL785" s="136"/>
      <c r="OM785" s="136"/>
      <c r="ON785" s="136"/>
      <c r="OO785" s="136"/>
      <c r="OP785" s="136"/>
      <c r="OQ785" s="136"/>
      <c r="OR785" s="136"/>
      <c r="OS785" s="136"/>
      <c r="OT785" s="136"/>
      <c r="OU785" s="136"/>
      <c r="OV785" s="136"/>
      <c r="OW785" s="136"/>
      <c r="OX785" s="136"/>
      <c r="OY785" s="136"/>
      <c r="OZ785" s="136"/>
      <c r="PA785" s="136"/>
      <c r="PB785" s="136"/>
      <c r="PC785" s="136"/>
      <c r="PD785" s="136"/>
      <c r="PE785" s="136"/>
      <c r="PF785" s="136"/>
      <c r="PG785" s="136"/>
      <c r="PH785" s="136"/>
      <c r="PI785" s="136"/>
      <c r="PJ785" s="136"/>
      <c r="PK785" s="136"/>
      <c r="PL785" s="136"/>
      <c r="PM785" s="136"/>
      <c r="PN785" s="136"/>
      <c r="PO785" s="136"/>
      <c r="PP785" s="136"/>
      <c r="PQ785" s="136"/>
      <c r="PR785" s="136"/>
      <c r="PS785" s="136"/>
      <c r="PT785" s="136"/>
      <c r="PU785" s="136"/>
      <c r="PV785" s="136"/>
      <c r="PW785" s="136"/>
      <c r="PX785" s="136"/>
      <c r="PY785" s="136"/>
      <c r="PZ785" s="136"/>
      <c r="QA785" s="136"/>
      <c r="QB785" s="136"/>
      <c r="QC785" s="136"/>
      <c r="QD785" s="136"/>
      <c r="QE785" s="136"/>
      <c r="QF785" s="136"/>
      <c r="QG785" s="136"/>
      <c r="QH785" s="136"/>
      <c r="QI785" s="136"/>
      <c r="QJ785" s="136"/>
      <c r="QK785" s="136"/>
      <c r="QL785" s="136"/>
      <c r="QM785" s="136"/>
      <c r="QN785" s="136"/>
      <c r="QO785" s="136"/>
      <c r="QP785" s="136"/>
      <c r="QQ785" s="136"/>
      <c r="QR785" s="136"/>
      <c r="QS785" s="136"/>
      <c r="QT785" s="136"/>
      <c r="QU785" s="136"/>
      <c r="QV785" s="136"/>
      <c r="QW785" s="136"/>
      <c r="QX785" s="136"/>
      <c r="QY785" s="136"/>
      <c r="QZ785" s="136"/>
      <c r="RA785" s="136"/>
      <c r="RB785" s="136"/>
      <c r="RC785" s="136"/>
      <c r="RD785" s="136"/>
      <c r="RE785" s="136"/>
      <c r="RF785" s="136"/>
      <c r="RG785" s="136"/>
      <c r="RH785" s="136"/>
      <c r="RI785" s="136"/>
      <c r="RJ785" s="136"/>
      <c r="RK785" s="136"/>
      <c r="RL785" s="136"/>
      <c r="RM785" s="136"/>
      <c r="RN785" s="136"/>
      <c r="RO785" s="136"/>
      <c r="RP785" s="136"/>
      <c r="RQ785" s="136"/>
      <c r="RR785" s="136"/>
      <c r="RS785" s="136"/>
      <c r="RT785" s="136"/>
      <c r="RU785" s="136"/>
      <c r="RV785" s="136"/>
      <c r="RW785" s="136"/>
      <c r="RX785" s="136"/>
      <c r="RY785" s="136"/>
      <c r="RZ785" s="136"/>
      <c r="SA785" s="136"/>
      <c r="SB785" s="136"/>
      <c r="SC785" s="136"/>
      <c r="SD785" s="136"/>
      <c r="SE785" s="136"/>
      <c r="SF785" s="136"/>
      <c r="SG785" s="136"/>
      <c r="SH785" s="136"/>
      <c r="SI785" s="136"/>
      <c r="SJ785" s="136"/>
      <c r="SK785" s="136"/>
      <c r="SL785" s="136"/>
      <c r="SM785" s="136"/>
      <c r="SN785" s="136"/>
      <c r="SO785" s="136"/>
      <c r="SP785" s="136"/>
      <c r="SQ785" s="136"/>
      <c r="SR785" s="136"/>
      <c r="SS785" s="136"/>
      <c r="ST785" s="136"/>
      <c r="SU785" s="136"/>
      <c r="SV785" s="136"/>
      <c r="SW785" s="136"/>
      <c r="SX785" s="136"/>
      <c r="SY785" s="136"/>
      <c r="SZ785" s="136"/>
      <c r="TA785" s="136"/>
      <c r="TB785" s="136"/>
      <c r="TC785" s="136"/>
      <c r="TD785" s="136"/>
      <c r="TE785" s="136"/>
      <c r="TF785" s="136"/>
      <c r="TG785" s="136"/>
      <c r="TH785" s="136"/>
      <c r="TI785" s="136"/>
      <c r="TJ785" s="136"/>
      <c r="TK785" s="136"/>
      <c r="TL785" s="136"/>
      <c r="TM785" s="136"/>
      <c r="TN785" s="136"/>
      <c r="TO785" s="136"/>
      <c r="TP785" s="136"/>
      <c r="TQ785" s="136"/>
      <c r="TR785" s="136"/>
      <c r="TS785" s="136"/>
      <c r="TT785" s="136"/>
      <c r="TU785" s="136"/>
      <c r="TV785" s="136"/>
      <c r="TW785" s="136"/>
      <c r="TX785" s="136"/>
      <c r="TY785" s="136"/>
      <c r="TZ785" s="136"/>
      <c r="UA785" s="136"/>
      <c r="UB785" s="136"/>
      <c r="UC785" s="136"/>
      <c r="UD785" s="136"/>
      <c r="UE785" s="136"/>
      <c r="UF785" s="136"/>
      <c r="UG785" s="136"/>
      <c r="UH785" s="136"/>
      <c r="UI785" s="136"/>
      <c r="UJ785" s="136"/>
      <c r="UK785" s="136"/>
      <c r="UL785" s="136"/>
      <c r="UM785" s="136"/>
      <c r="UN785" s="136"/>
      <c r="UO785" s="136"/>
      <c r="UP785" s="136"/>
      <c r="UQ785" s="136"/>
      <c r="UR785" s="136"/>
      <c r="US785" s="136"/>
      <c r="UT785" s="136"/>
      <c r="UU785" s="136"/>
      <c r="UV785" s="136"/>
      <c r="UW785" s="136"/>
      <c r="UX785" s="136"/>
      <c r="UY785" s="136"/>
      <c r="UZ785" s="136"/>
      <c r="VA785" s="136"/>
      <c r="VB785" s="136"/>
      <c r="VC785" s="136"/>
      <c r="VD785" s="136"/>
      <c r="VE785" s="136"/>
      <c r="VF785" s="136"/>
      <c r="VG785" s="136"/>
      <c r="VH785" s="136"/>
      <c r="VI785" s="136"/>
      <c r="VJ785" s="136"/>
      <c r="VK785" s="136"/>
      <c r="VL785" s="136"/>
      <c r="VM785" s="136"/>
      <c r="VN785" s="136"/>
      <c r="VO785" s="136"/>
      <c r="VP785" s="136"/>
      <c r="VQ785" s="136"/>
      <c r="VR785" s="136"/>
      <c r="VS785" s="136"/>
      <c r="VT785" s="136"/>
      <c r="VU785" s="136"/>
      <c r="VV785" s="136"/>
      <c r="VW785" s="136"/>
      <c r="VX785" s="136"/>
      <c r="VY785" s="136"/>
      <c r="VZ785" s="136"/>
      <c r="WA785" s="136"/>
      <c r="WB785" s="136"/>
      <c r="WC785" s="136"/>
      <c r="WD785" s="136"/>
      <c r="WE785" s="136"/>
      <c r="WF785" s="136"/>
      <c r="WG785" s="136"/>
      <c r="WH785" s="136"/>
      <c r="WI785" s="136"/>
      <c r="WJ785" s="136"/>
      <c r="WK785" s="136"/>
      <c r="WL785" s="136"/>
      <c r="WM785" s="136"/>
      <c r="WN785" s="136"/>
      <c r="WO785" s="136"/>
      <c r="WP785" s="136"/>
      <c r="WQ785" s="136"/>
      <c r="WR785" s="136"/>
      <c r="WS785" s="136"/>
      <c r="WT785" s="136"/>
      <c r="WU785" s="136"/>
      <c r="WV785" s="136"/>
      <c r="WW785" s="136"/>
      <c r="WX785" s="136"/>
      <c r="WY785" s="136"/>
      <c r="WZ785" s="136"/>
      <c r="XA785" s="136"/>
      <c r="XB785" s="136"/>
      <c r="XC785" s="136"/>
      <c r="XD785" s="136"/>
      <c r="XE785" s="136"/>
      <c r="XF785" s="136"/>
      <c r="XG785" s="136"/>
      <c r="XH785" s="136"/>
      <c r="XI785" s="136"/>
      <c r="XJ785" s="136"/>
      <c r="XK785" s="136"/>
      <c r="XL785" s="136"/>
      <c r="XM785" s="136"/>
      <c r="XN785" s="136"/>
      <c r="XO785" s="136"/>
      <c r="XP785" s="136"/>
      <c r="XQ785" s="136"/>
      <c r="XR785" s="136"/>
      <c r="XS785" s="136"/>
      <c r="XT785" s="136"/>
      <c r="XU785" s="136"/>
      <c r="XV785" s="136"/>
      <c r="XW785" s="136"/>
      <c r="XX785" s="136"/>
      <c r="XY785" s="136"/>
      <c r="XZ785" s="136"/>
      <c r="YA785" s="136"/>
      <c r="YB785" s="136"/>
      <c r="YC785" s="136"/>
      <c r="YD785" s="136"/>
      <c r="YE785" s="136"/>
      <c r="YF785" s="136"/>
      <c r="YG785" s="136"/>
      <c r="YH785" s="136"/>
      <c r="YI785" s="136"/>
      <c r="YJ785" s="136"/>
      <c r="YK785" s="136"/>
      <c r="YL785" s="136"/>
      <c r="YM785" s="136"/>
      <c r="YN785" s="136"/>
      <c r="YO785" s="136"/>
      <c r="YP785" s="136"/>
      <c r="YQ785" s="136"/>
      <c r="YR785" s="136"/>
      <c r="YS785" s="136"/>
      <c r="YT785" s="136"/>
      <c r="YU785" s="136"/>
      <c r="YV785" s="136"/>
      <c r="YW785" s="136"/>
      <c r="YX785" s="136"/>
      <c r="YY785" s="136"/>
      <c r="YZ785" s="136"/>
      <c r="ZA785" s="136"/>
      <c r="ZB785" s="136"/>
      <c r="ZC785" s="136"/>
      <c r="ZD785" s="136"/>
      <c r="ZE785" s="136"/>
      <c r="ZF785" s="136"/>
      <c r="ZG785" s="136"/>
      <c r="ZH785" s="136"/>
      <c r="ZI785" s="136"/>
      <c r="ZJ785" s="136"/>
      <c r="ZK785" s="136"/>
      <c r="ZL785" s="136"/>
      <c r="ZM785" s="136"/>
      <c r="ZN785" s="136"/>
      <c r="ZO785" s="136"/>
      <c r="ZP785" s="136"/>
      <c r="ZQ785" s="136"/>
      <c r="ZR785" s="136"/>
      <c r="ZS785" s="136"/>
      <c r="ZT785" s="136"/>
      <c r="ZU785" s="136"/>
      <c r="ZV785" s="136"/>
      <c r="ZW785" s="136"/>
      <c r="ZX785" s="136"/>
      <c r="ZY785" s="136"/>
      <c r="ZZ785" s="136"/>
      <c r="AAA785" s="136"/>
      <c r="AAB785" s="136"/>
      <c r="AAC785" s="136"/>
      <c r="AAD785" s="136"/>
      <c r="AAE785" s="136"/>
      <c r="AAF785" s="136"/>
      <c r="AAG785" s="136"/>
      <c r="AAH785" s="136"/>
      <c r="AAI785" s="136"/>
      <c r="AAJ785" s="136"/>
      <c r="AAK785" s="136"/>
      <c r="AAL785" s="136"/>
      <c r="AAM785" s="136"/>
      <c r="AAN785" s="136"/>
      <c r="AAO785" s="136"/>
      <c r="AAP785" s="136"/>
      <c r="AAQ785" s="136"/>
      <c r="AAR785" s="136"/>
      <c r="AAS785" s="136"/>
      <c r="AAT785" s="136"/>
      <c r="AAU785" s="136"/>
      <c r="AAV785" s="136"/>
      <c r="AAW785" s="136"/>
      <c r="AAX785" s="136"/>
      <c r="AAY785" s="136"/>
      <c r="AAZ785" s="136"/>
      <c r="ABA785" s="136"/>
      <c r="ABB785" s="136"/>
      <c r="ABC785" s="136"/>
      <c r="ABD785" s="136"/>
      <c r="ABE785" s="136"/>
      <c r="ABF785" s="136"/>
      <c r="ABG785" s="136"/>
      <c r="ABH785" s="136"/>
      <c r="ABI785" s="136"/>
      <c r="ABJ785" s="136"/>
      <c r="ABK785" s="136"/>
      <c r="ABL785" s="136"/>
      <c r="ABM785" s="136"/>
      <c r="ABN785" s="136"/>
      <c r="ABO785" s="136"/>
      <c r="ABP785" s="136"/>
      <c r="ABQ785" s="136"/>
      <c r="ABR785" s="136"/>
      <c r="ABS785" s="136"/>
      <c r="ABT785" s="136"/>
      <c r="ABU785" s="136"/>
      <c r="ABV785" s="136"/>
      <c r="ABW785" s="136"/>
      <c r="ABX785" s="136"/>
      <c r="ABY785" s="136"/>
      <c r="ABZ785" s="136"/>
      <c r="ACA785" s="136"/>
      <c r="ACB785" s="136"/>
      <c r="ACC785" s="136"/>
      <c r="ACD785" s="136"/>
      <c r="ACE785" s="136"/>
      <c r="ACF785" s="136"/>
      <c r="ACG785" s="136"/>
      <c r="ACH785" s="136"/>
      <c r="ACI785" s="136"/>
      <c r="ACJ785" s="136"/>
      <c r="ACK785" s="136"/>
      <c r="ACL785" s="136"/>
      <c r="ACM785" s="136"/>
      <c r="ACN785" s="136"/>
      <c r="ACO785" s="136"/>
      <c r="ACP785" s="136"/>
      <c r="ACQ785" s="136"/>
      <c r="ACR785" s="136"/>
      <c r="ACS785" s="136"/>
      <c r="ACT785" s="136"/>
      <c r="ACU785" s="136"/>
      <c r="ACV785" s="136"/>
      <c r="ACW785" s="136"/>
      <c r="ACX785" s="136"/>
      <c r="ACY785" s="136"/>
      <c r="ACZ785" s="136"/>
      <c r="ADA785" s="136"/>
      <c r="ADB785" s="136"/>
      <c r="ADC785" s="136"/>
      <c r="ADD785" s="136"/>
      <c r="ADE785" s="136"/>
      <c r="ADF785" s="136"/>
      <c r="ADG785" s="136"/>
      <c r="ADH785" s="136"/>
      <c r="ADI785" s="136"/>
      <c r="ADJ785" s="136"/>
      <c r="ADK785" s="136"/>
      <c r="ADL785" s="136"/>
      <c r="ADM785" s="136"/>
      <c r="ADN785" s="136"/>
      <c r="ADO785" s="136"/>
      <c r="ADP785" s="136"/>
      <c r="ADQ785" s="136"/>
      <c r="ADR785" s="136"/>
      <c r="ADS785" s="136"/>
      <c r="ADT785" s="136"/>
      <c r="ADU785" s="136"/>
      <c r="ADV785" s="136"/>
      <c r="ADW785" s="136"/>
      <c r="ADX785" s="136"/>
      <c r="ADY785" s="136"/>
      <c r="ADZ785" s="136"/>
      <c r="AEA785" s="136"/>
      <c r="AEB785" s="136"/>
      <c r="AEC785" s="136"/>
      <c r="AED785" s="136"/>
      <c r="AEE785" s="136"/>
      <c r="AEF785" s="136"/>
      <c r="AEG785" s="136"/>
      <c r="AEH785" s="136"/>
      <c r="AEI785" s="136"/>
      <c r="AEJ785" s="136"/>
      <c r="AEK785" s="136"/>
      <c r="AEL785" s="136"/>
      <c r="AEM785" s="136"/>
      <c r="AEN785" s="136"/>
      <c r="AEO785" s="136"/>
      <c r="AEP785" s="136"/>
      <c r="AEQ785" s="136"/>
      <c r="AER785" s="136"/>
      <c r="AES785" s="136"/>
      <c r="AET785" s="136"/>
      <c r="AEU785" s="136"/>
      <c r="AEV785" s="136"/>
      <c r="AEW785" s="136"/>
      <c r="AEX785" s="136"/>
      <c r="AEY785" s="136"/>
      <c r="AEZ785" s="136"/>
      <c r="AFA785" s="136"/>
      <c r="AFB785" s="136"/>
      <c r="AFC785" s="136"/>
      <c r="AFD785" s="136"/>
      <c r="AFE785" s="136"/>
      <c r="AFF785" s="136"/>
      <c r="AFG785" s="136"/>
      <c r="AFH785" s="136"/>
      <c r="AFI785" s="136"/>
      <c r="AFJ785" s="136"/>
      <c r="AFK785" s="136"/>
      <c r="AFL785" s="136"/>
      <c r="AFM785" s="136"/>
      <c r="AFN785" s="136"/>
      <c r="AFO785" s="136"/>
      <c r="AFP785" s="136"/>
      <c r="AFQ785" s="136"/>
      <c r="AFR785" s="136"/>
      <c r="AFS785" s="136"/>
      <c r="AFT785" s="136"/>
      <c r="AFU785" s="136"/>
      <c r="AFV785" s="136"/>
      <c r="AFW785" s="136"/>
      <c r="AFX785" s="136"/>
      <c r="AFY785" s="136"/>
      <c r="AFZ785" s="136"/>
      <c r="AGA785" s="136"/>
      <c r="AGB785" s="136"/>
      <c r="AGC785" s="136"/>
      <c r="AGD785" s="136"/>
      <c r="AGE785" s="136"/>
      <c r="AGF785" s="136"/>
      <c r="AGG785" s="136"/>
      <c r="AGH785" s="136"/>
      <c r="AGI785" s="136"/>
      <c r="AGJ785" s="136"/>
      <c r="AGK785" s="136"/>
      <c r="AGL785" s="136"/>
      <c r="AGM785" s="136"/>
      <c r="AGN785" s="136"/>
      <c r="AGO785" s="136"/>
      <c r="AGP785" s="136"/>
      <c r="AGQ785" s="136"/>
      <c r="AGR785" s="136"/>
      <c r="AGS785" s="136"/>
      <c r="AGT785" s="136"/>
      <c r="AGU785" s="136"/>
      <c r="AGV785" s="136"/>
      <c r="AGW785" s="136"/>
      <c r="AGX785" s="136"/>
      <c r="AGY785" s="136"/>
      <c r="AGZ785" s="136"/>
      <c r="AHA785" s="136"/>
      <c r="AHB785" s="136"/>
      <c r="AHC785" s="136"/>
      <c r="AHD785" s="136"/>
      <c r="AHE785" s="136"/>
      <c r="AHF785" s="136"/>
      <c r="AHG785" s="136"/>
      <c r="AHH785" s="136"/>
      <c r="AHI785" s="136"/>
      <c r="AHJ785" s="136"/>
      <c r="AHK785" s="136"/>
      <c r="AHL785" s="136"/>
      <c r="AHM785" s="136"/>
      <c r="AHN785" s="136"/>
      <c r="AHO785" s="136"/>
      <c r="AHP785" s="136"/>
      <c r="AHQ785" s="136"/>
      <c r="AHR785" s="136"/>
      <c r="AHS785" s="136"/>
      <c r="AHT785" s="136"/>
      <c r="AHU785" s="136"/>
      <c r="AHV785" s="136"/>
      <c r="AHW785" s="136"/>
      <c r="AHX785" s="136"/>
      <c r="AHY785" s="136"/>
      <c r="AHZ785" s="136"/>
      <c r="AIA785" s="136"/>
      <c r="AIB785" s="136"/>
      <c r="AIC785" s="136"/>
      <c r="AID785" s="136"/>
      <c r="AIE785" s="136"/>
      <c r="AIF785" s="136"/>
      <c r="AIG785" s="136"/>
      <c r="AIH785" s="136"/>
      <c r="AII785" s="136"/>
      <c r="AIJ785" s="136"/>
      <c r="AIK785" s="136"/>
      <c r="AIL785" s="136"/>
      <c r="AIM785" s="136"/>
      <c r="AIN785" s="136"/>
      <c r="AIO785" s="136"/>
      <c r="AIP785" s="136"/>
      <c r="AIQ785" s="136"/>
      <c r="AIR785" s="136"/>
      <c r="AIS785" s="136"/>
      <c r="AIT785" s="136"/>
      <c r="AIU785" s="136"/>
      <c r="AIV785" s="136"/>
      <c r="AIW785" s="136"/>
      <c r="AIX785" s="136"/>
      <c r="AIY785" s="136"/>
      <c r="AIZ785" s="136"/>
      <c r="AJA785" s="136"/>
      <c r="AJB785" s="136"/>
      <c r="AJC785" s="136"/>
      <c r="AJD785" s="136"/>
      <c r="AJE785" s="136"/>
      <c r="AJF785" s="136"/>
      <c r="AJG785" s="136"/>
      <c r="AJH785" s="136"/>
      <c r="AJI785" s="136"/>
      <c r="AJJ785" s="136"/>
      <c r="AJK785" s="136"/>
      <c r="AJL785" s="136"/>
      <c r="AJM785" s="136"/>
      <c r="AJN785" s="136"/>
      <c r="AJO785" s="136"/>
      <c r="AJP785" s="136"/>
      <c r="AJQ785" s="136"/>
      <c r="AJR785" s="136"/>
      <c r="AJS785" s="136"/>
      <c r="AJT785" s="136"/>
      <c r="AJU785" s="136"/>
      <c r="AJV785" s="136"/>
      <c r="AJW785" s="136"/>
      <c r="AJX785" s="136"/>
      <c r="AJY785" s="136"/>
      <c r="AJZ785" s="136"/>
      <c r="AKA785" s="136"/>
      <c r="AKB785" s="136"/>
      <c r="AKC785" s="136"/>
      <c r="AKD785" s="136"/>
      <c r="AKE785" s="136"/>
      <c r="AKF785" s="136"/>
      <c r="AKG785" s="136"/>
      <c r="AKH785" s="136"/>
      <c r="AKI785" s="136"/>
      <c r="AKJ785" s="136"/>
      <c r="AKK785" s="136"/>
      <c r="AKL785" s="136"/>
      <c r="AKM785" s="136"/>
      <c r="AKN785" s="136"/>
      <c r="AKO785" s="136"/>
      <c r="AKP785" s="136"/>
      <c r="AKQ785" s="136"/>
      <c r="AKR785" s="136"/>
      <c r="AKS785" s="136"/>
      <c r="AKT785" s="136"/>
      <c r="AKU785" s="136"/>
      <c r="AKV785" s="136"/>
      <c r="AKW785" s="136"/>
      <c r="AKX785" s="136"/>
      <c r="AKY785" s="136"/>
      <c r="AKZ785" s="136"/>
      <c r="ALA785" s="136"/>
      <c r="ALB785" s="136"/>
      <c r="ALC785" s="136"/>
      <c r="ALD785" s="136"/>
      <c r="ALE785" s="136"/>
      <c r="ALF785" s="136"/>
      <c r="ALG785" s="136"/>
      <c r="ALH785" s="136"/>
      <c r="ALI785" s="136"/>
      <c r="ALJ785" s="136"/>
      <c r="ALK785" s="136"/>
      <c r="ALL785" s="136"/>
      <c r="ALM785" s="136"/>
      <c r="ALN785" s="136"/>
      <c r="ALO785" s="136"/>
      <c r="ALP785" s="136"/>
      <c r="ALQ785" s="136"/>
      <c r="ALR785" s="136"/>
      <c r="ALS785" s="136"/>
      <c r="ALT785" s="136"/>
      <c r="ALU785" s="136"/>
      <c r="ALV785" s="136"/>
      <c r="ALW785" s="136"/>
      <c r="ALX785" s="136"/>
      <c r="ALY785" s="136"/>
      <c r="ALZ785" s="136"/>
      <c r="AMA785" s="136"/>
      <c r="AMB785" s="136"/>
      <c r="AMC785" s="136"/>
      <c r="AMD785" s="136"/>
      <c r="AME785" s="136"/>
      <c r="AMF785" s="136"/>
      <c r="AMG785" s="136"/>
      <c r="AMH785" s="136"/>
      <c r="AMI785" s="136"/>
      <c r="AMJ785" s="136"/>
      <c r="AMK785" s="136"/>
      <c r="AML785" s="136"/>
      <c r="AMM785" s="136"/>
      <c r="AMN785" s="136"/>
      <c r="AMO785" s="136"/>
      <c r="AMP785" s="136"/>
      <c r="AMQ785" s="136"/>
      <c r="AMR785" s="136"/>
      <c r="AMS785" s="136"/>
      <c r="AMT785" s="136"/>
      <c r="AMU785" s="136"/>
      <c r="AMV785" s="136"/>
      <c r="AMW785" s="136"/>
      <c r="AMX785" s="136"/>
      <c r="AMY785" s="136"/>
      <c r="AMZ785" s="136"/>
      <c r="ANA785" s="136"/>
      <c r="ANB785" s="136"/>
      <c r="ANC785" s="136"/>
      <c r="AND785" s="136"/>
      <c r="ANE785" s="136"/>
      <c r="ANF785" s="136"/>
      <c r="ANG785" s="136"/>
      <c r="ANH785" s="136"/>
      <c r="ANI785" s="136"/>
      <c r="ANJ785" s="136"/>
      <c r="ANK785" s="136"/>
      <c r="ANL785" s="136"/>
      <c r="ANM785" s="136"/>
      <c r="ANN785" s="136"/>
      <c r="ANO785" s="136"/>
      <c r="ANP785" s="136"/>
      <c r="ANQ785" s="136"/>
      <c r="ANR785" s="136"/>
      <c r="ANS785" s="136"/>
      <c r="ANT785" s="136"/>
      <c r="ANU785" s="136"/>
      <c r="ANV785" s="136"/>
      <c r="ANW785" s="136"/>
      <c r="ANX785" s="136"/>
      <c r="ANY785" s="136"/>
      <c r="ANZ785" s="136"/>
      <c r="AOA785" s="136"/>
      <c r="AOB785" s="136"/>
      <c r="AOC785" s="136"/>
      <c r="AOD785" s="136"/>
      <c r="AOE785" s="136"/>
      <c r="AOF785" s="136"/>
      <c r="AOG785" s="136"/>
      <c r="AOH785" s="136"/>
      <c r="AOI785" s="136"/>
      <c r="AOJ785" s="136"/>
      <c r="AOK785" s="136"/>
      <c r="AOL785" s="136"/>
      <c r="AOM785" s="136"/>
      <c r="AON785" s="136"/>
      <c r="AOO785" s="136"/>
      <c r="AOP785" s="136"/>
      <c r="AOQ785" s="136"/>
      <c r="AOR785" s="136"/>
      <c r="AOS785" s="136"/>
      <c r="AOT785" s="136"/>
      <c r="AOU785" s="136"/>
      <c r="AOV785" s="136"/>
      <c r="AOW785" s="136"/>
      <c r="AOX785" s="136"/>
      <c r="AOY785" s="136"/>
      <c r="AOZ785" s="136"/>
      <c r="APA785" s="136"/>
      <c r="APB785" s="136"/>
      <c r="APC785" s="136"/>
      <c r="APD785" s="136"/>
      <c r="APE785" s="136"/>
      <c r="APF785" s="136"/>
      <c r="APG785" s="136"/>
      <c r="APH785" s="136"/>
      <c r="API785" s="136"/>
      <c r="APJ785" s="136"/>
      <c r="APK785" s="136"/>
      <c r="APL785" s="136"/>
      <c r="APM785" s="136"/>
      <c r="APN785" s="136"/>
      <c r="APO785" s="136"/>
      <c r="APP785" s="136"/>
      <c r="APQ785" s="136"/>
      <c r="APR785" s="136"/>
      <c r="APS785" s="136"/>
      <c r="APT785" s="136"/>
      <c r="APU785" s="136"/>
      <c r="APV785" s="136"/>
      <c r="APW785" s="136"/>
      <c r="APX785" s="136"/>
      <c r="APY785" s="136"/>
      <c r="APZ785" s="136"/>
      <c r="AQA785" s="136"/>
      <c r="AQB785" s="136"/>
      <c r="AQC785" s="136"/>
      <c r="AQD785" s="136"/>
      <c r="AQE785" s="136"/>
      <c r="AQF785" s="136"/>
      <c r="AQG785" s="136"/>
      <c r="AQH785" s="136"/>
      <c r="AQI785" s="136"/>
      <c r="AQJ785" s="136"/>
      <c r="AQK785" s="136"/>
      <c r="AQL785" s="136"/>
      <c r="AQM785" s="136"/>
      <c r="AQN785" s="136"/>
      <c r="AQO785" s="136"/>
      <c r="AQP785" s="136"/>
      <c r="AQQ785" s="136"/>
      <c r="AQR785" s="136"/>
      <c r="AQS785" s="136"/>
      <c r="AQT785" s="136"/>
      <c r="AQU785" s="136"/>
      <c r="AQV785" s="136"/>
      <c r="AQW785" s="136"/>
      <c r="AQX785" s="136"/>
      <c r="AQY785" s="136"/>
      <c r="AQZ785" s="136"/>
      <c r="ARA785" s="136"/>
      <c r="ARB785" s="136"/>
      <c r="ARC785" s="136"/>
      <c r="ARD785" s="136"/>
      <c r="ARE785" s="136"/>
      <c r="ARF785" s="136"/>
      <c r="ARG785" s="136"/>
      <c r="ARH785" s="136"/>
      <c r="ARI785" s="136"/>
      <c r="ARJ785" s="136"/>
      <c r="ARK785" s="136"/>
      <c r="ARL785" s="136"/>
      <c r="ARM785" s="136"/>
      <c r="ARN785" s="136"/>
      <c r="ARO785" s="136"/>
      <c r="ARP785" s="136"/>
      <c r="ARQ785" s="136"/>
      <c r="ARR785" s="136"/>
      <c r="ARS785" s="136"/>
      <c r="ART785" s="136"/>
      <c r="ARU785" s="136"/>
      <c r="ARV785" s="136"/>
      <c r="ARW785" s="136"/>
      <c r="ARX785" s="136"/>
      <c r="ARY785" s="136"/>
      <c r="ARZ785" s="136"/>
      <c r="ASA785" s="136"/>
      <c r="ASB785" s="136"/>
      <c r="ASC785" s="136"/>
      <c r="ASD785" s="136"/>
      <c r="ASE785" s="136"/>
      <c r="ASF785" s="136"/>
      <c r="ASG785" s="136"/>
      <c r="ASH785" s="136"/>
      <c r="ASI785" s="136"/>
      <c r="ASJ785" s="136"/>
      <c r="ASK785" s="136"/>
      <c r="ASL785" s="136"/>
      <c r="ASM785" s="136"/>
      <c r="ASN785" s="136"/>
      <c r="ASO785" s="136"/>
      <c r="ASP785" s="136"/>
      <c r="ASQ785" s="136"/>
      <c r="ASR785" s="136"/>
      <c r="ASS785" s="136"/>
      <c r="AST785" s="136"/>
      <c r="ASU785" s="136"/>
      <c r="ASV785" s="136"/>
      <c r="ASW785" s="136"/>
      <c r="ASX785" s="136"/>
      <c r="ASY785" s="136"/>
      <c r="ASZ785" s="136"/>
      <c r="ATA785" s="136"/>
      <c r="ATB785" s="136"/>
      <c r="ATC785" s="136"/>
      <c r="ATD785" s="136"/>
      <c r="ATE785" s="136"/>
      <c r="ATF785" s="136"/>
      <c r="ATG785" s="136"/>
      <c r="ATH785" s="136"/>
      <c r="ATI785" s="136"/>
      <c r="ATJ785" s="136"/>
      <c r="ATK785" s="136"/>
      <c r="ATL785" s="136"/>
      <c r="ATM785" s="136"/>
      <c r="ATN785" s="136"/>
      <c r="ATO785" s="136"/>
      <c r="ATP785" s="136"/>
      <c r="ATQ785" s="136"/>
      <c r="ATR785" s="136"/>
      <c r="ATS785" s="136"/>
      <c r="ATT785" s="136"/>
      <c r="ATU785" s="136"/>
      <c r="ATV785" s="136"/>
      <c r="ATW785" s="136"/>
      <c r="ATX785" s="136"/>
      <c r="ATY785" s="136"/>
      <c r="ATZ785" s="136"/>
      <c r="AUA785" s="136"/>
      <c r="AUB785" s="136"/>
      <c r="AUC785" s="136"/>
      <c r="AUD785" s="136"/>
      <c r="AUE785" s="136"/>
      <c r="AUF785" s="136"/>
      <c r="AUG785" s="136"/>
      <c r="AUH785" s="136"/>
      <c r="AUI785" s="136"/>
      <c r="AUJ785" s="136"/>
      <c r="AUK785" s="136"/>
      <c r="AUL785" s="136"/>
      <c r="AUM785" s="136"/>
      <c r="AUN785" s="136"/>
      <c r="AUO785" s="136"/>
      <c r="AUP785" s="136"/>
      <c r="AUQ785" s="136"/>
      <c r="AUR785" s="136"/>
      <c r="AUS785" s="136"/>
      <c r="AUT785" s="136"/>
      <c r="AUU785" s="136"/>
      <c r="AUV785" s="136"/>
      <c r="AUW785" s="136"/>
      <c r="AUX785" s="136"/>
      <c r="AUY785" s="136"/>
      <c r="AUZ785" s="136"/>
      <c r="AVA785" s="136"/>
      <c r="AVB785" s="136"/>
      <c r="AVC785" s="136"/>
      <c r="AVD785" s="136"/>
      <c r="AVE785" s="136"/>
      <c r="AVF785" s="136"/>
      <c r="AVG785" s="136"/>
      <c r="AVH785" s="136"/>
      <c r="AVI785" s="136"/>
      <c r="AVJ785" s="136"/>
      <c r="AVK785" s="136"/>
      <c r="AVL785" s="136"/>
      <c r="AVM785" s="136"/>
      <c r="AVN785" s="136"/>
      <c r="AVO785" s="136"/>
      <c r="AVP785" s="136"/>
      <c r="AVQ785" s="136"/>
      <c r="AVR785" s="136"/>
      <c r="AVS785" s="136"/>
      <c r="AVT785" s="136"/>
      <c r="AVU785" s="136"/>
      <c r="AVV785" s="136"/>
      <c r="AVW785" s="136"/>
      <c r="AVX785" s="136"/>
      <c r="AVY785" s="136"/>
      <c r="AVZ785" s="136"/>
      <c r="AWA785" s="136"/>
      <c r="AWB785" s="136"/>
      <c r="AWC785" s="136"/>
      <c r="AWD785" s="136"/>
      <c r="AWE785" s="136"/>
      <c r="AWF785" s="136"/>
      <c r="AWG785" s="136"/>
      <c r="AWH785" s="136"/>
      <c r="AWI785" s="136"/>
      <c r="AWJ785" s="136"/>
      <c r="AWK785" s="136"/>
      <c r="AWL785" s="136"/>
      <c r="AWM785" s="136"/>
      <c r="AWN785" s="136"/>
      <c r="AWO785" s="136"/>
      <c r="AWP785" s="136"/>
      <c r="AWQ785" s="136"/>
      <c r="AWR785" s="136"/>
      <c r="AWS785" s="136"/>
      <c r="AWT785" s="136"/>
      <c r="AWU785" s="136"/>
      <c r="AWV785" s="136"/>
      <c r="AWW785" s="136"/>
      <c r="AWX785" s="136"/>
      <c r="AWY785" s="136"/>
      <c r="AWZ785" s="136"/>
      <c r="AXA785" s="136"/>
      <c r="AXB785" s="136"/>
      <c r="AXC785" s="136"/>
      <c r="AXD785" s="136"/>
      <c r="AXE785" s="136"/>
      <c r="AXF785" s="136"/>
      <c r="AXG785" s="136"/>
      <c r="AXH785" s="136"/>
      <c r="AXI785" s="136"/>
      <c r="AXJ785" s="136"/>
      <c r="AXK785" s="136"/>
      <c r="AXL785" s="136"/>
      <c r="AXM785" s="136"/>
      <c r="AXN785" s="136"/>
      <c r="AXO785" s="136"/>
      <c r="AXP785" s="136"/>
      <c r="AXQ785" s="136"/>
      <c r="AXR785" s="136"/>
      <c r="AXS785" s="136"/>
      <c r="AXT785" s="136"/>
      <c r="AXU785" s="136"/>
      <c r="AXV785" s="136"/>
      <c r="AXW785" s="136"/>
      <c r="AXX785" s="136"/>
      <c r="AXY785" s="136"/>
      <c r="AXZ785" s="136"/>
      <c r="AYA785" s="136"/>
      <c r="AYB785" s="136"/>
      <c r="AYC785" s="136"/>
      <c r="AYD785" s="136"/>
      <c r="AYE785" s="136"/>
      <c r="AYF785" s="136"/>
      <c r="AYG785" s="136"/>
      <c r="AYH785" s="136"/>
      <c r="AYI785" s="136"/>
      <c r="AYJ785" s="136"/>
      <c r="AYK785" s="136"/>
      <c r="AYL785" s="136"/>
      <c r="AYM785" s="136"/>
      <c r="AYN785" s="136"/>
      <c r="AYO785" s="136"/>
      <c r="AYP785" s="136"/>
      <c r="AYQ785" s="136"/>
      <c r="AYR785" s="136"/>
      <c r="AYS785" s="136"/>
      <c r="AYT785" s="136"/>
      <c r="AYU785" s="136"/>
      <c r="AYV785" s="136"/>
      <c r="AYW785" s="136"/>
      <c r="AYX785" s="136"/>
      <c r="AYY785" s="136"/>
      <c r="AYZ785" s="136"/>
      <c r="AZA785" s="136"/>
      <c r="AZB785" s="136"/>
      <c r="AZC785" s="136"/>
      <c r="AZD785" s="136"/>
      <c r="AZE785" s="136"/>
      <c r="AZF785" s="136"/>
      <c r="AZG785" s="136"/>
      <c r="AZH785" s="136"/>
      <c r="AZI785" s="136"/>
      <c r="AZJ785" s="136"/>
      <c r="AZK785" s="136"/>
      <c r="AZL785" s="136"/>
      <c r="AZM785" s="136"/>
      <c r="AZN785" s="136"/>
      <c r="AZO785" s="136"/>
      <c r="AZP785" s="136"/>
      <c r="AZQ785" s="136"/>
      <c r="AZR785" s="136"/>
      <c r="AZS785" s="136"/>
      <c r="AZT785" s="136"/>
      <c r="AZU785" s="136"/>
      <c r="AZV785" s="136"/>
      <c r="AZW785" s="136"/>
      <c r="AZX785" s="136"/>
      <c r="AZY785" s="136"/>
      <c r="AZZ785" s="136"/>
      <c r="BAA785" s="136"/>
      <c r="BAB785" s="136"/>
      <c r="BAC785" s="136"/>
      <c r="BAD785" s="136"/>
      <c r="BAE785" s="136"/>
      <c r="BAF785" s="136"/>
      <c r="BAG785" s="136"/>
      <c r="BAH785" s="136"/>
      <c r="BAI785" s="136"/>
      <c r="BAJ785" s="136"/>
      <c r="BAK785" s="136"/>
      <c r="BAL785" s="136"/>
      <c r="BAM785" s="136"/>
      <c r="BAN785" s="136"/>
      <c r="BAO785" s="136"/>
      <c r="BAP785" s="136"/>
      <c r="BAQ785" s="136"/>
      <c r="BAR785" s="136"/>
      <c r="BAS785" s="136"/>
      <c r="BAT785" s="136"/>
      <c r="BAU785" s="136"/>
      <c r="BAV785" s="136"/>
      <c r="BAW785" s="136"/>
      <c r="BAX785" s="136"/>
      <c r="BAY785" s="136"/>
      <c r="BAZ785" s="136"/>
      <c r="BBA785" s="136"/>
      <c r="BBB785" s="136"/>
      <c r="BBC785" s="136"/>
      <c r="BBD785" s="136"/>
      <c r="BBE785" s="136"/>
      <c r="BBF785" s="136"/>
      <c r="BBG785" s="136"/>
      <c r="BBH785" s="136"/>
      <c r="BBI785" s="136"/>
      <c r="BBJ785" s="136"/>
      <c r="BBK785" s="136"/>
      <c r="BBL785" s="136"/>
      <c r="BBM785" s="136"/>
      <c r="BBN785" s="136"/>
      <c r="BBO785" s="136"/>
      <c r="BBP785" s="136"/>
      <c r="BBQ785" s="136"/>
      <c r="BBR785" s="136"/>
      <c r="BBS785" s="136"/>
      <c r="BBT785" s="136"/>
      <c r="BBU785" s="136"/>
      <c r="BBV785" s="136"/>
      <c r="BBW785" s="136"/>
      <c r="BBX785" s="136"/>
      <c r="BBY785" s="136"/>
      <c r="BBZ785" s="136"/>
      <c r="BCA785" s="136"/>
      <c r="BCB785" s="136"/>
      <c r="BCC785" s="136"/>
      <c r="BCD785" s="136"/>
      <c r="BCE785" s="136"/>
      <c r="BCF785" s="136"/>
      <c r="BCG785" s="136"/>
      <c r="BCH785" s="136"/>
      <c r="BCI785" s="136"/>
      <c r="BCJ785" s="136"/>
      <c r="BCK785" s="136"/>
      <c r="BCL785" s="136"/>
      <c r="BCM785" s="136"/>
      <c r="BCN785" s="136"/>
      <c r="BCO785" s="136"/>
      <c r="BCP785" s="136"/>
      <c r="BCQ785" s="136"/>
      <c r="BCR785" s="136"/>
      <c r="BCS785" s="136"/>
      <c r="BCT785" s="136"/>
      <c r="BCU785" s="136"/>
      <c r="BCV785" s="136"/>
      <c r="BCW785" s="136"/>
      <c r="BCX785" s="136"/>
      <c r="BCY785" s="136"/>
      <c r="BCZ785" s="136"/>
      <c r="BDA785" s="136"/>
      <c r="BDB785" s="136"/>
      <c r="BDC785" s="136"/>
      <c r="BDD785" s="136"/>
      <c r="BDE785" s="136"/>
      <c r="BDF785" s="136"/>
      <c r="BDG785" s="136"/>
      <c r="BDH785" s="136"/>
      <c r="BDI785" s="136"/>
      <c r="BDJ785" s="136"/>
      <c r="BDK785" s="136"/>
      <c r="BDL785" s="136"/>
      <c r="BDM785" s="136"/>
      <c r="BDN785" s="136"/>
      <c r="BDO785" s="136"/>
      <c r="BDP785" s="136"/>
      <c r="BDQ785" s="136"/>
      <c r="BDR785" s="136"/>
      <c r="BDS785" s="136"/>
      <c r="BDT785" s="136"/>
      <c r="BDU785" s="136"/>
      <c r="BDV785" s="136"/>
      <c r="BDW785" s="136"/>
      <c r="BDX785" s="136"/>
      <c r="BDY785" s="136"/>
      <c r="BDZ785" s="136"/>
      <c r="BEA785" s="136"/>
      <c r="BEB785" s="136"/>
      <c r="BEC785" s="136"/>
      <c r="BED785" s="136"/>
      <c r="BEE785" s="136"/>
      <c r="BEF785" s="136"/>
      <c r="BEG785" s="136"/>
      <c r="BEH785" s="136"/>
      <c r="BEI785" s="136"/>
      <c r="BEJ785" s="136"/>
      <c r="BEK785" s="136"/>
      <c r="BEL785" s="136"/>
      <c r="BEM785" s="136"/>
      <c r="BEN785" s="136"/>
      <c r="BEO785" s="136"/>
      <c r="BEP785" s="136"/>
      <c r="BEQ785" s="136"/>
      <c r="BER785" s="136"/>
      <c r="BES785" s="136"/>
      <c r="BET785" s="136"/>
      <c r="BEU785" s="136"/>
      <c r="BEV785" s="136"/>
      <c r="BEW785" s="136"/>
      <c r="BEX785" s="136"/>
      <c r="BEY785" s="136"/>
      <c r="BEZ785" s="136"/>
      <c r="BFA785" s="136"/>
      <c r="BFB785" s="136"/>
      <c r="BFC785" s="136"/>
      <c r="BFD785" s="136"/>
      <c r="BFE785" s="136"/>
      <c r="BFF785" s="136"/>
      <c r="BFG785" s="136"/>
      <c r="BFH785" s="136"/>
      <c r="BFI785" s="136"/>
      <c r="BFJ785" s="136"/>
      <c r="BFK785" s="136"/>
      <c r="BFL785" s="136"/>
      <c r="BFM785" s="136"/>
      <c r="BFN785" s="136"/>
      <c r="BFO785" s="136"/>
      <c r="BFP785" s="136"/>
      <c r="BFQ785" s="136"/>
      <c r="BFR785" s="136"/>
      <c r="BFS785" s="136"/>
      <c r="BFT785" s="136"/>
      <c r="BFU785" s="136"/>
      <c r="BFV785" s="136"/>
      <c r="BFW785" s="136"/>
      <c r="BFX785" s="136"/>
      <c r="BFY785" s="136"/>
      <c r="BFZ785" s="136"/>
      <c r="BGA785" s="136"/>
      <c r="BGB785" s="136"/>
      <c r="BGC785" s="136"/>
      <c r="BGD785" s="136"/>
      <c r="BGE785" s="136"/>
      <c r="BGF785" s="136"/>
      <c r="BGG785" s="136"/>
      <c r="BGH785" s="136"/>
      <c r="BGI785" s="136"/>
      <c r="BGJ785" s="136"/>
      <c r="BGK785" s="136"/>
      <c r="BGL785" s="136"/>
      <c r="BGM785" s="136"/>
      <c r="BGN785" s="136"/>
      <c r="BGO785" s="136"/>
      <c r="BGP785" s="136"/>
      <c r="BGQ785" s="136"/>
      <c r="BGR785" s="136"/>
      <c r="BGS785" s="136"/>
      <c r="BGT785" s="136"/>
      <c r="BGU785" s="136"/>
      <c r="BGV785" s="136"/>
      <c r="BGW785" s="136"/>
      <c r="BGX785" s="136"/>
      <c r="BGY785" s="136"/>
      <c r="BGZ785" s="136"/>
      <c r="BHA785" s="136"/>
      <c r="BHB785" s="136"/>
      <c r="BHC785" s="136"/>
      <c r="BHD785" s="136"/>
      <c r="BHE785" s="136"/>
      <c r="BHF785" s="136"/>
      <c r="BHG785" s="136"/>
      <c r="BHH785" s="136"/>
      <c r="BHI785" s="136"/>
      <c r="BHJ785" s="136"/>
      <c r="BHK785" s="136"/>
      <c r="BHL785" s="136"/>
      <c r="BHM785" s="136"/>
      <c r="BHN785" s="136"/>
      <c r="BHO785" s="136"/>
      <c r="BHP785" s="136"/>
      <c r="BHQ785" s="136"/>
      <c r="BHR785" s="136"/>
      <c r="BHS785" s="136"/>
      <c r="BHT785" s="136"/>
      <c r="BHU785" s="136"/>
      <c r="BHV785" s="136"/>
      <c r="BHW785" s="136"/>
      <c r="BHX785" s="136"/>
      <c r="BHY785" s="136"/>
      <c r="BHZ785" s="136"/>
      <c r="BIA785" s="136"/>
      <c r="BIB785" s="136"/>
      <c r="BIC785" s="136"/>
      <c r="BID785" s="136"/>
      <c r="BIE785" s="136"/>
      <c r="BIF785" s="136"/>
      <c r="BIG785" s="136"/>
      <c r="BIH785" s="136"/>
      <c r="BII785" s="136"/>
      <c r="BIJ785" s="136"/>
      <c r="BIK785" s="136"/>
      <c r="BIL785" s="136"/>
      <c r="BIM785" s="136"/>
      <c r="BIN785" s="136"/>
      <c r="BIO785" s="136"/>
      <c r="BIP785" s="136"/>
      <c r="BIQ785" s="136"/>
      <c r="BIR785" s="136"/>
      <c r="BIS785" s="136"/>
      <c r="BIT785" s="136"/>
      <c r="BIU785" s="136"/>
      <c r="BIV785" s="136"/>
      <c r="BIW785" s="136"/>
      <c r="BIX785" s="136"/>
      <c r="BIY785" s="136"/>
      <c r="BIZ785" s="136"/>
      <c r="BJA785" s="136"/>
      <c r="BJB785" s="136"/>
      <c r="BJC785" s="136"/>
      <c r="BJD785" s="136"/>
      <c r="BJE785" s="136"/>
      <c r="BJF785" s="136"/>
      <c r="BJG785" s="136"/>
      <c r="BJH785" s="136"/>
      <c r="BJI785" s="136"/>
      <c r="BJJ785" s="136"/>
      <c r="BJK785" s="136"/>
      <c r="BJL785" s="136"/>
      <c r="BJM785" s="136"/>
      <c r="BJN785" s="136"/>
      <c r="BJO785" s="136"/>
      <c r="BJP785" s="136"/>
      <c r="BJQ785" s="136"/>
      <c r="BJR785" s="136"/>
      <c r="BJS785" s="136"/>
      <c r="BJT785" s="136"/>
      <c r="BJU785" s="136"/>
      <c r="BJV785" s="136"/>
      <c r="BJW785" s="136"/>
      <c r="BJX785" s="136"/>
      <c r="BJY785" s="136"/>
      <c r="BJZ785" s="136"/>
      <c r="BKA785" s="136"/>
      <c r="BKB785" s="136"/>
      <c r="BKC785" s="136"/>
      <c r="BKD785" s="136"/>
      <c r="BKE785" s="136"/>
      <c r="BKF785" s="136"/>
      <c r="BKG785" s="136"/>
      <c r="BKH785" s="136"/>
      <c r="BKI785" s="136"/>
      <c r="BKJ785" s="136"/>
      <c r="BKK785" s="136"/>
      <c r="BKL785" s="136"/>
      <c r="BKM785" s="136"/>
      <c r="BKN785" s="136"/>
      <c r="BKO785" s="136"/>
      <c r="BKP785" s="136"/>
      <c r="BKQ785" s="136"/>
      <c r="BKR785" s="136"/>
      <c r="BKS785" s="136"/>
      <c r="BKT785" s="136"/>
      <c r="BKU785" s="136"/>
      <c r="BKV785" s="136"/>
      <c r="BKW785" s="136"/>
      <c r="BKX785" s="136"/>
      <c r="BKY785" s="136"/>
      <c r="BKZ785" s="136"/>
      <c r="BLA785" s="136"/>
      <c r="BLB785" s="136"/>
      <c r="BLC785" s="136"/>
      <c r="BLD785" s="136"/>
      <c r="BLE785" s="136"/>
      <c r="BLF785" s="136"/>
      <c r="BLG785" s="136"/>
      <c r="BLH785" s="136"/>
      <c r="BLI785" s="136"/>
      <c r="BLJ785" s="136"/>
      <c r="BLK785" s="136"/>
      <c r="BLL785" s="136"/>
      <c r="BLM785" s="136"/>
      <c r="BLN785" s="136"/>
      <c r="BLO785" s="136"/>
      <c r="BLP785" s="136"/>
      <c r="BLQ785" s="136"/>
      <c r="BLR785" s="136"/>
      <c r="BLS785" s="136"/>
      <c r="BLT785" s="136"/>
      <c r="BLU785" s="136"/>
      <c r="BLV785" s="136"/>
      <c r="BLW785" s="136"/>
      <c r="BLX785" s="136"/>
      <c r="BLY785" s="136"/>
      <c r="BLZ785" s="136"/>
      <c r="BMA785" s="136"/>
      <c r="BMB785" s="136"/>
      <c r="BMC785" s="136"/>
      <c r="BMD785" s="136"/>
      <c r="BME785" s="136"/>
      <c r="BMF785" s="136"/>
      <c r="BMG785" s="136"/>
      <c r="BMH785" s="136"/>
      <c r="BMI785" s="136"/>
      <c r="BMJ785" s="136"/>
      <c r="BMK785" s="136"/>
      <c r="BML785" s="136"/>
      <c r="BMM785" s="136"/>
      <c r="BMN785" s="136"/>
      <c r="BMO785" s="136"/>
      <c r="BMP785" s="136"/>
      <c r="BMQ785" s="136"/>
      <c r="BMR785" s="136"/>
      <c r="BMS785" s="136"/>
      <c r="BMT785" s="136"/>
      <c r="BMU785" s="136"/>
      <c r="BMV785" s="136"/>
      <c r="BMW785" s="136"/>
      <c r="BMX785" s="136"/>
      <c r="BMY785" s="136"/>
      <c r="BMZ785" s="136"/>
      <c r="BNA785" s="136"/>
      <c r="BNB785" s="136"/>
      <c r="BNC785" s="136"/>
      <c r="BND785" s="136"/>
      <c r="BNE785" s="136"/>
      <c r="BNF785" s="136"/>
      <c r="BNG785" s="136"/>
      <c r="BNH785" s="136"/>
      <c r="BNI785" s="136"/>
      <c r="BNJ785" s="136"/>
      <c r="BNK785" s="136"/>
      <c r="BNL785" s="136"/>
      <c r="BNM785" s="136"/>
      <c r="BNN785" s="136"/>
      <c r="BNO785" s="136"/>
      <c r="BNP785" s="136"/>
      <c r="BNQ785" s="136"/>
      <c r="BNR785" s="136"/>
      <c r="BNS785" s="136"/>
      <c r="BNT785" s="136"/>
      <c r="BNU785" s="136"/>
      <c r="BNV785" s="136"/>
      <c r="BNW785" s="136"/>
      <c r="BNX785" s="136"/>
      <c r="BNY785" s="136"/>
      <c r="BNZ785" s="136"/>
      <c r="BOA785" s="136"/>
      <c r="BOB785" s="136"/>
      <c r="BOC785" s="136"/>
      <c r="BOD785" s="136"/>
      <c r="BOE785" s="136"/>
      <c r="BOF785" s="136"/>
      <c r="BOG785" s="136"/>
      <c r="BOH785" s="136"/>
      <c r="BOI785" s="136"/>
      <c r="BOJ785" s="136"/>
      <c r="BOK785" s="136"/>
      <c r="BOL785" s="136"/>
      <c r="BOM785" s="136"/>
      <c r="BON785" s="136"/>
      <c r="BOO785" s="136"/>
      <c r="BOP785" s="136"/>
      <c r="BOQ785" s="136"/>
      <c r="BOR785" s="136"/>
      <c r="BOS785" s="136"/>
      <c r="BOT785" s="136"/>
      <c r="BOU785" s="136"/>
      <c r="BOV785" s="136"/>
      <c r="BOW785" s="136"/>
      <c r="BOX785" s="136"/>
      <c r="BOY785" s="136"/>
      <c r="BOZ785" s="136"/>
      <c r="BPA785" s="136"/>
      <c r="BPB785" s="136"/>
      <c r="BPC785" s="136"/>
      <c r="BPD785" s="136"/>
      <c r="BPE785" s="136"/>
      <c r="BPF785" s="136"/>
      <c r="BPG785" s="136"/>
      <c r="BPH785" s="136"/>
      <c r="BPI785" s="136"/>
      <c r="BPJ785" s="136"/>
      <c r="BPK785" s="136"/>
      <c r="BPL785" s="136"/>
      <c r="BPM785" s="136"/>
      <c r="BPN785" s="136"/>
      <c r="BPO785" s="136"/>
      <c r="BPP785" s="136"/>
      <c r="BPQ785" s="136"/>
      <c r="BPR785" s="136"/>
      <c r="BPS785" s="136"/>
      <c r="BPT785" s="136"/>
      <c r="BPU785" s="136"/>
      <c r="BPV785" s="136"/>
      <c r="BPW785" s="136"/>
      <c r="BPX785" s="136"/>
      <c r="BPY785" s="136"/>
      <c r="BPZ785" s="136"/>
      <c r="BQA785" s="136"/>
      <c r="BQB785" s="136"/>
      <c r="BQC785" s="136"/>
      <c r="BQD785" s="136"/>
      <c r="BQE785" s="136"/>
      <c r="BQF785" s="136"/>
      <c r="BQG785" s="136"/>
      <c r="BQH785" s="136"/>
      <c r="BQI785" s="136"/>
      <c r="BQJ785" s="136"/>
      <c r="BQK785" s="136"/>
      <c r="BQL785" s="136"/>
      <c r="BQM785" s="136"/>
      <c r="BQN785" s="136"/>
      <c r="BQO785" s="136"/>
      <c r="BQP785" s="136"/>
      <c r="BQQ785" s="136"/>
      <c r="BQR785" s="136"/>
      <c r="BQS785" s="136"/>
      <c r="BQT785" s="136"/>
      <c r="BQU785" s="136"/>
      <c r="BQV785" s="136"/>
      <c r="BQW785" s="136"/>
      <c r="BQX785" s="136"/>
      <c r="BQY785" s="136"/>
      <c r="BQZ785" s="136"/>
      <c r="BRA785" s="136"/>
      <c r="BRB785" s="136"/>
      <c r="BRC785" s="136"/>
      <c r="BRD785" s="136"/>
      <c r="BRE785" s="136"/>
      <c r="BRF785" s="136"/>
      <c r="BRG785" s="136"/>
      <c r="BRH785" s="136"/>
      <c r="BRI785" s="136"/>
      <c r="BRJ785" s="136"/>
      <c r="BRK785" s="136"/>
      <c r="BRL785" s="136"/>
      <c r="BRM785" s="136"/>
      <c r="BRN785" s="136"/>
      <c r="BRO785" s="136"/>
      <c r="BRP785" s="136"/>
      <c r="BRQ785" s="136"/>
      <c r="BRR785" s="136"/>
      <c r="BRS785" s="136"/>
      <c r="BRT785" s="136"/>
      <c r="BRU785" s="136"/>
      <c r="BRV785" s="136"/>
      <c r="BRW785" s="136"/>
      <c r="BRX785" s="136"/>
      <c r="BRY785" s="136"/>
      <c r="BRZ785" s="136"/>
      <c r="BSA785" s="136"/>
      <c r="BSB785" s="136"/>
      <c r="BSC785" s="136"/>
      <c r="BSD785" s="136"/>
      <c r="BSE785" s="136"/>
      <c r="BSF785" s="136"/>
      <c r="BSG785" s="136"/>
      <c r="BSH785" s="136"/>
      <c r="BSI785" s="136"/>
      <c r="BSJ785" s="136"/>
      <c r="BSK785" s="136"/>
      <c r="BSL785" s="136"/>
      <c r="BSM785" s="136"/>
      <c r="BSN785" s="136"/>
      <c r="BSO785" s="136"/>
      <c r="BSP785" s="136"/>
      <c r="BSQ785" s="136"/>
      <c r="BSR785" s="136"/>
      <c r="BSS785" s="136"/>
      <c r="BST785" s="136"/>
      <c r="BSU785" s="136"/>
      <c r="BSV785" s="136"/>
      <c r="BSW785" s="136"/>
      <c r="BSX785" s="136"/>
      <c r="BSY785" s="136"/>
      <c r="BSZ785" s="136"/>
      <c r="BTA785" s="136"/>
      <c r="BTB785" s="136"/>
      <c r="BTC785" s="136"/>
      <c r="BTD785" s="136"/>
      <c r="BTE785" s="136"/>
      <c r="BTF785" s="136"/>
      <c r="BTG785" s="136"/>
      <c r="BTH785" s="136"/>
      <c r="BTI785" s="136"/>
      <c r="BTJ785" s="136"/>
      <c r="BTK785" s="136"/>
      <c r="BTL785" s="136"/>
      <c r="BTM785" s="136"/>
      <c r="BTN785" s="136"/>
      <c r="BTO785" s="136"/>
      <c r="BTP785" s="136"/>
      <c r="BTQ785" s="136"/>
      <c r="BTR785" s="136"/>
      <c r="BTS785" s="136"/>
      <c r="BTT785" s="136"/>
      <c r="BTU785" s="136"/>
      <c r="BTV785" s="136"/>
      <c r="BTW785" s="136"/>
      <c r="BTX785" s="136"/>
      <c r="BTY785" s="136"/>
      <c r="BTZ785" s="136"/>
      <c r="BUA785" s="136"/>
      <c r="BUB785" s="136"/>
      <c r="BUC785" s="136"/>
      <c r="BUD785" s="136"/>
      <c r="BUE785" s="136"/>
      <c r="BUF785" s="136"/>
      <c r="BUG785" s="136"/>
      <c r="BUH785" s="136"/>
      <c r="BUI785" s="136"/>
      <c r="BUJ785" s="136"/>
      <c r="BUK785" s="136"/>
      <c r="BUL785" s="136"/>
      <c r="BUM785" s="136"/>
      <c r="BUN785" s="136"/>
      <c r="BUO785" s="136"/>
      <c r="BUP785" s="136"/>
      <c r="BUQ785" s="136"/>
      <c r="BUR785" s="136"/>
      <c r="BUS785" s="136"/>
      <c r="BUT785" s="136"/>
      <c r="BUU785" s="136"/>
      <c r="BUV785" s="136"/>
      <c r="BUW785" s="136"/>
      <c r="BUX785" s="136"/>
      <c r="BUY785" s="136"/>
      <c r="BUZ785" s="136"/>
      <c r="BVA785" s="136"/>
      <c r="BVB785" s="136"/>
      <c r="BVC785" s="136"/>
      <c r="BVD785" s="136"/>
      <c r="BVE785" s="136"/>
      <c r="BVF785" s="136"/>
      <c r="BVG785" s="136"/>
      <c r="BVH785" s="136"/>
      <c r="BVI785" s="136"/>
      <c r="BVJ785" s="136"/>
      <c r="BVK785" s="136"/>
      <c r="BVL785" s="136"/>
      <c r="BVM785" s="136"/>
      <c r="BVN785" s="136"/>
      <c r="BVO785" s="136"/>
      <c r="BVP785" s="136"/>
      <c r="BVQ785" s="136"/>
      <c r="BVR785" s="136"/>
      <c r="BVS785" s="136"/>
      <c r="BVT785" s="136"/>
      <c r="BVU785" s="136"/>
      <c r="BVV785" s="136"/>
      <c r="BVW785" s="136"/>
      <c r="BVX785" s="136"/>
      <c r="BVY785" s="136"/>
      <c r="BVZ785" s="136"/>
      <c r="BWA785" s="136"/>
      <c r="BWB785" s="136"/>
      <c r="BWC785" s="136"/>
      <c r="BWD785" s="136"/>
      <c r="BWE785" s="136"/>
      <c r="BWF785" s="136"/>
      <c r="BWG785" s="136"/>
      <c r="BWH785" s="136"/>
      <c r="BWI785" s="136"/>
      <c r="BWJ785" s="136"/>
      <c r="BWK785" s="136"/>
      <c r="BWL785" s="136"/>
      <c r="BWM785" s="136"/>
      <c r="BWN785" s="136"/>
      <c r="BWO785" s="136"/>
      <c r="BWP785" s="136"/>
      <c r="BWQ785" s="136"/>
      <c r="BWR785" s="136"/>
      <c r="BWS785" s="136"/>
      <c r="BWT785" s="136"/>
      <c r="BWU785" s="136"/>
      <c r="BWV785" s="136"/>
      <c r="BWW785" s="136"/>
      <c r="BWX785" s="136"/>
      <c r="BWY785" s="136"/>
      <c r="BWZ785" s="136"/>
      <c r="BXA785" s="136"/>
      <c r="BXB785" s="136"/>
      <c r="BXC785" s="136"/>
      <c r="BXD785" s="136"/>
      <c r="BXE785" s="136"/>
      <c r="BXF785" s="136"/>
      <c r="BXG785" s="136"/>
      <c r="BXH785" s="136"/>
      <c r="BXI785" s="136"/>
      <c r="BXJ785" s="136"/>
      <c r="BXK785" s="136"/>
      <c r="BXL785" s="136"/>
      <c r="BXM785" s="136"/>
      <c r="BXN785" s="136"/>
      <c r="BXO785" s="136"/>
      <c r="BXP785" s="136"/>
      <c r="BXQ785" s="136"/>
      <c r="BXR785" s="136"/>
      <c r="BXS785" s="136"/>
      <c r="BXT785" s="136"/>
      <c r="BXU785" s="136"/>
      <c r="BXV785" s="136"/>
      <c r="BXW785" s="136"/>
      <c r="BXX785" s="136"/>
      <c r="BXY785" s="136"/>
      <c r="BXZ785" s="136"/>
      <c r="BYA785" s="136"/>
      <c r="BYB785" s="136"/>
      <c r="BYC785" s="136"/>
      <c r="BYD785" s="136"/>
      <c r="BYE785" s="136"/>
      <c r="BYF785" s="136"/>
      <c r="BYG785" s="136"/>
      <c r="BYH785" s="136"/>
      <c r="BYI785" s="136"/>
      <c r="BYJ785" s="136"/>
      <c r="BYK785" s="136"/>
      <c r="BYL785" s="136"/>
      <c r="BYM785" s="136"/>
      <c r="BYN785" s="136"/>
      <c r="BYO785" s="136"/>
      <c r="BYP785" s="136"/>
      <c r="BYQ785" s="136"/>
      <c r="BYR785" s="136"/>
      <c r="BYS785" s="136"/>
      <c r="BYT785" s="136"/>
      <c r="BYU785" s="136"/>
      <c r="BYV785" s="136"/>
      <c r="BYW785" s="136"/>
      <c r="BYX785" s="136"/>
      <c r="BYY785" s="136"/>
      <c r="BYZ785" s="136"/>
      <c r="BZA785" s="136"/>
      <c r="BZB785" s="136"/>
      <c r="BZC785" s="136"/>
      <c r="BZD785" s="136"/>
      <c r="BZE785" s="136"/>
      <c r="BZF785" s="136"/>
      <c r="BZG785" s="136"/>
      <c r="BZH785" s="136"/>
      <c r="BZI785" s="136"/>
      <c r="BZJ785" s="136"/>
      <c r="BZK785" s="136"/>
      <c r="BZL785" s="136"/>
      <c r="BZM785" s="136"/>
      <c r="BZN785" s="136"/>
      <c r="BZO785" s="136"/>
      <c r="BZP785" s="136"/>
      <c r="BZQ785" s="136"/>
      <c r="BZR785" s="136"/>
      <c r="BZS785" s="136"/>
      <c r="BZT785" s="136"/>
      <c r="BZU785" s="136"/>
      <c r="BZV785" s="136"/>
      <c r="BZW785" s="136"/>
      <c r="BZX785" s="136"/>
      <c r="BZY785" s="136"/>
      <c r="BZZ785" s="136"/>
      <c r="CAA785" s="136"/>
      <c r="CAB785" s="136"/>
      <c r="CAC785" s="136"/>
      <c r="CAD785" s="136"/>
      <c r="CAE785" s="136"/>
      <c r="CAF785" s="136"/>
      <c r="CAG785" s="136"/>
      <c r="CAH785" s="136"/>
      <c r="CAI785" s="136"/>
      <c r="CAJ785" s="136"/>
      <c r="CAK785" s="136"/>
      <c r="CAL785" s="136"/>
      <c r="CAM785" s="136"/>
      <c r="CAN785" s="136"/>
      <c r="CAO785" s="136"/>
      <c r="CAP785" s="136"/>
      <c r="CAQ785" s="136"/>
      <c r="CAR785" s="136"/>
      <c r="CAS785" s="136"/>
      <c r="CAT785" s="136"/>
      <c r="CAU785" s="136"/>
      <c r="CAV785" s="136"/>
      <c r="CAW785" s="136"/>
      <c r="CAX785" s="136"/>
      <c r="CAY785" s="136"/>
      <c r="CAZ785" s="136"/>
      <c r="CBA785" s="136"/>
      <c r="CBB785" s="136"/>
      <c r="CBC785" s="136"/>
      <c r="CBD785" s="136"/>
      <c r="CBE785" s="136"/>
      <c r="CBF785" s="136"/>
      <c r="CBG785" s="136"/>
      <c r="CBH785" s="136"/>
      <c r="CBI785" s="136"/>
      <c r="CBJ785" s="136"/>
      <c r="CBK785" s="136"/>
      <c r="CBL785" s="136"/>
      <c r="CBM785" s="136"/>
      <c r="CBN785" s="136"/>
      <c r="CBO785" s="136"/>
      <c r="CBP785" s="136"/>
      <c r="CBQ785" s="136"/>
      <c r="CBR785" s="136"/>
      <c r="CBS785" s="136"/>
      <c r="CBT785" s="136"/>
      <c r="CBU785" s="136"/>
      <c r="CBV785" s="136"/>
      <c r="CBW785" s="136"/>
      <c r="CBX785" s="136"/>
      <c r="CBY785" s="136"/>
      <c r="CBZ785" s="136"/>
      <c r="CCA785" s="136"/>
      <c r="CCB785" s="136"/>
      <c r="CCC785" s="136"/>
      <c r="CCD785" s="136"/>
      <c r="CCE785" s="136"/>
      <c r="CCF785" s="136"/>
      <c r="CCG785" s="136"/>
      <c r="CCH785" s="136"/>
      <c r="CCI785" s="136"/>
      <c r="CCJ785" s="136"/>
      <c r="CCK785" s="136"/>
      <c r="CCL785" s="136"/>
      <c r="CCM785" s="136"/>
      <c r="CCN785" s="136"/>
      <c r="CCO785" s="136"/>
      <c r="CCP785" s="136"/>
      <c r="CCQ785" s="136"/>
      <c r="CCR785" s="136"/>
      <c r="CCS785" s="136"/>
      <c r="CCT785" s="136"/>
      <c r="CCU785" s="136"/>
      <c r="CCV785" s="136"/>
      <c r="CCW785" s="136"/>
      <c r="CCX785" s="136"/>
      <c r="CCY785" s="136"/>
      <c r="CCZ785" s="136"/>
      <c r="CDA785" s="136"/>
      <c r="CDB785" s="136"/>
      <c r="CDC785" s="136"/>
      <c r="CDD785" s="136"/>
      <c r="CDE785" s="136"/>
      <c r="CDF785" s="136"/>
      <c r="CDG785" s="136"/>
      <c r="CDH785" s="136"/>
      <c r="CDI785" s="136"/>
      <c r="CDJ785" s="136"/>
      <c r="CDK785" s="136"/>
      <c r="CDL785" s="136"/>
      <c r="CDM785" s="136"/>
      <c r="CDN785" s="136"/>
      <c r="CDO785" s="136"/>
      <c r="CDP785" s="136"/>
      <c r="CDQ785" s="136"/>
      <c r="CDR785" s="136"/>
      <c r="CDS785" s="136"/>
      <c r="CDT785" s="136"/>
      <c r="CDU785" s="136"/>
      <c r="CDV785" s="136"/>
      <c r="CDW785" s="136"/>
      <c r="CDX785" s="136"/>
      <c r="CDY785" s="136"/>
      <c r="CDZ785" s="136"/>
      <c r="CEA785" s="136"/>
      <c r="CEB785" s="136"/>
      <c r="CEC785" s="136"/>
      <c r="CED785" s="136"/>
      <c r="CEE785" s="136"/>
      <c r="CEF785" s="136"/>
      <c r="CEG785" s="136"/>
      <c r="CEH785" s="136"/>
      <c r="CEI785" s="136"/>
      <c r="CEJ785" s="136"/>
      <c r="CEK785" s="136"/>
      <c r="CEL785" s="136"/>
      <c r="CEM785" s="136"/>
      <c r="CEN785" s="136"/>
      <c r="CEO785" s="136"/>
      <c r="CEP785" s="136"/>
      <c r="CEQ785" s="136"/>
      <c r="CER785" s="136"/>
      <c r="CES785" s="136"/>
      <c r="CET785" s="136"/>
      <c r="CEU785" s="136"/>
      <c r="CEV785" s="136"/>
      <c r="CEW785" s="136"/>
      <c r="CEX785" s="136"/>
      <c r="CEY785" s="136"/>
      <c r="CEZ785" s="136"/>
      <c r="CFA785" s="136"/>
      <c r="CFB785" s="136"/>
      <c r="CFC785" s="136"/>
      <c r="CFD785" s="136"/>
      <c r="CFE785" s="136"/>
      <c r="CFF785" s="136"/>
      <c r="CFG785" s="136"/>
      <c r="CFH785" s="136"/>
      <c r="CFI785" s="136"/>
      <c r="CFJ785" s="136"/>
      <c r="CFK785" s="136"/>
      <c r="CFL785" s="136"/>
      <c r="CFM785" s="136"/>
      <c r="CFN785" s="136"/>
      <c r="CFO785" s="136"/>
      <c r="CFP785" s="136"/>
      <c r="CFQ785" s="136"/>
      <c r="CFR785" s="136"/>
      <c r="CFS785" s="136"/>
      <c r="CFT785" s="136"/>
      <c r="CFU785" s="136"/>
      <c r="CFV785" s="136"/>
      <c r="CFW785" s="136"/>
      <c r="CFX785" s="136"/>
      <c r="CFY785" s="136"/>
      <c r="CFZ785" s="136"/>
      <c r="CGA785" s="136"/>
      <c r="CGB785" s="136"/>
      <c r="CGC785" s="136"/>
      <c r="CGD785" s="136"/>
      <c r="CGE785" s="136"/>
      <c r="CGF785" s="136"/>
      <c r="CGG785" s="136"/>
      <c r="CGH785" s="136"/>
      <c r="CGI785" s="136"/>
      <c r="CGJ785" s="136"/>
      <c r="CGK785" s="136"/>
      <c r="CGL785" s="136"/>
      <c r="CGM785" s="136"/>
      <c r="CGN785" s="136"/>
      <c r="CGO785" s="136"/>
      <c r="CGP785" s="136"/>
      <c r="CGQ785" s="136"/>
      <c r="CGR785" s="136"/>
      <c r="CGS785" s="136"/>
      <c r="CGT785" s="136"/>
      <c r="CGU785" s="136"/>
      <c r="CGV785" s="136"/>
      <c r="CGW785" s="136"/>
      <c r="CGX785" s="136"/>
      <c r="CGY785" s="136"/>
      <c r="CGZ785" s="136"/>
      <c r="CHA785" s="136"/>
      <c r="CHB785" s="136"/>
      <c r="CHC785" s="136"/>
      <c r="CHD785" s="136"/>
      <c r="CHE785" s="136"/>
      <c r="CHF785" s="136"/>
      <c r="CHG785" s="136"/>
      <c r="CHH785" s="136"/>
      <c r="CHI785" s="136"/>
      <c r="CHJ785" s="136"/>
      <c r="CHK785" s="136"/>
      <c r="CHL785" s="136"/>
      <c r="CHM785" s="136"/>
      <c r="CHN785" s="136"/>
      <c r="CHO785" s="136"/>
      <c r="CHP785" s="136"/>
      <c r="CHQ785" s="136"/>
      <c r="CHR785" s="136"/>
      <c r="CHS785" s="136"/>
      <c r="CHT785" s="136"/>
      <c r="CHU785" s="136"/>
      <c r="CHV785" s="136"/>
      <c r="CHW785" s="136"/>
      <c r="CHX785" s="136"/>
      <c r="CHY785" s="136"/>
      <c r="CHZ785" s="136"/>
      <c r="CIA785" s="136"/>
      <c r="CIB785" s="136"/>
      <c r="CIC785" s="136"/>
      <c r="CID785" s="136"/>
      <c r="CIE785" s="136"/>
      <c r="CIF785" s="136"/>
      <c r="CIG785" s="136"/>
      <c r="CIH785" s="136"/>
      <c r="CII785" s="136"/>
      <c r="CIJ785" s="136"/>
      <c r="CIK785" s="136"/>
      <c r="CIL785" s="136"/>
      <c r="CIM785" s="136"/>
      <c r="CIN785" s="136"/>
      <c r="CIO785" s="136"/>
      <c r="CIP785" s="136"/>
      <c r="CIQ785" s="136"/>
      <c r="CIR785" s="136"/>
      <c r="CIS785" s="136"/>
      <c r="CIT785" s="136"/>
      <c r="CIU785" s="136"/>
      <c r="CIV785" s="136"/>
      <c r="CIW785" s="136"/>
      <c r="CIX785" s="136"/>
      <c r="CIY785" s="136"/>
      <c r="CIZ785" s="136"/>
      <c r="CJA785" s="136"/>
      <c r="CJB785" s="136"/>
      <c r="CJC785" s="136"/>
      <c r="CJD785" s="136"/>
      <c r="CJE785" s="136"/>
      <c r="CJF785" s="136"/>
      <c r="CJG785" s="136"/>
      <c r="CJH785" s="136"/>
      <c r="CJI785" s="136"/>
      <c r="CJJ785" s="136"/>
      <c r="CJK785" s="136"/>
      <c r="CJL785" s="136"/>
      <c r="CJM785" s="136"/>
      <c r="CJN785" s="136"/>
      <c r="CJO785" s="136"/>
      <c r="CJP785" s="136"/>
      <c r="CJQ785" s="136"/>
      <c r="CJR785" s="136"/>
      <c r="CJS785" s="136"/>
      <c r="CJT785" s="136"/>
      <c r="CJU785" s="136"/>
      <c r="CJV785" s="136"/>
      <c r="CJW785" s="136"/>
      <c r="CJX785" s="136"/>
      <c r="CJY785" s="136"/>
      <c r="CJZ785" s="136"/>
      <c r="CKA785" s="136"/>
      <c r="CKB785" s="136"/>
      <c r="CKC785" s="136"/>
      <c r="CKD785" s="136"/>
      <c r="CKE785" s="136"/>
      <c r="CKF785" s="136"/>
      <c r="CKG785" s="136"/>
      <c r="CKH785" s="136"/>
      <c r="CKI785" s="136"/>
      <c r="CKJ785" s="136"/>
      <c r="CKK785" s="136"/>
      <c r="CKL785" s="136"/>
      <c r="CKM785" s="136"/>
      <c r="CKN785" s="136"/>
      <c r="CKO785" s="136"/>
      <c r="CKP785" s="136"/>
      <c r="CKQ785" s="136"/>
      <c r="CKR785" s="136"/>
      <c r="CKS785" s="136"/>
      <c r="CKT785" s="136"/>
      <c r="CKU785" s="136"/>
      <c r="CKV785" s="136"/>
      <c r="CKW785" s="136"/>
      <c r="CKX785" s="136"/>
      <c r="CKY785" s="136"/>
      <c r="CKZ785" s="136"/>
      <c r="CLA785" s="136"/>
      <c r="CLB785" s="136"/>
      <c r="CLC785" s="136"/>
      <c r="CLD785" s="136"/>
      <c r="CLE785" s="136"/>
      <c r="CLF785" s="136"/>
      <c r="CLG785" s="136"/>
      <c r="CLH785" s="136"/>
      <c r="CLI785" s="136"/>
      <c r="CLJ785" s="136"/>
      <c r="CLK785" s="136"/>
      <c r="CLL785" s="136"/>
      <c r="CLM785" s="136"/>
      <c r="CLN785" s="136"/>
      <c r="CLO785" s="136"/>
      <c r="CLP785" s="136"/>
      <c r="CLQ785" s="136"/>
      <c r="CLR785" s="136"/>
      <c r="CLS785" s="136"/>
      <c r="CLT785" s="136"/>
      <c r="CLU785" s="136"/>
      <c r="CLV785" s="136"/>
      <c r="CLW785" s="136"/>
      <c r="CLX785" s="136"/>
      <c r="CLY785" s="136"/>
      <c r="CLZ785" s="136"/>
      <c r="CMA785" s="136"/>
      <c r="CMB785" s="136"/>
      <c r="CMC785" s="136"/>
      <c r="CMD785" s="136"/>
      <c r="CME785" s="136"/>
      <c r="CMF785" s="136"/>
      <c r="CMG785" s="136"/>
      <c r="CMH785" s="136"/>
      <c r="CMI785" s="136"/>
      <c r="CMJ785" s="136"/>
      <c r="CMK785" s="136"/>
      <c r="CML785" s="136"/>
      <c r="CMM785" s="136"/>
      <c r="CMN785" s="136"/>
      <c r="CMO785" s="136"/>
      <c r="CMP785" s="136"/>
      <c r="CMQ785" s="136"/>
      <c r="CMR785" s="136"/>
      <c r="CMS785" s="136"/>
      <c r="CMT785" s="136"/>
      <c r="CMU785" s="136"/>
      <c r="CMV785" s="136"/>
      <c r="CMW785" s="136"/>
      <c r="CMX785" s="136"/>
      <c r="CMY785" s="136"/>
      <c r="CMZ785" s="136"/>
      <c r="CNA785" s="136"/>
      <c r="CNB785" s="136"/>
      <c r="CNC785" s="136"/>
      <c r="CND785" s="136"/>
      <c r="CNE785" s="136"/>
      <c r="CNF785" s="136"/>
      <c r="CNG785" s="136"/>
      <c r="CNH785" s="136"/>
      <c r="CNI785" s="136"/>
      <c r="CNJ785" s="136"/>
      <c r="CNK785" s="136"/>
      <c r="CNL785" s="136"/>
      <c r="CNM785" s="136"/>
      <c r="CNN785" s="136"/>
      <c r="CNO785" s="136"/>
      <c r="CNP785" s="136"/>
      <c r="CNQ785" s="136"/>
      <c r="CNR785" s="136"/>
      <c r="CNS785" s="136"/>
      <c r="CNT785" s="136"/>
      <c r="CNU785" s="136"/>
      <c r="CNV785" s="136"/>
      <c r="CNW785" s="136"/>
      <c r="CNX785" s="136"/>
      <c r="CNY785" s="136"/>
      <c r="CNZ785" s="136"/>
      <c r="COA785" s="136"/>
      <c r="COB785" s="136"/>
      <c r="COC785" s="136"/>
      <c r="COD785" s="136"/>
      <c r="COE785" s="136"/>
      <c r="COF785" s="136"/>
      <c r="COG785" s="136"/>
      <c r="COH785" s="136"/>
      <c r="COI785" s="136"/>
      <c r="COJ785" s="136"/>
      <c r="COK785" s="136"/>
      <c r="COL785" s="136"/>
      <c r="COM785" s="136"/>
      <c r="CON785" s="136"/>
      <c r="COO785" s="136"/>
      <c r="COP785" s="136"/>
      <c r="COQ785" s="136"/>
      <c r="COR785" s="136"/>
      <c r="COS785" s="136"/>
      <c r="COT785" s="136"/>
      <c r="COU785" s="136"/>
      <c r="COV785" s="136"/>
      <c r="COW785" s="136"/>
      <c r="COX785" s="136"/>
      <c r="COY785" s="136"/>
      <c r="COZ785" s="136"/>
      <c r="CPA785" s="136"/>
      <c r="CPB785" s="136"/>
      <c r="CPC785" s="136"/>
      <c r="CPD785" s="136"/>
      <c r="CPE785" s="136"/>
      <c r="CPF785" s="136"/>
      <c r="CPG785" s="136"/>
      <c r="CPH785" s="136"/>
      <c r="CPI785" s="136"/>
      <c r="CPJ785" s="136"/>
      <c r="CPK785" s="136"/>
      <c r="CPL785" s="136"/>
      <c r="CPM785" s="136"/>
      <c r="CPN785" s="136"/>
      <c r="CPO785" s="136"/>
      <c r="CPP785" s="136"/>
      <c r="CPQ785" s="136"/>
      <c r="CPR785" s="136"/>
      <c r="CPS785" s="136"/>
      <c r="CPT785" s="136"/>
      <c r="CPU785" s="136"/>
      <c r="CPV785" s="136"/>
      <c r="CPW785" s="136"/>
      <c r="CPX785" s="136"/>
      <c r="CPY785" s="136"/>
      <c r="CPZ785" s="136"/>
      <c r="CQA785" s="136"/>
      <c r="CQB785" s="136"/>
      <c r="CQC785" s="136"/>
      <c r="CQD785" s="136"/>
      <c r="CQE785" s="136"/>
      <c r="CQF785" s="136"/>
      <c r="CQG785" s="136"/>
      <c r="CQH785" s="136"/>
      <c r="CQI785" s="136"/>
      <c r="CQJ785" s="136"/>
      <c r="CQK785" s="136"/>
      <c r="CQL785" s="136"/>
      <c r="CQM785" s="136"/>
      <c r="CQN785" s="136"/>
      <c r="CQO785" s="136"/>
      <c r="CQP785" s="136"/>
      <c r="CQQ785" s="136"/>
      <c r="CQR785" s="136"/>
      <c r="CQS785" s="136"/>
      <c r="CQT785" s="136"/>
      <c r="CQU785" s="136"/>
      <c r="CQV785" s="136"/>
      <c r="CQW785" s="136"/>
      <c r="CQX785" s="136"/>
      <c r="CQY785" s="136"/>
      <c r="CQZ785" s="136"/>
      <c r="CRA785" s="136"/>
      <c r="CRB785" s="136"/>
      <c r="CRC785" s="136"/>
      <c r="CRD785" s="136"/>
      <c r="CRE785" s="136"/>
      <c r="CRF785" s="136"/>
      <c r="CRG785" s="136"/>
      <c r="CRH785" s="136"/>
      <c r="CRI785" s="136"/>
      <c r="CRJ785" s="136"/>
      <c r="CRK785" s="136"/>
      <c r="CRL785" s="136"/>
      <c r="CRM785" s="136"/>
      <c r="CRN785" s="136"/>
      <c r="CRO785" s="136"/>
      <c r="CRP785" s="136"/>
      <c r="CRQ785" s="136"/>
      <c r="CRR785" s="136"/>
      <c r="CRS785" s="136"/>
      <c r="CRT785" s="136"/>
      <c r="CRU785" s="136"/>
      <c r="CRV785" s="136"/>
      <c r="CRW785" s="136"/>
      <c r="CRX785" s="136"/>
      <c r="CRY785" s="136"/>
      <c r="CRZ785" s="136"/>
      <c r="CSA785" s="136"/>
      <c r="CSB785" s="136"/>
      <c r="CSC785" s="136"/>
      <c r="CSD785" s="136"/>
      <c r="CSE785" s="136"/>
      <c r="CSF785" s="136"/>
      <c r="CSG785" s="136"/>
      <c r="CSH785" s="136"/>
      <c r="CSI785" s="136"/>
      <c r="CSJ785" s="136"/>
      <c r="CSK785" s="136"/>
      <c r="CSL785" s="136"/>
      <c r="CSM785" s="136"/>
      <c r="CSN785" s="136"/>
      <c r="CSO785" s="136"/>
      <c r="CSP785" s="136"/>
      <c r="CSQ785" s="136"/>
      <c r="CSR785" s="136"/>
      <c r="CSS785" s="136"/>
      <c r="CST785" s="136"/>
      <c r="CSU785" s="136"/>
      <c r="CSV785" s="136"/>
      <c r="CSW785" s="136"/>
      <c r="CSX785" s="136"/>
      <c r="CSY785" s="136"/>
      <c r="CSZ785" s="136"/>
      <c r="CTA785" s="136"/>
      <c r="CTB785" s="136"/>
      <c r="CTC785" s="136"/>
      <c r="CTD785" s="136"/>
      <c r="CTE785" s="136"/>
      <c r="CTF785" s="136"/>
      <c r="CTG785" s="136"/>
      <c r="CTH785" s="136"/>
      <c r="CTI785" s="136"/>
      <c r="CTJ785" s="136"/>
      <c r="CTK785" s="136"/>
      <c r="CTL785" s="136"/>
      <c r="CTM785" s="136"/>
      <c r="CTN785" s="136"/>
      <c r="CTO785" s="136"/>
      <c r="CTP785" s="136"/>
      <c r="CTQ785" s="136"/>
      <c r="CTR785" s="136"/>
      <c r="CTS785" s="136"/>
      <c r="CTT785" s="136"/>
      <c r="CTU785" s="136"/>
      <c r="CTV785" s="136"/>
      <c r="CTW785" s="136"/>
      <c r="CTX785" s="136"/>
      <c r="CTY785" s="136"/>
      <c r="CTZ785" s="136"/>
      <c r="CUA785" s="136"/>
      <c r="CUB785" s="136"/>
      <c r="CUC785" s="136"/>
      <c r="CUD785" s="136"/>
      <c r="CUE785" s="136"/>
      <c r="CUF785" s="136"/>
      <c r="CUG785" s="136"/>
      <c r="CUH785" s="136"/>
      <c r="CUI785" s="136"/>
      <c r="CUJ785" s="136"/>
      <c r="CUK785" s="136"/>
      <c r="CUL785" s="136"/>
      <c r="CUM785" s="136"/>
      <c r="CUN785" s="136"/>
      <c r="CUO785" s="136"/>
      <c r="CUP785" s="136"/>
      <c r="CUQ785" s="136"/>
      <c r="CUR785" s="136"/>
      <c r="CUS785" s="136"/>
      <c r="CUT785" s="136"/>
      <c r="CUU785" s="136"/>
      <c r="CUV785" s="136"/>
      <c r="CUW785" s="136"/>
      <c r="CUX785" s="136"/>
      <c r="CUY785" s="136"/>
      <c r="CUZ785" s="136"/>
      <c r="CVA785" s="136"/>
      <c r="CVB785" s="136"/>
      <c r="CVC785" s="136"/>
      <c r="CVD785" s="136"/>
      <c r="CVE785" s="136"/>
      <c r="CVF785" s="136"/>
      <c r="CVG785" s="136"/>
      <c r="CVH785" s="136"/>
      <c r="CVI785" s="136"/>
      <c r="CVJ785" s="136"/>
      <c r="CVK785" s="136"/>
      <c r="CVL785" s="136"/>
      <c r="CVM785" s="136"/>
      <c r="CVN785" s="136"/>
      <c r="CVO785" s="136"/>
      <c r="CVP785" s="136"/>
      <c r="CVQ785" s="136"/>
      <c r="CVR785" s="136"/>
      <c r="CVS785" s="136"/>
      <c r="CVT785" s="136"/>
      <c r="CVU785" s="136"/>
      <c r="CVV785" s="136"/>
      <c r="CVW785" s="136"/>
      <c r="CVX785" s="136"/>
      <c r="CVY785" s="136"/>
      <c r="CVZ785" s="136"/>
      <c r="CWA785" s="136"/>
      <c r="CWB785" s="136"/>
      <c r="CWC785" s="136"/>
      <c r="CWD785" s="136"/>
      <c r="CWE785" s="136"/>
      <c r="CWF785" s="136"/>
      <c r="CWG785" s="136"/>
      <c r="CWH785" s="136"/>
      <c r="CWI785" s="136"/>
      <c r="CWJ785" s="136"/>
      <c r="CWK785" s="136"/>
      <c r="CWL785" s="136"/>
      <c r="CWM785" s="136"/>
      <c r="CWN785" s="136"/>
      <c r="CWO785" s="136"/>
      <c r="CWP785" s="136"/>
      <c r="CWQ785" s="136"/>
      <c r="CWR785" s="136"/>
      <c r="CWS785" s="136"/>
      <c r="CWT785" s="136"/>
      <c r="CWU785" s="136"/>
      <c r="CWV785" s="136"/>
      <c r="CWW785" s="136"/>
      <c r="CWX785" s="136"/>
      <c r="CWY785" s="136"/>
      <c r="CWZ785" s="136"/>
      <c r="CXA785" s="136"/>
      <c r="CXB785" s="136"/>
      <c r="CXC785" s="136"/>
      <c r="CXD785" s="136"/>
      <c r="CXE785" s="136"/>
      <c r="CXF785" s="136"/>
      <c r="CXG785" s="136"/>
      <c r="CXH785" s="136"/>
      <c r="CXI785" s="136"/>
      <c r="CXJ785" s="136"/>
      <c r="CXK785" s="136"/>
      <c r="CXL785" s="136"/>
      <c r="CXM785" s="136"/>
      <c r="CXN785" s="136"/>
      <c r="CXO785" s="136"/>
      <c r="CXP785" s="136"/>
      <c r="CXQ785" s="136"/>
      <c r="CXR785" s="136"/>
      <c r="CXS785" s="136"/>
      <c r="CXT785" s="136"/>
      <c r="CXU785" s="136"/>
      <c r="CXV785" s="136"/>
      <c r="CXW785" s="136"/>
      <c r="CXX785" s="136"/>
      <c r="CXY785" s="136"/>
      <c r="CXZ785" s="136"/>
      <c r="CYA785" s="136"/>
      <c r="CYB785" s="136"/>
      <c r="CYC785" s="136"/>
      <c r="CYD785" s="136"/>
      <c r="CYE785" s="136"/>
      <c r="CYF785" s="136"/>
      <c r="CYG785" s="136"/>
      <c r="CYH785" s="136"/>
      <c r="CYI785" s="136"/>
      <c r="CYJ785" s="136"/>
      <c r="CYK785" s="136"/>
      <c r="CYL785" s="136"/>
      <c r="CYM785" s="136"/>
      <c r="CYN785" s="136"/>
      <c r="CYO785" s="136"/>
      <c r="CYP785" s="136"/>
      <c r="CYQ785" s="136"/>
      <c r="CYR785" s="136"/>
      <c r="CYS785" s="136"/>
      <c r="CYT785" s="136"/>
      <c r="CYU785" s="136"/>
      <c r="CYV785" s="136"/>
      <c r="CYW785" s="136"/>
      <c r="CYX785" s="136"/>
      <c r="CYY785" s="136"/>
      <c r="CYZ785" s="136"/>
      <c r="CZA785" s="136"/>
      <c r="CZB785" s="136"/>
      <c r="CZC785" s="136"/>
      <c r="CZD785" s="136"/>
      <c r="CZE785" s="136"/>
      <c r="CZF785" s="136"/>
      <c r="CZG785" s="136"/>
      <c r="CZH785" s="136"/>
      <c r="CZI785" s="136"/>
      <c r="CZJ785" s="136"/>
      <c r="CZK785" s="136"/>
      <c r="CZL785" s="136"/>
      <c r="CZM785" s="136"/>
      <c r="CZN785" s="136"/>
      <c r="CZO785" s="136"/>
      <c r="CZP785" s="136"/>
      <c r="CZQ785" s="136"/>
      <c r="CZR785" s="136"/>
      <c r="CZS785" s="136"/>
      <c r="CZT785" s="136"/>
      <c r="CZU785" s="136"/>
      <c r="CZV785" s="136"/>
      <c r="CZW785" s="136"/>
      <c r="CZX785" s="136"/>
      <c r="CZY785" s="136"/>
      <c r="CZZ785" s="136"/>
      <c r="DAA785" s="136"/>
      <c r="DAB785" s="136"/>
      <c r="DAC785" s="136"/>
      <c r="DAD785" s="136"/>
      <c r="DAE785" s="136"/>
      <c r="DAF785" s="136"/>
      <c r="DAG785" s="136"/>
      <c r="DAH785" s="136"/>
      <c r="DAI785" s="136"/>
      <c r="DAJ785" s="136"/>
      <c r="DAK785" s="136"/>
      <c r="DAL785" s="136"/>
      <c r="DAM785" s="136"/>
      <c r="DAN785" s="136"/>
      <c r="DAO785" s="136"/>
      <c r="DAP785" s="136"/>
      <c r="DAQ785" s="136"/>
      <c r="DAR785" s="136"/>
      <c r="DAS785" s="136"/>
      <c r="DAT785" s="136"/>
      <c r="DAU785" s="136"/>
      <c r="DAV785" s="136"/>
      <c r="DAW785" s="136"/>
      <c r="DAX785" s="136"/>
      <c r="DAY785" s="136"/>
      <c r="DAZ785" s="136"/>
      <c r="DBA785" s="136"/>
      <c r="DBB785" s="136"/>
      <c r="DBC785" s="136"/>
      <c r="DBD785" s="136"/>
      <c r="DBE785" s="136"/>
      <c r="DBF785" s="136"/>
      <c r="DBG785" s="136"/>
      <c r="DBH785" s="136"/>
      <c r="DBI785" s="136"/>
      <c r="DBJ785" s="136"/>
      <c r="DBK785" s="136"/>
      <c r="DBL785" s="136"/>
      <c r="DBM785" s="136"/>
      <c r="DBN785" s="136"/>
      <c r="DBO785" s="136"/>
      <c r="DBP785" s="136"/>
      <c r="DBQ785" s="136"/>
      <c r="DBR785" s="136"/>
      <c r="DBS785" s="136"/>
      <c r="DBT785" s="136"/>
      <c r="DBU785" s="136"/>
      <c r="DBV785" s="136"/>
      <c r="DBW785" s="136"/>
      <c r="DBX785" s="136"/>
      <c r="DBY785" s="136"/>
      <c r="DBZ785" s="136"/>
      <c r="DCA785" s="136"/>
      <c r="DCB785" s="136"/>
      <c r="DCC785" s="136"/>
      <c r="DCD785" s="136"/>
      <c r="DCE785" s="136"/>
      <c r="DCF785" s="136"/>
      <c r="DCG785" s="136"/>
      <c r="DCH785" s="136"/>
      <c r="DCI785" s="136"/>
      <c r="DCJ785" s="136"/>
      <c r="DCK785" s="136"/>
      <c r="DCL785" s="136"/>
      <c r="DCM785" s="136"/>
      <c r="DCN785" s="136"/>
      <c r="DCO785" s="136"/>
      <c r="DCP785" s="136"/>
      <c r="DCQ785" s="136"/>
      <c r="DCR785" s="136"/>
      <c r="DCS785" s="136"/>
      <c r="DCT785" s="136"/>
      <c r="DCU785" s="136"/>
      <c r="DCV785" s="136"/>
      <c r="DCW785" s="136"/>
      <c r="DCX785" s="136"/>
      <c r="DCY785" s="136"/>
      <c r="DCZ785" s="136"/>
      <c r="DDA785" s="136"/>
      <c r="DDB785" s="136"/>
      <c r="DDC785" s="136"/>
      <c r="DDD785" s="136"/>
      <c r="DDE785" s="136"/>
      <c r="DDF785" s="136"/>
      <c r="DDG785" s="136"/>
      <c r="DDH785" s="136"/>
      <c r="DDI785" s="136"/>
      <c r="DDJ785" s="136"/>
      <c r="DDK785" s="136"/>
      <c r="DDL785" s="136"/>
      <c r="DDM785" s="136"/>
      <c r="DDN785" s="136"/>
      <c r="DDO785" s="136"/>
      <c r="DDP785" s="136"/>
      <c r="DDQ785" s="136"/>
      <c r="DDR785" s="136"/>
      <c r="DDS785" s="136"/>
      <c r="DDT785" s="136"/>
      <c r="DDU785" s="136"/>
      <c r="DDV785" s="136"/>
      <c r="DDW785" s="136"/>
      <c r="DDX785" s="136"/>
      <c r="DDY785" s="136"/>
      <c r="DDZ785" s="136"/>
      <c r="DEA785" s="136"/>
      <c r="DEB785" s="136"/>
      <c r="DEC785" s="136"/>
      <c r="DED785" s="136"/>
      <c r="DEE785" s="136"/>
      <c r="DEF785" s="136"/>
      <c r="DEG785" s="136"/>
      <c r="DEH785" s="136"/>
      <c r="DEI785" s="136"/>
      <c r="DEJ785" s="136"/>
      <c r="DEK785" s="136"/>
      <c r="DEL785" s="136"/>
      <c r="DEM785" s="136"/>
      <c r="DEN785" s="136"/>
      <c r="DEO785" s="136"/>
      <c r="DEP785" s="136"/>
      <c r="DEQ785" s="136"/>
      <c r="DER785" s="136"/>
      <c r="DES785" s="136"/>
      <c r="DET785" s="136"/>
      <c r="DEU785" s="136"/>
      <c r="DEV785" s="136"/>
      <c r="DEW785" s="136"/>
      <c r="DEX785" s="136"/>
      <c r="DEY785" s="136"/>
      <c r="DEZ785" s="136"/>
      <c r="DFA785" s="136"/>
      <c r="DFB785" s="136"/>
      <c r="DFC785" s="136"/>
      <c r="DFD785" s="136"/>
      <c r="DFE785" s="136"/>
      <c r="DFF785" s="136"/>
      <c r="DFG785" s="136"/>
      <c r="DFH785" s="136"/>
      <c r="DFI785" s="136"/>
      <c r="DFJ785" s="136"/>
      <c r="DFK785" s="136"/>
      <c r="DFL785" s="136"/>
      <c r="DFM785" s="136"/>
      <c r="DFN785" s="136"/>
      <c r="DFO785" s="136"/>
      <c r="DFP785" s="136"/>
      <c r="DFQ785" s="136"/>
      <c r="DFR785" s="136"/>
      <c r="DFS785" s="136"/>
      <c r="DFT785" s="136"/>
      <c r="DFU785" s="136"/>
      <c r="DFV785" s="136"/>
      <c r="DFW785" s="136"/>
      <c r="DFX785" s="136"/>
      <c r="DFY785" s="136"/>
      <c r="DFZ785" s="136"/>
      <c r="DGA785" s="136"/>
      <c r="DGB785" s="136"/>
      <c r="DGC785" s="136"/>
      <c r="DGD785" s="136"/>
      <c r="DGE785" s="136"/>
      <c r="DGF785" s="136"/>
      <c r="DGG785" s="136"/>
      <c r="DGH785" s="136"/>
      <c r="DGI785" s="136"/>
      <c r="DGJ785" s="136"/>
      <c r="DGK785" s="136"/>
      <c r="DGL785" s="136"/>
      <c r="DGM785" s="136"/>
      <c r="DGN785" s="136"/>
      <c r="DGO785" s="136"/>
      <c r="DGP785" s="136"/>
      <c r="DGQ785" s="136"/>
      <c r="DGR785" s="136"/>
      <c r="DGS785" s="136"/>
      <c r="DGT785" s="136"/>
      <c r="DGU785" s="136"/>
      <c r="DGV785" s="136"/>
      <c r="DGW785" s="136"/>
      <c r="DGX785" s="136"/>
      <c r="DGY785" s="136"/>
      <c r="DGZ785" s="136"/>
      <c r="DHA785" s="136"/>
      <c r="DHB785" s="136"/>
      <c r="DHC785" s="136"/>
      <c r="DHD785" s="136"/>
      <c r="DHE785" s="136"/>
      <c r="DHF785" s="136"/>
      <c r="DHG785" s="136"/>
      <c r="DHH785" s="136"/>
      <c r="DHI785" s="136"/>
      <c r="DHJ785" s="136"/>
      <c r="DHK785" s="136"/>
      <c r="DHL785" s="136"/>
      <c r="DHM785" s="136"/>
      <c r="DHN785" s="136"/>
      <c r="DHO785" s="136"/>
      <c r="DHP785" s="136"/>
      <c r="DHQ785" s="136"/>
      <c r="DHR785" s="136"/>
      <c r="DHS785" s="136"/>
      <c r="DHT785" s="136"/>
      <c r="DHU785" s="136"/>
      <c r="DHV785" s="136"/>
      <c r="DHW785" s="136"/>
      <c r="DHX785" s="136"/>
      <c r="DHY785" s="136"/>
      <c r="DHZ785" s="136"/>
      <c r="DIA785" s="136"/>
      <c r="DIB785" s="136"/>
      <c r="DIC785" s="136"/>
      <c r="DID785" s="136"/>
      <c r="DIE785" s="136"/>
      <c r="DIF785" s="136"/>
      <c r="DIG785" s="136"/>
      <c r="DIH785" s="136"/>
      <c r="DII785" s="136"/>
      <c r="DIJ785" s="136"/>
      <c r="DIK785" s="136"/>
      <c r="DIL785" s="136"/>
      <c r="DIM785" s="136"/>
      <c r="DIN785" s="136"/>
      <c r="DIO785" s="136"/>
      <c r="DIP785" s="136"/>
      <c r="DIQ785" s="136"/>
      <c r="DIR785" s="136"/>
      <c r="DIS785" s="136"/>
      <c r="DIT785" s="136"/>
      <c r="DIU785" s="136"/>
      <c r="DIV785" s="136"/>
      <c r="DIW785" s="136"/>
      <c r="DIX785" s="136"/>
      <c r="DIY785" s="136"/>
      <c r="DIZ785" s="136"/>
      <c r="DJA785" s="136"/>
      <c r="DJB785" s="136"/>
      <c r="DJC785" s="136"/>
      <c r="DJD785" s="136"/>
      <c r="DJE785" s="136"/>
      <c r="DJF785" s="136"/>
      <c r="DJG785" s="136"/>
      <c r="DJH785" s="136"/>
      <c r="DJI785" s="136"/>
      <c r="DJJ785" s="136"/>
      <c r="DJK785" s="136"/>
      <c r="DJL785" s="136"/>
      <c r="DJM785" s="136"/>
      <c r="DJN785" s="136"/>
      <c r="DJO785" s="136"/>
      <c r="DJP785" s="136"/>
      <c r="DJQ785" s="136"/>
      <c r="DJR785" s="136"/>
      <c r="DJS785" s="136"/>
      <c r="DJT785" s="136"/>
      <c r="DJU785" s="136"/>
      <c r="DJV785" s="136"/>
      <c r="DJW785" s="136"/>
      <c r="DJX785" s="136"/>
      <c r="DJY785" s="136"/>
      <c r="DJZ785" s="136"/>
      <c r="DKA785" s="136"/>
      <c r="DKB785" s="136"/>
      <c r="DKC785" s="136"/>
      <c r="DKD785" s="136"/>
      <c r="DKE785" s="136"/>
      <c r="DKF785" s="136"/>
      <c r="DKG785" s="136"/>
      <c r="DKH785" s="136"/>
      <c r="DKI785" s="136"/>
      <c r="DKJ785" s="136"/>
      <c r="DKK785" s="136"/>
      <c r="DKL785" s="136"/>
      <c r="DKM785" s="136"/>
      <c r="DKN785" s="136"/>
      <c r="DKO785" s="136"/>
      <c r="DKP785" s="136"/>
      <c r="DKQ785" s="136"/>
      <c r="DKR785" s="136"/>
      <c r="DKS785" s="136"/>
      <c r="DKT785" s="136"/>
      <c r="DKU785" s="136"/>
      <c r="DKV785" s="136"/>
      <c r="DKW785" s="136"/>
      <c r="DKX785" s="136"/>
      <c r="DKY785" s="136"/>
      <c r="DKZ785" s="136"/>
      <c r="DLA785" s="136"/>
      <c r="DLB785" s="136"/>
      <c r="DLC785" s="136"/>
      <c r="DLD785" s="136"/>
      <c r="DLE785" s="136"/>
      <c r="DLF785" s="136"/>
      <c r="DLG785" s="136"/>
      <c r="DLH785" s="136"/>
      <c r="DLI785" s="136"/>
      <c r="DLJ785" s="136"/>
      <c r="DLK785" s="136"/>
      <c r="DLL785" s="136"/>
      <c r="DLM785" s="136"/>
      <c r="DLN785" s="136"/>
      <c r="DLO785" s="136"/>
      <c r="DLP785" s="136"/>
      <c r="DLQ785" s="136"/>
      <c r="DLR785" s="136"/>
      <c r="DLS785" s="136"/>
      <c r="DLT785" s="136"/>
      <c r="DLU785" s="136"/>
      <c r="DLV785" s="136"/>
      <c r="DLW785" s="136"/>
      <c r="DLX785" s="136"/>
      <c r="DLY785" s="136"/>
      <c r="DLZ785" s="136"/>
      <c r="DMA785" s="136"/>
      <c r="DMB785" s="136"/>
      <c r="DMC785" s="136"/>
      <c r="DMD785" s="136"/>
      <c r="DME785" s="136"/>
      <c r="DMF785" s="136"/>
      <c r="DMG785" s="136"/>
      <c r="DMH785" s="136"/>
      <c r="DMI785" s="136"/>
      <c r="DMJ785" s="136"/>
      <c r="DMK785" s="136"/>
      <c r="DML785" s="136"/>
      <c r="DMM785" s="136"/>
      <c r="DMN785" s="136"/>
      <c r="DMO785" s="136"/>
      <c r="DMP785" s="136"/>
      <c r="DMQ785" s="136"/>
      <c r="DMR785" s="136"/>
      <c r="DMS785" s="136"/>
      <c r="DMT785" s="136"/>
      <c r="DMU785" s="136"/>
      <c r="DMV785" s="136"/>
      <c r="DMW785" s="136"/>
      <c r="DMX785" s="136"/>
      <c r="DMY785" s="136"/>
      <c r="DMZ785" s="136"/>
      <c r="DNA785" s="136"/>
      <c r="DNB785" s="136"/>
      <c r="DNC785" s="136"/>
      <c r="DND785" s="136"/>
      <c r="DNE785" s="136"/>
      <c r="DNF785" s="136"/>
      <c r="DNG785" s="136"/>
      <c r="DNH785" s="136"/>
      <c r="DNI785" s="136"/>
      <c r="DNJ785" s="136"/>
      <c r="DNK785" s="136"/>
      <c r="DNL785" s="136"/>
      <c r="DNM785" s="136"/>
      <c r="DNN785" s="136"/>
      <c r="DNO785" s="136"/>
      <c r="DNP785" s="136"/>
      <c r="DNQ785" s="136"/>
      <c r="DNR785" s="136"/>
      <c r="DNS785" s="136"/>
      <c r="DNT785" s="136"/>
      <c r="DNU785" s="136"/>
      <c r="DNV785" s="136"/>
      <c r="DNW785" s="136"/>
      <c r="DNX785" s="136"/>
      <c r="DNY785" s="136"/>
      <c r="DNZ785" s="136"/>
      <c r="DOA785" s="136"/>
      <c r="DOB785" s="136"/>
      <c r="DOC785" s="136"/>
      <c r="DOD785" s="136"/>
      <c r="DOE785" s="136"/>
      <c r="DOF785" s="136"/>
      <c r="DOG785" s="136"/>
      <c r="DOH785" s="136"/>
      <c r="DOI785" s="136"/>
      <c r="DOJ785" s="136"/>
      <c r="DOK785" s="136"/>
      <c r="DOL785" s="136"/>
      <c r="DOM785" s="136"/>
      <c r="DON785" s="136"/>
      <c r="DOO785" s="136"/>
      <c r="DOP785" s="136"/>
      <c r="DOQ785" s="136"/>
      <c r="DOR785" s="136"/>
      <c r="DOS785" s="136"/>
      <c r="DOT785" s="136"/>
      <c r="DOU785" s="136"/>
      <c r="DOV785" s="136"/>
      <c r="DOW785" s="136"/>
      <c r="DOX785" s="136"/>
      <c r="DOY785" s="136"/>
      <c r="DOZ785" s="136"/>
      <c r="DPA785" s="136"/>
      <c r="DPB785" s="136"/>
      <c r="DPC785" s="136"/>
      <c r="DPD785" s="136"/>
      <c r="DPE785" s="136"/>
      <c r="DPF785" s="136"/>
      <c r="DPG785" s="136"/>
      <c r="DPH785" s="136"/>
      <c r="DPI785" s="136"/>
      <c r="DPJ785" s="136"/>
      <c r="DPK785" s="136"/>
      <c r="DPL785" s="136"/>
      <c r="DPM785" s="136"/>
      <c r="DPN785" s="136"/>
      <c r="DPO785" s="136"/>
      <c r="DPP785" s="136"/>
      <c r="DPQ785" s="136"/>
      <c r="DPR785" s="136"/>
      <c r="DPS785" s="136"/>
      <c r="DPT785" s="136"/>
      <c r="DPU785" s="136"/>
      <c r="DPV785" s="136"/>
      <c r="DPW785" s="136"/>
      <c r="DPX785" s="136"/>
      <c r="DPY785" s="136"/>
      <c r="DPZ785" s="136"/>
      <c r="DQA785" s="136"/>
      <c r="DQB785" s="136"/>
      <c r="DQC785" s="136"/>
      <c r="DQD785" s="136"/>
      <c r="DQE785" s="136"/>
      <c r="DQF785" s="136"/>
      <c r="DQG785" s="136"/>
      <c r="DQH785" s="136"/>
      <c r="DQI785" s="136"/>
      <c r="DQJ785" s="136"/>
      <c r="DQK785" s="136"/>
      <c r="DQL785" s="136"/>
      <c r="DQM785" s="136"/>
      <c r="DQN785" s="136"/>
      <c r="DQO785" s="136"/>
      <c r="DQP785" s="136"/>
      <c r="DQQ785" s="136"/>
      <c r="DQR785" s="136"/>
      <c r="DQS785" s="136"/>
      <c r="DQT785" s="136"/>
      <c r="DQU785" s="136"/>
      <c r="DQV785" s="136"/>
      <c r="DQW785" s="136"/>
      <c r="DQX785" s="136"/>
      <c r="DQY785" s="136"/>
      <c r="DQZ785" s="136"/>
      <c r="DRA785" s="136"/>
      <c r="DRB785" s="136"/>
      <c r="DRC785" s="136"/>
      <c r="DRD785" s="136"/>
      <c r="DRE785" s="136"/>
      <c r="DRF785" s="136"/>
      <c r="DRG785" s="136"/>
      <c r="DRH785" s="136"/>
      <c r="DRI785" s="136"/>
      <c r="DRJ785" s="136"/>
      <c r="DRK785" s="136"/>
      <c r="DRL785" s="136"/>
      <c r="DRM785" s="136"/>
      <c r="DRN785" s="136"/>
      <c r="DRO785" s="136"/>
      <c r="DRP785" s="136"/>
      <c r="DRQ785" s="136"/>
      <c r="DRR785" s="136"/>
      <c r="DRS785" s="136"/>
      <c r="DRT785" s="136"/>
      <c r="DRU785" s="136"/>
      <c r="DRV785" s="136"/>
      <c r="DRW785" s="136"/>
      <c r="DRX785" s="136"/>
      <c r="DRY785" s="136"/>
      <c r="DRZ785" s="136"/>
      <c r="DSA785" s="136"/>
      <c r="DSB785" s="136"/>
      <c r="DSC785" s="136"/>
      <c r="DSD785" s="136"/>
      <c r="DSE785" s="136"/>
      <c r="DSF785" s="136"/>
      <c r="DSG785" s="136"/>
      <c r="DSH785" s="136"/>
      <c r="DSI785" s="136"/>
      <c r="DSJ785" s="136"/>
      <c r="DSK785" s="136"/>
      <c r="DSL785" s="136"/>
      <c r="DSM785" s="136"/>
      <c r="DSN785" s="136"/>
      <c r="DSO785" s="136"/>
      <c r="DSP785" s="136"/>
      <c r="DSQ785" s="136"/>
      <c r="DSR785" s="136"/>
      <c r="DSS785" s="136"/>
      <c r="DST785" s="136"/>
      <c r="DSU785" s="136"/>
      <c r="DSV785" s="136"/>
      <c r="DSW785" s="136"/>
      <c r="DSX785" s="136"/>
      <c r="DSY785" s="136"/>
      <c r="DSZ785" s="136"/>
      <c r="DTA785" s="136"/>
      <c r="DTB785" s="136"/>
      <c r="DTC785" s="136"/>
      <c r="DTD785" s="136"/>
      <c r="DTE785" s="136"/>
      <c r="DTF785" s="136"/>
      <c r="DTG785" s="136"/>
      <c r="DTH785" s="136"/>
      <c r="DTI785" s="136"/>
      <c r="DTJ785" s="136"/>
      <c r="DTK785" s="136"/>
      <c r="DTL785" s="136"/>
      <c r="DTM785" s="136"/>
      <c r="DTN785" s="136"/>
      <c r="DTO785" s="136"/>
      <c r="DTP785" s="136"/>
      <c r="DTQ785" s="136"/>
      <c r="DTR785" s="136"/>
      <c r="DTS785" s="136"/>
      <c r="DTT785" s="136"/>
      <c r="DTU785" s="136"/>
      <c r="DTV785" s="136"/>
      <c r="DTW785" s="136"/>
      <c r="DTX785" s="136"/>
      <c r="DTY785" s="136"/>
      <c r="DTZ785" s="136"/>
      <c r="DUA785" s="136"/>
      <c r="DUB785" s="136"/>
      <c r="DUC785" s="136"/>
      <c r="DUD785" s="136"/>
      <c r="DUE785" s="136"/>
      <c r="DUF785" s="136"/>
      <c r="DUG785" s="136"/>
      <c r="DUH785" s="136"/>
      <c r="DUI785" s="136"/>
      <c r="DUJ785" s="136"/>
      <c r="DUK785" s="136"/>
      <c r="DUL785" s="136"/>
      <c r="DUM785" s="136"/>
      <c r="DUN785" s="136"/>
      <c r="DUO785" s="136"/>
      <c r="DUP785" s="136"/>
      <c r="DUQ785" s="136"/>
      <c r="DUR785" s="136"/>
      <c r="DUS785" s="136"/>
      <c r="DUT785" s="136"/>
      <c r="DUU785" s="136"/>
      <c r="DUV785" s="136"/>
      <c r="DUW785" s="136"/>
      <c r="DUX785" s="136"/>
      <c r="DUY785" s="136"/>
      <c r="DUZ785" s="136"/>
      <c r="DVA785" s="136"/>
      <c r="DVB785" s="136"/>
      <c r="DVC785" s="136"/>
      <c r="DVD785" s="136"/>
      <c r="DVE785" s="136"/>
      <c r="DVF785" s="136"/>
      <c r="DVG785" s="136"/>
      <c r="DVH785" s="136"/>
      <c r="DVI785" s="136"/>
      <c r="DVJ785" s="136"/>
      <c r="DVK785" s="136"/>
      <c r="DVL785" s="136"/>
      <c r="DVM785" s="136"/>
      <c r="DVN785" s="136"/>
      <c r="DVO785" s="136"/>
      <c r="DVP785" s="136"/>
      <c r="DVQ785" s="136"/>
      <c r="DVR785" s="136"/>
      <c r="DVS785" s="136"/>
      <c r="DVT785" s="136"/>
      <c r="DVU785" s="136"/>
      <c r="DVV785" s="136"/>
      <c r="DVW785" s="136"/>
      <c r="DVX785" s="136"/>
      <c r="DVY785" s="136"/>
      <c r="DVZ785" s="136"/>
      <c r="DWA785" s="136"/>
      <c r="DWB785" s="136"/>
      <c r="DWC785" s="136"/>
      <c r="DWD785" s="136"/>
      <c r="DWE785" s="136"/>
      <c r="DWF785" s="136"/>
      <c r="DWG785" s="136"/>
      <c r="DWH785" s="136"/>
      <c r="DWI785" s="136"/>
      <c r="DWJ785" s="136"/>
      <c r="DWK785" s="136"/>
      <c r="DWL785" s="136"/>
      <c r="DWM785" s="136"/>
      <c r="DWN785" s="136"/>
      <c r="DWO785" s="136"/>
      <c r="DWP785" s="136"/>
      <c r="DWQ785" s="136"/>
      <c r="DWR785" s="136"/>
      <c r="DWS785" s="136"/>
      <c r="DWT785" s="136"/>
      <c r="DWU785" s="136"/>
      <c r="DWV785" s="136"/>
      <c r="DWW785" s="136"/>
      <c r="DWX785" s="136"/>
      <c r="DWY785" s="136"/>
      <c r="DWZ785" s="136"/>
      <c r="DXA785" s="136"/>
      <c r="DXB785" s="136"/>
      <c r="DXC785" s="136"/>
      <c r="DXD785" s="136"/>
      <c r="DXE785" s="136"/>
      <c r="DXF785" s="136"/>
      <c r="DXG785" s="136"/>
      <c r="DXH785" s="136"/>
      <c r="DXI785" s="136"/>
      <c r="DXJ785" s="136"/>
      <c r="DXK785" s="136"/>
      <c r="DXL785" s="136"/>
      <c r="DXM785" s="136"/>
      <c r="DXN785" s="136"/>
      <c r="DXO785" s="136"/>
      <c r="DXP785" s="136"/>
      <c r="DXQ785" s="136"/>
      <c r="DXR785" s="136"/>
      <c r="DXS785" s="136"/>
      <c r="DXT785" s="136"/>
      <c r="DXU785" s="136"/>
      <c r="DXV785" s="136"/>
      <c r="DXW785" s="136"/>
      <c r="DXX785" s="136"/>
      <c r="DXY785" s="136"/>
      <c r="DXZ785" s="136"/>
      <c r="DYA785" s="136"/>
      <c r="DYB785" s="136"/>
      <c r="DYC785" s="136"/>
      <c r="DYD785" s="136"/>
      <c r="DYE785" s="136"/>
      <c r="DYF785" s="136"/>
      <c r="DYG785" s="136"/>
      <c r="DYH785" s="136"/>
      <c r="DYI785" s="136"/>
      <c r="DYJ785" s="136"/>
      <c r="DYK785" s="136"/>
      <c r="DYL785" s="136"/>
      <c r="DYM785" s="136"/>
      <c r="DYN785" s="136"/>
      <c r="DYO785" s="136"/>
      <c r="DYP785" s="136"/>
      <c r="DYQ785" s="136"/>
      <c r="DYR785" s="136"/>
      <c r="DYS785" s="136"/>
      <c r="DYT785" s="136"/>
      <c r="DYU785" s="136"/>
      <c r="DYV785" s="136"/>
      <c r="DYW785" s="136"/>
      <c r="DYX785" s="136"/>
      <c r="DYY785" s="136"/>
      <c r="DYZ785" s="136"/>
      <c r="DZA785" s="136"/>
      <c r="DZB785" s="136"/>
      <c r="DZC785" s="136"/>
      <c r="DZD785" s="136"/>
      <c r="DZE785" s="136"/>
      <c r="DZF785" s="136"/>
      <c r="DZG785" s="136"/>
      <c r="DZH785" s="136"/>
      <c r="DZI785" s="136"/>
      <c r="DZJ785" s="136"/>
      <c r="DZK785" s="136"/>
      <c r="DZL785" s="136"/>
      <c r="DZM785" s="136"/>
      <c r="DZN785" s="136"/>
      <c r="DZO785" s="136"/>
      <c r="DZP785" s="136"/>
      <c r="DZQ785" s="136"/>
      <c r="DZR785" s="136"/>
      <c r="DZS785" s="136"/>
      <c r="DZT785" s="136"/>
      <c r="DZU785" s="136"/>
      <c r="DZV785" s="136"/>
      <c r="DZW785" s="136"/>
      <c r="DZX785" s="136"/>
      <c r="DZY785" s="136"/>
      <c r="DZZ785" s="136"/>
      <c r="EAA785" s="136"/>
      <c r="EAB785" s="136"/>
      <c r="EAC785" s="136"/>
      <c r="EAD785" s="136"/>
      <c r="EAE785" s="136"/>
      <c r="EAF785" s="136"/>
      <c r="EAG785" s="136"/>
      <c r="EAH785" s="136"/>
      <c r="EAI785" s="136"/>
      <c r="EAJ785" s="136"/>
      <c r="EAK785" s="136"/>
      <c r="EAL785" s="136"/>
      <c r="EAM785" s="136"/>
      <c r="EAN785" s="136"/>
      <c r="EAO785" s="136"/>
      <c r="EAP785" s="136"/>
      <c r="EAQ785" s="136"/>
      <c r="EAR785" s="136"/>
      <c r="EAS785" s="136"/>
      <c r="EAT785" s="136"/>
      <c r="EAU785" s="136"/>
      <c r="EAV785" s="136"/>
      <c r="EAW785" s="136"/>
      <c r="EAX785" s="136"/>
      <c r="EAY785" s="136"/>
      <c r="EAZ785" s="136"/>
      <c r="EBA785" s="136"/>
      <c r="EBB785" s="136"/>
      <c r="EBC785" s="136"/>
      <c r="EBD785" s="136"/>
      <c r="EBE785" s="136"/>
      <c r="EBF785" s="136"/>
      <c r="EBG785" s="136"/>
      <c r="EBH785" s="136"/>
      <c r="EBI785" s="136"/>
      <c r="EBJ785" s="136"/>
      <c r="EBK785" s="136"/>
      <c r="EBL785" s="136"/>
      <c r="EBM785" s="136"/>
      <c r="EBN785" s="136"/>
      <c r="EBO785" s="136"/>
      <c r="EBP785" s="136"/>
      <c r="EBQ785" s="136"/>
      <c r="EBR785" s="136"/>
      <c r="EBS785" s="136"/>
      <c r="EBT785" s="136"/>
      <c r="EBU785" s="136"/>
      <c r="EBV785" s="136"/>
      <c r="EBW785" s="136"/>
      <c r="EBX785" s="136"/>
      <c r="EBY785" s="136"/>
      <c r="EBZ785" s="136"/>
      <c r="ECA785" s="136"/>
      <c r="ECB785" s="136"/>
      <c r="ECC785" s="136"/>
      <c r="ECD785" s="136"/>
      <c r="ECE785" s="136"/>
      <c r="ECF785" s="136"/>
      <c r="ECG785" s="136"/>
      <c r="ECH785" s="136"/>
      <c r="ECI785" s="136"/>
      <c r="ECJ785" s="136"/>
      <c r="ECK785" s="136"/>
      <c r="ECL785" s="136"/>
      <c r="ECM785" s="136"/>
      <c r="ECN785" s="136"/>
      <c r="ECO785" s="136"/>
      <c r="ECP785" s="136"/>
      <c r="ECQ785" s="136"/>
      <c r="ECR785" s="136"/>
      <c r="ECS785" s="136"/>
      <c r="ECT785" s="136"/>
      <c r="ECU785" s="136"/>
      <c r="ECV785" s="136"/>
      <c r="ECW785" s="136"/>
      <c r="ECX785" s="136"/>
      <c r="ECY785" s="136"/>
      <c r="ECZ785" s="136"/>
      <c r="EDA785" s="136"/>
      <c r="EDB785" s="136"/>
      <c r="EDC785" s="136"/>
      <c r="EDD785" s="136"/>
      <c r="EDE785" s="136"/>
      <c r="EDF785" s="136"/>
      <c r="EDG785" s="136"/>
      <c r="EDH785" s="136"/>
      <c r="EDI785" s="136"/>
      <c r="EDJ785" s="136"/>
      <c r="EDK785" s="136"/>
      <c r="EDL785" s="136"/>
      <c r="EDM785" s="136"/>
      <c r="EDN785" s="136"/>
      <c r="EDO785" s="136"/>
      <c r="EDP785" s="136"/>
      <c r="EDQ785" s="136"/>
      <c r="EDR785" s="136"/>
      <c r="EDS785" s="136"/>
      <c r="EDT785" s="136"/>
      <c r="EDU785" s="136"/>
      <c r="EDV785" s="136"/>
      <c r="EDW785" s="136"/>
      <c r="EDX785" s="136"/>
      <c r="EDY785" s="136"/>
      <c r="EDZ785" s="136"/>
      <c r="EEA785" s="136"/>
      <c r="EEB785" s="136"/>
      <c r="EEC785" s="136"/>
      <c r="EED785" s="136"/>
      <c r="EEE785" s="136"/>
      <c r="EEF785" s="136"/>
      <c r="EEG785" s="136"/>
      <c r="EEH785" s="136"/>
      <c r="EEI785" s="136"/>
      <c r="EEJ785" s="136"/>
      <c r="EEK785" s="136"/>
      <c r="EEL785" s="136"/>
      <c r="EEM785" s="136"/>
      <c r="EEN785" s="136"/>
      <c r="EEO785" s="136"/>
      <c r="EEP785" s="136"/>
      <c r="EEQ785" s="136"/>
      <c r="EER785" s="136"/>
      <c r="EES785" s="136"/>
      <c r="EET785" s="136"/>
      <c r="EEU785" s="136"/>
      <c r="EEV785" s="136"/>
      <c r="EEW785" s="136"/>
      <c r="EEX785" s="136"/>
      <c r="EEY785" s="136"/>
      <c r="EEZ785" s="136"/>
      <c r="EFA785" s="136"/>
      <c r="EFB785" s="136"/>
      <c r="EFC785" s="136"/>
      <c r="EFD785" s="136"/>
      <c r="EFE785" s="136"/>
      <c r="EFF785" s="136"/>
      <c r="EFG785" s="136"/>
      <c r="EFH785" s="136"/>
      <c r="EFI785" s="136"/>
      <c r="EFJ785" s="136"/>
      <c r="EFK785" s="136"/>
      <c r="EFL785" s="136"/>
      <c r="EFM785" s="136"/>
      <c r="EFN785" s="136"/>
      <c r="EFO785" s="136"/>
      <c r="EFP785" s="136"/>
      <c r="EFQ785" s="136"/>
      <c r="EFR785" s="136"/>
      <c r="EFS785" s="136"/>
      <c r="EFT785" s="136"/>
      <c r="EFU785" s="136"/>
      <c r="EFV785" s="136"/>
      <c r="EFW785" s="136"/>
      <c r="EFX785" s="136"/>
      <c r="EFY785" s="136"/>
      <c r="EFZ785" s="136"/>
      <c r="EGA785" s="136"/>
      <c r="EGB785" s="136"/>
      <c r="EGC785" s="136"/>
      <c r="EGD785" s="136"/>
      <c r="EGE785" s="136"/>
      <c r="EGF785" s="136"/>
      <c r="EGG785" s="136"/>
      <c r="EGH785" s="136"/>
      <c r="EGI785" s="136"/>
      <c r="EGJ785" s="136"/>
      <c r="EGK785" s="136"/>
      <c r="EGL785" s="136"/>
      <c r="EGM785" s="136"/>
      <c r="EGN785" s="136"/>
      <c r="EGO785" s="136"/>
      <c r="EGP785" s="136"/>
      <c r="EGQ785" s="136"/>
      <c r="EGR785" s="136"/>
      <c r="EGS785" s="136"/>
      <c r="EGT785" s="136"/>
      <c r="EGU785" s="136"/>
      <c r="EGV785" s="136"/>
      <c r="EGW785" s="136"/>
      <c r="EGX785" s="136"/>
      <c r="EGY785" s="136"/>
      <c r="EGZ785" s="136"/>
      <c r="EHA785" s="136"/>
      <c r="EHB785" s="136"/>
      <c r="EHC785" s="136"/>
      <c r="EHD785" s="136"/>
      <c r="EHE785" s="136"/>
      <c r="EHF785" s="136"/>
      <c r="EHG785" s="136"/>
      <c r="EHH785" s="136"/>
      <c r="EHI785" s="136"/>
      <c r="EHJ785" s="136"/>
      <c r="EHK785" s="136"/>
      <c r="EHL785" s="136"/>
      <c r="EHM785" s="136"/>
      <c r="EHN785" s="136"/>
      <c r="EHO785" s="136"/>
      <c r="EHP785" s="136"/>
      <c r="EHQ785" s="136"/>
      <c r="EHR785" s="136"/>
      <c r="EHS785" s="136"/>
      <c r="EHT785" s="136"/>
      <c r="EHU785" s="136"/>
      <c r="EHV785" s="136"/>
      <c r="EHW785" s="136"/>
      <c r="EHX785" s="136"/>
      <c r="EHY785" s="136"/>
      <c r="EHZ785" s="136"/>
      <c r="EIA785" s="136"/>
      <c r="EIB785" s="136"/>
      <c r="EIC785" s="136"/>
      <c r="EID785" s="136"/>
      <c r="EIE785" s="136"/>
      <c r="EIF785" s="136"/>
      <c r="EIG785" s="136"/>
      <c r="EIH785" s="136"/>
      <c r="EII785" s="136"/>
      <c r="EIJ785" s="136"/>
      <c r="EIK785" s="136"/>
      <c r="EIL785" s="136"/>
      <c r="EIM785" s="136"/>
      <c r="EIN785" s="136"/>
      <c r="EIO785" s="136"/>
      <c r="EIP785" s="136"/>
      <c r="EIQ785" s="136"/>
      <c r="EIR785" s="136"/>
      <c r="EIS785" s="136"/>
      <c r="EIT785" s="136"/>
      <c r="EIU785" s="136"/>
      <c r="EIV785" s="136"/>
      <c r="EIW785" s="136"/>
      <c r="EIX785" s="136"/>
      <c r="EIY785" s="136"/>
      <c r="EIZ785" s="136"/>
      <c r="EJA785" s="136"/>
      <c r="EJB785" s="136"/>
      <c r="EJC785" s="136"/>
      <c r="EJD785" s="136"/>
      <c r="EJE785" s="136"/>
      <c r="EJF785" s="136"/>
      <c r="EJG785" s="136"/>
      <c r="EJH785" s="136"/>
      <c r="EJI785" s="136"/>
      <c r="EJJ785" s="136"/>
      <c r="EJK785" s="136"/>
      <c r="EJL785" s="136"/>
      <c r="EJM785" s="136"/>
      <c r="EJN785" s="136"/>
      <c r="EJO785" s="136"/>
      <c r="EJP785" s="136"/>
      <c r="EJQ785" s="136"/>
      <c r="EJR785" s="136"/>
      <c r="EJS785" s="136"/>
      <c r="EJT785" s="136"/>
      <c r="EJU785" s="136"/>
      <c r="EJV785" s="136"/>
      <c r="EJW785" s="136"/>
      <c r="EJX785" s="136"/>
      <c r="EJY785" s="136"/>
      <c r="EJZ785" s="136"/>
      <c r="EKA785" s="136"/>
      <c r="EKB785" s="136"/>
      <c r="EKC785" s="136"/>
      <c r="EKD785" s="136"/>
      <c r="EKE785" s="136"/>
      <c r="EKF785" s="136"/>
      <c r="EKG785" s="136"/>
      <c r="EKH785" s="136"/>
      <c r="EKI785" s="136"/>
      <c r="EKJ785" s="136"/>
      <c r="EKK785" s="136"/>
      <c r="EKL785" s="136"/>
      <c r="EKM785" s="136"/>
      <c r="EKN785" s="136"/>
      <c r="EKO785" s="136"/>
      <c r="EKP785" s="136"/>
      <c r="EKQ785" s="136"/>
      <c r="EKR785" s="136"/>
      <c r="EKS785" s="136"/>
      <c r="EKT785" s="136"/>
      <c r="EKU785" s="136"/>
      <c r="EKV785" s="136"/>
      <c r="EKW785" s="136"/>
      <c r="EKX785" s="136"/>
      <c r="EKY785" s="136"/>
      <c r="EKZ785" s="136"/>
      <c r="ELA785" s="136"/>
      <c r="ELB785" s="136"/>
      <c r="ELC785" s="136"/>
      <c r="ELD785" s="136"/>
      <c r="ELE785" s="136"/>
      <c r="ELF785" s="136"/>
      <c r="ELG785" s="136"/>
      <c r="ELH785" s="136"/>
      <c r="ELI785" s="136"/>
      <c r="ELJ785" s="136"/>
      <c r="ELK785" s="136"/>
      <c r="ELL785" s="136"/>
      <c r="ELM785" s="136"/>
      <c r="ELN785" s="136"/>
      <c r="ELO785" s="136"/>
      <c r="ELP785" s="136"/>
      <c r="ELQ785" s="136"/>
      <c r="ELR785" s="136"/>
      <c r="ELS785" s="136"/>
      <c r="ELT785" s="136"/>
      <c r="ELU785" s="136"/>
      <c r="ELV785" s="136"/>
      <c r="ELW785" s="136"/>
      <c r="ELX785" s="136"/>
      <c r="ELY785" s="136"/>
      <c r="ELZ785" s="136"/>
      <c r="EMA785" s="136"/>
      <c r="EMB785" s="136"/>
      <c r="EMC785" s="136"/>
      <c r="EMD785" s="136"/>
      <c r="EME785" s="136"/>
      <c r="EMF785" s="136"/>
      <c r="EMG785" s="136"/>
      <c r="EMH785" s="136"/>
      <c r="EMI785" s="136"/>
      <c r="EMJ785" s="136"/>
      <c r="EMK785" s="136"/>
      <c r="EML785" s="136"/>
      <c r="EMM785" s="136"/>
      <c r="EMN785" s="136"/>
      <c r="EMO785" s="136"/>
      <c r="EMP785" s="136"/>
      <c r="EMQ785" s="136"/>
      <c r="EMR785" s="136"/>
      <c r="EMS785" s="136"/>
      <c r="EMT785" s="136"/>
      <c r="EMU785" s="136"/>
      <c r="EMV785" s="136"/>
      <c r="EMW785" s="136"/>
      <c r="EMX785" s="136"/>
      <c r="EMY785" s="136"/>
      <c r="EMZ785" s="136"/>
      <c r="ENA785" s="136"/>
      <c r="ENB785" s="136"/>
      <c r="ENC785" s="136"/>
      <c r="END785" s="136"/>
      <c r="ENE785" s="136"/>
      <c r="ENF785" s="136"/>
      <c r="ENG785" s="136"/>
      <c r="ENH785" s="136"/>
      <c r="ENI785" s="136"/>
      <c r="ENJ785" s="136"/>
      <c r="ENK785" s="136"/>
      <c r="ENL785" s="136"/>
      <c r="ENM785" s="136"/>
      <c r="ENN785" s="136"/>
      <c r="ENO785" s="136"/>
      <c r="ENP785" s="136"/>
      <c r="ENQ785" s="136"/>
      <c r="ENR785" s="136"/>
      <c r="ENS785" s="136"/>
      <c r="ENT785" s="136"/>
      <c r="ENU785" s="136"/>
      <c r="ENV785" s="136"/>
      <c r="ENW785" s="136"/>
      <c r="ENX785" s="136"/>
      <c r="ENY785" s="136"/>
      <c r="ENZ785" s="136"/>
      <c r="EOA785" s="136"/>
      <c r="EOB785" s="136"/>
      <c r="EOC785" s="136"/>
      <c r="EOD785" s="136"/>
      <c r="EOE785" s="136"/>
      <c r="EOF785" s="136"/>
      <c r="EOG785" s="136"/>
      <c r="EOH785" s="136"/>
      <c r="EOI785" s="136"/>
      <c r="EOJ785" s="136"/>
      <c r="EOK785" s="136"/>
      <c r="EOL785" s="136"/>
      <c r="EOM785" s="136"/>
      <c r="EON785" s="136"/>
      <c r="EOO785" s="136"/>
      <c r="EOP785" s="136"/>
      <c r="EOQ785" s="136"/>
      <c r="EOR785" s="136"/>
      <c r="EOS785" s="136"/>
      <c r="EOT785" s="136"/>
      <c r="EOU785" s="136"/>
      <c r="EOV785" s="136"/>
      <c r="EOW785" s="136"/>
      <c r="EOX785" s="136"/>
      <c r="EOY785" s="136"/>
      <c r="EOZ785" s="136"/>
      <c r="EPA785" s="136"/>
      <c r="EPB785" s="136"/>
      <c r="EPC785" s="136"/>
      <c r="EPD785" s="136"/>
      <c r="EPE785" s="136"/>
      <c r="EPF785" s="136"/>
      <c r="EPG785" s="136"/>
      <c r="EPH785" s="136"/>
      <c r="EPI785" s="136"/>
      <c r="EPJ785" s="136"/>
      <c r="EPK785" s="136"/>
      <c r="EPL785" s="136"/>
      <c r="EPM785" s="136"/>
      <c r="EPN785" s="136"/>
      <c r="EPO785" s="136"/>
      <c r="EPP785" s="136"/>
      <c r="EPQ785" s="136"/>
      <c r="EPR785" s="136"/>
      <c r="EPS785" s="136"/>
      <c r="EPT785" s="136"/>
      <c r="EPU785" s="136"/>
      <c r="EPV785" s="136"/>
      <c r="EPW785" s="136"/>
      <c r="EPX785" s="136"/>
      <c r="EPY785" s="136"/>
      <c r="EPZ785" s="136"/>
      <c r="EQA785" s="136"/>
      <c r="EQB785" s="136"/>
      <c r="EQC785" s="136"/>
      <c r="EQD785" s="136"/>
      <c r="EQE785" s="136"/>
      <c r="EQF785" s="136"/>
      <c r="EQG785" s="136"/>
      <c r="EQH785" s="136"/>
      <c r="EQI785" s="136"/>
      <c r="EQJ785" s="136"/>
      <c r="EQK785" s="136"/>
      <c r="EQL785" s="136"/>
      <c r="EQM785" s="136"/>
      <c r="EQN785" s="136"/>
      <c r="EQO785" s="136"/>
      <c r="EQP785" s="136"/>
      <c r="EQQ785" s="136"/>
      <c r="EQR785" s="136"/>
      <c r="EQS785" s="136"/>
      <c r="EQT785" s="136"/>
      <c r="EQU785" s="136"/>
      <c r="EQV785" s="136"/>
      <c r="EQW785" s="136"/>
      <c r="EQX785" s="136"/>
      <c r="EQY785" s="136"/>
      <c r="EQZ785" s="136"/>
      <c r="ERA785" s="136"/>
      <c r="ERB785" s="136"/>
      <c r="ERC785" s="136"/>
      <c r="ERD785" s="136"/>
      <c r="ERE785" s="136"/>
      <c r="ERF785" s="136"/>
      <c r="ERG785" s="136"/>
      <c r="ERH785" s="136"/>
      <c r="ERI785" s="136"/>
      <c r="ERJ785" s="136"/>
      <c r="ERK785" s="136"/>
      <c r="ERL785" s="136"/>
      <c r="ERM785" s="136"/>
      <c r="ERN785" s="136"/>
      <c r="ERO785" s="136"/>
      <c r="ERP785" s="136"/>
      <c r="ERQ785" s="136"/>
      <c r="ERR785" s="136"/>
      <c r="ERS785" s="136"/>
      <c r="ERT785" s="136"/>
      <c r="ERU785" s="136"/>
      <c r="ERV785" s="136"/>
      <c r="ERW785" s="136"/>
      <c r="ERX785" s="136"/>
      <c r="ERY785" s="136"/>
      <c r="ERZ785" s="136"/>
      <c r="ESA785" s="136"/>
      <c r="ESB785" s="136"/>
      <c r="ESC785" s="136"/>
      <c r="ESD785" s="136"/>
      <c r="ESE785" s="136"/>
      <c r="ESF785" s="136"/>
      <c r="ESG785" s="136"/>
      <c r="ESH785" s="136"/>
      <c r="ESI785" s="136"/>
      <c r="ESJ785" s="136"/>
      <c r="ESK785" s="136"/>
      <c r="ESL785" s="136"/>
      <c r="ESM785" s="136"/>
      <c r="ESN785" s="136"/>
      <c r="ESO785" s="136"/>
      <c r="ESP785" s="136"/>
      <c r="ESQ785" s="136"/>
      <c r="ESR785" s="136"/>
      <c r="ESS785" s="136"/>
      <c r="EST785" s="136"/>
      <c r="ESU785" s="136"/>
      <c r="ESV785" s="136"/>
      <c r="ESW785" s="136"/>
      <c r="ESX785" s="136"/>
      <c r="ESY785" s="136"/>
      <c r="ESZ785" s="136"/>
      <c r="ETA785" s="136"/>
      <c r="ETB785" s="136"/>
      <c r="ETC785" s="136"/>
      <c r="ETD785" s="136"/>
      <c r="ETE785" s="136"/>
      <c r="ETF785" s="136"/>
      <c r="ETG785" s="136"/>
      <c r="ETH785" s="136"/>
      <c r="ETI785" s="136"/>
      <c r="ETJ785" s="136"/>
      <c r="ETK785" s="136"/>
      <c r="ETL785" s="136"/>
      <c r="ETM785" s="136"/>
      <c r="ETN785" s="136"/>
      <c r="ETO785" s="136"/>
      <c r="ETP785" s="136"/>
      <c r="ETQ785" s="136"/>
      <c r="ETR785" s="136"/>
      <c r="ETS785" s="136"/>
      <c r="ETT785" s="136"/>
      <c r="ETU785" s="136"/>
      <c r="ETV785" s="136"/>
      <c r="ETW785" s="136"/>
      <c r="ETX785" s="136"/>
      <c r="ETY785" s="136"/>
      <c r="ETZ785" s="136"/>
      <c r="EUA785" s="136"/>
      <c r="EUB785" s="136"/>
      <c r="EUC785" s="136"/>
      <c r="EUD785" s="136"/>
      <c r="EUE785" s="136"/>
      <c r="EUF785" s="136"/>
      <c r="EUG785" s="136"/>
      <c r="EUH785" s="136"/>
      <c r="EUI785" s="136"/>
      <c r="EUJ785" s="136"/>
      <c r="EUK785" s="136"/>
      <c r="EUL785" s="136"/>
      <c r="EUM785" s="136"/>
      <c r="EUN785" s="136"/>
      <c r="EUO785" s="136"/>
      <c r="EUP785" s="136"/>
      <c r="EUQ785" s="136"/>
      <c r="EUR785" s="136"/>
      <c r="EUS785" s="136"/>
      <c r="EUT785" s="136"/>
      <c r="EUU785" s="136"/>
      <c r="EUV785" s="136"/>
      <c r="EUW785" s="136"/>
      <c r="EUX785" s="136"/>
      <c r="EUY785" s="136"/>
      <c r="EUZ785" s="136"/>
      <c r="EVA785" s="136"/>
      <c r="EVB785" s="136"/>
      <c r="EVC785" s="136"/>
      <c r="EVD785" s="136"/>
      <c r="EVE785" s="136"/>
      <c r="EVF785" s="136"/>
      <c r="EVG785" s="136"/>
      <c r="EVH785" s="136"/>
      <c r="EVI785" s="136"/>
      <c r="EVJ785" s="136"/>
      <c r="EVK785" s="136"/>
      <c r="EVL785" s="136"/>
      <c r="EVM785" s="136"/>
      <c r="EVN785" s="136"/>
      <c r="EVO785" s="136"/>
      <c r="EVP785" s="136"/>
      <c r="EVQ785" s="136"/>
      <c r="EVR785" s="136"/>
      <c r="EVS785" s="136"/>
      <c r="EVT785" s="136"/>
      <c r="EVU785" s="136"/>
      <c r="EVV785" s="136"/>
      <c r="EVW785" s="136"/>
      <c r="EVX785" s="136"/>
      <c r="EVY785" s="136"/>
      <c r="EVZ785" s="136"/>
      <c r="EWA785" s="136"/>
      <c r="EWB785" s="136"/>
      <c r="EWC785" s="136"/>
      <c r="EWD785" s="136"/>
      <c r="EWE785" s="136"/>
      <c r="EWF785" s="136"/>
      <c r="EWG785" s="136"/>
      <c r="EWH785" s="136"/>
      <c r="EWI785" s="136"/>
      <c r="EWJ785" s="136"/>
      <c r="EWK785" s="136"/>
      <c r="EWL785" s="136"/>
      <c r="EWM785" s="136"/>
      <c r="EWN785" s="136"/>
      <c r="EWO785" s="136"/>
      <c r="EWP785" s="136"/>
      <c r="EWQ785" s="136"/>
      <c r="EWR785" s="136"/>
      <c r="EWS785" s="136"/>
      <c r="EWT785" s="136"/>
      <c r="EWU785" s="136"/>
      <c r="EWV785" s="136"/>
      <c r="EWW785" s="136"/>
      <c r="EWX785" s="136"/>
      <c r="EWY785" s="136"/>
      <c r="EWZ785" s="136"/>
      <c r="EXA785" s="136"/>
      <c r="EXB785" s="136"/>
      <c r="EXC785" s="136"/>
      <c r="EXD785" s="136"/>
      <c r="EXE785" s="136"/>
      <c r="EXF785" s="136"/>
      <c r="EXG785" s="136"/>
      <c r="EXH785" s="136"/>
      <c r="EXI785" s="136"/>
      <c r="EXJ785" s="136"/>
      <c r="EXK785" s="136"/>
      <c r="EXL785" s="136"/>
      <c r="EXM785" s="136"/>
      <c r="EXN785" s="136"/>
      <c r="EXO785" s="136"/>
      <c r="EXP785" s="136"/>
      <c r="EXQ785" s="136"/>
      <c r="EXR785" s="136"/>
      <c r="EXS785" s="136"/>
      <c r="EXT785" s="136"/>
      <c r="EXU785" s="136"/>
      <c r="EXV785" s="136"/>
      <c r="EXW785" s="136"/>
      <c r="EXX785" s="136"/>
      <c r="EXY785" s="136"/>
      <c r="EXZ785" s="136"/>
      <c r="EYA785" s="136"/>
      <c r="EYB785" s="136"/>
      <c r="EYC785" s="136"/>
      <c r="EYD785" s="136"/>
      <c r="EYE785" s="136"/>
      <c r="EYF785" s="136"/>
      <c r="EYG785" s="136"/>
      <c r="EYH785" s="136"/>
      <c r="EYI785" s="136"/>
      <c r="EYJ785" s="136"/>
      <c r="EYK785" s="136"/>
      <c r="EYL785" s="136"/>
      <c r="EYM785" s="136"/>
      <c r="EYN785" s="136"/>
      <c r="EYO785" s="136"/>
      <c r="EYP785" s="136"/>
      <c r="EYQ785" s="136"/>
      <c r="EYR785" s="136"/>
      <c r="EYS785" s="136"/>
      <c r="EYT785" s="136"/>
      <c r="EYU785" s="136"/>
      <c r="EYV785" s="136"/>
      <c r="EYW785" s="136"/>
      <c r="EYX785" s="136"/>
      <c r="EYY785" s="136"/>
      <c r="EYZ785" s="136"/>
      <c r="EZA785" s="136"/>
      <c r="EZB785" s="136"/>
      <c r="EZC785" s="136"/>
      <c r="EZD785" s="136"/>
      <c r="EZE785" s="136"/>
      <c r="EZF785" s="136"/>
      <c r="EZG785" s="136"/>
      <c r="EZH785" s="136"/>
      <c r="EZI785" s="136"/>
      <c r="EZJ785" s="136"/>
      <c r="EZK785" s="136"/>
      <c r="EZL785" s="136"/>
      <c r="EZM785" s="136"/>
      <c r="EZN785" s="136"/>
      <c r="EZO785" s="136"/>
      <c r="EZP785" s="136"/>
      <c r="EZQ785" s="136"/>
      <c r="EZR785" s="136"/>
      <c r="EZS785" s="136"/>
      <c r="EZT785" s="136"/>
      <c r="EZU785" s="136"/>
      <c r="EZV785" s="136"/>
      <c r="EZW785" s="136"/>
      <c r="EZX785" s="136"/>
      <c r="EZY785" s="136"/>
      <c r="EZZ785" s="136"/>
      <c r="FAA785" s="136"/>
      <c r="FAB785" s="136"/>
      <c r="FAC785" s="136"/>
      <c r="FAD785" s="136"/>
      <c r="FAE785" s="136"/>
      <c r="FAF785" s="136"/>
      <c r="FAG785" s="136"/>
      <c r="FAH785" s="136"/>
      <c r="FAI785" s="136"/>
      <c r="FAJ785" s="136"/>
      <c r="FAK785" s="136"/>
      <c r="FAL785" s="136"/>
      <c r="FAM785" s="136"/>
      <c r="FAN785" s="136"/>
      <c r="FAO785" s="136"/>
      <c r="FAP785" s="136"/>
      <c r="FAQ785" s="136"/>
      <c r="FAR785" s="136"/>
      <c r="FAS785" s="136"/>
      <c r="FAT785" s="136"/>
      <c r="FAU785" s="136"/>
      <c r="FAV785" s="136"/>
      <c r="FAW785" s="136"/>
      <c r="FAX785" s="136"/>
      <c r="FAY785" s="136"/>
      <c r="FAZ785" s="136"/>
      <c r="FBA785" s="136"/>
      <c r="FBB785" s="136"/>
      <c r="FBC785" s="136"/>
      <c r="FBD785" s="136"/>
      <c r="FBE785" s="136"/>
      <c r="FBF785" s="136"/>
      <c r="FBG785" s="136"/>
      <c r="FBH785" s="136"/>
      <c r="FBI785" s="136"/>
      <c r="FBJ785" s="136"/>
      <c r="FBK785" s="136"/>
      <c r="FBL785" s="136"/>
      <c r="FBM785" s="136"/>
      <c r="FBN785" s="136"/>
      <c r="FBO785" s="136"/>
      <c r="FBP785" s="136"/>
      <c r="FBQ785" s="136"/>
      <c r="FBR785" s="136"/>
      <c r="FBS785" s="136"/>
      <c r="FBT785" s="136"/>
      <c r="FBU785" s="136"/>
      <c r="FBV785" s="136"/>
      <c r="FBW785" s="136"/>
      <c r="FBX785" s="136"/>
      <c r="FBY785" s="136"/>
      <c r="FBZ785" s="136"/>
      <c r="FCA785" s="136"/>
      <c r="FCB785" s="136"/>
      <c r="FCC785" s="136"/>
      <c r="FCD785" s="136"/>
      <c r="FCE785" s="136"/>
      <c r="FCF785" s="136"/>
      <c r="FCG785" s="136"/>
      <c r="FCH785" s="136"/>
      <c r="FCI785" s="136"/>
      <c r="FCJ785" s="136"/>
      <c r="FCK785" s="136"/>
      <c r="FCL785" s="136"/>
      <c r="FCM785" s="136"/>
      <c r="FCN785" s="136"/>
      <c r="FCO785" s="136"/>
      <c r="FCP785" s="136"/>
      <c r="FCQ785" s="136"/>
      <c r="FCR785" s="136"/>
      <c r="FCS785" s="136"/>
      <c r="FCT785" s="136"/>
      <c r="FCU785" s="136"/>
      <c r="FCV785" s="136"/>
      <c r="FCW785" s="136"/>
      <c r="FCX785" s="136"/>
      <c r="FCY785" s="136"/>
      <c r="FCZ785" s="136"/>
      <c r="FDA785" s="136"/>
      <c r="FDB785" s="136"/>
      <c r="FDC785" s="136"/>
      <c r="FDD785" s="136"/>
      <c r="FDE785" s="136"/>
      <c r="FDF785" s="136"/>
      <c r="FDG785" s="136"/>
      <c r="FDH785" s="136"/>
      <c r="FDI785" s="136"/>
      <c r="FDJ785" s="136"/>
      <c r="FDK785" s="136"/>
      <c r="FDL785" s="136"/>
      <c r="FDM785" s="136"/>
      <c r="FDN785" s="136"/>
      <c r="FDO785" s="136"/>
      <c r="FDP785" s="136"/>
      <c r="FDQ785" s="136"/>
      <c r="FDR785" s="136"/>
      <c r="FDS785" s="136"/>
      <c r="FDT785" s="136"/>
      <c r="FDU785" s="136"/>
      <c r="FDV785" s="136"/>
      <c r="FDW785" s="136"/>
      <c r="FDX785" s="136"/>
      <c r="FDY785" s="136"/>
      <c r="FDZ785" s="136"/>
      <c r="FEA785" s="136"/>
      <c r="FEB785" s="136"/>
      <c r="FEC785" s="136"/>
      <c r="FED785" s="136"/>
      <c r="FEE785" s="136"/>
      <c r="FEF785" s="136"/>
      <c r="FEG785" s="136"/>
      <c r="FEH785" s="136"/>
      <c r="FEI785" s="136"/>
      <c r="FEJ785" s="136"/>
      <c r="FEK785" s="136"/>
      <c r="FEL785" s="136"/>
      <c r="FEM785" s="136"/>
      <c r="FEN785" s="136"/>
      <c r="FEO785" s="136"/>
      <c r="FEP785" s="136"/>
      <c r="FEQ785" s="136"/>
      <c r="FER785" s="136"/>
      <c r="FES785" s="136"/>
      <c r="FET785" s="136"/>
      <c r="FEU785" s="136"/>
      <c r="FEV785" s="136"/>
      <c r="FEW785" s="136"/>
      <c r="FEX785" s="136"/>
      <c r="FEY785" s="136"/>
      <c r="FEZ785" s="136"/>
      <c r="FFA785" s="136"/>
      <c r="FFB785" s="136"/>
      <c r="FFC785" s="136"/>
      <c r="FFD785" s="136"/>
      <c r="FFE785" s="136"/>
      <c r="FFF785" s="136"/>
      <c r="FFG785" s="136"/>
      <c r="FFH785" s="136"/>
      <c r="FFI785" s="136"/>
      <c r="FFJ785" s="136"/>
      <c r="FFK785" s="136"/>
      <c r="FFL785" s="136"/>
      <c r="FFM785" s="136"/>
      <c r="FFN785" s="136"/>
      <c r="FFO785" s="136"/>
      <c r="FFP785" s="136"/>
      <c r="FFQ785" s="136"/>
      <c r="FFR785" s="136"/>
      <c r="FFS785" s="136"/>
      <c r="FFT785" s="136"/>
      <c r="FFU785" s="136"/>
      <c r="FFV785" s="136"/>
      <c r="FFW785" s="136"/>
      <c r="FFX785" s="136"/>
      <c r="FFY785" s="136"/>
      <c r="FFZ785" s="136"/>
      <c r="FGA785" s="136"/>
      <c r="FGB785" s="136"/>
      <c r="FGC785" s="136"/>
      <c r="FGD785" s="136"/>
      <c r="FGE785" s="136"/>
      <c r="FGF785" s="136"/>
      <c r="FGG785" s="136"/>
      <c r="FGH785" s="136"/>
      <c r="FGI785" s="136"/>
      <c r="FGJ785" s="136"/>
      <c r="FGK785" s="136"/>
      <c r="FGL785" s="136"/>
      <c r="FGM785" s="136"/>
      <c r="FGN785" s="136"/>
      <c r="FGO785" s="136"/>
      <c r="FGP785" s="136"/>
      <c r="FGQ785" s="136"/>
      <c r="FGR785" s="136"/>
      <c r="FGS785" s="136"/>
      <c r="FGT785" s="136"/>
      <c r="FGU785" s="136"/>
      <c r="FGV785" s="136"/>
      <c r="FGW785" s="136"/>
      <c r="FGX785" s="136"/>
      <c r="FGY785" s="136"/>
      <c r="FGZ785" s="136"/>
      <c r="FHA785" s="136"/>
      <c r="FHB785" s="136"/>
      <c r="FHC785" s="136"/>
      <c r="FHD785" s="136"/>
      <c r="FHE785" s="136"/>
      <c r="FHF785" s="136"/>
      <c r="FHG785" s="136"/>
      <c r="FHH785" s="136"/>
      <c r="FHI785" s="136"/>
      <c r="FHJ785" s="136"/>
      <c r="FHK785" s="136"/>
      <c r="FHL785" s="136"/>
      <c r="FHM785" s="136"/>
      <c r="FHN785" s="136"/>
      <c r="FHO785" s="136"/>
      <c r="FHP785" s="136"/>
      <c r="FHQ785" s="136"/>
      <c r="FHR785" s="136"/>
      <c r="FHS785" s="136"/>
      <c r="FHT785" s="136"/>
      <c r="FHU785" s="136"/>
      <c r="FHV785" s="136"/>
      <c r="FHW785" s="136"/>
      <c r="FHX785" s="136"/>
      <c r="FHY785" s="136"/>
      <c r="FHZ785" s="136"/>
      <c r="FIA785" s="136"/>
      <c r="FIB785" s="136"/>
      <c r="FIC785" s="136"/>
      <c r="FID785" s="136"/>
      <c r="FIE785" s="136"/>
      <c r="FIF785" s="136"/>
      <c r="FIG785" s="136"/>
      <c r="FIH785" s="136"/>
      <c r="FII785" s="136"/>
      <c r="FIJ785" s="136"/>
      <c r="FIK785" s="136"/>
      <c r="FIL785" s="136"/>
      <c r="FIM785" s="136"/>
      <c r="FIN785" s="136"/>
      <c r="FIO785" s="136"/>
      <c r="FIP785" s="136"/>
      <c r="FIQ785" s="136"/>
      <c r="FIR785" s="136"/>
      <c r="FIS785" s="136"/>
      <c r="FIT785" s="136"/>
      <c r="FIU785" s="136"/>
      <c r="FIV785" s="136"/>
      <c r="FIW785" s="136"/>
      <c r="FIX785" s="136"/>
      <c r="FIY785" s="136"/>
      <c r="FIZ785" s="136"/>
      <c r="FJA785" s="136"/>
      <c r="FJB785" s="136"/>
      <c r="FJC785" s="136"/>
      <c r="FJD785" s="136"/>
      <c r="FJE785" s="136"/>
      <c r="FJF785" s="136"/>
      <c r="FJG785" s="136"/>
      <c r="FJH785" s="136"/>
      <c r="FJI785" s="136"/>
      <c r="FJJ785" s="136"/>
      <c r="FJK785" s="136"/>
      <c r="FJL785" s="136"/>
      <c r="FJM785" s="136"/>
      <c r="FJN785" s="136"/>
      <c r="FJO785" s="136"/>
      <c r="FJP785" s="136"/>
      <c r="FJQ785" s="136"/>
      <c r="FJR785" s="136"/>
      <c r="FJS785" s="136"/>
      <c r="FJT785" s="136"/>
      <c r="FJU785" s="136"/>
      <c r="FJV785" s="136"/>
      <c r="FJW785" s="136"/>
      <c r="FJX785" s="136"/>
      <c r="FJY785" s="136"/>
      <c r="FJZ785" s="136"/>
      <c r="FKA785" s="136"/>
      <c r="FKB785" s="136"/>
      <c r="FKC785" s="136"/>
      <c r="FKD785" s="136"/>
      <c r="FKE785" s="136"/>
      <c r="FKF785" s="136"/>
      <c r="FKG785" s="136"/>
      <c r="FKH785" s="136"/>
      <c r="FKI785" s="136"/>
      <c r="FKJ785" s="136"/>
      <c r="FKK785" s="136"/>
      <c r="FKL785" s="136"/>
      <c r="FKM785" s="136"/>
      <c r="FKN785" s="136"/>
      <c r="FKO785" s="136"/>
      <c r="FKP785" s="136"/>
      <c r="FKQ785" s="136"/>
      <c r="FKR785" s="136"/>
      <c r="FKS785" s="136"/>
      <c r="FKT785" s="136"/>
      <c r="FKU785" s="136"/>
      <c r="FKV785" s="136"/>
      <c r="FKW785" s="136"/>
      <c r="FKX785" s="136"/>
      <c r="FKY785" s="136"/>
      <c r="FKZ785" s="136"/>
      <c r="FLA785" s="136"/>
      <c r="FLB785" s="136"/>
      <c r="FLC785" s="136"/>
      <c r="FLD785" s="136"/>
      <c r="FLE785" s="136"/>
      <c r="FLF785" s="136"/>
      <c r="FLG785" s="136"/>
      <c r="FLH785" s="136"/>
      <c r="FLI785" s="136"/>
      <c r="FLJ785" s="136"/>
      <c r="FLK785" s="136"/>
      <c r="FLL785" s="136"/>
      <c r="FLM785" s="136"/>
      <c r="FLN785" s="136"/>
      <c r="FLO785" s="136"/>
      <c r="FLP785" s="136"/>
      <c r="FLQ785" s="136"/>
      <c r="FLR785" s="136"/>
      <c r="FLS785" s="136"/>
      <c r="FLT785" s="136"/>
      <c r="FLU785" s="136"/>
      <c r="FLV785" s="136"/>
      <c r="FLW785" s="136"/>
      <c r="FLX785" s="136"/>
      <c r="FLY785" s="136"/>
      <c r="FLZ785" s="136"/>
      <c r="FMA785" s="136"/>
      <c r="FMB785" s="136"/>
      <c r="FMC785" s="136"/>
      <c r="FMD785" s="136"/>
      <c r="FME785" s="136"/>
      <c r="FMF785" s="136"/>
      <c r="FMG785" s="136"/>
      <c r="FMH785" s="136"/>
      <c r="FMI785" s="136"/>
      <c r="FMJ785" s="136"/>
      <c r="FMK785" s="136"/>
      <c r="FML785" s="136"/>
      <c r="FMM785" s="136"/>
      <c r="FMN785" s="136"/>
      <c r="FMO785" s="136"/>
      <c r="FMP785" s="136"/>
      <c r="FMQ785" s="136"/>
      <c r="FMR785" s="136"/>
      <c r="FMS785" s="136"/>
      <c r="FMT785" s="136"/>
      <c r="FMU785" s="136"/>
      <c r="FMV785" s="136"/>
      <c r="FMW785" s="136"/>
      <c r="FMX785" s="136"/>
      <c r="FMY785" s="136"/>
      <c r="FMZ785" s="136"/>
      <c r="FNA785" s="136"/>
      <c r="FNB785" s="136"/>
      <c r="FNC785" s="136"/>
      <c r="FND785" s="136"/>
      <c r="FNE785" s="136"/>
      <c r="FNF785" s="136"/>
      <c r="FNG785" s="136"/>
      <c r="FNH785" s="136"/>
      <c r="FNI785" s="136"/>
      <c r="FNJ785" s="136"/>
      <c r="FNK785" s="136"/>
      <c r="FNL785" s="136"/>
      <c r="FNM785" s="136"/>
      <c r="FNN785" s="136"/>
      <c r="FNO785" s="136"/>
      <c r="FNP785" s="136"/>
      <c r="FNQ785" s="136"/>
      <c r="FNR785" s="136"/>
      <c r="FNS785" s="136"/>
      <c r="FNT785" s="136"/>
      <c r="FNU785" s="136"/>
      <c r="FNV785" s="136"/>
      <c r="FNW785" s="136"/>
      <c r="FNX785" s="136"/>
      <c r="FNY785" s="136"/>
      <c r="FNZ785" s="136"/>
      <c r="FOA785" s="136"/>
      <c r="FOB785" s="136"/>
      <c r="FOC785" s="136"/>
      <c r="FOD785" s="136"/>
      <c r="FOE785" s="136"/>
      <c r="FOF785" s="136"/>
      <c r="FOG785" s="136"/>
      <c r="FOH785" s="136"/>
      <c r="FOI785" s="136"/>
      <c r="FOJ785" s="136"/>
      <c r="FOK785" s="136"/>
      <c r="FOL785" s="136"/>
      <c r="FOM785" s="136"/>
      <c r="FON785" s="136"/>
      <c r="FOO785" s="136"/>
      <c r="FOP785" s="136"/>
      <c r="FOQ785" s="136"/>
      <c r="FOR785" s="136"/>
      <c r="FOS785" s="136"/>
      <c r="FOT785" s="136"/>
      <c r="FOU785" s="136"/>
      <c r="FOV785" s="136"/>
      <c r="FOW785" s="136"/>
      <c r="FOX785" s="136"/>
      <c r="FOY785" s="136"/>
      <c r="FOZ785" s="136"/>
      <c r="FPA785" s="136"/>
      <c r="FPB785" s="136"/>
      <c r="FPC785" s="136"/>
      <c r="FPD785" s="136"/>
      <c r="FPE785" s="136"/>
      <c r="FPF785" s="136"/>
      <c r="FPG785" s="136"/>
      <c r="FPH785" s="136"/>
      <c r="FPI785" s="136"/>
      <c r="FPJ785" s="136"/>
      <c r="FPK785" s="136"/>
      <c r="FPL785" s="136"/>
      <c r="FPM785" s="136"/>
      <c r="FPN785" s="136"/>
      <c r="FPO785" s="136"/>
      <c r="FPP785" s="136"/>
      <c r="FPQ785" s="136"/>
      <c r="FPR785" s="136"/>
      <c r="FPS785" s="136"/>
      <c r="FPT785" s="136"/>
      <c r="FPU785" s="136"/>
      <c r="FPV785" s="136"/>
      <c r="FPW785" s="136"/>
      <c r="FPX785" s="136"/>
      <c r="FPY785" s="136"/>
      <c r="FPZ785" s="136"/>
      <c r="FQA785" s="136"/>
      <c r="FQB785" s="136"/>
      <c r="FQC785" s="136"/>
      <c r="FQD785" s="136"/>
      <c r="FQE785" s="136"/>
      <c r="FQF785" s="136"/>
      <c r="FQG785" s="136"/>
      <c r="FQH785" s="136"/>
      <c r="FQI785" s="136"/>
      <c r="FQJ785" s="136"/>
      <c r="FQK785" s="136"/>
      <c r="FQL785" s="136"/>
      <c r="FQM785" s="136"/>
      <c r="FQN785" s="136"/>
      <c r="FQO785" s="136"/>
      <c r="FQP785" s="136"/>
      <c r="FQQ785" s="136"/>
      <c r="FQR785" s="136"/>
      <c r="FQS785" s="136"/>
      <c r="FQT785" s="136"/>
      <c r="FQU785" s="136"/>
      <c r="FQV785" s="136"/>
      <c r="FQW785" s="136"/>
      <c r="FQX785" s="136"/>
      <c r="FQY785" s="136"/>
      <c r="FQZ785" s="136"/>
      <c r="FRA785" s="136"/>
      <c r="FRB785" s="136"/>
      <c r="FRC785" s="136"/>
      <c r="FRD785" s="136"/>
      <c r="FRE785" s="136"/>
      <c r="FRF785" s="136"/>
      <c r="FRG785" s="136"/>
      <c r="FRH785" s="136"/>
      <c r="FRI785" s="136"/>
      <c r="FRJ785" s="136"/>
      <c r="FRK785" s="136"/>
      <c r="FRL785" s="136"/>
      <c r="FRM785" s="136"/>
      <c r="FRN785" s="136"/>
      <c r="FRO785" s="136"/>
      <c r="FRP785" s="136"/>
      <c r="FRQ785" s="136"/>
      <c r="FRR785" s="136"/>
      <c r="FRS785" s="136"/>
      <c r="FRT785" s="136"/>
      <c r="FRU785" s="136"/>
      <c r="FRV785" s="136"/>
      <c r="FRW785" s="136"/>
      <c r="FRX785" s="136"/>
      <c r="FRY785" s="136"/>
      <c r="FRZ785" s="136"/>
      <c r="FSA785" s="136"/>
      <c r="FSB785" s="136"/>
      <c r="FSC785" s="136"/>
      <c r="FSD785" s="136"/>
      <c r="FSE785" s="136"/>
      <c r="FSF785" s="136"/>
      <c r="FSG785" s="136"/>
      <c r="FSH785" s="136"/>
      <c r="FSI785" s="136"/>
      <c r="FSJ785" s="136"/>
      <c r="FSK785" s="136"/>
      <c r="FSL785" s="136"/>
      <c r="FSM785" s="136"/>
      <c r="FSN785" s="136"/>
      <c r="FSO785" s="136"/>
      <c r="FSP785" s="136"/>
      <c r="FSQ785" s="136"/>
      <c r="FSR785" s="136"/>
      <c r="FSS785" s="136"/>
      <c r="FST785" s="136"/>
      <c r="FSU785" s="136"/>
      <c r="FSV785" s="136"/>
      <c r="FSW785" s="136"/>
      <c r="FSX785" s="136"/>
      <c r="FSY785" s="136"/>
      <c r="FSZ785" s="136"/>
      <c r="FTA785" s="136"/>
      <c r="FTB785" s="136"/>
      <c r="FTC785" s="136"/>
      <c r="FTD785" s="136"/>
      <c r="FTE785" s="136"/>
      <c r="FTF785" s="136"/>
      <c r="FTG785" s="136"/>
      <c r="FTH785" s="136"/>
      <c r="FTI785" s="136"/>
      <c r="FTJ785" s="136"/>
      <c r="FTK785" s="136"/>
      <c r="FTL785" s="136"/>
      <c r="FTM785" s="136"/>
      <c r="FTN785" s="136"/>
      <c r="FTO785" s="136"/>
      <c r="FTP785" s="136"/>
      <c r="FTQ785" s="136"/>
      <c r="FTR785" s="136"/>
      <c r="FTS785" s="136"/>
      <c r="FTT785" s="136"/>
      <c r="FTU785" s="136"/>
      <c r="FTV785" s="136"/>
      <c r="FTW785" s="136"/>
      <c r="FTX785" s="136"/>
      <c r="FTY785" s="136"/>
      <c r="FTZ785" s="136"/>
      <c r="FUA785" s="136"/>
      <c r="FUB785" s="136"/>
      <c r="FUC785" s="136"/>
      <c r="FUD785" s="136"/>
      <c r="FUE785" s="136"/>
      <c r="FUF785" s="136"/>
      <c r="FUG785" s="136"/>
      <c r="FUH785" s="136"/>
      <c r="FUI785" s="136"/>
      <c r="FUJ785" s="136"/>
      <c r="FUK785" s="136"/>
      <c r="FUL785" s="136"/>
      <c r="FUM785" s="136"/>
      <c r="FUN785" s="136"/>
      <c r="FUO785" s="136"/>
      <c r="FUP785" s="136"/>
      <c r="FUQ785" s="136"/>
      <c r="FUR785" s="136"/>
      <c r="FUS785" s="136"/>
      <c r="FUT785" s="136"/>
      <c r="FUU785" s="136"/>
      <c r="FUV785" s="136"/>
      <c r="FUW785" s="136"/>
      <c r="FUX785" s="136"/>
      <c r="FUY785" s="136"/>
      <c r="FUZ785" s="136"/>
      <c r="FVA785" s="136"/>
      <c r="FVB785" s="136"/>
      <c r="FVC785" s="136"/>
      <c r="FVD785" s="136"/>
      <c r="FVE785" s="136"/>
      <c r="FVF785" s="136"/>
      <c r="FVG785" s="136"/>
      <c r="FVH785" s="136"/>
      <c r="FVI785" s="136"/>
      <c r="FVJ785" s="136"/>
      <c r="FVK785" s="136"/>
      <c r="FVL785" s="136"/>
      <c r="FVM785" s="136"/>
      <c r="FVN785" s="136"/>
      <c r="FVO785" s="136"/>
      <c r="FVP785" s="136"/>
      <c r="FVQ785" s="136"/>
      <c r="FVR785" s="136"/>
      <c r="FVS785" s="136"/>
      <c r="FVT785" s="136"/>
      <c r="FVU785" s="136"/>
      <c r="FVV785" s="136"/>
      <c r="FVW785" s="136"/>
      <c r="FVX785" s="136"/>
      <c r="FVY785" s="136"/>
      <c r="FVZ785" s="136"/>
      <c r="FWA785" s="136"/>
      <c r="FWB785" s="136"/>
      <c r="FWC785" s="136"/>
      <c r="FWD785" s="136"/>
      <c r="FWE785" s="136"/>
      <c r="FWF785" s="136"/>
      <c r="FWG785" s="136"/>
      <c r="FWH785" s="136"/>
      <c r="FWI785" s="136"/>
      <c r="FWJ785" s="136"/>
      <c r="FWK785" s="136"/>
      <c r="FWL785" s="136"/>
      <c r="FWM785" s="136"/>
      <c r="FWN785" s="136"/>
      <c r="FWO785" s="136"/>
      <c r="FWP785" s="136"/>
      <c r="FWQ785" s="136"/>
      <c r="FWR785" s="136"/>
      <c r="FWS785" s="136"/>
      <c r="FWT785" s="136"/>
      <c r="FWU785" s="136"/>
      <c r="FWV785" s="136"/>
      <c r="FWW785" s="136"/>
      <c r="FWX785" s="136"/>
      <c r="FWY785" s="136"/>
      <c r="FWZ785" s="136"/>
      <c r="FXA785" s="136"/>
      <c r="FXB785" s="136"/>
      <c r="FXC785" s="136"/>
      <c r="FXD785" s="136"/>
      <c r="FXE785" s="136"/>
      <c r="FXF785" s="136"/>
      <c r="FXG785" s="136"/>
      <c r="FXH785" s="136"/>
      <c r="FXI785" s="136"/>
      <c r="FXJ785" s="136"/>
      <c r="FXK785" s="136"/>
      <c r="FXL785" s="136"/>
      <c r="FXM785" s="136"/>
      <c r="FXN785" s="136"/>
      <c r="FXO785" s="136"/>
      <c r="FXP785" s="136"/>
      <c r="FXQ785" s="136"/>
      <c r="FXR785" s="136"/>
      <c r="FXS785" s="136"/>
      <c r="FXT785" s="136"/>
      <c r="FXU785" s="136"/>
      <c r="FXV785" s="136"/>
      <c r="FXW785" s="136"/>
      <c r="FXX785" s="136"/>
      <c r="FXY785" s="136"/>
      <c r="FXZ785" s="136"/>
      <c r="FYA785" s="136"/>
      <c r="FYB785" s="136"/>
      <c r="FYC785" s="136"/>
      <c r="FYD785" s="136"/>
      <c r="FYE785" s="136"/>
      <c r="FYF785" s="136"/>
      <c r="FYG785" s="136"/>
      <c r="FYH785" s="136"/>
      <c r="FYI785" s="136"/>
      <c r="FYJ785" s="136"/>
      <c r="FYK785" s="136"/>
      <c r="FYL785" s="136"/>
      <c r="FYM785" s="136"/>
      <c r="FYN785" s="136"/>
      <c r="FYO785" s="136"/>
      <c r="FYP785" s="136"/>
      <c r="FYQ785" s="136"/>
      <c r="FYR785" s="136"/>
      <c r="FYS785" s="136"/>
      <c r="FYT785" s="136"/>
      <c r="FYU785" s="136"/>
      <c r="FYV785" s="136"/>
      <c r="FYW785" s="136"/>
      <c r="FYX785" s="136"/>
      <c r="FYY785" s="136"/>
      <c r="FYZ785" s="136"/>
      <c r="FZA785" s="136"/>
      <c r="FZB785" s="136"/>
      <c r="FZC785" s="136"/>
      <c r="FZD785" s="136"/>
      <c r="FZE785" s="136"/>
      <c r="FZF785" s="136"/>
      <c r="FZG785" s="136"/>
      <c r="FZH785" s="136"/>
      <c r="FZI785" s="136"/>
      <c r="FZJ785" s="136"/>
      <c r="FZK785" s="136"/>
      <c r="FZL785" s="136"/>
      <c r="FZM785" s="136"/>
      <c r="FZN785" s="136"/>
      <c r="FZO785" s="136"/>
      <c r="FZP785" s="136"/>
      <c r="FZQ785" s="136"/>
      <c r="FZR785" s="136"/>
      <c r="FZS785" s="136"/>
      <c r="FZT785" s="136"/>
      <c r="FZU785" s="136"/>
      <c r="FZV785" s="136"/>
      <c r="FZW785" s="136"/>
      <c r="FZX785" s="136"/>
      <c r="FZY785" s="136"/>
      <c r="FZZ785" s="136"/>
      <c r="GAA785" s="136"/>
      <c r="GAB785" s="136"/>
      <c r="GAC785" s="136"/>
      <c r="GAD785" s="136"/>
      <c r="GAE785" s="136"/>
      <c r="GAF785" s="136"/>
      <c r="GAG785" s="136"/>
      <c r="GAH785" s="136"/>
      <c r="GAI785" s="136"/>
      <c r="GAJ785" s="136"/>
      <c r="GAK785" s="136"/>
      <c r="GAL785" s="136"/>
      <c r="GAM785" s="136"/>
      <c r="GAN785" s="136"/>
      <c r="GAO785" s="136"/>
      <c r="GAP785" s="136"/>
      <c r="GAQ785" s="136"/>
      <c r="GAR785" s="136"/>
      <c r="GAS785" s="136"/>
      <c r="GAT785" s="136"/>
      <c r="GAU785" s="136"/>
      <c r="GAV785" s="136"/>
      <c r="GAW785" s="136"/>
      <c r="GAX785" s="136"/>
      <c r="GAY785" s="136"/>
      <c r="GAZ785" s="136"/>
      <c r="GBA785" s="136"/>
      <c r="GBB785" s="136"/>
      <c r="GBC785" s="136"/>
      <c r="GBD785" s="136"/>
      <c r="GBE785" s="136"/>
      <c r="GBF785" s="136"/>
      <c r="GBG785" s="136"/>
      <c r="GBH785" s="136"/>
      <c r="GBI785" s="136"/>
      <c r="GBJ785" s="136"/>
      <c r="GBK785" s="136"/>
      <c r="GBL785" s="136"/>
      <c r="GBM785" s="136"/>
      <c r="GBN785" s="136"/>
      <c r="GBO785" s="136"/>
      <c r="GBP785" s="136"/>
      <c r="GBQ785" s="136"/>
      <c r="GBR785" s="136"/>
      <c r="GBS785" s="136"/>
      <c r="GBT785" s="136"/>
      <c r="GBU785" s="136"/>
      <c r="GBV785" s="136"/>
      <c r="GBW785" s="136"/>
      <c r="GBX785" s="136"/>
      <c r="GBY785" s="136"/>
      <c r="GBZ785" s="136"/>
      <c r="GCA785" s="136"/>
      <c r="GCB785" s="136"/>
      <c r="GCC785" s="136"/>
      <c r="GCD785" s="136"/>
      <c r="GCE785" s="136"/>
      <c r="GCF785" s="136"/>
      <c r="GCG785" s="136"/>
      <c r="GCH785" s="136"/>
      <c r="GCI785" s="136"/>
      <c r="GCJ785" s="136"/>
      <c r="GCK785" s="136"/>
      <c r="GCL785" s="136"/>
      <c r="GCM785" s="136"/>
      <c r="GCN785" s="136"/>
      <c r="GCO785" s="136"/>
      <c r="GCP785" s="136"/>
      <c r="GCQ785" s="136"/>
      <c r="GCR785" s="136"/>
      <c r="GCS785" s="136"/>
      <c r="GCT785" s="136"/>
      <c r="GCU785" s="136"/>
      <c r="GCV785" s="136"/>
      <c r="GCW785" s="136"/>
      <c r="GCX785" s="136"/>
      <c r="GCY785" s="136"/>
      <c r="GCZ785" s="136"/>
      <c r="GDA785" s="136"/>
      <c r="GDB785" s="136"/>
      <c r="GDC785" s="136"/>
      <c r="GDD785" s="136"/>
      <c r="GDE785" s="136"/>
      <c r="GDF785" s="136"/>
      <c r="GDG785" s="136"/>
      <c r="GDH785" s="136"/>
      <c r="GDI785" s="136"/>
      <c r="GDJ785" s="136"/>
      <c r="GDK785" s="136"/>
      <c r="GDL785" s="136"/>
      <c r="GDM785" s="136"/>
      <c r="GDN785" s="136"/>
      <c r="GDO785" s="136"/>
      <c r="GDP785" s="136"/>
      <c r="GDQ785" s="136"/>
      <c r="GDR785" s="136"/>
      <c r="GDS785" s="136"/>
      <c r="GDT785" s="136"/>
      <c r="GDU785" s="136"/>
      <c r="GDV785" s="136"/>
      <c r="GDW785" s="136"/>
      <c r="GDX785" s="136"/>
      <c r="GDY785" s="136"/>
      <c r="GDZ785" s="136"/>
      <c r="GEA785" s="136"/>
      <c r="GEB785" s="136"/>
      <c r="GEC785" s="136"/>
      <c r="GED785" s="136"/>
      <c r="GEE785" s="136"/>
      <c r="GEF785" s="136"/>
      <c r="GEG785" s="136"/>
      <c r="GEH785" s="136"/>
      <c r="GEI785" s="136"/>
      <c r="GEJ785" s="136"/>
      <c r="GEK785" s="136"/>
      <c r="GEL785" s="136"/>
      <c r="GEM785" s="136"/>
      <c r="GEN785" s="136"/>
      <c r="GEO785" s="136"/>
      <c r="GEP785" s="136"/>
      <c r="GEQ785" s="136"/>
      <c r="GER785" s="136"/>
      <c r="GES785" s="136"/>
      <c r="GET785" s="136"/>
      <c r="GEU785" s="136"/>
      <c r="GEV785" s="136"/>
      <c r="GEW785" s="136"/>
      <c r="GEX785" s="136"/>
      <c r="GEY785" s="136"/>
      <c r="GEZ785" s="136"/>
      <c r="GFA785" s="136"/>
      <c r="GFB785" s="136"/>
      <c r="GFC785" s="136"/>
      <c r="GFD785" s="136"/>
      <c r="GFE785" s="136"/>
      <c r="GFF785" s="136"/>
      <c r="GFG785" s="136"/>
      <c r="GFH785" s="136"/>
      <c r="GFI785" s="136"/>
      <c r="GFJ785" s="136"/>
      <c r="GFK785" s="136"/>
      <c r="GFL785" s="136"/>
      <c r="GFM785" s="136"/>
      <c r="GFN785" s="136"/>
      <c r="GFO785" s="136"/>
      <c r="GFP785" s="136"/>
      <c r="GFQ785" s="136"/>
      <c r="GFR785" s="136"/>
      <c r="GFS785" s="136"/>
      <c r="GFT785" s="136"/>
      <c r="GFU785" s="136"/>
      <c r="GFV785" s="136"/>
      <c r="GFW785" s="136"/>
      <c r="GFX785" s="136"/>
      <c r="GFY785" s="136"/>
      <c r="GFZ785" s="136"/>
      <c r="GGA785" s="136"/>
      <c r="GGB785" s="136"/>
      <c r="GGC785" s="136"/>
      <c r="GGD785" s="136"/>
      <c r="GGE785" s="136"/>
      <c r="GGF785" s="136"/>
      <c r="GGG785" s="136"/>
      <c r="GGH785" s="136"/>
      <c r="GGI785" s="136"/>
      <c r="GGJ785" s="136"/>
      <c r="GGK785" s="136"/>
      <c r="GGL785" s="136"/>
      <c r="GGM785" s="136"/>
      <c r="GGN785" s="136"/>
      <c r="GGO785" s="136"/>
      <c r="GGP785" s="136"/>
      <c r="GGQ785" s="136"/>
      <c r="GGR785" s="136"/>
      <c r="GGS785" s="136"/>
      <c r="GGT785" s="136"/>
      <c r="GGU785" s="136"/>
      <c r="GGV785" s="136"/>
      <c r="GGW785" s="136"/>
      <c r="GGX785" s="136"/>
      <c r="GGY785" s="136"/>
      <c r="GGZ785" s="136"/>
      <c r="GHA785" s="136"/>
      <c r="GHB785" s="136"/>
      <c r="GHC785" s="136"/>
      <c r="GHD785" s="136"/>
      <c r="GHE785" s="136"/>
      <c r="GHF785" s="136"/>
      <c r="GHG785" s="136"/>
      <c r="GHH785" s="136"/>
      <c r="GHI785" s="136"/>
      <c r="GHJ785" s="136"/>
      <c r="GHK785" s="136"/>
      <c r="GHL785" s="136"/>
      <c r="GHM785" s="136"/>
      <c r="GHN785" s="136"/>
      <c r="GHO785" s="136"/>
      <c r="GHP785" s="136"/>
      <c r="GHQ785" s="136"/>
      <c r="GHR785" s="136"/>
      <c r="GHS785" s="136"/>
      <c r="GHT785" s="136"/>
      <c r="GHU785" s="136"/>
      <c r="GHV785" s="136"/>
      <c r="GHW785" s="136"/>
      <c r="GHX785" s="136"/>
      <c r="GHY785" s="136"/>
      <c r="GHZ785" s="136"/>
      <c r="GIA785" s="136"/>
      <c r="GIB785" s="136"/>
      <c r="GIC785" s="136"/>
      <c r="GID785" s="136"/>
      <c r="GIE785" s="136"/>
      <c r="GIF785" s="136"/>
      <c r="GIG785" s="136"/>
      <c r="GIH785" s="136"/>
      <c r="GII785" s="136"/>
      <c r="GIJ785" s="136"/>
      <c r="GIK785" s="136"/>
      <c r="GIL785" s="136"/>
      <c r="GIM785" s="136"/>
      <c r="GIN785" s="136"/>
      <c r="GIO785" s="136"/>
      <c r="GIP785" s="136"/>
      <c r="GIQ785" s="136"/>
      <c r="GIR785" s="136"/>
      <c r="GIS785" s="136"/>
      <c r="GIT785" s="136"/>
      <c r="GIU785" s="136"/>
      <c r="GIV785" s="136"/>
      <c r="GIW785" s="136"/>
      <c r="GIX785" s="136"/>
      <c r="GIY785" s="136"/>
      <c r="GIZ785" s="136"/>
      <c r="GJA785" s="136"/>
      <c r="GJB785" s="136"/>
      <c r="GJC785" s="136"/>
      <c r="GJD785" s="136"/>
      <c r="GJE785" s="136"/>
      <c r="GJF785" s="136"/>
      <c r="GJG785" s="136"/>
      <c r="GJH785" s="136"/>
      <c r="GJI785" s="136"/>
      <c r="GJJ785" s="136"/>
      <c r="GJK785" s="136"/>
      <c r="GJL785" s="136"/>
      <c r="GJM785" s="136"/>
      <c r="GJN785" s="136"/>
      <c r="GJO785" s="136"/>
      <c r="GJP785" s="136"/>
      <c r="GJQ785" s="136"/>
      <c r="GJR785" s="136"/>
      <c r="GJS785" s="136"/>
      <c r="GJT785" s="136"/>
      <c r="GJU785" s="136"/>
      <c r="GJV785" s="136"/>
      <c r="GJW785" s="136"/>
      <c r="GJX785" s="136"/>
      <c r="GJY785" s="136"/>
      <c r="GJZ785" s="136"/>
      <c r="GKA785" s="136"/>
      <c r="GKB785" s="136"/>
      <c r="GKC785" s="136"/>
      <c r="GKD785" s="136"/>
      <c r="GKE785" s="136"/>
      <c r="GKF785" s="136"/>
      <c r="GKG785" s="136"/>
      <c r="GKH785" s="136"/>
      <c r="GKI785" s="136"/>
      <c r="GKJ785" s="136"/>
      <c r="GKK785" s="136"/>
      <c r="GKL785" s="136"/>
      <c r="GKM785" s="136"/>
      <c r="GKN785" s="136"/>
      <c r="GKO785" s="136"/>
      <c r="GKP785" s="136"/>
      <c r="GKQ785" s="136"/>
      <c r="GKR785" s="136"/>
      <c r="GKS785" s="136"/>
      <c r="GKT785" s="136"/>
      <c r="GKU785" s="136"/>
      <c r="GKV785" s="136"/>
      <c r="GKW785" s="136"/>
      <c r="GKX785" s="136"/>
      <c r="GKY785" s="136"/>
      <c r="GKZ785" s="136"/>
      <c r="GLA785" s="136"/>
      <c r="GLB785" s="136"/>
      <c r="GLC785" s="136"/>
      <c r="GLD785" s="136"/>
      <c r="GLE785" s="136"/>
      <c r="GLF785" s="136"/>
      <c r="GLG785" s="136"/>
      <c r="GLH785" s="136"/>
      <c r="GLI785" s="136"/>
      <c r="GLJ785" s="136"/>
      <c r="GLK785" s="136"/>
      <c r="GLL785" s="136"/>
      <c r="GLM785" s="136"/>
      <c r="GLN785" s="136"/>
      <c r="GLO785" s="136"/>
      <c r="GLP785" s="136"/>
      <c r="GLQ785" s="136"/>
      <c r="GLR785" s="136"/>
      <c r="GLS785" s="136"/>
      <c r="GLT785" s="136"/>
      <c r="GLU785" s="136"/>
      <c r="GLV785" s="136"/>
      <c r="GLW785" s="136"/>
      <c r="GLX785" s="136"/>
      <c r="GLY785" s="136"/>
      <c r="GLZ785" s="136"/>
      <c r="GMA785" s="136"/>
      <c r="GMB785" s="136"/>
      <c r="GMC785" s="136"/>
      <c r="GMD785" s="136"/>
      <c r="GME785" s="136"/>
      <c r="GMF785" s="136"/>
      <c r="GMG785" s="136"/>
      <c r="GMH785" s="136"/>
      <c r="GMI785" s="136"/>
      <c r="GMJ785" s="136"/>
      <c r="GMK785" s="136"/>
      <c r="GML785" s="136"/>
      <c r="GMM785" s="136"/>
      <c r="GMN785" s="136"/>
      <c r="GMO785" s="136"/>
      <c r="GMP785" s="136"/>
      <c r="GMQ785" s="136"/>
      <c r="GMR785" s="136"/>
      <c r="GMS785" s="136"/>
      <c r="GMT785" s="136"/>
      <c r="GMU785" s="136"/>
      <c r="GMV785" s="136"/>
      <c r="GMW785" s="136"/>
      <c r="GMX785" s="136"/>
      <c r="GMY785" s="136"/>
      <c r="GMZ785" s="136"/>
      <c r="GNA785" s="136"/>
      <c r="GNB785" s="136"/>
      <c r="GNC785" s="136"/>
      <c r="GND785" s="136"/>
      <c r="GNE785" s="136"/>
      <c r="GNF785" s="136"/>
      <c r="GNG785" s="136"/>
      <c r="GNH785" s="136"/>
      <c r="GNI785" s="136"/>
      <c r="GNJ785" s="136"/>
      <c r="GNK785" s="136"/>
      <c r="GNL785" s="136"/>
      <c r="GNM785" s="136"/>
      <c r="GNN785" s="136"/>
      <c r="GNO785" s="136"/>
      <c r="GNP785" s="136"/>
      <c r="GNQ785" s="136"/>
      <c r="GNR785" s="136"/>
      <c r="GNS785" s="136"/>
      <c r="GNT785" s="136"/>
      <c r="GNU785" s="136"/>
      <c r="GNV785" s="136"/>
      <c r="GNW785" s="136"/>
      <c r="GNX785" s="136"/>
      <c r="GNY785" s="136"/>
      <c r="GNZ785" s="136"/>
      <c r="GOA785" s="136"/>
      <c r="GOB785" s="136"/>
      <c r="GOC785" s="136"/>
      <c r="GOD785" s="136"/>
      <c r="GOE785" s="136"/>
      <c r="GOF785" s="136"/>
      <c r="GOG785" s="136"/>
      <c r="GOH785" s="136"/>
      <c r="GOI785" s="136"/>
      <c r="GOJ785" s="136"/>
      <c r="GOK785" s="136"/>
      <c r="GOL785" s="136"/>
      <c r="GOM785" s="136"/>
      <c r="GON785" s="136"/>
      <c r="GOO785" s="136"/>
      <c r="GOP785" s="136"/>
      <c r="GOQ785" s="136"/>
      <c r="GOR785" s="136"/>
      <c r="GOS785" s="136"/>
      <c r="GOT785" s="136"/>
      <c r="GOU785" s="136"/>
      <c r="GOV785" s="136"/>
      <c r="GOW785" s="136"/>
      <c r="GOX785" s="136"/>
      <c r="GOY785" s="136"/>
      <c r="GOZ785" s="136"/>
      <c r="GPA785" s="136"/>
      <c r="GPB785" s="136"/>
      <c r="GPC785" s="136"/>
      <c r="GPD785" s="136"/>
      <c r="GPE785" s="136"/>
      <c r="GPF785" s="136"/>
      <c r="GPG785" s="136"/>
      <c r="GPH785" s="136"/>
      <c r="GPI785" s="136"/>
      <c r="GPJ785" s="136"/>
      <c r="GPK785" s="136"/>
      <c r="GPL785" s="136"/>
      <c r="GPM785" s="136"/>
      <c r="GPN785" s="136"/>
      <c r="GPO785" s="136"/>
      <c r="GPP785" s="136"/>
      <c r="GPQ785" s="136"/>
      <c r="GPR785" s="136"/>
      <c r="GPS785" s="136"/>
      <c r="GPT785" s="136"/>
      <c r="GPU785" s="136"/>
      <c r="GPV785" s="136"/>
      <c r="GPW785" s="136"/>
      <c r="GPX785" s="136"/>
      <c r="GPY785" s="136"/>
      <c r="GPZ785" s="136"/>
      <c r="GQA785" s="136"/>
      <c r="GQB785" s="136"/>
      <c r="GQC785" s="136"/>
      <c r="GQD785" s="136"/>
      <c r="GQE785" s="136"/>
      <c r="GQF785" s="136"/>
      <c r="GQG785" s="136"/>
      <c r="GQH785" s="136"/>
      <c r="GQI785" s="136"/>
      <c r="GQJ785" s="136"/>
      <c r="GQK785" s="136"/>
      <c r="GQL785" s="136"/>
      <c r="GQM785" s="136"/>
      <c r="GQN785" s="136"/>
      <c r="GQO785" s="136"/>
      <c r="GQP785" s="136"/>
      <c r="GQQ785" s="136"/>
      <c r="GQR785" s="136"/>
      <c r="GQS785" s="136"/>
      <c r="GQT785" s="136"/>
      <c r="GQU785" s="136"/>
      <c r="GQV785" s="136"/>
      <c r="GQW785" s="136"/>
      <c r="GQX785" s="136"/>
      <c r="GQY785" s="136"/>
      <c r="GQZ785" s="136"/>
      <c r="GRA785" s="136"/>
      <c r="GRB785" s="136"/>
      <c r="GRC785" s="136"/>
      <c r="GRD785" s="136"/>
      <c r="GRE785" s="136"/>
      <c r="GRF785" s="136"/>
      <c r="GRG785" s="136"/>
      <c r="GRH785" s="136"/>
      <c r="GRI785" s="136"/>
      <c r="GRJ785" s="136"/>
      <c r="GRK785" s="136"/>
      <c r="GRL785" s="136"/>
      <c r="GRM785" s="136"/>
      <c r="GRN785" s="136"/>
      <c r="GRO785" s="136"/>
      <c r="GRP785" s="136"/>
      <c r="GRQ785" s="136"/>
      <c r="GRR785" s="136"/>
      <c r="GRS785" s="136"/>
      <c r="GRT785" s="136"/>
      <c r="GRU785" s="136"/>
      <c r="GRV785" s="136"/>
      <c r="GRW785" s="136"/>
      <c r="GRX785" s="136"/>
      <c r="GRY785" s="136"/>
      <c r="GRZ785" s="136"/>
      <c r="GSA785" s="136"/>
      <c r="GSB785" s="136"/>
      <c r="GSC785" s="136"/>
      <c r="GSD785" s="136"/>
      <c r="GSE785" s="136"/>
      <c r="GSF785" s="136"/>
      <c r="GSG785" s="136"/>
      <c r="GSH785" s="136"/>
      <c r="GSI785" s="136"/>
      <c r="GSJ785" s="136"/>
      <c r="GSK785" s="136"/>
      <c r="GSL785" s="136"/>
      <c r="GSM785" s="136"/>
      <c r="GSN785" s="136"/>
      <c r="GSO785" s="136"/>
      <c r="GSP785" s="136"/>
      <c r="GSQ785" s="136"/>
      <c r="GSR785" s="136"/>
      <c r="GSS785" s="136"/>
      <c r="GST785" s="136"/>
      <c r="GSU785" s="136"/>
      <c r="GSV785" s="136"/>
      <c r="GSW785" s="136"/>
      <c r="GSX785" s="136"/>
      <c r="GSY785" s="136"/>
      <c r="GSZ785" s="136"/>
      <c r="GTA785" s="136"/>
      <c r="GTB785" s="136"/>
      <c r="GTC785" s="136"/>
      <c r="GTD785" s="136"/>
      <c r="GTE785" s="136"/>
      <c r="GTF785" s="136"/>
      <c r="GTG785" s="136"/>
      <c r="GTH785" s="136"/>
      <c r="GTI785" s="136"/>
      <c r="GTJ785" s="136"/>
      <c r="GTK785" s="136"/>
      <c r="GTL785" s="136"/>
      <c r="GTM785" s="136"/>
      <c r="GTN785" s="136"/>
      <c r="GTO785" s="136"/>
      <c r="GTP785" s="136"/>
      <c r="GTQ785" s="136"/>
      <c r="GTR785" s="136"/>
      <c r="GTS785" s="136"/>
      <c r="GTT785" s="136"/>
      <c r="GTU785" s="136"/>
      <c r="GTV785" s="136"/>
      <c r="GTW785" s="136"/>
      <c r="GTX785" s="136"/>
      <c r="GTY785" s="136"/>
      <c r="GTZ785" s="136"/>
      <c r="GUA785" s="136"/>
      <c r="GUB785" s="136"/>
      <c r="GUC785" s="136"/>
      <c r="GUD785" s="136"/>
      <c r="GUE785" s="136"/>
      <c r="GUF785" s="136"/>
      <c r="GUG785" s="136"/>
      <c r="GUH785" s="136"/>
      <c r="GUI785" s="136"/>
      <c r="GUJ785" s="136"/>
      <c r="GUK785" s="136"/>
      <c r="GUL785" s="136"/>
      <c r="GUM785" s="136"/>
      <c r="GUN785" s="136"/>
      <c r="GUO785" s="136"/>
      <c r="GUP785" s="136"/>
      <c r="GUQ785" s="136"/>
      <c r="GUR785" s="136"/>
      <c r="GUS785" s="136"/>
      <c r="GUT785" s="136"/>
      <c r="GUU785" s="136"/>
      <c r="GUV785" s="136"/>
      <c r="GUW785" s="136"/>
      <c r="GUX785" s="136"/>
      <c r="GUY785" s="136"/>
      <c r="GUZ785" s="136"/>
      <c r="GVA785" s="136"/>
      <c r="GVB785" s="136"/>
      <c r="GVC785" s="136"/>
      <c r="GVD785" s="136"/>
      <c r="GVE785" s="136"/>
      <c r="GVF785" s="136"/>
      <c r="GVG785" s="136"/>
      <c r="GVH785" s="136"/>
      <c r="GVI785" s="136"/>
      <c r="GVJ785" s="136"/>
      <c r="GVK785" s="136"/>
      <c r="GVL785" s="136"/>
      <c r="GVM785" s="136"/>
      <c r="GVN785" s="136"/>
      <c r="GVO785" s="136"/>
      <c r="GVP785" s="136"/>
      <c r="GVQ785" s="136"/>
      <c r="GVR785" s="136"/>
      <c r="GVS785" s="136"/>
      <c r="GVT785" s="136"/>
      <c r="GVU785" s="136"/>
      <c r="GVV785" s="136"/>
      <c r="GVW785" s="136"/>
      <c r="GVX785" s="136"/>
      <c r="GVY785" s="136"/>
      <c r="GVZ785" s="136"/>
      <c r="GWA785" s="136"/>
      <c r="GWB785" s="136"/>
      <c r="GWC785" s="136"/>
      <c r="GWD785" s="136"/>
      <c r="GWE785" s="136"/>
      <c r="GWF785" s="136"/>
      <c r="GWG785" s="136"/>
      <c r="GWH785" s="136"/>
      <c r="GWI785" s="136"/>
      <c r="GWJ785" s="136"/>
      <c r="GWK785" s="136"/>
      <c r="GWL785" s="136"/>
      <c r="GWM785" s="136"/>
      <c r="GWN785" s="136"/>
      <c r="GWO785" s="136"/>
      <c r="GWP785" s="136"/>
      <c r="GWQ785" s="136"/>
      <c r="GWR785" s="136"/>
      <c r="GWS785" s="136"/>
      <c r="GWT785" s="136"/>
      <c r="GWU785" s="136"/>
      <c r="GWV785" s="136"/>
      <c r="GWW785" s="136"/>
      <c r="GWX785" s="136"/>
      <c r="GWY785" s="136"/>
      <c r="GWZ785" s="136"/>
      <c r="GXA785" s="136"/>
      <c r="GXB785" s="136"/>
      <c r="GXC785" s="136"/>
      <c r="GXD785" s="136"/>
      <c r="GXE785" s="136"/>
      <c r="GXF785" s="136"/>
      <c r="GXG785" s="136"/>
      <c r="GXH785" s="136"/>
      <c r="GXI785" s="136"/>
      <c r="GXJ785" s="136"/>
      <c r="GXK785" s="136"/>
      <c r="GXL785" s="136"/>
      <c r="GXM785" s="136"/>
      <c r="GXN785" s="136"/>
      <c r="GXO785" s="136"/>
      <c r="GXP785" s="136"/>
      <c r="GXQ785" s="136"/>
      <c r="GXR785" s="136"/>
      <c r="GXS785" s="136"/>
      <c r="GXT785" s="136"/>
      <c r="GXU785" s="136"/>
      <c r="GXV785" s="136"/>
      <c r="GXW785" s="136"/>
      <c r="GXX785" s="136"/>
      <c r="GXY785" s="136"/>
      <c r="GXZ785" s="136"/>
      <c r="GYA785" s="136"/>
      <c r="GYB785" s="136"/>
      <c r="GYC785" s="136"/>
      <c r="GYD785" s="136"/>
      <c r="GYE785" s="136"/>
      <c r="GYF785" s="136"/>
      <c r="GYG785" s="136"/>
      <c r="GYH785" s="136"/>
      <c r="GYI785" s="136"/>
      <c r="GYJ785" s="136"/>
      <c r="GYK785" s="136"/>
      <c r="GYL785" s="136"/>
      <c r="GYM785" s="136"/>
      <c r="GYN785" s="136"/>
      <c r="GYO785" s="136"/>
      <c r="GYP785" s="136"/>
      <c r="GYQ785" s="136"/>
      <c r="GYR785" s="136"/>
      <c r="GYS785" s="136"/>
      <c r="GYT785" s="136"/>
      <c r="GYU785" s="136"/>
      <c r="GYV785" s="136"/>
      <c r="GYW785" s="136"/>
      <c r="GYX785" s="136"/>
      <c r="GYY785" s="136"/>
      <c r="GYZ785" s="136"/>
      <c r="GZA785" s="136"/>
      <c r="GZB785" s="136"/>
      <c r="GZC785" s="136"/>
      <c r="GZD785" s="136"/>
      <c r="GZE785" s="136"/>
      <c r="GZF785" s="136"/>
      <c r="GZG785" s="136"/>
      <c r="GZH785" s="136"/>
      <c r="GZI785" s="136"/>
      <c r="GZJ785" s="136"/>
      <c r="GZK785" s="136"/>
      <c r="GZL785" s="136"/>
      <c r="GZM785" s="136"/>
      <c r="GZN785" s="136"/>
      <c r="GZO785" s="136"/>
      <c r="GZP785" s="136"/>
      <c r="GZQ785" s="136"/>
      <c r="GZR785" s="136"/>
      <c r="GZS785" s="136"/>
      <c r="GZT785" s="136"/>
      <c r="GZU785" s="136"/>
      <c r="GZV785" s="136"/>
      <c r="GZW785" s="136"/>
      <c r="GZX785" s="136"/>
      <c r="GZY785" s="136"/>
      <c r="GZZ785" s="136"/>
      <c r="HAA785" s="136"/>
      <c r="HAB785" s="136"/>
      <c r="HAC785" s="136"/>
      <c r="HAD785" s="136"/>
      <c r="HAE785" s="136"/>
      <c r="HAF785" s="136"/>
      <c r="HAG785" s="136"/>
      <c r="HAH785" s="136"/>
      <c r="HAI785" s="136"/>
      <c r="HAJ785" s="136"/>
      <c r="HAK785" s="136"/>
      <c r="HAL785" s="136"/>
      <c r="HAM785" s="136"/>
      <c r="HAN785" s="136"/>
      <c r="HAO785" s="136"/>
      <c r="HAP785" s="136"/>
      <c r="HAQ785" s="136"/>
      <c r="HAR785" s="136"/>
      <c r="HAS785" s="136"/>
      <c r="HAT785" s="136"/>
      <c r="HAU785" s="136"/>
      <c r="HAV785" s="136"/>
      <c r="HAW785" s="136"/>
      <c r="HAX785" s="136"/>
      <c r="HAY785" s="136"/>
      <c r="HAZ785" s="136"/>
      <c r="HBA785" s="136"/>
      <c r="HBB785" s="136"/>
      <c r="HBC785" s="136"/>
      <c r="HBD785" s="136"/>
      <c r="HBE785" s="136"/>
      <c r="HBF785" s="136"/>
      <c r="HBG785" s="136"/>
      <c r="HBH785" s="136"/>
      <c r="HBI785" s="136"/>
      <c r="HBJ785" s="136"/>
      <c r="HBK785" s="136"/>
      <c r="HBL785" s="136"/>
      <c r="HBM785" s="136"/>
      <c r="HBN785" s="136"/>
      <c r="HBO785" s="136"/>
      <c r="HBP785" s="136"/>
      <c r="HBQ785" s="136"/>
      <c r="HBR785" s="136"/>
      <c r="HBS785" s="136"/>
      <c r="HBT785" s="136"/>
      <c r="HBU785" s="136"/>
      <c r="HBV785" s="136"/>
      <c r="HBW785" s="136"/>
      <c r="HBX785" s="136"/>
      <c r="HBY785" s="136"/>
      <c r="HBZ785" s="136"/>
      <c r="HCA785" s="136"/>
      <c r="HCB785" s="136"/>
      <c r="HCC785" s="136"/>
      <c r="HCD785" s="136"/>
      <c r="HCE785" s="136"/>
      <c r="HCF785" s="136"/>
      <c r="HCG785" s="136"/>
      <c r="HCH785" s="136"/>
      <c r="HCI785" s="136"/>
      <c r="HCJ785" s="136"/>
      <c r="HCK785" s="136"/>
      <c r="HCL785" s="136"/>
      <c r="HCM785" s="136"/>
      <c r="HCN785" s="136"/>
      <c r="HCO785" s="136"/>
      <c r="HCP785" s="136"/>
      <c r="HCQ785" s="136"/>
      <c r="HCR785" s="136"/>
      <c r="HCS785" s="136"/>
      <c r="HCT785" s="136"/>
      <c r="HCU785" s="136"/>
      <c r="HCV785" s="136"/>
      <c r="HCW785" s="136"/>
      <c r="HCX785" s="136"/>
      <c r="HCY785" s="136"/>
      <c r="HCZ785" s="136"/>
      <c r="HDA785" s="136"/>
      <c r="HDB785" s="136"/>
      <c r="HDC785" s="136"/>
      <c r="HDD785" s="136"/>
      <c r="HDE785" s="136"/>
      <c r="HDF785" s="136"/>
      <c r="HDG785" s="136"/>
      <c r="HDH785" s="136"/>
      <c r="HDI785" s="136"/>
      <c r="HDJ785" s="136"/>
      <c r="HDK785" s="136"/>
      <c r="HDL785" s="136"/>
      <c r="HDM785" s="136"/>
      <c r="HDN785" s="136"/>
      <c r="HDO785" s="136"/>
      <c r="HDP785" s="136"/>
      <c r="HDQ785" s="136"/>
      <c r="HDR785" s="136"/>
      <c r="HDS785" s="136"/>
      <c r="HDT785" s="136"/>
      <c r="HDU785" s="136"/>
      <c r="HDV785" s="136"/>
      <c r="HDW785" s="136"/>
      <c r="HDX785" s="136"/>
      <c r="HDY785" s="136"/>
      <c r="HDZ785" s="136"/>
      <c r="HEA785" s="136"/>
      <c r="HEB785" s="136"/>
      <c r="HEC785" s="136"/>
      <c r="HED785" s="136"/>
      <c r="HEE785" s="136"/>
      <c r="HEF785" s="136"/>
      <c r="HEG785" s="136"/>
      <c r="HEH785" s="136"/>
      <c r="HEI785" s="136"/>
      <c r="HEJ785" s="136"/>
      <c r="HEK785" s="136"/>
      <c r="HEL785" s="136"/>
      <c r="HEM785" s="136"/>
      <c r="HEN785" s="136"/>
      <c r="HEO785" s="136"/>
      <c r="HEP785" s="136"/>
      <c r="HEQ785" s="136"/>
      <c r="HER785" s="136"/>
      <c r="HES785" s="136"/>
      <c r="HET785" s="136"/>
      <c r="HEU785" s="136"/>
      <c r="HEV785" s="136"/>
      <c r="HEW785" s="136"/>
      <c r="HEX785" s="136"/>
      <c r="HEY785" s="136"/>
      <c r="HEZ785" s="136"/>
      <c r="HFA785" s="136"/>
      <c r="HFB785" s="136"/>
      <c r="HFC785" s="136"/>
      <c r="HFD785" s="136"/>
      <c r="HFE785" s="136"/>
      <c r="HFF785" s="136"/>
      <c r="HFG785" s="136"/>
      <c r="HFH785" s="136"/>
      <c r="HFI785" s="136"/>
      <c r="HFJ785" s="136"/>
      <c r="HFK785" s="136"/>
      <c r="HFL785" s="136"/>
      <c r="HFM785" s="136"/>
      <c r="HFN785" s="136"/>
      <c r="HFO785" s="136"/>
      <c r="HFP785" s="136"/>
      <c r="HFQ785" s="136"/>
      <c r="HFR785" s="136"/>
      <c r="HFS785" s="136"/>
      <c r="HFT785" s="136"/>
      <c r="HFU785" s="136"/>
      <c r="HFV785" s="136"/>
      <c r="HFW785" s="136"/>
      <c r="HFX785" s="136"/>
      <c r="HFY785" s="136"/>
      <c r="HFZ785" s="136"/>
      <c r="HGA785" s="136"/>
      <c r="HGB785" s="136"/>
      <c r="HGC785" s="136"/>
      <c r="HGD785" s="136"/>
      <c r="HGE785" s="136"/>
      <c r="HGF785" s="136"/>
      <c r="HGG785" s="136"/>
      <c r="HGH785" s="136"/>
      <c r="HGI785" s="136"/>
      <c r="HGJ785" s="136"/>
      <c r="HGK785" s="136"/>
      <c r="HGL785" s="136"/>
      <c r="HGM785" s="136"/>
      <c r="HGN785" s="136"/>
      <c r="HGO785" s="136"/>
      <c r="HGP785" s="136"/>
      <c r="HGQ785" s="136"/>
      <c r="HGR785" s="136"/>
      <c r="HGS785" s="136"/>
      <c r="HGT785" s="136"/>
      <c r="HGU785" s="136"/>
      <c r="HGV785" s="136"/>
      <c r="HGW785" s="136"/>
      <c r="HGX785" s="136"/>
      <c r="HGY785" s="136"/>
      <c r="HGZ785" s="136"/>
      <c r="HHA785" s="136"/>
      <c r="HHB785" s="136"/>
      <c r="HHC785" s="136"/>
      <c r="HHD785" s="136"/>
      <c r="HHE785" s="136"/>
      <c r="HHF785" s="136"/>
      <c r="HHG785" s="136"/>
      <c r="HHH785" s="136"/>
      <c r="HHI785" s="136"/>
      <c r="HHJ785" s="136"/>
      <c r="HHK785" s="136"/>
      <c r="HHL785" s="136"/>
      <c r="HHM785" s="136"/>
      <c r="HHN785" s="136"/>
      <c r="HHO785" s="136"/>
      <c r="HHP785" s="136"/>
      <c r="HHQ785" s="136"/>
      <c r="HHR785" s="136"/>
      <c r="HHS785" s="136"/>
      <c r="HHT785" s="136"/>
      <c r="HHU785" s="136"/>
      <c r="HHV785" s="136"/>
      <c r="HHW785" s="136"/>
      <c r="HHX785" s="136"/>
      <c r="HHY785" s="136"/>
      <c r="HHZ785" s="136"/>
      <c r="HIA785" s="136"/>
      <c r="HIB785" s="136"/>
      <c r="HIC785" s="136"/>
      <c r="HID785" s="136"/>
      <c r="HIE785" s="136"/>
      <c r="HIF785" s="136"/>
      <c r="HIG785" s="136"/>
      <c r="HIH785" s="136"/>
      <c r="HII785" s="136"/>
      <c r="HIJ785" s="136"/>
      <c r="HIK785" s="136"/>
      <c r="HIL785" s="136"/>
      <c r="HIM785" s="136"/>
      <c r="HIN785" s="136"/>
      <c r="HIO785" s="136"/>
      <c r="HIP785" s="136"/>
      <c r="HIQ785" s="136"/>
      <c r="HIR785" s="136"/>
      <c r="HIS785" s="136"/>
      <c r="HIT785" s="136"/>
      <c r="HIU785" s="136"/>
      <c r="HIV785" s="136"/>
      <c r="HIW785" s="136"/>
      <c r="HIX785" s="136"/>
      <c r="HIY785" s="136"/>
      <c r="HIZ785" s="136"/>
      <c r="HJA785" s="136"/>
      <c r="HJB785" s="136"/>
      <c r="HJC785" s="136"/>
      <c r="HJD785" s="136"/>
      <c r="HJE785" s="136"/>
      <c r="HJF785" s="136"/>
      <c r="HJG785" s="136"/>
      <c r="HJH785" s="136"/>
      <c r="HJI785" s="136"/>
      <c r="HJJ785" s="136"/>
      <c r="HJK785" s="136"/>
      <c r="HJL785" s="136"/>
      <c r="HJM785" s="136"/>
      <c r="HJN785" s="136"/>
      <c r="HJO785" s="136"/>
      <c r="HJP785" s="136"/>
      <c r="HJQ785" s="136"/>
      <c r="HJR785" s="136"/>
      <c r="HJS785" s="136"/>
      <c r="HJT785" s="136"/>
      <c r="HJU785" s="136"/>
      <c r="HJV785" s="136"/>
      <c r="HJW785" s="136"/>
      <c r="HJX785" s="136"/>
      <c r="HJY785" s="136"/>
      <c r="HJZ785" s="136"/>
      <c r="HKA785" s="136"/>
      <c r="HKB785" s="136"/>
      <c r="HKC785" s="136"/>
      <c r="HKD785" s="136"/>
      <c r="HKE785" s="136"/>
      <c r="HKF785" s="136"/>
      <c r="HKG785" s="136"/>
      <c r="HKH785" s="136"/>
      <c r="HKI785" s="136"/>
      <c r="HKJ785" s="136"/>
      <c r="HKK785" s="136"/>
      <c r="HKL785" s="136"/>
      <c r="HKM785" s="136"/>
      <c r="HKN785" s="136"/>
      <c r="HKO785" s="136"/>
      <c r="HKP785" s="136"/>
      <c r="HKQ785" s="136"/>
      <c r="HKR785" s="136"/>
      <c r="HKS785" s="136"/>
      <c r="HKT785" s="136"/>
      <c r="HKU785" s="136"/>
      <c r="HKV785" s="136"/>
      <c r="HKW785" s="136"/>
      <c r="HKX785" s="136"/>
      <c r="HKY785" s="136"/>
      <c r="HKZ785" s="136"/>
      <c r="HLA785" s="136"/>
      <c r="HLB785" s="136"/>
      <c r="HLC785" s="136"/>
      <c r="HLD785" s="136"/>
      <c r="HLE785" s="136"/>
      <c r="HLF785" s="136"/>
      <c r="HLG785" s="136"/>
      <c r="HLH785" s="136"/>
      <c r="HLI785" s="136"/>
      <c r="HLJ785" s="136"/>
      <c r="HLK785" s="136"/>
      <c r="HLL785" s="136"/>
      <c r="HLM785" s="136"/>
      <c r="HLN785" s="136"/>
      <c r="HLO785" s="136"/>
      <c r="HLP785" s="136"/>
      <c r="HLQ785" s="136"/>
      <c r="HLR785" s="136"/>
      <c r="HLS785" s="136"/>
      <c r="HLT785" s="136"/>
      <c r="HLU785" s="136"/>
      <c r="HLV785" s="136"/>
      <c r="HLW785" s="136"/>
      <c r="HLX785" s="136"/>
      <c r="HLY785" s="136"/>
      <c r="HLZ785" s="136"/>
      <c r="HMA785" s="136"/>
      <c r="HMB785" s="136"/>
      <c r="HMC785" s="136"/>
      <c r="HMD785" s="136"/>
      <c r="HME785" s="136"/>
      <c r="HMF785" s="136"/>
      <c r="HMG785" s="136"/>
      <c r="HMH785" s="136"/>
      <c r="HMI785" s="136"/>
      <c r="HMJ785" s="136"/>
      <c r="HMK785" s="136"/>
      <c r="HML785" s="136"/>
      <c r="HMM785" s="136"/>
      <c r="HMN785" s="136"/>
      <c r="HMO785" s="136"/>
      <c r="HMP785" s="136"/>
      <c r="HMQ785" s="136"/>
      <c r="HMR785" s="136"/>
      <c r="HMS785" s="136"/>
      <c r="HMT785" s="136"/>
      <c r="HMU785" s="136"/>
      <c r="HMV785" s="136"/>
      <c r="HMW785" s="136"/>
      <c r="HMX785" s="136"/>
      <c r="HMY785" s="136"/>
      <c r="HMZ785" s="136"/>
      <c r="HNA785" s="136"/>
      <c r="HNB785" s="136"/>
      <c r="HNC785" s="136"/>
      <c r="HND785" s="136"/>
      <c r="HNE785" s="136"/>
      <c r="HNF785" s="136"/>
      <c r="HNG785" s="136"/>
      <c r="HNH785" s="136"/>
      <c r="HNI785" s="136"/>
      <c r="HNJ785" s="136"/>
      <c r="HNK785" s="136"/>
      <c r="HNL785" s="136"/>
      <c r="HNM785" s="136"/>
      <c r="HNN785" s="136"/>
      <c r="HNO785" s="136"/>
      <c r="HNP785" s="136"/>
      <c r="HNQ785" s="136"/>
      <c r="HNR785" s="136"/>
      <c r="HNS785" s="136"/>
      <c r="HNT785" s="136"/>
      <c r="HNU785" s="136"/>
      <c r="HNV785" s="136"/>
      <c r="HNW785" s="136"/>
      <c r="HNX785" s="136"/>
      <c r="HNY785" s="136"/>
      <c r="HNZ785" s="136"/>
      <c r="HOA785" s="136"/>
      <c r="HOB785" s="136"/>
      <c r="HOC785" s="136"/>
      <c r="HOD785" s="136"/>
      <c r="HOE785" s="136"/>
      <c r="HOF785" s="136"/>
      <c r="HOG785" s="136"/>
      <c r="HOH785" s="136"/>
      <c r="HOI785" s="136"/>
      <c r="HOJ785" s="136"/>
      <c r="HOK785" s="136"/>
      <c r="HOL785" s="136"/>
      <c r="HOM785" s="136"/>
      <c r="HON785" s="136"/>
      <c r="HOO785" s="136"/>
      <c r="HOP785" s="136"/>
      <c r="HOQ785" s="136"/>
      <c r="HOR785" s="136"/>
      <c r="HOS785" s="136"/>
      <c r="HOT785" s="136"/>
      <c r="HOU785" s="136"/>
      <c r="HOV785" s="136"/>
      <c r="HOW785" s="136"/>
      <c r="HOX785" s="136"/>
      <c r="HOY785" s="136"/>
      <c r="HOZ785" s="136"/>
      <c r="HPA785" s="136"/>
      <c r="HPB785" s="136"/>
      <c r="HPC785" s="136"/>
      <c r="HPD785" s="136"/>
      <c r="HPE785" s="136"/>
      <c r="HPF785" s="136"/>
      <c r="HPG785" s="136"/>
      <c r="HPH785" s="136"/>
      <c r="HPI785" s="136"/>
      <c r="HPJ785" s="136"/>
      <c r="HPK785" s="136"/>
      <c r="HPL785" s="136"/>
      <c r="HPM785" s="136"/>
      <c r="HPN785" s="136"/>
      <c r="HPO785" s="136"/>
      <c r="HPP785" s="136"/>
      <c r="HPQ785" s="136"/>
      <c r="HPR785" s="136"/>
      <c r="HPS785" s="136"/>
      <c r="HPT785" s="136"/>
      <c r="HPU785" s="136"/>
      <c r="HPV785" s="136"/>
      <c r="HPW785" s="136"/>
      <c r="HPX785" s="136"/>
      <c r="HPY785" s="136"/>
      <c r="HPZ785" s="136"/>
      <c r="HQA785" s="136"/>
      <c r="HQB785" s="136"/>
      <c r="HQC785" s="136"/>
      <c r="HQD785" s="136"/>
      <c r="HQE785" s="136"/>
      <c r="HQF785" s="136"/>
      <c r="HQG785" s="136"/>
      <c r="HQH785" s="136"/>
      <c r="HQI785" s="136"/>
      <c r="HQJ785" s="136"/>
      <c r="HQK785" s="136"/>
      <c r="HQL785" s="136"/>
      <c r="HQM785" s="136"/>
      <c r="HQN785" s="136"/>
      <c r="HQO785" s="136"/>
      <c r="HQP785" s="136"/>
      <c r="HQQ785" s="136"/>
      <c r="HQR785" s="136"/>
      <c r="HQS785" s="136"/>
      <c r="HQT785" s="136"/>
      <c r="HQU785" s="136"/>
      <c r="HQV785" s="136"/>
      <c r="HQW785" s="136"/>
      <c r="HQX785" s="136"/>
      <c r="HQY785" s="136"/>
      <c r="HQZ785" s="136"/>
      <c r="HRA785" s="136"/>
      <c r="HRB785" s="136"/>
      <c r="HRC785" s="136"/>
      <c r="HRD785" s="136"/>
      <c r="HRE785" s="136"/>
      <c r="HRF785" s="136"/>
      <c r="HRG785" s="136"/>
      <c r="HRH785" s="136"/>
      <c r="HRI785" s="136"/>
      <c r="HRJ785" s="136"/>
      <c r="HRK785" s="136"/>
      <c r="HRL785" s="136"/>
      <c r="HRM785" s="136"/>
      <c r="HRN785" s="136"/>
      <c r="HRO785" s="136"/>
      <c r="HRP785" s="136"/>
      <c r="HRQ785" s="136"/>
      <c r="HRR785" s="136"/>
      <c r="HRS785" s="136"/>
      <c r="HRT785" s="136"/>
      <c r="HRU785" s="136"/>
      <c r="HRV785" s="136"/>
      <c r="HRW785" s="136"/>
      <c r="HRX785" s="136"/>
      <c r="HRY785" s="136"/>
      <c r="HRZ785" s="136"/>
      <c r="HSA785" s="136"/>
      <c r="HSB785" s="136"/>
      <c r="HSC785" s="136"/>
      <c r="HSD785" s="136"/>
      <c r="HSE785" s="136"/>
      <c r="HSF785" s="136"/>
      <c r="HSG785" s="136"/>
      <c r="HSH785" s="136"/>
      <c r="HSI785" s="136"/>
      <c r="HSJ785" s="136"/>
      <c r="HSK785" s="136"/>
      <c r="HSL785" s="136"/>
      <c r="HSM785" s="136"/>
      <c r="HSN785" s="136"/>
      <c r="HSO785" s="136"/>
      <c r="HSP785" s="136"/>
      <c r="HSQ785" s="136"/>
      <c r="HSR785" s="136"/>
      <c r="HSS785" s="136"/>
      <c r="HST785" s="136"/>
      <c r="HSU785" s="136"/>
      <c r="HSV785" s="136"/>
      <c r="HSW785" s="136"/>
      <c r="HSX785" s="136"/>
      <c r="HSY785" s="136"/>
      <c r="HSZ785" s="136"/>
      <c r="HTA785" s="136"/>
      <c r="HTB785" s="136"/>
      <c r="HTC785" s="136"/>
      <c r="HTD785" s="136"/>
      <c r="HTE785" s="136"/>
      <c r="HTF785" s="136"/>
      <c r="HTG785" s="136"/>
      <c r="HTH785" s="136"/>
      <c r="HTI785" s="136"/>
      <c r="HTJ785" s="136"/>
      <c r="HTK785" s="136"/>
      <c r="HTL785" s="136"/>
      <c r="HTM785" s="136"/>
      <c r="HTN785" s="136"/>
      <c r="HTO785" s="136"/>
      <c r="HTP785" s="136"/>
      <c r="HTQ785" s="136"/>
      <c r="HTR785" s="136"/>
      <c r="HTS785" s="136"/>
      <c r="HTT785" s="136"/>
      <c r="HTU785" s="136"/>
      <c r="HTV785" s="136"/>
      <c r="HTW785" s="136"/>
      <c r="HTX785" s="136"/>
      <c r="HTY785" s="136"/>
      <c r="HTZ785" s="136"/>
      <c r="HUA785" s="136"/>
      <c r="HUB785" s="136"/>
      <c r="HUC785" s="136"/>
      <c r="HUD785" s="136"/>
      <c r="HUE785" s="136"/>
      <c r="HUF785" s="136"/>
      <c r="HUG785" s="136"/>
      <c r="HUH785" s="136"/>
      <c r="HUI785" s="136"/>
      <c r="HUJ785" s="136"/>
      <c r="HUK785" s="136"/>
      <c r="HUL785" s="136"/>
      <c r="HUM785" s="136"/>
      <c r="HUN785" s="136"/>
      <c r="HUO785" s="136"/>
      <c r="HUP785" s="136"/>
      <c r="HUQ785" s="136"/>
      <c r="HUR785" s="136"/>
      <c r="HUS785" s="136"/>
      <c r="HUT785" s="136"/>
      <c r="HUU785" s="136"/>
      <c r="HUV785" s="136"/>
      <c r="HUW785" s="136"/>
      <c r="HUX785" s="136"/>
      <c r="HUY785" s="136"/>
      <c r="HUZ785" s="136"/>
      <c r="HVA785" s="136"/>
      <c r="HVB785" s="136"/>
      <c r="HVC785" s="136"/>
      <c r="HVD785" s="136"/>
      <c r="HVE785" s="136"/>
      <c r="HVF785" s="136"/>
      <c r="HVG785" s="136"/>
      <c r="HVH785" s="136"/>
      <c r="HVI785" s="136"/>
      <c r="HVJ785" s="136"/>
      <c r="HVK785" s="136"/>
      <c r="HVL785" s="136"/>
      <c r="HVM785" s="136"/>
      <c r="HVN785" s="136"/>
      <c r="HVO785" s="136"/>
      <c r="HVP785" s="136"/>
      <c r="HVQ785" s="136"/>
      <c r="HVR785" s="136"/>
      <c r="HVS785" s="136"/>
      <c r="HVT785" s="136"/>
      <c r="HVU785" s="136"/>
      <c r="HVV785" s="136"/>
      <c r="HVW785" s="136"/>
      <c r="HVX785" s="136"/>
      <c r="HVY785" s="136"/>
      <c r="HVZ785" s="136"/>
      <c r="HWA785" s="136"/>
      <c r="HWB785" s="136"/>
      <c r="HWC785" s="136"/>
      <c r="HWD785" s="136"/>
      <c r="HWE785" s="136"/>
      <c r="HWF785" s="136"/>
      <c r="HWG785" s="136"/>
      <c r="HWH785" s="136"/>
      <c r="HWI785" s="136"/>
      <c r="HWJ785" s="136"/>
      <c r="HWK785" s="136"/>
      <c r="HWL785" s="136"/>
      <c r="HWM785" s="136"/>
      <c r="HWN785" s="136"/>
      <c r="HWO785" s="136"/>
      <c r="HWP785" s="136"/>
      <c r="HWQ785" s="136"/>
      <c r="HWR785" s="136"/>
      <c r="HWS785" s="136"/>
      <c r="HWT785" s="136"/>
      <c r="HWU785" s="136"/>
      <c r="HWV785" s="136"/>
      <c r="HWW785" s="136"/>
      <c r="HWX785" s="136"/>
      <c r="HWY785" s="136"/>
      <c r="HWZ785" s="136"/>
      <c r="HXA785" s="136"/>
      <c r="HXB785" s="136"/>
      <c r="HXC785" s="136"/>
      <c r="HXD785" s="136"/>
      <c r="HXE785" s="136"/>
      <c r="HXF785" s="136"/>
      <c r="HXG785" s="136"/>
      <c r="HXH785" s="136"/>
      <c r="HXI785" s="136"/>
      <c r="HXJ785" s="136"/>
      <c r="HXK785" s="136"/>
      <c r="HXL785" s="136"/>
      <c r="HXM785" s="136"/>
      <c r="HXN785" s="136"/>
      <c r="HXO785" s="136"/>
      <c r="HXP785" s="136"/>
      <c r="HXQ785" s="136"/>
      <c r="HXR785" s="136"/>
      <c r="HXS785" s="136"/>
      <c r="HXT785" s="136"/>
      <c r="HXU785" s="136"/>
      <c r="HXV785" s="136"/>
      <c r="HXW785" s="136"/>
      <c r="HXX785" s="136"/>
      <c r="HXY785" s="136"/>
      <c r="HXZ785" s="136"/>
      <c r="HYA785" s="136"/>
      <c r="HYB785" s="136"/>
      <c r="HYC785" s="136"/>
      <c r="HYD785" s="136"/>
      <c r="HYE785" s="136"/>
      <c r="HYF785" s="136"/>
      <c r="HYG785" s="136"/>
      <c r="HYH785" s="136"/>
      <c r="HYI785" s="136"/>
      <c r="HYJ785" s="136"/>
      <c r="HYK785" s="136"/>
      <c r="HYL785" s="136"/>
      <c r="HYM785" s="136"/>
      <c r="HYN785" s="136"/>
      <c r="HYO785" s="136"/>
      <c r="HYP785" s="136"/>
      <c r="HYQ785" s="136"/>
      <c r="HYR785" s="136"/>
      <c r="HYS785" s="136"/>
      <c r="HYT785" s="136"/>
      <c r="HYU785" s="136"/>
      <c r="HYV785" s="136"/>
      <c r="HYW785" s="136"/>
      <c r="HYX785" s="136"/>
      <c r="HYY785" s="136"/>
      <c r="HYZ785" s="136"/>
      <c r="HZA785" s="136"/>
      <c r="HZB785" s="136"/>
      <c r="HZC785" s="136"/>
      <c r="HZD785" s="136"/>
      <c r="HZE785" s="136"/>
      <c r="HZF785" s="136"/>
      <c r="HZG785" s="136"/>
      <c r="HZH785" s="136"/>
      <c r="HZI785" s="136"/>
      <c r="HZJ785" s="136"/>
      <c r="HZK785" s="136"/>
      <c r="HZL785" s="136"/>
      <c r="HZM785" s="136"/>
      <c r="HZN785" s="136"/>
      <c r="HZO785" s="136"/>
      <c r="HZP785" s="136"/>
      <c r="HZQ785" s="136"/>
      <c r="HZR785" s="136"/>
      <c r="HZS785" s="136"/>
      <c r="HZT785" s="136"/>
      <c r="HZU785" s="136"/>
      <c r="HZV785" s="136"/>
      <c r="HZW785" s="136"/>
      <c r="HZX785" s="136"/>
      <c r="HZY785" s="136"/>
      <c r="HZZ785" s="136"/>
      <c r="IAA785" s="136"/>
      <c r="IAB785" s="136"/>
      <c r="IAC785" s="136"/>
      <c r="IAD785" s="136"/>
      <c r="IAE785" s="136"/>
      <c r="IAF785" s="136"/>
      <c r="IAG785" s="136"/>
      <c r="IAH785" s="136"/>
      <c r="IAI785" s="136"/>
      <c r="IAJ785" s="136"/>
      <c r="IAK785" s="136"/>
      <c r="IAL785" s="136"/>
      <c r="IAM785" s="136"/>
      <c r="IAN785" s="136"/>
      <c r="IAO785" s="136"/>
      <c r="IAP785" s="136"/>
      <c r="IAQ785" s="136"/>
      <c r="IAR785" s="136"/>
      <c r="IAS785" s="136"/>
      <c r="IAT785" s="136"/>
      <c r="IAU785" s="136"/>
      <c r="IAV785" s="136"/>
      <c r="IAW785" s="136"/>
      <c r="IAX785" s="136"/>
      <c r="IAY785" s="136"/>
      <c r="IAZ785" s="136"/>
      <c r="IBA785" s="136"/>
      <c r="IBB785" s="136"/>
      <c r="IBC785" s="136"/>
      <c r="IBD785" s="136"/>
      <c r="IBE785" s="136"/>
      <c r="IBF785" s="136"/>
      <c r="IBG785" s="136"/>
      <c r="IBH785" s="136"/>
      <c r="IBI785" s="136"/>
      <c r="IBJ785" s="136"/>
      <c r="IBK785" s="136"/>
      <c r="IBL785" s="136"/>
      <c r="IBM785" s="136"/>
      <c r="IBN785" s="136"/>
      <c r="IBO785" s="136"/>
      <c r="IBP785" s="136"/>
      <c r="IBQ785" s="136"/>
      <c r="IBR785" s="136"/>
      <c r="IBS785" s="136"/>
      <c r="IBT785" s="136"/>
      <c r="IBU785" s="136"/>
      <c r="IBV785" s="136"/>
      <c r="IBW785" s="136"/>
      <c r="IBX785" s="136"/>
      <c r="IBY785" s="136"/>
      <c r="IBZ785" s="136"/>
      <c r="ICA785" s="136"/>
      <c r="ICB785" s="136"/>
      <c r="ICC785" s="136"/>
      <c r="ICD785" s="136"/>
      <c r="ICE785" s="136"/>
      <c r="ICF785" s="136"/>
      <c r="ICG785" s="136"/>
      <c r="ICH785" s="136"/>
      <c r="ICI785" s="136"/>
      <c r="ICJ785" s="136"/>
      <c r="ICK785" s="136"/>
      <c r="ICL785" s="136"/>
      <c r="ICM785" s="136"/>
      <c r="ICN785" s="136"/>
      <c r="ICO785" s="136"/>
      <c r="ICP785" s="136"/>
      <c r="ICQ785" s="136"/>
      <c r="ICR785" s="136"/>
      <c r="ICS785" s="136"/>
      <c r="ICT785" s="136"/>
      <c r="ICU785" s="136"/>
      <c r="ICV785" s="136"/>
      <c r="ICW785" s="136"/>
      <c r="ICX785" s="136"/>
      <c r="ICY785" s="136"/>
      <c r="ICZ785" s="136"/>
      <c r="IDA785" s="136"/>
      <c r="IDB785" s="136"/>
      <c r="IDC785" s="136"/>
      <c r="IDD785" s="136"/>
      <c r="IDE785" s="136"/>
      <c r="IDF785" s="136"/>
      <c r="IDG785" s="136"/>
      <c r="IDH785" s="136"/>
      <c r="IDI785" s="136"/>
      <c r="IDJ785" s="136"/>
      <c r="IDK785" s="136"/>
      <c r="IDL785" s="136"/>
      <c r="IDM785" s="136"/>
      <c r="IDN785" s="136"/>
      <c r="IDO785" s="136"/>
      <c r="IDP785" s="136"/>
      <c r="IDQ785" s="136"/>
      <c r="IDR785" s="136"/>
      <c r="IDS785" s="136"/>
      <c r="IDT785" s="136"/>
      <c r="IDU785" s="136"/>
      <c r="IDV785" s="136"/>
      <c r="IDW785" s="136"/>
      <c r="IDX785" s="136"/>
      <c r="IDY785" s="136"/>
      <c r="IDZ785" s="136"/>
      <c r="IEA785" s="136"/>
      <c r="IEB785" s="136"/>
      <c r="IEC785" s="136"/>
      <c r="IED785" s="136"/>
      <c r="IEE785" s="136"/>
      <c r="IEF785" s="136"/>
      <c r="IEG785" s="136"/>
      <c r="IEH785" s="136"/>
      <c r="IEI785" s="136"/>
      <c r="IEJ785" s="136"/>
      <c r="IEK785" s="136"/>
      <c r="IEL785" s="136"/>
      <c r="IEM785" s="136"/>
      <c r="IEN785" s="136"/>
      <c r="IEO785" s="136"/>
      <c r="IEP785" s="136"/>
      <c r="IEQ785" s="136"/>
      <c r="IER785" s="136"/>
      <c r="IES785" s="136"/>
      <c r="IET785" s="136"/>
      <c r="IEU785" s="136"/>
      <c r="IEV785" s="136"/>
      <c r="IEW785" s="136"/>
      <c r="IEX785" s="136"/>
      <c r="IEY785" s="136"/>
      <c r="IEZ785" s="136"/>
      <c r="IFA785" s="136"/>
      <c r="IFB785" s="136"/>
      <c r="IFC785" s="136"/>
      <c r="IFD785" s="136"/>
      <c r="IFE785" s="136"/>
      <c r="IFF785" s="136"/>
      <c r="IFG785" s="136"/>
      <c r="IFH785" s="136"/>
      <c r="IFI785" s="136"/>
      <c r="IFJ785" s="136"/>
      <c r="IFK785" s="136"/>
      <c r="IFL785" s="136"/>
      <c r="IFM785" s="136"/>
      <c r="IFN785" s="136"/>
      <c r="IFO785" s="136"/>
      <c r="IFP785" s="136"/>
      <c r="IFQ785" s="136"/>
      <c r="IFR785" s="136"/>
      <c r="IFS785" s="136"/>
      <c r="IFT785" s="136"/>
      <c r="IFU785" s="136"/>
      <c r="IFV785" s="136"/>
      <c r="IFW785" s="136"/>
      <c r="IFX785" s="136"/>
      <c r="IFY785" s="136"/>
      <c r="IFZ785" s="136"/>
      <c r="IGA785" s="136"/>
      <c r="IGB785" s="136"/>
      <c r="IGC785" s="136"/>
      <c r="IGD785" s="136"/>
      <c r="IGE785" s="136"/>
      <c r="IGF785" s="136"/>
      <c r="IGG785" s="136"/>
      <c r="IGH785" s="136"/>
      <c r="IGI785" s="136"/>
      <c r="IGJ785" s="136"/>
      <c r="IGK785" s="136"/>
      <c r="IGL785" s="136"/>
      <c r="IGM785" s="136"/>
      <c r="IGN785" s="136"/>
      <c r="IGO785" s="136"/>
      <c r="IGP785" s="136"/>
      <c r="IGQ785" s="136"/>
      <c r="IGR785" s="136"/>
      <c r="IGS785" s="136"/>
      <c r="IGT785" s="136"/>
      <c r="IGU785" s="136"/>
      <c r="IGV785" s="136"/>
      <c r="IGW785" s="136"/>
      <c r="IGX785" s="136"/>
      <c r="IGY785" s="136"/>
      <c r="IGZ785" s="136"/>
      <c r="IHA785" s="136"/>
      <c r="IHB785" s="136"/>
      <c r="IHC785" s="136"/>
      <c r="IHD785" s="136"/>
      <c r="IHE785" s="136"/>
      <c r="IHF785" s="136"/>
      <c r="IHG785" s="136"/>
      <c r="IHH785" s="136"/>
      <c r="IHI785" s="136"/>
      <c r="IHJ785" s="136"/>
      <c r="IHK785" s="136"/>
      <c r="IHL785" s="136"/>
      <c r="IHM785" s="136"/>
      <c r="IHN785" s="136"/>
      <c r="IHO785" s="136"/>
      <c r="IHP785" s="136"/>
      <c r="IHQ785" s="136"/>
      <c r="IHR785" s="136"/>
      <c r="IHS785" s="136"/>
      <c r="IHT785" s="136"/>
      <c r="IHU785" s="136"/>
      <c r="IHV785" s="136"/>
      <c r="IHW785" s="136"/>
      <c r="IHX785" s="136"/>
      <c r="IHY785" s="136"/>
      <c r="IHZ785" s="136"/>
      <c r="IIA785" s="136"/>
      <c r="IIB785" s="136"/>
      <c r="IIC785" s="136"/>
      <c r="IID785" s="136"/>
      <c r="IIE785" s="136"/>
      <c r="IIF785" s="136"/>
      <c r="IIG785" s="136"/>
      <c r="IIH785" s="136"/>
      <c r="III785" s="136"/>
      <c r="IIJ785" s="136"/>
      <c r="IIK785" s="136"/>
      <c r="IIL785" s="136"/>
      <c r="IIM785" s="136"/>
      <c r="IIN785" s="136"/>
      <c r="IIO785" s="136"/>
      <c r="IIP785" s="136"/>
      <c r="IIQ785" s="136"/>
      <c r="IIR785" s="136"/>
      <c r="IIS785" s="136"/>
      <c r="IIT785" s="136"/>
      <c r="IIU785" s="136"/>
      <c r="IIV785" s="136"/>
      <c r="IIW785" s="136"/>
      <c r="IIX785" s="136"/>
      <c r="IIY785" s="136"/>
      <c r="IIZ785" s="136"/>
      <c r="IJA785" s="136"/>
      <c r="IJB785" s="136"/>
      <c r="IJC785" s="136"/>
      <c r="IJD785" s="136"/>
      <c r="IJE785" s="136"/>
      <c r="IJF785" s="136"/>
      <c r="IJG785" s="136"/>
      <c r="IJH785" s="136"/>
      <c r="IJI785" s="136"/>
      <c r="IJJ785" s="136"/>
      <c r="IJK785" s="136"/>
      <c r="IJL785" s="136"/>
      <c r="IJM785" s="136"/>
      <c r="IJN785" s="136"/>
      <c r="IJO785" s="136"/>
      <c r="IJP785" s="136"/>
      <c r="IJQ785" s="136"/>
      <c r="IJR785" s="136"/>
      <c r="IJS785" s="136"/>
      <c r="IJT785" s="136"/>
      <c r="IJU785" s="136"/>
      <c r="IJV785" s="136"/>
      <c r="IJW785" s="136"/>
      <c r="IJX785" s="136"/>
      <c r="IJY785" s="136"/>
      <c r="IJZ785" s="136"/>
      <c r="IKA785" s="136"/>
      <c r="IKB785" s="136"/>
      <c r="IKC785" s="136"/>
      <c r="IKD785" s="136"/>
      <c r="IKE785" s="136"/>
      <c r="IKF785" s="136"/>
      <c r="IKG785" s="136"/>
      <c r="IKH785" s="136"/>
      <c r="IKI785" s="136"/>
      <c r="IKJ785" s="136"/>
      <c r="IKK785" s="136"/>
      <c r="IKL785" s="136"/>
      <c r="IKM785" s="136"/>
      <c r="IKN785" s="136"/>
      <c r="IKO785" s="136"/>
      <c r="IKP785" s="136"/>
      <c r="IKQ785" s="136"/>
      <c r="IKR785" s="136"/>
      <c r="IKS785" s="136"/>
      <c r="IKT785" s="136"/>
      <c r="IKU785" s="136"/>
      <c r="IKV785" s="136"/>
      <c r="IKW785" s="136"/>
      <c r="IKX785" s="136"/>
      <c r="IKY785" s="136"/>
      <c r="IKZ785" s="136"/>
      <c r="ILA785" s="136"/>
      <c r="ILB785" s="136"/>
      <c r="ILC785" s="136"/>
      <c r="ILD785" s="136"/>
      <c r="ILE785" s="136"/>
      <c r="ILF785" s="136"/>
      <c r="ILG785" s="136"/>
      <c r="ILH785" s="136"/>
      <c r="ILI785" s="136"/>
      <c r="ILJ785" s="136"/>
      <c r="ILK785" s="136"/>
      <c r="ILL785" s="136"/>
      <c r="ILM785" s="136"/>
      <c r="ILN785" s="136"/>
      <c r="ILO785" s="136"/>
      <c r="ILP785" s="136"/>
      <c r="ILQ785" s="136"/>
      <c r="ILR785" s="136"/>
      <c r="ILS785" s="136"/>
      <c r="ILT785" s="136"/>
      <c r="ILU785" s="136"/>
      <c r="ILV785" s="136"/>
      <c r="ILW785" s="136"/>
      <c r="ILX785" s="136"/>
      <c r="ILY785" s="136"/>
      <c r="ILZ785" s="136"/>
      <c r="IMA785" s="136"/>
      <c r="IMB785" s="136"/>
      <c r="IMC785" s="136"/>
      <c r="IMD785" s="136"/>
      <c r="IME785" s="136"/>
      <c r="IMF785" s="136"/>
      <c r="IMG785" s="136"/>
      <c r="IMH785" s="136"/>
      <c r="IMI785" s="136"/>
      <c r="IMJ785" s="136"/>
      <c r="IMK785" s="136"/>
      <c r="IML785" s="136"/>
      <c r="IMM785" s="136"/>
      <c r="IMN785" s="136"/>
      <c r="IMO785" s="136"/>
      <c r="IMP785" s="136"/>
      <c r="IMQ785" s="136"/>
      <c r="IMR785" s="136"/>
      <c r="IMS785" s="136"/>
      <c r="IMT785" s="136"/>
      <c r="IMU785" s="136"/>
      <c r="IMV785" s="136"/>
      <c r="IMW785" s="136"/>
      <c r="IMX785" s="136"/>
      <c r="IMY785" s="136"/>
      <c r="IMZ785" s="136"/>
      <c r="INA785" s="136"/>
      <c r="INB785" s="136"/>
      <c r="INC785" s="136"/>
      <c r="IND785" s="136"/>
      <c r="INE785" s="136"/>
      <c r="INF785" s="136"/>
      <c r="ING785" s="136"/>
      <c r="INH785" s="136"/>
      <c r="INI785" s="136"/>
      <c r="INJ785" s="136"/>
      <c r="INK785" s="136"/>
      <c r="INL785" s="136"/>
      <c r="INM785" s="136"/>
      <c r="INN785" s="136"/>
      <c r="INO785" s="136"/>
      <c r="INP785" s="136"/>
      <c r="INQ785" s="136"/>
      <c r="INR785" s="136"/>
      <c r="INS785" s="136"/>
      <c r="INT785" s="136"/>
      <c r="INU785" s="136"/>
      <c r="INV785" s="136"/>
      <c r="INW785" s="136"/>
      <c r="INX785" s="136"/>
      <c r="INY785" s="136"/>
      <c r="INZ785" s="136"/>
      <c r="IOA785" s="136"/>
      <c r="IOB785" s="136"/>
      <c r="IOC785" s="136"/>
      <c r="IOD785" s="136"/>
      <c r="IOE785" s="136"/>
      <c r="IOF785" s="136"/>
      <c r="IOG785" s="136"/>
      <c r="IOH785" s="136"/>
      <c r="IOI785" s="136"/>
      <c r="IOJ785" s="136"/>
      <c r="IOK785" s="136"/>
      <c r="IOL785" s="136"/>
      <c r="IOM785" s="136"/>
      <c r="ION785" s="136"/>
      <c r="IOO785" s="136"/>
      <c r="IOP785" s="136"/>
      <c r="IOQ785" s="136"/>
      <c r="IOR785" s="136"/>
      <c r="IOS785" s="136"/>
      <c r="IOT785" s="136"/>
      <c r="IOU785" s="136"/>
      <c r="IOV785" s="136"/>
      <c r="IOW785" s="136"/>
      <c r="IOX785" s="136"/>
      <c r="IOY785" s="136"/>
      <c r="IOZ785" s="136"/>
      <c r="IPA785" s="136"/>
      <c r="IPB785" s="136"/>
      <c r="IPC785" s="136"/>
      <c r="IPD785" s="136"/>
      <c r="IPE785" s="136"/>
      <c r="IPF785" s="136"/>
      <c r="IPG785" s="136"/>
      <c r="IPH785" s="136"/>
      <c r="IPI785" s="136"/>
      <c r="IPJ785" s="136"/>
      <c r="IPK785" s="136"/>
      <c r="IPL785" s="136"/>
      <c r="IPM785" s="136"/>
      <c r="IPN785" s="136"/>
      <c r="IPO785" s="136"/>
      <c r="IPP785" s="136"/>
      <c r="IPQ785" s="136"/>
      <c r="IPR785" s="136"/>
      <c r="IPS785" s="136"/>
      <c r="IPT785" s="136"/>
      <c r="IPU785" s="136"/>
      <c r="IPV785" s="136"/>
      <c r="IPW785" s="136"/>
      <c r="IPX785" s="136"/>
      <c r="IPY785" s="136"/>
      <c r="IPZ785" s="136"/>
      <c r="IQA785" s="136"/>
      <c r="IQB785" s="136"/>
      <c r="IQC785" s="136"/>
      <c r="IQD785" s="136"/>
      <c r="IQE785" s="136"/>
      <c r="IQF785" s="136"/>
      <c r="IQG785" s="136"/>
      <c r="IQH785" s="136"/>
      <c r="IQI785" s="136"/>
      <c r="IQJ785" s="136"/>
      <c r="IQK785" s="136"/>
      <c r="IQL785" s="136"/>
      <c r="IQM785" s="136"/>
      <c r="IQN785" s="136"/>
      <c r="IQO785" s="136"/>
      <c r="IQP785" s="136"/>
      <c r="IQQ785" s="136"/>
      <c r="IQR785" s="136"/>
      <c r="IQS785" s="136"/>
      <c r="IQT785" s="136"/>
      <c r="IQU785" s="136"/>
      <c r="IQV785" s="136"/>
      <c r="IQW785" s="136"/>
      <c r="IQX785" s="136"/>
      <c r="IQY785" s="136"/>
      <c r="IQZ785" s="136"/>
      <c r="IRA785" s="136"/>
      <c r="IRB785" s="136"/>
      <c r="IRC785" s="136"/>
      <c r="IRD785" s="136"/>
      <c r="IRE785" s="136"/>
      <c r="IRF785" s="136"/>
      <c r="IRG785" s="136"/>
      <c r="IRH785" s="136"/>
      <c r="IRI785" s="136"/>
      <c r="IRJ785" s="136"/>
      <c r="IRK785" s="136"/>
      <c r="IRL785" s="136"/>
      <c r="IRM785" s="136"/>
      <c r="IRN785" s="136"/>
      <c r="IRO785" s="136"/>
      <c r="IRP785" s="136"/>
      <c r="IRQ785" s="136"/>
      <c r="IRR785" s="136"/>
      <c r="IRS785" s="136"/>
      <c r="IRT785" s="136"/>
      <c r="IRU785" s="136"/>
      <c r="IRV785" s="136"/>
      <c r="IRW785" s="136"/>
      <c r="IRX785" s="136"/>
      <c r="IRY785" s="136"/>
      <c r="IRZ785" s="136"/>
      <c r="ISA785" s="136"/>
      <c r="ISB785" s="136"/>
      <c r="ISC785" s="136"/>
      <c r="ISD785" s="136"/>
      <c r="ISE785" s="136"/>
      <c r="ISF785" s="136"/>
      <c r="ISG785" s="136"/>
      <c r="ISH785" s="136"/>
      <c r="ISI785" s="136"/>
      <c r="ISJ785" s="136"/>
      <c r="ISK785" s="136"/>
      <c r="ISL785" s="136"/>
      <c r="ISM785" s="136"/>
      <c r="ISN785" s="136"/>
      <c r="ISO785" s="136"/>
      <c r="ISP785" s="136"/>
      <c r="ISQ785" s="136"/>
      <c r="ISR785" s="136"/>
      <c r="ISS785" s="136"/>
      <c r="IST785" s="136"/>
      <c r="ISU785" s="136"/>
      <c r="ISV785" s="136"/>
      <c r="ISW785" s="136"/>
      <c r="ISX785" s="136"/>
      <c r="ISY785" s="136"/>
      <c r="ISZ785" s="136"/>
      <c r="ITA785" s="136"/>
      <c r="ITB785" s="136"/>
      <c r="ITC785" s="136"/>
      <c r="ITD785" s="136"/>
      <c r="ITE785" s="136"/>
      <c r="ITF785" s="136"/>
      <c r="ITG785" s="136"/>
      <c r="ITH785" s="136"/>
      <c r="ITI785" s="136"/>
      <c r="ITJ785" s="136"/>
      <c r="ITK785" s="136"/>
      <c r="ITL785" s="136"/>
      <c r="ITM785" s="136"/>
      <c r="ITN785" s="136"/>
      <c r="ITO785" s="136"/>
      <c r="ITP785" s="136"/>
      <c r="ITQ785" s="136"/>
      <c r="ITR785" s="136"/>
      <c r="ITS785" s="136"/>
      <c r="ITT785" s="136"/>
      <c r="ITU785" s="136"/>
      <c r="ITV785" s="136"/>
      <c r="ITW785" s="136"/>
      <c r="ITX785" s="136"/>
      <c r="ITY785" s="136"/>
      <c r="ITZ785" s="136"/>
      <c r="IUA785" s="136"/>
      <c r="IUB785" s="136"/>
      <c r="IUC785" s="136"/>
      <c r="IUD785" s="136"/>
      <c r="IUE785" s="136"/>
      <c r="IUF785" s="136"/>
      <c r="IUG785" s="136"/>
      <c r="IUH785" s="136"/>
      <c r="IUI785" s="136"/>
      <c r="IUJ785" s="136"/>
      <c r="IUK785" s="136"/>
      <c r="IUL785" s="136"/>
      <c r="IUM785" s="136"/>
      <c r="IUN785" s="136"/>
      <c r="IUO785" s="136"/>
      <c r="IUP785" s="136"/>
      <c r="IUQ785" s="136"/>
      <c r="IUR785" s="136"/>
      <c r="IUS785" s="136"/>
      <c r="IUT785" s="136"/>
      <c r="IUU785" s="136"/>
      <c r="IUV785" s="136"/>
      <c r="IUW785" s="136"/>
      <c r="IUX785" s="136"/>
      <c r="IUY785" s="136"/>
      <c r="IUZ785" s="136"/>
      <c r="IVA785" s="136"/>
      <c r="IVB785" s="136"/>
      <c r="IVC785" s="136"/>
      <c r="IVD785" s="136"/>
      <c r="IVE785" s="136"/>
      <c r="IVF785" s="136"/>
      <c r="IVG785" s="136"/>
      <c r="IVH785" s="136"/>
      <c r="IVI785" s="136"/>
      <c r="IVJ785" s="136"/>
      <c r="IVK785" s="136"/>
      <c r="IVL785" s="136"/>
      <c r="IVM785" s="136"/>
      <c r="IVN785" s="136"/>
      <c r="IVO785" s="136"/>
      <c r="IVP785" s="136"/>
      <c r="IVQ785" s="136"/>
      <c r="IVR785" s="136"/>
      <c r="IVS785" s="136"/>
      <c r="IVT785" s="136"/>
      <c r="IVU785" s="136"/>
      <c r="IVV785" s="136"/>
      <c r="IVW785" s="136"/>
      <c r="IVX785" s="136"/>
      <c r="IVY785" s="136"/>
      <c r="IVZ785" s="136"/>
      <c r="IWA785" s="136"/>
      <c r="IWB785" s="136"/>
      <c r="IWC785" s="136"/>
      <c r="IWD785" s="136"/>
      <c r="IWE785" s="136"/>
      <c r="IWF785" s="136"/>
      <c r="IWG785" s="136"/>
      <c r="IWH785" s="136"/>
      <c r="IWI785" s="136"/>
      <c r="IWJ785" s="136"/>
      <c r="IWK785" s="136"/>
      <c r="IWL785" s="136"/>
      <c r="IWM785" s="136"/>
      <c r="IWN785" s="136"/>
      <c r="IWO785" s="136"/>
      <c r="IWP785" s="136"/>
      <c r="IWQ785" s="136"/>
      <c r="IWR785" s="136"/>
      <c r="IWS785" s="136"/>
      <c r="IWT785" s="136"/>
      <c r="IWU785" s="136"/>
      <c r="IWV785" s="136"/>
      <c r="IWW785" s="136"/>
      <c r="IWX785" s="136"/>
      <c r="IWY785" s="136"/>
      <c r="IWZ785" s="136"/>
      <c r="IXA785" s="136"/>
      <c r="IXB785" s="136"/>
      <c r="IXC785" s="136"/>
      <c r="IXD785" s="136"/>
      <c r="IXE785" s="136"/>
      <c r="IXF785" s="136"/>
      <c r="IXG785" s="136"/>
      <c r="IXH785" s="136"/>
      <c r="IXI785" s="136"/>
      <c r="IXJ785" s="136"/>
      <c r="IXK785" s="136"/>
      <c r="IXL785" s="136"/>
      <c r="IXM785" s="136"/>
      <c r="IXN785" s="136"/>
      <c r="IXO785" s="136"/>
      <c r="IXP785" s="136"/>
      <c r="IXQ785" s="136"/>
      <c r="IXR785" s="136"/>
      <c r="IXS785" s="136"/>
      <c r="IXT785" s="136"/>
      <c r="IXU785" s="136"/>
      <c r="IXV785" s="136"/>
      <c r="IXW785" s="136"/>
      <c r="IXX785" s="136"/>
      <c r="IXY785" s="136"/>
      <c r="IXZ785" s="136"/>
      <c r="IYA785" s="136"/>
      <c r="IYB785" s="136"/>
      <c r="IYC785" s="136"/>
      <c r="IYD785" s="136"/>
      <c r="IYE785" s="136"/>
      <c r="IYF785" s="136"/>
      <c r="IYG785" s="136"/>
      <c r="IYH785" s="136"/>
      <c r="IYI785" s="136"/>
      <c r="IYJ785" s="136"/>
      <c r="IYK785" s="136"/>
      <c r="IYL785" s="136"/>
      <c r="IYM785" s="136"/>
      <c r="IYN785" s="136"/>
      <c r="IYO785" s="136"/>
      <c r="IYP785" s="136"/>
      <c r="IYQ785" s="136"/>
      <c r="IYR785" s="136"/>
      <c r="IYS785" s="136"/>
      <c r="IYT785" s="136"/>
      <c r="IYU785" s="136"/>
      <c r="IYV785" s="136"/>
      <c r="IYW785" s="136"/>
      <c r="IYX785" s="136"/>
      <c r="IYY785" s="136"/>
      <c r="IYZ785" s="136"/>
      <c r="IZA785" s="136"/>
      <c r="IZB785" s="136"/>
      <c r="IZC785" s="136"/>
      <c r="IZD785" s="136"/>
      <c r="IZE785" s="136"/>
      <c r="IZF785" s="136"/>
      <c r="IZG785" s="136"/>
      <c r="IZH785" s="136"/>
      <c r="IZI785" s="136"/>
      <c r="IZJ785" s="136"/>
      <c r="IZK785" s="136"/>
      <c r="IZL785" s="136"/>
      <c r="IZM785" s="136"/>
      <c r="IZN785" s="136"/>
      <c r="IZO785" s="136"/>
      <c r="IZP785" s="136"/>
      <c r="IZQ785" s="136"/>
      <c r="IZR785" s="136"/>
      <c r="IZS785" s="136"/>
      <c r="IZT785" s="136"/>
      <c r="IZU785" s="136"/>
      <c r="IZV785" s="136"/>
      <c r="IZW785" s="136"/>
      <c r="IZX785" s="136"/>
      <c r="IZY785" s="136"/>
      <c r="IZZ785" s="136"/>
      <c r="JAA785" s="136"/>
      <c r="JAB785" s="136"/>
      <c r="JAC785" s="136"/>
      <c r="JAD785" s="136"/>
      <c r="JAE785" s="136"/>
      <c r="JAF785" s="136"/>
      <c r="JAG785" s="136"/>
      <c r="JAH785" s="136"/>
      <c r="JAI785" s="136"/>
      <c r="JAJ785" s="136"/>
      <c r="JAK785" s="136"/>
      <c r="JAL785" s="136"/>
      <c r="JAM785" s="136"/>
      <c r="JAN785" s="136"/>
      <c r="JAO785" s="136"/>
      <c r="JAP785" s="136"/>
      <c r="JAQ785" s="136"/>
      <c r="JAR785" s="136"/>
      <c r="JAS785" s="136"/>
      <c r="JAT785" s="136"/>
      <c r="JAU785" s="136"/>
      <c r="JAV785" s="136"/>
      <c r="JAW785" s="136"/>
      <c r="JAX785" s="136"/>
      <c r="JAY785" s="136"/>
      <c r="JAZ785" s="136"/>
      <c r="JBA785" s="136"/>
      <c r="JBB785" s="136"/>
      <c r="JBC785" s="136"/>
      <c r="JBD785" s="136"/>
      <c r="JBE785" s="136"/>
      <c r="JBF785" s="136"/>
      <c r="JBG785" s="136"/>
      <c r="JBH785" s="136"/>
      <c r="JBI785" s="136"/>
      <c r="JBJ785" s="136"/>
      <c r="JBK785" s="136"/>
      <c r="JBL785" s="136"/>
      <c r="JBM785" s="136"/>
      <c r="JBN785" s="136"/>
      <c r="JBO785" s="136"/>
      <c r="JBP785" s="136"/>
      <c r="JBQ785" s="136"/>
      <c r="JBR785" s="136"/>
      <c r="JBS785" s="136"/>
      <c r="JBT785" s="136"/>
      <c r="JBU785" s="136"/>
      <c r="JBV785" s="136"/>
      <c r="JBW785" s="136"/>
      <c r="JBX785" s="136"/>
      <c r="JBY785" s="136"/>
      <c r="JBZ785" s="136"/>
      <c r="JCA785" s="136"/>
      <c r="JCB785" s="136"/>
      <c r="JCC785" s="136"/>
      <c r="JCD785" s="136"/>
      <c r="JCE785" s="136"/>
      <c r="JCF785" s="136"/>
      <c r="JCG785" s="136"/>
      <c r="JCH785" s="136"/>
      <c r="JCI785" s="136"/>
      <c r="JCJ785" s="136"/>
      <c r="JCK785" s="136"/>
      <c r="JCL785" s="136"/>
      <c r="JCM785" s="136"/>
      <c r="JCN785" s="136"/>
      <c r="JCO785" s="136"/>
      <c r="JCP785" s="136"/>
      <c r="JCQ785" s="136"/>
      <c r="JCR785" s="136"/>
      <c r="JCS785" s="136"/>
      <c r="JCT785" s="136"/>
      <c r="JCU785" s="136"/>
      <c r="JCV785" s="136"/>
      <c r="JCW785" s="136"/>
      <c r="JCX785" s="136"/>
      <c r="JCY785" s="136"/>
      <c r="JCZ785" s="136"/>
      <c r="JDA785" s="136"/>
      <c r="JDB785" s="136"/>
      <c r="JDC785" s="136"/>
      <c r="JDD785" s="136"/>
      <c r="JDE785" s="136"/>
      <c r="JDF785" s="136"/>
      <c r="JDG785" s="136"/>
      <c r="JDH785" s="136"/>
      <c r="JDI785" s="136"/>
      <c r="JDJ785" s="136"/>
      <c r="JDK785" s="136"/>
      <c r="JDL785" s="136"/>
      <c r="JDM785" s="136"/>
      <c r="JDN785" s="136"/>
      <c r="JDO785" s="136"/>
      <c r="JDP785" s="136"/>
      <c r="JDQ785" s="136"/>
      <c r="JDR785" s="136"/>
      <c r="JDS785" s="136"/>
      <c r="JDT785" s="136"/>
      <c r="JDU785" s="136"/>
      <c r="JDV785" s="136"/>
      <c r="JDW785" s="136"/>
      <c r="JDX785" s="136"/>
      <c r="JDY785" s="136"/>
      <c r="JDZ785" s="136"/>
      <c r="JEA785" s="136"/>
      <c r="JEB785" s="136"/>
      <c r="JEC785" s="136"/>
      <c r="JED785" s="136"/>
      <c r="JEE785" s="136"/>
      <c r="JEF785" s="136"/>
      <c r="JEG785" s="136"/>
      <c r="JEH785" s="136"/>
      <c r="JEI785" s="136"/>
      <c r="JEJ785" s="136"/>
      <c r="JEK785" s="136"/>
      <c r="JEL785" s="136"/>
      <c r="JEM785" s="136"/>
      <c r="JEN785" s="136"/>
      <c r="JEO785" s="136"/>
      <c r="JEP785" s="136"/>
      <c r="JEQ785" s="136"/>
      <c r="JER785" s="136"/>
      <c r="JES785" s="136"/>
      <c r="JET785" s="136"/>
      <c r="JEU785" s="136"/>
      <c r="JEV785" s="136"/>
      <c r="JEW785" s="136"/>
      <c r="JEX785" s="136"/>
      <c r="JEY785" s="136"/>
      <c r="JEZ785" s="136"/>
      <c r="JFA785" s="136"/>
      <c r="JFB785" s="136"/>
      <c r="JFC785" s="136"/>
      <c r="JFD785" s="136"/>
      <c r="JFE785" s="136"/>
      <c r="JFF785" s="136"/>
      <c r="JFG785" s="136"/>
      <c r="JFH785" s="136"/>
      <c r="JFI785" s="136"/>
      <c r="JFJ785" s="136"/>
      <c r="JFK785" s="136"/>
      <c r="JFL785" s="136"/>
      <c r="JFM785" s="136"/>
      <c r="JFN785" s="136"/>
      <c r="JFO785" s="136"/>
      <c r="JFP785" s="136"/>
      <c r="JFQ785" s="136"/>
      <c r="JFR785" s="136"/>
      <c r="JFS785" s="136"/>
      <c r="JFT785" s="136"/>
      <c r="JFU785" s="136"/>
      <c r="JFV785" s="136"/>
      <c r="JFW785" s="136"/>
      <c r="JFX785" s="136"/>
      <c r="JFY785" s="136"/>
      <c r="JFZ785" s="136"/>
      <c r="JGA785" s="136"/>
      <c r="JGB785" s="136"/>
      <c r="JGC785" s="136"/>
      <c r="JGD785" s="136"/>
      <c r="JGE785" s="136"/>
      <c r="JGF785" s="136"/>
      <c r="JGG785" s="136"/>
      <c r="JGH785" s="136"/>
      <c r="JGI785" s="136"/>
      <c r="JGJ785" s="136"/>
      <c r="JGK785" s="136"/>
      <c r="JGL785" s="136"/>
      <c r="JGM785" s="136"/>
      <c r="JGN785" s="136"/>
      <c r="JGO785" s="136"/>
      <c r="JGP785" s="136"/>
      <c r="JGQ785" s="136"/>
      <c r="JGR785" s="136"/>
      <c r="JGS785" s="136"/>
      <c r="JGT785" s="136"/>
      <c r="JGU785" s="136"/>
      <c r="JGV785" s="136"/>
      <c r="JGW785" s="136"/>
      <c r="JGX785" s="136"/>
      <c r="JGY785" s="136"/>
      <c r="JGZ785" s="136"/>
      <c r="JHA785" s="136"/>
      <c r="JHB785" s="136"/>
      <c r="JHC785" s="136"/>
      <c r="JHD785" s="136"/>
      <c r="JHE785" s="136"/>
      <c r="JHF785" s="136"/>
      <c r="JHG785" s="136"/>
      <c r="JHH785" s="136"/>
      <c r="JHI785" s="136"/>
      <c r="JHJ785" s="136"/>
      <c r="JHK785" s="136"/>
      <c r="JHL785" s="136"/>
      <c r="JHM785" s="136"/>
      <c r="JHN785" s="136"/>
      <c r="JHO785" s="136"/>
      <c r="JHP785" s="136"/>
      <c r="JHQ785" s="136"/>
      <c r="JHR785" s="136"/>
      <c r="JHS785" s="136"/>
      <c r="JHT785" s="136"/>
      <c r="JHU785" s="136"/>
      <c r="JHV785" s="136"/>
      <c r="JHW785" s="136"/>
      <c r="JHX785" s="136"/>
      <c r="JHY785" s="136"/>
      <c r="JHZ785" s="136"/>
      <c r="JIA785" s="136"/>
      <c r="JIB785" s="136"/>
      <c r="JIC785" s="136"/>
      <c r="JID785" s="136"/>
      <c r="JIE785" s="136"/>
      <c r="JIF785" s="136"/>
      <c r="JIG785" s="136"/>
      <c r="JIH785" s="136"/>
      <c r="JII785" s="136"/>
      <c r="JIJ785" s="136"/>
      <c r="JIK785" s="136"/>
      <c r="JIL785" s="136"/>
      <c r="JIM785" s="136"/>
      <c r="JIN785" s="136"/>
      <c r="JIO785" s="136"/>
      <c r="JIP785" s="136"/>
      <c r="JIQ785" s="136"/>
      <c r="JIR785" s="136"/>
      <c r="JIS785" s="136"/>
      <c r="JIT785" s="136"/>
      <c r="JIU785" s="136"/>
      <c r="JIV785" s="136"/>
      <c r="JIW785" s="136"/>
      <c r="JIX785" s="136"/>
      <c r="JIY785" s="136"/>
      <c r="JIZ785" s="136"/>
      <c r="JJA785" s="136"/>
      <c r="JJB785" s="136"/>
      <c r="JJC785" s="136"/>
      <c r="JJD785" s="136"/>
      <c r="JJE785" s="136"/>
      <c r="JJF785" s="136"/>
      <c r="JJG785" s="136"/>
      <c r="JJH785" s="136"/>
      <c r="JJI785" s="136"/>
      <c r="JJJ785" s="136"/>
      <c r="JJK785" s="136"/>
      <c r="JJL785" s="136"/>
      <c r="JJM785" s="136"/>
      <c r="JJN785" s="136"/>
      <c r="JJO785" s="136"/>
      <c r="JJP785" s="136"/>
      <c r="JJQ785" s="136"/>
      <c r="JJR785" s="136"/>
      <c r="JJS785" s="136"/>
      <c r="JJT785" s="136"/>
      <c r="JJU785" s="136"/>
      <c r="JJV785" s="136"/>
      <c r="JJW785" s="136"/>
      <c r="JJX785" s="136"/>
      <c r="JJY785" s="136"/>
      <c r="JJZ785" s="136"/>
      <c r="JKA785" s="136"/>
      <c r="JKB785" s="136"/>
      <c r="JKC785" s="136"/>
      <c r="JKD785" s="136"/>
      <c r="JKE785" s="136"/>
      <c r="JKF785" s="136"/>
      <c r="JKG785" s="136"/>
      <c r="JKH785" s="136"/>
      <c r="JKI785" s="136"/>
      <c r="JKJ785" s="136"/>
      <c r="JKK785" s="136"/>
      <c r="JKL785" s="136"/>
      <c r="JKM785" s="136"/>
      <c r="JKN785" s="136"/>
      <c r="JKO785" s="136"/>
      <c r="JKP785" s="136"/>
      <c r="JKQ785" s="136"/>
      <c r="JKR785" s="136"/>
      <c r="JKS785" s="136"/>
      <c r="JKT785" s="136"/>
      <c r="JKU785" s="136"/>
      <c r="JKV785" s="136"/>
      <c r="JKW785" s="136"/>
      <c r="JKX785" s="136"/>
      <c r="JKY785" s="136"/>
      <c r="JKZ785" s="136"/>
      <c r="JLA785" s="136"/>
      <c r="JLB785" s="136"/>
      <c r="JLC785" s="136"/>
      <c r="JLD785" s="136"/>
      <c r="JLE785" s="136"/>
      <c r="JLF785" s="136"/>
      <c r="JLG785" s="136"/>
      <c r="JLH785" s="136"/>
      <c r="JLI785" s="136"/>
      <c r="JLJ785" s="136"/>
      <c r="JLK785" s="136"/>
      <c r="JLL785" s="136"/>
      <c r="JLM785" s="136"/>
      <c r="JLN785" s="136"/>
      <c r="JLO785" s="136"/>
      <c r="JLP785" s="136"/>
      <c r="JLQ785" s="136"/>
      <c r="JLR785" s="136"/>
      <c r="JLS785" s="136"/>
      <c r="JLT785" s="136"/>
      <c r="JLU785" s="136"/>
      <c r="JLV785" s="136"/>
      <c r="JLW785" s="136"/>
      <c r="JLX785" s="136"/>
      <c r="JLY785" s="136"/>
      <c r="JLZ785" s="136"/>
      <c r="JMA785" s="136"/>
      <c r="JMB785" s="136"/>
      <c r="JMC785" s="136"/>
      <c r="JMD785" s="136"/>
      <c r="JME785" s="136"/>
      <c r="JMF785" s="136"/>
      <c r="JMG785" s="136"/>
      <c r="JMH785" s="136"/>
      <c r="JMI785" s="136"/>
      <c r="JMJ785" s="136"/>
      <c r="JMK785" s="136"/>
      <c r="JML785" s="136"/>
      <c r="JMM785" s="136"/>
      <c r="JMN785" s="136"/>
      <c r="JMO785" s="136"/>
      <c r="JMP785" s="136"/>
      <c r="JMQ785" s="136"/>
      <c r="JMR785" s="136"/>
      <c r="JMS785" s="136"/>
      <c r="JMT785" s="136"/>
      <c r="JMU785" s="136"/>
      <c r="JMV785" s="136"/>
      <c r="JMW785" s="136"/>
      <c r="JMX785" s="136"/>
      <c r="JMY785" s="136"/>
      <c r="JMZ785" s="136"/>
      <c r="JNA785" s="136"/>
      <c r="JNB785" s="136"/>
      <c r="JNC785" s="136"/>
      <c r="JND785" s="136"/>
      <c r="JNE785" s="136"/>
      <c r="JNF785" s="136"/>
      <c r="JNG785" s="136"/>
      <c r="JNH785" s="136"/>
      <c r="JNI785" s="136"/>
      <c r="JNJ785" s="136"/>
      <c r="JNK785" s="136"/>
      <c r="JNL785" s="136"/>
      <c r="JNM785" s="136"/>
      <c r="JNN785" s="136"/>
      <c r="JNO785" s="136"/>
      <c r="JNP785" s="136"/>
      <c r="JNQ785" s="136"/>
      <c r="JNR785" s="136"/>
      <c r="JNS785" s="136"/>
      <c r="JNT785" s="136"/>
      <c r="JNU785" s="136"/>
      <c r="JNV785" s="136"/>
      <c r="JNW785" s="136"/>
      <c r="JNX785" s="136"/>
      <c r="JNY785" s="136"/>
      <c r="JNZ785" s="136"/>
      <c r="JOA785" s="136"/>
      <c r="JOB785" s="136"/>
      <c r="JOC785" s="136"/>
      <c r="JOD785" s="136"/>
      <c r="JOE785" s="136"/>
      <c r="JOF785" s="136"/>
      <c r="JOG785" s="136"/>
      <c r="JOH785" s="136"/>
      <c r="JOI785" s="136"/>
      <c r="JOJ785" s="136"/>
      <c r="JOK785" s="136"/>
      <c r="JOL785" s="136"/>
      <c r="JOM785" s="136"/>
      <c r="JON785" s="136"/>
      <c r="JOO785" s="136"/>
      <c r="JOP785" s="136"/>
      <c r="JOQ785" s="136"/>
      <c r="JOR785" s="136"/>
      <c r="JOS785" s="136"/>
      <c r="JOT785" s="136"/>
      <c r="JOU785" s="136"/>
      <c r="JOV785" s="136"/>
      <c r="JOW785" s="136"/>
      <c r="JOX785" s="136"/>
      <c r="JOY785" s="136"/>
      <c r="JOZ785" s="136"/>
      <c r="JPA785" s="136"/>
      <c r="JPB785" s="136"/>
      <c r="JPC785" s="136"/>
      <c r="JPD785" s="136"/>
      <c r="JPE785" s="136"/>
      <c r="JPF785" s="136"/>
      <c r="JPG785" s="136"/>
      <c r="JPH785" s="136"/>
      <c r="JPI785" s="136"/>
      <c r="JPJ785" s="136"/>
      <c r="JPK785" s="136"/>
      <c r="JPL785" s="136"/>
      <c r="JPM785" s="136"/>
      <c r="JPN785" s="136"/>
      <c r="JPO785" s="136"/>
      <c r="JPP785" s="136"/>
      <c r="JPQ785" s="136"/>
      <c r="JPR785" s="136"/>
      <c r="JPS785" s="136"/>
      <c r="JPT785" s="136"/>
      <c r="JPU785" s="136"/>
      <c r="JPV785" s="136"/>
      <c r="JPW785" s="136"/>
      <c r="JPX785" s="136"/>
      <c r="JPY785" s="136"/>
      <c r="JPZ785" s="136"/>
      <c r="JQA785" s="136"/>
      <c r="JQB785" s="136"/>
      <c r="JQC785" s="136"/>
      <c r="JQD785" s="136"/>
      <c r="JQE785" s="136"/>
      <c r="JQF785" s="136"/>
      <c r="JQG785" s="136"/>
      <c r="JQH785" s="136"/>
      <c r="JQI785" s="136"/>
      <c r="JQJ785" s="136"/>
      <c r="JQK785" s="136"/>
      <c r="JQL785" s="136"/>
      <c r="JQM785" s="136"/>
      <c r="JQN785" s="136"/>
      <c r="JQO785" s="136"/>
      <c r="JQP785" s="136"/>
      <c r="JQQ785" s="136"/>
      <c r="JQR785" s="136"/>
      <c r="JQS785" s="136"/>
      <c r="JQT785" s="136"/>
      <c r="JQU785" s="136"/>
      <c r="JQV785" s="136"/>
      <c r="JQW785" s="136"/>
      <c r="JQX785" s="136"/>
      <c r="JQY785" s="136"/>
      <c r="JQZ785" s="136"/>
      <c r="JRA785" s="136"/>
      <c r="JRB785" s="136"/>
      <c r="JRC785" s="136"/>
      <c r="JRD785" s="136"/>
      <c r="JRE785" s="136"/>
      <c r="JRF785" s="136"/>
      <c r="JRG785" s="136"/>
      <c r="JRH785" s="136"/>
      <c r="JRI785" s="136"/>
      <c r="JRJ785" s="136"/>
      <c r="JRK785" s="136"/>
      <c r="JRL785" s="136"/>
      <c r="JRM785" s="136"/>
      <c r="JRN785" s="136"/>
      <c r="JRO785" s="136"/>
      <c r="JRP785" s="136"/>
      <c r="JRQ785" s="136"/>
      <c r="JRR785" s="136"/>
      <c r="JRS785" s="136"/>
      <c r="JRT785" s="136"/>
      <c r="JRU785" s="136"/>
      <c r="JRV785" s="136"/>
      <c r="JRW785" s="136"/>
      <c r="JRX785" s="136"/>
      <c r="JRY785" s="136"/>
      <c r="JRZ785" s="136"/>
      <c r="JSA785" s="136"/>
      <c r="JSB785" s="136"/>
      <c r="JSC785" s="136"/>
      <c r="JSD785" s="136"/>
      <c r="JSE785" s="136"/>
      <c r="JSF785" s="136"/>
      <c r="JSG785" s="136"/>
      <c r="JSH785" s="136"/>
      <c r="JSI785" s="136"/>
      <c r="JSJ785" s="136"/>
      <c r="JSK785" s="136"/>
      <c r="JSL785" s="136"/>
      <c r="JSM785" s="136"/>
      <c r="JSN785" s="136"/>
      <c r="JSO785" s="136"/>
      <c r="JSP785" s="136"/>
      <c r="JSQ785" s="136"/>
      <c r="JSR785" s="136"/>
      <c r="JSS785" s="136"/>
      <c r="JST785" s="136"/>
      <c r="JSU785" s="136"/>
      <c r="JSV785" s="136"/>
      <c r="JSW785" s="136"/>
      <c r="JSX785" s="136"/>
      <c r="JSY785" s="136"/>
      <c r="JSZ785" s="136"/>
      <c r="JTA785" s="136"/>
      <c r="JTB785" s="136"/>
      <c r="JTC785" s="136"/>
      <c r="JTD785" s="136"/>
      <c r="JTE785" s="136"/>
      <c r="JTF785" s="136"/>
      <c r="JTG785" s="136"/>
      <c r="JTH785" s="136"/>
      <c r="JTI785" s="136"/>
      <c r="JTJ785" s="136"/>
      <c r="JTK785" s="136"/>
      <c r="JTL785" s="136"/>
      <c r="JTM785" s="136"/>
      <c r="JTN785" s="136"/>
      <c r="JTO785" s="136"/>
      <c r="JTP785" s="136"/>
      <c r="JTQ785" s="136"/>
      <c r="JTR785" s="136"/>
      <c r="JTS785" s="136"/>
      <c r="JTT785" s="136"/>
      <c r="JTU785" s="136"/>
      <c r="JTV785" s="136"/>
      <c r="JTW785" s="136"/>
      <c r="JTX785" s="136"/>
      <c r="JTY785" s="136"/>
      <c r="JTZ785" s="136"/>
      <c r="JUA785" s="136"/>
      <c r="JUB785" s="136"/>
      <c r="JUC785" s="136"/>
      <c r="JUD785" s="136"/>
      <c r="JUE785" s="136"/>
      <c r="JUF785" s="136"/>
      <c r="JUG785" s="136"/>
      <c r="JUH785" s="136"/>
      <c r="JUI785" s="136"/>
      <c r="JUJ785" s="136"/>
      <c r="JUK785" s="136"/>
      <c r="JUL785" s="136"/>
      <c r="JUM785" s="136"/>
      <c r="JUN785" s="136"/>
      <c r="JUO785" s="136"/>
      <c r="JUP785" s="136"/>
      <c r="JUQ785" s="136"/>
      <c r="JUR785" s="136"/>
      <c r="JUS785" s="136"/>
      <c r="JUT785" s="136"/>
      <c r="JUU785" s="136"/>
      <c r="JUV785" s="136"/>
      <c r="JUW785" s="136"/>
      <c r="JUX785" s="136"/>
      <c r="JUY785" s="136"/>
      <c r="JUZ785" s="136"/>
      <c r="JVA785" s="136"/>
      <c r="JVB785" s="136"/>
      <c r="JVC785" s="136"/>
      <c r="JVD785" s="136"/>
      <c r="JVE785" s="136"/>
      <c r="JVF785" s="136"/>
      <c r="JVG785" s="136"/>
      <c r="JVH785" s="136"/>
      <c r="JVI785" s="136"/>
      <c r="JVJ785" s="136"/>
      <c r="JVK785" s="136"/>
      <c r="JVL785" s="136"/>
      <c r="JVM785" s="136"/>
      <c r="JVN785" s="136"/>
      <c r="JVO785" s="136"/>
      <c r="JVP785" s="136"/>
      <c r="JVQ785" s="136"/>
      <c r="JVR785" s="136"/>
      <c r="JVS785" s="136"/>
      <c r="JVT785" s="136"/>
      <c r="JVU785" s="136"/>
      <c r="JVV785" s="136"/>
      <c r="JVW785" s="136"/>
      <c r="JVX785" s="136"/>
      <c r="JVY785" s="136"/>
      <c r="JVZ785" s="136"/>
      <c r="JWA785" s="136"/>
      <c r="JWB785" s="136"/>
      <c r="JWC785" s="136"/>
      <c r="JWD785" s="136"/>
      <c r="JWE785" s="136"/>
      <c r="JWF785" s="136"/>
      <c r="JWG785" s="136"/>
      <c r="JWH785" s="136"/>
      <c r="JWI785" s="136"/>
      <c r="JWJ785" s="136"/>
      <c r="JWK785" s="136"/>
      <c r="JWL785" s="136"/>
      <c r="JWM785" s="136"/>
      <c r="JWN785" s="136"/>
      <c r="JWO785" s="136"/>
      <c r="JWP785" s="136"/>
      <c r="JWQ785" s="136"/>
      <c r="JWR785" s="136"/>
      <c r="JWS785" s="136"/>
      <c r="JWT785" s="136"/>
      <c r="JWU785" s="136"/>
      <c r="JWV785" s="136"/>
      <c r="JWW785" s="136"/>
      <c r="JWX785" s="136"/>
      <c r="JWY785" s="136"/>
      <c r="JWZ785" s="136"/>
      <c r="JXA785" s="136"/>
      <c r="JXB785" s="136"/>
      <c r="JXC785" s="136"/>
      <c r="JXD785" s="136"/>
      <c r="JXE785" s="136"/>
      <c r="JXF785" s="136"/>
      <c r="JXG785" s="136"/>
      <c r="JXH785" s="136"/>
      <c r="JXI785" s="136"/>
      <c r="JXJ785" s="136"/>
      <c r="JXK785" s="136"/>
      <c r="JXL785" s="136"/>
      <c r="JXM785" s="136"/>
      <c r="JXN785" s="136"/>
      <c r="JXO785" s="136"/>
      <c r="JXP785" s="136"/>
      <c r="JXQ785" s="136"/>
      <c r="JXR785" s="136"/>
      <c r="JXS785" s="136"/>
      <c r="JXT785" s="136"/>
      <c r="JXU785" s="136"/>
      <c r="JXV785" s="136"/>
      <c r="JXW785" s="136"/>
      <c r="JXX785" s="136"/>
      <c r="JXY785" s="136"/>
      <c r="JXZ785" s="136"/>
      <c r="JYA785" s="136"/>
      <c r="JYB785" s="136"/>
      <c r="JYC785" s="136"/>
      <c r="JYD785" s="136"/>
      <c r="JYE785" s="136"/>
      <c r="JYF785" s="136"/>
      <c r="JYG785" s="136"/>
      <c r="JYH785" s="136"/>
      <c r="JYI785" s="136"/>
      <c r="JYJ785" s="136"/>
      <c r="JYK785" s="136"/>
      <c r="JYL785" s="136"/>
      <c r="JYM785" s="136"/>
      <c r="JYN785" s="136"/>
      <c r="JYO785" s="136"/>
      <c r="JYP785" s="136"/>
      <c r="JYQ785" s="136"/>
      <c r="JYR785" s="136"/>
      <c r="JYS785" s="136"/>
      <c r="JYT785" s="136"/>
      <c r="JYU785" s="136"/>
      <c r="JYV785" s="136"/>
      <c r="JYW785" s="136"/>
      <c r="JYX785" s="136"/>
      <c r="JYY785" s="136"/>
      <c r="JYZ785" s="136"/>
      <c r="JZA785" s="136"/>
      <c r="JZB785" s="136"/>
      <c r="JZC785" s="136"/>
      <c r="JZD785" s="136"/>
      <c r="JZE785" s="136"/>
      <c r="JZF785" s="136"/>
      <c r="JZG785" s="136"/>
      <c r="JZH785" s="136"/>
      <c r="JZI785" s="136"/>
      <c r="JZJ785" s="136"/>
      <c r="JZK785" s="136"/>
      <c r="JZL785" s="136"/>
      <c r="JZM785" s="136"/>
      <c r="JZN785" s="136"/>
      <c r="JZO785" s="136"/>
      <c r="JZP785" s="136"/>
      <c r="JZQ785" s="136"/>
      <c r="JZR785" s="136"/>
      <c r="JZS785" s="136"/>
      <c r="JZT785" s="136"/>
      <c r="JZU785" s="136"/>
      <c r="JZV785" s="136"/>
      <c r="JZW785" s="136"/>
      <c r="JZX785" s="136"/>
      <c r="JZY785" s="136"/>
      <c r="JZZ785" s="136"/>
      <c r="KAA785" s="136"/>
      <c r="KAB785" s="136"/>
      <c r="KAC785" s="136"/>
      <c r="KAD785" s="136"/>
      <c r="KAE785" s="136"/>
      <c r="KAF785" s="136"/>
      <c r="KAG785" s="136"/>
      <c r="KAH785" s="136"/>
      <c r="KAI785" s="136"/>
      <c r="KAJ785" s="136"/>
      <c r="KAK785" s="136"/>
      <c r="KAL785" s="136"/>
      <c r="KAM785" s="136"/>
      <c r="KAN785" s="136"/>
      <c r="KAO785" s="136"/>
      <c r="KAP785" s="136"/>
      <c r="KAQ785" s="136"/>
      <c r="KAR785" s="136"/>
      <c r="KAS785" s="136"/>
      <c r="KAT785" s="136"/>
      <c r="KAU785" s="136"/>
      <c r="KAV785" s="136"/>
      <c r="KAW785" s="136"/>
      <c r="KAX785" s="136"/>
      <c r="KAY785" s="136"/>
      <c r="KAZ785" s="136"/>
      <c r="KBA785" s="136"/>
      <c r="KBB785" s="136"/>
      <c r="KBC785" s="136"/>
      <c r="KBD785" s="136"/>
      <c r="KBE785" s="136"/>
      <c r="KBF785" s="136"/>
      <c r="KBG785" s="136"/>
      <c r="KBH785" s="136"/>
      <c r="KBI785" s="136"/>
      <c r="KBJ785" s="136"/>
      <c r="KBK785" s="136"/>
      <c r="KBL785" s="136"/>
      <c r="KBM785" s="136"/>
      <c r="KBN785" s="136"/>
      <c r="KBO785" s="136"/>
      <c r="KBP785" s="136"/>
      <c r="KBQ785" s="136"/>
      <c r="KBR785" s="136"/>
      <c r="KBS785" s="136"/>
      <c r="KBT785" s="136"/>
      <c r="KBU785" s="136"/>
      <c r="KBV785" s="136"/>
      <c r="KBW785" s="136"/>
      <c r="KBX785" s="136"/>
      <c r="KBY785" s="136"/>
      <c r="KBZ785" s="136"/>
      <c r="KCA785" s="136"/>
      <c r="KCB785" s="136"/>
      <c r="KCC785" s="136"/>
      <c r="KCD785" s="136"/>
      <c r="KCE785" s="136"/>
      <c r="KCF785" s="136"/>
      <c r="KCG785" s="136"/>
      <c r="KCH785" s="136"/>
      <c r="KCI785" s="136"/>
      <c r="KCJ785" s="136"/>
      <c r="KCK785" s="136"/>
      <c r="KCL785" s="136"/>
      <c r="KCM785" s="136"/>
      <c r="KCN785" s="136"/>
      <c r="KCO785" s="136"/>
      <c r="KCP785" s="136"/>
      <c r="KCQ785" s="136"/>
      <c r="KCR785" s="136"/>
      <c r="KCS785" s="136"/>
      <c r="KCT785" s="136"/>
      <c r="KCU785" s="136"/>
      <c r="KCV785" s="136"/>
      <c r="KCW785" s="136"/>
      <c r="KCX785" s="136"/>
      <c r="KCY785" s="136"/>
      <c r="KCZ785" s="136"/>
      <c r="KDA785" s="136"/>
      <c r="KDB785" s="136"/>
      <c r="KDC785" s="136"/>
      <c r="KDD785" s="136"/>
      <c r="KDE785" s="136"/>
      <c r="KDF785" s="136"/>
      <c r="KDG785" s="136"/>
      <c r="KDH785" s="136"/>
      <c r="KDI785" s="136"/>
      <c r="KDJ785" s="136"/>
      <c r="KDK785" s="136"/>
      <c r="KDL785" s="136"/>
      <c r="KDM785" s="136"/>
      <c r="KDN785" s="136"/>
      <c r="KDO785" s="136"/>
      <c r="KDP785" s="136"/>
      <c r="KDQ785" s="136"/>
      <c r="KDR785" s="136"/>
      <c r="KDS785" s="136"/>
      <c r="KDT785" s="136"/>
      <c r="KDU785" s="136"/>
      <c r="KDV785" s="136"/>
      <c r="KDW785" s="136"/>
      <c r="KDX785" s="136"/>
      <c r="KDY785" s="136"/>
      <c r="KDZ785" s="136"/>
      <c r="KEA785" s="136"/>
      <c r="KEB785" s="136"/>
      <c r="KEC785" s="136"/>
      <c r="KED785" s="136"/>
      <c r="KEE785" s="136"/>
      <c r="KEF785" s="136"/>
      <c r="KEG785" s="136"/>
      <c r="KEH785" s="136"/>
      <c r="KEI785" s="136"/>
      <c r="KEJ785" s="136"/>
      <c r="KEK785" s="136"/>
      <c r="KEL785" s="136"/>
      <c r="KEM785" s="136"/>
      <c r="KEN785" s="136"/>
      <c r="KEO785" s="136"/>
      <c r="KEP785" s="136"/>
      <c r="KEQ785" s="136"/>
      <c r="KER785" s="136"/>
      <c r="KES785" s="136"/>
      <c r="KET785" s="136"/>
      <c r="KEU785" s="136"/>
      <c r="KEV785" s="136"/>
      <c r="KEW785" s="136"/>
      <c r="KEX785" s="136"/>
      <c r="KEY785" s="136"/>
      <c r="KEZ785" s="136"/>
      <c r="KFA785" s="136"/>
      <c r="KFB785" s="136"/>
      <c r="KFC785" s="136"/>
      <c r="KFD785" s="136"/>
      <c r="KFE785" s="136"/>
      <c r="KFF785" s="136"/>
      <c r="KFG785" s="136"/>
      <c r="KFH785" s="136"/>
      <c r="KFI785" s="136"/>
      <c r="KFJ785" s="136"/>
      <c r="KFK785" s="136"/>
      <c r="KFL785" s="136"/>
      <c r="KFM785" s="136"/>
      <c r="KFN785" s="136"/>
      <c r="KFO785" s="136"/>
      <c r="KFP785" s="136"/>
      <c r="KFQ785" s="136"/>
      <c r="KFR785" s="136"/>
      <c r="KFS785" s="136"/>
      <c r="KFT785" s="136"/>
      <c r="KFU785" s="136"/>
      <c r="KFV785" s="136"/>
      <c r="KFW785" s="136"/>
      <c r="KFX785" s="136"/>
      <c r="KFY785" s="136"/>
      <c r="KFZ785" s="136"/>
      <c r="KGA785" s="136"/>
      <c r="KGB785" s="136"/>
      <c r="KGC785" s="136"/>
      <c r="KGD785" s="136"/>
      <c r="KGE785" s="136"/>
      <c r="KGF785" s="136"/>
      <c r="KGG785" s="136"/>
      <c r="KGH785" s="136"/>
      <c r="KGI785" s="136"/>
      <c r="KGJ785" s="136"/>
      <c r="KGK785" s="136"/>
      <c r="KGL785" s="136"/>
      <c r="KGM785" s="136"/>
      <c r="KGN785" s="136"/>
      <c r="KGO785" s="136"/>
      <c r="KGP785" s="136"/>
      <c r="KGQ785" s="136"/>
      <c r="KGR785" s="136"/>
      <c r="KGS785" s="136"/>
      <c r="KGT785" s="136"/>
      <c r="KGU785" s="136"/>
      <c r="KGV785" s="136"/>
      <c r="KGW785" s="136"/>
      <c r="KGX785" s="136"/>
      <c r="KGY785" s="136"/>
      <c r="KGZ785" s="136"/>
      <c r="KHA785" s="136"/>
      <c r="KHB785" s="136"/>
      <c r="KHC785" s="136"/>
      <c r="KHD785" s="136"/>
      <c r="KHE785" s="136"/>
      <c r="KHF785" s="136"/>
      <c r="KHG785" s="136"/>
      <c r="KHH785" s="136"/>
      <c r="KHI785" s="136"/>
      <c r="KHJ785" s="136"/>
      <c r="KHK785" s="136"/>
      <c r="KHL785" s="136"/>
      <c r="KHM785" s="136"/>
      <c r="KHN785" s="136"/>
      <c r="KHO785" s="136"/>
      <c r="KHP785" s="136"/>
      <c r="KHQ785" s="136"/>
      <c r="KHR785" s="136"/>
      <c r="KHS785" s="136"/>
      <c r="KHT785" s="136"/>
      <c r="KHU785" s="136"/>
      <c r="KHV785" s="136"/>
      <c r="KHW785" s="136"/>
      <c r="KHX785" s="136"/>
      <c r="KHY785" s="136"/>
      <c r="KHZ785" s="136"/>
      <c r="KIA785" s="136"/>
      <c r="KIB785" s="136"/>
      <c r="KIC785" s="136"/>
      <c r="KID785" s="136"/>
      <c r="KIE785" s="136"/>
      <c r="KIF785" s="136"/>
      <c r="KIG785" s="136"/>
      <c r="KIH785" s="136"/>
      <c r="KII785" s="136"/>
      <c r="KIJ785" s="136"/>
      <c r="KIK785" s="136"/>
      <c r="KIL785" s="136"/>
      <c r="KIM785" s="136"/>
      <c r="KIN785" s="136"/>
      <c r="KIO785" s="136"/>
      <c r="KIP785" s="136"/>
      <c r="KIQ785" s="136"/>
      <c r="KIR785" s="136"/>
      <c r="KIS785" s="136"/>
      <c r="KIT785" s="136"/>
      <c r="KIU785" s="136"/>
      <c r="KIV785" s="136"/>
      <c r="KIW785" s="136"/>
      <c r="KIX785" s="136"/>
      <c r="KIY785" s="136"/>
      <c r="KIZ785" s="136"/>
      <c r="KJA785" s="136"/>
      <c r="KJB785" s="136"/>
      <c r="KJC785" s="136"/>
      <c r="KJD785" s="136"/>
      <c r="KJE785" s="136"/>
      <c r="KJF785" s="136"/>
      <c r="KJG785" s="136"/>
      <c r="KJH785" s="136"/>
      <c r="KJI785" s="136"/>
      <c r="KJJ785" s="136"/>
      <c r="KJK785" s="136"/>
      <c r="KJL785" s="136"/>
      <c r="KJM785" s="136"/>
      <c r="KJN785" s="136"/>
      <c r="KJO785" s="136"/>
      <c r="KJP785" s="136"/>
      <c r="KJQ785" s="136"/>
      <c r="KJR785" s="136"/>
      <c r="KJS785" s="136"/>
      <c r="KJT785" s="136"/>
      <c r="KJU785" s="136"/>
      <c r="KJV785" s="136"/>
      <c r="KJW785" s="136"/>
      <c r="KJX785" s="136"/>
      <c r="KJY785" s="136"/>
      <c r="KJZ785" s="136"/>
      <c r="KKA785" s="136"/>
      <c r="KKB785" s="136"/>
      <c r="KKC785" s="136"/>
      <c r="KKD785" s="136"/>
      <c r="KKE785" s="136"/>
      <c r="KKF785" s="136"/>
      <c r="KKG785" s="136"/>
      <c r="KKH785" s="136"/>
      <c r="KKI785" s="136"/>
      <c r="KKJ785" s="136"/>
      <c r="KKK785" s="136"/>
      <c r="KKL785" s="136"/>
      <c r="KKM785" s="136"/>
      <c r="KKN785" s="136"/>
      <c r="KKO785" s="136"/>
      <c r="KKP785" s="136"/>
      <c r="KKQ785" s="136"/>
      <c r="KKR785" s="136"/>
      <c r="KKS785" s="136"/>
      <c r="KKT785" s="136"/>
      <c r="KKU785" s="136"/>
      <c r="KKV785" s="136"/>
      <c r="KKW785" s="136"/>
      <c r="KKX785" s="136"/>
      <c r="KKY785" s="136"/>
      <c r="KKZ785" s="136"/>
      <c r="KLA785" s="136"/>
      <c r="KLB785" s="136"/>
      <c r="KLC785" s="136"/>
      <c r="KLD785" s="136"/>
      <c r="KLE785" s="136"/>
      <c r="KLF785" s="136"/>
      <c r="KLG785" s="136"/>
      <c r="KLH785" s="136"/>
      <c r="KLI785" s="136"/>
      <c r="KLJ785" s="136"/>
      <c r="KLK785" s="136"/>
      <c r="KLL785" s="136"/>
      <c r="KLM785" s="136"/>
      <c r="KLN785" s="136"/>
      <c r="KLO785" s="136"/>
      <c r="KLP785" s="136"/>
      <c r="KLQ785" s="136"/>
      <c r="KLR785" s="136"/>
      <c r="KLS785" s="136"/>
      <c r="KLT785" s="136"/>
      <c r="KLU785" s="136"/>
      <c r="KLV785" s="136"/>
      <c r="KLW785" s="136"/>
      <c r="KLX785" s="136"/>
      <c r="KLY785" s="136"/>
      <c r="KLZ785" s="136"/>
      <c r="KMA785" s="136"/>
      <c r="KMB785" s="136"/>
      <c r="KMC785" s="136"/>
      <c r="KMD785" s="136"/>
      <c r="KME785" s="136"/>
      <c r="KMF785" s="136"/>
      <c r="KMG785" s="136"/>
      <c r="KMH785" s="136"/>
      <c r="KMI785" s="136"/>
      <c r="KMJ785" s="136"/>
      <c r="KMK785" s="136"/>
      <c r="KML785" s="136"/>
      <c r="KMM785" s="136"/>
      <c r="KMN785" s="136"/>
      <c r="KMO785" s="136"/>
      <c r="KMP785" s="136"/>
      <c r="KMQ785" s="136"/>
      <c r="KMR785" s="136"/>
      <c r="KMS785" s="136"/>
      <c r="KMT785" s="136"/>
      <c r="KMU785" s="136"/>
      <c r="KMV785" s="136"/>
      <c r="KMW785" s="136"/>
      <c r="KMX785" s="136"/>
      <c r="KMY785" s="136"/>
      <c r="KMZ785" s="136"/>
      <c r="KNA785" s="136"/>
      <c r="KNB785" s="136"/>
      <c r="KNC785" s="136"/>
      <c r="KND785" s="136"/>
      <c r="KNE785" s="136"/>
      <c r="KNF785" s="136"/>
      <c r="KNG785" s="136"/>
      <c r="KNH785" s="136"/>
      <c r="KNI785" s="136"/>
      <c r="KNJ785" s="136"/>
      <c r="KNK785" s="136"/>
      <c r="KNL785" s="136"/>
      <c r="KNM785" s="136"/>
      <c r="KNN785" s="136"/>
      <c r="KNO785" s="136"/>
      <c r="KNP785" s="136"/>
      <c r="KNQ785" s="136"/>
      <c r="KNR785" s="136"/>
      <c r="KNS785" s="136"/>
      <c r="KNT785" s="136"/>
      <c r="KNU785" s="136"/>
      <c r="KNV785" s="136"/>
      <c r="KNW785" s="136"/>
      <c r="KNX785" s="136"/>
      <c r="KNY785" s="136"/>
      <c r="KNZ785" s="136"/>
      <c r="KOA785" s="136"/>
      <c r="KOB785" s="136"/>
      <c r="KOC785" s="136"/>
      <c r="KOD785" s="136"/>
      <c r="KOE785" s="136"/>
      <c r="KOF785" s="136"/>
      <c r="KOG785" s="136"/>
      <c r="KOH785" s="136"/>
      <c r="KOI785" s="136"/>
      <c r="KOJ785" s="136"/>
      <c r="KOK785" s="136"/>
      <c r="KOL785" s="136"/>
      <c r="KOM785" s="136"/>
      <c r="KON785" s="136"/>
      <c r="KOO785" s="136"/>
      <c r="KOP785" s="136"/>
      <c r="KOQ785" s="136"/>
      <c r="KOR785" s="136"/>
      <c r="KOS785" s="136"/>
      <c r="KOT785" s="136"/>
      <c r="KOU785" s="136"/>
      <c r="KOV785" s="136"/>
      <c r="KOW785" s="136"/>
      <c r="KOX785" s="136"/>
      <c r="KOY785" s="136"/>
      <c r="KOZ785" s="136"/>
      <c r="KPA785" s="136"/>
      <c r="KPB785" s="136"/>
      <c r="KPC785" s="136"/>
      <c r="KPD785" s="136"/>
      <c r="KPE785" s="136"/>
      <c r="KPF785" s="136"/>
      <c r="KPG785" s="136"/>
      <c r="KPH785" s="136"/>
      <c r="KPI785" s="136"/>
      <c r="KPJ785" s="136"/>
      <c r="KPK785" s="136"/>
      <c r="KPL785" s="136"/>
      <c r="KPM785" s="136"/>
      <c r="KPN785" s="136"/>
      <c r="KPO785" s="136"/>
      <c r="KPP785" s="136"/>
      <c r="KPQ785" s="136"/>
      <c r="KPR785" s="136"/>
      <c r="KPS785" s="136"/>
      <c r="KPT785" s="136"/>
      <c r="KPU785" s="136"/>
      <c r="KPV785" s="136"/>
      <c r="KPW785" s="136"/>
      <c r="KPX785" s="136"/>
      <c r="KPY785" s="136"/>
      <c r="KPZ785" s="136"/>
      <c r="KQA785" s="136"/>
      <c r="KQB785" s="136"/>
      <c r="KQC785" s="136"/>
      <c r="KQD785" s="136"/>
      <c r="KQE785" s="136"/>
      <c r="KQF785" s="136"/>
      <c r="KQG785" s="136"/>
      <c r="KQH785" s="136"/>
      <c r="KQI785" s="136"/>
      <c r="KQJ785" s="136"/>
      <c r="KQK785" s="136"/>
      <c r="KQL785" s="136"/>
      <c r="KQM785" s="136"/>
      <c r="KQN785" s="136"/>
      <c r="KQO785" s="136"/>
      <c r="KQP785" s="136"/>
      <c r="KQQ785" s="136"/>
      <c r="KQR785" s="136"/>
      <c r="KQS785" s="136"/>
      <c r="KQT785" s="136"/>
      <c r="KQU785" s="136"/>
      <c r="KQV785" s="136"/>
      <c r="KQW785" s="136"/>
      <c r="KQX785" s="136"/>
      <c r="KQY785" s="136"/>
      <c r="KQZ785" s="136"/>
      <c r="KRA785" s="136"/>
      <c r="KRB785" s="136"/>
      <c r="KRC785" s="136"/>
      <c r="KRD785" s="136"/>
      <c r="KRE785" s="136"/>
      <c r="KRF785" s="136"/>
      <c r="KRG785" s="136"/>
      <c r="KRH785" s="136"/>
      <c r="KRI785" s="136"/>
      <c r="KRJ785" s="136"/>
      <c r="KRK785" s="136"/>
      <c r="KRL785" s="136"/>
      <c r="KRM785" s="136"/>
      <c r="KRN785" s="136"/>
      <c r="KRO785" s="136"/>
      <c r="KRP785" s="136"/>
      <c r="KRQ785" s="136"/>
      <c r="KRR785" s="136"/>
      <c r="KRS785" s="136"/>
      <c r="KRT785" s="136"/>
      <c r="KRU785" s="136"/>
      <c r="KRV785" s="136"/>
      <c r="KRW785" s="136"/>
      <c r="KRX785" s="136"/>
      <c r="KRY785" s="136"/>
      <c r="KRZ785" s="136"/>
      <c r="KSA785" s="136"/>
      <c r="KSB785" s="136"/>
      <c r="KSC785" s="136"/>
      <c r="KSD785" s="136"/>
      <c r="KSE785" s="136"/>
      <c r="KSF785" s="136"/>
      <c r="KSG785" s="136"/>
      <c r="KSH785" s="136"/>
      <c r="KSI785" s="136"/>
      <c r="KSJ785" s="136"/>
      <c r="KSK785" s="136"/>
      <c r="KSL785" s="136"/>
      <c r="KSM785" s="136"/>
      <c r="KSN785" s="136"/>
      <c r="KSO785" s="136"/>
      <c r="KSP785" s="136"/>
      <c r="KSQ785" s="136"/>
      <c r="KSR785" s="136"/>
      <c r="KSS785" s="136"/>
      <c r="KST785" s="136"/>
      <c r="KSU785" s="136"/>
      <c r="KSV785" s="136"/>
      <c r="KSW785" s="136"/>
      <c r="KSX785" s="136"/>
      <c r="KSY785" s="136"/>
      <c r="KSZ785" s="136"/>
      <c r="KTA785" s="136"/>
      <c r="KTB785" s="136"/>
      <c r="KTC785" s="136"/>
      <c r="KTD785" s="136"/>
      <c r="KTE785" s="136"/>
      <c r="KTF785" s="136"/>
      <c r="KTG785" s="136"/>
      <c r="KTH785" s="136"/>
      <c r="KTI785" s="136"/>
      <c r="KTJ785" s="136"/>
      <c r="KTK785" s="136"/>
      <c r="KTL785" s="136"/>
      <c r="KTM785" s="136"/>
      <c r="KTN785" s="136"/>
      <c r="KTO785" s="136"/>
      <c r="KTP785" s="136"/>
      <c r="KTQ785" s="136"/>
      <c r="KTR785" s="136"/>
      <c r="KTS785" s="136"/>
      <c r="KTT785" s="136"/>
      <c r="KTU785" s="136"/>
      <c r="KTV785" s="136"/>
      <c r="KTW785" s="136"/>
      <c r="KTX785" s="136"/>
      <c r="KTY785" s="136"/>
      <c r="KTZ785" s="136"/>
      <c r="KUA785" s="136"/>
      <c r="KUB785" s="136"/>
      <c r="KUC785" s="136"/>
      <c r="KUD785" s="136"/>
      <c r="KUE785" s="136"/>
      <c r="KUF785" s="136"/>
      <c r="KUG785" s="136"/>
      <c r="KUH785" s="136"/>
      <c r="KUI785" s="136"/>
      <c r="KUJ785" s="136"/>
      <c r="KUK785" s="136"/>
      <c r="KUL785" s="136"/>
      <c r="KUM785" s="136"/>
      <c r="KUN785" s="136"/>
      <c r="KUO785" s="136"/>
      <c r="KUP785" s="136"/>
      <c r="KUQ785" s="136"/>
      <c r="KUR785" s="136"/>
      <c r="KUS785" s="136"/>
      <c r="KUT785" s="136"/>
      <c r="KUU785" s="136"/>
      <c r="KUV785" s="136"/>
      <c r="KUW785" s="136"/>
      <c r="KUX785" s="136"/>
      <c r="KUY785" s="136"/>
      <c r="KUZ785" s="136"/>
      <c r="KVA785" s="136"/>
      <c r="KVB785" s="136"/>
      <c r="KVC785" s="136"/>
      <c r="KVD785" s="136"/>
      <c r="KVE785" s="136"/>
      <c r="KVF785" s="136"/>
      <c r="KVG785" s="136"/>
      <c r="KVH785" s="136"/>
      <c r="KVI785" s="136"/>
      <c r="KVJ785" s="136"/>
      <c r="KVK785" s="136"/>
      <c r="KVL785" s="136"/>
      <c r="KVM785" s="136"/>
      <c r="KVN785" s="136"/>
      <c r="KVO785" s="136"/>
      <c r="KVP785" s="136"/>
      <c r="KVQ785" s="136"/>
      <c r="KVR785" s="136"/>
      <c r="KVS785" s="136"/>
      <c r="KVT785" s="136"/>
      <c r="KVU785" s="136"/>
      <c r="KVV785" s="136"/>
      <c r="KVW785" s="136"/>
      <c r="KVX785" s="136"/>
      <c r="KVY785" s="136"/>
      <c r="KVZ785" s="136"/>
      <c r="KWA785" s="136"/>
      <c r="KWB785" s="136"/>
      <c r="KWC785" s="136"/>
      <c r="KWD785" s="136"/>
      <c r="KWE785" s="136"/>
      <c r="KWF785" s="136"/>
      <c r="KWG785" s="136"/>
      <c r="KWH785" s="136"/>
      <c r="KWI785" s="136"/>
      <c r="KWJ785" s="136"/>
      <c r="KWK785" s="136"/>
      <c r="KWL785" s="136"/>
      <c r="KWM785" s="136"/>
      <c r="KWN785" s="136"/>
      <c r="KWO785" s="136"/>
      <c r="KWP785" s="136"/>
      <c r="KWQ785" s="136"/>
      <c r="KWR785" s="136"/>
      <c r="KWS785" s="136"/>
      <c r="KWT785" s="136"/>
      <c r="KWU785" s="136"/>
      <c r="KWV785" s="136"/>
      <c r="KWW785" s="136"/>
      <c r="KWX785" s="136"/>
      <c r="KWY785" s="136"/>
      <c r="KWZ785" s="136"/>
      <c r="KXA785" s="136"/>
      <c r="KXB785" s="136"/>
      <c r="KXC785" s="136"/>
      <c r="KXD785" s="136"/>
      <c r="KXE785" s="136"/>
      <c r="KXF785" s="136"/>
      <c r="KXG785" s="136"/>
      <c r="KXH785" s="136"/>
      <c r="KXI785" s="136"/>
      <c r="KXJ785" s="136"/>
      <c r="KXK785" s="136"/>
      <c r="KXL785" s="136"/>
      <c r="KXM785" s="136"/>
      <c r="KXN785" s="136"/>
      <c r="KXO785" s="136"/>
      <c r="KXP785" s="136"/>
      <c r="KXQ785" s="136"/>
      <c r="KXR785" s="136"/>
      <c r="KXS785" s="136"/>
      <c r="KXT785" s="136"/>
      <c r="KXU785" s="136"/>
      <c r="KXV785" s="136"/>
      <c r="KXW785" s="136"/>
      <c r="KXX785" s="136"/>
      <c r="KXY785" s="136"/>
      <c r="KXZ785" s="136"/>
      <c r="KYA785" s="136"/>
      <c r="KYB785" s="136"/>
      <c r="KYC785" s="136"/>
      <c r="KYD785" s="136"/>
      <c r="KYE785" s="136"/>
      <c r="KYF785" s="136"/>
      <c r="KYG785" s="136"/>
      <c r="KYH785" s="136"/>
      <c r="KYI785" s="136"/>
      <c r="KYJ785" s="136"/>
      <c r="KYK785" s="136"/>
      <c r="KYL785" s="136"/>
      <c r="KYM785" s="136"/>
      <c r="KYN785" s="136"/>
      <c r="KYO785" s="136"/>
      <c r="KYP785" s="136"/>
      <c r="KYQ785" s="136"/>
      <c r="KYR785" s="136"/>
      <c r="KYS785" s="136"/>
      <c r="KYT785" s="136"/>
      <c r="KYU785" s="136"/>
      <c r="KYV785" s="136"/>
      <c r="KYW785" s="136"/>
      <c r="KYX785" s="136"/>
      <c r="KYY785" s="136"/>
      <c r="KYZ785" s="136"/>
      <c r="KZA785" s="136"/>
      <c r="KZB785" s="136"/>
      <c r="KZC785" s="136"/>
      <c r="KZD785" s="136"/>
      <c r="KZE785" s="136"/>
      <c r="KZF785" s="136"/>
      <c r="KZG785" s="136"/>
      <c r="KZH785" s="136"/>
      <c r="KZI785" s="136"/>
      <c r="KZJ785" s="136"/>
      <c r="KZK785" s="136"/>
      <c r="KZL785" s="136"/>
      <c r="KZM785" s="136"/>
      <c r="KZN785" s="136"/>
      <c r="KZO785" s="136"/>
      <c r="KZP785" s="136"/>
      <c r="KZQ785" s="136"/>
      <c r="KZR785" s="136"/>
      <c r="KZS785" s="136"/>
      <c r="KZT785" s="136"/>
      <c r="KZU785" s="136"/>
      <c r="KZV785" s="136"/>
      <c r="KZW785" s="136"/>
      <c r="KZX785" s="136"/>
      <c r="KZY785" s="136"/>
      <c r="KZZ785" s="136"/>
      <c r="LAA785" s="136"/>
      <c r="LAB785" s="136"/>
      <c r="LAC785" s="136"/>
      <c r="LAD785" s="136"/>
      <c r="LAE785" s="136"/>
      <c r="LAF785" s="136"/>
      <c r="LAG785" s="136"/>
      <c r="LAH785" s="136"/>
      <c r="LAI785" s="136"/>
      <c r="LAJ785" s="136"/>
      <c r="LAK785" s="136"/>
      <c r="LAL785" s="136"/>
      <c r="LAM785" s="136"/>
      <c r="LAN785" s="136"/>
      <c r="LAO785" s="136"/>
      <c r="LAP785" s="136"/>
      <c r="LAQ785" s="136"/>
      <c r="LAR785" s="136"/>
      <c r="LAS785" s="136"/>
      <c r="LAT785" s="136"/>
      <c r="LAU785" s="136"/>
      <c r="LAV785" s="136"/>
      <c r="LAW785" s="136"/>
      <c r="LAX785" s="136"/>
      <c r="LAY785" s="136"/>
      <c r="LAZ785" s="136"/>
      <c r="LBA785" s="136"/>
      <c r="LBB785" s="136"/>
      <c r="LBC785" s="136"/>
      <c r="LBD785" s="136"/>
      <c r="LBE785" s="136"/>
      <c r="LBF785" s="136"/>
      <c r="LBG785" s="136"/>
      <c r="LBH785" s="136"/>
      <c r="LBI785" s="136"/>
      <c r="LBJ785" s="136"/>
      <c r="LBK785" s="136"/>
      <c r="LBL785" s="136"/>
      <c r="LBM785" s="136"/>
      <c r="LBN785" s="136"/>
      <c r="LBO785" s="136"/>
      <c r="LBP785" s="136"/>
      <c r="LBQ785" s="136"/>
      <c r="LBR785" s="136"/>
      <c r="LBS785" s="136"/>
      <c r="LBT785" s="136"/>
      <c r="LBU785" s="136"/>
      <c r="LBV785" s="136"/>
      <c r="LBW785" s="136"/>
      <c r="LBX785" s="136"/>
      <c r="LBY785" s="136"/>
      <c r="LBZ785" s="136"/>
      <c r="LCA785" s="136"/>
      <c r="LCB785" s="136"/>
      <c r="LCC785" s="136"/>
      <c r="LCD785" s="136"/>
      <c r="LCE785" s="136"/>
      <c r="LCF785" s="136"/>
      <c r="LCG785" s="136"/>
      <c r="LCH785" s="136"/>
      <c r="LCI785" s="136"/>
      <c r="LCJ785" s="136"/>
      <c r="LCK785" s="136"/>
      <c r="LCL785" s="136"/>
      <c r="LCM785" s="136"/>
      <c r="LCN785" s="136"/>
      <c r="LCO785" s="136"/>
      <c r="LCP785" s="136"/>
      <c r="LCQ785" s="136"/>
      <c r="LCR785" s="136"/>
      <c r="LCS785" s="136"/>
      <c r="LCT785" s="136"/>
      <c r="LCU785" s="136"/>
      <c r="LCV785" s="136"/>
      <c r="LCW785" s="136"/>
      <c r="LCX785" s="136"/>
      <c r="LCY785" s="136"/>
      <c r="LCZ785" s="136"/>
      <c r="LDA785" s="136"/>
      <c r="LDB785" s="136"/>
      <c r="LDC785" s="136"/>
      <c r="LDD785" s="136"/>
      <c r="LDE785" s="136"/>
      <c r="LDF785" s="136"/>
      <c r="LDG785" s="136"/>
      <c r="LDH785" s="136"/>
      <c r="LDI785" s="136"/>
      <c r="LDJ785" s="136"/>
      <c r="LDK785" s="136"/>
      <c r="LDL785" s="136"/>
      <c r="LDM785" s="136"/>
      <c r="LDN785" s="136"/>
      <c r="LDO785" s="136"/>
      <c r="LDP785" s="136"/>
      <c r="LDQ785" s="136"/>
      <c r="LDR785" s="136"/>
      <c r="LDS785" s="136"/>
      <c r="LDT785" s="136"/>
      <c r="LDU785" s="136"/>
      <c r="LDV785" s="136"/>
      <c r="LDW785" s="136"/>
      <c r="LDX785" s="136"/>
      <c r="LDY785" s="136"/>
      <c r="LDZ785" s="136"/>
      <c r="LEA785" s="136"/>
      <c r="LEB785" s="136"/>
      <c r="LEC785" s="136"/>
      <c r="LED785" s="136"/>
      <c r="LEE785" s="136"/>
      <c r="LEF785" s="136"/>
      <c r="LEG785" s="136"/>
      <c r="LEH785" s="136"/>
      <c r="LEI785" s="136"/>
      <c r="LEJ785" s="136"/>
      <c r="LEK785" s="136"/>
      <c r="LEL785" s="136"/>
      <c r="LEM785" s="136"/>
      <c r="LEN785" s="136"/>
      <c r="LEO785" s="136"/>
      <c r="LEP785" s="136"/>
      <c r="LEQ785" s="136"/>
      <c r="LER785" s="136"/>
      <c r="LES785" s="136"/>
      <c r="LET785" s="136"/>
      <c r="LEU785" s="136"/>
      <c r="LEV785" s="136"/>
      <c r="LEW785" s="136"/>
      <c r="LEX785" s="136"/>
      <c r="LEY785" s="136"/>
      <c r="LEZ785" s="136"/>
      <c r="LFA785" s="136"/>
      <c r="LFB785" s="136"/>
      <c r="LFC785" s="136"/>
      <c r="LFD785" s="136"/>
      <c r="LFE785" s="136"/>
      <c r="LFF785" s="136"/>
      <c r="LFG785" s="136"/>
      <c r="LFH785" s="136"/>
      <c r="LFI785" s="136"/>
      <c r="LFJ785" s="136"/>
      <c r="LFK785" s="136"/>
      <c r="LFL785" s="136"/>
      <c r="LFM785" s="136"/>
      <c r="LFN785" s="136"/>
      <c r="LFO785" s="136"/>
      <c r="LFP785" s="136"/>
      <c r="LFQ785" s="136"/>
      <c r="LFR785" s="136"/>
      <c r="LFS785" s="136"/>
      <c r="LFT785" s="136"/>
      <c r="LFU785" s="136"/>
      <c r="LFV785" s="136"/>
      <c r="LFW785" s="136"/>
      <c r="LFX785" s="136"/>
      <c r="LFY785" s="136"/>
      <c r="LFZ785" s="136"/>
      <c r="LGA785" s="136"/>
      <c r="LGB785" s="136"/>
      <c r="LGC785" s="136"/>
      <c r="LGD785" s="136"/>
      <c r="LGE785" s="136"/>
      <c r="LGF785" s="136"/>
      <c r="LGG785" s="136"/>
      <c r="LGH785" s="136"/>
      <c r="LGI785" s="136"/>
      <c r="LGJ785" s="136"/>
      <c r="LGK785" s="136"/>
      <c r="LGL785" s="136"/>
      <c r="LGM785" s="136"/>
      <c r="LGN785" s="136"/>
      <c r="LGO785" s="136"/>
      <c r="LGP785" s="136"/>
      <c r="LGQ785" s="136"/>
      <c r="LGR785" s="136"/>
      <c r="LGS785" s="136"/>
      <c r="LGT785" s="136"/>
      <c r="LGU785" s="136"/>
      <c r="LGV785" s="136"/>
      <c r="LGW785" s="136"/>
      <c r="LGX785" s="136"/>
      <c r="LGY785" s="136"/>
      <c r="LGZ785" s="136"/>
      <c r="LHA785" s="136"/>
      <c r="LHB785" s="136"/>
      <c r="LHC785" s="136"/>
      <c r="LHD785" s="136"/>
      <c r="LHE785" s="136"/>
      <c r="LHF785" s="136"/>
      <c r="LHG785" s="136"/>
      <c r="LHH785" s="136"/>
      <c r="LHI785" s="136"/>
      <c r="LHJ785" s="136"/>
      <c r="LHK785" s="136"/>
      <c r="LHL785" s="136"/>
      <c r="LHM785" s="136"/>
      <c r="LHN785" s="136"/>
      <c r="LHO785" s="136"/>
      <c r="LHP785" s="136"/>
      <c r="LHQ785" s="136"/>
      <c r="LHR785" s="136"/>
      <c r="LHS785" s="136"/>
      <c r="LHT785" s="136"/>
      <c r="LHU785" s="136"/>
      <c r="LHV785" s="136"/>
      <c r="LHW785" s="136"/>
      <c r="LHX785" s="136"/>
      <c r="LHY785" s="136"/>
      <c r="LHZ785" s="136"/>
      <c r="LIA785" s="136"/>
      <c r="LIB785" s="136"/>
      <c r="LIC785" s="136"/>
      <c r="LID785" s="136"/>
      <c r="LIE785" s="136"/>
      <c r="LIF785" s="136"/>
      <c r="LIG785" s="136"/>
      <c r="LIH785" s="136"/>
      <c r="LII785" s="136"/>
      <c r="LIJ785" s="136"/>
      <c r="LIK785" s="136"/>
      <c r="LIL785" s="136"/>
      <c r="LIM785" s="136"/>
      <c r="LIN785" s="136"/>
      <c r="LIO785" s="136"/>
      <c r="LIP785" s="136"/>
      <c r="LIQ785" s="136"/>
      <c r="LIR785" s="136"/>
      <c r="LIS785" s="136"/>
      <c r="LIT785" s="136"/>
      <c r="LIU785" s="136"/>
      <c r="LIV785" s="136"/>
      <c r="LIW785" s="136"/>
      <c r="LIX785" s="136"/>
      <c r="LIY785" s="136"/>
      <c r="LIZ785" s="136"/>
      <c r="LJA785" s="136"/>
      <c r="LJB785" s="136"/>
      <c r="LJC785" s="136"/>
      <c r="LJD785" s="136"/>
      <c r="LJE785" s="136"/>
      <c r="LJF785" s="136"/>
      <c r="LJG785" s="136"/>
      <c r="LJH785" s="136"/>
      <c r="LJI785" s="136"/>
      <c r="LJJ785" s="136"/>
      <c r="LJK785" s="136"/>
      <c r="LJL785" s="136"/>
      <c r="LJM785" s="136"/>
      <c r="LJN785" s="136"/>
      <c r="LJO785" s="136"/>
      <c r="LJP785" s="136"/>
      <c r="LJQ785" s="136"/>
      <c r="LJR785" s="136"/>
      <c r="LJS785" s="136"/>
      <c r="LJT785" s="136"/>
      <c r="LJU785" s="136"/>
      <c r="LJV785" s="136"/>
      <c r="LJW785" s="136"/>
      <c r="LJX785" s="136"/>
      <c r="LJY785" s="136"/>
      <c r="LJZ785" s="136"/>
      <c r="LKA785" s="136"/>
      <c r="LKB785" s="136"/>
      <c r="LKC785" s="136"/>
      <c r="LKD785" s="136"/>
      <c r="LKE785" s="136"/>
      <c r="LKF785" s="136"/>
      <c r="LKG785" s="136"/>
      <c r="LKH785" s="136"/>
      <c r="LKI785" s="136"/>
      <c r="LKJ785" s="136"/>
      <c r="LKK785" s="136"/>
      <c r="LKL785" s="136"/>
      <c r="LKM785" s="136"/>
      <c r="LKN785" s="136"/>
      <c r="LKO785" s="136"/>
      <c r="LKP785" s="136"/>
      <c r="LKQ785" s="136"/>
      <c r="LKR785" s="136"/>
      <c r="LKS785" s="136"/>
      <c r="LKT785" s="136"/>
      <c r="LKU785" s="136"/>
      <c r="LKV785" s="136"/>
      <c r="LKW785" s="136"/>
      <c r="LKX785" s="136"/>
      <c r="LKY785" s="136"/>
      <c r="LKZ785" s="136"/>
      <c r="LLA785" s="136"/>
      <c r="LLB785" s="136"/>
      <c r="LLC785" s="136"/>
      <c r="LLD785" s="136"/>
      <c r="LLE785" s="136"/>
      <c r="LLF785" s="136"/>
      <c r="LLG785" s="136"/>
      <c r="LLH785" s="136"/>
      <c r="LLI785" s="136"/>
      <c r="LLJ785" s="136"/>
      <c r="LLK785" s="136"/>
      <c r="LLL785" s="136"/>
      <c r="LLM785" s="136"/>
      <c r="LLN785" s="136"/>
      <c r="LLO785" s="136"/>
      <c r="LLP785" s="136"/>
      <c r="LLQ785" s="136"/>
      <c r="LLR785" s="136"/>
      <c r="LLS785" s="136"/>
      <c r="LLT785" s="136"/>
      <c r="LLU785" s="136"/>
      <c r="LLV785" s="136"/>
      <c r="LLW785" s="136"/>
      <c r="LLX785" s="136"/>
      <c r="LLY785" s="136"/>
      <c r="LLZ785" s="136"/>
      <c r="LMA785" s="136"/>
      <c r="LMB785" s="136"/>
      <c r="LMC785" s="136"/>
      <c r="LMD785" s="136"/>
      <c r="LME785" s="136"/>
      <c r="LMF785" s="136"/>
      <c r="LMG785" s="136"/>
      <c r="LMH785" s="136"/>
      <c r="LMI785" s="136"/>
      <c r="LMJ785" s="136"/>
      <c r="LMK785" s="136"/>
      <c r="LML785" s="136"/>
      <c r="LMM785" s="136"/>
      <c r="LMN785" s="136"/>
      <c r="LMO785" s="136"/>
      <c r="LMP785" s="136"/>
      <c r="LMQ785" s="136"/>
      <c r="LMR785" s="136"/>
      <c r="LMS785" s="136"/>
      <c r="LMT785" s="136"/>
      <c r="LMU785" s="136"/>
      <c r="LMV785" s="136"/>
      <c r="LMW785" s="136"/>
      <c r="LMX785" s="136"/>
      <c r="LMY785" s="136"/>
      <c r="LMZ785" s="136"/>
      <c r="LNA785" s="136"/>
      <c r="LNB785" s="136"/>
      <c r="LNC785" s="136"/>
      <c r="LND785" s="136"/>
      <c r="LNE785" s="136"/>
      <c r="LNF785" s="136"/>
      <c r="LNG785" s="136"/>
      <c r="LNH785" s="136"/>
      <c r="LNI785" s="136"/>
      <c r="LNJ785" s="136"/>
      <c r="LNK785" s="136"/>
      <c r="LNL785" s="136"/>
      <c r="LNM785" s="136"/>
      <c r="LNN785" s="136"/>
      <c r="LNO785" s="136"/>
      <c r="LNP785" s="136"/>
      <c r="LNQ785" s="136"/>
      <c r="LNR785" s="136"/>
      <c r="LNS785" s="136"/>
      <c r="LNT785" s="136"/>
      <c r="LNU785" s="136"/>
      <c r="LNV785" s="136"/>
      <c r="LNW785" s="136"/>
      <c r="LNX785" s="136"/>
      <c r="LNY785" s="136"/>
      <c r="LNZ785" s="136"/>
      <c r="LOA785" s="136"/>
      <c r="LOB785" s="136"/>
      <c r="LOC785" s="136"/>
      <c r="LOD785" s="136"/>
      <c r="LOE785" s="136"/>
      <c r="LOF785" s="136"/>
      <c r="LOG785" s="136"/>
      <c r="LOH785" s="136"/>
      <c r="LOI785" s="136"/>
      <c r="LOJ785" s="136"/>
      <c r="LOK785" s="136"/>
      <c r="LOL785" s="136"/>
      <c r="LOM785" s="136"/>
      <c r="LON785" s="136"/>
      <c r="LOO785" s="136"/>
      <c r="LOP785" s="136"/>
      <c r="LOQ785" s="136"/>
      <c r="LOR785" s="136"/>
      <c r="LOS785" s="136"/>
      <c r="LOT785" s="136"/>
      <c r="LOU785" s="136"/>
      <c r="LOV785" s="136"/>
      <c r="LOW785" s="136"/>
      <c r="LOX785" s="136"/>
      <c r="LOY785" s="136"/>
      <c r="LOZ785" s="136"/>
      <c r="LPA785" s="136"/>
      <c r="LPB785" s="136"/>
      <c r="LPC785" s="136"/>
      <c r="LPD785" s="136"/>
      <c r="LPE785" s="136"/>
      <c r="LPF785" s="136"/>
      <c r="LPG785" s="136"/>
      <c r="LPH785" s="136"/>
      <c r="LPI785" s="136"/>
      <c r="LPJ785" s="136"/>
      <c r="LPK785" s="136"/>
      <c r="LPL785" s="136"/>
      <c r="LPM785" s="136"/>
      <c r="LPN785" s="136"/>
      <c r="LPO785" s="136"/>
      <c r="LPP785" s="136"/>
      <c r="LPQ785" s="136"/>
      <c r="LPR785" s="136"/>
      <c r="LPS785" s="136"/>
      <c r="LPT785" s="136"/>
      <c r="LPU785" s="136"/>
      <c r="LPV785" s="136"/>
      <c r="LPW785" s="136"/>
      <c r="LPX785" s="136"/>
      <c r="LPY785" s="136"/>
      <c r="LPZ785" s="136"/>
      <c r="LQA785" s="136"/>
      <c r="LQB785" s="136"/>
      <c r="LQC785" s="136"/>
      <c r="LQD785" s="136"/>
      <c r="LQE785" s="136"/>
      <c r="LQF785" s="136"/>
      <c r="LQG785" s="136"/>
      <c r="LQH785" s="136"/>
      <c r="LQI785" s="136"/>
      <c r="LQJ785" s="136"/>
      <c r="LQK785" s="136"/>
      <c r="LQL785" s="136"/>
      <c r="LQM785" s="136"/>
      <c r="LQN785" s="136"/>
      <c r="LQO785" s="136"/>
      <c r="LQP785" s="136"/>
      <c r="LQQ785" s="136"/>
      <c r="LQR785" s="136"/>
      <c r="LQS785" s="136"/>
      <c r="LQT785" s="136"/>
      <c r="LQU785" s="136"/>
      <c r="LQV785" s="136"/>
      <c r="LQW785" s="136"/>
      <c r="LQX785" s="136"/>
      <c r="LQY785" s="136"/>
      <c r="LQZ785" s="136"/>
      <c r="LRA785" s="136"/>
      <c r="LRB785" s="136"/>
      <c r="LRC785" s="136"/>
      <c r="LRD785" s="136"/>
      <c r="LRE785" s="136"/>
      <c r="LRF785" s="136"/>
      <c r="LRG785" s="136"/>
      <c r="LRH785" s="136"/>
      <c r="LRI785" s="136"/>
      <c r="LRJ785" s="136"/>
      <c r="LRK785" s="136"/>
      <c r="LRL785" s="136"/>
      <c r="LRM785" s="136"/>
      <c r="LRN785" s="136"/>
      <c r="LRO785" s="136"/>
      <c r="LRP785" s="136"/>
      <c r="LRQ785" s="136"/>
      <c r="LRR785" s="136"/>
      <c r="LRS785" s="136"/>
      <c r="LRT785" s="136"/>
      <c r="LRU785" s="136"/>
      <c r="LRV785" s="136"/>
      <c r="LRW785" s="136"/>
      <c r="LRX785" s="136"/>
      <c r="LRY785" s="136"/>
      <c r="LRZ785" s="136"/>
      <c r="LSA785" s="136"/>
      <c r="LSB785" s="136"/>
      <c r="LSC785" s="136"/>
      <c r="LSD785" s="136"/>
      <c r="LSE785" s="136"/>
      <c r="LSF785" s="136"/>
      <c r="LSG785" s="136"/>
      <c r="LSH785" s="136"/>
      <c r="LSI785" s="136"/>
      <c r="LSJ785" s="136"/>
      <c r="LSK785" s="136"/>
      <c r="LSL785" s="136"/>
      <c r="LSM785" s="136"/>
      <c r="LSN785" s="136"/>
      <c r="LSO785" s="136"/>
      <c r="LSP785" s="136"/>
      <c r="LSQ785" s="136"/>
      <c r="LSR785" s="136"/>
      <c r="LSS785" s="136"/>
      <c r="LST785" s="136"/>
      <c r="LSU785" s="136"/>
      <c r="LSV785" s="136"/>
      <c r="LSW785" s="136"/>
      <c r="LSX785" s="136"/>
      <c r="LSY785" s="136"/>
      <c r="LSZ785" s="136"/>
      <c r="LTA785" s="136"/>
      <c r="LTB785" s="136"/>
      <c r="LTC785" s="136"/>
      <c r="LTD785" s="136"/>
      <c r="LTE785" s="136"/>
      <c r="LTF785" s="136"/>
      <c r="LTG785" s="136"/>
      <c r="LTH785" s="136"/>
      <c r="LTI785" s="136"/>
      <c r="LTJ785" s="136"/>
      <c r="LTK785" s="136"/>
      <c r="LTL785" s="136"/>
      <c r="LTM785" s="136"/>
      <c r="LTN785" s="136"/>
      <c r="LTO785" s="136"/>
      <c r="LTP785" s="136"/>
      <c r="LTQ785" s="136"/>
      <c r="LTR785" s="136"/>
      <c r="LTS785" s="136"/>
      <c r="LTT785" s="136"/>
      <c r="LTU785" s="136"/>
      <c r="LTV785" s="136"/>
      <c r="LTW785" s="136"/>
      <c r="LTX785" s="136"/>
      <c r="LTY785" s="136"/>
      <c r="LTZ785" s="136"/>
      <c r="LUA785" s="136"/>
      <c r="LUB785" s="136"/>
      <c r="LUC785" s="136"/>
      <c r="LUD785" s="136"/>
      <c r="LUE785" s="136"/>
      <c r="LUF785" s="136"/>
      <c r="LUG785" s="136"/>
      <c r="LUH785" s="136"/>
      <c r="LUI785" s="136"/>
      <c r="LUJ785" s="136"/>
      <c r="LUK785" s="136"/>
      <c r="LUL785" s="136"/>
      <c r="LUM785" s="136"/>
      <c r="LUN785" s="136"/>
      <c r="LUO785" s="136"/>
      <c r="LUP785" s="136"/>
      <c r="LUQ785" s="136"/>
      <c r="LUR785" s="136"/>
      <c r="LUS785" s="136"/>
      <c r="LUT785" s="136"/>
      <c r="LUU785" s="136"/>
      <c r="LUV785" s="136"/>
      <c r="LUW785" s="136"/>
      <c r="LUX785" s="136"/>
      <c r="LUY785" s="136"/>
      <c r="LUZ785" s="136"/>
      <c r="LVA785" s="136"/>
      <c r="LVB785" s="136"/>
      <c r="LVC785" s="136"/>
      <c r="LVD785" s="136"/>
      <c r="LVE785" s="136"/>
      <c r="LVF785" s="136"/>
      <c r="LVG785" s="136"/>
      <c r="LVH785" s="136"/>
      <c r="LVI785" s="136"/>
      <c r="LVJ785" s="136"/>
      <c r="LVK785" s="136"/>
      <c r="LVL785" s="136"/>
      <c r="LVM785" s="136"/>
      <c r="LVN785" s="136"/>
      <c r="LVO785" s="136"/>
      <c r="LVP785" s="136"/>
      <c r="LVQ785" s="136"/>
      <c r="LVR785" s="136"/>
      <c r="LVS785" s="136"/>
      <c r="LVT785" s="136"/>
      <c r="LVU785" s="136"/>
      <c r="LVV785" s="136"/>
      <c r="LVW785" s="136"/>
      <c r="LVX785" s="136"/>
      <c r="LVY785" s="136"/>
      <c r="LVZ785" s="136"/>
      <c r="LWA785" s="136"/>
      <c r="LWB785" s="136"/>
      <c r="LWC785" s="136"/>
      <c r="LWD785" s="136"/>
      <c r="LWE785" s="136"/>
      <c r="LWF785" s="136"/>
      <c r="LWG785" s="136"/>
      <c r="LWH785" s="136"/>
      <c r="LWI785" s="136"/>
      <c r="LWJ785" s="136"/>
      <c r="LWK785" s="136"/>
      <c r="LWL785" s="136"/>
      <c r="LWM785" s="136"/>
      <c r="LWN785" s="136"/>
      <c r="LWO785" s="136"/>
      <c r="LWP785" s="136"/>
      <c r="LWQ785" s="136"/>
      <c r="LWR785" s="136"/>
      <c r="LWS785" s="136"/>
      <c r="LWT785" s="136"/>
      <c r="LWU785" s="136"/>
      <c r="LWV785" s="136"/>
      <c r="LWW785" s="136"/>
      <c r="LWX785" s="136"/>
      <c r="LWY785" s="136"/>
      <c r="LWZ785" s="136"/>
      <c r="LXA785" s="136"/>
      <c r="LXB785" s="136"/>
      <c r="LXC785" s="136"/>
      <c r="LXD785" s="136"/>
      <c r="LXE785" s="136"/>
      <c r="LXF785" s="136"/>
      <c r="LXG785" s="136"/>
      <c r="LXH785" s="136"/>
      <c r="LXI785" s="136"/>
      <c r="LXJ785" s="136"/>
      <c r="LXK785" s="136"/>
      <c r="LXL785" s="136"/>
      <c r="LXM785" s="136"/>
      <c r="LXN785" s="136"/>
      <c r="LXO785" s="136"/>
      <c r="LXP785" s="136"/>
      <c r="LXQ785" s="136"/>
      <c r="LXR785" s="136"/>
      <c r="LXS785" s="136"/>
      <c r="LXT785" s="136"/>
      <c r="LXU785" s="136"/>
      <c r="LXV785" s="136"/>
      <c r="LXW785" s="136"/>
      <c r="LXX785" s="136"/>
      <c r="LXY785" s="136"/>
      <c r="LXZ785" s="136"/>
      <c r="LYA785" s="136"/>
      <c r="LYB785" s="136"/>
      <c r="LYC785" s="136"/>
      <c r="LYD785" s="136"/>
      <c r="LYE785" s="136"/>
      <c r="LYF785" s="136"/>
      <c r="LYG785" s="136"/>
      <c r="LYH785" s="136"/>
      <c r="LYI785" s="136"/>
      <c r="LYJ785" s="136"/>
      <c r="LYK785" s="136"/>
      <c r="LYL785" s="136"/>
      <c r="LYM785" s="136"/>
      <c r="LYN785" s="136"/>
      <c r="LYO785" s="136"/>
      <c r="LYP785" s="136"/>
      <c r="LYQ785" s="136"/>
      <c r="LYR785" s="136"/>
      <c r="LYS785" s="136"/>
      <c r="LYT785" s="136"/>
      <c r="LYU785" s="136"/>
      <c r="LYV785" s="136"/>
      <c r="LYW785" s="136"/>
      <c r="LYX785" s="136"/>
      <c r="LYY785" s="136"/>
      <c r="LYZ785" s="136"/>
      <c r="LZA785" s="136"/>
      <c r="LZB785" s="136"/>
      <c r="LZC785" s="136"/>
      <c r="LZD785" s="136"/>
      <c r="LZE785" s="136"/>
      <c r="LZF785" s="136"/>
      <c r="LZG785" s="136"/>
      <c r="LZH785" s="136"/>
      <c r="LZI785" s="136"/>
      <c r="LZJ785" s="136"/>
      <c r="LZK785" s="136"/>
      <c r="LZL785" s="136"/>
      <c r="LZM785" s="136"/>
      <c r="LZN785" s="136"/>
      <c r="LZO785" s="136"/>
      <c r="LZP785" s="136"/>
      <c r="LZQ785" s="136"/>
      <c r="LZR785" s="136"/>
      <c r="LZS785" s="136"/>
      <c r="LZT785" s="136"/>
      <c r="LZU785" s="136"/>
      <c r="LZV785" s="136"/>
      <c r="LZW785" s="136"/>
      <c r="LZX785" s="136"/>
      <c r="LZY785" s="136"/>
      <c r="LZZ785" s="136"/>
      <c r="MAA785" s="136"/>
      <c r="MAB785" s="136"/>
      <c r="MAC785" s="136"/>
      <c r="MAD785" s="136"/>
      <c r="MAE785" s="136"/>
      <c r="MAF785" s="136"/>
      <c r="MAG785" s="136"/>
      <c r="MAH785" s="136"/>
      <c r="MAI785" s="136"/>
      <c r="MAJ785" s="136"/>
      <c r="MAK785" s="136"/>
      <c r="MAL785" s="136"/>
      <c r="MAM785" s="136"/>
      <c r="MAN785" s="136"/>
      <c r="MAO785" s="136"/>
      <c r="MAP785" s="136"/>
      <c r="MAQ785" s="136"/>
      <c r="MAR785" s="136"/>
      <c r="MAS785" s="136"/>
      <c r="MAT785" s="136"/>
      <c r="MAU785" s="136"/>
      <c r="MAV785" s="136"/>
      <c r="MAW785" s="136"/>
      <c r="MAX785" s="136"/>
      <c r="MAY785" s="136"/>
      <c r="MAZ785" s="136"/>
      <c r="MBA785" s="136"/>
      <c r="MBB785" s="136"/>
      <c r="MBC785" s="136"/>
      <c r="MBD785" s="136"/>
      <c r="MBE785" s="136"/>
      <c r="MBF785" s="136"/>
      <c r="MBG785" s="136"/>
      <c r="MBH785" s="136"/>
      <c r="MBI785" s="136"/>
      <c r="MBJ785" s="136"/>
      <c r="MBK785" s="136"/>
      <c r="MBL785" s="136"/>
      <c r="MBM785" s="136"/>
      <c r="MBN785" s="136"/>
      <c r="MBO785" s="136"/>
      <c r="MBP785" s="136"/>
      <c r="MBQ785" s="136"/>
      <c r="MBR785" s="136"/>
      <c r="MBS785" s="136"/>
      <c r="MBT785" s="136"/>
      <c r="MBU785" s="136"/>
      <c r="MBV785" s="136"/>
      <c r="MBW785" s="136"/>
      <c r="MBX785" s="136"/>
      <c r="MBY785" s="136"/>
      <c r="MBZ785" s="136"/>
      <c r="MCA785" s="136"/>
      <c r="MCB785" s="136"/>
      <c r="MCC785" s="136"/>
      <c r="MCD785" s="136"/>
      <c r="MCE785" s="136"/>
      <c r="MCF785" s="136"/>
      <c r="MCG785" s="136"/>
      <c r="MCH785" s="136"/>
      <c r="MCI785" s="136"/>
      <c r="MCJ785" s="136"/>
      <c r="MCK785" s="136"/>
      <c r="MCL785" s="136"/>
      <c r="MCM785" s="136"/>
      <c r="MCN785" s="136"/>
      <c r="MCO785" s="136"/>
      <c r="MCP785" s="136"/>
      <c r="MCQ785" s="136"/>
      <c r="MCR785" s="136"/>
      <c r="MCS785" s="136"/>
      <c r="MCT785" s="136"/>
      <c r="MCU785" s="136"/>
      <c r="MCV785" s="136"/>
      <c r="MCW785" s="136"/>
      <c r="MCX785" s="136"/>
      <c r="MCY785" s="136"/>
      <c r="MCZ785" s="136"/>
      <c r="MDA785" s="136"/>
      <c r="MDB785" s="136"/>
      <c r="MDC785" s="136"/>
      <c r="MDD785" s="136"/>
      <c r="MDE785" s="136"/>
      <c r="MDF785" s="136"/>
      <c r="MDG785" s="136"/>
      <c r="MDH785" s="136"/>
      <c r="MDI785" s="136"/>
      <c r="MDJ785" s="136"/>
      <c r="MDK785" s="136"/>
      <c r="MDL785" s="136"/>
      <c r="MDM785" s="136"/>
      <c r="MDN785" s="136"/>
      <c r="MDO785" s="136"/>
      <c r="MDP785" s="136"/>
      <c r="MDQ785" s="136"/>
      <c r="MDR785" s="136"/>
      <c r="MDS785" s="136"/>
      <c r="MDT785" s="136"/>
      <c r="MDU785" s="136"/>
      <c r="MDV785" s="136"/>
      <c r="MDW785" s="136"/>
      <c r="MDX785" s="136"/>
      <c r="MDY785" s="136"/>
      <c r="MDZ785" s="136"/>
      <c r="MEA785" s="136"/>
      <c r="MEB785" s="136"/>
      <c r="MEC785" s="136"/>
      <c r="MED785" s="136"/>
      <c r="MEE785" s="136"/>
      <c r="MEF785" s="136"/>
      <c r="MEG785" s="136"/>
      <c r="MEH785" s="136"/>
      <c r="MEI785" s="136"/>
      <c r="MEJ785" s="136"/>
      <c r="MEK785" s="136"/>
      <c r="MEL785" s="136"/>
      <c r="MEM785" s="136"/>
      <c r="MEN785" s="136"/>
      <c r="MEO785" s="136"/>
      <c r="MEP785" s="136"/>
      <c r="MEQ785" s="136"/>
      <c r="MER785" s="136"/>
      <c r="MES785" s="136"/>
      <c r="MET785" s="136"/>
      <c r="MEU785" s="136"/>
      <c r="MEV785" s="136"/>
      <c r="MEW785" s="136"/>
      <c r="MEX785" s="136"/>
      <c r="MEY785" s="136"/>
      <c r="MEZ785" s="136"/>
      <c r="MFA785" s="136"/>
      <c r="MFB785" s="136"/>
      <c r="MFC785" s="136"/>
      <c r="MFD785" s="136"/>
      <c r="MFE785" s="136"/>
      <c r="MFF785" s="136"/>
      <c r="MFG785" s="136"/>
      <c r="MFH785" s="136"/>
      <c r="MFI785" s="136"/>
      <c r="MFJ785" s="136"/>
      <c r="MFK785" s="136"/>
      <c r="MFL785" s="136"/>
      <c r="MFM785" s="136"/>
      <c r="MFN785" s="136"/>
      <c r="MFO785" s="136"/>
      <c r="MFP785" s="136"/>
      <c r="MFQ785" s="136"/>
      <c r="MFR785" s="136"/>
      <c r="MFS785" s="136"/>
      <c r="MFT785" s="136"/>
      <c r="MFU785" s="136"/>
      <c r="MFV785" s="136"/>
      <c r="MFW785" s="136"/>
      <c r="MFX785" s="136"/>
      <c r="MFY785" s="136"/>
      <c r="MFZ785" s="136"/>
      <c r="MGA785" s="136"/>
      <c r="MGB785" s="136"/>
      <c r="MGC785" s="136"/>
      <c r="MGD785" s="136"/>
      <c r="MGE785" s="136"/>
      <c r="MGF785" s="136"/>
      <c r="MGG785" s="136"/>
      <c r="MGH785" s="136"/>
      <c r="MGI785" s="136"/>
      <c r="MGJ785" s="136"/>
      <c r="MGK785" s="136"/>
      <c r="MGL785" s="136"/>
      <c r="MGM785" s="136"/>
      <c r="MGN785" s="136"/>
      <c r="MGO785" s="136"/>
      <c r="MGP785" s="136"/>
      <c r="MGQ785" s="136"/>
      <c r="MGR785" s="136"/>
      <c r="MGS785" s="136"/>
      <c r="MGT785" s="136"/>
      <c r="MGU785" s="136"/>
      <c r="MGV785" s="136"/>
      <c r="MGW785" s="136"/>
      <c r="MGX785" s="136"/>
      <c r="MGY785" s="136"/>
      <c r="MGZ785" s="136"/>
      <c r="MHA785" s="136"/>
      <c r="MHB785" s="136"/>
      <c r="MHC785" s="136"/>
      <c r="MHD785" s="136"/>
      <c r="MHE785" s="136"/>
      <c r="MHF785" s="136"/>
      <c r="MHG785" s="136"/>
      <c r="MHH785" s="136"/>
      <c r="MHI785" s="136"/>
      <c r="MHJ785" s="136"/>
      <c r="MHK785" s="136"/>
      <c r="MHL785" s="136"/>
      <c r="MHM785" s="136"/>
      <c r="MHN785" s="136"/>
      <c r="MHO785" s="136"/>
      <c r="MHP785" s="136"/>
      <c r="MHQ785" s="136"/>
      <c r="MHR785" s="136"/>
      <c r="MHS785" s="136"/>
      <c r="MHT785" s="136"/>
      <c r="MHU785" s="136"/>
      <c r="MHV785" s="136"/>
      <c r="MHW785" s="136"/>
      <c r="MHX785" s="136"/>
      <c r="MHY785" s="136"/>
      <c r="MHZ785" s="136"/>
      <c r="MIA785" s="136"/>
      <c r="MIB785" s="136"/>
      <c r="MIC785" s="136"/>
      <c r="MID785" s="136"/>
      <c r="MIE785" s="136"/>
      <c r="MIF785" s="136"/>
      <c r="MIG785" s="136"/>
      <c r="MIH785" s="136"/>
      <c r="MII785" s="136"/>
      <c r="MIJ785" s="136"/>
      <c r="MIK785" s="136"/>
      <c r="MIL785" s="136"/>
      <c r="MIM785" s="136"/>
      <c r="MIN785" s="136"/>
      <c r="MIO785" s="136"/>
      <c r="MIP785" s="136"/>
      <c r="MIQ785" s="136"/>
      <c r="MIR785" s="136"/>
      <c r="MIS785" s="136"/>
      <c r="MIT785" s="136"/>
      <c r="MIU785" s="136"/>
      <c r="MIV785" s="136"/>
      <c r="MIW785" s="136"/>
      <c r="MIX785" s="136"/>
      <c r="MIY785" s="136"/>
      <c r="MIZ785" s="136"/>
      <c r="MJA785" s="136"/>
      <c r="MJB785" s="136"/>
      <c r="MJC785" s="136"/>
      <c r="MJD785" s="136"/>
      <c r="MJE785" s="136"/>
      <c r="MJF785" s="136"/>
      <c r="MJG785" s="136"/>
      <c r="MJH785" s="136"/>
      <c r="MJI785" s="136"/>
      <c r="MJJ785" s="136"/>
      <c r="MJK785" s="136"/>
      <c r="MJL785" s="136"/>
      <c r="MJM785" s="136"/>
      <c r="MJN785" s="136"/>
      <c r="MJO785" s="136"/>
      <c r="MJP785" s="136"/>
      <c r="MJQ785" s="136"/>
      <c r="MJR785" s="136"/>
      <c r="MJS785" s="136"/>
      <c r="MJT785" s="136"/>
      <c r="MJU785" s="136"/>
      <c r="MJV785" s="136"/>
      <c r="MJW785" s="136"/>
      <c r="MJX785" s="136"/>
      <c r="MJY785" s="136"/>
      <c r="MJZ785" s="136"/>
      <c r="MKA785" s="136"/>
      <c r="MKB785" s="136"/>
      <c r="MKC785" s="136"/>
      <c r="MKD785" s="136"/>
      <c r="MKE785" s="136"/>
      <c r="MKF785" s="136"/>
      <c r="MKG785" s="136"/>
      <c r="MKH785" s="136"/>
      <c r="MKI785" s="136"/>
      <c r="MKJ785" s="136"/>
      <c r="MKK785" s="136"/>
      <c r="MKL785" s="136"/>
      <c r="MKM785" s="136"/>
      <c r="MKN785" s="136"/>
      <c r="MKO785" s="136"/>
      <c r="MKP785" s="136"/>
      <c r="MKQ785" s="136"/>
      <c r="MKR785" s="136"/>
      <c r="MKS785" s="136"/>
      <c r="MKT785" s="136"/>
      <c r="MKU785" s="136"/>
      <c r="MKV785" s="136"/>
      <c r="MKW785" s="136"/>
      <c r="MKX785" s="136"/>
      <c r="MKY785" s="136"/>
      <c r="MKZ785" s="136"/>
      <c r="MLA785" s="136"/>
      <c r="MLB785" s="136"/>
      <c r="MLC785" s="136"/>
      <c r="MLD785" s="136"/>
      <c r="MLE785" s="136"/>
      <c r="MLF785" s="136"/>
      <c r="MLG785" s="136"/>
      <c r="MLH785" s="136"/>
      <c r="MLI785" s="136"/>
      <c r="MLJ785" s="136"/>
      <c r="MLK785" s="136"/>
      <c r="MLL785" s="136"/>
      <c r="MLM785" s="136"/>
      <c r="MLN785" s="136"/>
      <c r="MLO785" s="136"/>
      <c r="MLP785" s="136"/>
      <c r="MLQ785" s="136"/>
      <c r="MLR785" s="136"/>
      <c r="MLS785" s="136"/>
      <c r="MLT785" s="136"/>
      <c r="MLU785" s="136"/>
      <c r="MLV785" s="136"/>
      <c r="MLW785" s="136"/>
      <c r="MLX785" s="136"/>
      <c r="MLY785" s="136"/>
      <c r="MLZ785" s="136"/>
      <c r="MMA785" s="136"/>
      <c r="MMB785" s="136"/>
      <c r="MMC785" s="136"/>
      <c r="MMD785" s="136"/>
      <c r="MME785" s="136"/>
      <c r="MMF785" s="136"/>
      <c r="MMG785" s="136"/>
      <c r="MMH785" s="136"/>
      <c r="MMI785" s="136"/>
      <c r="MMJ785" s="136"/>
      <c r="MMK785" s="136"/>
      <c r="MML785" s="136"/>
      <c r="MMM785" s="136"/>
      <c r="MMN785" s="136"/>
      <c r="MMO785" s="136"/>
      <c r="MMP785" s="136"/>
      <c r="MMQ785" s="136"/>
      <c r="MMR785" s="136"/>
      <c r="MMS785" s="136"/>
      <c r="MMT785" s="136"/>
      <c r="MMU785" s="136"/>
      <c r="MMV785" s="136"/>
      <c r="MMW785" s="136"/>
      <c r="MMX785" s="136"/>
      <c r="MMY785" s="136"/>
      <c r="MMZ785" s="136"/>
      <c r="MNA785" s="136"/>
      <c r="MNB785" s="136"/>
      <c r="MNC785" s="136"/>
      <c r="MND785" s="136"/>
      <c r="MNE785" s="136"/>
      <c r="MNF785" s="136"/>
      <c r="MNG785" s="136"/>
      <c r="MNH785" s="136"/>
      <c r="MNI785" s="136"/>
      <c r="MNJ785" s="136"/>
      <c r="MNK785" s="136"/>
      <c r="MNL785" s="136"/>
      <c r="MNM785" s="136"/>
      <c r="MNN785" s="136"/>
      <c r="MNO785" s="136"/>
      <c r="MNP785" s="136"/>
      <c r="MNQ785" s="136"/>
      <c r="MNR785" s="136"/>
      <c r="MNS785" s="136"/>
      <c r="MNT785" s="136"/>
      <c r="MNU785" s="136"/>
      <c r="MNV785" s="136"/>
      <c r="MNW785" s="136"/>
      <c r="MNX785" s="136"/>
      <c r="MNY785" s="136"/>
      <c r="MNZ785" s="136"/>
      <c r="MOA785" s="136"/>
      <c r="MOB785" s="136"/>
      <c r="MOC785" s="136"/>
      <c r="MOD785" s="136"/>
      <c r="MOE785" s="136"/>
      <c r="MOF785" s="136"/>
      <c r="MOG785" s="136"/>
      <c r="MOH785" s="136"/>
      <c r="MOI785" s="136"/>
      <c r="MOJ785" s="136"/>
      <c r="MOK785" s="136"/>
      <c r="MOL785" s="136"/>
      <c r="MOM785" s="136"/>
      <c r="MON785" s="136"/>
      <c r="MOO785" s="136"/>
      <c r="MOP785" s="136"/>
      <c r="MOQ785" s="136"/>
      <c r="MOR785" s="136"/>
      <c r="MOS785" s="136"/>
      <c r="MOT785" s="136"/>
      <c r="MOU785" s="136"/>
      <c r="MOV785" s="136"/>
      <c r="MOW785" s="136"/>
      <c r="MOX785" s="136"/>
      <c r="MOY785" s="136"/>
      <c r="MOZ785" s="136"/>
      <c r="MPA785" s="136"/>
      <c r="MPB785" s="136"/>
      <c r="MPC785" s="136"/>
      <c r="MPD785" s="136"/>
      <c r="MPE785" s="136"/>
      <c r="MPF785" s="136"/>
      <c r="MPG785" s="136"/>
      <c r="MPH785" s="136"/>
      <c r="MPI785" s="136"/>
      <c r="MPJ785" s="136"/>
      <c r="MPK785" s="136"/>
      <c r="MPL785" s="136"/>
      <c r="MPM785" s="136"/>
      <c r="MPN785" s="136"/>
      <c r="MPO785" s="136"/>
      <c r="MPP785" s="136"/>
      <c r="MPQ785" s="136"/>
      <c r="MPR785" s="136"/>
      <c r="MPS785" s="136"/>
      <c r="MPT785" s="136"/>
      <c r="MPU785" s="136"/>
      <c r="MPV785" s="136"/>
      <c r="MPW785" s="136"/>
      <c r="MPX785" s="136"/>
      <c r="MPY785" s="136"/>
      <c r="MPZ785" s="136"/>
      <c r="MQA785" s="136"/>
      <c r="MQB785" s="136"/>
      <c r="MQC785" s="136"/>
      <c r="MQD785" s="136"/>
      <c r="MQE785" s="136"/>
      <c r="MQF785" s="136"/>
      <c r="MQG785" s="136"/>
      <c r="MQH785" s="136"/>
      <c r="MQI785" s="136"/>
      <c r="MQJ785" s="136"/>
      <c r="MQK785" s="136"/>
      <c r="MQL785" s="136"/>
      <c r="MQM785" s="136"/>
      <c r="MQN785" s="136"/>
      <c r="MQO785" s="136"/>
      <c r="MQP785" s="136"/>
      <c r="MQQ785" s="136"/>
      <c r="MQR785" s="136"/>
      <c r="MQS785" s="136"/>
      <c r="MQT785" s="136"/>
      <c r="MQU785" s="136"/>
      <c r="MQV785" s="136"/>
      <c r="MQW785" s="136"/>
      <c r="MQX785" s="136"/>
      <c r="MQY785" s="136"/>
      <c r="MQZ785" s="136"/>
      <c r="MRA785" s="136"/>
      <c r="MRB785" s="136"/>
      <c r="MRC785" s="136"/>
      <c r="MRD785" s="136"/>
      <c r="MRE785" s="136"/>
      <c r="MRF785" s="136"/>
      <c r="MRG785" s="136"/>
      <c r="MRH785" s="136"/>
      <c r="MRI785" s="136"/>
      <c r="MRJ785" s="136"/>
      <c r="MRK785" s="136"/>
      <c r="MRL785" s="136"/>
      <c r="MRM785" s="136"/>
      <c r="MRN785" s="136"/>
      <c r="MRO785" s="136"/>
      <c r="MRP785" s="136"/>
      <c r="MRQ785" s="136"/>
      <c r="MRR785" s="136"/>
      <c r="MRS785" s="136"/>
      <c r="MRT785" s="136"/>
      <c r="MRU785" s="136"/>
      <c r="MRV785" s="136"/>
      <c r="MRW785" s="136"/>
      <c r="MRX785" s="136"/>
      <c r="MRY785" s="136"/>
      <c r="MRZ785" s="136"/>
      <c r="MSA785" s="136"/>
      <c r="MSB785" s="136"/>
      <c r="MSC785" s="136"/>
      <c r="MSD785" s="136"/>
      <c r="MSE785" s="136"/>
      <c r="MSF785" s="136"/>
      <c r="MSG785" s="136"/>
      <c r="MSH785" s="136"/>
      <c r="MSI785" s="136"/>
      <c r="MSJ785" s="136"/>
      <c r="MSK785" s="136"/>
      <c r="MSL785" s="136"/>
      <c r="MSM785" s="136"/>
      <c r="MSN785" s="136"/>
      <c r="MSO785" s="136"/>
      <c r="MSP785" s="136"/>
      <c r="MSQ785" s="136"/>
      <c r="MSR785" s="136"/>
      <c r="MSS785" s="136"/>
      <c r="MST785" s="136"/>
      <c r="MSU785" s="136"/>
      <c r="MSV785" s="136"/>
      <c r="MSW785" s="136"/>
      <c r="MSX785" s="136"/>
      <c r="MSY785" s="136"/>
      <c r="MSZ785" s="136"/>
      <c r="MTA785" s="136"/>
      <c r="MTB785" s="136"/>
      <c r="MTC785" s="136"/>
      <c r="MTD785" s="136"/>
      <c r="MTE785" s="136"/>
      <c r="MTF785" s="136"/>
      <c r="MTG785" s="136"/>
      <c r="MTH785" s="136"/>
      <c r="MTI785" s="136"/>
      <c r="MTJ785" s="136"/>
      <c r="MTK785" s="136"/>
      <c r="MTL785" s="136"/>
      <c r="MTM785" s="136"/>
      <c r="MTN785" s="136"/>
      <c r="MTO785" s="136"/>
      <c r="MTP785" s="136"/>
      <c r="MTQ785" s="136"/>
      <c r="MTR785" s="136"/>
      <c r="MTS785" s="136"/>
      <c r="MTT785" s="136"/>
      <c r="MTU785" s="136"/>
      <c r="MTV785" s="136"/>
      <c r="MTW785" s="136"/>
      <c r="MTX785" s="136"/>
      <c r="MTY785" s="136"/>
      <c r="MTZ785" s="136"/>
      <c r="MUA785" s="136"/>
      <c r="MUB785" s="136"/>
      <c r="MUC785" s="136"/>
      <c r="MUD785" s="136"/>
      <c r="MUE785" s="136"/>
      <c r="MUF785" s="136"/>
      <c r="MUG785" s="136"/>
      <c r="MUH785" s="136"/>
      <c r="MUI785" s="136"/>
      <c r="MUJ785" s="136"/>
      <c r="MUK785" s="136"/>
      <c r="MUL785" s="136"/>
      <c r="MUM785" s="136"/>
      <c r="MUN785" s="136"/>
      <c r="MUO785" s="136"/>
      <c r="MUP785" s="136"/>
      <c r="MUQ785" s="136"/>
      <c r="MUR785" s="136"/>
      <c r="MUS785" s="136"/>
      <c r="MUT785" s="136"/>
      <c r="MUU785" s="136"/>
      <c r="MUV785" s="136"/>
      <c r="MUW785" s="136"/>
      <c r="MUX785" s="136"/>
      <c r="MUY785" s="136"/>
      <c r="MUZ785" s="136"/>
      <c r="MVA785" s="136"/>
      <c r="MVB785" s="136"/>
      <c r="MVC785" s="136"/>
      <c r="MVD785" s="136"/>
      <c r="MVE785" s="136"/>
      <c r="MVF785" s="136"/>
      <c r="MVG785" s="136"/>
      <c r="MVH785" s="136"/>
      <c r="MVI785" s="136"/>
      <c r="MVJ785" s="136"/>
      <c r="MVK785" s="136"/>
      <c r="MVL785" s="136"/>
      <c r="MVM785" s="136"/>
      <c r="MVN785" s="136"/>
      <c r="MVO785" s="136"/>
      <c r="MVP785" s="136"/>
      <c r="MVQ785" s="136"/>
      <c r="MVR785" s="136"/>
      <c r="MVS785" s="136"/>
      <c r="MVT785" s="136"/>
      <c r="MVU785" s="136"/>
      <c r="MVV785" s="136"/>
      <c r="MVW785" s="136"/>
      <c r="MVX785" s="136"/>
      <c r="MVY785" s="136"/>
      <c r="MVZ785" s="136"/>
      <c r="MWA785" s="136"/>
      <c r="MWB785" s="136"/>
      <c r="MWC785" s="136"/>
      <c r="MWD785" s="136"/>
      <c r="MWE785" s="136"/>
      <c r="MWF785" s="136"/>
      <c r="MWG785" s="136"/>
      <c r="MWH785" s="136"/>
      <c r="MWI785" s="136"/>
      <c r="MWJ785" s="136"/>
      <c r="MWK785" s="136"/>
      <c r="MWL785" s="136"/>
      <c r="MWM785" s="136"/>
      <c r="MWN785" s="136"/>
      <c r="MWO785" s="136"/>
      <c r="MWP785" s="136"/>
      <c r="MWQ785" s="136"/>
      <c r="MWR785" s="136"/>
      <c r="MWS785" s="136"/>
      <c r="MWT785" s="136"/>
      <c r="MWU785" s="136"/>
      <c r="MWV785" s="136"/>
      <c r="MWW785" s="136"/>
      <c r="MWX785" s="136"/>
      <c r="MWY785" s="136"/>
      <c r="MWZ785" s="136"/>
      <c r="MXA785" s="136"/>
      <c r="MXB785" s="136"/>
      <c r="MXC785" s="136"/>
      <c r="MXD785" s="136"/>
      <c r="MXE785" s="136"/>
      <c r="MXF785" s="136"/>
      <c r="MXG785" s="136"/>
      <c r="MXH785" s="136"/>
      <c r="MXI785" s="136"/>
      <c r="MXJ785" s="136"/>
      <c r="MXK785" s="136"/>
      <c r="MXL785" s="136"/>
      <c r="MXM785" s="136"/>
      <c r="MXN785" s="136"/>
      <c r="MXO785" s="136"/>
      <c r="MXP785" s="136"/>
      <c r="MXQ785" s="136"/>
      <c r="MXR785" s="136"/>
      <c r="MXS785" s="136"/>
      <c r="MXT785" s="136"/>
      <c r="MXU785" s="136"/>
      <c r="MXV785" s="136"/>
      <c r="MXW785" s="136"/>
      <c r="MXX785" s="136"/>
      <c r="MXY785" s="136"/>
      <c r="MXZ785" s="136"/>
      <c r="MYA785" s="136"/>
      <c r="MYB785" s="136"/>
      <c r="MYC785" s="136"/>
      <c r="MYD785" s="136"/>
      <c r="MYE785" s="136"/>
      <c r="MYF785" s="136"/>
      <c r="MYG785" s="136"/>
      <c r="MYH785" s="136"/>
      <c r="MYI785" s="136"/>
      <c r="MYJ785" s="136"/>
      <c r="MYK785" s="136"/>
      <c r="MYL785" s="136"/>
      <c r="MYM785" s="136"/>
      <c r="MYN785" s="136"/>
      <c r="MYO785" s="136"/>
      <c r="MYP785" s="136"/>
      <c r="MYQ785" s="136"/>
      <c r="MYR785" s="136"/>
      <c r="MYS785" s="136"/>
      <c r="MYT785" s="136"/>
      <c r="MYU785" s="136"/>
      <c r="MYV785" s="136"/>
      <c r="MYW785" s="136"/>
      <c r="MYX785" s="136"/>
      <c r="MYY785" s="136"/>
      <c r="MYZ785" s="136"/>
      <c r="MZA785" s="136"/>
      <c r="MZB785" s="136"/>
      <c r="MZC785" s="136"/>
      <c r="MZD785" s="136"/>
      <c r="MZE785" s="136"/>
      <c r="MZF785" s="136"/>
      <c r="MZG785" s="136"/>
      <c r="MZH785" s="136"/>
      <c r="MZI785" s="136"/>
      <c r="MZJ785" s="136"/>
      <c r="MZK785" s="136"/>
      <c r="MZL785" s="136"/>
      <c r="MZM785" s="136"/>
      <c r="MZN785" s="136"/>
      <c r="MZO785" s="136"/>
      <c r="MZP785" s="136"/>
      <c r="MZQ785" s="136"/>
      <c r="MZR785" s="136"/>
      <c r="MZS785" s="136"/>
      <c r="MZT785" s="136"/>
      <c r="MZU785" s="136"/>
      <c r="MZV785" s="136"/>
      <c r="MZW785" s="136"/>
      <c r="MZX785" s="136"/>
      <c r="MZY785" s="136"/>
      <c r="MZZ785" s="136"/>
      <c r="NAA785" s="136"/>
      <c r="NAB785" s="136"/>
      <c r="NAC785" s="136"/>
      <c r="NAD785" s="136"/>
      <c r="NAE785" s="136"/>
      <c r="NAF785" s="136"/>
      <c r="NAG785" s="136"/>
      <c r="NAH785" s="136"/>
      <c r="NAI785" s="136"/>
      <c r="NAJ785" s="136"/>
      <c r="NAK785" s="136"/>
      <c r="NAL785" s="136"/>
      <c r="NAM785" s="136"/>
      <c r="NAN785" s="136"/>
      <c r="NAO785" s="136"/>
      <c r="NAP785" s="136"/>
      <c r="NAQ785" s="136"/>
      <c r="NAR785" s="136"/>
      <c r="NAS785" s="136"/>
      <c r="NAT785" s="136"/>
      <c r="NAU785" s="136"/>
      <c r="NAV785" s="136"/>
      <c r="NAW785" s="136"/>
      <c r="NAX785" s="136"/>
      <c r="NAY785" s="136"/>
      <c r="NAZ785" s="136"/>
      <c r="NBA785" s="136"/>
      <c r="NBB785" s="136"/>
      <c r="NBC785" s="136"/>
      <c r="NBD785" s="136"/>
      <c r="NBE785" s="136"/>
      <c r="NBF785" s="136"/>
      <c r="NBG785" s="136"/>
      <c r="NBH785" s="136"/>
      <c r="NBI785" s="136"/>
      <c r="NBJ785" s="136"/>
      <c r="NBK785" s="136"/>
      <c r="NBL785" s="136"/>
      <c r="NBM785" s="136"/>
      <c r="NBN785" s="136"/>
      <c r="NBO785" s="136"/>
      <c r="NBP785" s="136"/>
      <c r="NBQ785" s="136"/>
      <c r="NBR785" s="136"/>
      <c r="NBS785" s="136"/>
      <c r="NBT785" s="136"/>
      <c r="NBU785" s="136"/>
      <c r="NBV785" s="136"/>
      <c r="NBW785" s="136"/>
      <c r="NBX785" s="136"/>
      <c r="NBY785" s="136"/>
      <c r="NBZ785" s="136"/>
      <c r="NCA785" s="136"/>
      <c r="NCB785" s="136"/>
      <c r="NCC785" s="136"/>
      <c r="NCD785" s="136"/>
      <c r="NCE785" s="136"/>
      <c r="NCF785" s="136"/>
      <c r="NCG785" s="136"/>
      <c r="NCH785" s="136"/>
      <c r="NCI785" s="136"/>
      <c r="NCJ785" s="136"/>
      <c r="NCK785" s="136"/>
      <c r="NCL785" s="136"/>
      <c r="NCM785" s="136"/>
      <c r="NCN785" s="136"/>
      <c r="NCO785" s="136"/>
      <c r="NCP785" s="136"/>
      <c r="NCQ785" s="136"/>
      <c r="NCR785" s="136"/>
      <c r="NCS785" s="136"/>
      <c r="NCT785" s="136"/>
      <c r="NCU785" s="136"/>
      <c r="NCV785" s="136"/>
      <c r="NCW785" s="136"/>
      <c r="NCX785" s="136"/>
      <c r="NCY785" s="136"/>
      <c r="NCZ785" s="136"/>
      <c r="NDA785" s="136"/>
      <c r="NDB785" s="136"/>
      <c r="NDC785" s="136"/>
      <c r="NDD785" s="136"/>
      <c r="NDE785" s="136"/>
      <c r="NDF785" s="136"/>
      <c r="NDG785" s="136"/>
      <c r="NDH785" s="136"/>
      <c r="NDI785" s="136"/>
      <c r="NDJ785" s="136"/>
      <c r="NDK785" s="136"/>
      <c r="NDL785" s="136"/>
      <c r="NDM785" s="136"/>
      <c r="NDN785" s="136"/>
      <c r="NDO785" s="136"/>
      <c r="NDP785" s="136"/>
      <c r="NDQ785" s="136"/>
      <c r="NDR785" s="136"/>
      <c r="NDS785" s="136"/>
      <c r="NDT785" s="136"/>
      <c r="NDU785" s="136"/>
      <c r="NDV785" s="136"/>
      <c r="NDW785" s="136"/>
      <c r="NDX785" s="136"/>
      <c r="NDY785" s="136"/>
      <c r="NDZ785" s="136"/>
      <c r="NEA785" s="136"/>
      <c r="NEB785" s="136"/>
      <c r="NEC785" s="136"/>
      <c r="NED785" s="136"/>
      <c r="NEE785" s="136"/>
      <c r="NEF785" s="136"/>
      <c r="NEG785" s="136"/>
      <c r="NEH785" s="136"/>
      <c r="NEI785" s="136"/>
      <c r="NEJ785" s="136"/>
      <c r="NEK785" s="136"/>
      <c r="NEL785" s="136"/>
      <c r="NEM785" s="136"/>
      <c r="NEN785" s="136"/>
      <c r="NEO785" s="136"/>
      <c r="NEP785" s="136"/>
      <c r="NEQ785" s="136"/>
      <c r="NER785" s="136"/>
      <c r="NES785" s="136"/>
      <c r="NET785" s="136"/>
      <c r="NEU785" s="136"/>
      <c r="NEV785" s="136"/>
      <c r="NEW785" s="136"/>
      <c r="NEX785" s="136"/>
      <c r="NEY785" s="136"/>
      <c r="NEZ785" s="136"/>
      <c r="NFA785" s="136"/>
      <c r="NFB785" s="136"/>
      <c r="NFC785" s="136"/>
      <c r="NFD785" s="136"/>
      <c r="NFE785" s="136"/>
      <c r="NFF785" s="136"/>
      <c r="NFG785" s="136"/>
      <c r="NFH785" s="136"/>
      <c r="NFI785" s="136"/>
      <c r="NFJ785" s="136"/>
      <c r="NFK785" s="136"/>
      <c r="NFL785" s="136"/>
      <c r="NFM785" s="136"/>
      <c r="NFN785" s="136"/>
      <c r="NFO785" s="136"/>
      <c r="NFP785" s="136"/>
      <c r="NFQ785" s="136"/>
      <c r="NFR785" s="136"/>
      <c r="NFS785" s="136"/>
      <c r="NFT785" s="136"/>
      <c r="NFU785" s="136"/>
      <c r="NFV785" s="136"/>
      <c r="NFW785" s="136"/>
      <c r="NFX785" s="136"/>
      <c r="NFY785" s="136"/>
      <c r="NFZ785" s="136"/>
      <c r="NGA785" s="136"/>
      <c r="NGB785" s="136"/>
      <c r="NGC785" s="136"/>
      <c r="NGD785" s="136"/>
      <c r="NGE785" s="136"/>
      <c r="NGF785" s="136"/>
      <c r="NGG785" s="136"/>
      <c r="NGH785" s="136"/>
      <c r="NGI785" s="136"/>
      <c r="NGJ785" s="136"/>
      <c r="NGK785" s="136"/>
      <c r="NGL785" s="136"/>
      <c r="NGM785" s="136"/>
      <c r="NGN785" s="136"/>
      <c r="NGO785" s="136"/>
      <c r="NGP785" s="136"/>
      <c r="NGQ785" s="136"/>
      <c r="NGR785" s="136"/>
      <c r="NGS785" s="136"/>
      <c r="NGT785" s="136"/>
      <c r="NGU785" s="136"/>
      <c r="NGV785" s="136"/>
      <c r="NGW785" s="136"/>
      <c r="NGX785" s="136"/>
      <c r="NGY785" s="136"/>
      <c r="NGZ785" s="136"/>
      <c r="NHA785" s="136"/>
      <c r="NHB785" s="136"/>
      <c r="NHC785" s="136"/>
      <c r="NHD785" s="136"/>
      <c r="NHE785" s="136"/>
      <c r="NHF785" s="136"/>
      <c r="NHG785" s="136"/>
      <c r="NHH785" s="136"/>
      <c r="NHI785" s="136"/>
      <c r="NHJ785" s="136"/>
      <c r="NHK785" s="136"/>
      <c r="NHL785" s="136"/>
      <c r="NHM785" s="136"/>
      <c r="NHN785" s="136"/>
      <c r="NHO785" s="136"/>
      <c r="NHP785" s="136"/>
      <c r="NHQ785" s="136"/>
      <c r="NHR785" s="136"/>
      <c r="NHS785" s="136"/>
      <c r="NHT785" s="136"/>
      <c r="NHU785" s="136"/>
      <c r="NHV785" s="136"/>
      <c r="NHW785" s="136"/>
      <c r="NHX785" s="136"/>
      <c r="NHY785" s="136"/>
      <c r="NHZ785" s="136"/>
      <c r="NIA785" s="136"/>
      <c r="NIB785" s="136"/>
      <c r="NIC785" s="136"/>
      <c r="NID785" s="136"/>
      <c r="NIE785" s="136"/>
      <c r="NIF785" s="136"/>
      <c r="NIG785" s="136"/>
      <c r="NIH785" s="136"/>
      <c r="NII785" s="136"/>
      <c r="NIJ785" s="136"/>
      <c r="NIK785" s="136"/>
      <c r="NIL785" s="136"/>
      <c r="NIM785" s="136"/>
      <c r="NIN785" s="136"/>
      <c r="NIO785" s="136"/>
      <c r="NIP785" s="136"/>
      <c r="NIQ785" s="136"/>
      <c r="NIR785" s="136"/>
      <c r="NIS785" s="136"/>
      <c r="NIT785" s="136"/>
      <c r="NIU785" s="136"/>
      <c r="NIV785" s="136"/>
      <c r="NIW785" s="136"/>
      <c r="NIX785" s="136"/>
      <c r="NIY785" s="136"/>
      <c r="NIZ785" s="136"/>
      <c r="NJA785" s="136"/>
      <c r="NJB785" s="136"/>
      <c r="NJC785" s="136"/>
      <c r="NJD785" s="136"/>
      <c r="NJE785" s="136"/>
      <c r="NJF785" s="136"/>
      <c r="NJG785" s="136"/>
      <c r="NJH785" s="136"/>
      <c r="NJI785" s="136"/>
      <c r="NJJ785" s="136"/>
      <c r="NJK785" s="136"/>
      <c r="NJL785" s="136"/>
      <c r="NJM785" s="136"/>
      <c r="NJN785" s="136"/>
      <c r="NJO785" s="136"/>
      <c r="NJP785" s="136"/>
      <c r="NJQ785" s="136"/>
      <c r="NJR785" s="136"/>
      <c r="NJS785" s="136"/>
      <c r="NJT785" s="136"/>
      <c r="NJU785" s="136"/>
      <c r="NJV785" s="136"/>
      <c r="NJW785" s="136"/>
      <c r="NJX785" s="136"/>
      <c r="NJY785" s="136"/>
      <c r="NJZ785" s="136"/>
      <c r="NKA785" s="136"/>
      <c r="NKB785" s="136"/>
      <c r="NKC785" s="136"/>
      <c r="NKD785" s="136"/>
      <c r="NKE785" s="136"/>
      <c r="NKF785" s="136"/>
      <c r="NKG785" s="136"/>
      <c r="NKH785" s="136"/>
      <c r="NKI785" s="136"/>
      <c r="NKJ785" s="136"/>
      <c r="NKK785" s="136"/>
      <c r="NKL785" s="136"/>
      <c r="NKM785" s="136"/>
      <c r="NKN785" s="136"/>
      <c r="NKO785" s="136"/>
      <c r="NKP785" s="136"/>
      <c r="NKQ785" s="136"/>
      <c r="NKR785" s="136"/>
      <c r="NKS785" s="136"/>
      <c r="NKT785" s="136"/>
      <c r="NKU785" s="136"/>
      <c r="NKV785" s="136"/>
      <c r="NKW785" s="136"/>
      <c r="NKX785" s="136"/>
      <c r="NKY785" s="136"/>
      <c r="NKZ785" s="136"/>
      <c r="NLA785" s="136"/>
      <c r="NLB785" s="136"/>
      <c r="NLC785" s="136"/>
      <c r="NLD785" s="136"/>
      <c r="NLE785" s="136"/>
      <c r="NLF785" s="136"/>
      <c r="NLG785" s="136"/>
      <c r="NLH785" s="136"/>
      <c r="NLI785" s="136"/>
      <c r="NLJ785" s="136"/>
      <c r="NLK785" s="136"/>
      <c r="NLL785" s="136"/>
      <c r="NLM785" s="136"/>
      <c r="NLN785" s="136"/>
      <c r="NLO785" s="136"/>
      <c r="NLP785" s="136"/>
      <c r="NLQ785" s="136"/>
      <c r="NLR785" s="136"/>
      <c r="NLS785" s="136"/>
      <c r="NLT785" s="136"/>
      <c r="NLU785" s="136"/>
      <c r="NLV785" s="136"/>
      <c r="NLW785" s="136"/>
      <c r="NLX785" s="136"/>
      <c r="NLY785" s="136"/>
      <c r="NLZ785" s="136"/>
      <c r="NMA785" s="136"/>
      <c r="NMB785" s="136"/>
      <c r="NMC785" s="136"/>
      <c r="NMD785" s="136"/>
      <c r="NME785" s="136"/>
      <c r="NMF785" s="136"/>
      <c r="NMG785" s="136"/>
      <c r="NMH785" s="136"/>
      <c r="NMI785" s="136"/>
      <c r="NMJ785" s="136"/>
      <c r="NMK785" s="136"/>
      <c r="NML785" s="136"/>
      <c r="NMM785" s="136"/>
      <c r="NMN785" s="136"/>
      <c r="NMO785" s="136"/>
      <c r="NMP785" s="136"/>
      <c r="NMQ785" s="136"/>
      <c r="NMR785" s="136"/>
      <c r="NMS785" s="136"/>
      <c r="NMT785" s="136"/>
      <c r="NMU785" s="136"/>
      <c r="NMV785" s="136"/>
      <c r="NMW785" s="136"/>
      <c r="NMX785" s="136"/>
      <c r="NMY785" s="136"/>
      <c r="NMZ785" s="136"/>
      <c r="NNA785" s="136"/>
      <c r="NNB785" s="136"/>
      <c r="NNC785" s="136"/>
      <c r="NND785" s="136"/>
      <c r="NNE785" s="136"/>
      <c r="NNF785" s="136"/>
      <c r="NNG785" s="136"/>
      <c r="NNH785" s="136"/>
      <c r="NNI785" s="136"/>
      <c r="NNJ785" s="136"/>
      <c r="NNK785" s="136"/>
      <c r="NNL785" s="136"/>
      <c r="NNM785" s="136"/>
      <c r="NNN785" s="136"/>
      <c r="NNO785" s="136"/>
      <c r="NNP785" s="136"/>
      <c r="NNQ785" s="136"/>
      <c r="NNR785" s="136"/>
      <c r="NNS785" s="136"/>
      <c r="NNT785" s="136"/>
      <c r="NNU785" s="136"/>
      <c r="NNV785" s="136"/>
      <c r="NNW785" s="136"/>
      <c r="NNX785" s="136"/>
      <c r="NNY785" s="136"/>
      <c r="NNZ785" s="136"/>
      <c r="NOA785" s="136"/>
      <c r="NOB785" s="136"/>
      <c r="NOC785" s="136"/>
      <c r="NOD785" s="136"/>
      <c r="NOE785" s="136"/>
      <c r="NOF785" s="136"/>
      <c r="NOG785" s="136"/>
      <c r="NOH785" s="136"/>
      <c r="NOI785" s="136"/>
      <c r="NOJ785" s="136"/>
      <c r="NOK785" s="136"/>
      <c r="NOL785" s="136"/>
      <c r="NOM785" s="136"/>
      <c r="NON785" s="136"/>
      <c r="NOO785" s="136"/>
      <c r="NOP785" s="136"/>
      <c r="NOQ785" s="136"/>
      <c r="NOR785" s="136"/>
      <c r="NOS785" s="136"/>
      <c r="NOT785" s="136"/>
      <c r="NOU785" s="136"/>
      <c r="NOV785" s="136"/>
      <c r="NOW785" s="136"/>
      <c r="NOX785" s="136"/>
      <c r="NOY785" s="136"/>
      <c r="NOZ785" s="136"/>
      <c r="NPA785" s="136"/>
      <c r="NPB785" s="136"/>
      <c r="NPC785" s="136"/>
      <c r="NPD785" s="136"/>
      <c r="NPE785" s="136"/>
      <c r="NPF785" s="136"/>
      <c r="NPG785" s="136"/>
      <c r="NPH785" s="136"/>
      <c r="NPI785" s="136"/>
      <c r="NPJ785" s="136"/>
      <c r="NPK785" s="136"/>
      <c r="NPL785" s="136"/>
      <c r="NPM785" s="136"/>
      <c r="NPN785" s="136"/>
      <c r="NPO785" s="136"/>
      <c r="NPP785" s="136"/>
      <c r="NPQ785" s="136"/>
      <c r="NPR785" s="136"/>
      <c r="NPS785" s="136"/>
      <c r="NPT785" s="136"/>
      <c r="NPU785" s="136"/>
      <c r="NPV785" s="136"/>
      <c r="NPW785" s="136"/>
      <c r="NPX785" s="136"/>
      <c r="NPY785" s="136"/>
      <c r="NPZ785" s="136"/>
      <c r="NQA785" s="136"/>
      <c r="NQB785" s="136"/>
      <c r="NQC785" s="136"/>
      <c r="NQD785" s="136"/>
      <c r="NQE785" s="136"/>
      <c r="NQF785" s="136"/>
      <c r="NQG785" s="136"/>
      <c r="NQH785" s="136"/>
      <c r="NQI785" s="136"/>
      <c r="NQJ785" s="136"/>
      <c r="NQK785" s="136"/>
      <c r="NQL785" s="136"/>
      <c r="NQM785" s="136"/>
      <c r="NQN785" s="136"/>
      <c r="NQO785" s="136"/>
      <c r="NQP785" s="136"/>
      <c r="NQQ785" s="136"/>
      <c r="NQR785" s="136"/>
      <c r="NQS785" s="136"/>
      <c r="NQT785" s="136"/>
      <c r="NQU785" s="136"/>
      <c r="NQV785" s="136"/>
      <c r="NQW785" s="136"/>
      <c r="NQX785" s="136"/>
      <c r="NQY785" s="136"/>
      <c r="NQZ785" s="136"/>
      <c r="NRA785" s="136"/>
      <c r="NRB785" s="136"/>
      <c r="NRC785" s="136"/>
      <c r="NRD785" s="136"/>
      <c r="NRE785" s="136"/>
      <c r="NRF785" s="136"/>
      <c r="NRG785" s="136"/>
      <c r="NRH785" s="136"/>
      <c r="NRI785" s="136"/>
      <c r="NRJ785" s="136"/>
      <c r="NRK785" s="136"/>
      <c r="NRL785" s="136"/>
      <c r="NRM785" s="136"/>
      <c r="NRN785" s="136"/>
      <c r="NRO785" s="136"/>
      <c r="NRP785" s="136"/>
      <c r="NRQ785" s="136"/>
      <c r="NRR785" s="136"/>
      <c r="NRS785" s="136"/>
      <c r="NRT785" s="136"/>
      <c r="NRU785" s="136"/>
      <c r="NRV785" s="136"/>
      <c r="NRW785" s="136"/>
      <c r="NRX785" s="136"/>
      <c r="NRY785" s="136"/>
      <c r="NRZ785" s="136"/>
      <c r="NSA785" s="136"/>
      <c r="NSB785" s="136"/>
      <c r="NSC785" s="136"/>
      <c r="NSD785" s="136"/>
      <c r="NSE785" s="136"/>
      <c r="NSF785" s="136"/>
      <c r="NSG785" s="136"/>
      <c r="NSH785" s="136"/>
      <c r="NSI785" s="136"/>
      <c r="NSJ785" s="136"/>
      <c r="NSK785" s="136"/>
      <c r="NSL785" s="136"/>
      <c r="NSM785" s="136"/>
      <c r="NSN785" s="136"/>
      <c r="NSO785" s="136"/>
      <c r="NSP785" s="136"/>
      <c r="NSQ785" s="136"/>
      <c r="NSR785" s="136"/>
      <c r="NSS785" s="136"/>
      <c r="NST785" s="136"/>
      <c r="NSU785" s="136"/>
      <c r="NSV785" s="136"/>
      <c r="NSW785" s="136"/>
      <c r="NSX785" s="136"/>
      <c r="NSY785" s="136"/>
      <c r="NSZ785" s="136"/>
      <c r="NTA785" s="136"/>
      <c r="NTB785" s="136"/>
      <c r="NTC785" s="136"/>
      <c r="NTD785" s="136"/>
      <c r="NTE785" s="136"/>
      <c r="NTF785" s="136"/>
      <c r="NTG785" s="136"/>
      <c r="NTH785" s="136"/>
      <c r="NTI785" s="136"/>
      <c r="NTJ785" s="136"/>
      <c r="NTK785" s="136"/>
      <c r="NTL785" s="136"/>
      <c r="NTM785" s="136"/>
      <c r="NTN785" s="136"/>
      <c r="NTO785" s="136"/>
      <c r="NTP785" s="136"/>
      <c r="NTQ785" s="136"/>
      <c r="NTR785" s="136"/>
      <c r="NTS785" s="136"/>
      <c r="NTT785" s="136"/>
      <c r="NTU785" s="136"/>
      <c r="NTV785" s="136"/>
      <c r="NTW785" s="136"/>
      <c r="NTX785" s="136"/>
      <c r="NTY785" s="136"/>
      <c r="NTZ785" s="136"/>
      <c r="NUA785" s="136"/>
      <c r="NUB785" s="136"/>
      <c r="NUC785" s="136"/>
      <c r="NUD785" s="136"/>
      <c r="NUE785" s="136"/>
      <c r="NUF785" s="136"/>
      <c r="NUG785" s="136"/>
      <c r="NUH785" s="136"/>
      <c r="NUI785" s="136"/>
      <c r="NUJ785" s="136"/>
      <c r="NUK785" s="136"/>
      <c r="NUL785" s="136"/>
      <c r="NUM785" s="136"/>
      <c r="NUN785" s="136"/>
      <c r="NUO785" s="136"/>
      <c r="NUP785" s="136"/>
      <c r="NUQ785" s="136"/>
      <c r="NUR785" s="136"/>
      <c r="NUS785" s="136"/>
      <c r="NUT785" s="136"/>
      <c r="NUU785" s="136"/>
      <c r="NUV785" s="136"/>
      <c r="NUW785" s="136"/>
      <c r="NUX785" s="136"/>
      <c r="NUY785" s="136"/>
      <c r="NUZ785" s="136"/>
      <c r="NVA785" s="136"/>
      <c r="NVB785" s="136"/>
      <c r="NVC785" s="136"/>
      <c r="NVD785" s="136"/>
      <c r="NVE785" s="136"/>
      <c r="NVF785" s="136"/>
      <c r="NVG785" s="136"/>
      <c r="NVH785" s="136"/>
      <c r="NVI785" s="136"/>
      <c r="NVJ785" s="136"/>
      <c r="NVK785" s="136"/>
      <c r="NVL785" s="136"/>
      <c r="NVM785" s="136"/>
      <c r="NVN785" s="136"/>
      <c r="NVO785" s="136"/>
      <c r="NVP785" s="136"/>
      <c r="NVQ785" s="136"/>
      <c r="NVR785" s="136"/>
      <c r="NVS785" s="136"/>
      <c r="NVT785" s="136"/>
      <c r="NVU785" s="136"/>
      <c r="NVV785" s="136"/>
      <c r="NVW785" s="136"/>
      <c r="NVX785" s="136"/>
      <c r="NVY785" s="136"/>
      <c r="NVZ785" s="136"/>
      <c r="NWA785" s="136"/>
      <c r="NWB785" s="136"/>
      <c r="NWC785" s="136"/>
      <c r="NWD785" s="136"/>
      <c r="NWE785" s="136"/>
      <c r="NWF785" s="136"/>
      <c r="NWG785" s="136"/>
      <c r="NWH785" s="136"/>
      <c r="NWI785" s="136"/>
      <c r="NWJ785" s="136"/>
      <c r="NWK785" s="136"/>
      <c r="NWL785" s="136"/>
      <c r="NWM785" s="136"/>
      <c r="NWN785" s="136"/>
      <c r="NWO785" s="136"/>
      <c r="NWP785" s="136"/>
      <c r="NWQ785" s="136"/>
      <c r="NWR785" s="136"/>
      <c r="NWS785" s="136"/>
      <c r="NWT785" s="136"/>
      <c r="NWU785" s="136"/>
      <c r="NWV785" s="136"/>
      <c r="NWW785" s="136"/>
      <c r="NWX785" s="136"/>
      <c r="NWY785" s="136"/>
      <c r="NWZ785" s="136"/>
      <c r="NXA785" s="136"/>
      <c r="NXB785" s="136"/>
      <c r="NXC785" s="136"/>
      <c r="NXD785" s="136"/>
      <c r="NXE785" s="136"/>
      <c r="NXF785" s="136"/>
      <c r="NXG785" s="136"/>
      <c r="NXH785" s="136"/>
      <c r="NXI785" s="136"/>
      <c r="NXJ785" s="136"/>
      <c r="NXK785" s="136"/>
      <c r="NXL785" s="136"/>
      <c r="NXM785" s="136"/>
      <c r="NXN785" s="136"/>
      <c r="NXO785" s="136"/>
      <c r="NXP785" s="136"/>
      <c r="NXQ785" s="136"/>
      <c r="NXR785" s="136"/>
      <c r="NXS785" s="136"/>
      <c r="NXT785" s="136"/>
      <c r="NXU785" s="136"/>
      <c r="NXV785" s="136"/>
      <c r="NXW785" s="136"/>
      <c r="NXX785" s="136"/>
      <c r="NXY785" s="136"/>
      <c r="NXZ785" s="136"/>
      <c r="NYA785" s="136"/>
      <c r="NYB785" s="136"/>
      <c r="NYC785" s="136"/>
      <c r="NYD785" s="136"/>
      <c r="NYE785" s="136"/>
      <c r="NYF785" s="136"/>
      <c r="NYG785" s="136"/>
      <c r="NYH785" s="136"/>
      <c r="NYI785" s="136"/>
      <c r="NYJ785" s="136"/>
      <c r="NYK785" s="136"/>
      <c r="NYL785" s="136"/>
      <c r="NYM785" s="136"/>
      <c r="NYN785" s="136"/>
      <c r="NYO785" s="136"/>
      <c r="NYP785" s="136"/>
      <c r="NYQ785" s="136"/>
      <c r="NYR785" s="136"/>
      <c r="NYS785" s="136"/>
      <c r="NYT785" s="136"/>
      <c r="NYU785" s="136"/>
      <c r="NYV785" s="136"/>
      <c r="NYW785" s="136"/>
      <c r="NYX785" s="136"/>
      <c r="NYY785" s="136"/>
      <c r="NYZ785" s="136"/>
      <c r="NZA785" s="136"/>
      <c r="NZB785" s="136"/>
      <c r="NZC785" s="136"/>
      <c r="NZD785" s="136"/>
      <c r="NZE785" s="136"/>
      <c r="NZF785" s="136"/>
      <c r="NZG785" s="136"/>
      <c r="NZH785" s="136"/>
      <c r="NZI785" s="136"/>
      <c r="NZJ785" s="136"/>
      <c r="NZK785" s="136"/>
      <c r="NZL785" s="136"/>
      <c r="NZM785" s="136"/>
      <c r="NZN785" s="136"/>
      <c r="NZO785" s="136"/>
      <c r="NZP785" s="136"/>
      <c r="NZQ785" s="136"/>
      <c r="NZR785" s="136"/>
      <c r="NZS785" s="136"/>
      <c r="NZT785" s="136"/>
      <c r="NZU785" s="136"/>
      <c r="NZV785" s="136"/>
      <c r="NZW785" s="136"/>
      <c r="NZX785" s="136"/>
      <c r="NZY785" s="136"/>
      <c r="NZZ785" s="136"/>
      <c r="OAA785" s="136"/>
      <c r="OAB785" s="136"/>
      <c r="OAC785" s="136"/>
      <c r="OAD785" s="136"/>
      <c r="OAE785" s="136"/>
      <c r="OAF785" s="136"/>
      <c r="OAG785" s="136"/>
      <c r="OAH785" s="136"/>
      <c r="OAI785" s="136"/>
      <c r="OAJ785" s="136"/>
      <c r="OAK785" s="136"/>
      <c r="OAL785" s="136"/>
      <c r="OAM785" s="136"/>
      <c r="OAN785" s="136"/>
      <c r="OAO785" s="136"/>
      <c r="OAP785" s="136"/>
      <c r="OAQ785" s="136"/>
      <c r="OAR785" s="136"/>
      <c r="OAS785" s="136"/>
      <c r="OAT785" s="136"/>
      <c r="OAU785" s="136"/>
      <c r="OAV785" s="136"/>
      <c r="OAW785" s="136"/>
      <c r="OAX785" s="136"/>
      <c r="OAY785" s="136"/>
      <c r="OAZ785" s="136"/>
      <c r="OBA785" s="136"/>
      <c r="OBB785" s="136"/>
      <c r="OBC785" s="136"/>
      <c r="OBD785" s="136"/>
      <c r="OBE785" s="136"/>
      <c r="OBF785" s="136"/>
      <c r="OBG785" s="136"/>
      <c r="OBH785" s="136"/>
      <c r="OBI785" s="136"/>
      <c r="OBJ785" s="136"/>
      <c r="OBK785" s="136"/>
      <c r="OBL785" s="136"/>
      <c r="OBM785" s="136"/>
      <c r="OBN785" s="136"/>
      <c r="OBO785" s="136"/>
      <c r="OBP785" s="136"/>
      <c r="OBQ785" s="136"/>
      <c r="OBR785" s="136"/>
      <c r="OBS785" s="136"/>
      <c r="OBT785" s="136"/>
      <c r="OBU785" s="136"/>
      <c r="OBV785" s="136"/>
      <c r="OBW785" s="136"/>
      <c r="OBX785" s="136"/>
      <c r="OBY785" s="136"/>
      <c r="OBZ785" s="136"/>
      <c r="OCA785" s="136"/>
      <c r="OCB785" s="136"/>
      <c r="OCC785" s="136"/>
      <c r="OCD785" s="136"/>
      <c r="OCE785" s="136"/>
      <c r="OCF785" s="136"/>
      <c r="OCG785" s="136"/>
      <c r="OCH785" s="136"/>
      <c r="OCI785" s="136"/>
      <c r="OCJ785" s="136"/>
      <c r="OCK785" s="136"/>
      <c r="OCL785" s="136"/>
      <c r="OCM785" s="136"/>
      <c r="OCN785" s="136"/>
      <c r="OCO785" s="136"/>
      <c r="OCP785" s="136"/>
      <c r="OCQ785" s="136"/>
      <c r="OCR785" s="136"/>
      <c r="OCS785" s="136"/>
      <c r="OCT785" s="136"/>
      <c r="OCU785" s="136"/>
      <c r="OCV785" s="136"/>
      <c r="OCW785" s="136"/>
      <c r="OCX785" s="136"/>
      <c r="OCY785" s="136"/>
      <c r="OCZ785" s="136"/>
      <c r="ODA785" s="136"/>
      <c r="ODB785" s="136"/>
      <c r="ODC785" s="136"/>
      <c r="ODD785" s="136"/>
      <c r="ODE785" s="136"/>
      <c r="ODF785" s="136"/>
      <c r="ODG785" s="136"/>
      <c r="ODH785" s="136"/>
      <c r="ODI785" s="136"/>
      <c r="ODJ785" s="136"/>
      <c r="ODK785" s="136"/>
      <c r="ODL785" s="136"/>
      <c r="ODM785" s="136"/>
      <c r="ODN785" s="136"/>
      <c r="ODO785" s="136"/>
      <c r="ODP785" s="136"/>
      <c r="ODQ785" s="136"/>
      <c r="ODR785" s="136"/>
      <c r="ODS785" s="136"/>
      <c r="ODT785" s="136"/>
      <c r="ODU785" s="136"/>
      <c r="ODV785" s="136"/>
      <c r="ODW785" s="136"/>
      <c r="ODX785" s="136"/>
      <c r="ODY785" s="136"/>
      <c r="ODZ785" s="136"/>
      <c r="OEA785" s="136"/>
      <c r="OEB785" s="136"/>
      <c r="OEC785" s="136"/>
      <c r="OED785" s="136"/>
      <c r="OEE785" s="136"/>
      <c r="OEF785" s="136"/>
      <c r="OEG785" s="136"/>
      <c r="OEH785" s="136"/>
      <c r="OEI785" s="136"/>
      <c r="OEJ785" s="136"/>
      <c r="OEK785" s="136"/>
      <c r="OEL785" s="136"/>
      <c r="OEM785" s="136"/>
      <c r="OEN785" s="136"/>
      <c r="OEO785" s="136"/>
      <c r="OEP785" s="136"/>
      <c r="OEQ785" s="136"/>
      <c r="OER785" s="136"/>
      <c r="OES785" s="136"/>
      <c r="OET785" s="136"/>
      <c r="OEU785" s="136"/>
      <c r="OEV785" s="136"/>
      <c r="OEW785" s="136"/>
      <c r="OEX785" s="136"/>
      <c r="OEY785" s="136"/>
      <c r="OEZ785" s="136"/>
      <c r="OFA785" s="136"/>
      <c r="OFB785" s="136"/>
      <c r="OFC785" s="136"/>
      <c r="OFD785" s="136"/>
      <c r="OFE785" s="136"/>
      <c r="OFF785" s="136"/>
      <c r="OFG785" s="136"/>
      <c r="OFH785" s="136"/>
      <c r="OFI785" s="136"/>
      <c r="OFJ785" s="136"/>
      <c r="OFK785" s="136"/>
      <c r="OFL785" s="136"/>
      <c r="OFM785" s="136"/>
      <c r="OFN785" s="136"/>
      <c r="OFO785" s="136"/>
      <c r="OFP785" s="136"/>
      <c r="OFQ785" s="136"/>
      <c r="OFR785" s="136"/>
      <c r="OFS785" s="136"/>
      <c r="OFT785" s="136"/>
      <c r="OFU785" s="136"/>
      <c r="OFV785" s="136"/>
      <c r="OFW785" s="136"/>
      <c r="OFX785" s="136"/>
      <c r="OFY785" s="136"/>
      <c r="OFZ785" s="136"/>
      <c r="OGA785" s="136"/>
      <c r="OGB785" s="136"/>
      <c r="OGC785" s="136"/>
      <c r="OGD785" s="136"/>
      <c r="OGE785" s="136"/>
      <c r="OGF785" s="136"/>
      <c r="OGG785" s="136"/>
      <c r="OGH785" s="136"/>
      <c r="OGI785" s="136"/>
      <c r="OGJ785" s="136"/>
      <c r="OGK785" s="136"/>
      <c r="OGL785" s="136"/>
      <c r="OGM785" s="136"/>
      <c r="OGN785" s="136"/>
      <c r="OGO785" s="136"/>
      <c r="OGP785" s="136"/>
      <c r="OGQ785" s="136"/>
      <c r="OGR785" s="136"/>
      <c r="OGS785" s="136"/>
      <c r="OGT785" s="136"/>
      <c r="OGU785" s="136"/>
      <c r="OGV785" s="136"/>
      <c r="OGW785" s="136"/>
      <c r="OGX785" s="136"/>
      <c r="OGY785" s="136"/>
      <c r="OGZ785" s="136"/>
      <c r="OHA785" s="136"/>
      <c r="OHB785" s="136"/>
      <c r="OHC785" s="136"/>
      <c r="OHD785" s="136"/>
      <c r="OHE785" s="136"/>
      <c r="OHF785" s="136"/>
      <c r="OHG785" s="136"/>
      <c r="OHH785" s="136"/>
      <c r="OHI785" s="136"/>
      <c r="OHJ785" s="136"/>
      <c r="OHK785" s="136"/>
      <c r="OHL785" s="136"/>
      <c r="OHM785" s="136"/>
      <c r="OHN785" s="136"/>
      <c r="OHO785" s="136"/>
      <c r="OHP785" s="136"/>
      <c r="OHQ785" s="136"/>
      <c r="OHR785" s="136"/>
      <c r="OHS785" s="136"/>
      <c r="OHT785" s="136"/>
      <c r="OHU785" s="136"/>
      <c r="OHV785" s="136"/>
      <c r="OHW785" s="136"/>
      <c r="OHX785" s="136"/>
      <c r="OHY785" s="136"/>
      <c r="OHZ785" s="136"/>
      <c r="OIA785" s="136"/>
      <c r="OIB785" s="136"/>
      <c r="OIC785" s="136"/>
      <c r="OID785" s="136"/>
      <c r="OIE785" s="136"/>
      <c r="OIF785" s="136"/>
      <c r="OIG785" s="136"/>
      <c r="OIH785" s="136"/>
      <c r="OII785" s="136"/>
      <c r="OIJ785" s="136"/>
      <c r="OIK785" s="136"/>
      <c r="OIL785" s="136"/>
      <c r="OIM785" s="136"/>
      <c r="OIN785" s="136"/>
      <c r="OIO785" s="136"/>
      <c r="OIP785" s="136"/>
      <c r="OIQ785" s="136"/>
      <c r="OIR785" s="136"/>
      <c r="OIS785" s="136"/>
      <c r="OIT785" s="136"/>
      <c r="OIU785" s="136"/>
      <c r="OIV785" s="136"/>
      <c r="OIW785" s="136"/>
      <c r="OIX785" s="136"/>
      <c r="OIY785" s="136"/>
      <c r="OIZ785" s="136"/>
      <c r="OJA785" s="136"/>
      <c r="OJB785" s="136"/>
      <c r="OJC785" s="136"/>
      <c r="OJD785" s="136"/>
      <c r="OJE785" s="136"/>
      <c r="OJF785" s="136"/>
      <c r="OJG785" s="136"/>
      <c r="OJH785" s="136"/>
      <c r="OJI785" s="136"/>
      <c r="OJJ785" s="136"/>
      <c r="OJK785" s="136"/>
      <c r="OJL785" s="136"/>
      <c r="OJM785" s="136"/>
      <c r="OJN785" s="136"/>
      <c r="OJO785" s="136"/>
      <c r="OJP785" s="136"/>
      <c r="OJQ785" s="136"/>
      <c r="OJR785" s="136"/>
      <c r="OJS785" s="136"/>
      <c r="OJT785" s="136"/>
      <c r="OJU785" s="136"/>
      <c r="OJV785" s="136"/>
      <c r="OJW785" s="136"/>
      <c r="OJX785" s="136"/>
      <c r="OJY785" s="136"/>
      <c r="OJZ785" s="136"/>
      <c r="OKA785" s="136"/>
      <c r="OKB785" s="136"/>
      <c r="OKC785" s="136"/>
      <c r="OKD785" s="136"/>
      <c r="OKE785" s="136"/>
      <c r="OKF785" s="136"/>
      <c r="OKG785" s="136"/>
      <c r="OKH785" s="136"/>
      <c r="OKI785" s="136"/>
      <c r="OKJ785" s="136"/>
      <c r="OKK785" s="136"/>
      <c r="OKL785" s="136"/>
      <c r="OKM785" s="136"/>
      <c r="OKN785" s="136"/>
      <c r="OKO785" s="136"/>
      <c r="OKP785" s="136"/>
      <c r="OKQ785" s="136"/>
      <c r="OKR785" s="136"/>
      <c r="OKS785" s="136"/>
      <c r="OKT785" s="136"/>
      <c r="OKU785" s="136"/>
      <c r="OKV785" s="136"/>
      <c r="OKW785" s="136"/>
      <c r="OKX785" s="136"/>
      <c r="OKY785" s="136"/>
      <c r="OKZ785" s="136"/>
      <c r="OLA785" s="136"/>
      <c r="OLB785" s="136"/>
      <c r="OLC785" s="136"/>
      <c r="OLD785" s="136"/>
      <c r="OLE785" s="136"/>
      <c r="OLF785" s="136"/>
      <c r="OLG785" s="136"/>
      <c r="OLH785" s="136"/>
      <c r="OLI785" s="136"/>
      <c r="OLJ785" s="136"/>
      <c r="OLK785" s="136"/>
      <c r="OLL785" s="136"/>
      <c r="OLM785" s="136"/>
      <c r="OLN785" s="136"/>
      <c r="OLO785" s="136"/>
      <c r="OLP785" s="136"/>
      <c r="OLQ785" s="136"/>
      <c r="OLR785" s="136"/>
      <c r="OLS785" s="136"/>
      <c r="OLT785" s="136"/>
      <c r="OLU785" s="136"/>
      <c r="OLV785" s="136"/>
      <c r="OLW785" s="136"/>
      <c r="OLX785" s="136"/>
      <c r="OLY785" s="136"/>
      <c r="OLZ785" s="136"/>
      <c r="OMA785" s="136"/>
      <c r="OMB785" s="136"/>
      <c r="OMC785" s="136"/>
      <c r="OMD785" s="136"/>
      <c r="OME785" s="136"/>
      <c r="OMF785" s="136"/>
      <c r="OMG785" s="136"/>
      <c r="OMH785" s="136"/>
      <c r="OMI785" s="136"/>
      <c r="OMJ785" s="136"/>
      <c r="OMK785" s="136"/>
      <c r="OML785" s="136"/>
      <c r="OMM785" s="136"/>
      <c r="OMN785" s="136"/>
      <c r="OMO785" s="136"/>
      <c r="OMP785" s="136"/>
      <c r="OMQ785" s="136"/>
      <c r="OMR785" s="136"/>
      <c r="OMS785" s="136"/>
      <c r="OMT785" s="136"/>
      <c r="OMU785" s="136"/>
      <c r="OMV785" s="136"/>
      <c r="OMW785" s="136"/>
      <c r="OMX785" s="136"/>
      <c r="OMY785" s="136"/>
      <c r="OMZ785" s="136"/>
      <c r="ONA785" s="136"/>
      <c r="ONB785" s="136"/>
      <c r="ONC785" s="136"/>
      <c r="OND785" s="136"/>
      <c r="ONE785" s="136"/>
      <c r="ONF785" s="136"/>
      <c r="ONG785" s="136"/>
      <c r="ONH785" s="136"/>
      <c r="ONI785" s="136"/>
      <c r="ONJ785" s="136"/>
      <c r="ONK785" s="136"/>
      <c r="ONL785" s="136"/>
      <c r="ONM785" s="136"/>
      <c r="ONN785" s="136"/>
      <c r="ONO785" s="136"/>
      <c r="ONP785" s="136"/>
      <c r="ONQ785" s="136"/>
      <c r="ONR785" s="136"/>
      <c r="ONS785" s="136"/>
      <c r="ONT785" s="136"/>
      <c r="ONU785" s="136"/>
      <c r="ONV785" s="136"/>
      <c r="ONW785" s="136"/>
      <c r="ONX785" s="136"/>
      <c r="ONY785" s="136"/>
      <c r="ONZ785" s="136"/>
      <c r="OOA785" s="136"/>
      <c r="OOB785" s="136"/>
      <c r="OOC785" s="136"/>
      <c r="OOD785" s="136"/>
      <c r="OOE785" s="136"/>
      <c r="OOF785" s="136"/>
      <c r="OOG785" s="136"/>
      <c r="OOH785" s="136"/>
      <c r="OOI785" s="136"/>
      <c r="OOJ785" s="136"/>
      <c r="OOK785" s="136"/>
      <c r="OOL785" s="136"/>
      <c r="OOM785" s="136"/>
      <c r="OON785" s="136"/>
      <c r="OOO785" s="136"/>
      <c r="OOP785" s="136"/>
      <c r="OOQ785" s="136"/>
      <c r="OOR785" s="136"/>
      <c r="OOS785" s="136"/>
      <c r="OOT785" s="136"/>
      <c r="OOU785" s="136"/>
      <c r="OOV785" s="136"/>
      <c r="OOW785" s="136"/>
      <c r="OOX785" s="136"/>
      <c r="OOY785" s="136"/>
      <c r="OOZ785" s="136"/>
      <c r="OPA785" s="136"/>
      <c r="OPB785" s="136"/>
      <c r="OPC785" s="136"/>
      <c r="OPD785" s="136"/>
      <c r="OPE785" s="136"/>
      <c r="OPF785" s="136"/>
      <c r="OPG785" s="136"/>
      <c r="OPH785" s="136"/>
      <c r="OPI785" s="136"/>
      <c r="OPJ785" s="136"/>
      <c r="OPK785" s="136"/>
      <c r="OPL785" s="136"/>
      <c r="OPM785" s="136"/>
      <c r="OPN785" s="136"/>
      <c r="OPO785" s="136"/>
      <c r="OPP785" s="136"/>
      <c r="OPQ785" s="136"/>
      <c r="OPR785" s="136"/>
      <c r="OPS785" s="136"/>
      <c r="OPT785" s="136"/>
      <c r="OPU785" s="136"/>
      <c r="OPV785" s="136"/>
      <c r="OPW785" s="136"/>
      <c r="OPX785" s="136"/>
      <c r="OPY785" s="136"/>
      <c r="OPZ785" s="136"/>
      <c r="OQA785" s="136"/>
      <c r="OQB785" s="136"/>
      <c r="OQC785" s="136"/>
      <c r="OQD785" s="136"/>
      <c r="OQE785" s="136"/>
      <c r="OQF785" s="136"/>
      <c r="OQG785" s="136"/>
      <c r="OQH785" s="136"/>
      <c r="OQI785" s="136"/>
      <c r="OQJ785" s="136"/>
      <c r="OQK785" s="136"/>
      <c r="OQL785" s="136"/>
      <c r="OQM785" s="136"/>
      <c r="OQN785" s="136"/>
      <c r="OQO785" s="136"/>
      <c r="OQP785" s="136"/>
      <c r="OQQ785" s="136"/>
      <c r="OQR785" s="136"/>
      <c r="OQS785" s="136"/>
      <c r="OQT785" s="136"/>
      <c r="OQU785" s="136"/>
      <c r="OQV785" s="136"/>
      <c r="OQW785" s="136"/>
      <c r="OQX785" s="136"/>
      <c r="OQY785" s="136"/>
      <c r="OQZ785" s="136"/>
      <c r="ORA785" s="136"/>
      <c r="ORB785" s="136"/>
      <c r="ORC785" s="136"/>
      <c r="ORD785" s="136"/>
      <c r="ORE785" s="136"/>
      <c r="ORF785" s="136"/>
      <c r="ORG785" s="136"/>
      <c r="ORH785" s="136"/>
      <c r="ORI785" s="136"/>
      <c r="ORJ785" s="136"/>
      <c r="ORK785" s="136"/>
      <c r="ORL785" s="136"/>
      <c r="ORM785" s="136"/>
      <c r="ORN785" s="136"/>
      <c r="ORO785" s="136"/>
      <c r="ORP785" s="136"/>
      <c r="ORQ785" s="136"/>
      <c r="ORR785" s="136"/>
      <c r="ORS785" s="136"/>
      <c r="ORT785" s="136"/>
      <c r="ORU785" s="136"/>
      <c r="ORV785" s="136"/>
      <c r="ORW785" s="136"/>
      <c r="ORX785" s="136"/>
      <c r="ORY785" s="136"/>
      <c r="ORZ785" s="136"/>
      <c r="OSA785" s="136"/>
      <c r="OSB785" s="136"/>
      <c r="OSC785" s="136"/>
      <c r="OSD785" s="136"/>
      <c r="OSE785" s="136"/>
      <c r="OSF785" s="136"/>
      <c r="OSG785" s="136"/>
      <c r="OSH785" s="136"/>
      <c r="OSI785" s="136"/>
      <c r="OSJ785" s="136"/>
      <c r="OSK785" s="136"/>
      <c r="OSL785" s="136"/>
      <c r="OSM785" s="136"/>
      <c r="OSN785" s="136"/>
      <c r="OSO785" s="136"/>
      <c r="OSP785" s="136"/>
      <c r="OSQ785" s="136"/>
      <c r="OSR785" s="136"/>
      <c r="OSS785" s="136"/>
      <c r="OST785" s="136"/>
      <c r="OSU785" s="136"/>
      <c r="OSV785" s="136"/>
      <c r="OSW785" s="136"/>
      <c r="OSX785" s="136"/>
      <c r="OSY785" s="136"/>
      <c r="OSZ785" s="136"/>
      <c r="OTA785" s="136"/>
      <c r="OTB785" s="136"/>
      <c r="OTC785" s="136"/>
      <c r="OTD785" s="136"/>
      <c r="OTE785" s="136"/>
      <c r="OTF785" s="136"/>
      <c r="OTG785" s="136"/>
      <c r="OTH785" s="136"/>
      <c r="OTI785" s="136"/>
      <c r="OTJ785" s="136"/>
      <c r="OTK785" s="136"/>
      <c r="OTL785" s="136"/>
      <c r="OTM785" s="136"/>
      <c r="OTN785" s="136"/>
      <c r="OTO785" s="136"/>
      <c r="OTP785" s="136"/>
      <c r="OTQ785" s="136"/>
      <c r="OTR785" s="136"/>
      <c r="OTS785" s="136"/>
      <c r="OTT785" s="136"/>
      <c r="OTU785" s="136"/>
      <c r="OTV785" s="136"/>
      <c r="OTW785" s="136"/>
      <c r="OTX785" s="136"/>
      <c r="OTY785" s="136"/>
      <c r="OTZ785" s="136"/>
      <c r="OUA785" s="136"/>
      <c r="OUB785" s="136"/>
      <c r="OUC785" s="136"/>
      <c r="OUD785" s="136"/>
      <c r="OUE785" s="136"/>
      <c r="OUF785" s="136"/>
      <c r="OUG785" s="136"/>
      <c r="OUH785" s="136"/>
      <c r="OUI785" s="136"/>
      <c r="OUJ785" s="136"/>
      <c r="OUK785" s="136"/>
      <c r="OUL785" s="136"/>
      <c r="OUM785" s="136"/>
      <c r="OUN785" s="136"/>
      <c r="OUO785" s="136"/>
      <c r="OUP785" s="136"/>
      <c r="OUQ785" s="136"/>
      <c r="OUR785" s="136"/>
      <c r="OUS785" s="136"/>
      <c r="OUT785" s="136"/>
      <c r="OUU785" s="136"/>
      <c r="OUV785" s="136"/>
      <c r="OUW785" s="136"/>
      <c r="OUX785" s="136"/>
      <c r="OUY785" s="136"/>
      <c r="OUZ785" s="136"/>
      <c r="OVA785" s="136"/>
      <c r="OVB785" s="136"/>
      <c r="OVC785" s="136"/>
      <c r="OVD785" s="136"/>
      <c r="OVE785" s="136"/>
      <c r="OVF785" s="136"/>
      <c r="OVG785" s="136"/>
      <c r="OVH785" s="136"/>
      <c r="OVI785" s="136"/>
      <c r="OVJ785" s="136"/>
      <c r="OVK785" s="136"/>
      <c r="OVL785" s="136"/>
      <c r="OVM785" s="136"/>
      <c r="OVN785" s="136"/>
      <c r="OVO785" s="136"/>
      <c r="OVP785" s="136"/>
      <c r="OVQ785" s="136"/>
      <c r="OVR785" s="136"/>
      <c r="OVS785" s="136"/>
      <c r="OVT785" s="136"/>
      <c r="OVU785" s="136"/>
      <c r="OVV785" s="136"/>
      <c r="OVW785" s="136"/>
      <c r="OVX785" s="136"/>
      <c r="OVY785" s="136"/>
      <c r="OVZ785" s="136"/>
      <c r="OWA785" s="136"/>
      <c r="OWB785" s="136"/>
      <c r="OWC785" s="136"/>
      <c r="OWD785" s="136"/>
      <c r="OWE785" s="136"/>
      <c r="OWF785" s="136"/>
      <c r="OWG785" s="136"/>
      <c r="OWH785" s="136"/>
      <c r="OWI785" s="136"/>
      <c r="OWJ785" s="136"/>
      <c r="OWK785" s="136"/>
      <c r="OWL785" s="136"/>
      <c r="OWM785" s="136"/>
      <c r="OWN785" s="136"/>
      <c r="OWO785" s="136"/>
      <c r="OWP785" s="136"/>
      <c r="OWQ785" s="136"/>
      <c r="OWR785" s="136"/>
      <c r="OWS785" s="136"/>
      <c r="OWT785" s="136"/>
      <c r="OWU785" s="136"/>
      <c r="OWV785" s="136"/>
      <c r="OWW785" s="136"/>
      <c r="OWX785" s="136"/>
      <c r="OWY785" s="136"/>
      <c r="OWZ785" s="136"/>
      <c r="OXA785" s="136"/>
      <c r="OXB785" s="136"/>
      <c r="OXC785" s="136"/>
      <c r="OXD785" s="136"/>
      <c r="OXE785" s="136"/>
      <c r="OXF785" s="136"/>
      <c r="OXG785" s="136"/>
      <c r="OXH785" s="136"/>
      <c r="OXI785" s="136"/>
      <c r="OXJ785" s="136"/>
      <c r="OXK785" s="136"/>
      <c r="OXL785" s="136"/>
      <c r="OXM785" s="136"/>
      <c r="OXN785" s="136"/>
      <c r="OXO785" s="136"/>
      <c r="OXP785" s="136"/>
      <c r="OXQ785" s="136"/>
      <c r="OXR785" s="136"/>
      <c r="OXS785" s="136"/>
      <c r="OXT785" s="136"/>
      <c r="OXU785" s="136"/>
      <c r="OXV785" s="136"/>
      <c r="OXW785" s="136"/>
      <c r="OXX785" s="136"/>
      <c r="OXY785" s="136"/>
      <c r="OXZ785" s="136"/>
      <c r="OYA785" s="136"/>
      <c r="OYB785" s="136"/>
      <c r="OYC785" s="136"/>
      <c r="OYD785" s="136"/>
      <c r="OYE785" s="136"/>
      <c r="OYF785" s="136"/>
      <c r="OYG785" s="136"/>
      <c r="OYH785" s="136"/>
      <c r="OYI785" s="136"/>
      <c r="OYJ785" s="136"/>
      <c r="OYK785" s="136"/>
      <c r="OYL785" s="136"/>
      <c r="OYM785" s="136"/>
      <c r="OYN785" s="136"/>
      <c r="OYO785" s="136"/>
      <c r="OYP785" s="136"/>
      <c r="OYQ785" s="136"/>
      <c r="OYR785" s="136"/>
      <c r="OYS785" s="136"/>
      <c r="OYT785" s="136"/>
      <c r="OYU785" s="136"/>
      <c r="OYV785" s="136"/>
      <c r="OYW785" s="136"/>
      <c r="OYX785" s="136"/>
      <c r="OYY785" s="136"/>
      <c r="OYZ785" s="136"/>
      <c r="OZA785" s="136"/>
      <c r="OZB785" s="136"/>
      <c r="OZC785" s="136"/>
      <c r="OZD785" s="136"/>
      <c r="OZE785" s="136"/>
      <c r="OZF785" s="136"/>
      <c r="OZG785" s="136"/>
      <c r="OZH785" s="136"/>
      <c r="OZI785" s="136"/>
      <c r="OZJ785" s="136"/>
      <c r="OZK785" s="136"/>
      <c r="OZL785" s="136"/>
      <c r="OZM785" s="136"/>
      <c r="OZN785" s="136"/>
      <c r="OZO785" s="136"/>
      <c r="OZP785" s="136"/>
      <c r="OZQ785" s="136"/>
      <c r="OZR785" s="136"/>
      <c r="OZS785" s="136"/>
      <c r="OZT785" s="136"/>
      <c r="OZU785" s="136"/>
      <c r="OZV785" s="136"/>
      <c r="OZW785" s="136"/>
      <c r="OZX785" s="136"/>
      <c r="OZY785" s="136"/>
      <c r="OZZ785" s="136"/>
      <c r="PAA785" s="136"/>
      <c r="PAB785" s="136"/>
      <c r="PAC785" s="136"/>
      <c r="PAD785" s="136"/>
      <c r="PAE785" s="136"/>
      <c r="PAF785" s="136"/>
      <c r="PAG785" s="136"/>
      <c r="PAH785" s="136"/>
      <c r="PAI785" s="136"/>
      <c r="PAJ785" s="136"/>
      <c r="PAK785" s="136"/>
      <c r="PAL785" s="136"/>
      <c r="PAM785" s="136"/>
      <c r="PAN785" s="136"/>
      <c r="PAO785" s="136"/>
      <c r="PAP785" s="136"/>
      <c r="PAQ785" s="136"/>
      <c r="PAR785" s="136"/>
      <c r="PAS785" s="136"/>
      <c r="PAT785" s="136"/>
      <c r="PAU785" s="136"/>
      <c r="PAV785" s="136"/>
      <c r="PAW785" s="136"/>
      <c r="PAX785" s="136"/>
      <c r="PAY785" s="136"/>
      <c r="PAZ785" s="136"/>
      <c r="PBA785" s="136"/>
      <c r="PBB785" s="136"/>
      <c r="PBC785" s="136"/>
      <c r="PBD785" s="136"/>
      <c r="PBE785" s="136"/>
      <c r="PBF785" s="136"/>
      <c r="PBG785" s="136"/>
      <c r="PBH785" s="136"/>
      <c r="PBI785" s="136"/>
      <c r="PBJ785" s="136"/>
      <c r="PBK785" s="136"/>
      <c r="PBL785" s="136"/>
      <c r="PBM785" s="136"/>
      <c r="PBN785" s="136"/>
      <c r="PBO785" s="136"/>
      <c r="PBP785" s="136"/>
      <c r="PBQ785" s="136"/>
      <c r="PBR785" s="136"/>
      <c r="PBS785" s="136"/>
      <c r="PBT785" s="136"/>
      <c r="PBU785" s="136"/>
      <c r="PBV785" s="136"/>
      <c r="PBW785" s="136"/>
      <c r="PBX785" s="136"/>
      <c r="PBY785" s="136"/>
      <c r="PBZ785" s="136"/>
      <c r="PCA785" s="136"/>
      <c r="PCB785" s="136"/>
      <c r="PCC785" s="136"/>
      <c r="PCD785" s="136"/>
      <c r="PCE785" s="136"/>
      <c r="PCF785" s="136"/>
      <c r="PCG785" s="136"/>
      <c r="PCH785" s="136"/>
      <c r="PCI785" s="136"/>
      <c r="PCJ785" s="136"/>
      <c r="PCK785" s="136"/>
      <c r="PCL785" s="136"/>
      <c r="PCM785" s="136"/>
      <c r="PCN785" s="136"/>
      <c r="PCO785" s="136"/>
      <c r="PCP785" s="136"/>
      <c r="PCQ785" s="136"/>
      <c r="PCR785" s="136"/>
      <c r="PCS785" s="136"/>
      <c r="PCT785" s="136"/>
      <c r="PCU785" s="136"/>
      <c r="PCV785" s="136"/>
      <c r="PCW785" s="136"/>
      <c r="PCX785" s="136"/>
      <c r="PCY785" s="136"/>
      <c r="PCZ785" s="136"/>
      <c r="PDA785" s="136"/>
      <c r="PDB785" s="136"/>
      <c r="PDC785" s="136"/>
      <c r="PDD785" s="136"/>
      <c r="PDE785" s="136"/>
      <c r="PDF785" s="136"/>
      <c r="PDG785" s="136"/>
      <c r="PDH785" s="136"/>
      <c r="PDI785" s="136"/>
      <c r="PDJ785" s="136"/>
      <c r="PDK785" s="136"/>
      <c r="PDL785" s="136"/>
      <c r="PDM785" s="136"/>
      <c r="PDN785" s="136"/>
      <c r="PDO785" s="136"/>
      <c r="PDP785" s="136"/>
      <c r="PDQ785" s="136"/>
      <c r="PDR785" s="136"/>
      <c r="PDS785" s="136"/>
      <c r="PDT785" s="136"/>
      <c r="PDU785" s="136"/>
      <c r="PDV785" s="136"/>
      <c r="PDW785" s="136"/>
      <c r="PDX785" s="136"/>
      <c r="PDY785" s="136"/>
      <c r="PDZ785" s="136"/>
      <c r="PEA785" s="136"/>
      <c r="PEB785" s="136"/>
      <c r="PEC785" s="136"/>
      <c r="PED785" s="136"/>
      <c r="PEE785" s="136"/>
      <c r="PEF785" s="136"/>
      <c r="PEG785" s="136"/>
      <c r="PEH785" s="136"/>
      <c r="PEI785" s="136"/>
      <c r="PEJ785" s="136"/>
      <c r="PEK785" s="136"/>
      <c r="PEL785" s="136"/>
      <c r="PEM785" s="136"/>
      <c r="PEN785" s="136"/>
      <c r="PEO785" s="136"/>
      <c r="PEP785" s="136"/>
      <c r="PEQ785" s="136"/>
      <c r="PER785" s="136"/>
      <c r="PES785" s="136"/>
      <c r="PET785" s="136"/>
      <c r="PEU785" s="136"/>
      <c r="PEV785" s="136"/>
      <c r="PEW785" s="136"/>
      <c r="PEX785" s="136"/>
      <c r="PEY785" s="136"/>
      <c r="PEZ785" s="136"/>
      <c r="PFA785" s="136"/>
      <c r="PFB785" s="136"/>
      <c r="PFC785" s="136"/>
      <c r="PFD785" s="136"/>
      <c r="PFE785" s="136"/>
      <c r="PFF785" s="136"/>
      <c r="PFG785" s="136"/>
      <c r="PFH785" s="136"/>
      <c r="PFI785" s="136"/>
      <c r="PFJ785" s="136"/>
      <c r="PFK785" s="136"/>
      <c r="PFL785" s="136"/>
      <c r="PFM785" s="136"/>
      <c r="PFN785" s="136"/>
      <c r="PFO785" s="136"/>
      <c r="PFP785" s="136"/>
      <c r="PFQ785" s="136"/>
      <c r="PFR785" s="136"/>
      <c r="PFS785" s="136"/>
      <c r="PFT785" s="136"/>
      <c r="PFU785" s="136"/>
      <c r="PFV785" s="136"/>
      <c r="PFW785" s="136"/>
      <c r="PFX785" s="136"/>
      <c r="PFY785" s="136"/>
      <c r="PFZ785" s="136"/>
      <c r="PGA785" s="136"/>
      <c r="PGB785" s="136"/>
      <c r="PGC785" s="136"/>
      <c r="PGD785" s="136"/>
      <c r="PGE785" s="136"/>
      <c r="PGF785" s="136"/>
      <c r="PGG785" s="136"/>
      <c r="PGH785" s="136"/>
      <c r="PGI785" s="136"/>
      <c r="PGJ785" s="136"/>
      <c r="PGK785" s="136"/>
      <c r="PGL785" s="136"/>
      <c r="PGM785" s="136"/>
      <c r="PGN785" s="136"/>
      <c r="PGO785" s="136"/>
      <c r="PGP785" s="136"/>
      <c r="PGQ785" s="136"/>
      <c r="PGR785" s="136"/>
      <c r="PGS785" s="136"/>
      <c r="PGT785" s="136"/>
      <c r="PGU785" s="136"/>
      <c r="PGV785" s="136"/>
      <c r="PGW785" s="136"/>
      <c r="PGX785" s="136"/>
      <c r="PGY785" s="136"/>
      <c r="PGZ785" s="136"/>
      <c r="PHA785" s="136"/>
      <c r="PHB785" s="136"/>
      <c r="PHC785" s="136"/>
      <c r="PHD785" s="136"/>
      <c r="PHE785" s="136"/>
      <c r="PHF785" s="136"/>
      <c r="PHG785" s="136"/>
      <c r="PHH785" s="136"/>
      <c r="PHI785" s="136"/>
      <c r="PHJ785" s="136"/>
      <c r="PHK785" s="136"/>
      <c r="PHL785" s="136"/>
      <c r="PHM785" s="136"/>
      <c r="PHN785" s="136"/>
      <c r="PHO785" s="136"/>
      <c r="PHP785" s="136"/>
      <c r="PHQ785" s="136"/>
      <c r="PHR785" s="136"/>
      <c r="PHS785" s="136"/>
      <c r="PHT785" s="136"/>
      <c r="PHU785" s="136"/>
      <c r="PHV785" s="136"/>
      <c r="PHW785" s="136"/>
      <c r="PHX785" s="136"/>
      <c r="PHY785" s="136"/>
      <c r="PHZ785" s="136"/>
      <c r="PIA785" s="136"/>
      <c r="PIB785" s="136"/>
      <c r="PIC785" s="136"/>
      <c r="PID785" s="136"/>
      <c r="PIE785" s="136"/>
      <c r="PIF785" s="136"/>
      <c r="PIG785" s="136"/>
      <c r="PIH785" s="136"/>
      <c r="PII785" s="136"/>
      <c r="PIJ785" s="136"/>
      <c r="PIK785" s="136"/>
      <c r="PIL785" s="136"/>
      <c r="PIM785" s="136"/>
      <c r="PIN785" s="136"/>
      <c r="PIO785" s="136"/>
      <c r="PIP785" s="136"/>
      <c r="PIQ785" s="136"/>
      <c r="PIR785" s="136"/>
      <c r="PIS785" s="136"/>
      <c r="PIT785" s="136"/>
      <c r="PIU785" s="136"/>
      <c r="PIV785" s="136"/>
      <c r="PIW785" s="136"/>
      <c r="PIX785" s="136"/>
      <c r="PIY785" s="136"/>
      <c r="PIZ785" s="136"/>
      <c r="PJA785" s="136"/>
      <c r="PJB785" s="136"/>
      <c r="PJC785" s="136"/>
      <c r="PJD785" s="136"/>
      <c r="PJE785" s="136"/>
      <c r="PJF785" s="136"/>
      <c r="PJG785" s="136"/>
      <c r="PJH785" s="136"/>
      <c r="PJI785" s="136"/>
      <c r="PJJ785" s="136"/>
      <c r="PJK785" s="136"/>
      <c r="PJL785" s="136"/>
      <c r="PJM785" s="136"/>
      <c r="PJN785" s="136"/>
      <c r="PJO785" s="136"/>
      <c r="PJP785" s="136"/>
      <c r="PJQ785" s="136"/>
      <c r="PJR785" s="136"/>
      <c r="PJS785" s="136"/>
      <c r="PJT785" s="136"/>
      <c r="PJU785" s="136"/>
      <c r="PJV785" s="136"/>
      <c r="PJW785" s="136"/>
      <c r="PJX785" s="136"/>
      <c r="PJY785" s="136"/>
      <c r="PJZ785" s="136"/>
      <c r="PKA785" s="136"/>
      <c r="PKB785" s="136"/>
      <c r="PKC785" s="136"/>
      <c r="PKD785" s="136"/>
      <c r="PKE785" s="136"/>
      <c r="PKF785" s="136"/>
      <c r="PKG785" s="136"/>
      <c r="PKH785" s="136"/>
      <c r="PKI785" s="136"/>
      <c r="PKJ785" s="136"/>
      <c r="PKK785" s="136"/>
      <c r="PKL785" s="136"/>
      <c r="PKM785" s="136"/>
      <c r="PKN785" s="136"/>
      <c r="PKO785" s="136"/>
      <c r="PKP785" s="136"/>
      <c r="PKQ785" s="136"/>
      <c r="PKR785" s="136"/>
      <c r="PKS785" s="136"/>
      <c r="PKT785" s="136"/>
      <c r="PKU785" s="136"/>
      <c r="PKV785" s="136"/>
      <c r="PKW785" s="136"/>
      <c r="PKX785" s="136"/>
      <c r="PKY785" s="136"/>
      <c r="PKZ785" s="136"/>
      <c r="PLA785" s="136"/>
      <c r="PLB785" s="136"/>
      <c r="PLC785" s="136"/>
      <c r="PLD785" s="136"/>
      <c r="PLE785" s="136"/>
      <c r="PLF785" s="136"/>
      <c r="PLG785" s="136"/>
      <c r="PLH785" s="136"/>
      <c r="PLI785" s="136"/>
      <c r="PLJ785" s="136"/>
      <c r="PLK785" s="136"/>
      <c r="PLL785" s="136"/>
      <c r="PLM785" s="136"/>
      <c r="PLN785" s="136"/>
      <c r="PLO785" s="136"/>
      <c r="PLP785" s="136"/>
      <c r="PLQ785" s="136"/>
      <c r="PLR785" s="136"/>
      <c r="PLS785" s="136"/>
      <c r="PLT785" s="136"/>
      <c r="PLU785" s="136"/>
      <c r="PLV785" s="136"/>
      <c r="PLW785" s="136"/>
      <c r="PLX785" s="136"/>
      <c r="PLY785" s="136"/>
      <c r="PLZ785" s="136"/>
      <c r="PMA785" s="136"/>
      <c r="PMB785" s="136"/>
      <c r="PMC785" s="136"/>
      <c r="PMD785" s="136"/>
      <c r="PME785" s="136"/>
      <c r="PMF785" s="136"/>
      <c r="PMG785" s="136"/>
      <c r="PMH785" s="136"/>
      <c r="PMI785" s="136"/>
      <c r="PMJ785" s="136"/>
      <c r="PMK785" s="136"/>
      <c r="PML785" s="136"/>
      <c r="PMM785" s="136"/>
      <c r="PMN785" s="136"/>
      <c r="PMO785" s="136"/>
      <c r="PMP785" s="136"/>
      <c r="PMQ785" s="136"/>
      <c r="PMR785" s="136"/>
      <c r="PMS785" s="136"/>
      <c r="PMT785" s="136"/>
      <c r="PMU785" s="136"/>
      <c r="PMV785" s="136"/>
      <c r="PMW785" s="136"/>
      <c r="PMX785" s="136"/>
      <c r="PMY785" s="136"/>
      <c r="PMZ785" s="136"/>
      <c r="PNA785" s="136"/>
      <c r="PNB785" s="136"/>
      <c r="PNC785" s="136"/>
      <c r="PND785" s="136"/>
      <c r="PNE785" s="136"/>
      <c r="PNF785" s="136"/>
      <c r="PNG785" s="136"/>
      <c r="PNH785" s="136"/>
      <c r="PNI785" s="136"/>
      <c r="PNJ785" s="136"/>
      <c r="PNK785" s="136"/>
      <c r="PNL785" s="136"/>
      <c r="PNM785" s="136"/>
      <c r="PNN785" s="136"/>
      <c r="PNO785" s="136"/>
      <c r="PNP785" s="136"/>
      <c r="PNQ785" s="136"/>
      <c r="PNR785" s="136"/>
      <c r="PNS785" s="136"/>
      <c r="PNT785" s="136"/>
      <c r="PNU785" s="136"/>
      <c r="PNV785" s="136"/>
      <c r="PNW785" s="136"/>
      <c r="PNX785" s="136"/>
      <c r="PNY785" s="136"/>
      <c r="PNZ785" s="136"/>
      <c r="POA785" s="136"/>
      <c r="POB785" s="136"/>
      <c r="POC785" s="136"/>
      <c r="POD785" s="136"/>
      <c r="POE785" s="136"/>
      <c r="POF785" s="136"/>
      <c r="POG785" s="136"/>
      <c r="POH785" s="136"/>
      <c r="POI785" s="136"/>
      <c r="POJ785" s="136"/>
      <c r="POK785" s="136"/>
      <c r="POL785" s="136"/>
      <c r="POM785" s="136"/>
      <c r="PON785" s="136"/>
      <c r="POO785" s="136"/>
      <c r="POP785" s="136"/>
      <c r="POQ785" s="136"/>
      <c r="POR785" s="136"/>
      <c r="POS785" s="136"/>
      <c r="POT785" s="136"/>
      <c r="POU785" s="136"/>
      <c r="POV785" s="136"/>
      <c r="POW785" s="136"/>
      <c r="POX785" s="136"/>
      <c r="POY785" s="136"/>
      <c r="POZ785" s="136"/>
      <c r="PPA785" s="136"/>
      <c r="PPB785" s="136"/>
      <c r="PPC785" s="136"/>
      <c r="PPD785" s="136"/>
      <c r="PPE785" s="136"/>
      <c r="PPF785" s="136"/>
      <c r="PPG785" s="136"/>
      <c r="PPH785" s="136"/>
      <c r="PPI785" s="136"/>
      <c r="PPJ785" s="136"/>
      <c r="PPK785" s="136"/>
      <c r="PPL785" s="136"/>
      <c r="PPM785" s="136"/>
      <c r="PPN785" s="136"/>
      <c r="PPO785" s="136"/>
      <c r="PPP785" s="136"/>
      <c r="PPQ785" s="136"/>
      <c r="PPR785" s="136"/>
      <c r="PPS785" s="136"/>
      <c r="PPT785" s="136"/>
      <c r="PPU785" s="136"/>
      <c r="PPV785" s="136"/>
      <c r="PPW785" s="136"/>
      <c r="PPX785" s="136"/>
      <c r="PPY785" s="136"/>
      <c r="PPZ785" s="136"/>
      <c r="PQA785" s="136"/>
      <c r="PQB785" s="136"/>
      <c r="PQC785" s="136"/>
      <c r="PQD785" s="136"/>
      <c r="PQE785" s="136"/>
      <c r="PQF785" s="136"/>
      <c r="PQG785" s="136"/>
      <c r="PQH785" s="136"/>
      <c r="PQI785" s="136"/>
      <c r="PQJ785" s="136"/>
      <c r="PQK785" s="136"/>
      <c r="PQL785" s="136"/>
      <c r="PQM785" s="136"/>
      <c r="PQN785" s="136"/>
      <c r="PQO785" s="136"/>
      <c r="PQP785" s="136"/>
      <c r="PQQ785" s="136"/>
      <c r="PQR785" s="136"/>
      <c r="PQS785" s="136"/>
      <c r="PQT785" s="136"/>
      <c r="PQU785" s="136"/>
      <c r="PQV785" s="136"/>
      <c r="PQW785" s="136"/>
      <c r="PQX785" s="136"/>
      <c r="PQY785" s="136"/>
      <c r="PQZ785" s="136"/>
      <c r="PRA785" s="136"/>
      <c r="PRB785" s="136"/>
      <c r="PRC785" s="136"/>
      <c r="PRD785" s="136"/>
      <c r="PRE785" s="136"/>
      <c r="PRF785" s="136"/>
      <c r="PRG785" s="136"/>
      <c r="PRH785" s="136"/>
      <c r="PRI785" s="136"/>
      <c r="PRJ785" s="136"/>
      <c r="PRK785" s="136"/>
      <c r="PRL785" s="136"/>
      <c r="PRM785" s="136"/>
      <c r="PRN785" s="136"/>
      <c r="PRO785" s="136"/>
      <c r="PRP785" s="136"/>
      <c r="PRQ785" s="136"/>
      <c r="PRR785" s="136"/>
      <c r="PRS785" s="136"/>
      <c r="PRT785" s="136"/>
      <c r="PRU785" s="136"/>
      <c r="PRV785" s="136"/>
      <c r="PRW785" s="136"/>
      <c r="PRX785" s="136"/>
      <c r="PRY785" s="136"/>
      <c r="PRZ785" s="136"/>
      <c r="PSA785" s="136"/>
      <c r="PSB785" s="136"/>
      <c r="PSC785" s="136"/>
      <c r="PSD785" s="136"/>
      <c r="PSE785" s="136"/>
      <c r="PSF785" s="136"/>
      <c r="PSG785" s="136"/>
      <c r="PSH785" s="136"/>
      <c r="PSI785" s="136"/>
      <c r="PSJ785" s="136"/>
      <c r="PSK785" s="136"/>
      <c r="PSL785" s="136"/>
      <c r="PSM785" s="136"/>
      <c r="PSN785" s="136"/>
      <c r="PSO785" s="136"/>
      <c r="PSP785" s="136"/>
      <c r="PSQ785" s="136"/>
      <c r="PSR785" s="136"/>
      <c r="PSS785" s="136"/>
      <c r="PST785" s="136"/>
      <c r="PSU785" s="136"/>
      <c r="PSV785" s="136"/>
      <c r="PSW785" s="136"/>
      <c r="PSX785" s="136"/>
      <c r="PSY785" s="136"/>
      <c r="PSZ785" s="136"/>
      <c r="PTA785" s="136"/>
      <c r="PTB785" s="136"/>
      <c r="PTC785" s="136"/>
      <c r="PTD785" s="136"/>
      <c r="PTE785" s="136"/>
      <c r="PTF785" s="136"/>
      <c r="PTG785" s="136"/>
      <c r="PTH785" s="136"/>
      <c r="PTI785" s="136"/>
      <c r="PTJ785" s="136"/>
      <c r="PTK785" s="136"/>
      <c r="PTL785" s="136"/>
      <c r="PTM785" s="136"/>
      <c r="PTN785" s="136"/>
      <c r="PTO785" s="136"/>
      <c r="PTP785" s="136"/>
      <c r="PTQ785" s="136"/>
      <c r="PTR785" s="136"/>
      <c r="PTS785" s="136"/>
      <c r="PTT785" s="136"/>
      <c r="PTU785" s="136"/>
      <c r="PTV785" s="136"/>
      <c r="PTW785" s="136"/>
      <c r="PTX785" s="136"/>
      <c r="PTY785" s="136"/>
      <c r="PTZ785" s="136"/>
      <c r="PUA785" s="136"/>
      <c r="PUB785" s="136"/>
      <c r="PUC785" s="136"/>
      <c r="PUD785" s="136"/>
      <c r="PUE785" s="136"/>
      <c r="PUF785" s="136"/>
      <c r="PUG785" s="136"/>
      <c r="PUH785" s="136"/>
      <c r="PUI785" s="136"/>
      <c r="PUJ785" s="136"/>
      <c r="PUK785" s="136"/>
      <c r="PUL785" s="136"/>
      <c r="PUM785" s="136"/>
      <c r="PUN785" s="136"/>
      <c r="PUO785" s="136"/>
      <c r="PUP785" s="136"/>
      <c r="PUQ785" s="136"/>
      <c r="PUR785" s="136"/>
      <c r="PUS785" s="136"/>
      <c r="PUT785" s="136"/>
      <c r="PUU785" s="136"/>
      <c r="PUV785" s="136"/>
      <c r="PUW785" s="136"/>
      <c r="PUX785" s="136"/>
      <c r="PUY785" s="136"/>
      <c r="PUZ785" s="136"/>
      <c r="PVA785" s="136"/>
      <c r="PVB785" s="136"/>
      <c r="PVC785" s="136"/>
      <c r="PVD785" s="136"/>
      <c r="PVE785" s="136"/>
      <c r="PVF785" s="136"/>
      <c r="PVG785" s="136"/>
      <c r="PVH785" s="136"/>
      <c r="PVI785" s="136"/>
      <c r="PVJ785" s="136"/>
      <c r="PVK785" s="136"/>
      <c r="PVL785" s="136"/>
      <c r="PVM785" s="136"/>
      <c r="PVN785" s="136"/>
      <c r="PVO785" s="136"/>
      <c r="PVP785" s="136"/>
      <c r="PVQ785" s="136"/>
      <c r="PVR785" s="136"/>
      <c r="PVS785" s="136"/>
      <c r="PVT785" s="136"/>
      <c r="PVU785" s="136"/>
      <c r="PVV785" s="136"/>
      <c r="PVW785" s="136"/>
      <c r="PVX785" s="136"/>
      <c r="PVY785" s="136"/>
      <c r="PVZ785" s="136"/>
      <c r="PWA785" s="136"/>
      <c r="PWB785" s="136"/>
      <c r="PWC785" s="136"/>
      <c r="PWD785" s="136"/>
      <c r="PWE785" s="136"/>
      <c r="PWF785" s="136"/>
      <c r="PWG785" s="136"/>
      <c r="PWH785" s="136"/>
      <c r="PWI785" s="136"/>
      <c r="PWJ785" s="136"/>
      <c r="PWK785" s="136"/>
      <c r="PWL785" s="136"/>
      <c r="PWM785" s="136"/>
      <c r="PWN785" s="136"/>
      <c r="PWO785" s="136"/>
      <c r="PWP785" s="136"/>
      <c r="PWQ785" s="136"/>
      <c r="PWR785" s="136"/>
      <c r="PWS785" s="136"/>
      <c r="PWT785" s="136"/>
      <c r="PWU785" s="136"/>
      <c r="PWV785" s="136"/>
      <c r="PWW785" s="136"/>
      <c r="PWX785" s="136"/>
      <c r="PWY785" s="136"/>
      <c r="PWZ785" s="136"/>
      <c r="PXA785" s="136"/>
      <c r="PXB785" s="136"/>
      <c r="PXC785" s="136"/>
      <c r="PXD785" s="136"/>
      <c r="PXE785" s="136"/>
      <c r="PXF785" s="136"/>
      <c r="PXG785" s="136"/>
      <c r="PXH785" s="136"/>
      <c r="PXI785" s="136"/>
      <c r="PXJ785" s="136"/>
      <c r="PXK785" s="136"/>
      <c r="PXL785" s="136"/>
      <c r="PXM785" s="136"/>
      <c r="PXN785" s="136"/>
      <c r="PXO785" s="136"/>
      <c r="PXP785" s="136"/>
      <c r="PXQ785" s="136"/>
      <c r="PXR785" s="136"/>
      <c r="PXS785" s="136"/>
      <c r="PXT785" s="136"/>
      <c r="PXU785" s="136"/>
      <c r="PXV785" s="136"/>
      <c r="PXW785" s="136"/>
      <c r="PXX785" s="136"/>
      <c r="PXY785" s="136"/>
      <c r="PXZ785" s="136"/>
      <c r="PYA785" s="136"/>
      <c r="PYB785" s="136"/>
      <c r="PYC785" s="136"/>
      <c r="PYD785" s="136"/>
      <c r="PYE785" s="136"/>
      <c r="PYF785" s="136"/>
      <c r="PYG785" s="136"/>
      <c r="PYH785" s="136"/>
      <c r="PYI785" s="136"/>
      <c r="PYJ785" s="136"/>
      <c r="PYK785" s="136"/>
      <c r="PYL785" s="136"/>
      <c r="PYM785" s="136"/>
      <c r="PYN785" s="136"/>
      <c r="PYO785" s="136"/>
      <c r="PYP785" s="136"/>
      <c r="PYQ785" s="136"/>
      <c r="PYR785" s="136"/>
      <c r="PYS785" s="136"/>
      <c r="PYT785" s="136"/>
      <c r="PYU785" s="136"/>
      <c r="PYV785" s="136"/>
      <c r="PYW785" s="136"/>
      <c r="PYX785" s="136"/>
      <c r="PYY785" s="136"/>
      <c r="PYZ785" s="136"/>
      <c r="PZA785" s="136"/>
      <c r="PZB785" s="136"/>
      <c r="PZC785" s="136"/>
      <c r="PZD785" s="136"/>
      <c r="PZE785" s="136"/>
      <c r="PZF785" s="136"/>
      <c r="PZG785" s="136"/>
      <c r="PZH785" s="136"/>
      <c r="PZI785" s="136"/>
      <c r="PZJ785" s="136"/>
      <c r="PZK785" s="136"/>
      <c r="PZL785" s="136"/>
      <c r="PZM785" s="136"/>
      <c r="PZN785" s="136"/>
      <c r="PZO785" s="136"/>
      <c r="PZP785" s="136"/>
      <c r="PZQ785" s="136"/>
      <c r="PZR785" s="136"/>
      <c r="PZS785" s="136"/>
      <c r="PZT785" s="136"/>
      <c r="PZU785" s="136"/>
      <c r="PZV785" s="136"/>
      <c r="PZW785" s="136"/>
      <c r="PZX785" s="136"/>
      <c r="PZY785" s="136"/>
      <c r="PZZ785" s="136"/>
      <c r="QAA785" s="136"/>
      <c r="QAB785" s="136"/>
      <c r="QAC785" s="136"/>
      <c r="QAD785" s="136"/>
      <c r="QAE785" s="136"/>
      <c r="QAF785" s="136"/>
      <c r="QAG785" s="136"/>
      <c r="QAH785" s="136"/>
      <c r="QAI785" s="136"/>
      <c r="QAJ785" s="136"/>
      <c r="QAK785" s="136"/>
      <c r="QAL785" s="136"/>
      <c r="QAM785" s="136"/>
      <c r="QAN785" s="136"/>
      <c r="QAO785" s="136"/>
      <c r="QAP785" s="136"/>
      <c r="QAQ785" s="136"/>
      <c r="QAR785" s="136"/>
      <c r="QAS785" s="136"/>
      <c r="QAT785" s="136"/>
      <c r="QAU785" s="136"/>
      <c r="QAV785" s="136"/>
      <c r="QAW785" s="136"/>
      <c r="QAX785" s="136"/>
      <c r="QAY785" s="136"/>
      <c r="QAZ785" s="136"/>
      <c r="QBA785" s="136"/>
      <c r="QBB785" s="136"/>
      <c r="QBC785" s="136"/>
      <c r="QBD785" s="136"/>
      <c r="QBE785" s="136"/>
      <c r="QBF785" s="136"/>
      <c r="QBG785" s="136"/>
      <c r="QBH785" s="136"/>
      <c r="QBI785" s="136"/>
      <c r="QBJ785" s="136"/>
      <c r="QBK785" s="136"/>
      <c r="QBL785" s="136"/>
      <c r="QBM785" s="136"/>
      <c r="QBN785" s="136"/>
      <c r="QBO785" s="136"/>
      <c r="QBP785" s="136"/>
      <c r="QBQ785" s="136"/>
      <c r="QBR785" s="136"/>
      <c r="QBS785" s="136"/>
      <c r="QBT785" s="136"/>
      <c r="QBU785" s="136"/>
      <c r="QBV785" s="136"/>
      <c r="QBW785" s="136"/>
      <c r="QBX785" s="136"/>
      <c r="QBY785" s="136"/>
      <c r="QBZ785" s="136"/>
      <c r="QCA785" s="136"/>
      <c r="QCB785" s="136"/>
      <c r="QCC785" s="136"/>
      <c r="QCD785" s="136"/>
      <c r="QCE785" s="136"/>
      <c r="QCF785" s="136"/>
      <c r="QCG785" s="136"/>
      <c r="QCH785" s="136"/>
      <c r="QCI785" s="136"/>
      <c r="QCJ785" s="136"/>
      <c r="QCK785" s="136"/>
      <c r="QCL785" s="136"/>
      <c r="QCM785" s="136"/>
      <c r="QCN785" s="136"/>
      <c r="QCO785" s="136"/>
      <c r="QCP785" s="136"/>
      <c r="QCQ785" s="136"/>
      <c r="QCR785" s="136"/>
      <c r="QCS785" s="136"/>
      <c r="QCT785" s="136"/>
      <c r="QCU785" s="136"/>
      <c r="QCV785" s="136"/>
      <c r="QCW785" s="136"/>
      <c r="QCX785" s="136"/>
      <c r="QCY785" s="136"/>
      <c r="QCZ785" s="136"/>
      <c r="QDA785" s="136"/>
      <c r="QDB785" s="136"/>
      <c r="QDC785" s="136"/>
      <c r="QDD785" s="136"/>
      <c r="QDE785" s="136"/>
      <c r="QDF785" s="136"/>
      <c r="QDG785" s="136"/>
      <c r="QDH785" s="136"/>
      <c r="QDI785" s="136"/>
      <c r="QDJ785" s="136"/>
      <c r="QDK785" s="136"/>
      <c r="QDL785" s="136"/>
      <c r="QDM785" s="136"/>
      <c r="QDN785" s="136"/>
      <c r="QDO785" s="136"/>
      <c r="QDP785" s="136"/>
      <c r="QDQ785" s="136"/>
      <c r="QDR785" s="136"/>
      <c r="QDS785" s="136"/>
      <c r="QDT785" s="136"/>
      <c r="QDU785" s="136"/>
      <c r="QDV785" s="136"/>
      <c r="QDW785" s="136"/>
      <c r="QDX785" s="136"/>
      <c r="QDY785" s="136"/>
      <c r="QDZ785" s="136"/>
      <c r="QEA785" s="136"/>
      <c r="QEB785" s="136"/>
      <c r="QEC785" s="136"/>
      <c r="QED785" s="136"/>
      <c r="QEE785" s="136"/>
      <c r="QEF785" s="136"/>
      <c r="QEG785" s="136"/>
      <c r="QEH785" s="136"/>
      <c r="QEI785" s="136"/>
      <c r="QEJ785" s="136"/>
      <c r="QEK785" s="136"/>
      <c r="QEL785" s="136"/>
      <c r="QEM785" s="136"/>
      <c r="QEN785" s="136"/>
      <c r="QEO785" s="136"/>
      <c r="QEP785" s="136"/>
      <c r="QEQ785" s="136"/>
      <c r="QER785" s="136"/>
      <c r="QES785" s="136"/>
      <c r="QET785" s="136"/>
      <c r="QEU785" s="136"/>
      <c r="QEV785" s="136"/>
      <c r="QEW785" s="136"/>
      <c r="QEX785" s="136"/>
      <c r="QEY785" s="136"/>
      <c r="QEZ785" s="136"/>
      <c r="QFA785" s="136"/>
      <c r="QFB785" s="136"/>
      <c r="QFC785" s="136"/>
      <c r="QFD785" s="136"/>
      <c r="QFE785" s="136"/>
      <c r="QFF785" s="136"/>
      <c r="QFG785" s="136"/>
      <c r="QFH785" s="136"/>
      <c r="QFI785" s="136"/>
      <c r="QFJ785" s="136"/>
      <c r="QFK785" s="136"/>
      <c r="QFL785" s="136"/>
      <c r="QFM785" s="136"/>
      <c r="QFN785" s="136"/>
      <c r="QFO785" s="136"/>
      <c r="QFP785" s="136"/>
      <c r="QFQ785" s="136"/>
      <c r="QFR785" s="136"/>
      <c r="QFS785" s="136"/>
      <c r="QFT785" s="136"/>
      <c r="QFU785" s="136"/>
      <c r="QFV785" s="136"/>
      <c r="QFW785" s="136"/>
      <c r="QFX785" s="136"/>
      <c r="QFY785" s="136"/>
      <c r="QFZ785" s="136"/>
      <c r="QGA785" s="136"/>
      <c r="QGB785" s="136"/>
      <c r="QGC785" s="136"/>
      <c r="QGD785" s="136"/>
      <c r="QGE785" s="136"/>
      <c r="QGF785" s="136"/>
      <c r="QGG785" s="136"/>
      <c r="QGH785" s="136"/>
      <c r="QGI785" s="136"/>
      <c r="QGJ785" s="136"/>
      <c r="QGK785" s="136"/>
      <c r="QGL785" s="136"/>
      <c r="QGM785" s="136"/>
      <c r="QGN785" s="136"/>
      <c r="QGO785" s="136"/>
      <c r="QGP785" s="136"/>
      <c r="QGQ785" s="136"/>
      <c r="QGR785" s="136"/>
      <c r="QGS785" s="136"/>
      <c r="QGT785" s="136"/>
      <c r="QGU785" s="136"/>
      <c r="QGV785" s="136"/>
      <c r="QGW785" s="136"/>
      <c r="QGX785" s="136"/>
      <c r="QGY785" s="136"/>
      <c r="QGZ785" s="136"/>
      <c r="QHA785" s="136"/>
      <c r="QHB785" s="136"/>
      <c r="QHC785" s="136"/>
      <c r="QHD785" s="136"/>
      <c r="QHE785" s="136"/>
      <c r="QHF785" s="136"/>
      <c r="QHG785" s="136"/>
      <c r="QHH785" s="136"/>
      <c r="QHI785" s="136"/>
      <c r="QHJ785" s="136"/>
      <c r="QHK785" s="136"/>
      <c r="QHL785" s="136"/>
      <c r="QHM785" s="136"/>
      <c r="QHN785" s="136"/>
      <c r="QHO785" s="136"/>
      <c r="QHP785" s="136"/>
      <c r="QHQ785" s="136"/>
      <c r="QHR785" s="136"/>
      <c r="QHS785" s="136"/>
      <c r="QHT785" s="136"/>
      <c r="QHU785" s="136"/>
      <c r="QHV785" s="136"/>
      <c r="QHW785" s="136"/>
      <c r="QHX785" s="136"/>
      <c r="QHY785" s="136"/>
      <c r="QHZ785" s="136"/>
      <c r="QIA785" s="136"/>
      <c r="QIB785" s="136"/>
      <c r="QIC785" s="136"/>
      <c r="QID785" s="136"/>
      <c r="QIE785" s="136"/>
      <c r="QIF785" s="136"/>
      <c r="QIG785" s="136"/>
      <c r="QIH785" s="136"/>
      <c r="QII785" s="136"/>
      <c r="QIJ785" s="136"/>
      <c r="QIK785" s="136"/>
      <c r="QIL785" s="136"/>
      <c r="QIM785" s="136"/>
      <c r="QIN785" s="136"/>
      <c r="QIO785" s="136"/>
      <c r="QIP785" s="136"/>
      <c r="QIQ785" s="136"/>
      <c r="QIR785" s="136"/>
      <c r="QIS785" s="136"/>
      <c r="QIT785" s="136"/>
      <c r="QIU785" s="136"/>
      <c r="QIV785" s="136"/>
      <c r="QIW785" s="136"/>
      <c r="QIX785" s="136"/>
      <c r="QIY785" s="136"/>
      <c r="QIZ785" s="136"/>
      <c r="QJA785" s="136"/>
      <c r="QJB785" s="136"/>
      <c r="QJC785" s="136"/>
      <c r="QJD785" s="136"/>
      <c r="QJE785" s="136"/>
      <c r="QJF785" s="136"/>
      <c r="QJG785" s="136"/>
      <c r="QJH785" s="136"/>
      <c r="QJI785" s="136"/>
      <c r="QJJ785" s="136"/>
      <c r="QJK785" s="136"/>
      <c r="QJL785" s="136"/>
      <c r="QJM785" s="136"/>
      <c r="QJN785" s="136"/>
      <c r="QJO785" s="136"/>
      <c r="QJP785" s="136"/>
      <c r="QJQ785" s="136"/>
      <c r="QJR785" s="136"/>
      <c r="QJS785" s="136"/>
      <c r="QJT785" s="136"/>
      <c r="QJU785" s="136"/>
      <c r="QJV785" s="136"/>
      <c r="QJW785" s="136"/>
      <c r="QJX785" s="136"/>
      <c r="QJY785" s="136"/>
      <c r="QJZ785" s="136"/>
      <c r="QKA785" s="136"/>
      <c r="QKB785" s="136"/>
      <c r="QKC785" s="136"/>
      <c r="QKD785" s="136"/>
      <c r="QKE785" s="136"/>
      <c r="QKF785" s="136"/>
      <c r="QKG785" s="136"/>
      <c r="QKH785" s="136"/>
      <c r="QKI785" s="136"/>
      <c r="QKJ785" s="136"/>
      <c r="QKK785" s="136"/>
      <c r="QKL785" s="136"/>
      <c r="QKM785" s="136"/>
      <c r="QKN785" s="136"/>
      <c r="QKO785" s="136"/>
      <c r="QKP785" s="136"/>
      <c r="QKQ785" s="136"/>
      <c r="QKR785" s="136"/>
      <c r="QKS785" s="136"/>
      <c r="QKT785" s="136"/>
      <c r="QKU785" s="136"/>
      <c r="QKV785" s="136"/>
      <c r="QKW785" s="136"/>
      <c r="QKX785" s="136"/>
      <c r="QKY785" s="136"/>
      <c r="QKZ785" s="136"/>
      <c r="QLA785" s="136"/>
      <c r="QLB785" s="136"/>
      <c r="QLC785" s="136"/>
      <c r="QLD785" s="136"/>
      <c r="QLE785" s="136"/>
      <c r="QLF785" s="136"/>
      <c r="QLG785" s="136"/>
      <c r="QLH785" s="136"/>
      <c r="QLI785" s="136"/>
      <c r="QLJ785" s="136"/>
      <c r="QLK785" s="136"/>
      <c r="QLL785" s="136"/>
      <c r="QLM785" s="136"/>
      <c r="QLN785" s="136"/>
      <c r="QLO785" s="136"/>
      <c r="QLP785" s="136"/>
      <c r="QLQ785" s="136"/>
      <c r="QLR785" s="136"/>
      <c r="QLS785" s="136"/>
      <c r="QLT785" s="136"/>
      <c r="QLU785" s="136"/>
      <c r="QLV785" s="136"/>
      <c r="QLW785" s="136"/>
      <c r="QLX785" s="136"/>
      <c r="QLY785" s="136"/>
      <c r="QLZ785" s="136"/>
      <c r="QMA785" s="136"/>
      <c r="QMB785" s="136"/>
      <c r="QMC785" s="136"/>
      <c r="QMD785" s="136"/>
      <c r="QME785" s="136"/>
      <c r="QMF785" s="136"/>
      <c r="QMG785" s="136"/>
      <c r="QMH785" s="136"/>
      <c r="QMI785" s="136"/>
      <c r="QMJ785" s="136"/>
      <c r="QMK785" s="136"/>
      <c r="QML785" s="136"/>
      <c r="QMM785" s="136"/>
      <c r="QMN785" s="136"/>
      <c r="QMO785" s="136"/>
      <c r="QMP785" s="136"/>
      <c r="QMQ785" s="136"/>
      <c r="QMR785" s="136"/>
      <c r="QMS785" s="136"/>
      <c r="QMT785" s="136"/>
      <c r="QMU785" s="136"/>
      <c r="QMV785" s="136"/>
      <c r="QMW785" s="136"/>
      <c r="QMX785" s="136"/>
      <c r="QMY785" s="136"/>
      <c r="QMZ785" s="136"/>
      <c r="QNA785" s="136"/>
      <c r="QNB785" s="136"/>
      <c r="QNC785" s="136"/>
      <c r="QND785" s="136"/>
      <c r="QNE785" s="136"/>
      <c r="QNF785" s="136"/>
      <c r="QNG785" s="136"/>
      <c r="QNH785" s="136"/>
      <c r="QNI785" s="136"/>
      <c r="QNJ785" s="136"/>
      <c r="QNK785" s="136"/>
      <c r="QNL785" s="136"/>
      <c r="QNM785" s="136"/>
      <c r="QNN785" s="136"/>
      <c r="QNO785" s="136"/>
      <c r="QNP785" s="136"/>
      <c r="QNQ785" s="136"/>
      <c r="QNR785" s="136"/>
      <c r="QNS785" s="136"/>
      <c r="QNT785" s="136"/>
      <c r="QNU785" s="136"/>
      <c r="QNV785" s="136"/>
      <c r="QNW785" s="136"/>
      <c r="QNX785" s="136"/>
      <c r="QNY785" s="136"/>
      <c r="QNZ785" s="136"/>
      <c r="QOA785" s="136"/>
      <c r="QOB785" s="136"/>
      <c r="QOC785" s="136"/>
      <c r="QOD785" s="136"/>
      <c r="QOE785" s="136"/>
      <c r="QOF785" s="136"/>
      <c r="QOG785" s="136"/>
      <c r="QOH785" s="136"/>
      <c r="QOI785" s="136"/>
      <c r="QOJ785" s="136"/>
      <c r="QOK785" s="136"/>
      <c r="QOL785" s="136"/>
      <c r="QOM785" s="136"/>
      <c r="QON785" s="136"/>
      <c r="QOO785" s="136"/>
      <c r="QOP785" s="136"/>
      <c r="QOQ785" s="136"/>
      <c r="QOR785" s="136"/>
      <c r="QOS785" s="136"/>
      <c r="QOT785" s="136"/>
      <c r="QOU785" s="136"/>
      <c r="QOV785" s="136"/>
      <c r="QOW785" s="136"/>
      <c r="QOX785" s="136"/>
      <c r="QOY785" s="136"/>
      <c r="QOZ785" s="136"/>
      <c r="QPA785" s="136"/>
      <c r="QPB785" s="136"/>
      <c r="QPC785" s="136"/>
      <c r="QPD785" s="136"/>
      <c r="QPE785" s="136"/>
      <c r="QPF785" s="136"/>
      <c r="QPG785" s="136"/>
      <c r="QPH785" s="136"/>
      <c r="QPI785" s="136"/>
      <c r="QPJ785" s="136"/>
      <c r="QPK785" s="136"/>
      <c r="QPL785" s="136"/>
      <c r="QPM785" s="136"/>
      <c r="QPN785" s="136"/>
      <c r="QPO785" s="136"/>
      <c r="QPP785" s="136"/>
      <c r="QPQ785" s="136"/>
      <c r="QPR785" s="136"/>
      <c r="QPS785" s="136"/>
      <c r="QPT785" s="136"/>
      <c r="QPU785" s="136"/>
      <c r="QPV785" s="136"/>
      <c r="QPW785" s="136"/>
      <c r="QPX785" s="136"/>
      <c r="QPY785" s="136"/>
      <c r="QPZ785" s="136"/>
      <c r="QQA785" s="136"/>
      <c r="QQB785" s="136"/>
      <c r="QQC785" s="136"/>
      <c r="QQD785" s="136"/>
      <c r="QQE785" s="136"/>
      <c r="QQF785" s="136"/>
      <c r="QQG785" s="136"/>
      <c r="QQH785" s="136"/>
      <c r="QQI785" s="136"/>
      <c r="QQJ785" s="136"/>
      <c r="QQK785" s="136"/>
      <c r="QQL785" s="136"/>
      <c r="QQM785" s="136"/>
      <c r="QQN785" s="136"/>
      <c r="QQO785" s="136"/>
      <c r="QQP785" s="136"/>
      <c r="QQQ785" s="136"/>
      <c r="QQR785" s="136"/>
      <c r="QQS785" s="136"/>
      <c r="QQT785" s="136"/>
      <c r="QQU785" s="136"/>
      <c r="QQV785" s="136"/>
      <c r="QQW785" s="136"/>
      <c r="QQX785" s="136"/>
      <c r="QQY785" s="136"/>
      <c r="QQZ785" s="136"/>
      <c r="QRA785" s="136"/>
      <c r="QRB785" s="136"/>
      <c r="QRC785" s="136"/>
      <c r="QRD785" s="136"/>
      <c r="QRE785" s="136"/>
      <c r="QRF785" s="136"/>
      <c r="QRG785" s="136"/>
      <c r="QRH785" s="136"/>
      <c r="QRI785" s="136"/>
      <c r="QRJ785" s="136"/>
      <c r="QRK785" s="136"/>
      <c r="QRL785" s="136"/>
      <c r="QRM785" s="136"/>
      <c r="QRN785" s="136"/>
      <c r="QRO785" s="136"/>
      <c r="QRP785" s="136"/>
      <c r="QRQ785" s="136"/>
      <c r="QRR785" s="136"/>
      <c r="QRS785" s="136"/>
      <c r="QRT785" s="136"/>
      <c r="QRU785" s="136"/>
      <c r="QRV785" s="136"/>
      <c r="QRW785" s="136"/>
      <c r="QRX785" s="136"/>
      <c r="QRY785" s="136"/>
      <c r="QRZ785" s="136"/>
      <c r="QSA785" s="136"/>
      <c r="QSB785" s="136"/>
      <c r="QSC785" s="136"/>
      <c r="QSD785" s="136"/>
      <c r="QSE785" s="136"/>
      <c r="QSF785" s="136"/>
      <c r="QSG785" s="136"/>
      <c r="QSH785" s="136"/>
      <c r="QSI785" s="136"/>
      <c r="QSJ785" s="136"/>
      <c r="QSK785" s="136"/>
      <c r="QSL785" s="136"/>
      <c r="QSM785" s="136"/>
      <c r="QSN785" s="136"/>
      <c r="QSO785" s="136"/>
      <c r="QSP785" s="136"/>
      <c r="QSQ785" s="136"/>
      <c r="QSR785" s="136"/>
      <c r="QSS785" s="136"/>
      <c r="QST785" s="136"/>
      <c r="QSU785" s="136"/>
      <c r="QSV785" s="136"/>
      <c r="QSW785" s="136"/>
      <c r="QSX785" s="136"/>
      <c r="QSY785" s="136"/>
      <c r="QSZ785" s="136"/>
      <c r="QTA785" s="136"/>
      <c r="QTB785" s="136"/>
      <c r="QTC785" s="136"/>
      <c r="QTD785" s="136"/>
      <c r="QTE785" s="136"/>
      <c r="QTF785" s="136"/>
      <c r="QTG785" s="136"/>
      <c r="QTH785" s="136"/>
      <c r="QTI785" s="136"/>
      <c r="QTJ785" s="136"/>
      <c r="QTK785" s="136"/>
      <c r="QTL785" s="136"/>
      <c r="QTM785" s="136"/>
      <c r="QTN785" s="136"/>
      <c r="QTO785" s="136"/>
      <c r="QTP785" s="136"/>
      <c r="QTQ785" s="136"/>
      <c r="QTR785" s="136"/>
      <c r="QTS785" s="136"/>
      <c r="QTT785" s="136"/>
      <c r="QTU785" s="136"/>
      <c r="QTV785" s="136"/>
      <c r="QTW785" s="136"/>
      <c r="QTX785" s="136"/>
      <c r="QTY785" s="136"/>
      <c r="QTZ785" s="136"/>
      <c r="QUA785" s="136"/>
      <c r="QUB785" s="136"/>
      <c r="QUC785" s="136"/>
      <c r="QUD785" s="136"/>
      <c r="QUE785" s="136"/>
      <c r="QUF785" s="136"/>
      <c r="QUG785" s="136"/>
      <c r="QUH785" s="136"/>
      <c r="QUI785" s="136"/>
      <c r="QUJ785" s="136"/>
      <c r="QUK785" s="136"/>
      <c r="QUL785" s="136"/>
      <c r="QUM785" s="136"/>
      <c r="QUN785" s="136"/>
      <c r="QUO785" s="136"/>
      <c r="QUP785" s="136"/>
      <c r="QUQ785" s="136"/>
      <c r="QUR785" s="136"/>
      <c r="QUS785" s="136"/>
      <c r="QUT785" s="136"/>
      <c r="QUU785" s="136"/>
      <c r="QUV785" s="136"/>
      <c r="QUW785" s="136"/>
      <c r="QUX785" s="136"/>
      <c r="QUY785" s="136"/>
      <c r="QUZ785" s="136"/>
      <c r="QVA785" s="136"/>
      <c r="QVB785" s="136"/>
      <c r="QVC785" s="136"/>
      <c r="QVD785" s="136"/>
      <c r="QVE785" s="136"/>
      <c r="QVF785" s="136"/>
      <c r="QVG785" s="136"/>
      <c r="QVH785" s="136"/>
      <c r="QVI785" s="136"/>
      <c r="QVJ785" s="136"/>
      <c r="QVK785" s="136"/>
      <c r="QVL785" s="136"/>
      <c r="QVM785" s="136"/>
      <c r="QVN785" s="136"/>
      <c r="QVO785" s="136"/>
      <c r="QVP785" s="136"/>
      <c r="QVQ785" s="136"/>
      <c r="QVR785" s="136"/>
      <c r="QVS785" s="136"/>
      <c r="QVT785" s="136"/>
      <c r="QVU785" s="136"/>
      <c r="QVV785" s="136"/>
      <c r="QVW785" s="136"/>
      <c r="QVX785" s="136"/>
      <c r="QVY785" s="136"/>
      <c r="QVZ785" s="136"/>
      <c r="QWA785" s="136"/>
      <c r="QWB785" s="136"/>
      <c r="QWC785" s="136"/>
      <c r="QWD785" s="136"/>
      <c r="QWE785" s="136"/>
      <c r="QWF785" s="136"/>
      <c r="QWG785" s="136"/>
      <c r="QWH785" s="136"/>
      <c r="QWI785" s="136"/>
      <c r="QWJ785" s="136"/>
      <c r="QWK785" s="136"/>
      <c r="QWL785" s="136"/>
      <c r="QWM785" s="136"/>
      <c r="QWN785" s="136"/>
      <c r="QWO785" s="136"/>
      <c r="QWP785" s="136"/>
      <c r="QWQ785" s="136"/>
      <c r="QWR785" s="136"/>
      <c r="QWS785" s="136"/>
      <c r="QWT785" s="136"/>
      <c r="QWU785" s="136"/>
      <c r="QWV785" s="136"/>
      <c r="QWW785" s="136"/>
      <c r="QWX785" s="136"/>
      <c r="QWY785" s="136"/>
      <c r="QWZ785" s="136"/>
      <c r="QXA785" s="136"/>
      <c r="QXB785" s="136"/>
      <c r="QXC785" s="136"/>
      <c r="QXD785" s="136"/>
      <c r="QXE785" s="136"/>
      <c r="QXF785" s="136"/>
      <c r="QXG785" s="136"/>
      <c r="QXH785" s="136"/>
      <c r="QXI785" s="136"/>
      <c r="QXJ785" s="136"/>
      <c r="QXK785" s="136"/>
      <c r="QXL785" s="136"/>
      <c r="QXM785" s="136"/>
      <c r="QXN785" s="136"/>
      <c r="QXO785" s="136"/>
      <c r="QXP785" s="136"/>
      <c r="QXQ785" s="136"/>
      <c r="QXR785" s="136"/>
      <c r="QXS785" s="136"/>
      <c r="QXT785" s="136"/>
      <c r="QXU785" s="136"/>
      <c r="QXV785" s="136"/>
      <c r="QXW785" s="136"/>
      <c r="QXX785" s="136"/>
      <c r="QXY785" s="136"/>
      <c r="QXZ785" s="136"/>
      <c r="QYA785" s="136"/>
      <c r="QYB785" s="136"/>
      <c r="QYC785" s="136"/>
      <c r="QYD785" s="136"/>
      <c r="QYE785" s="136"/>
      <c r="QYF785" s="136"/>
      <c r="QYG785" s="136"/>
      <c r="QYH785" s="136"/>
      <c r="QYI785" s="136"/>
      <c r="QYJ785" s="136"/>
      <c r="QYK785" s="136"/>
      <c r="QYL785" s="136"/>
      <c r="QYM785" s="136"/>
      <c r="QYN785" s="136"/>
      <c r="QYO785" s="136"/>
      <c r="QYP785" s="136"/>
      <c r="QYQ785" s="136"/>
      <c r="QYR785" s="136"/>
      <c r="QYS785" s="136"/>
      <c r="QYT785" s="136"/>
      <c r="QYU785" s="136"/>
      <c r="QYV785" s="136"/>
      <c r="QYW785" s="136"/>
      <c r="QYX785" s="136"/>
      <c r="QYY785" s="136"/>
      <c r="QYZ785" s="136"/>
      <c r="QZA785" s="136"/>
      <c r="QZB785" s="136"/>
      <c r="QZC785" s="136"/>
      <c r="QZD785" s="136"/>
      <c r="QZE785" s="136"/>
      <c r="QZF785" s="136"/>
      <c r="QZG785" s="136"/>
      <c r="QZH785" s="136"/>
      <c r="QZI785" s="136"/>
      <c r="QZJ785" s="136"/>
      <c r="QZK785" s="136"/>
      <c r="QZL785" s="136"/>
      <c r="QZM785" s="136"/>
      <c r="QZN785" s="136"/>
      <c r="QZO785" s="136"/>
      <c r="QZP785" s="136"/>
      <c r="QZQ785" s="136"/>
      <c r="QZR785" s="136"/>
      <c r="QZS785" s="136"/>
      <c r="QZT785" s="136"/>
      <c r="QZU785" s="136"/>
      <c r="QZV785" s="136"/>
      <c r="QZW785" s="136"/>
      <c r="QZX785" s="136"/>
      <c r="QZY785" s="136"/>
      <c r="QZZ785" s="136"/>
      <c r="RAA785" s="136"/>
      <c r="RAB785" s="136"/>
      <c r="RAC785" s="136"/>
      <c r="RAD785" s="136"/>
      <c r="RAE785" s="136"/>
      <c r="RAF785" s="136"/>
      <c r="RAG785" s="136"/>
      <c r="RAH785" s="136"/>
      <c r="RAI785" s="136"/>
      <c r="RAJ785" s="136"/>
      <c r="RAK785" s="136"/>
      <c r="RAL785" s="136"/>
      <c r="RAM785" s="136"/>
      <c r="RAN785" s="136"/>
      <c r="RAO785" s="136"/>
      <c r="RAP785" s="136"/>
      <c r="RAQ785" s="136"/>
      <c r="RAR785" s="136"/>
      <c r="RAS785" s="136"/>
      <c r="RAT785" s="136"/>
      <c r="RAU785" s="136"/>
      <c r="RAV785" s="136"/>
      <c r="RAW785" s="136"/>
      <c r="RAX785" s="136"/>
      <c r="RAY785" s="136"/>
      <c r="RAZ785" s="136"/>
      <c r="RBA785" s="136"/>
      <c r="RBB785" s="136"/>
      <c r="RBC785" s="136"/>
      <c r="RBD785" s="136"/>
      <c r="RBE785" s="136"/>
      <c r="RBF785" s="136"/>
      <c r="RBG785" s="136"/>
      <c r="RBH785" s="136"/>
      <c r="RBI785" s="136"/>
      <c r="RBJ785" s="136"/>
      <c r="RBK785" s="136"/>
      <c r="RBL785" s="136"/>
      <c r="RBM785" s="136"/>
      <c r="RBN785" s="136"/>
      <c r="RBO785" s="136"/>
      <c r="RBP785" s="136"/>
      <c r="RBQ785" s="136"/>
      <c r="RBR785" s="136"/>
      <c r="RBS785" s="136"/>
      <c r="RBT785" s="136"/>
      <c r="RBU785" s="136"/>
      <c r="RBV785" s="136"/>
      <c r="RBW785" s="136"/>
      <c r="RBX785" s="136"/>
      <c r="RBY785" s="136"/>
      <c r="RBZ785" s="136"/>
      <c r="RCA785" s="136"/>
      <c r="RCB785" s="136"/>
      <c r="RCC785" s="136"/>
      <c r="RCD785" s="136"/>
      <c r="RCE785" s="136"/>
      <c r="RCF785" s="136"/>
      <c r="RCG785" s="136"/>
      <c r="RCH785" s="136"/>
      <c r="RCI785" s="136"/>
      <c r="RCJ785" s="136"/>
      <c r="RCK785" s="136"/>
      <c r="RCL785" s="136"/>
      <c r="RCM785" s="136"/>
      <c r="RCN785" s="136"/>
      <c r="RCO785" s="136"/>
      <c r="RCP785" s="136"/>
      <c r="RCQ785" s="136"/>
      <c r="RCR785" s="136"/>
      <c r="RCS785" s="136"/>
      <c r="RCT785" s="136"/>
      <c r="RCU785" s="136"/>
      <c r="RCV785" s="136"/>
      <c r="RCW785" s="136"/>
      <c r="RCX785" s="136"/>
      <c r="RCY785" s="136"/>
      <c r="RCZ785" s="136"/>
      <c r="RDA785" s="136"/>
      <c r="RDB785" s="136"/>
      <c r="RDC785" s="136"/>
      <c r="RDD785" s="136"/>
      <c r="RDE785" s="136"/>
      <c r="RDF785" s="136"/>
      <c r="RDG785" s="136"/>
      <c r="RDH785" s="136"/>
      <c r="RDI785" s="136"/>
      <c r="RDJ785" s="136"/>
      <c r="RDK785" s="136"/>
      <c r="RDL785" s="136"/>
      <c r="RDM785" s="136"/>
      <c r="RDN785" s="136"/>
      <c r="RDO785" s="136"/>
      <c r="RDP785" s="136"/>
      <c r="RDQ785" s="136"/>
      <c r="RDR785" s="136"/>
      <c r="RDS785" s="136"/>
      <c r="RDT785" s="136"/>
      <c r="RDU785" s="136"/>
      <c r="RDV785" s="136"/>
      <c r="RDW785" s="136"/>
      <c r="RDX785" s="136"/>
      <c r="RDY785" s="136"/>
      <c r="RDZ785" s="136"/>
      <c r="REA785" s="136"/>
      <c r="REB785" s="136"/>
      <c r="REC785" s="136"/>
      <c r="RED785" s="136"/>
      <c r="REE785" s="136"/>
      <c r="REF785" s="136"/>
      <c r="REG785" s="136"/>
      <c r="REH785" s="136"/>
      <c r="REI785" s="136"/>
      <c r="REJ785" s="136"/>
      <c r="REK785" s="136"/>
      <c r="REL785" s="136"/>
      <c r="REM785" s="136"/>
      <c r="REN785" s="136"/>
      <c r="REO785" s="136"/>
      <c r="REP785" s="136"/>
      <c r="REQ785" s="136"/>
      <c r="RER785" s="136"/>
      <c r="RES785" s="136"/>
      <c r="RET785" s="136"/>
      <c r="REU785" s="136"/>
      <c r="REV785" s="136"/>
      <c r="REW785" s="136"/>
      <c r="REX785" s="136"/>
      <c r="REY785" s="136"/>
      <c r="REZ785" s="136"/>
      <c r="RFA785" s="136"/>
      <c r="RFB785" s="136"/>
      <c r="RFC785" s="136"/>
      <c r="RFD785" s="136"/>
      <c r="RFE785" s="136"/>
      <c r="RFF785" s="136"/>
      <c r="RFG785" s="136"/>
      <c r="RFH785" s="136"/>
      <c r="RFI785" s="136"/>
      <c r="RFJ785" s="136"/>
      <c r="RFK785" s="136"/>
      <c r="RFL785" s="136"/>
      <c r="RFM785" s="136"/>
      <c r="RFN785" s="136"/>
      <c r="RFO785" s="136"/>
      <c r="RFP785" s="136"/>
      <c r="RFQ785" s="136"/>
      <c r="RFR785" s="136"/>
      <c r="RFS785" s="136"/>
      <c r="RFT785" s="136"/>
      <c r="RFU785" s="136"/>
      <c r="RFV785" s="136"/>
      <c r="RFW785" s="136"/>
      <c r="RFX785" s="136"/>
      <c r="RFY785" s="136"/>
      <c r="RFZ785" s="136"/>
      <c r="RGA785" s="136"/>
      <c r="RGB785" s="136"/>
      <c r="RGC785" s="136"/>
      <c r="RGD785" s="136"/>
      <c r="RGE785" s="136"/>
      <c r="RGF785" s="136"/>
      <c r="RGG785" s="136"/>
      <c r="RGH785" s="136"/>
      <c r="RGI785" s="136"/>
      <c r="RGJ785" s="136"/>
      <c r="RGK785" s="136"/>
      <c r="RGL785" s="136"/>
      <c r="RGM785" s="136"/>
      <c r="RGN785" s="136"/>
      <c r="RGO785" s="136"/>
      <c r="RGP785" s="136"/>
      <c r="RGQ785" s="136"/>
      <c r="RGR785" s="136"/>
      <c r="RGS785" s="136"/>
      <c r="RGT785" s="136"/>
      <c r="RGU785" s="136"/>
      <c r="RGV785" s="136"/>
      <c r="RGW785" s="136"/>
      <c r="RGX785" s="136"/>
      <c r="RGY785" s="136"/>
      <c r="RGZ785" s="136"/>
      <c r="RHA785" s="136"/>
      <c r="RHB785" s="136"/>
      <c r="RHC785" s="136"/>
      <c r="RHD785" s="136"/>
      <c r="RHE785" s="136"/>
      <c r="RHF785" s="136"/>
      <c r="RHG785" s="136"/>
      <c r="RHH785" s="136"/>
      <c r="RHI785" s="136"/>
      <c r="RHJ785" s="136"/>
      <c r="RHK785" s="136"/>
      <c r="RHL785" s="136"/>
      <c r="RHM785" s="136"/>
      <c r="RHN785" s="136"/>
      <c r="RHO785" s="136"/>
      <c r="RHP785" s="136"/>
      <c r="RHQ785" s="136"/>
      <c r="RHR785" s="136"/>
      <c r="RHS785" s="136"/>
      <c r="RHT785" s="136"/>
      <c r="RHU785" s="136"/>
      <c r="RHV785" s="136"/>
      <c r="RHW785" s="136"/>
      <c r="RHX785" s="136"/>
      <c r="RHY785" s="136"/>
      <c r="RHZ785" s="136"/>
      <c r="RIA785" s="136"/>
      <c r="RIB785" s="136"/>
      <c r="RIC785" s="136"/>
      <c r="RID785" s="136"/>
      <c r="RIE785" s="136"/>
      <c r="RIF785" s="136"/>
      <c r="RIG785" s="136"/>
      <c r="RIH785" s="136"/>
      <c r="RII785" s="136"/>
      <c r="RIJ785" s="136"/>
      <c r="RIK785" s="136"/>
      <c r="RIL785" s="136"/>
      <c r="RIM785" s="136"/>
      <c r="RIN785" s="136"/>
      <c r="RIO785" s="136"/>
      <c r="RIP785" s="136"/>
      <c r="RIQ785" s="136"/>
      <c r="RIR785" s="136"/>
      <c r="RIS785" s="136"/>
      <c r="RIT785" s="136"/>
      <c r="RIU785" s="136"/>
      <c r="RIV785" s="136"/>
      <c r="RIW785" s="136"/>
      <c r="RIX785" s="136"/>
      <c r="RIY785" s="136"/>
      <c r="RIZ785" s="136"/>
      <c r="RJA785" s="136"/>
      <c r="RJB785" s="136"/>
      <c r="RJC785" s="136"/>
      <c r="RJD785" s="136"/>
      <c r="RJE785" s="136"/>
      <c r="RJF785" s="136"/>
      <c r="RJG785" s="136"/>
      <c r="RJH785" s="136"/>
      <c r="RJI785" s="136"/>
      <c r="RJJ785" s="136"/>
      <c r="RJK785" s="136"/>
      <c r="RJL785" s="136"/>
      <c r="RJM785" s="136"/>
      <c r="RJN785" s="136"/>
      <c r="RJO785" s="136"/>
      <c r="RJP785" s="136"/>
      <c r="RJQ785" s="136"/>
      <c r="RJR785" s="136"/>
      <c r="RJS785" s="136"/>
      <c r="RJT785" s="136"/>
      <c r="RJU785" s="136"/>
      <c r="RJV785" s="136"/>
      <c r="RJW785" s="136"/>
      <c r="RJX785" s="136"/>
      <c r="RJY785" s="136"/>
      <c r="RJZ785" s="136"/>
      <c r="RKA785" s="136"/>
      <c r="RKB785" s="136"/>
      <c r="RKC785" s="136"/>
      <c r="RKD785" s="136"/>
      <c r="RKE785" s="136"/>
      <c r="RKF785" s="136"/>
      <c r="RKG785" s="136"/>
      <c r="RKH785" s="136"/>
      <c r="RKI785" s="136"/>
      <c r="RKJ785" s="136"/>
      <c r="RKK785" s="136"/>
      <c r="RKL785" s="136"/>
      <c r="RKM785" s="136"/>
      <c r="RKN785" s="136"/>
      <c r="RKO785" s="136"/>
      <c r="RKP785" s="136"/>
      <c r="RKQ785" s="136"/>
      <c r="RKR785" s="136"/>
      <c r="RKS785" s="136"/>
      <c r="RKT785" s="136"/>
      <c r="RKU785" s="136"/>
      <c r="RKV785" s="136"/>
      <c r="RKW785" s="136"/>
      <c r="RKX785" s="136"/>
      <c r="RKY785" s="136"/>
      <c r="RKZ785" s="136"/>
      <c r="RLA785" s="136"/>
      <c r="RLB785" s="136"/>
      <c r="RLC785" s="136"/>
      <c r="RLD785" s="136"/>
      <c r="RLE785" s="136"/>
      <c r="RLF785" s="136"/>
      <c r="RLG785" s="136"/>
      <c r="RLH785" s="136"/>
      <c r="RLI785" s="136"/>
      <c r="RLJ785" s="136"/>
      <c r="RLK785" s="136"/>
      <c r="RLL785" s="136"/>
      <c r="RLM785" s="136"/>
      <c r="RLN785" s="136"/>
      <c r="RLO785" s="136"/>
      <c r="RLP785" s="136"/>
      <c r="RLQ785" s="136"/>
      <c r="RLR785" s="136"/>
      <c r="RLS785" s="136"/>
      <c r="RLT785" s="136"/>
      <c r="RLU785" s="136"/>
      <c r="RLV785" s="136"/>
      <c r="RLW785" s="136"/>
      <c r="RLX785" s="136"/>
      <c r="RLY785" s="136"/>
      <c r="RLZ785" s="136"/>
      <c r="RMA785" s="136"/>
      <c r="RMB785" s="136"/>
      <c r="RMC785" s="136"/>
      <c r="RMD785" s="136"/>
      <c r="RME785" s="136"/>
      <c r="RMF785" s="136"/>
      <c r="RMG785" s="136"/>
      <c r="RMH785" s="136"/>
      <c r="RMI785" s="136"/>
      <c r="RMJ785" s="136"/>
      <c r="RMK785" s="136"/>
      <c r="RML785" s="136"/>
      <c r="RMM785" s="136"/>
      <c r="RMN785" s="136"/>
      <c r="RMO785" s="136"/>
      <c r="RMP785" s="136"/>
      <c r="RMQ785" s="136"/>
      <c r="RMR785" s="136"/>
      <c r="RMS785" s="136"/>
      <c r="RMT785" s="136"/>
      <c r="RMU785" s="136"/>
      <c r="RMV785" s="136"/>
      <c r="RMW785" s="136"/>
      <c r="RMX785" s="136"/>
      <c r="RMY785" s="136"/>
      <c r="RMZ785" s="136"/>
      <c r="RNA785" s="136"/>
      <c r="RNB785" s="136"/>
      <c r="RNC785" s="136"/>
      <c r="RND785" s="136"/>
      <c r="RNE785" s="136"/>
      <c r="RNF785" s="136"/>
      <c r="RNG785" s="136"/>
      <c r="RNH785" s="136"/>
      <c r="RNI785" s="136"/>
      <c r="RNJ785" s="136"/>
      <c r="RNK785" s="136"/>
      <c r="RNL785" s="136"/>
      <c r="RNM785" s="136"/>
      <c r="RNN785" s="136"/>
      <c r="RNO785" s="136"/>
      <c r="RNP785" s="136"/>
      <c r="RNQ785" s="136"/>
      <c r="RNR785" s="136"/>
      <c r="RNS785" s="136"/>
      <c r="RNT785" s="136"/>
      <c r="RNU785" s="136"/>
      <c r="RNV785" s="136"/>
      <c r="RNW785" s="136"/>
      <c r="RNX785" s="136"/>
      <c r="RNY785" s="136"/>
      <c r="RNZ785" s="136"/>
      <c r="ROA785" s="136"/>
      <c r="ROB785" s="136"/>
      <c r="ROC785" s="136"/>
      <c r="ROD785" s="136"/>
      <c r="ROE785" s="136"/>
      <c r="ROF785" s="136"/>
      <c r="ROG785" s="136"/>
      <c r="ROH785" s="136"/>
      <c r="ROI785" s="136"/>
      <c r="ROJ785" s="136"/>
      <c r="ROK785" s="136"/>
      <c r="ROL785" s="136"/>
      <c r="ROM785" s="136"/>
      <c r="RON785" s="136"/>
      <c r="ROO785" s="136"/>
      <c r="ROP785" s="136"/>
      <c r="ROQ785" s="136"/>
      <c r="ROR785" s="136"/>
      <c r="ROS785" s="136"/>
      <c r="ROT785" s="136"/>
      <c r="ROU785" s="136"/>
      <c r="ROV785" s="136"/>
      <c r="ROW785" s="136"/>
      <c r="ROX785" s="136"/>
      <c r="ROY785" s="136"/>
      <c r="ROZ785" s="136"/>
      <c r="RPA785" s="136"/>
      <c r="RPB785" s="136"/>
      <c r="RPC785" s="136"/>
      <c r="RPD785" s="136"/>
      <c r="RPE785" s="136"/>
      <c r="RPF785" s="136"/>
      <c r="RPG785" s="136"/>
      <c r="RPH785" s="136"/>
      <c r="RPI785" s="136"/>
      <c r="RPJ785" s="136"/>
      <c r="RPK785" s="136"/>
      <c r="RPL785" s="136"/>
      <c r="RPM785" s="136"/>
      <c r="RPN785" s="136"/>
      <c r="RPO785" s="136"/>
      <c r="RPP785" s="136"/>
      <c r="RPQ785" s="136"/>
      <c r="RPR785" s="136"/>
      <c r="RPS785" s="136"/>
      <c r="RPT785" s="136"/>
      <c r="RPU785" s="136"/>
      <c r="RPV785" s="136"/>
      <c r="RPW785" s="136"/>
      <c r="RPX785" s="136"/>
      <c r="RPY785" s="136"/>
      <c r="RPZ785" s="136"/>
      <c r="RQA785" s="136"/>
      <c r="RQB785" s="136"/>
      <c r="RQC785" s="136"/>
      <c r="RQD785" s="136"/>
      <c r="RQE785" s="136"/>
      <c r="RQF785" s="136"/>
      <c r="RQG785" s="136"/>
      <c r="RQH785" s="136"/>
      <c r="RQI785" s="136"/>
      <c r="RQJ785" s="136"/>
      <c r="RQK785" s="136"/>
      <c r="RQL785" s="136"/>
      <c r="RQM785" s="136"/>
      <c r="RQN785" s="136"/>
      <c r="RQO785" s="136"/>
      <c r="RQP785" s="136"/>
      <c r="RQQ785" s="136"/>
      <c r="RQR785" s="136"/>
      <c r="RQS785" s="136"/>
      <c r="RQT785" s="136"/>
      <c r="RQU785" s="136"/>
      <c r="RQV785" s="136"/>
      <c r="RQW785" s="136"/>
      <c r="RQX785" s="136"/>
      <c r="RQY785" s="136"/>
      <c r="RQZ785" s="136"/>
      <c r="RRA785" s="136"/>
      <c r="RRB785" s="136"/>
      <c r="RRC785" s="136"/>
      <c r="RRD785" s="136"/>
      <c r="RRE785" s="136"/>
      <c r="RRF785" s="136"/>
      <c r="RRG785" s="136"/>
      <c r="RRH785" s="136"/>
      <c r="RRI785" s="136"/>
      <c r="RRJ785" s="136"/>
      <c r="RRK785" s="136"/>
      <c r="RRL785" s="136"/>
      <c r="RRM785" s="136"/>
      <c r="RRN785" s="136"/>
      <c r="RRO785" s="136"/>
      <c r="RRP785" s="136"/>
      <c r="RRQ785" s="136"/>
      <c r="RRR785" s="136"/>
      <c r="RRS785" s="136"/>
      <c r="RRT785" s="136"/>
      <c r="RRU785" s="136"/>
      <c r="RRV785" s="136"/>
      <c r="RRW785" s="136"/>
      <c r="RRX785" s="136"/>
      <c r="RRY785" s="136"/>
      <c r="RRZ785" s="136"/>
      <c r="RSA785" s="136"/>
      <c r="RSB785" s="136"/>
      <c r="RSC785" s="136"/>
      <c r="RSD785" s="136"/>
      <c r="RSE785" s="136"/>
      <c r="RSF785" s="136"/>
      <c r="RSG785" s="136"/>
      <c r="RSH785" s="136"/>
      <c r="RSI785" s="136"/>
      <c r="RSJ785" s="136"/>
      <c r="RSK785" s="136"/>
      <c r="RSL785" s="136"/>
      <c r="RSM785" s="136"/>
      <c r="RSN785" s="136"/>
      <c r="RSO785" s="136"/>
      <c r="RSP785" s="136"/>
      <c r="RSQ785" s="136"/>
      <c r="RSR785" s="136"/>
      <c r="RSS785" s="136"/>
      <c r="RST785" s="136"/>
      <c r="RSU785" s="136"/>
      <c r="RSV785" s="136"/>
      <c r="RSW785" s="136"/>
      <c r="RSX785" s="136"/>
      <c r="RSY785" s="136"/>
      <c r="RSZ785" s="136"/>
      <c r="RTA785" s="136"/>
      <c r="RTB785" s="136"/>
      <c r="RTC785" s="136"/>
      <c r="RTD785" s="136"/>
      <c r="RTE785" s="136"/>
      <c r="RTF785" s="136"/>
      <c r="RTG785" s="136"/>
      <c r="RTH785" s="136"/>
      <c r="RTI785" s="136"/>
      <c r="RTJ785" s="136"/>
      <c r="RTK785" s="136"/>
      <c r="RTL785" s="136"/>
      <c r="RTM785" s="136"/>
      <c r="RTN785" s="136"/>
      <c r="RTO785" s="136"/>
      <c r="RTP785" s="136"/>
      <c r="RTQ785" s="136"/>
      <c r="RTR785" s="136"/>
      <c r="RTS785" s="136"/>
      <c r="RTT785" s="136"/>
      <c r="RTU785" s="136"/>
      <c r="RTV785" s="136"/>
      <c r="RTW785" s="136"/>
      <c r="RTX785" s="136"/>
      <c r="RTY785" s="136"/>
      <c r="RTZ785" s="136"/>
      <c r="RUA785" s="136"/>
      <c r="RUB785" s="136"/>
      <c r="RUC785" s="136"/>
      <c r="RUD785" s="136"/>
      <c r="RUE785" s="136"/>
      <c r="RUF785" s="136"/>
      <c r="RUG785" s="136"/>
      <c r="RUH785" s="136"/>
      <c r="RUI785" s="136"/>
      <c r="RUJ785" s="136"/>
      <c r="RUK785" s="136"/>
      <c r="RUL785" s="136"/>
      <c r="RUM785" s="136"/>
      <c r="RUN785" s="136"/>
      <c r="RUO785" s="136"/>
      <c r="RUP785" s="136"/>
      <c r="RUQ785" s="136"/>
      <c r="RUR785" s="136"/>
      <c r="RUS785" s="136"/>
      <c r="RUT785" s="136"/>
      <c r="RUU785" s="136"/>
      <c r="RUV785" s="136"/>
      <c r="RUW785" s="136"/>
      <c r="RUX785" s="136"/>
      <c r="RUY785" s="136"/>
      <c r="RUZ785" s="136"/>
      <c r="RVA785" s="136"/>
      <c r="RVB785" s="136"/>
      <c r="RVC785" s="136"/>
      <c r="RVD785" s="136"/>
      <c r="RVE785" s="136"/>
      <c r="RVF785" s="136"/>
      <c r="RVG785" s="136"/>
      <c r="RVH785" s="136"/>
      <c r="RVI785" s="136"/>
      <c r="RVJ785" s="136"/>
      <c r="RVK785" s="136"/>
      <c r="RVL785" s="136"/>
      <c r="RVM785" s="136"/>
      <c r="RVN785" s="136"/>
      <c r="RVO785" s="136"/>
      <c r="RVP785" s="136"/>
      <c r="RVQ785" s="136"/>
      <c r="RVR785" s="136"/>
      <c r="RVS785" s="136"/>
      <c r="RVT785" s="136"/>
      <c r="RVU785" s="136"/>
      <c r="RVV785" s="136"/>
      <c r="RVW785" s="136"/>
      <c r="RVX785" s="136"/>
      <c r="RVY785" s="136"/>
      <c r="RVZ785" s="136"/>
      <c r="RWA785" s="136"/>
      <c r="RWB785" s="136"/>
      <c r="RWC785" s="136"/>
      <c r="RWD785" s="136"/>
      <c r="RWE785" s="136"/>
      <c r="RWF785" s="136"/>
      <c r="RWG785" s="136"/>
      <c r="RWH785" s="136"/>
      <c r="RWI785" s="136"/>
      <c r="RWJ785" s="136"/>
      <c r="RWK785" s="136"/>
      <c r="RWL785" s="136"/>
      <c r="RWM785" s="136"/>
      <c r="RWN785" s="136"/>
      <c r="RWO785" s="136"/>
      <c r="RWP785" s="136"/>
      <c r="RWQ785" s="136"/>
      <c r="RWR785" s="136"/>
      <c r="RWS785" s="136"/>
      <c r="RWT785" s="136"/>
      <c r="RWU785" s="136"/>
      <c r="RWV785" s="136"/>
      <c r="RWW785" s="136"/>
      <c r="RWX785" s="136"/>
      <c r="RWY785" s="136"/>
      <c r="RWZ785" s="136"/>
      <c r="RXA785" s="136"/>
      <c r="RXB785" s="136"/>
      <c r="RXC785" s="136"/>
      <c r="RXD785" s="136"/>
      <c r="RXE785" s="136"/>
      <c r="RXF785" s="136"/>
      <c r="RXG785" s="136"/>
      <c r="RXH785" s="136"/>
      <c r="RXI785" s="136"/>
      <c r="RXJ785" s="136"/>
      <c r="RXK785" s="136"/>
      <c r="RXL785" s="136"/>
      <c r="RXM785" s="136"/>
      <c r="RXN785" s="136"/>
      <c r="RXO785" s="136"/>
      <c r="RXP785" s="136"/>
      <c r="RXQ785" s="136"/>
      <c r="RXR785" s="136"/>
      <c r="RXS785" s="136"/>
      <c r="RXT785" s="136"/>
      <c r="RXU785" s="136"/>
      <c r="RXV785" s="136"/>
      <c r="RXW785" s="136"/>
      <c r="RXX785" s="136"/>
      <c r="RXY785" s="136"/>
      <c r="RXZ785" s="136"/>
      <c r="RYA785" s="136"/>
      <c r="RYB785" s="136"/>
      <c r="RYC785" s="136"/>
      <c r="RYD785" s="136"/>
      <c r="RYE785" s="136"/>
      <c r="RYF785" s="136"/>
      <c r="RYG785" s="136"/>
      <c r="RYH785" s="136"/>
      <c r="RYI785" s="136"/>
      <c r="RYJ785" s="136"/>
      <c r="RYK785" s="136"/>
      <c r="RYL785" s="136"/>
      <c r="RYM785" s="136"/>
      <c r="RYN785" s="136"/>
      <c r="RYO785" s="136"/>
      <c r="RYP785" s="136"/>
      <c r="RYQ785" s="136"/>
      <c r="RYR785" s="136"/>
      <c r="RYS785" s="136"/>
      <c r="RYT785" s="136"/>
      <c r="RYU785" s="136"/>
      <c r="RYV785" s="136"/>
      <c r="RYW785" s="136"/>
      <c r="RYX785" s="136"/>
      <c r="RYY785" s="136"/>
      <c r="RYZ785" s="136"/>
      <c r="RZA785" s="136"/>
      <c r="RZB785" s="136"/>
      <c r="RZC785" s="136"/>
      <c r="RZD785" s="136"/>
      <c r="RZE785" s="136"/>
      <c r="RZF785" s="136"/>
      <c r="RZG785" s="136"/>
      <c r="RZH785" s="136"/>
      <c r="RZI785" s="136"/>
      <c r="RZJ785" s="136"/>
      <c r="RZK785" s="136"/>
      <c r="RZL785" s="136"/>
      <c r="RZM785" s="136"/>
      <c r="RZN785" s="136"/>
      <c r="RZO785" s="136"/>
      <c r="RZP785" s="136"/>
      <c r="RZQ785" s="136"/>
      <c r="RZR785" s="136"/>
      <c r="RZS785" s="136"/>
      <c r="RZT785" s="136"/>
      <c r="RZU785" s="136"/>
      <c r="RZV785" s="136"/>
      <c r="RZW785" s="136"/>
      <c r="RZX785" s="136"/>
      <c r="RZY785" s="136"/>
      <c r="RZZ785" s="136"/>
      <c r="SAA785" s="136"/>
      <c r="SAB785" s="136"/>
      <c r="SAC785" s="136"/>
      <c r="SAD785" s="136"/>
      <c r="SAE785" s="136"/>
      <c r="SAF785" s="136"/>
      <c r="SAG785" s="136"/>
      <c r="SAH785" s="136"/>
      <c r="SAI785" s="136"/>
      <c r="SAJ785" s="136"/>
      <c r="SAK785" s="136"/>
      <c r="SAL785" s="136"/>
      <c r="SAM785" s="136"/>
      <c r="SAN785" s="136"/>
      <c r="SAO785" s="136"/>
      <c r="SAP785" s="136"/>
      <c r="SAQ785" s="136"/>
      <c r="SAR785" s="136"/>
      <c r="SAS785" s="136"/>
      <c r="SAT785" s="136"/>
      <c r="SAU785" s="136"/>
      <c r="SAV785" s="136"/>
      <c r="SAW785" s="136"/>
      <c r="SAX785" s="136"/>
      <c r="SAY785" s="136"/>
      <c r="SAZ785" s="136"/>
      <c r="SBA785" s="136"/>
      <c r="SBB785" s="136"/>
      <c r="SBC785" s="136"/>
      <c r="SBD785" s="136"/>
      <c r="SBE785" s="136"/>
      <c r="SBF785" s="136"/>
      <c r="SBG785" s="136"/>
      <c r="SBH785" s="136"/>
      <c r="SBI785" s="136"/>
      <c r="SBJ785" s="136"/>
      <c r="SBK785" s="136"/>
      <c r="SBL785" s="136"/>
      <c r="SBM785" s="136"/>
      <c r="SBN785" s="136"/>
      <c r="SBO785" s="136"/>
      <c r="SBP785" s="136"/>
      <c r="SBQ785" s="136"/>
      <c r="SBR785" s="136"/>
      <c r="SBS785" s="136"/>
      <c r="SBT785" s="136"/>
      <c r="SBU785" s="136"/>
      <c r="SBV785" s="136"/>
      <c r="SBW785" s="136"/>
      <c r="SBX785" s="136"/>
      <c r="SBY785" s="136"/>
      <c r="SBZ785" s="136"/>
      <c r="SCA785" s="136"/>
      <c r="SCB785" s="136"/>
      <c r="SCC785" s="136"/>
      <c r="SCD785" s="136"/>
      <c r="SCE785" s="136"/>
      <c r="SCF785" s="136"/>
      <c r="SCG785" s="136"/>
      <c r="SCH785" s="136"/>
      <c r="SCI785" s="136"/>
      <c r="SCJ785" s="136"/>
      <c r="SCK785" s="136"/>
      <c r="SCL785" s="136"/>
      <c r="SCM785" s="136"/>
      <c r="SCN785" s="136"/>
      <c r="SCO785" s="136"/>
      <c r="SCP785" s="136"/>
      <c r="SCQ785" s="136"/>
      <c r="SCR785" s="136"/>
      <c r="SCS785" s="136"/>
      <c r="SCT785" s="136"/>
      <c r="SCU785" s="136"/>
      <c r="SCV785" s="136"/>
      <c r="SCW785" s="136"/>
      <c r="SCX785" s="136"/>
      <c r="SCY785" s="136"/>
      <c r="SCZ785" s="136"/>
      <c r="SDA785" s="136"/>
      <c r="SDB785" s="136"/>
      <c r="SDC785" s="136"/>
      <c r="SDD785" s="136"/>
      <c r="SDE785" s="136"/>
      <c r="SDF785" s="136"/>
      <c r="SDG785" s="136"/>
      <c r="SDH785" s="136"/>
      <c r="SDI785" s="136"/>
      <c r="SDJ785" s="136"/>
      <c r="SDK785" s="136"/>
      <c r="SDL785" s="136"/>
      <c r="SDM785" s="136"/>
      <c r="SDN785" s="136"/>
      <c r="SDO785" s="136"/>
      <c r="SDP785" s="136"/>
      <c r="SDQ785" s="136"/>
      <c r="SDR785" s="136"/>
      <c r="SDS785" s="136"/>
      <c r="SDT785" s="136"/>
      <c r="SDU785" s="136"/>
      <c r="SDV785" s="136"/>
      <c r="SDW785" s="136"/>
      <c r="SDX785" s="136"/>
      <c r="SDY785" s="136"/>
      <c r="SDZ785" s="136"/>
      <c r="SEA785" s="136"/>
      <c r="SEB785" s="136"/>
      <c r="SEC785" s="136"/>
      <c r="SED785" s="136"/>
      <c r="SEE785" s="136"/>
      <c r="SEF785" s="136"/>
      <c r="SEG785" s="136"/>
      <c r="SEH785" s="136"/>
      <c r="SEI785" s="136"/>
      <c r="SEJ785" s="136"/>
      <c r="SEK785" s="136"/>
      <c r="SEL785" s="136"/>
      <c r="SEM785" s="136"/>
      <c r="SEN785" s="136"/>
      <c r="SEO785" s="136"/>
      <c r="SEP785" s="136"/>
      <c r="SEQ785" s="136"/>
      <c r="SER785" s="136"/>
      <c r="SES785" s="136"/>
      <c r="SET785" s="136"/>
      <c r="SEU785" s="136"/>
      <c r="SEV785" s="136"/>
      <c r="SEW785" s="136"/>
      <c r="SEX785" s="136"/>
      <c r="SEY785" s="136"/>
      <c r="SEZ785" s="136"/>
      <c r="SFA785" s="136"/>
      <c r="SFB785" s="136"/>
      <c r="SFC785" s="136"/>
      <c r="SFD785" s="136"/>
      <c r="SFE785" s="136"/>
      <c r="SFF785" s="136"/>
      <c r="SFG785" s="136"/>
      <c r="SFH785" s="136"/>
      <c r="SFI785" s="136"/>
      <c r="SFJ785" s="136"/>
      <c r="SFK785" s="136"/>
      <c r="SFL785" s="136"/>
      <c r="SFM785" s="136"/>
      <c r="SFN785" s="136"/>
      <c r="SFO785" s="136"/>
      <c r="SFP785" s="136"/>
      <c r="SFQ785" s="136"/>
      <c r="SFR785" s="136"/>
      <c r="SFS785" s="136"/>
      <c r="SFT785" s="136"/>
      <c r="SFU785" s="136"/>
      <c r="SFV785" s="136"/>
      <c r="SFW785" s="136"/>
      <c r="SFX785" s="136"/>
      <c r="SFY785" s="136"/>
      <c r="SFZ785" s="136"/>
      <c r="SGA785" s="136"/>
      <c r="SGB785" s="136"/>
      <c r="SGC785" s="136"/>
      <c r="SGD785" s="136"/>
      <c r="SGE785" s="136"/>
      <c r="SGF785" s="136"/>
      <c r="SGG785" s="136"/>
      <c r="SGH785" s="136"/>
      <c r="SGI785" s="136"/>
      <c r="SGJ785" s="136"/>
      <c r="SGK785" s="136"/>
      <c r="SGL785" s="136"/>
      <c r="SGM785" s="136"/>
      <c r="SGN785" s="136"/>
      <c r="SGO785" s="136"/>
      <c r="SGP785" s="136"/>
      <c r="SGQ785" s="136"/>
      <c r="SGR785" s="136"/>
      <c r="SGS785" s="136"/>
      <c r="SGT785" s="136"/>
      <c r="SGU785" s="136"/>
      <c r="SGV785" s="136"/>
      <c r="SGW785" s="136"/>
      <c r="SGX785" s="136"/>
      <c r="SGY785" s="136"/>
      <c r="SGZ785" s="136"/>
      <c r="SHA785" s="136"/>
      <c r="SHB785" s="136"/>
      <c r="SHC785" s="136"/>
      <c r="SHD785" s="136"/>
      <c r="SHE785" s="136"/>
      <c r="SHF785" s="136"/>
      <c r="SHG785" s="136"/>
      <c r="SHH785" s="136"/>
      <c r="SHI785" s="136"/>
      <c r="SHJ785" s="136"/>
      <c r="SHK785" s="136"/>
      <c r="SHL785" s="136"/>
      <c r="SHM785" s="136"/>
      <c r="SHN785" s="136"/>
      <c r="SHO785" s="136"/>
      <c r="SHP785" s="136"/>
      <c r="SHQ785" s="136"/>
      <c r="SHR785" s="136"/>
      <c r="SHS785" s="136"/>
      <c r="SHT785" s="136"/>
      <c r="SHU785" s="136"/>
      <c r="SHV785" s="136"/>
      <c r="SHW785" s="136"/>
      <c r="SHX785" s="136"/>
      <c r="SHY785" s="136"/>
      <c r="SHZ785" s="136"/>
      <c r="SIA785" s="136"/>
      <c r="SIB785" s="136"/>
      <c r="SIC785" s="136"/>
      <c r="SID785" s="136"/>
      <c r="SIE785" s="136"/>
      <c r="SIF785" s="136"/>
      <c r="SIG785" s="136"/>
      <c r="SIH785" s="136"/>
      <c r="SII785" s="136"/>
      <c r="SIJ785" s="136"/>
      <c r="SIK785" s="136"/>
      <c r="SIL785" s="136"/>
      <c r="SIM785" s="136"/>
      <c r="SIN785" s="136"/>
      <c r="SIO785" s="136"/>
      <c r="SIP785" s="136"/>
      <c r="SIQ785" s="136"/>
      <c r="SIR785" s="136"/>
      <c r="SIS785" s="136"/>
      <c r="SIT785" s="136"/>
      <c r="SIU785" s="136"/>
      <c r="SIV785" s="136"/>
      <c r="SIW785" s="136"/>
      <c r="SIX785" s="136"/>
      <c r="SIY785" s="136"/>
      <c r="SIZ785" s="136"/>
      <c r="SJA785" s="136"/>
      <c r="SJB785" s="136"/>
      <c r="SJC785" s="136"/>
      <c r="SJD785" s="136"/>
      <c r="SJE785" s="136"/>
      <c r="SJF785" s="136"/>
      <c r="SJG785" s="136"/>
      <c r="SJH785" s="136"/>
      <c r="SJI785" s="136"/>
      <c r="SJJ785" s="136"/>
      <c r="SJK785" s="136"/>
      <c r="SJL785" s="136"/>
      <c r="SJM785" s="136"/>
      <c r="SJN785" s="136"/>
      <c r="SJO785" s="136"/>
      <c r="SJP785" s="136"/>
      <c r="SJQ785" s="136"/>
      <c r="SJR785" s="136"/>
      <c r="SJS785" s="136"/>
      <c r="SJT785" s="136"/>
      <c r="SJU785" s="136"/>
      <c r="SJV785" s="136"/>
      <c r="SJW785" s="136"/>
      <c r="SJX785" s="136"/>
      <c r="SJY785" s="136"/>
      <c r="SJZ785" s="136"/>
      <c r="SKA785" s="136"/>
      <c r="SKB785" s="136"/>
      <c r="SKC785" s="136"/>
      <c r="SKD785" s="136"/>
      <c r="SKE785" s="136"/>
      <c r="SKF785" s="136"/>
      <c r="SKG785" s="136"/>
      <c r="SKH785" s="136"/>
      <c r="SKI785" s="136"/>
      <c r="SKJ785" s="136"/>
      <c r="SKK785" s="136"/>
      <c r="SKL785" s="136"/>
      <c r="SKM785" s="136"/>
      <c r="SKN785" s="136"/>
      <c r="SKO785" s="136"/>
      <c r="SKP785" s="136"/>
      <c r="SKQ785" s="136"/>
      <c r="SKR785" s="136"/>
      <c r="SKS785" s="136"/>
      <c r="SKT785" s="136"/>
      <c r="SKU785" s="136"/>
      <c r="SKV785" s="136"/>
      <c r="SKW785" s="136"/>
      <c r="SKX785" s="136"/>
      <c r="SKY785" s="136"/>
      <c r="SKZ785" s="136"/>
      <c r="SLA785" s="136"/>
      <c r="SLB785" s="136"/>
      <c r="SLC785" s="136"/>
      <c r="SLD785" s="136"/>
      <c r="SLE785" s="136"/>
      <c r="SLF785" s="136"/>
      <c r="SLG785" s="136"/>
      <c r="SLH785" s="136"/>
      <c r="SLI785" s="136"/>
      <c r="SLJ785" s="136"/>
      <c r="SLK785" s="136"/>
      <c r="SLL785" s="136"/>
      <c r="SLM785" s="136"/>
      <c r="SLN785" s="136"/>
      <c r="SLO785" s="136"/>
      <c r="SLP785" s="136"/>
      <c r="SLQ785" s="136"/>
      <c r="SLR785" s="136"/>
      <c r="SLS785" s="136"/>
      <c r="SLT785" s="136"/>
      <c r="SLU785" s="136"/>
      <c r="SLV785" s="136"/>
      <c r="SLW785" s="136"/>
      <c r="SLX785" s="136"/>
      <c r="SLY785" s="136"/>
      <c r="SLZ785" s="136"/>
      <c r="SMA785" s="136"/>
      <c r="SMB785" s="136"/>
      <c r="SMC785" s="136"/>
      <c r="SMD785" s="136"/>
      <c r="SME785" s="136"/>
      <c r="SMF785" s="136"/>
      <c r="SMG785" s="136"/>
      <c r="SMH785" s="136"/>
      <c r="SMI785" s="136"/>
      <c r="SMJ785" s="136"/>
      <c r="SMK785" s="136"/>
      <c r="SML785" s="136"/>
      <c r="SMM785" s="136"/>
      <c r="SMN785" s="136"/>
      <c r="SMO785" s="136"/>
      <c r="SMP785" s="136"/>
      <c r="SMQ785" s="136"/>
      <c r="SMR785" s="136"/>
      <c r="SMS785" s="136"/>
      <c r="SMT785" s="136"/>
      <c r="SMU785" s="136"/>
      <c r="SMV785" s="136"/>
      <c r="SMW785" s="136"/>
      <c r="SMX785" s="136"/>
      <c r="SMY785" s="136"/>
      <c r="SMZ785" s="136"/>
      <c r="SNA785" s="136"/>
      <c r="SNB785" s="136"/>
      <c r="SNC785" s="136"/>
      <c r="SND785" s="136"/>
      <c r="SNE785" s="136"/>
      <c r="SNF785" s="136"/>
      <c r="SNG785" s="136"/>
      <c r="SNH785" s="136"/>
      <c r="SNI785" s="136"/>
      <c r="SNJ785" s="136"/>
      <c r="SNK785" s="136"/>
      <c r="SNL785" s="136"/>
      <c r="SNM785" s="136"/>
      <c r="SNN785" s="136"/>
      <c r="SNO785" s="136"/>
      <c r="SNP785" s="136"/>
      <c r="SNQ785" s="136"/>
      <c r="SNR785" s="136"/>
      <c r="SNS785" s="136"/>
      <c r="SNT785" s="136"/>
      <c r="SNU785" s="136"/>
      <c r="SNV785" s="136"/>
      <c r="SNW785" s="136"/>
      <c r="SNX785" s="136"/>
      <c r="SNY785" s="136"/>
      <c r="SNZ785" s="136"/>
      <c r="SOA785" s="136"/>
      <c r="SOB785" s="136"/>
      <c r="SOC785" s="136"/>
      <c r="SOD785" s="136"/>
      <c r="SOE785" s="136"/>
      <c r="SOF785" s="136"/>
      <c r="SOG785" s="136"/>
      <c r="SOH785" s="136"/>
      <c r="SOI785" s="136"/>
      <c r="SOJ785" s="136"/>
      <c r="SOK785" s="136"/>
      <c r="SOL785" s="136"/>
      <c r="SOM785" s="136"/>
      <c r="SON785" s="136"/>
      <c r="SOO785" s="136"/>
      <c r="SOP785" s="136"/>
      <c r="SOQ785" s="136"/>
      <c r="SOR785" s="136"/>
      <c r="SOS785" s="136"/>
      <c r="SOT785" s="136"/>
      <c r="SOU785" s="136"/>
      <c r="SOV785" s="136"/>
      <c r="SOW785" s="136"/>
      <c r="SOX785" s="136"/>
      <c r="SOY785" s="136"/>
      <c r="SOZ785" s="136"/>
      <c r="SPA785" s="136"/>
      <c r="SPB785" s="136"/>
      <c r="SPC785" s="136"/>
      <c r="SPD785" s="136"/>
      <c r="SPE785" s="136"/>
      <c r="SPF785" s="136"/>
      <c r="SPG785" s="136"/>
      <c r="SPH785" s="136"/>
      <c r="SPI785" s="136"/>
      <c r="SPJ785" s="136"/>
      <c r="SPK785" s="136"/>
      <c r="SPL785" s="136"/>
      <c r="SPM785" s="136"/>
      <c r="SPN785" s="136"/>
      <c r="SPO785" s="136"/>
      <c r="SPP785" s="136"/>
      <c r="SPQ785" s="136"/>
      <c r="SPR785" s="136"/>
      <c r="SPS785" s="136"/>
      <c r="SPT785" s="136"/>
      <c r="SPU785" s="136"/>
      <c r="SPV785" s="136"/>
      <c r="SPW785" s="136"/>
      <c r="SPX785" s="136"/>
      <c r="SPY785" s="136"/>
      <c r="SPZ785" s="136"/>
      <c r="SQA785" s="136"/>
      <c r="SQB785" s="136"/>
      <c r="SQC785" s="136"/>
      <c r="SQD785" s="136"/>
      <c r="SQE785" s="136"/>
      <c r="SQF785" s="136"/>
      <c r="SQG785" s="136"/>
      <c r="SQH785" s="136"/>
      <c r="SQI785" s="136"/>
      <c r="SQJ785" s="136"/>
      <c r="SQK785" s="136"/>
      <c r="SQL785" s="136"/>
      <c r="SQM785" s="136"/>
      <c r="SQN785" s="136"/>
      <c r="SQO785" s="136"/>
      <c r="SQP785" s="136"/>
      <c r="SQQ785" s="136"/>
      <c r="SQR785" s="136"/>
      <c r="SQS785" s="136"/>
      <c r="SQT785" s="136"/>
      <c r="SQU785" s="136"/>
      <c r="SQV785" s="136"/>
      <c r="SQW785" s="136"/>
      <c r="SQX785" s="136"/>
      <c r="SQY785" s="136"/>
      <c r="SQZ785" s="136"/>
      <c r="SRA785" s="136"/>
      <c r="SRB785" s="136"/>
      <c r="SRC785" s="136"/>
      <c r="SRD785" s="136"/>
      <c r="SRE785" s="136"/>
      <c r="SRF785" s="136"/>
      <c r="SRG785" s="136"/>
      <c r="SRH785" s="136"/>
      <c r="SRI785" s="136"/>
      <c r="SRJ785" s="136"/>
      <c r="SRK785" s="136"/>
      <c r="SRL785" s="136"/>
      <c r="SRM785" s="136"/>
      <c r="SRN785" s="136"/>
      <c r="SRO785" s="136"/>
      <c r="SRP785" s="136"/>
      <c r="SRQ785" s="136"/>
      <c r="SRR785" s="136"/>
      <c r="SRS785" s="136"/>
      <c r="SRT785" s="136"/>
      <c r="SRU785" s="136"/>
      <c r="SRV785" s="136"/>
      <c r="SRW785" s="136"/>
      <c r="SRX785" s="136"/>
      <c r="SRY785" s="136"/>
      <c r="SRZ785" s="136"/>
      <c r="SSA785" s="136"/>
      <c r="SSB785" s="136"/>
      <c r="SSC785" s="136"/>
      <c r="SSD785" s="136"/>
      <c r="SSE785" s="136"/>
      <c r="SSF785" s="136"/>
      <c r="SSG785" s="136"/>
      <c r="SSH785" s="136"/>
      <c r="SSI785" s="136"/>
      <c r="SSJ785" s="136"/>
      <c r="SSK785" s="136"/>
      <c r="SSL785" s="136"/>
      <c r="SSM785" s="136"/>
      <c r="SSN785" s="136"/>
      <c r="SSO785" s="136"/>
      <c r="SSP785" s="136"/>
      <c r="SSQ785" s="136"/>
      <c r="SSR785" s="136"/>
      <c r="SSS785" s="136"/>
      <c r="SST785" s="136"/>
      <c r="SSU785" s="136"/>
      <c r="SSV785" s="136"/>
      <c r="SSW785" s="136"/>
      <c r="SSX785" s="136"/>
      <c r="SSY785" s="136"/>
      <c r="SSZ785" s="136"/>
      <c r="STA785" s="136"/>
      <c r="STB785" s="136"/>
      <c r="STC785" s="136"/>
      <c r="STD785" s="136"/>
      <c r="STE785" s="136"/>
      <c r="STF785" s="136"/>
      <c r="STG785" s="136"/>
      <c r="STH785" s="136"/>
      <c r="STI785" s="136"/>
      <c r="STJ785" s="136"/>
      <c r="STK785" s="136"/>
      <c r="STL785" s="136"/>
      <c r="STM785" s="136"/>
      <c r="STN785" s="136"/>
      <c r="STO785" s="136"/>
      <c r="STP785" s="136"/>
      <c r="STQ785" s="136"/>
      <c r="STR785" s="136"/>
      <c r="STS785" s="136"/>
      <c r="STT785" s="136"/>
      <c r="STU785" s="136"/>
      <c r="STV785" s="136"/>
      <c r="STW785" s="136"/>
      <c r="STX785" s="136"/>
      <c r="STY785" s="136"/>
      <c r="STZ785" s="136"/>
      <c r="SUA785" s="136"/>
      <c r="SUB785" s="136"/>
      <c r="SUC785" s="136"/>
      <c r="SUD785" s="136"/>
      <c r="SUE785" s="136"/>
      <c r="SUF785" s="136"/>
      <c r="SUG785" s="136"/>
      <c r="SUH785" s="136"/>
      <c r="SUI785" s="136"/>
      <c r="SUJ785" s="136"/>
      <c r="SUK785" s="136"/>
      <c r="SUL785" s="136"/>
      <c r="SUM785" s="136"/>
      <c r="SUN785" s="136"/>
      <c r="SUO785" s="136"/>
      <c r="SUP785" s="136"/>
      <c r="SUQ785" s="136"/>
      <c r="SUR785" s="136"/>
      <c r="SUS785" s="136"/>
      <c r="SUT785" s="136"/>
      <c r="SUU785" s="136"/>
      <c r="SUV785" s="136"/>
      <c r="SUW785" s="136"/>
      <c r="SUX785" s="136"/>
      <c r="SUY785" s="136"/>
      <c r="SUZ785" s="136"/>
      <c r="SVA785" s="136"/>
      <c r="SVB785" s="136"/>
      <c r="SVC785" s="136"/>
      <c r="SVD785" s="136"/>
      <c r="SVE785" s="136"/>
      <c r="SVF785" s="136"/>
      <c r="SVG785" s="136"/>
      <c r="SVH785" s="136"/>
      <c r="SVI785" s="136"/>
      <c r="SVJ785" s="136"/>
      <c r="SVK785" s="136"/>
      <c r="SVL785" s="136"/>
      <c r="SVM785" s="136"/>
      <c r="SVN785" s="136"/>
      <c r="SVO785" s="136"/>
      <c r="SVP785" s="136"/>
      <c r="SVQ785" s="136"/>
      <c r="SVR785" s="136"/>
      <c r="SVS785" s="136"/>
      <c r="SVT785" s="136"/>
      <c r="SVU785" s="136"/>
      <c r="SVV785" s="136"/>
      <c r="SVW785" s="136"/>
      <c r="SVX785" s="136"/>
      <c r="SVY785" s="136"/>
      <c r="SVZ785" s="136"/>
      <c r="SWA785" s="136"/>
      <c r="SWB785" s="136"/>
      <c r="SWC785" s="136"/>
      <c r="SWD785" s="136"/>
      <c r="SWE785" s="136"/>
      <c r="SWF785" s="136"/>
      <c r="SWG785" s="136"/>
      <c r="SWH785" s="136"/>
      <c r="SWI785" s="136"/>
      <c r="SWJ785" s="136"/>
      <c r="SWK785" s="136"/>
      <c r="SWL785" s="136"/>
      <c r="SWM785" s="136"/>
      <c r="SWN785" s="136"/>
      <c r="SWO785" s="136"/>
      <c r="SWP785" s="136"/>
      <c r="SWQ785" s="136"/>
      <c r="SWR785" s="136"/>
      <c r="SWS785" s="136"/>
      <c r="SWT785" s="136"/>
      <c r="SWU785" s="136"/>
      <c r="SWV785" s="136"/>
      <c r="SWW785" s="136"/>
      <c r="SWX785" s="136"/>
      <c r="SWY785" s="136"/>
      <c r="SWZ785" s="136"/>
      <c r="SXA785" s="136"/>
      <c r="SXB785" s="136"/>
      <c r="SXC785" s="136"/>
      <c r="SXD785" s="136"/>
      <c r="SXE785" s="136"/>
      <c r="SXF785" s="136"/>
      <c r="SXG785" s="136"/>
      <c r="SXH785" s="136"/>
      <c r="SXI785" s="136"/>
      <c r="SXJ785" s="136"/>
      <c r="SXK785" s="136"/>
      <c r="SXL785" s="136"/>
      <c r="SXM785" s="136"/>
      <c r="SXN785" s="136"/>
      <c r="SXO785" s="136"/>
      <c r="SXP785" s="136"/>
      <c r="SXQ785" s="136"/>
      <c r="SXR785" s="136"/>
      <c r="SXS785" s="136"/>
      <c r="SXT785" s="136"/>
      <c r="SXU785" s="136"/>
      <c r="SXV785" s="136"/>
      <c r="SXW785" s="136"/>
      <c r="SXX785" s="136"/>
      <c r="SXY785" s="136"/>
      <c r="SXZ785" s="136"/>
      <c r="SYA785" s="136"/>
      <c r="SYB785" s="136"/>
      <c r="SYC785" s="136"/>
      <c r="SYD785" s="136"/>
      <c r="SYE785" s="136"/>
      <c r="SYF785" s="136"/>
      <c r="SYG785" s="136"/>
      <c r="SYH785" s="136"/>
      <c r="SYI785" s="136"/>
      <c r="SYJ785" s="136"/>
      <c r="SYK785" s="136"/>
      <c r="SYL785" s="136"/>
      <c r="SYM785" s="136"/>
      <c r="SYN785" s="136"/>
      <c r="SYO785" s="136"/>
      <c r="SYP785" s="136"/>
      <c r="SYQ785" s="136"/>
      <c r="SYR785" s="136"/>
      <c r="SYS785" s="136"/>
      <c r="SYT785" s="136"/>
      <c r="SYU785" s="136"/>
      <c r="SYV785" s="136"/>
      <c r="SYW785" s="136"/>
      <c r="SYX785" s="136"/>
      <c r="SYY785" s="136"/>
      <c r="SYZ785" s="136"/>
      <c r="SZA785" s="136"/>
      <c r="SZB785" s="136"/>
      <c r="SZC785" s="136"/>
      <c r="SZD785" s="136"/>
      <c r="SZE785" s="136"/>
      <c r="SZF785" s="136"/>
      <c r="SZG785" s="136"/>
      <c r="SZH785" s="136"/>
      <c r="SZI785" s="136"/>
      <c r="SZJ785" s="136"/>
      <c r="SZK785" s="136"/>
      <c r="SZL785" s="136"/>
      <c r="SZM785" s="136"/>
      <c r="SZN785" s="136"/>
      <c r="SZO785" s="136"/>
      <c r="SZP785" s="136"/>
      <c r="SZQ785" s="136"/>
      <c r="SZR785" s="136"/>
      <c r="SZS785" s="136"/>
      <c r="SZT785" s="136"/>
      <c r="SZU785" s="136"/>
      <c r="SZV785" s="136"/>
      <c r="SZW785" s="136"/>
      <c r="SZX785" s="136"/>
      <c r="SZY785" s="136"/>
      <c r="SZZ785" s="136"/>
      <c r="TAA785" s="136"/>
      <c r="TAB785" s="136"/>
      <c r="TAC785" s="136"/>
      <c r="TAD785" s="136"/>
      <c r="TAE785" s="136"/>
      <c r="TAF785" s="136"/>
      <c r="TAG785" s="136"/>
      <c r="TAH785" s="136"/>
      <c r="TAI785" s="136"/>
      <c r="TAJ785" s="136"/>
      <c r="TAK785" s="136"/>
      <c r="TAL785" s="136"/>
      <c r="TAM785" s="136"/>
      <c r="TAN785" s="136"/>
      <c r="TAO785" s="136"/>
      <c r="TAP785" s="136"/>
      <c r="TAQ785" s="136"/>
      <c r="TAR785" s="136"/>
      <c r="TAS785" s="136"/>
      <c r="TAT785" s="136"/>
      <c r="TAU785" s="136"/>
      <c r="TAV785" s="136"/>
      <c r="TAW785" s="136"/>
      <c r="TAX785" s="136"/>
      <c r="TAY785" s="136"/>
      <c r="TAZ785" s="136"/>
      <c r="TBA785" s="136"/>
      <c r="TBB785" s="136"/>
      <c r="TBC785" s="136"/>
      <c r="TBD785" s="136"/>
      <c r="TBE785" s="136"/>
      <c r="TBF785" s="136"/>
      <c r="TBG785" s="136"/>
      <c r="TBH785" s="136"/>
      <c r="TBI785" s="136"/>
      <c r="TBJ785" s="136"/>
      <c r="TBK785" s="136"/>
      <c r="TBL785" s="136"/>
      <c r="TBM785" s="136"/>
      <c r="TBN785" s="136"/>
      <c r="TBO785" s="136"/>
      <c r="TBP785" s="136"/>
      <c r="TBQ785" s="136"/>
      <c r="TBR785" s="136"/>
      <c r="TBS785" s="136"/>
      <c r="TBT785" s="136"/>
      <c r="TBU785" s="136"/>
      <c r="TBV785" s="136"/>
      <c r="TBW785" s="136"/>
      <c r="TBX785" s="136"/>
      <c r="TBY785" s="136"/>
      <c r="TBZ785" s="136"/>
      <c r="TCA785" s="136"/>
      <c r="TCB785" s="136"/>
      <c r="TCC785" s="136"/>
      <c r="TCD785" s="136"/>
      <c r="TCE785" s="136"/>
      <c r="TCF785" s="136"/>
      <c r="TCG785" s="136"/>
      <c r="TCH785" s="136"/>
      <c r="TCI785" s="136"/>
      <c r="TCJ785" s="136"/>
      <c r="TCK785" s="136"/>
      <c r="TCL785" s="136"/>
      <c r="TCM785" s="136"/>
      <c r="TCN785" s="136"/>
      <c r="TCO785" s="136"/>
      <c r="TCP785" s="136"/>
      <c r="TCQ785" s="136"/>
      <c r="TCR785" s="136"/>
      <c r="TCS785" s="136"/>
      <c r="TCT785" s="136"/>
      <c r="TCU785" s="136"/>
      <c r="TCV785" s="136"/>
      <c r="TCW785" s="136"/>
      <c r="TCX785" s="136"/>
      <c r="TCY785" s="136"/>
      <c r="TCZ785" s="136"/>
      <c r="TDA785" s="136"/>
      <c r="TDB785" s="136"/>
      <c r="TDC785" s="136"/>
      <c r="TDD785" s="136"/>
      <c r="TDE785" s="136"/>
      <c r="TDF785" s="136"/>
      <c r="TDG785" s="136"/>
      <c r="TDH785" s="136"/>
      <c r="TDI785" s="136"/>
      <c r="TDJ785" s="136"/>
      <c r="TDK785" s="136"/>
      <c r="TDL785" s="136"/>
      <c r="TDM785" s="136"/>
      <c r="TDN785" s="136"/>
      <c r="TDO785" s="136"/>
      <c r="TDP785" s="136"/>
      <c r="TDQ785" s="136"/>
      <c r="TDR785" s="136"/>
      <c r="TDS785" s="136"/>
      <c r="TDT785" s="136"/>
      <c r="TDU785" s="136"/>
      <c r="TDV785" s="136"/>
      <c r="TDW785" s="136"/>
      <c r="TDX785" s="136"/>
      <c r="TDY785" s="136"/>
      <c r="TDZ785" s="136"/>
      <c r="TEA785" s="136"/>
      <c r="TEB785" s="136"/>
      <c r="TEC785" s="136"/>
      <c r="TED785" s="136"/>
      <c r="TEE785" s="136"/>
      <c r="TEF785" s="136"/>
      <c r="TEG785" s="136"/>
      <c r="TEH785" s="136"/>
      <c r="TEI785" s="136"/>
      <c r="TEJ785" s="136"/>
      <c r="TEK785" s="136"/>
      <c r="TEL785" s="136"/>
      <c r="TEM785" s="136"/>
      <c r="TEN785" s="136"/>
      <c r="TEO785" s="136"/>
      <c r="TEP785" s="136"/>
      <c r="TEQ785" s="136"/>
      <c r="TER785" s="136"/>
      <c r="TES785" s="136"/>
      <c r="TET785" s="136"/>
      <c r="TEU785" s="136"/>
      <c r="TEV785" s="136"/>
      <c r="TEW785" s="136"/>
      <c r="TEX785" s="136"/>
      <c r="TEY785" s="136"/>
      <c r="TEZ785" s="136"/>
      <c r="TFA785" s="136"/>
      <c r="TFB785" s="136"/>
      <c r="TFC785" s="136"/>
      <c r="TFD785" s="136"/>
      <c r="TFE785" s="136"/>
      <c r="TFF785" s="136"/>
      <c r="TFG785" s="136"/>
      <c r="TFH785" s="136"/>
      <c r="TFI785" s="136"/>
      <c r="TFJ785" s="136"/>
      <c r="TFK785" s="136"/>
      <c r="TFL785" s="136"/>
      <c r="TFM785" s="136"/>
      <c r="TFN785" s="136"/>
      <c r="TFO785" s="136"/>
      <c r="TFP785" s="136"/>
      <c r="TFQ785" s="136"/>
      <c r="TFR785" s="136"/>
      <c r="TFS785" s="136"/>
      <c r="TFT785" s="136"/>
      <c r="TFU785" s="136"/>
      <c r="TFV785" s="136"/>
      <c r="TFW785" s="136"/>
      <c r="TFX785" s="136"/>
      <c r="TFY785" s="136"/>
      <c r="TFZ785" s="136"/>
      <c r="TGA785" s="136"/>
      <c r="TGB785" s="136"/>
      <c r="TGC785" s="136"/>
      <c r="TGD785" s="136"/>
      <c r="TGE785" s="136"/>
      <c r="TGF785" s="136"/>
      <c r="TGG785" s="136"/>
      <c r="TGH785" s="136"/>
      <c r="TGI785" s="136"/>
      <c r="TGJ785" s="136"/>
      <c r="TGK785" s="136"/>
      <c r="TGL785" s="136"/>
      <c r="TGM785" s="136"/>
      <c r="TGN785" s="136"/>
      <c r="TGO785" s="136"/>
      <c r="TGP785" s="136"/>
      <c r="TGQ785" s="136"/>
      <c r="TGR785" s="136"/>
      <c r="TGS785" s="136"/>
      <c r="TGT785" s="136"/>
      <c r="TGU785" s="136"/>
      <c r="TGV785" s="136"/>
      <c r="TGW785" s="136"/>
      <c r="TGX785" s="136"/>
      <c r="TGY785" s="136"/>
      <c r="TGZ785" s="136"/>
      <c r="THA785" s="136"/>
      <c r="THB785" s="136"/>
      <c r="THC785" s="136"/>
      <c r="THD785" s="136"/>
      <c r="THE785" s="136"/>
      <c r="THF785" s="136"/>
      <c r="THG785" s="136"/>
      <c r="THH785" s="136"/>
      <c r="THI785" s="136"/>
      <c r="THJ785" s="136"/>
      <c r="THK785" s="136"/>
      <c r="THL785" s="136"/>
      <c r="THM785" s="136"/>
      <c r="THN785" s="136"/>
      <c r="THO785" s="136"/>
      <c r="THP785" s="136"/>
      <c r="THQ785" s="136"/>
      <c r="THR785" s="136"/>
      <c r="THS785" s="136"/>
      <c r="THT785" s="136"/>
      <c r="THU785" s="136"/>
      <c r="THV785" s="136"/>
      <c r="THW785" s="136"/>
      <c r="THX785" s="136"/>
      <c r="THY785" s="136"/>
      <c r="THZ785" s="136"/>
      <c r="TIA785" s="136"/>
      <c r="TIB785" s="136"/>
      <c r="TIC785" s="136"/>
      <c r="TID785" s="136"/>
      <c r="TIE785" s="136"/>
      <c r="TIF785" s="136"/>
      <c r="TIG785" s="136"/>
      <c r="TIH785" s="136"/>
      <c r="TII785" s="136"/>
      <c r="TIJ785" s="136"/>
      <c r="TIK785" s="136"/>
      <c r="TIL785" s="136"/>
      <c r="TIM785" s="136"/>
      <c r="TIN785" s="136"/>
      <c r="TIO785" s="136"/>
      <c r="TIP785" s="136"/>
      <c r="TIQ785" s="136"/>
      <c r="TIR785" s="136"/>
      <c r="TIS785" s="136"/>
      <c r="TIT785" s="136"/>
      <c r="TIU785" s="136"/>
      <c r="TIV785" s="136"/>
      <c r="TIW785" s="136"/>
      <c r="TIX785" s="136"/>
      <c r="TIY785" s="136"/>
      <c r="TIZ785" s="136"/>
      <c r="TJA785" s="136"/>
      <c r="TJB785" s="136"/>
      <c r="TJC785" s="136"/>
      <c r="TJD785" s="136"/>
      <c r="TJE785" s="136"/>
      <c r="TJF785" s="136"/>
      <c r="TJG785" s="136"/>
      <c r="TJH785" s="136"/>
      <c r="TJI785" s="136"/>
      <c r="TJJ785" s="136"/>
      <c r="TJK785" s="136"/>
      <c r="TJL785" s="136"/>
      <c r="TJM785" s="136"/>
      <c r="TJN785" s="136"/>
      <c r="TJO785" s="136"/>
      <c r="TJP785" s="136"/>
      <c r="TJQ785" s="136"/>
      <c r="TJR785" s="136"/>
      <c r="TJS785" s="136"/>
      <c r="TJT785" s="136"/>
      <c r="TJU785" s="136"/>
      <c r="TJV785" s="136"/>
      <c r="TJW785" s="136"/>
      <c r="TJX785" s="136"/>
      <c r="TJY785" s="136"/>
      <c r="TJZ785" s="136"/>
      <c r="TKA785" s="136"/>
      <c r="TKB785" s="136"/>
      <c r="TKC785" s="136"/>
      <c r="TKD785" s="136"/>
      <c r="TKE785" s="136"/>
      <c r="TKF785" s="136"/>
      <c r="TKG785" s="136"/>
      <c r="TKH785" s="136"/>
      <c r="TKI785" s="136"/>
      <c r="TKJ785" s="136"/>
      <c r="TKK785" s="136"/>
      <c r="TKL785" s="136"/>
      <c r="TKM785" s="136"/>
      <c r="TKN785" s="136"/>
      <c r="TKO785" s="136"/>
      <c r="TKP785" s="136"/>
      <c r="TKQ785" s="136"/>
      <c r="TKR785" s="136"/>
      <c r="TKS785" s="136"/>
      <c r="TKT785" s="136"/>
      <c r="TKU785" s="136"/>
      <c r="TKV785" s="136"/>
      <c r="TKW785" s="136"/>
      <c r="TKX785" s="136"/>
      <c r="TKY785" s="136"/>
      <c r="TKZ785" s="136"/>
      <c r="TLA785" s="136"/>
      <c r="TLB785" s="136"/>
      <c r="TLC785" s="136"/>
      <c r="TLD785" s="136"/>
      <c r="TLE785" s="136"/>
      <c r="TLF785" s="136"/>
      <c r="TLG785" s="136"/>
      <c r="TLH785" s="136"/>
      <c r="TLI785" s="136"/>
      <c r="TLJ785" s="136"/>
      <c r="TLK785" s="136"/>
      <c r="TLL785" s="136"/>
      <c r="TLM785" s="136"/>
      <c r="TLN785" s="136"/>
      <c r="TLO785" s="136"/>
      <c r="TLP785" s="136"/>
      <c r="TLQ785" s="136"/>
      <c r="TLR785" s="136"/>
      <c r="TLS785" s="136"/>
      <c r="TLT785" s="136"/>
      <c r="TLU785" s="136"/>
      <c r="TLV785" s="136"/>
      <c r="TLW785" s="136"/>
      <c r="TLX785" s="136"/>
      <c r="TLY785" s="136"/>
      <c r="TLZ785" s="136"/>
      <c r="TMA785" s="136"/>
      <c r="TMB785" s="136"/>
      <c r="TMC785" s="136"/>
      <c r="TMD785" s="136"/>
      <c r="TME785" s="136"/>
      <c r="TMF785" s="136"/>
      <c r="TMG785" s="136"/>
      <c r="TMH785" s="136"/>
      <c r="TMI785" s="136"/>
      <c r="TMJ785" s="136"/>
      <c r="TMK785" s="136"/>
      <c r="TML785" s="136"/>
      <c r="TMM785" s="136"/>
      <c r="TMN785" s="136"/>
      <c r="TMO785" s="136"/>
      <c r="TMP785" s="136"/>
      <c r="TMQ785" s="136"/>
      <c r="TMR785" s="136"/>
      <c r="TMS785" s="136"/>
      <c r="TMT785" s="136"/>
      <c r="TMU785" s="136"/>
      <c r="TMV785" s="136"/>
      <c r="TMW785" s="136"/>
      <c r="TMX785" s="136"/>
      <c r="TMY785" s="136"/>
      <c r="TMZ785" s="136"/>
      <c r="TNA785" s="136"/>
      <c r="TNB785" s="136"/>
      <c r="TNC785" s="136"/>
      <c r="TND785" s="136"/>
      <c r="TNE785" s="136"/>
      <c r="TNF785" s="136"/>
      <c r="TNG785" s="136"/>
      <c r="TNH785" s="136"/>
      <c r="TNI785" s="136"/>
      <c r="TNJ785" s="136"/>
      <c r="TNK785" s="136"/>
      <c r="TNL785" s="136"/>
      <c r="TNM785" s="136"/>
      <c r="TNN785" s="136"/>
      <c r="TNO785" s="136"/>
      <c r="TNP785" s="136"/>
      <c r="TNQ785" s="136"/>
      <c r="TNR785" s="136"/>
      <c r="TNS785" s="136"/>
      <c r="TNT785" s="136"/>
      <c r="TNU785" s="136"/>
      <c r="TNV785" s="136"/>
      <c r="TNW785" s="136"/>
      <c r="TNX785" s="136"/>
      <c r="TNY785" s="136"/>
      <c r="TNZ785" s="136"/>
      <c r="TOA785" s="136"/>
      <c r="TOB785" s="136"/>
      <c r="TOC785" s="136"/>
      <c r="TOD785" s="136"/>
      <c r="TOE785" s="136"/>
      <c r="TOF785" s="136"/>
      <c r="TOG785" s="136"/>
      <c r="TOH785" s="136"/>
      <c r="TOI785" s="136"/>
      <c r="TOJ785" s="136"/>
      <c r="TOK785" s="136"/>
      <c r="TOL785" s="136"/>
      <c r="TOM785" s="136"/>
      <c r="TON785" s="136"/>
      <c r="TOO785" s="136"/>
      <c r="TOP785" s="136"/>
      <c r="TOQ785" s="136"/>
      <c r="TOR785" s="136"/>
      <c r="TOS785" s="136"/>
      <c r="TOT785" s="136"/>
      <c r="TOU785" s="136"/>
      <c r="TOV785" s="136"/>
      <c r="TOW785" s="136"/>
      <c r="TOX785" s="136"/>
      <c r="TOY785" s="136"/>
      <c r="TOZ785" s="136"/>
      <c r="TPA785" s="136"/>
      <c r="TPB785" s="136"/>
      <c r="TPC785" s="136"/>
      <c r="TPD785" s="136"/>
      <c r="TPE785" s="136"/>
      <c r="TPF785" s="136"/>
      <c r="TPG785" s="136"/>
      <c r="TPH785" s="136"/>
      <c r="TPI785" s="136"/>
      <c r="TPJ785" s="136"/>
      <c r="TPK785" s="136"/>
      <c r="TPL785" s="136"/>
      <c r="TPM785" s="136"/>
      <c r="TPN785" s="136"/>
      <c r="TPO785" s="136"/>
      <c r="TPP785" s="136"/>
      <c r="TPQ785" s="136"/>
      <c r="TPR785" s="136"/>
      <c r="TPS785" s="136"/>
      <c r="TPT785" s="136"/>
      <c r="TPU785" s="136"/>
      <c r="TPV785" s="136"/>
      <c r="TPW785" s="136"/>
      <c r="TPX785" s="136"/>
      <c r="TPY785" s="136"/>
      <c r="TPZ785" s="136"/>
      <c r="TQA785" s="136"/>
      <c r="TQB785" s="136"/>
      <c r="TQC785" s="136"/>
      <c r="TQD785" s="136"/>
      <c r="TQE785" s="136"/>
      <c r="TQF785" s="136"/>
      <c r="TQG785" s="136"/>
      <c r="TQH785" s="136"/>
      <c r="TQI785" s="136"/>
      <c r="TQJ785" s="136"/>
      <c r="TQK785" s="136"/>
      <c r="TQL785" s="136"/>
      <c r="TQM785" s="136"/>
      <c r="TQN785" s="136"/>
      <c r="TQO785" s="136"/>
      <c r="TQP785" s="136"/>
      <c r="TQQ785" s="136"/>
      <c r="TQR785" s="136"/>
      <c r="TQS785" s="136"/>
      <c r="TQT785" s="136"/>
      <c r="TQU785" s="136"/>
      <c r="TQV785" s="136"/>
      <c r="TQW785" s="136"/>
      <c r="TQX785" s="136"/>
      <c r="TQY785" s="136"/>
      <c r="TQZ785" s="136"/>
      <c r="TRA785" s="136"/>
      <c r="TRB785" s="136"/>
      <c r="TRC785" s="136"/>
      <c r="TRD785" s="136"/>
      <c r="TRE785" s="136"/>
      <c r="TRF785" s="136"/>
      <c r="TRG785" s="136"/>
      <c r="TRH785" s="136"/>
      <c r="TRI785" s="136"/>
      <c r="TRJ785" s="136"/>
      <c r="TRK785" s="136"/>
      <c r="TRL785" s="136"/>
      <c r="TRM785" s="136"/>
      <c r="TRN785" s="136"/>
      <c r="TRO785" s="136"/>
      <c r="TRP785" s="136"/>
      <c r="TRQ785" s="136"/>
      <c r="TRR785" s="136"/>
      <c r="TRS785" s="136"/>
      <c r="TRT785" s="136"/>
      <c r="TRU785" s="136"/>
      <c r="TRV785" s="136"/>
      <c r="TRW785" s="136"/>
      <c r="TRX785" s="136"/>
      <c r="TRY785" s="136"/>
      <c r="TRZ785" s="136"/>
      <c r="TSA785" s="136"/>
      <c r="TSB785" s="136"/>
      <c r="TSC785" s="136"/>
      <c r="TSD785" s="136"/>
      <c r="TSE785" s="136"/>
      <c r="TSF785" s="136"/>
      <c r="TSG785" s="136"/>
      <c r="TSH785" s="136"/>
      <c r="TSI785" s="136"/>
      <c r="TSJ785" s="136"/>
      <c r="TSK785" s="136"/>
      <c r="TSL785" s="136"/>
      <c r="TSM785" s="136"/>
      <c r="TSN785" s="136"/>
      <c r="TSO785" s="136"/>
      <c r="TSP785" s="136"/>
      <c r="TSQ785" s="136"/>
      <c r="TSR785" s="136"/>
      <c r="TSS785" s="136"/>
      <c r="TST785" s="136"/>
      <c r="TSU785" s="136"/>
      <c r="TSV785" s="136"/>
      <c r="TSW785" s="136"/>
      <c r="TSX785" s="136"/>
      <c r="TSY785" s="136"/>
      <c r="TSZ785" s="136"/>
      <c r="TTA785" s="136"/>
      <c r="TTB785" s="136"/>
      <c r="TTC785" s="136"/>
      <c r="TTD785" s="136"/>
      <c r="TTE785" s="136"/>
      <c r="TTF785" s="136"/>
      <c r="TTG785" s="136"/>
      <c r="TTH785" s="136"/>
      <c r="TTI785" s="136"/>
      <c r="TTJ785" s="136"/>
      <c r="TTK785" s="136"/>
      <c r="TTL785" s="136"/>
      <c r="TTM785" s="136"/>
      <c r="TTN785" s="136"/>
      <c r="TTO785" s="136"/>
      <c r="TTP785" s="136"/>
      <c r="TTQ785" s="136"/>
      <c r="TTR785" s="136"/>
      <c r="TTS785" s="136"/>
      <c r="TTT785" s="136"/>
      <c r="TTU785" s="136"/>
      <c r="TTV785" s="136"/>
      <c r="TTW785" s="136"/>
      <c r="TTX785" s="136"/>
      <c r="TTY785" s="136"/>
      <c r="TTZ785" s="136"/>
      <c r="TUA785" s="136"/>
      <c r="TUB785" s="136"/>
      <c r="TUC785" s="136"/>
      <c r="TUD785" s="136"/>
      <c r="TUE785" s="136"/>
      <c r="TUF785" s="136"/>
      <c r="TUG785" s="136"/>
      <c r="TUH785" s="136"/>
      <c r="TUI785" s="136"/>
      <c r="TUJ785" s="136"/>
      <c r="TUK785" s="136"/>
      <c r="TUL785" s="136"/>
      <c r="TUM785" s="136"/>
      <c r="TUN785" s="136"/>
      <c r="TUO785" s="136"/>
      <c r="TUP785" s="136"/>
      <c r="TUQ785" s="136"/>
      <c r="TUR785" s="136"/>
      <c r="TUS785" s="136"/>
      <c r="TUT785" s="136"/>
      <c r="TUU785" s="136"/>
      <c r="TUV785" s="136"/>
      <c r="TUW785" s="136"/>
      <c r="TUX785" s="136"/>
      <c r="TUY785" s="136"/>
      <c r="TUZ785" s="136"/>
      <c r="TVA785" s="136"/>
      <c r="TVB785" s="136"/>
      <c r="TVC785" s="136"/>
      <c r="TVD785" s="136"/>
      <c r="TVE785" s="136"/>
      <c r="TVF785" s="136"/>
      <c r="TVG785" s="136"/>
      <c r="TVH785" s="136"/>
      <c r="TVI785" s="136"/>
      <c r="TVJ785" s="136"/>
      <c r="TVK785" s="136"/>
      <c r="TVL785" s="136"/>
      <c r="TVM785" s="136"/>
      <c r="TVN785" s="136"/>
      <c r="TVO785" s="136"/>
      <c r="TVP785" s="136"/>
      <c r="TVQ785" s="136"/>
      <c r="TVR785" s="136"/>
      <c r="TVS785" s="136"/>
      <c r="TVT785" s="136"/>
      <c r="TVU785" s="136"/>
      <c r="TVV785" s="136"/>
      <c r="TVW785" s="136"/>
      <c r="TVX785" s="136"/>
      <c r="TVY785" s="136"/>
      <c r="TVZ785" s="136"/>
      <c r="TWA785" s="136"/>
      <c r="TWB785" s="136"/>
      <c r="TWC785" s="136"/>
      <c r="TWD785" s="136"/>
      <c r="TWE785" s="136"/>
      <c r="TWF785" s="136"/>
      <c r="TWG785" s="136"/>
      <c r="TWH785" s="136"/>
      <c r="TWI785" s="136"/>
      <c r="TWJ785" s="136"/>
      <c r="TWK785" s="136"/>
      <c r="TWL785" s="136"/>
      <c r="TWM785" s="136"/>
      <c r="TWN785" s="136"/>
      <c r="TWO785" s="136"/>
      <c r="TWP785" s="136"/>
      <c r="TWQ785" s="136"/>
      <c r="TWR785" s="136"/>
      <c r="TWS785" s="136"/>
      <c r="TWT785" s="136"/>
      <c r="TWU785" s="136"/>
      <c r="TWV785" s="136"/>
      <c r="TWW785" s="136"/>
      <c r="TWX785" s="136"/>
      <c r="TWY785" s="136"/>
      <c r="TWZ785" s="136"/>
      <c r="TXA785" s="136"/>
      <c r="TXB785" s="136"/>
      <c r="TXC785" s="136"/>
      <c r="TXD785" s="136"/>
      <c r="TXE785" s="136"/>
      <c r="TXF785" s="136"/>
      <c r="TXG785" s="136"/>
      <c r="TXH785" s="136"/>
      <c r="TXI785" s="136"/>
      <c r="TXJ785" s="136"/>
      <c r="TXK785" s="136"/>
      <c r="TXL785" s="136"/>
      <c r="TXM785" s="136"/>
      <c r="TXN785" s="136"/>
      <c r="TXO785" s="136"/>
      <c r="TXP785" s="136"/>
      <c r="TXQ785" s="136"/>
      <c r="TXR785" s="136"/>
      <c r="TXS785" s="136"/>
      <c r="TXT785" s="136"/>
      <c r="TXU785" s="136"/>
      <c r="TXV785" s="136"/>
      <c r="TXW785" s="136"/>
      <c r="TXX785" s="136"/>
      <c r="TXY785" s="136"/>
      <c r="TXZ785" s="136"/>
      <c r="TYA785" s="136"/>
      <c r="TYB785" s="136"/>
      <c r="TYC785" s="136"/>
      <c r="TYD785" s="136"/>
      <c r="TYE785" s="136"/>
      <c r="TYF785" s="136"/>
      <c r="TYG785" s="136"/>
      <c r="TYH785" s="136"/>
      <c r="TYI785" s="136"/>
      <c r="TYJ785" s="136"/>
      <c r="TYK785" s="136"/>
      <c r="TYL785" s="136"/>
      <c r="TYM785" s="136"/>
      <c r="TYN785" s="136"/>
      <c r="TYO785" s="136"/>
      <c r="TYP785" s="136"/>
      <c r="TYQ785" s="136"/>
      <c r="TYR785" s="136"/>
      <c r="TYS785" s="136"/>
      <c r="TYT785" s="136"/>
      <c r="TYU785" s="136"/>
      <c r="TYV785" s="136"/>
      <c r="TYW785" s="136"/>
      <c r="TYX785" s="136"/>
      <c r="TYY785" s="136"/>
      <c r="TYZ785" s="136"/>
      <c r="TZA785" s="136"/>
      <c r="TZB785" s="136"/>
      <c r="TZC785" s="136"/>
      <c r="TZD785" s="136"/>
      <c r="TZE785" s="136"/>
      <c r="TZF785" s="136"/>
      <c r="TZG785" s="136"/>
      <c r="TZH785" s="136"/>
      <c r="TZI785" s="136"/>
      <c r="TZJ785" s="136"/>
      <c r="TZK785" s="136"/>
      <c r="TZL785" s="136"/>
      <c r="TZM785" s="136"/>
      <c r="TZN785" s="136"/>
      <c r="TZO785" s="136"/>
      <c r="TZP785" s="136"/>
      <c r="TZQ785" s="136"/>
      <c r="TZR785" s="136"/>
      <c r="TZS785" s="136"/>
      <c r="TZT785" s="136"/>
      <c r="TZU785" s="136"/>
      <c r="TZV785" s="136"/>
      <c r="TZW785" s="136"/>
      <c r="TZX785" s="136"/>
      <c r="TZY785" s="136"/>
      <c r="TZZ785" s="136"/>
      <c r="UAA785" s="136"/>
      <c r="UAB785" s="136"/>
      <c r="UAC785" s="136"/>
      <c r="UAD785" s="136"/>
      <c r="UAE785" s="136"/>
      <c r="UAF785" s="136"/>
      <c r="UAG785" s="136"/>
      <c r="UAH785" s="136"/>
      <c r="UAI785" s="136"/>
      <c r="UAJ785" s="136"/>
      <c r="UAK785" s="136"/>
      <c r="UAL785" s="136"/>
      <c r="UAM785" s="136"/>
      <c r="UAN785" s="136"/>
      <c r="UAO785" s="136"/>
      <c r="UAP785" s="136"/>
      <c r="UAQ785" s="136"/>
      <c r="UAR785" s="136"/>
      <c r="UAS785" s="136"/>
      <c r="UAT785" s="136"/>
      <c r="UAU785" s="136"/>
      <c r="UAV785" s="136"/>
      <c r="UAW785" s="136"/>
      <c r="UAX785" s="136"/>
      <c r="UAY785" s="136"/>
      <c r="UAZ785" s="136"/>
      <c r="UBA785" s="136"/>
      <c r="UBB785" s="136"/>
      <c r="UBC785" s="136"/>
      <c r="UBD785" s="136"/>
      <c r="UBE785" s="136"/>
      <c r="UBF785" s="136"/>
      <c r="UBG785" s="136"/>
      <c r="UBH785" s="136"/>
      <c r="UBI785" s="136"/>
      <c r="UBJ785" s="136"/>
      <c r="UBK785" s="136"/>
      <c r="UBL785" s="136"/>
      <c r="UBM785" s="136"/>
      <c r="UBN785" s="136"/>
      <c r="UBO785" s="136"/>
      <c r="UBP785" s="136"/>
      <c r="UBQ785" s="136"/>
      <c r="UBR785" s="136"/>
      <c r="UBS785" s="136"/>
      <c r="UBT785" s="136"/>
      <c r="UBU785" s="136"/>
      <c r="UBV785" s="136"/>
      <c r="UBW785" s="136"/>
      <c r="UBX785" s="136"/>
      <c r="UBY785" s="136"/>
      <c r="UBZ785" s="136"/>
      <c r="UCA785" s="136"/>
      <c r="UCB785" s="136"/>
      <c r="UCC785" s="136"/>
      <c r="UCD785" s="136"/>
      <c r="UCE785" s="136"/>
      <c r="UCF785" s="136"/>
      <c r="UCG785" s="136"/>
      <c r="UCH785" s="136"/>
      <c r="UCI785" s="136"/>
      <c r="UCJ785" s="136"/>
      <c r="UCK785" s="136"/>
      <c r="UCL785" s="136"/>
      <c r="UCM785" s="136"/>
      <c r="UCN785" s="136"/>
      <c r="UCO785" s="136"/>
      <c r="UCP785" s="136"/>
      <c r="UCQ785" s="136"/>
      <c r="UCR785" s="136"/>
      <c r="UCS785" s="136"/>
      <c r="UCT785" s="136"/>
      <c r="UCU785" s="136"/>
      <c r="UCV785" s="136"/>
      <c r="UCW785" s="136"/>
      <c r="UCX785" s="136"/>
      <c r="UCY785" s="136"/>
      <c r="UCZ785" s="136"/>
      <c r="UDA785" s="136"/>
      <c r="UDB785" s="136"/>
      <c r="UDC785" s="136"/>
      <c r="UDD785" s="136"/>
      <c r="UDE785" s="136"/>
      <c r="UDF785" s="136"/>
      <c r="UDG785" s="136"/>
      <c r="UDH785" s="136"/>
      <c r="UDI785" s="136"/>
      <c r="UDJ785" s="136"/>
      <c r="UDK785" s="136"/>
      <c r="UDL785" s="136"/>
      <c r="UDM785" s="136"/>
      <c r="UDN785" s="136"/>
      <c r="UDO785" s="136"/>
      <c r="UDP785" s="136"/>
      <c r="UDQ785" s="136"/>
      <c r="UDR785" s="136"/>
      <c r="UDS785" s="136"/>
      <c r="UDT785" s="136"/>
      <c r="UDU785" s="136"/>
      <c r="UDV785" s="136"/>
      <c r="UDW785" s="136"/>
      <c r="UDX785" s="136"/>
      <c r="UDY785" s="136"/>
      <c r="UDZ785" s="136"/>
      <c r="UEA785" s="136"/>
      <c r="UEB785" s="136"/>
      <c r="UEC785" s="136"/>
      <c r="UED785" s="136"/>
      <c r="UEE785" s="136"/>
      <c r="UEF785" s="136"/>
      <c r="UEG785" s="136"/>
      <c r="UEH785" s="136"/>
      <c r="UEI785" s="136"/>
      <c r="UEJ785" s="136"/>
      <c r="UEK785" s="136"/>
      <c r="UEL785" s="136"/>
      <c r="UEM785" s="136"/>
      <c r="UEN785" s="136"/>
      <c r="UEO785" s="136"/>
      <c r="UEP785" s="136"/>
      <c r="UEQ785" s="136"/>
      <c r="UER785" s="136"/>
      <c r="UES785" s="136"/>
      <c r="UET785" s="136"/>
      <c r="UEU785" s="136"/>
      <c r="UEV785" s="136"/>
      <c r="UEW785" s="136"/>
      <c r="UEX785" s="136"/>
      <c r="UEY785" s="136"/>
      <c r="UEZ785" s="136"/>
      <c r="UFA785" s="136"/>
      <c r="UFB785" s="136"/>
      <c r="UFC785" s="136"/>
      <c r="UFD785" s="136"/>
      <c r="UFE785" s="136"/>
      <c r="UFF785" s="136"/>
      <c r="UFG785" s="136"/>
      <c r="UFH785" s="136"/>
      <c r="UFI785" s="136"/>
      <c r="UFJ785" s="136"/>
      <c r="UFK785" s="136"/>
      <c r="UFL785" s="136"/>
      <c r="UFM785" s="136"/>
      <c r="UFN785" s="136"/>
      <c r="UFO785" s="136"/>
      <c r="UFP785" s="136"/>
      <c r="UFQ785" s="136"/>
      <c r="UFR785" s="136"/>
      <c r="UFS785" s="136"/>
      <c r="UFT785" s="136"/>
      <c r="UFU785" s="136"/>
      <c r="UFV785" s="136"/>
      <c r="UFW785" s="136"/>
      <c r="UFX785" s="136"/>
      <c r="UFY785" s="136"/>
      <c r="UFZ785" s="136"/>
      <c r="UGA785" s="136"/>
      <c r="UGB785" s="136"/>
      <c r="UGC785" s="136"/>
      <c r="UGD785" s="136"/>
      <c r="UGE785" s="136"/>
      <c r="UGF785" s="136"/>
      <c r="UGG785" s="136"/>
      <c r="UGH785" s="136"/>
      <c r="UGI785" s="136"/>
      <c r="UGJ785" s="136"/>
      <c r="UGK785" s="136"/>
      <c r="UGL785" s="136"/>
      <c r="UGM785" s="136"/>
      <c r="UGN785" s="136"/>
      <c r="UGO785" s="136"/>
      <c r="UGP785" s="136"/>
      <c r="UGQ785" s="136"/>
      <c r="UGR785" s="136"/>
      <c r="UGS785" s="136"/>
      <c r="UGT785" s="136"/>
      <c r="UGU785" s="136"/>
      <c r="UGV785" s="136"/>
      <c r="UGW785" s="136"/>
      <c r="UGX785" s="136"/>
      <c r="UGY785" s="136"/>
      <c r="UGZ785" s="136"/>
      <c r="UHA785" s="136"/>
      <c r="UHB785" s="136"/>
      <c r="UHC785" s="136"/>
      <c r="UHD785" s="136"/>
      <c r="UHE785" s="136"/>
      <c r="UHF785" s="136"/>
      <c r="UHG785" s="136"/>
      <c r="UHH785" s="136"/>
      <c r="UHI785" s="136"/>
      <c r="UHJ785" s="136"/>
      <c r="UHK785" s="136"/>
      <c r="UHL785" s="136"/>
      <c r="UHM785" s="136"/>
      <c r="UHN785" s="136"/>
      <c r="UHO785" s="136"/>
      <c r="UHP785" s="136"/>
      <c r="UHQ785" s="136"/>
      <c r="UHR785" s="136"/>
      <c r="UHS785" s="136"/>
      <c r="UHT785" s="136"/>
      <c r="UHU785" s="136"/>
      <c r="UHV785" s="136"/>
      <c r="UHW785" s="136"/>
      <c r="UHX785" s="136"/>
      <c r="UHY785" s="136"/>
      <c r="UHZ785" s="136"/>
      <c r="UIA785" s="136"/>
      <c r="UIB785" s="136"/>
      <c r="UIC785" s="136"/>
      <c r="UID785" s="136"/>
      <c r="UIE785" s="136"/>
      <c r="UIF785" s="136"/>
      <c r="UIG785" s="136"/>
      <c r="UIH785" s="136"/>
      <c r="UII785" s="136"/>
      <c r="UIJ785" s="136"/>
      <c r="UIK785" s="136"/>
      <c r="UIL785" s="136"/>
      <c r="UIM785" s="136"/>
      <c r="UIN785" s="136"/>
      <c r="UIO785" s="136"/>
      <c r="UIP785" s="136"/>
      <c r="UIQ785" s="136"/>
      <c r="UIR785" s="136"/>
      <c r="UIS785" s="136"/>
      <c r="UIT785" s="136"/>
      <c r="UIU785" s="136"/>
      <c r="UIV785" s="136"/>
      <c r="UIW785" s="136"/>
      <c r="UIX785" s="136"/>
      <c r="UIY785" s="136"/>
      <c r="UIZ785" s="136"/>
      <c r="UJA785" s="136"/>
      <c r="UJB785" s="136"/>
      <c r="UJC785" s="136"/>
      <c r="UJD785" s="136"/>
      <c r="UJE785" s="136"/>
      <c r="UJF785" s="136"/>
      <c r="UJG785" s="136"/>
      <c r="UJH785" s="136"/>
      <c r="UJI785" s="136"/>
      <c r="UJJ785" s="136"/>
      <c r="UJK785" s="136"/>
      <c r="UJL785" s="136"/>
      <c r="UJM785" s="136"/>
      <c r="UJN785" s="136"/>
      <c r="UJO785" s="136"/>
      <c r="UJP785" s="136"/>
      <c r="UJQ785" s="136"/>
      <c r="UJR785" s="136"/>
      <c r="UJS785" s="136"/>
      <c r="UJT785" s="136"/>
      <c r="UJU785" s="136"/>
      <c r="UJV785" s="136"/>
      <c r="UJW785" s="136"/>
      <c r="UJX785" s="136"/>
      <c r="UJY785" s="136"/>
      <c r="UJZ785" s="136"/>
      <c r="UKA785" s="136"/>
      <c r="UKB785" s="136"/>
      <c r="UKC785" s="136"/>
      <c r="UKD785" s="136"/>
      <c r="UKE785" s="136"/>
      <c r="UKF785" s="136"/>
      <c r="UKG785" s="136"/>
      <c r="UKH785" s="136"/>
      <c r="UKI785" s="136"/>
      <c r="UKJ785" s="136"/>
      <c r="UKK785" s="136"/>
      <c r="UKL785" s="136"/>
      <c r="UKM785" s="136"/>
      <c r="UKN785" s="136"/>
      <c r="UKO785" s="136"/>
      <c r="UKP785" s="136"/>
      <c r="UKQ785" s="136"/>
      <c r="UKR785" s="136"/>
      <c r="UKS785" s="136"/>
      <c r="UKT785" s="136"/>
      <c r="UKU785" s="136"/>
      <c r="UKV785" s="136"/>
      <c r="UKW785" s="136"/>
      <c r="UKX785" s="136"/>
      <c r="UKY785" s="136"/>
      <c r="UKZ785" s="136"/>
      <c r="ULA785" s="136"/>
      <c r="ULB785" s="136"/>
      <c r="ULC785" s="136"/>
      <c r="ULD785" s="136"/>
      <c r="ULE785" s="136"/>
      <c r="ULF785" s="136"/>
      <c r="ULG785" s="136"/>
      <c r="ULH785" s="136"/>
      <c r="ULI785" s="136"/>
      <c r="ULJ785" s="136"/>
      <c r="ULK785" s="136"/>
      <c r="ULL785" s="136"/>
      <c r="ULM785" s="136"/>
      <c r="ULN785" s="136"/>
      <c r="ULO785" s="136"/>
      <c r="ULP785" s="136"/>
      <c r="ULQ785" s="136"/>
      <c r="ULR785" s="136"/>
      <c r="ULS785" s="136"/>
      <c r="ULT785" s="136"/>
      <c r="ULU785" s="136"/>
      <c r="ULV785" s="136"/>
      <c r="ULW785" s="136"/>
      <c r="ULX785" s="136"/>
      <c r="ULY785" s="136"/>
      <c r="ULZ785" s="136"/>
      <c r="UMA785" s="136"/>
      <c r="UMB785" s="136"/>
      <c r="UMC785" s="136"/>
      <c r="UMD785" s="136"/>
      <c r="UME785" s="136"/>
      <c r="UMF785" s="136"/>
      <c r="UMG785" s="136"/>
      <c r="UMH785" s="136"/>
      <c r="UMI785" s="136"/>
      <c r="UMJ785" s="136"/>
      <c r="UMK785" s="136"/>
      <c r="UML785" s="136"/>
      <c r="UMM785" s="136"/>
      <c r="UMN785" s="136"/>
      <c r="UMO785" s="136"/>
      <c r="UMP785" s="136"/>
      <c r="UMQ785" s="136"/>
      <c r="UMR785" s="136"/>
      <c r="UMS785" s="136"/>
      <c r="UMT785" s="136"/>
      <c r="UMU785" s="136"/>
      <c r="UMV785" s="136"/>
      <c r="UMW785" s="136"/>
      <c r="UMX785" s="136"/>
      <c r="UMY785" s="136"/>
      <c r="UMZ785" s="136"/>
      <c r="UNA785" s="136"/>
      <c r="UNB785" s="136"/>
      <c r="UNC785" s="136"/>
      <c r="UND785" s="136"/>
      <c r="UNE785" s="136"/>
      <c r="UNF785" s="136"/>
      <c r="UNG785" s="136"/>
      <c r="UNH785" s="136"/>
      <c r="UNI785" s="136"/>
      <c r="UNJ785" s="136"/>
      <c r="UNK785" s="136"/>
      <c r="UNL785" s="136"/>
      <c r="UNM785" s="136"/>
      <c r="UNN785" s="136"/>
      <c r="UNO785" s="136"/>
      <c r="UNP785" s="136"/>
      <c r="UNQ785" s="136"/>
      <c r="UNR785" s="136"/>
      <c r="UNS785" s="136"/>
      <c r="UNT785" s="136"/>
      <c r="UNU785" s="136"/>
      <c r="UNV785" s="136"/>
      <c r="UNW785" s="136"/>
      <c r="UNX785" s="136"/>
      <c r="UNY785" s="136"/>
      <c r="UNZ785" s="136"/>
      <c r="UOA785" s="136"/>
      <c r="UOB785" s="136"/>
      <c r="UOC785" s="136"/>
      <c r="UOD785" s="136"/>
      <c r="UOE785" s="136"/>
      <c r="UOF785" s="136"/>
      <c r="UOG785" s="136"/>
      <c r="UOH785" s="136"/>
      <c r="UOI785" s="136"/>
      <c r="UOJ785" s="136"/>
      <c r="UOK785" s="136"/>
      <c r="UOL785" s="136"/>
      <c r="UOM785" s="136"/>
      <c r="UON785" s="136"/>
      <c r="UOO785" s="136"/>
      <c r="UOP785" s="136"/>
      <c r="UOQ785" s="136"/>
      <c r="UOR785" s="136"/>
      <c r="UOS785" s="136"/>
      <c r="UOT785" s="136"/>
      <c r="UOU785" s="136"/>
      <c r="UOV785" s="136"/>
      <c r="UOW785" s="136"/>
      <c r="UOX785" s="136"/>
      <c r="UOY785" s="136"/>
      <c r="UOZ785" s="136"/>
      <c r="UPA785" s="136"/>
      <c r="UPB785" s="136"/>
      <c r="UPC785" s="136"/>
      <c r="UPD785" s="136"/>
      <c r="UPE785" s="136"/>
      <c r="UPF785" s="136"/>
      <c r="UPG785" s="136"/>
      <c r="UPH785" s="136"/>
      <c r="UPI785" s="136"/>
      <c r="UPJ785" s="136"/>
      <c r="UPK785" s="136"/>
      <c r="UPL785" s="136"/>
      <c r="UPM785" s="136"/>
      <c r="UPN785" s="136"/>
      <c r="UPO785" s="136"/>
      <c r="UPP785" s="136"/>
      <c r="UPQ785" s="136"/>
      <c r="UPR785" s="136"/>
      <c r="UPS785" s="136"/>
      <c r="UPT785" s="136"/>
      <c r="UPU785" s="136"/>
      <c r="UPV785" s="136"/>
      <c r="UPW785" s="136"/>
      <c r="UPX785" s="136"/>
      <c r="UPY785" s="136"/>
      <c r="UPZ785" s="136"/>
      <c r="UQA785" s="136"/>
      <c r="UQB785" s="136"/>
      <c r="UQC785" s="136"/>
      <c r="UQD785" s="136"/>
      <c r="UQE785" s="136"/>
      <c r="UQF785" s="136"/>
      <c r="UQG785" s="136"/>
      <c r="UQH785" s="136"/>
      <c r="UQI785" s="136"/>
      <c r="UQJ785" s="136"/>
      <c r="UQK785" s="136"/>
      <c r="UQL785" s="136"/>
      <c r="UQM785" s="136"/>
      <c r="UQN785" s="136"/>
      <c r="UQO785" s="136"/>
      <c r="UQP785" s="136"/>
      <c r="UQQ785" s="136"/>
      <c r="UQR785" s="136"/>
      <c r="UQS785" s="136"/>
      <c r="UQT785" s="136"/>
      <c r="UQU785" s="136"/>
      <c r="UQV785" s="136"/>
      <c r="UQW785" s="136"/>
      <c r="UQX785" s="136"/>
      <c r="UQY785" s="136"/>
      <c r="UQZ785" s="136"/>
      <c r="URA785" s="136"/>
      <c r="URB785" s="136"/>
      <c r="URC785" s="136"/>
      <c r="URD785" s="136"/>
      <c r="URE785" s="136"/>
      <c r="URF785" s="136"/>
      <c r="URG785" s="136"/>
      <c r="URH785" s="136"/>
      <c r="URI785" s="136"/>
      <c r="URJ785" s="136"/>
      <c r="URK785" s="136"/>
      <c r="URL785" s="136"/>
      <c r="URM785" s="136"/>
      <c r="URN785" s="136"/>
      <c r="URO785" s="136"/>
      <c r="URP785" s="136"/>
      <c r="URQ785" s="136"/>
      <c r="URR785" s="136"/>
      <c r="URS785" s="136"/>
      <c r="URT785" s="136"/>
      <c r="URU785" s="136"/>
      <c r="URV785" s="136"/>
      <c r="URW785" s="136"/>
      <c r="URX785" s="136"/>
      <c r="URY785" s="136"/>
      <c r="URZ785" s="136"/>
      <c r="USA785" s="136"/>
      <c r="USB785" s="136"/>
      <c r="USC785" s="136"/>
      <c r="USD785" s="136"/>
      <c r="USE785" s="136"/>
      <c r="USF785" s="136"/>
      <c r="USG785" s="136"/>
      <c r="USH785" s="136"/>
      <c r="USI785" s="136"/>
      <c r="USJ785" s="136"/>
      <c r="USK785" s="136"/>
      <c r="USL785" s="136"/>
      <c r="USM785" s="136"/>
      <c r="USN785" s="136"/>
      <c r="USO785" s="136"/>
      <c r="USP785" s="136"/>
      <c r="USQ785" s="136"/>
      <c r="USR785" s="136"/>
      <c r="USS785" s="136"/>
      <c r="UST785" s="136"/>
      <c r="USU785" s="136"/>
      <c r="USV785" s="136"/>
      <c r="USW785" s="136"/>
      <c r="USX785" s="136"/>
      <c r="USY785" s="136"/>
      <c r="USZ785" s="136"/>
      <c r="UTA785" s="136"/>
      <c r="UTB785" s="136"/>
      <c r="UTC785" s="136"/>
      <c r="UTD785" s="136"/>
      <c r="UTE785" s="136"/>
      <c r="UTF785" s="136"/>
      <c r="UTG785" s="136"/>
      <c r="UTH785" s="136"/>
      <c r="UTI785" s="136"/>
      <c r="UTJ785" s="136"/>
      <c r="UTK785" s="136"/>
      <c r="UTL785" s="136"/>
      <c r="UTM785" s="136"/>
      <c r="UTN785" s="136"/>
      <c r="UTO785" s="136"/>
      <c r="UTP785" s="136"/>
      <c r="UTQ785" s="136"/>
      <c r="UTR785" s="136"/>
      <c r="UTS785" s="136"/>
      <c r="UTT785" s="136"/>
      <c r="UTU785" s="136"/>
      <c r="UTV785" s="136"/>
      <c r="UTW785" s="136"/>
      <c r="UTX785" s="136"/>
      <c r="UTY785" s="136"/>
      <c r="UTZ785" s="136"/>
      <c r="UUA785" s="136"/>
      <c r="UUB785" s="136"/>
      <c r="UUC785" s="136"/>
      <c r="UUD785" s="136"/>
      <c r="UUE785" s="136"/>
      <c r="UUF785" s="136"/>
      <c r="UUG785" s="136"/>
      <c r="UUH785" s="136"/>
      <c r="UUI785" s="136"/>
      <c r="UUJ785" s="136"/>
      <c r="UUK785" s="136"/>
      <c r="UUL785" s="136"/>
      <c r="UUM785" s="136"/>
      <c r="UUN785" s="136"/>
      <c r="UUO785" s="136"/>
      <c r="UUP785" s="136"/>
      <c r="UUQ785" s="136"/>
      <c r="UUR785" s="136"/>
      <c r="UUS785" s="136"/>
      <c r="UUT785" s="136"/>
      <c r="UUU785" s="136"/>
      <c r="UUV785" s="136"/>
      <c r="UUW785" s="136"/>
      <c r="UUX785" s="136"/>
      <c r="UUY785" s="136"/>
      <c r="UUZ785" s="136"/>
      <c r="UVA785" s="136"/>
      <c r="UVB785" s="136"/>
      <c r="UVC785" s="136"/>
      <c r="UVD785" s="136"/>
      <c r="UVE785" s="136"/>
      <c r="UVF785" s="136"/>
      <c r="UVG785" s="136"/>
      <c r="UVH785" s="136"/>
      <c r="UVI785" s="136"/>
      <c r="UVJ785" s="136"/>
      <c r="UVK785" s="136"/>
      <c r="UVL785" s="136"/>
      <c r="UVM785" s="136"/>
      <c r="UVN785" s="136"/>
      <c r="UVO785" s="136"/>
      <c r="UVP785" s="136"/>
      <c r="UVQ785" s="136"/>
      <c r="UVR785" s="136"/>
      <c r="UVS785" s="136"/>
      <c r="UVT785" s="136"/>
      <c r="UVU785" s="136"/>
      <c r="UVV785" s="136"/>
      <c r="UVW785" s="136"/>
      <c r="UVX785" s="136"/>
      <c r="UVY785" s="136"/>
      <c r="UVZ785" s="136"/>
      <c r="UWA785" s="136"/>
      <c r="UWB785" s="136"/>
      <c r="UWC785" s="136"/>
      <c r="UWD785" s="136"/>
      <c r="UWE785" s="136"/>
      <c r="UWF785" s="136"/>
      <c r="UWG785" s="136"/>
      <c r="UWH785" s="136"/>
      <c r="UWI785" s="136"/>
      <c r="UWJ785" s="136"/>
      <c r="UWK785" s="136"/>
      <c r="UWL785" s="136"/>
      <c r="UWM785" s="136"/>
      <c r="UWN785" s="136"/>
      <c r="UWO785" s="136"/>
      <c r="UWP785" s="136"/>
      <c r="UWQ785" s="136"/>
      <c r="UWR785" s="136"/>
      <c r="UWS785" s="136"/>
      <c r="UWT785" s="136"/>
      <c r="UWU785" s="136"/>
      <c r="UWV785" s="136"/>
      <c r="UWW785" s="136"/>
      <c r="UWX785" s="136"/>
      <c r="UWY785" s="136"/>
      <c r="UWZ785" s="136"/>
      <c r="UXA785" s="136"/>
      <c r="UXB785" s="136"/>
      <c r="UXC785" s="136"/>
      <c r="UXD785" s="136"/>
      <c r="UXE785" s="136"/>
      <c r="UXF785" s="136"/>
      <c r="UXG785" s="136"/>
      <c r="UXH785" s="136"/>
      <c r="UXI785" s="136"/>
      <c r="UXJ785" s="136"/>
      <c r="UXK785" s="136"/>
      <c r="UXL785" s="136"/>
      <c r="UXM785" s="136"/>
      <c r="UXN785" s="136"/>
      <c r="UXO785" s="136"/>
      <c r="UXP785" s="136"/>
      <c r="UXQ785" s="136"/>
      <c r="UXR785" s="136"/>
      <c r="UXS785" s="136"/>
      <c r="UXT785" s="136"/>
      <c r="UXU785" s="136"/>
      <c r="UXV785" s="136"/>
      <c r="UXW785" s="136"/>
      <c r="UXX785" s="136"/>
      <c r="UXY785" s="136"/>
      <c r="UXZ785" s="136"/>
      <c r="UYA785" s="136"/>
      <c r="UYB785" s="136"/>
      <c r="UYC785" s="136"/>
      <c r="UYD785" s="136"/>
      <c r="UYE785" s="136"/>
      <c r="UYF785" s="136"/>
      <c r="UYG785" s="136"/>
      <c r="UYH785" s="136"/>
      <c r="UYI785" s="136"/>
      <c r="UYJ785" s="136"/>
      <c r="UYK785" s="136"/>
      <c r="UYL785" s="136"/>
      <c r="UYM785" s="136"/>
      <c r="UYN785" s="136"/>
      <c r="UYO785" s="136"/>
      <c r="UYP785" s="136"/>
      <c r="UYQ785" s="136"/>
      <c r="UYR785" s="136"/>
      <c r="UYS785" s="136"/>
      <c r="UYT785" s="136"/>
      <c r="UYU785" s="136"/>
      <c r="UYV785" s="136"/>
      <c r="UYW785" s="136"/>
      <c r="UYX785" s="136"/>
      <c r="UYY785" s="136"/>
      <c r="UYZ785" s="136"/>
      <c r="UZA785" s="136"/>
      <c r="UZB785" s="136"/>
      <c r="UZC785" s="136"/>
      <c r="UZD785" s="136"/>
      <c r="UZE785" s="136"/>
      <c r="UZF785" s="136"/>
      <c r="UZG785" s="136"/>
      <c r="UZH785" s="136"/>
      <c r="UZI785" s="136"/>
      <c r="UZJ785" s="136"/>
      <c r="UZK785" s="136"/>
      <c r="UZL785" s="136"/>
      <c r="UZM785" s="136"/>
      <c r="UZN785" s="136"/>
      <c r="UZO785" s="136"/>
      <c r="UZP785" s="136"/>
      <c r="UZQ785" s="136"/>
      <c r="UZR785" s="136"/>
      <c r="UZS785" s="136"/>
      <c r="UZT785" s="136"/>
      <c r="UZU785" s="136"/>
      <c r="UZV785" s="136"/>
      <c r="UZW785" s="136"/>
      <c r="UZX785" s="136"/>
      <c r="UZY785" s="136"/>
      <c r="UZZ785" s="136"/>
      <c r="VAA785" s="136"/>
      <c r="VAB785" s="136"/>
      <c r="VAC785" s="136"/>
      <c r="VAD785" s="136"/>
      <c r="VAE785" s="136"/>
      <c r="VAF785" s="136"/>
      <c r="VAG785" s="136"/>
      <c r="VAH785" s="136"/>
      <c r="VAI785" s="136"/>
      <c r="VAJ785" s="136"/>
      <c r="VAK785" s="136"/>
      <c r="VAL785" s="136"/>
      <c r="VAM785" s="136"/>
      <c r="VAN785" s="136"/>
      <c r="VAO785" s="136"/>
      <c r="VAP785" s="136"/>
      <c r="VAQ785" s="136"/>
      <c r="VAR785" s="136"/>
      <c r="VAS785" s="136"/>
      <c r="VAT785" s="136"/>
      <c r="VAU785" s="136"/>
      <c r="VAV785" s="136"/>
      <c r="VAW785" s="136"/>
      <c r="VAX785" s="136"/>
      <c r="VAY785" s="136"/>
      <c r="VAZ785" s="136"/>
      <c r="VBA785" s="136"/>
      <c r="VBB785" s="136"/>
      <c r="VBC785" s="136"/>
      <c r="VBD785" s="136"/>
      <c r="VBE785" s="136"/>
      <c r="VBF785" s="136"/>
      <c r="VBG785" s="136"/>
      <c r="VBH785" s="136"/>
      <c r="VBI785" s="136"/>
      <c r="VBJ785" s="136"/>
      <c r="VBK785" s="136"/>
      <c r="VBL785" s="136"/>
      <c r="VBM785" s="136"/>
      <c r="VBN785" s="136"/>
      <c r="VBO785" s="136"/>
      <c r="VBP785" s="136"/>
      <c r="VBQ785" s="136"/>
      <c r="VBR785" s="136"/>
      <c r="VBS785" s="136"/>
      <c r="VBT785" s="136"/>
      <c r="VBU785" s="136"/>
      <c r="VBV785" s="136"/>
      <c r="VBW785" s="136"/>
      <c r="VBX785" s="136"/>
      <c r="VBY785" s="136"/>
      <c r="VBZ785" s="136"/>
      <c r="VCA785" s="136"/>
      <c r="VCB785" s="136"/>
      <c r="VCC785" s="136"/>
      <c r="VCD785" s="136"/>
      <c r="VCE785" s="136"/>
      <c r="VCF785" s="136"/>
      <c r="VCG785" s="136"/>
      <c r="VCH785" s="136"/>
      <c r="VCI785" s="136"/>
      <c r="VCJ785" s="136"/>
      <c r="VCK785" s="136"/>
      <c r="VCL785" s="136"/>
      <c r="VCM785" s="136"/>
      <c r="VCN785" s="136"/>
      <c r="VCO785" s="136"/>
      <c r="VCP785" s="136"/>
      <c r="VCQ785" s="136"/>
      <c r="VCR785" s="136"/>
      <c r="VCS785" s="136"/>
      <c r="VCT785" s="136"/>
      <c r="VCU785" s="136"/>
      <c r="VCV785" s="136"/>
      <c r="VCW785" s="136"/>
      <c r="VCX785" s="136"/>
      <c r="VCY785" s="136"/>
      <c r="VCZ785" s="136"/>
      <c r="VDA785" s="136"/>
      <c r="VDB785" s="136"/>
      <c r="VDC785" s="136"/>
      <c r="VDD785" s="136"/>
      <c r="VDE785" s="136"/>
      <c r="VDF785" s="136"/>
      <c r="VDG785" s="136"/>
      <c r="VDH785" s="136"/>
      <c r="VDI785" s="136"/>
      <c r="VDJ785" s="136"/>
      <c r="VDK785" s="136"/>
      <c r="VDL785" s="136"/>
      <c r="VDM785" s="136"/>
      <c r="VDN785" s="136"/>
      <c r="VDO785" s="136"/>
      <c r="VDP785" s="136"/>
      <c r="VDQ785" s="136"/>
      <c r="VDR785" s="136"/>
      <c r="VDS785" s="136"/>
      <c r="VDT785" s="136"/>
      <c r="VDU785" s="136"/>
      <c r="VDV785" s="136"/>
      <c r="VDW785" s="136"/>
      <c r="VDX785" s="136"/>
      <c r="VDY785" s="136"/>
      <c r="VDZ785" s="136"/>
      <c r="VEA785" s="136"/>
      <c r="VEB785" s="136"/>
      <c r="VEC785" s="136"/>
      <c r="VED785" s="136"/>
      <c r="VEE785" s="136"/>
      <c r="VEF785" s="136"/>
      <c r="VEG785" s="136"/>
      <c r="VEH785" s="136"/>
      <c r="VEI785" s="136"/>
      <c r="VEJ785" s="136"/>
      <c r="VEK785" s="136"/>
      <c r="VEL785" s="136"/>
      <c r="VEM785" s="136"/>
      <c r="VEN785" s="136"/>
      <c r="VEO785" s="136"/>
      <c r="VEP785" s="136"/>
      <c r="VEQ785" s="136"/>
      <c r="VER785" s="136"/>
      <c r="VES785" s="136"/>
      <c r="VET785" s="136"/>
      <c r="VEU785" s="136"/>
      <c r="VEV785" s="136"/>
      <c r="VEW785" s="136"/>
      <c r="VEX785" s="136"/>
      <c r="VEY785" s="136"/>
      <c r="VEZ785" s="136"/>
      <c r="VFA785" s="136"/>
      <c r="VFB785" s="136"/>
      <c r="VFC785" s="136"/>
      <c r="VFD785" s="136"/>
      <c r="VFE785" s="136"/>
      <c r="VFF785" s="136"/>
      <c r="VFG785" s="136"/>
      <c r="VFH785" s="136"/>
      <c r="VFI785" s="136"/>
      <c r="VFJ785" s="136"/>
      <c r="VFK785" s="136"/>
      <c r="VFL785" s="136"/>
      <c r="VFM785" s="136"/>
      <c r="VFN785" s="136"/>
      <c r="VFO785" s="136"/>
      <c r="VFP785" s="136"/>
      <c r="VFQ785" s="136"/>
      <c r="VFR785" s="136"/>
      <c r="VFS785" s="136"/>
      <c r="VFT785" s="136"/>
      <c r="VFU785" s="136"/>
      <c r="VFV785" s="136"/>
      <c r="VFW785" s="136"/>
      <c r="VFX785" s="136"/>
      <c r="VFY785" s="136"/>
      <c r="VFZ785" s="136"/>
      <c r="VGA785" s="136"/>
      <c r="VGB785" s="136"/>
      <c r="VGC785" s="136"/>
      <c r="VGD785" s="136"/>
      <c r="VGE785" s="136"/>
      <c r="VGF785" s="136"/>
      <c r="VGG785" s="136"/>
      <c r="VGH785" s="136"/>
      <c r="VGI785" s="136"/>
      <c r="VGJ785" s="136"/>
      <c r="VGK785" s="136"/>
      <c r="VGL785" s="136"/>
      <c r="VGM785" s="136"/>
      <c r="VGN785" s="136"/>
      <c r="VGO785" s="136"/>
      <c r="VGP785" s="136"/>
      <c r="VGQ785" s="136"/>
      <c r="VGR785" s="136"/>
      <c r="VGS785" s="136"/>
      <c r="VGT785" s="136"/>
      <c r="VGU785" s="136"/>
      <c r="VGV785" s="136"/>
      <c r="VGW785" s="136"/>
      <c r="VGX785" s="136"/>
      <c r="VGY785" s="136"/>
      <c r="VGZ785" s="136"/>
      <c r="VHA785" s="136"/>
      <c r="VHB785" s="136"/>
      <c r="VHC785" s="136"/>
      <c r="VHD785" s="136"/>
      <c r="VHE785" s="136"/>
      <c r="VHF785" s="136"/>
      <c r="VHG785" s="136"/>
      <c r="VHH785" s="136"/>
      <c r="VHI785" s="136"/>
      <c r="VHJ785" s="136"/>
      <c r="VHK785" s="136"/>
      <c r="VHL785" s="136"/>
      <c r="VHM785" s="136"/>
      <c r="VHN785" s="136"/>
      <c r="VHO785" s="136"/>
      <c r="VHP785" s="136"/>
      <c r="VHQ785" s="136"/>
      <c r="VHR785" s="136"/>
      <c r="VHS785" s="136"/>
      <c r="VHT785" s="136"/>
      <c r="VHU785" s="136"/>
      <c r="VHV785" s="136"/>
      <c r="VHW785" s="136"/>
      <c r="VHX785" s="136"/>
      <c r="VHY785" s="136"/>
      <c r="VHZ785" s="136"/>
      <c r="VIA785" s="136"/>
      <c r="VIB785" s="136"/>
      <c r="VIC785" s="136"/>
      <c r="VID785" s="136"/>
      <c r="VIE785" s="136"/>
      <c r="VIF785" s="136"/>
      <c r="VIG785" s="136"/>
      <c r="VIH785" s="136"/>
      <c r="VII785" s="136"/>
      <c r="VIJ785" s="136"/>
      <c r="VIK785" s="136"/>
      <c r="VIL785" s="136"/>
      <c r="VIM785" s="136"/>
      <c r="VIN785" s="136"/>
      <c r="VIO785" s="136"/>
      <c r="VIP785" s="136"/>
      <c r="VIQ785" s="136"/>
      <c r="VIR785" s="136"/>
      <c r="VIS785" s="136"/>
      <c r="VIT785" s="136"/>
      <c r="VIU785" s="136"/>
      <c r="VIV785" s="136"/>
      <c r="VIW785" s="136"/>
      <c r="VIX785" s="136"/>
      <c r="VIY785" s="136"/>
      <c r="VIZ785" s="136"/>
      <c r="VJA785" s="136"/>
      <c r="VJB785" s="136"/>
      <c r="VJC785" s="136"/>
      <c r="VJD785" s="136"/>
      <c r="VJE785" s="136"/>
      <c r="VJF785" s="136"/>
      <c r="VJG785" s="136"/>
      <c r="VJH785" s="136"/>
      <c r="VJI785" s="136"/>
      <c r="VJJ785" s="136"/>
      <c r="VJK785" s="136"/>
      <c r="VJL785" s="136"/>
      <c r="VJM785" s="136"/>
      <c r="VJN785" s="136"/>
      <c r="VJO785" s="136"/>
      <c r="VJP785" s="136"/>
      <c r="VJQ785" s="136"/>
      <c r="VJR785" s="136"/>
      <c r="VJS785" s="136"/>
      <c r="VJT785" s="136"/>
      <c r="VJU785" s="136"/>
      <c r="VJV785" s="136"/>
      <c r="VJW785" s="136"/>
      <c r="VJX785" s="136"/>
      <c r="VJY785" s="136"/>
      <c r="VJZ785" s="136"/>
      <c r="VKA785" s="136"/>
      <c r="VKB785" s="136"/>
      <c r="VKC785" s="136"/>
      <c r="VKD785" s="136"/>
      <c r="VKE785" s="136"/>
      <c r="VKF785" s="136"/>
      <c r="VKG785" s="136"/>
      <c r="VKH785" s="136"/>
      <c r="VKI785" s="136"/>
      <c r="VKJ785" s="136"/>
      <c r="VKK785" s="136"/>
      <c r="VKL785" s="136"/>
      <c r="VKM785" s="136"/>
      <c r="VKN785" s="136"/>
      <c r="VKO785" s="136"/>
      <c r="VKP785" s="136"/>
      <c r="VKQ785" s="136"/>
      <c r="VKR785" s="136"/>
      <c r="VKS785" s="136"/>
      <c r="VKT785" s="136"/>
      <c r="VKU785" s="136"/>
      <c r="VKV785" s="136"/>
      <c r="VKW785" s="136"/>
      <c r="VKX785" s="136"/>
      <c r="VKY785" s="136"/>
      <c r="VKZ785" s="136"/>
      <c r="VLA785" s="136"/>
      <c r="VLB785" s="136"/>
      <c r="VLC785" s="136"/>
      <c r="VLD785" s="136"/>
      <c r="VLE785" s="136"/>
      <c r="VLF785" s="136"/>
      <c r="VLG785" s="136"/>
      <c r="VLH785" s="136"/>
      <c r="VLI785" s="136"/>
      <c r="VLJ785" s="136"/>
      <c r="VLK785" s="136"/>
      <c r="VLL785" s="136"/>
      <c r="VLM785" s="136"/>
      <c r="VLN785" s="136"/>
      <c r="VLO785" s="136"/>
      <c r="VLP785" s="136"/>
      <c r="VLQ785" s="136"/>
      <c r="VLR785" s="136"/>
      <c r="VLS785" s="136"/>
      <c r="VLT785" s="136"/>
      <c r="VLU785" s="136"/>
      <c r="VLV785" s="136"/>
      <c r="VLW785" s="136"/>
      <c r="VLX785" s="136"/>
      <c r="VLY785" s="136"/>
      <c r="VLZ785" s="136"/>
      <c r="VMA785" s="136"/>
      <c r="VMB785" s="136"/>
      <c r="VMC785" s="136"/>
      <c r="VMD785" s="136"/>
      <c r="VME785" s="136"/>
      <c r="VMF785" s="136"/>
      <c r="VMG785" s="136"/>
      <c r="VMH785" s="136"/>
      <c r="VMI785" s="136"/>
      <c r="VMJ785" s="136"/>
      <c r="VMK785" s="136"/>
      <c r="VML785" s="136"/>
      <c r="VMM785" s="136"/>
      <c r="VMN785" s="136"/>
      <c r="VMO785" s="136"/>
      <c r="VMP785" s="136"/>
      <c r="VMQ785" s="136"/>
      <c r="VMR785" s="136"/>
      <c r="VMS785" s="136"/>
      <c r="VMT785" s="136"/>
      <c r="VMU785" s="136"/>
      <c r="VMV785" s="136"/>
      <c r="VMW785" s="136"/>
      <c r="VMX785" s="136"/>
      <c r="VMY785" s="136"/>
      <c r="VMZ785" s="136"/>
      <c r="VNA785" s="136"/>
      <c r="VNB785" s="136"/>
      <c r="VNC785" s="136"/>
      <c r="VND785" s="136"/>
      <c r="VNE785" s="136"/>
      <c r="VNF785" s="136"/>
      <c r="VNG785" s="136"/>
      <c r="VNH785" s="136"/>
      <c r="VNI785" s="136"/>
      <c r="VNJ785" s="136"/>
      <c r="VNK785" s="136"/>
      <c r="VNL785" s="136"/>
      <c r="VNM785" s="136"/>
      <c r="VNN785" s="136"/>
      <c r="VNO785" s="136"/>
      <c r="VNP785" s="136"/>
      <c r="VNQ785" s="136"/>
      <c r="VNR785" s="136"/>
      <c r="VNS785" s="136"/>
      <c r="VNT785" s="136"/>
      <c r="VNU785" s="136"/>
      <c r="VNV785" s="136"/>
      <c r="VNW785" s="136"/>
      <c r="VNX785" s="136"/>
      <c r="VNY785" s="136"/>
      <c r="VNZ785" s="136"/>
      <c r="VOA785" s="136"/>
      <c r="VOB785" s="136"/>
      <c r="VOC785" s="136"/>
      <c r="VOD785" s="136"/>
      <c r="VOE785" s="136"/>
      <c r="VOF785" s="136"/>
      <c r="VOG785" s="136"/>
      <c r="VOH785" s="136"/>
      <c r="VOI785" s="136"/>
      <c r="VOJ785" s="136"/>
      <c r="VOK785" s="136"/>
      <c r="VOL785" s="136"/>
      <c r="VOM785" s="136"/>
      <c r="VON785" s="136"/>
      <c r="VOO785" s="136"/>
      <c r="VOP785" s="136"/>
      <c r="VOQ785" s="136"/>
      <c r="VOR785" s="136"/>
      <c r="VOS785" s="136"/>
      <c r="VOT785" s="136"/>
      <c r="VOU785" s="136"/>
      <c r="VOV785" s="136"/>
      <c r="VOW785" s="136"/>
      <c r="VOX785" s="136"/>
      <c r="VOY785" s="136"/>
      <c r="VOZ785" s="136"/>
      <c r="VPA785" s="136"/>
      <c r="VPB785" s="136"/>
      <c r="VPC785" s="136"/>
      <c r="VPD785" s="136"/>
      <c r="VPE785" s="136"/>
      <c r="VPF785" s="136"/>
      <c r="VPG785" s="136"/>
      <c r="VPH785" s="136"/>
      <c r="VPI785" s="136"/>
      <c r="VPJ785" s="136"/>
      <c r="VPK785" s="136"/>
      <c r="VPL785" s="136"/>
      <c r="VPM785" s="136"/>
      <c r="VPN785" s="136"/>
      <c r="VPO785" s="136"/>
      <c r="VPP785" s="136"/>
      <c r="VPQ785" s="136"/>
      <c r="VPR785" s="136"/>
      <c r="VPS785" s="136"/>
      <c r="VPT785" s="136"/>
      <c r="VPU785" s="136"/>
      <c r="VPV785" s="136"/>
      <c r="VPW785" s="136"/>
      <c r="VPX785" s="136"/>
      <c r="VPY785" s="136"/>
      <c r="VPZ785" s="136"/>
      <c r="VQA785" s="136"/>
      <c r="VQB785" s="136"/>
      <c r="VQC785" s="136"/>
      <c r="VQD785" s="136"/>
      <c r="VQE785" s="136"/>
      <c r="VQF785" s="136"/>
      <c r="VQG785" s="136"/>
      <c r="VQH785" s="136"/>
      <c r="VQI785" s="136"/>
      <c r="VQJ785" s="136"/>
      <c r="VQK785" s="136"/>
      <c r="VQL785" s="136"/>
      <c r="VQM785" s="136"/>
      <c r="VQN785" s="136"/>
      <c r="VQO785" s="136"/>
      <c r="VQP785" s="136"/>
      <c r="VQQ785" s="136"/>
      <c r="VQR785" s="136"/>
      <c r="VQS785" s="136"/>
      <c r="VQT785" s="136"/>
      <c r="VQU785" s="136"/>
      <c r="VQV785" s="136"/>
      <c r="VQW785" s="136"/>
      <c r="VQX785" s="136"/>
      <c r="VQY785" s="136"/>
      <c r="VQZ785" s="136"/>
      <c r="VRA785" s="136"/>
      <c r="VRB785" s="136"/>
      <c r="VRC785" s="136"/>
      <c r="VRD785" s="136"/>
      <c r="VRE785" s="136"/>
      <c r="VRF785" s="136"/>
      <c r="VRG785" s="136"/>
      <c r="VRH785" s="136"/>
      <c r="VRI785" s="136"/>
      <c r="VRJ785" s="136"/>
      <c r="VRK785" s="136"/>
      <c r="VRL785" s="136"/>
      <c r="VRM785" s="136"/>
      <c r="VRN785" s="136"/>
      <c r="VRO785" s="136"/>
      <c r="VRP785" s="136"/>
      <c r="VRQ785" s="136"/>
      <c r="VRR785" s="136"/>
      <c r="VRS785" s="136"/>
      <c r="VRT785" s="136"/>
      <c r="VRU785" s="136"/>
      <c r="VRV785" s="136"/>
      <c r="VRW785" s="136"/>
      <c r="VRX785" s="136"/>
      <c r="VRY785" s="136"/>
      <c r="VRZ785" s="136"/>
      <c r="VSA785" s="136"/>
      <c r="VSB785" s="136"/>
      <c r="VSC785" s="136"/>
      <c r="VSD785" s="136"/>
      <c r="VSE785" s="136"/>
      <c r="VSF785" s="136"/>
      <c r="VSG785" s="136"/>
      <c r="VSH785" s="136"/>
      <c r="VSI785" s="136"/>
      <c r="VSJ785" s="136"/>
      <c r="VSK785" s="136"/>
      <c r="VSL785" s="136"/>
      <c r="VSM785" s="136"/>
      <c r="VSN785" s="136"/>
      <c r="VSO785" s="136"/>
      <c r="VSP785" s="136"/>
      <c r="VSQ785" s="136"/>
      <c r="VSR785" s="136"/>
      <c r="VSS785" s="136"/>
      <c r="VST785" s="136"/>
      <c r="VSU785" s="136"/>
      <c r="VSV785" s="136"/>
      <c r="VSW785" s="136"/>
      <c r="VSX785" s="136"/>
      <c r="VSY785" s="136"/>
      <c r="VSZ785" s="136"/>
      <c r="VTA785" s="136"/>
      <c r="VTB785" s="136"/>
      <c r="VTC785" s="136"/>
      <c r="VTD785" s="136"/>
      <c r="VTE785" s="136"/>
      <c r="VTF785" s="136"/>
      <c r="VTG785" s="136"/>
      <c r="VTH785" s="136"/>
      <c r="VTI785" s="136"/>
      <c r="VTJ785" s="136"/>
      <c r="VTK785" s="136"/>
      <c r="VTL785" s="136"/>
      <c r="VTM785" s="136"/>
      <c r="VTN785" s="136"/>
      <c r="VTO785" s="136"/>
      <c r="VTP785" s="136"/>
      <c r="VTQ785" s="136"/>
      <c r="VTR785" s="136"/>
      <c r="VTS785" s="136"/>
      <c r="VTT785" s="136"/>
      <c r="VTU785" s="136"/>
      <c r="VTV785" s="136"/>
      <c r="VTW785" s="136"/>
      <c r="VTX785" s="136"/>
      <c r="VTY785" s="136"/>
      <c r="VTZ785" s="136"/>
      <c r="VUA785" s="136"/>
      <c r="VUB785" s="136"/>
      <c r="VUC785" s="136"/>
      <c r="VUD785" s="136"/>
      <c r="VUE785" s="136"/>
      <c r="VUF785" s="136"/>
      <c r="VUG785" s="136"/>
      <c r="VUH785" s="136"/>
      <c r="VUI785" s="136"/>
      <c r="VUJ785" s="136"/>
      <c r="VUK785" s="136"/>
      <c r="VUL785" s="136"/>
      <c r="VUM785" s="136"/>
      <c r="VUN785" s="136"/>
      <c r="VUO785" s="136"/>
      <c r="VUP785" s="136"/>
      <c r="VUQ785" s="136"/>
      <c r="VUR785" s="136"/>
      <c r="VUS785" s="136"/>
      <c r="VUT785" s="136"/>
      <c r="VUU785" s="136"/>
      <c r="VUV785" s="136"/>
      <c r="VUW785" s="136"/>
      <c r="VUX785" s="136"/>
      <c r="VUY785" s="136"/>
      <c r="VUZ785" s="136"/>
      <c r="VVA785" s="136"/>
      <c r="VVB785" s="136"/>
      <c r="VVC785" s="136"/>
      <c r="VVD785" s="136"/>
      <c r="VVE785" s="136"/>
      <c r="VVF785" s="136"/>
      <c r="VVG785" s="136"/>
      <c r="VVH785" s="136"/>
      <c r="VVI785" s="136"/>
      <c r="VVJ785" s="136"/>
      <c r="VVK785" s="136"/>
      <c r="VVL785" s="136"/>
      <c r="VVM785" s="136"/>
      <c r="VVN785" s="136"/>
      <c r="VVO785" s="136"/>
      <c r="VVP785" s="136"/>
      <c r="VVQ785" s="136"/>
      <c r="VVR785" s="136"/>
      <c r="VVS785" s="136"/>
      <c r="VVT785" s="136"/>
      <c r="VVU785" s="136"/>
      <c r="VVV785" s="136"/>
      <c r="VVW785" s="136"/>
      <c r="VVX785" s="136"/>
      <c r="VVY785" s="136"/>
      <c r="VVZ785" s="136"/>
      <c r="VWA785" s="136"/>
      <c r="VWB785" s="136"/>
      <c r="VWC785" s="136"/>
      <c r="VWD785" s="136"/>
      <c r="VWE785" s="136"/>
      <c r="VWF785" s="136"/>
      <c r="VWG785" s="136"/>
      <c r="VWH785" s="136"/>
      <c r="VWI785" s="136"/>
      <c r="VWJ785" s="136"/>
      <c r="VWK785" s="136"/>
      <c r="VWL785" s="136"/>
      <c r="VWM785" s="136"/>
      <c r="VWN785" s="136"/>
      <c r="VWO785" s="136"/>
      <c r="VWP785" s="136"/>
      <c r="VWQ785" s="136"/>
      <c r="VWR785" s="136"/>
      <c r="VWS785" s="136"/>
      <c r="VWT785" s="136"/>
      <c r="VWU785" s="136"/>
      <c r="VWV785" s="136"/>
      <c r="VWW785" s="136"/>
      <c r="VWX785" s="136"/>
      <c r="VWY785" s="136"/>
      <c r="VWZ785" s="136"/>
      <c r="VXA785" s="136"/>
      <c r="VXB785" s="136"/>
      <c r="VXC785" s="136"/>
      <c r="VXD785" s="136"/>
      <c r="VXE785" s="136"/>
      <c r="VXF785" s="136"/>
      <c r="VXG785" s="136"/>
      <c r="VXH785" s="136"/>
      <c r="VXI785" s="136"/>
      <c r="VXJ785" s="136"/>
      <c r="VXK785" s="136"/>
      <c r="VXL785" s="136"/>
      <c r="VXM785" s="136"/>
      <c r="VXN785" s="136"/>
      <c r="VXO785" s="136"/>
      <c r="VXP785" s="136"/>
      <c r="VXQ785" s="136"/>
      <c r="VXR785" s="136"/>
      <c r="VXS785" s="136"/>
      <c r="VXT785" s="136"/>
      <c r="VXU785" s="136"/>
      <c r="VXV785" s="136"/>
      <c r="VXW785" s="136"/>
      <c r="VXX785" s="136"/>
      <c r="VXY785" s="136"/>
      <c r="VXZ785" s="136"/>
      <c r="VYA785" s="136"/>
      <c r="VYB785" s="136"/>
      <c r="VYC785" s="136"/>
      <c r="VYD785" s="136"/>
      <c r="VYE785" s="136"/>
      <c r="VYF785" s="136"/>
      <c r="VYG785" s="136"/>
      <c r="VYH785" s="136"/>
      <c r="VYI785" s="136"/>
      <c r="VYJ785" s="136"/>
      <c r="VYK785" s="136"/>
      <c r="VYL785" s="136"/>
      <c r="VYM785" s="136"/>
      <c r="VYN785" s="136"/>
      <c r="VYO785" s="136"/>
      <c r="VYP785" s="136"/>
      <c r="VYQ785" s="136"/>
      <c r="VYR785" s="136"/>
      <c r="VYS785" s="136"/>
      <c r="VYT785" s="136"/>
      <c r="VYU785" s="136"/>
      <c r="VYV785" s="136"/>
      <c r="VYW785" s="136"/>
      <c r="VYX785" s="136"/>
      <c r="VYY785" s="136"/>
      <c r="VYZ785" s="136"/>
      <c r="VZA785" s="136"/>
      <c r="VZB785" s="136"/>
      <c r="VZC785" s="136"/>
      <c r="VZD785" s="136"/>
      <c r="VZE785" s="136"/>
      <c r="VZF785" s="136"/>
      <c r="VZG785" s="136"/>
      <c r="VZH785" s="136"/>
      <c r="VZI785" s="136"/>
      <c r="VZJ785" s="136"/>
      <c r="VZK785" s="136"/>
      <c r="VZL785" s="136"/>
      <c r="VZM785" s="136"/>
      <c r="VZN785" s="136"/>
      <c r="VZO785" s="136"/>
      <c r="VZP785" s="136"/>
      <c r="VZQ785" s="136"/>
      <c r="VZR785" s="136"/>
      <c r="VZS785" s="136"/>
      <c r="VZT785" s="136"/>
      <c r="VZU785" s="136"/>
      <c r="VZV785" s="136"/>
      <c r="VZW785" s="136"/>
      <c r="VZX785" s="136"/>
      <c r="VZY785" s="136"/>
      <c r="VZZ785" s="136"/>
      <c r="WAA785" s="136"/>
      <c r="WAB785" s="136"/>
      <c r="WAC785" s="136"/>
      <c r="WAD785" s="136"/>
      <c r="WAE785" s="136"/>
      <c r="WAF785" s="136"/>
      <c r="WAG785" s="136"/>
      <c r="WAH785" s="136"/>
      <c r="WAI785" s="136"/>
      <c r="WAJ785" s="136"/>
      <c r="WAK785" s="136"/>
      <c r="WAL785" s="136"/>
      <c r="WAM785" s="136"/>
      <c r="WAN785" s="136"/>
      <c r="WAO785" s="136"/>
      <c r="WAP785" s="136"/>
      <c r="WAQ785" s="136"/>
      <c r="WAR785" s="136"/>
      <c r="WAS785" s="136"/>
      <c r="WAT785" s="136"/>
      <c r="WAU785" s="136"/>
      <c r="WAV785" s="136"/>
      <c r="WAW785" s="136"/>
      <c r="WAX785" s="136"/>
      <c r="WAY785" s="136"/>
      <c r="WAZ785" s="136"/>
      <c r="WBA785" s="136"/>
      <c r="WBB785" s="136"/>
      <c r="WBC785" s="136"/>
      <c r="WBD785" s="136"/>
      <c r="WBE785" s="136"/>
      <c r="WBF785" s="136"/>
      <c r="WBG785" s="136"/>
      <c r="WBH785" s="136"/>
      <c r="WBI785" s="136"/>
      <c r="WBJ785" s="136"/>
      <c r="WBK785" s="136"/>
      <c r="WBL785" s="136"/>
      <c r="WBM785" s="136"/>
      <c r="WBN785" s="136"/>
      <c r="WBO785" s="136"/>
      <c r="WBP785" s="136"/>
      <c r="WBQ785" s="136"/>
      <c r="WBR785" s="136"/>
      <c r="WBS785" s="136"/>
      <c r="WBT785" s="136"/>
      <c r="WBU785" s="136"/>
      <c r="WBV785" s="136"/>
      <c r="WBW785" s="136"/>
      <c r="WBX785" s="136"/>
      <c r="WBY785" s="136"/>
      <c r="WBZ785" s="136"/>
      <c r="WCA785" s="136"/>
      <c r="WCB785" s="136"/>
      <c r="WCC785" s="136"/>
      <c r="WCD785" s="136"/>
      <c r="WCE785" s="136"/>
      <c r="WCF785" s="136"/>
      <c r="WCG785" s="136"/>
      <c r="WCH785" s="136"/>
      <c r="WCI785" s="136"/>
      <c r="WCJ785" s="136"/>
      <c r="WCK785" s="136"/>
      <c r="WCL785" s="136"/>
      <c r="WCM785" s="136"/>
      <c r="WCN785" s="136"/>
      <c r="WCO785" s="136"/>
      <c r="WCP785" s="136"/>
      <c r="WCQ785" s="136"/>
      <c r="WCR785" s="136"/>
      <c r="WCS785" s="136"/>
      <c r="WCT785" s="136"/>
      <c r="WCU785" s="136"/>
      <c r="WCV785" s="136"/>
      <c r="WCW785" s="136"/>
      <c r="WCX785" s="136"/>
      <c r="WCY785" s="136"/>
      <c r="WCZ785" s="136"/>
      <c r="WDA785" s="136"/>
      <c r="WDB785" s="136"/>
      <c r="WDC785" s="136"/>
      <c r="WDD785" s="136"/>
      <c r="WDE785" s="136"/>
      <c r="WDF785" s="136"/>
      <c r="WDG785" s="136"/>
      <c r="WDH785" s="136"/>
      <c r="WDI785" s="136"/>
      <c r="WDJ785" s="136"/>
      <c r="WDK785" s="136"/>
      <c r="WDL785" s="136"/>
      <c r="WDM785" s="136"/>
      <c r="WDN785" s="136"/>
      <c r="WDO785" s="136"/>
      <c r="WDP785" s="136"/>
      <c r="WDQ785" s="136"/>
      <c r="WDR785" s="136"/>
      <c r="WDS785" s="136"/>
      <c r="WDT785" s="136"/>
      <c r="WDU785" s="136"/>
      <c r="WDV785" s="136"/>
      <c r="WDW785" s="136"/>
      <c r="WDX785" s="136"/>
      <c r="WDY785" s="136"/>
      <c r="WDZ785" s="136"/>
      <c r="WEA785" s="136"/>
      <c r="WEB785" s="136"/>
      <c r="WEC785" s="136"/>
      <c r="WED785" s="136"/>
      <c r="WEE785" s="136"/>
      <c r="WEF785" s="136"/>
      <c r="WEG785" s="136"/>
      <c r="WEH785" s="136"/>
      <c r="WEI785" s="136"/>
      <c r="WEJ785" s="136"/>
      <c r="WEK785" s="136"/>
      <c r="WEL785" s="136"/>
      <c r="WEM785" s="136"/>
      <c r="WEN785" s="136"/>
      <c r="WEO785" s="136"/>
      <c r="WEP785" s="136"/>
      <c r="WEQ785" s="136"/>
      <c r="WER785" s="136"/>
      <c r="WES785" s="136"/>
      <c r="WET785" s="136"/>
      <c r="WEU785" s="136"/>
      <c r="WEV785" s="136"/>
      <c r="WEW785" s="136"/>
      <c r="WEX785" s="136"/>
      <c r="WEY785" s="136"/>
      <c r="WEZ785" s="136"/>
      <c r="WFA785" s="136"/>
      <c r="WFB785" s="136"/>
      <c r="WFC785" s="136"/>
      <c r="WFD785" s="136"/>
      <c r="WFE785" s="136"/>
      <c r="WFF785" s="136"/>
      <c r="WFG785" s="136"/>
      <c r="WFH785" s="136"/>
      <c r="WFI785" s="136"/>
      <c r="WFJ785" s="136"/>
      <c r="WFK785" s="136"/>
      <c r="WFL785" s="136"/>
      <c r="WFM785" s="136"/>
      <c r="WFN785" s="136"/>
      <c r="WFO785" s="136"/>
      <c r="WFP785" s="136"/>
      <c r="WFQ785" s="136"/>
      <c r="WFR785" s="136"/>
      <c r="WFS785" s="136"/>
      <c r="WFT785" s="136"/>
      <c r="WFU785" s="136"/>
      <c r="WFV785" s="136"/>
      <c r="WFW785" s="136"/>
      <c r="WFX785" s="136"/>
      <c r="WFY785" s="136"/>
      <c r="WFZ785" s="136"/>
      <c r="WGA785" s="136"/>
      <c r="WGB785" s="136"/>
      <c r="WGC785" s="136"/>
      <c r="WGD785" s="136"/>
      <c r="WGE785" s="136"/>
      <c r="WGF785" s="136"/>
      <c r="WGG785" s="136"/>
      <c r="WGH785" s="136"/>
      <c r="WGI785" s="136"/>
      <c r="WGJ785" s="136"/>
      <c r="WGK785" s="136"/>
      <c r="WGL785" s="136"/>
      <c r="WGM785" s="136"/>
      <c r="WGN785" s="136"/>
      <c r="WGO785" s="136"/>
      <c r="WGP785" s="136"/>
      <c r="WGQ785" s="136"/>
      <c r="WGR785" s="136"/>
      <c r="WGS785" s="136"/>
      <c r="WGT785" s="136"/>
      <c r="WGU785" s="136"/>
      <c r="WGV785" s="136"/>
      <c r="WGW785" s="136"/>
      <c r="WGX785" s="136"/>
      <c r="WGY785" s="136"/>
      <c r="WGZ785" s="136"/>
      <c r="WHA785" s="136"/>
      <c r="WHB785" s="136"/>
      <c r="WHC785" s="136"/>
      <c r="WHD785" s="136"/>
      <c r="WHE785" s="136"/>
      <c r="WHF785" s="136"/>
      <c r="WHG785" s="136"/>
      <c r="WHH785" s="136"/>
      <c r="WHI785" s="136"/>
      <c r="WHJ785" s="136"/>
      <c r="WHK785" s="136"/>
      <c r="WHL785" s="136"/>
      <c r="WHM785" s="136"/>
      <c r="WHN785" s="136"/>
      <c r="WHO785" s="136"/>
      <c r="WHP785" s="136"/>
      <c r="WHQ785" s="136"/>
      <c r="WHR785" s="136"/>
      <c r="WHS785" s="136"/>
      <c r="WHT785" s="136"/>
      <c r="WHU785" s="136"/>
      <c r="WHV785" s="136"/>
      <c r="WHW785" s="136"/>
      <c r="WHX785" s="136"/>
      <c r="WHY785" s="136"/>
      <c r="WHZ785" s="136"/>
      <c r="WIA785" s="136"/>
      <c r="WIB785" s="136"/>
      <c r="WIC785" s="136"/>
      <c r="WID785" s="136"/>
      <c r="WIE785" s="136"/>
      <c r="WIF785" s="136"/>
      <c r="WIG785" s="136"/>
      <c r="WIH785" s="136"/>
      <c r="WII785" s="136"/>
      <c r="WIJ785" s="136"/>
      <c r="WIK785" s="136"/>
      <c r="WIL785" s="136"/>
      <c r="WIM785" s="136"/>
      <c r="WIN785" s="136"/>
      <c r="WIO785" s="136"/>
      <c r="WIP785" s="136"/>
      <c r="WIQ785" s="136"/>
      <c r="WIR785" s="136"/>
      <c r="WIS785" s="136"/>
      <c r="WIT785" s="136"/>
      <c r="WIU785" s="136"/>
      <c r="WIV785" s="136"/>
      <c r="WIW785" s="136"/>
      <c r="WIX785" s="136"/>
      <c r="WIY785" s="136"/>
      <c r="WIZ785" s="136"/>
      <c r="WJA785" s="136"/>
      <c r="WJB785" s="136"/>
      <c r="WJC785" s="136"/>
      <c r="WJD785" s="136"/>
      <c r="WJE785" s="136"/>
      <c r="WJF785" s="136"/>
      <c r="WJG785" s="136"/>
      <c r="WJH785" s="136"/>
      <c r="WJI785" s="136"/>
      <c r="WJJ785" s="136"/>
      <c r="WJK785" s="136"/>
      <c r="WJL785" s="136"/>
      <c r="WJM785" s="136"/>
      <c r="WJN785" s="136"/>
      <c r="WJO785" s="136"/>
      <c r="WJP785" s="136"/>
      <c r="WJQ785" s="136"/>
      <c r="WJR785" s="136"/>
      <c r="WJS785" s="136"/>
      <c r="WJT785" s="136"/>
      <c r="WJU785" s="136"/>
      <c r="WJV785" s="136"/>
      <c r="WJW785" s="136"/>
      <c r="WJX785" s="136"/>
      <c r="WJY785" s="136"/>
      <c r="WJZ785" s="136"/>
      <c r="WKA785" s="136"/>
      <c r="WKB785" s="136"/>
      <c r="WKC785" s="136"/>
      <c r="WKD785" s="136"/>
      <c r="WKE785" s="136"/>
      <c r="WKF785" s="136"/>
      <c r="WKG785" s="136"/>
      <c r="WKH785" s="136"/>
      <c r="WKI785" s="136"/>
      <c r="WKJ785" s="136"/>
      <c r="WKK785" s="136"/>
      <c r="WKL785" s="136"/>
      <c r="WKM785" s="136"/>
      <c r="WKN785" s="136"/>
      <c r="WKO785" s="136"/>
      <c r="WKP785" s="136"/>
      <c r="WKQ785" s="136"/>
      <c r="WKR785" s="136"/>
      <c r="WKS785" s="136"/>
      <c r="WKT785" s="136"/>
      <c r="WKU785" s="136"/>
      <c r="WKV785" s="136"/>
      <c r="WKW785" s="136"/>
      <c r="WKX785" s="136"/>
      <c r="WKY785" s="136"/>
      <c r="WKZ785" s="136"/>
      <c r="WLA785" s="136"/>
      <c r="WLB785" s="136"/>
      <c r="WLC785" s="136"/>
      <c r="WLD785" s="136"/>
      <c r="WLE785" s="136"/>
      <c r="WLF785" s="136"/>
      <c r="WLG785" s="136"/>
      <c r="WLH785" s="136"/>
      <c r="WLI785" s="136"/>
      <c r="WLJ785" s="136"/>
      <c r="WLK785" s="136"/>
      <c r="WLL785" s="136"/>
      <c r="WLM785" s="136"/>
      <c r="WLN785" s="136"/>
      <c r="WLO785" s="136"/>
      <c r="WLP785" s="136"/>
      <c r="WLQ785" s="136"/>
      <c r="WLR785" s="136"/>
      <c r="WLS785" s="136"/>
      <c r="WLT785" s="136"/>
      <c r="WLU785" s="136"/>
      <c r="WLV785" s="136"/>
      <c r="WLW785" s="136"/>
      <c r="WLX785" s="136"/>
      <c r="WLY785" s="136"/>
      <c r="WLZ785" s="136"/>
      <c r="WMA785" s="136"/>
      <c r="WMB785" s="136"/>
      <c r="WMC785" s="136"/>
      <c r="WMD785" s="136"/>
      <c r="WME785" s="136"/>
      <c r="WMF785" s="136"/>
      <c r="WMG785" s="136"/>
      <c r="WMH785" s="136"/>
      <c r="WMI785" s="136"/>
      <c r="WMJ785" s="136"/>
      <c r="WMK785" s="136"/>
      <c r="WML785" s="136"/>
      <c r="WMM785" s="136"/>
      <c r="WMN785" s="136"/>
      <c r="WMO785" s="136"/>
      <c r="WMP785" s="136"/>
      <c r="WMQ785" s="136"/>
      <c r="WMR785" s="136"/>
      <c r="WMS785" s="136"/>
      <c r="WMT785" s="136"/>
      <c r="WMU785" s="136"/>
      <c r="WMV785" s="136"/>
      <c r="WMW785" s="136"/>
      <c r="WMX785" s="136"/>
      <c r="WMY785" s="136"/>
      <c r="WMZ785" s="136"/>
      <c r="WNA785" s="136"/>
      <c r="WNB785" s="136"/>
      <c r="WNC785" s="136"/>
      <c r="WND785" s="136"/>
      <c r="WNE785" s="136"/>
      <c r="WNF785" s="136"/>
      <c r="WNG785" s="136"/>
      <c r="WNH785" s="136"/>
      <c r="WNI785" s="136"/>
      <c r="WNJ785" s="136"/>
      <c r="WNK785" s="136"/>
      <c r="WNL785" s="136"/>
      <c r="WNM785" s="136"/>
      <c r="WNN785" s="136"/>
      <c r="WNO785" s="136"/>
      <c r="WNP785" s="136"/>
      <c r="WNQ785" s="136"/>
      <c r="WNR785" s="136"/>
      <c r="WNS785" s="136"/>
      <c r="WNT785" s="136"/>
      <c r="WNU785" s="136"/>
      <c r="WNV785" s="136"/>
      <c r="WNW785" s="136"/>
      <c r="WNX785" s="136"/>
      <c r="WNY785" s="136"/>
      <c r="WNZ785" s="136"/>
      <c r="WOA785" s="136"/>
      <c r="WOB785" s="136"/>
      <c r="WOC785" s="136"/>
      <c r="WOD785" s="136"/>
      <c r="WOE785" s="136"/>
      <c r="WOF785" s="136"/>
      <c r="WOG785" s="136"/>
      <c r="WOH785" s="136"/>
      <c r="WOI785" s="136"/>
      <c r="WOJ785" s="136"/>
      <c r="WOK785" s="136"/>
      <c r="WOL785" s="136"/>
      <c r="WOM785" s="136"/>
      <c r="WON785" s="136"/>
      <c r="WOO785" s="136"/>
      <c r="WOP785" s="136"/>
      <c r="WOQ785" s="136"/>
      <c r="WOR785" s="136"/>
      <c r="WOS785" s="136"/>
      <c r="WOT785" s="136"/>
      <c r="WOU785" s="136"/>
      <c r="WOV785" s="136"/>
      <c r="WOW785" s="136"/>
      <c r="WOX785" s="136"/>
      <c r="WOY785" s="136"/>
      <c r="WOZ785" s="136"/>
      <c r="WPA785" s="136"/>
      <c r="WPB785" s="136"/>
      <c r="WPC785" s="136"/>
      <c r="WPD785" s="136"/>
      <c r="WPE785" s="136"/>
      <c r="WPF785" s="136"/>
      <c r="WPG785" s="136"/>
      <c r="WPH785" s="136"/>
      <c r="WPI785" s="136"/>
      <c r="WPJ785" s="136"/>
      <c r="WPK785" s="136"/>
      <c r="WPL785" s="136"/>
      <c r="WPM785" s="136"/>
      <c r="WPN785" s="136"/>
      <c r="WPO785" s="136"/>
      <c r="WPP785" s="136"/>
      <c r="WPQ785" s="136"/>
      <c r="WPR785" s="136"/>
      <c r="WPS785" s="136"/>
      <c r="WPT785" s="136"/>
      <c r="WPU785" s="136"/>
      <c r="WPV785" s="136"/>
      <c r="WPW785" s="136"/>
      <c r="WPX785" s="136"/>
      <c r="WPY785" s="136"/>
      <c r="WPZ785" s="136"/>
      <c r="WQA785" s="136"/>
      <c r="WQB785" s="136"/>
      <c r="WQC785" s="136"/>
      <c r="WQD785" s="136"/>
      <c r="WQE785" s="136"/>
      <c r="WQF785" s="136"/>
      <c r="WQG785" s="136"/>
      <c r="WQH785" s="136"/>
      <c r="WQI785" s="136"/>
      <c r="WQJ785" s="136"/>
      <c r="WQK785" s="136"/>
      <c r="WQL785" s="136"/>
      <c r="WQM785" s="136"/>
      <c r="WQN785" s="136"/>
      <c r="WQO785" s="136"/>
      <c r="WQP785" s="136"/>
      <c r="WQQ785" s="136"/>
      <c r="WQR785" s="136"/>
      <c r="WQS785" s="136"/>
      <c r="WQT785" s="136"/>
      <c r="WQU785" s="136"/>
      <c r="WQV785" s="136"/>
      <c r="WQW785" s="136"/>
      <c r="WQX785" s="136"/>
      <c r="WQY785" s="136"/>
      <c r="WQZ785" s="136"/>
      <c r="WRA785" s="136"/>
      <c r="WRB785" s="136"/>
      <c r="WRC785" s="136"/>
      <c r="WRD785" s="136"/>
      <c r="WRE785" s="136"/>
      <c r="WRF785" s="136"/>
      <c r="WRG785" s="136"/>
      <c r="WRH785" s="136"/>
      <c r="WRI785" s="136"/>
      <c r="WRJ785" s="136"/>
      <c r="WRK785" s="136"/>
      <c r="WRL785" s="136"/>
      <c r="WRM785" s="136"/>
      <c r="WRN785" s="136"/>
      <c r="WRO785" s="136"/>
      <c r="WRP785" s="136"/>
      <c r="WRQ785" s="136"/>
      <c r="WRR785" s="136"/>
      <c r="WRS785" s="136"/>
      <c r="WRT785" s="136"/>
      <c r="WRU785" s="136"/>
      <c r="WRV785" s="136"/>
      <c r="WRW785" s="136"/>
      <c r="WRX785" s="136"/>
      <c r="WRY785" s="136"/>
      <c r="WRZ785" s="136"/>
      <c r="WSA785" s="136"/>
      <c r="WSB785" s="136"/>
      <c r="WSC785" s="136"/>
      <c r="WSD785" s="136"/>
      <c r="WSE785" s="136"/>
      <c r="WSF785" s="136"/>
      <c r="WSG785" s="136"/>
      <c r="WSH785" s="136"/>
      <c r="WSI785" s="136"/>
      <c r="WSJ785" s="136"/>
      <c r="WSK785" s="136"/>
      <c r="WSL785" s="136"/>
      <c r="WSM785" s="136"/>
      <c r="WSN785" s="136"/>
      <c r="WSO785" s="136"/>
      <c r="WSP785" s="136"/>
      <c r="WSQ785" s="136"/>
      <c r="WSR785" s="136"/>
      <c r="WSS785" s="136"/>
      <c r="WST785" s="136"/>
      <c r="WSU785" s="136"/>
      <c r="WSV785" s="136"/>
      <c r="WSW785" s="136"/>
      <c r="WSX785" s="136"/>
      <c r="WSY785" s="136"/>
      <c r="WSZ785" s="136"/>
      <c r="WTA785" s="136"/>
      <c r="WTB785" s="136"/>
      <c r="WTC785" s="136"/>
      <c r="WTD785" s="136"/>
      <c r="WTE785" s="136"/>
      <c r="WTF785" s="136"/>
      <c r="WTG785" s="136"/>
      <c r="WTH785" s="136"/>
      <c r="WTI785" s="136"/>
      <c r="WTJ785" s="136"/>
      <c r="WTK785" s="136"/>
      <c r="WTL785" s="136"/>
      <c r="WTM785" s="136"/>
      <c r="WTN785" s="136"/>
      <c r="WTO785" s="136"/>
      <c r="WTP785" s="136"/>
      <c r="WTQ785" s="136"/>
      <c r="WTR785" s="136"/>
      <c r="WTS785" s="136"/>
      <c r="WTT785" s="136"/>
      <c r="WTU785" s="136"/>
      <c r="WTV785" s="136"/>
      <c r="WTW785" s="136"/>
      <c r="WTX785" s="136"/>
      <c r="WTY785" s="136"/>
      <c r="WTZ785" s="136"/>
      <c r="WUA785" s="136"/>
      <c r="WUB785" s="136"/>
      <c r="WUC785" s="136"/>
      <c r="WUD785" s="136"/>
      <c r="WUE785" s="136"/>
      <c r="WUF785" s="136"/>
      <c r="WUG785" s="136"/>
      <c r="WUH785" s="136"/>
      <c r="WUI785" s="136"/>
      <c r="WUJ785" s="136"/>
      <c r="WUK785" s="136"/>
      <c r="WUL785" s="136"/>
      <c r="WUM785" s="136"/>
      <c r="WUN785" s="136"/>
      <c r="WUO785" s="136"/>
      <c r="WUP785" s="136"/>
      <c r="WUQ785" s="136"/>
      <c r="WUR785" s="136"/>
      <c r="WUS785" s="136"/>
      <c r="WUT785" s="136"/>
      <c r="WUU785" s="136"/>
      <c r="WUV785" s="136"/>
      <c r="WUW785" s="136"/>
      <c r="WUX785" s="136"/>
      <c r="WUY785" s="136"/>
      <c r="WUZ785" s="136"/>
      <c r="WVA785" s="136"/>
      <c r="WVB785" s="136"/>
      <c r="WVC785" s="136"/>
      <c r="WVD785" s="136"/>
      <c r="WVE785" s="136"/>
      <c r="WVF785" s="136"/>
      <c r="WVG785" s="136"/>
      <c r="WVH785" s="136"/>
      <c r="WVI785" s="136"/>
      <c r="WVJ785" s="136"/>
      <c r="WVK785" s="136"/>
      <c r="WVL785" s="136"/>
      <c r="WVM785" s="136"/>
      <c r="WVN785" s="136"/>
      <c r="WVO785" s="136"/>
      <c r="WVP785" s="136"/>
      <c r="WVQ785" s="136"/>
      <c r="WVR785" s="136"/>
      <c r="WVS785" s="136"/>
      <c r="WVT785" s="136"/>
      <c r="WVU785" s="136"/>
      <c r="WVV785" s="136"/>
      <c r="WVW785" s="136"/>
      <c r="WVX785" s="136"/>
      <c r="WVY785" s="136"/>
      <c r="WVZ785" s="136"/>
      <c r="WWA785" s="136"/>
      <c r="WWB785" s="136"/>
      <c r="WWC785" s="136"/>
      <c r="WWD785" s="136"/>
      <c r="WWE785" s="136"/>
      <c r="WWF785" s="136"/>
      <c r="WWG785" s="136"/>
      <c r="WWH785" s="136"/>
      <c r="WWI785" s="136"/>
      <c r="WWJ785" s="136"/>
      <c r="WWK785" s="136"/>
      <c r="WWL785" s="136"/>
      <c r="WWM785" s="136"/>
      <c r="WWN785" s="136"/>
      <c r="WWO785" s="136"/>
      <c r="WWP785" s="136"/>
      <c r="WWQ785" s="136"/>
      <c r="WWR785" s="136"/>
      <c r="WWS785" s="136"/>
      <c r="WWT785" s="136"/>
      <c r="WWU785" s="136"/>
      <c r="WWV785" s="136"/>
      <c r="WWW785" s="136"/>
      <c r="WWX785" s="136"/>
      <c r="WWY785" s="136"/>
      <c r="WWZ785" s="136"/>
      <c r="WXA785" s="136"/>
      <c r="WXB785" s="136"/>
      <c r="WXC785" s="136"/>
      <c r="WXD785" s="136"/>
      <c r="WXE785" s="136"/>
      <c r="WXF785" s="136"/>
      <c r="WXG785" s="136"/>
      <c r="WXH785" s="136"/>
      <c r="WXI785" s="136"/>
      <c r="WXJ785" s="136"/>
      <c r="WXK785" s="136"/>
      <c r="WXL785" s="136"/>
      <c r="WXM785" s="136"/>
      <c r="WXN785" s="136"/>
      <c r="WXO785" s="136"/>
      <c r="WXP785" s="136"/>
      <c r="WXQ785" s="136"/>
      <c r="WXR785" s="136"/>
      <c r="WXS785" s="136"/>
      <c r="WXT785" s="136"/>
      <c r="WXU785" s="136"/>
      <c r="WXV785" s="136"/>
      <c r="WXW785" s="136"/>
      <c r="WXX785" s="136"/>
      <c r="WXY785" s="136"/>
      <c r="WXZ785" s="136"/>
      <c r="WYA785" s="136"/>
      <c r="WYB785" s="136"/>
      <c r="WYC785" s="136"/>
      <c r="WYD785" s="136"/>
      <c r="WYE785" s="136"/>
      <c r="WYF785" s="136"/>
      <c r="WYG785" s="136"/>
      <c r="WYH785" s="136"/>
      <c r="WYI785" s="136"/>
      <c r="WYJ785" s="136"/>
      <c r="WYK785" s="136"/>
      <c r="WYL785" s="136"/>
      <c r="WYM785" s="136"/>
      <c r="WYN785" s="136"/>
      <c r="WYO785" s="136"/>
      <c r="WYP785" s="136"/>
      <c r="WYQ785" s="136"/>
      <c r="WYR785" s="136"/>
      <c r="WYS785" s="136"/>
      <c r="WYT785" s="136"/>
      <c r="WYU785" s="136"/>
      <c r="WYV785" s="136"/>
      <c r="WYW785" s="136"/>
      <c r="WYX785" s="136"/>
      <c r="WYY785" s="136"/>
      <c r="WYZ785" s="136"/>
      <c r="WZA785" s="136"/>
      <c r="WZB785" s="136"/>
      <c r="WZC785" s="136"/>
      <c r="WZD785" s="136"/>
      <c r="WZE785" s="136"/>
      <c r="WZF785" s="136"/>
      <c r="WZG785" s="136"/>
      <c r="WZH785" s="136"/>
      <c r="WZI785" s="136"/>
      <c r="WZJ785" s="136"/>
      <c r="WZK785" s="136"/>
      <c r="WZL785" s="136"/>
      <c r="WZM785" s="136"/>
      <c r="WZN785" s="136"/>
      <c r="WZO785" s="136"/>
      <c r="WZP785" s="136"/>
      <c r="WZQ785" s="136"/>
      <c r="WZR785" s="136"/>
      <c r="WZS785" s="136"/>
      <c r="WZT785" s="136"/>
      <c r="WZU785" s="136"/>
      <c r="WZV785" s="136"/>
      <c r="WZW785" s="136"/>
      <c r="WZX785" s="136"/>
      <c r="WZY785" s="136"/>
      <c r="WZZ785" s="136"/>
      <c r="XAA785" s="136"/>
      <c r="XAB785" s="136"/>
      <c r="XAC785" s="136"/>
      <c r="XAD785" s="136"/>
      <c r="XAE785" s="136"/>
      <c r="XAF785" s="136"/>
      <c r="XAG785" s="136"/>
      <c r="XAH785" s="136"/>
      <c r="XAI785" s="136"/>
      <c r="XAJ785" s="136"/>
      <c r="XAK785" s="136"/>
      <c r="XAL785" s="136"/>
      <c r="XAM785" s="136"/>
      <c r="XAN785" s="136"/>
      <c r="XAO785" s="136"/>
      <c r="XAP785" s="136"/>
      <c r="XAQ785" s="136"/>
      <c r="XAR785" s="136"/>
      <c r="XAS785" s="136"/>
      <c r="XAT785" s="136"/>
      <c r="XAU785" s="136"/>
      <c r="XAV785" s="136"/>
      <c r="XAW785" s="136"/>
      <c r="XAX785" s="136"/>
      <c r="XAY785" s="136"/>
      <c r="XAZ785" s="136"/>
      <c r="XBA785" s="136"/>
      <c r="XBB785" s="136"/>
      <c r="XBC785" s="136"/>
      <c r="XBD785" s="136"/>
      <c r="XBE785" s="136"/>
      <c r="XBF785" s="136"/>
      <c r="XBG785" s="136"/>
      <c r="XBH785" s="136"/>
      <c r="XBI785" s="136"/>
      <c r="XBJ785" s="136"/>
      <c r="XBK785" s="136"/>
      <c r="XBL785" s="136"/>
      <c r="XBM785" s="136"/>
      <c r="XBN785" s="136"/>
      <c r="XBO785" s="136"/>
      <c r="XBP785" s="136"/>
      <c r="XBQ785" s="136"/>
      <c r="XBR785" s="136"/>
      <c r="XBS785" s="136"/>
      <c r="XBT785" s="136"/>
      <c r="XBU785" s="136"/>
      <c r="XBV785" s="136"/>
      <c r="XBW785" s="136"/>
      <c r="XBX785" s="136"/>
      <c r="XBY785" s="136"/>
      <c r="XBZ785" s="136"/>
      <c r="XCA785" s="136"/>
      <c r="XCB785" s="136"/>
      <c r="XCC785" s="136"/>
      <c r="XCD785" s="136"/>
      <c r="XCE785" s="136"/>
      <c r="XCF785" s="136"/>
      <c r="XCG785" s="136"/>
      <c r="XCH785" s="136"/>
      <c r="XCI785" s="136"/>
      <c r="XCJ785" s="136"/>
      <c r="XCK785" s="136"/>
      <c r="XCL785" s="136"/>
      <c r="XCM785" s="136"/>
      <c r="XCN785" s="136"/>
      <c r="XCO785" s="136"/>
      <c r="XCP785" s="136"/>
      <c r="XCQ785" s="136"/>
      <c r="XCR785" s="136"/>
      <c r="XCS785" s="136"/>
      <c r="XCT785" s="136"/>
      <c r="XCU785" s="136"/>
      <c r="XCV785" s="136"/>
      <c r="XCW785" s="136"/>
      <c r="XCX785" s="136"/>
      <c r="XCY785" s="136"/>
      <c r="XCZ785" s="136"/>
      <c r="XDA785" s="136"/>
      <c r="XDB785" s="136"/>
      <c r="XDC785" s="136"/>
      <c r="XDD785" s="136"/>
      <c r="XDE785" s="136"/>
      <c r="XDF785" s="136"/>
      <c r="XDG785" s="136"/>
      <c r="XDH785" s="136"/>
      <c r="XDI785" s="136"/>
      <c r="XDJ785" s="136"/>
      <c r="XDK785" s="136"/>
      <c r="XDL785" s="136"/>
      <c r="XDM785" s="136"/>
      <c r="XDN785" s="136"/>
      <c r="XDO785" s="136"/>
      <c r="XDP785" s="136"/>
      <c r="XDQ785" s="136"/>
      <c r="XDR785" s="136"/>
      <c r="XDS785" s="136"/>
      <c r="XDT785" s="136"/>
      <c r="XDU785" s="136"/>
      <c r="XDV785" s="136"/>
      <c r="XDW785" s="136"/>
      <c r="XDX785" s="136"/>
      <c r="XDY785" s="136"/>
      <c r="XDZ785" s="136"/>
      <c r="XEA785" s="136"/>
      <c r="XEB785" s="136"/>
      <c r="XEC785" s="136"/>
      <c r="XED785" s="136"/>
      <c r="XEE785" s="136"/>
      <c r="XEF785" s="136"/>
      <c r="XEG785" s="136"/>
      <c r="XEH785" s="136"/>
      <c r="XEI785" s="136"/>
      <c r="XEJ785" s="136"/>
      <c r="XEK785" s="136"/>
      <c r="XEL785" s="136"/>
      <c r="XEM785" s="136"/>
      <c r="XEN785" s="136"/>
      <c r="XEO785" s="136"/>
      <c r="XEP785" s="136"/>
      <c r="XEQ785" s="136"/>
      <c r="XER785" s="136"/>
      <c r="XES785" s="136"/>
      <c r="XET785" s="136"/>
      <c r="XEU785" s="136"/>
      <c r="XEV785" s="136"/>
      <c r="XEW785" s="136"/>
      <c r="XEX785" s="136"/>
    </row>
    <row r="786" spans="1:16378" ht="20.100000000000001" customHeight="1">
      <c r="A786" s="99" t="s">
        <v>3994</v>
      </c>
      <c r="B786" s="192" t="s">
        <v>1226</v>
      </c>
      <c r="C786" s="209" t="s">
        <v>5033</v>
      </c>
      <c r="D786" s="102"/>
      <c r="E786" s="100"/>
      <c r="F786" s="103"/>
      <c r="G786" s="104"/>
      <c r="H786" s="103"/>
      <c r="I786" s="104"/>
      <c r="J786" s="176" t="s">
        <v>1</v>
      </c>
      <c r="K786" s="176" t="s">
        <v>1</v>
      </c>
      <c r="L786" s="106"/>
    </row>
    <row r="787" spans="1:16378" ht="20.100000000000001" customHeight="1">
      <c r="A787" s="90" t="s">
        <v>3995</v>
      </c>
      <c r="B787" s="214" t="s">
        <v>1225</v>
      </c>
      <c r="C787" s="209" t="s">
        <v>5033</v>
      </c>
      <c r="D787" s="93"/>
      <c r="E787" s="91"/>
      <c r="F787" s="94"/>
      <c r="G787" s="95"/>
      <c r="H787" s="94"/>
      <c r="I787" s="95"/>
      <c r="J787" s="178" t="s">
        <v>1</v>
      </c>
      <c r="K787" s="178" t="s">
        <v>1</v>
      </c>
      <c r="L787" s="97"/>
    </row>
    <row r="788" spans="1:16378" ht="20.100000000000001" customHeight="1">
      <c r="A788" s="141" t="s">
        <v>3996</v>
      </c>
      <c r="B788" s="209" t="s">
        <v>1224</v>
      </c>
      <c r="C788" s="209" t="s">
        <v>5033</v>
      </c>
      <c r="D788" s="143"/>
      <c r="E788" s="142"/>
      <c r="F788" s="160"/>
      <c r="G788" s="164"/>
      <c r="H788" s="160"/>
      <c r="I788" s="164"/>
      <c r="J788" s="178" t="s">
        <v>1</v>
      </c>
      <c r="K788" s="178" t="s">
        <v>1</v>
      </c>
      <c r="L788" s="185"/>
    </row>
    <row r="789" spans="1:16378" ht="20.100000000000001" customHeight="1">
      <c r="A789" s="141" t="s">
        <v>3997</v>
      </c>
      <c r="B789" s="209" t="s">
        <v>1223</v>
      </c>
      <c r="C789" s="209" t="s">
        <v>5033</v>
      </c>
      <c r="D789" s="143" t="s">
        <v>1182</v>
      </c>
      <c r="E789" s="142"/>
      <c r="F789" s="160"/>
      <c r="G789" s="164"/>
      <c r="H789" s="160"/>
      <c r="I789" s="164"/>
      <c r="J789" s="178" t="s">
        <v>1</v>
      </c>
      <c r="K789" s="178" t="s">
        <v>1</v>
      </c>
      <c r="L789" s="185"/>
    </row>
    <row r="790" spans="1:16378" ht="20.100000000000001" customHeight="1">
      <c r="A790" s="99"/>
      <c r="B790" s="192"/>
      <c r="C790" s="192"/>
      <c r="D790" s="102" t="s">
        <v>1181</v>
      </c>
      <c r="E790" s="100"/>
      <c r="F790" s="103"/>
      <c r="G790" s="104"/>
      <c r="H790" s="103"/>
      <c r="I790" s="104"/>
      <c r="J790" s="176"/>
      <c r="K790" s="176"/>
      <c r="L790" s="106"/>
    </row>
    <row r="791" spans="1:16378" ht="20.100000000000001" customHeight="1">
      <c r="A791" s="99"/>
      <c r="B791" s="192"/>
      <c r="C791" s="192"/>
      <c r="D791" s="102" t="s">
        <v>1180</v>
      </c>
      <c r="E791" s="100"/>
      <c r="F791" s="103"/>
      <c r="G791" s="104"/>
      <c r="H791" s="103"/>
      <c r="I791" s="104"/>
      <c r="J791" s="176"/>
      <c r="K791" s="176"/>
      <c r="L791" s="106"/>
    </row>
    <row r="792" spans="1:16378" ht="20.100000000000001" customHeight="1">
      <c r="A792" s="141" t="s">
        <v>3998</v>
      </c>
      <c r="B792" s="209" t="s">
        <v>1222</v>
      </c>
      <c r="C792" s="209" t="s">
        <v>5033</v>
      </c>
      <c r="D792" s="143" t="s">
        <v>580</v>
      </c>
      <c r="E792" s="142"/>
      <c r="F792" s="160"/>
      <c r="G792" s="164"/>
      <c r="H792" s="160"/>
      <c r="I792" s="164"/>
      <c r="J792" s="178" t="s">
        <v>1</v>
      </c>
      <c r="K792" s="178" t="s">
        <v>1</v>
      </c>
      <c r="L792" s="185"/>
    </row>
    <row r="793" spans="1:16378" ht="20.100000000000001" customHeight="1">
      <c r="A793" s="99"/>
      <c r="B793" s="192"/>
      <c r="C793" s="210"/>
      <c r="D793" s="102" t="s">
        <v>581</v>
      </c>
      <c r="E793" s="100"/>
      <c r="F793" s="103"/>
      <c r="G793" s="104"/>
      <c r="H793" s="103"/>
      <c r="I793" s="104"/>
      <c r="J793" s="105"/>
      <c r="K793" s="105"/>
      <c r="L793" s="106"/>
    </row>
    <row r="794" spans="1:16378" ht="20.100000000000001" customHeight="1">
      <c r="A794" s="141" t="s">
        <v>3999</v>
      </c>
      <c r="B794" s="209" t="s">
        <v>1221</v>
      </c>
      <c r="C794" s="209" t="s">
        <v>5033</v>
      </c>
      <c r="D794" s="143" t="s">
        <v>580</v>
      </c>
      <c r="E794" s="142"/>
      <c r="F794" s="160"/>
      <c r="G794" s="164"/>
      <c r="H794" s="160"/>
      <c r="I794" s="164"/>
      <c r="J794" s="178" t="s">
        <v>1</v>
      </c>
      <c r="K794" s="178" t="s">
        <v>1</v>
      </c>
      <c r="L794" s="185"/>
    </row>
    <row r="795" spans="1:16378" ht="20.100000000000001" customHeight="1">
      <c r="A795" s="99"/>
      <c r="B795" s="192"/>
      <c r="C795" s="210"/>
      <c r="D795" s="102" t="s">
        <v>581</v>
      </c>
      <c r="E795" s="100"/>
      <c r="F795" s="103"/>
      <c r="G795" s="104"/>
      <c r="H795" s="103"/>
      <c r="I795" s="104"/>
      <c r="J795" s="105"/>
      <c r="K795" s="105"/>
      <c r="L795" s="106"/>
    </row>
    <row r="796" spans="1:16378" ht="20.100000000000001" customHeight="1">
      <c r="A796" s="141" t="s">
        <v>4000</v>
      </c>
      <c r="B796" s="209" t="s">
        <v>1220</v>
      </c>
      <c r="C796" s="209" t="s">
        <v>5033</v>
      </c>
      <c r="D796" s="143" t="s">
        <v>580</v>
      </c>
      <c r="E796" s="142"/>
      <c r="F796" s="160"/>
      <c r="G796" s="164"/>
      <c r="H796" s="160"/>
      <c r="I796" s="164"/>
      <c r="J796" s="178" t="s">
        <v>1</v>
      </c>
      <c r="K796" s="178" t="s">
        <v>1</v>
      </c>
      <c r="L796" s="185"/>
    </row>
    <row r="797" spans="1:16378" ht="20.100000000000001" customHeight="1">
      <c r="A797" s="99"/>
      <c r="B797" s="192"/>
      <c r="C797" s="210"/>
      <c r="D797" s="102" t="s">
        <v>581</v>
      </c>
      <c r="E797" s="100"/>
      <c r="F797" s="103"/>
      <c r="G797" s="104"/>
      <c r="H797" s="103"/>
      <c r="I797" s="104"/>
      <c r="J797" s="105"/>
      <c r="K797" s="105"/>
      <c r="L797" s="106"/>
    </row>
    <row r="798" spans="1:16378" ht="20.100000000000001" customHeight="1">
      <c r="A798" s="141" t="s">
        <v>4001</v>
      </c>
      <c r="B798" s="209" t="s">
        <v>1219</v>
      </c>
      <c r="C798" s="209" t="s">
        <v>5033</v>
      </c>
      <c r="D798" s="143" t="s">
        <v>1175</v>
      </c>
      <c r="E798" s="142"/>
      <c r="F798" s="160"/>
      <c r="G798" s="164"/>
      <c r="H798" s="160"/>
      <c r="I798" s="164"/>
      <c r="J798" s="178" t="s">
        <v>1</v>
      </c>
      <c r="K798" s="178" t="s">
        <v>1</v>
      </c>
      <c r="L798" s="185"/>
    </row>
    <row r="799" spans="1:16378" ht="20.100000000000001" customHeight="1">
      <c r="A799" s="99"/>
      <c r="B799" s="192"/>
      <c r="C799" s="222"/>
      <c r="D799" s="102" t="s">
        <v>706</v>
      </c>
      <c r="E799" s="100"/>
      <c r="F799" s="103"/>
      <c r="G799" s="104"/>
      <c r="H799" s="103"/>
      <c r="I799" s="104"/>
      <c r="J799" s="105"/>
      <c r="K799" s="105"/>
      <c r="L799" s="106"/>
    </row>
    <row r="800" spans="1:16378" ht="20.100000000000001" customHeight="1">
      <c r="A800" s="99"/>
      <c r="B800" s="192"/>
      <c r="C800" s="222"/>
      <c r="D800" s="102" t="s">
        <v>707</v>
      </c>
      <c r="E800" s="100"/>
      <c r="F800" s="103"/>
      <c r="G800" s="104"/>
      <c r="H800" s="103"/>
      <c r="I800" s="104"/>
      <c r="J800" s="105"/>
      <c r="K800" s="105"/>
      <c r="L800" s="106"/>
    </row>
    <row r="801" spans="1:12" ht="20.100000000000001" customHeight="1">
      <c r="A801" s="99"/>
      <c r="B801" s="192"/>
      <c r="C801" s="222"/>
      <c r="D801" s="102" t="s">
        <v>708</v>
      </c>
      <c r="E801" s="100"/>
      <c r="F801" s="103"/>
      <c r="G801" s="104"/>
      <c r="H801" s="103"/>
      <c r="I801" s="104"/>
      <c r="J801" s="105"/>
      <c r="K801" s="105"/>
      <c r="L801" s="106"/>
    </row>
    <row r="802" spans="1:12" ht="20.100000000000001" customHeight="1">
      <c r="A802" s="99"/>
      <c r="B802" s="192"/>
      <c r="C802" s="222"/>
      <c r="D802" s="102" t="s">
        <v>709</v>
      </c>
      <c r="E802" s="100"/>
      <c r="F802" s="103"/>
      <c r="G802" s="104"/>
      <c r="H802" s="103"/>
      <c r="I802" s="104"/>
      <c r="J802" s="105"/>
      <c r="K802" s="105"/>
      <c r="L802" s="106"/>
    </row>
    <row r="803" spans="1:12" ht="20.100000000000001" customHeight="1">
      <c r="A803" s="99"/>
      <c r="B803" s="192"/>
      <c r="C803" s="222"/>
      <c r="D803" s="102" t="s">
        <v>710</v>
      </c>
      <c r="E803" s="100"/>
      <c r="F803" s="103"/>
      <c r="G803" s="104"/>
      <c r="H803" s="103"/>
      <c r="I803" s="104"/>
      <c r="J803" s="105"/>
      <c r="K803" s="105"/>
      <c r="L803" s="106"/>
    </row>
    <row r="804" spans="1:12" ht="20.100000000000001" customHeight="1">
      <c r="A804" s="99"/>
      <c r="B804" s="192"/>
      <c r="C804" s="222"/>
      <c r="D804" s="102" t="s">
        <v>1174</v>
      </c>
      <c r="E804" s="100"/>
      <c r="F804" s="103"/>
      <c r="G804" s="104"/>
      <c r="H804" s="103"/>
      <c r="I804" s="104"/>
      <c r="J804" s="105"/>
      <c r="K804" s="105"/>
      <c r="L804" s="106"/>
    </row>
    <row r="805" spans="1:12" ht="20.100000000000001" customHeight="1">
      <c r="A805" s="99"/>
      <c r="B805" s="192"/>
      <c r="C805" s="222"/>
      <c r="D805" s="102" t="s">
        <v>711</v>
      </c>
      <c r="E805" s="100"/>
      <c r="F805" s="103"/>
      <c r="G805" s="104"/>
      <c r="H805" s="103"/>
      <c r="I805" s="104"/>
      <c r="J805" s="105"/>
      <c r="K805" s="105"/>
      <c r="L805" s="106"/>
    </row>
    <row r="806" spans="1:12" ht="20.100000000000001" customHeight="1">
      <c r="A806" s="99"/>
      <c r="B806" s="192"/>
      <c r="C806" s="222"/>
      <c r="D806" s="102" t="s">
        <v>712</v>
      </c>
      <c r="E806" s="100"/>
      <c r="F806" s="103"/>
      <c r="G806" s="104"/>
      <c r="H806" s="103"/>
      <c r="I806" s="104"/>
      <c r="J806" s="105"/>
      <c r="K806" s="105"/>
      <c r="L806" s="106"/>
    </row>
    <row r="807" spans="1:12" ht="20.100000000000001" customHeight="1">
      <c r="A807" s="99"/>
      <c r="B807" s="192"/>
      <c r="C807" s="222"/>
      <c r="D807" s="102" t="s">
        <v>2039</v>
      </c>
      <c r="E807" s="100"/>
      <c r="F807" s="103"/>
      <c r="G807" s="104"/>
      <c r="H807" s="103"/>
      <c r="I807" s="104"/>
      <c r="J807" s="105"/>
      <c r="K807" s="105"/>
      <c r="L807" s="106"/>
    </row>
    <row r="808" spans="1:12" ht="20.100000000000001" customHeight="1">
      <c r="A808" s="99"/>
      <c r="B808" s="192"/>
      <c r="C808" s="222"/>
      <c r="D808" s="102" t="s">
        <v>2040</v>
      </c>
      <c r="E808" s="100"/>
      <c r="F808" s="103"/>
      <c r="G808" s="104"/>
      <c r="H808" s="103"/>
      <c r="I808" s="104"/>
      <c r="J808" s="105"/>
      <c r="K808" s="105"/>
      <c r="L808" s="106"/>
    </row>
    <row r="809" spans="1:12" ht="20.100000000000001" customHeight="1">
      <c r="A809" s="99"/>
      <c r="B809" s="192"/>
      <c r="C809" s="222"/>
      <c r="D809" s="102" t="s">
        <v>2041</v>
      </c>
      <c r="E809" s="100"/>
      <c r="F809" s="103"/>
      <c r="G809" s="104"/>
      <c r="H809" s="103"/>
      <c r="I809" s="104"/>
      <c r="J809" s="105"/>
      <c r="K809" s="105"/>
      <c r="L809" s="106"/>
    </row>
    <row r="810" spans="1:12" ht="20.100000000000001" customHeight="1">
      <c r="A810" s="99"/>
      <c r="B810" s="192"/>
      <c r="C810" s="222"/>
      <c r="D810" s="102" t="s">
        <v>2042</v>
      </c>
      <c r="E810" s="100"/>
      <c r="F810" s="103"/>
      <c r="G810" s="104"/>
      <c r="H810" s="103"/>
      <c r="I810" s="104"/>
      <c r="J810" s="105"/>
      <c r="K810" s="105"/>
      <c r="L810" s="106"/>
    </row>
    <row r="811" spans="1:12" ht="20.100000000000001" customHeight="1">
      <c r="A811" s="99"/>
      <c r="B811" s="192"/>
      <c r="C811" s="222"/>
      <c r="D811" s="102" t="s">
        <v>2049</v>
      </c>
      <c r="E811" s="100"/>
      <c r="F811" s="103"/>
      <c r="G811" s="104"/>
      <c r="H811" s="103"/>
      <c r="I811" s="104"/>
      <c r="J811" s="105"/>
      <c r="K811" s="105"/>
      <c r="L811" s="106"/>
    </row>
    <row r="812" spans="1:12" ht="20.100000000000001" customHeight="1">
      <c r="A812" s="99"/>
      <c r="B812" s="192"/>
      <c r="C812" s="222"/>
      <c r="D812" s="102" t="s">
        <v>2043</v>
      </c>
      <c r="E812" s="100"/>
      <c r="F812" s="103"/>
      <c r="G812" s="104"/>
      <c r="H812" s="103"/>
      <c r="I812" s="104"/>
      <c r="J812" s="105"/>
      <c r="K812" s="105"/>
      <c r="L812" s="106"/>
    </row>
    <row r="813" spans="1:12" ht="20.100000000000001" customHeight="1">
      <c r="A813" s="99"/>
      <c r="B813" s="192"/>
      <c r="C813" s="222"/>
      <c r="D813" s="102" t="s">
        <v>2044</v>
      </c>
      <c r="E813" s="100"/>
      <c r="F813" s="103"/>
      <c r="G813" s="104"/>
      <c r="H813" s="103"/>
      <c r="I813" s="104"/>
      <c r="J813" s="105"/>
      <c r="K813" s="105"/>
      <c r="L813" s="106"/>
    </row>
    <row r="814" spans="1:12" ht="20.100000000000001" customHeight="1">
      <c r="A814" s="99"/>
      <c r="B814" s="192"/>
      <c r="C814" s="222"/>
      <c r="D814" s="102" t="s">
        <v>2045</v>
      </c>
      <c r="E814" s="100"/>
      <c r="F814" s="103"/>
      <c r="G814" s="104"/>
      <c r="H814" s="103"/>
      <c r="I814" s="104"/>
      <c r="J814" s="105"/>
      <c r="K814" s="105"/>
      <c r="L814" s="106"/>
    </row>
    <row r="815" spans="1:12" ht="20.100000000000001" customHeight="1">
      <c r="A815" s="99"/>
      <c r="B815" s="192"/>
      <c r="C815" s="222"/>
      <c r="D815" s="102" t="s">
        <v>2046</v>
      </c>
      <c r="E815" s="100"/>
      <c r="F815" s="103"/>
      <c r="G815" s="104"/>
      <c r="H815" s="103"/>
      <c r="I815" s="104"/>
      <c r="J815" s="105"/>
      <c r="K815" s="105"/>
      <c r="L815" s="106"/>
    </row>
    <row r="816" spans="1:12" ht="20.100000000000001" customHeight="1">
      <c r="A816" s="99"/>
      <c r="B816" s="192"/>
      <c r="C816" s="222"/>
      <c r="D816" s="102" t="s">
        <v>2047</v>
      </c>
      <c r="E816" s="100"/>
      <c r="F816" s="103"/>
      <c r="G816" s="104"/>
      <c r="H816" s="103"/>
      <c r="I816" s="104"/>
      <c r="J816" s="105"/>
      <c r="K816" s="105"/>
      <c r="L816" s="106"/>
    </row>
    <row r="817" spans="1:12" ht="20.100000000000001" customHeight="1">
      <c r="A817" s="99"/>
      <c r="B817" s="192"/>
      <c r="C817" s="222"/>
      <c r="D817" s="102" t="s">
        <v>2056</v>
      </c>
      <c r="E817" s="100"/>
      <c r="F817" s="103"/>
      <c r="G817" s="104"/>
      <c r="H817" s="103"/>
      <c r="I817" s="104"/>
      <c r="J817" s="105"/>
      <c r="K817" s="105"/>
      <c r="L817" s="106"/>
    </row>
    <row r="818" spans="1:12" ht="20.100000000000001" customHeight="1">
      <c r="A818" s="99"/>
      <c r="B818" s="192"/>
      <c r="C818" s="222"/>
      <c r="D818" s="102" t="s">
        <v>2057</v>
      </c>
      <c r="E818" s="100"/>
      <c r="F818" s="103"/>
      <c r="G818" s="104"/>
      <c r="H818" s="103"/>
      <c r="I818" s="104"/>
      <c r="J818" s="105"/>
      <c r="K818" s="105"/>
      <c r="L818" s="106"/>
    </row>
    <row r="819" spans="1:12" ht="20.100000000000001" customHeight="1">
      <c r="A819" s="99"/>
      <c r="B819" s="192"/>
      <c r="C819" s="222"/>
      <c r="D819" s="102" t="s">
        <v>2058</v>
      </c>
      <c r="E819" s="100"/>
      <c r="F819" s="103"/>
      <c r="G819" s="104"/>
      <c r="H819" s="103"/>
      <c r="I819" s="104"/>
      <c r="J819" s="105"/>
      <c r="K819" s="105"/>
      <c r="L819" s="106"/>
    </row>
    <row r="820" spans="1:12" ht="20.100000000000001" customHeight="1">
      <c r="A820" s="99"/>
      <c r="B820" s="192"/>
      <c r="C820" s="222"/>
      <c r="D820" s="102" t="s">
        <v>2059</v>
      </c>
      <c r="E820" s="100"/>
      <c r="F820" s="103"/>
      <c r="G820" s="104"/>
      <c r="H820" s="103"/>
      <c r="I820" s="104"/>
      <c r="J820" s="105"/>
      <c r="K820" s="105"/>
      <c r="L820" s="106"/>
    </row>
    <row r="821" spans="1:12" ht="20.100000000000001" customHeight="1">
      <c r="A821" s="141" t="s">
        <v>4002</v>
      </c>
      <c r="B821" s="209" t="s">
        <v>1218</v>
      </c>
      <c r="C821" s="215" t="s">
        <v>5018</v>
      </c>
      <c r="D821" s="143"/>
      <c r="E821" s="142"/>
      <c r="F821" s="160"/>
      <c r="G821" s="164"/>
      <c r="H821" s="160"/>
      <c r="I821" s="164"/>
      <c r="J821" s="178" t="s">
        <v>1</v>
      </c>
      <c r="K821" s="178" t="s">
        <v>1</v>
      </c>
      <c r="L821" s="185"/>
    </row>
    <row r="822" spans="1:12" ht="20.100000000000001" customHeight="1">
      <c r="A822" s="141" t="s">
        <v>4003</v>
      </c>
      <c r="B822" s="209" t="s">
        <v>248</v>
      </c>
      <c r="C822" s="209" t="s">
        <v>5032</v>
      </c>
      <c r="D822" s="143"/>
      <c r="E822" s="142"/>
      <c r="F822" s="160"/>
      <c r="G822" s="164"/>
      <c r="H822" s="160"/>
      <c r="I822" s="164"/>
      <c r="J822" s="178" t="s">
        <v>1</v>
      </c>
      <c r="K822" s="178" t="s">
        <v>1</v>
      </c>
      <c r="L822" s="185"/>
    </row>
    <row r="823" spans="1:12" ht="20.100000000000001" customHeight="1">
      <c r="A823" s="141" t="s">
        <v>4004</v>
      </c>
      <c r="B823" s="209" t="s">
        <v>249</v>
      </c>
      <c r="C823" s="209" t="s">
        <v>5032</v>
      </c>
      <c r="D823" s="143"/>
      <c r="E823" s="142" t="s">
        <v>2228</v>
      </c>
      <c r="F823" s="160"/>
      <c r="G823" s="164"/>
      <c r="H823" s="160"/>
      <c r="I823" s="164"/>
      <c r="J823" s="178" t="s">
        <v>1</v>
      </c>
      <c r="K823" s="178" t="s">
        <v>1</v>
      </c>
      <c r="L823" s="185"/>
    </row>
    <row r="824" spans="1:12" ht="20.100000000000001" customHeight="1">
      <c r="A824" s="99"/>
      <c r="B824" s="192"/>
      <c r="C824" s="222"/>
      <c r="D824" s="102" t="s">
        <v>2222</v>
      </c>
      <c r="E824" s="100"/>
      <c r="F824" s="103"/>
      <c r="G824" s="104"/>
      <c r="H824" s="103"/>
      <c r="I824" s="104"/>
      <c r="J824" s="105"/>
      <c r="K824" s="105"/>
      <c r="L824" s="106"/>
    </row>
    <row r="825" spans="1:12" ht="20.100000000000001" customHeight="1">
      <c r="A825" s="99"/>
      <c r="B825" s="192"/>
      <c r="C825" s="222"/>
      <c r="D825" s="102" t="s">
        <v>113</v>
      </c>
      <c r="E825" s="100"/>
      <c r="F825" s="103"/>
      <c r="G825" s="104"/>
      <c r="H825" s="103"/>
      <c r="I825" s="104"/>
      <c r="J825" s="105"/>
      <c r="K825" s="105"/>
      <c r="L825" s="106"/>
    </row>
    <row r="826" spans="1:12" ht="20.100000000000001" customHeight="1">
      <c r="A826" s="141" t="s">
        <v>4005</v>
      </c>
      <c r="B826" s="209" t="s">
        <v>250</v>
      </c>
      <c r="C826" s="215" t="s">
        <v>4006</v>
      </c>
      <c r="D826" s="143" t="s">
        <v>2223</v>
      </c>
      <c r="E826" s="142"/>
      <c r="F826" s="160"/>
      <c r="G826" s="164"/>
      <c r="H826" s="160"/>
      <c r="I826" s="164"/>
      <c r="J826" s="178" t="s">
        <v>1</v>
      </c>
      <c r="K826" s="178" t="s">
        <v>1</v>
      </c>
      <c r="L826" s="185"/>
    </row>
    <row r="827" spans="1:12" ht="20.100000000000001" customHeight="1">
      <c r="A827" s="99"/>
      <c r="B827" s="192"/>
      <c r="C827" s="210"/>
      <c r="D827" s="102" t="s">
        <v>115</v>
      </c>
      <c r="E827" s="100"/>
      <c r="F827" s="103"/>
      <c r="G827" s="104"/>
      <c r="H827" s="103"/>
      <c r="I827" s="104"/>
      <c r="J827" s="105"/>
      <c r="K827" s="105"/>
      <c r="L827" s="106"/>
    </row>
    <row r="828" spans="1:12" ht="20.100000000000001" customHeight="1">
      <c r="A828" s="99"/>
      <c r="B828" s="192"/>
      <c r="C828" s="210"/>
      <c r="D828" s="102" t="s">
        <v>116</v>
      </c>
      <c r="E828" s="100"/>
      <c r="F828" s="103"/>
      <c r="G828" s="104"/>
      <c r="H828" s="103"/>
      <c r="I828" s="104"/>
      <c r="J828" s="105"/>
      <c r="K828" s="105"/>
      <c r="L828" s="106"/>
    </row>
    <row r="829" spans="1:12" ht="20.100000000000001" customHeight="1">
      <c r="A829" s="99"/>
      <c r="B829" s="192"/>
      <c r="C829" s="210"/>
      <c r="D829" s="102" t="s">
        <v>117</v>
      </c>
      <c r="E829" s="100"/>
      <c r="F829" s="103"/>
      <c r="G829" s="104"/>
      <c r="H829" s="103"/>
      <c r="I829" s="104"/>
      <c r="J829" s="105"/>
      <c r="K829" s="105"/>
      <c r="L829" s="106"/>
    </row>
    <row r="830" spans="1:12" ht="20.100000000000001" customHeight="1">
      <c r="A830" s="141" t="s">
        <v>4007</v>
      </c>
      <c r="B830" s="209" t="s">
        <v>251</v>
      </c>
      <c r="C830" s="209" t="s">
        <v>5032</v>
      </c>
      <c r="D830" s="143"/>
      <c r="E830" s="142"/>
      <c r="F830" s="160"/>
      <c r="G830" s="164"/>
      <c r="H830" s="160"/>
      <c r="I830" s="164"/>
      <c r="J830" s="178" t="s">
        <v>1</v>
      </c>
      <c r="K830" s="178" t="s">
        <v>1</v>
      </c>
      <c r="L830" s="185"/>
    </row>
    <row r="831" spans="1:12" ht="20.100000000000001" customHeight="1">
      <c r="A831" s="141" t="s">
        <v>4008</v>
      </c>
      <c r="B831" s="209" t="s">
        <v>252</v>
      </c>
      <c r="C831" s="209" t="s">
        <v>5032</v>
      </c>
      <c r="D831" s="143"/>
      <c r="E831" s="142" t="s">
        <v>2228</v>
      </c>
      <c r="F831" s="160"/>
      <c r="G831" s="164"/>
      <c r="H831" s="160"/>
      <c r="I831" s="164"/>
      <c r="J831" s="178" t="s">
        <v>1</v>
      </c>
      <c r="K831" s="178" t="s">
        <v>1</v>
      </c>
      <c r="L831" s="185"/>
    </row>
    <row r="832" spans="1:12" ht="20.100000000000001" customHeight="1">
      <c r="A832" s="99"/>
      <c r="B832" s="192"/>
      <c r="C832" s="222"/>
      <c r="D832" s="102" t="s">
        <v>111</v>
      </c>
      <c r="E832" s="100"/>
      <c r="F832" s="103"/>
      <c r="G832" s="104"/>
      <c r="H832" s="103"/>
      <c r="I832" s="104"/>
      <c r="J832" s="105"/>
      <c r="K832" s="105"/>
      <c r="L832" s="106"/>
    </row>
    <row r="833" spans="1:12" ht="20.100000000000001" customHeight="1">
      <c r="A833" s="99"/>
      <c r="B833" s="192"/>
      <c r="C833" s="222"/>
      <c r="D833" s="102" t="s">
        <v>113</v>
      </c>
      <c r="E833" s="100"/>
      <c r="F833" s="103"/>
      <c r="G833" s="104"/>
      <c r="H833" s="103"/>
      <c r="I833" s="104"/>
      <c r="J833" s="105"/>
      <c r="K833" s="105"/>
      <c r="L833" s="106"/>
    </row>
    <row r="834" spans="1:12" ht="20.100000000000001" customHeight="1">
      <c r="A834" s="141" t="s">
        <v>4009</v>
      </c>
      <c r="B834" s="209" t="s">
        <v>253</v>
      </c>
      <c r="C834" s="215" t="s">
        <v>4010</v>
      </c>
      <c r="D834" s="143" t="s">
        <v>114</v>
      </c>
      <c r="E834" s="142"/>
      <c r="F834" s="160"/>
      <c r="G834" s="164"/>
      <c r="H834" s="160"/>
      <c r="I834" s="164"/>
      <c r="J834" s="178" t="s">
        <v>1</v>
      </c>
      <c r="K834" s="178" t="s">
        <v>1</v>
      </c>
      <c r="L834" s="185"/>
    </row>
    <row r="835" spans="1:12" ht="20.100000000000001" customHeight="1">
      <c r="A835" s="99"/>
      <c r="B835" s="192"/>
      <c r="C835" s="210"/>
      <c r="D835" s="102" t="s">
        <v>115</v>
      </c>
      <c r="E835" s="100"/>
      <c r="F835" s="103"/>
      <c r="G835" s="104"/>
      <c r="H835" s="103"/>
      <c r="I835" s="104"/>
      <c r="J835" s="105"/>
      <c r="K835" s="105"/>
      <c r="L835" s="106"/>
    </row>
    <row r="836" spans="1:12" ht="20.100000000000001" customHeight="1">
      <c r="A836" s="99"/>
      <c r="B836" s="192"/>
      <c r="C836" s="210"/>
      <c r="D836" s="102" t="s">
        <v>116</v>
      </c>
      <c r="E836" s="100"/>
      <c r="F836" s="103"/>
      <c r="G836" s="104"/>
      <c r="H836" s="103"/>
      <c r="I836" s="104"/>
      <c r="J836" s="105"/>
      <c r="K836" s="105"/>
      <c r="L836" s="106"/>
    </row>
    <row r="837" spans="1:12" ht="20.100000000000001" customHeight="1">
      <c r="A837" s="99"/>
      <c r="B837" s="192"/>
      <c r="C837" s="210"/>
      <c r="D837" s="102" t="s">
        <v>117</v>
      </c>
      <c r="E837" s="100"/>
      <c r="F837" s="103"/>
      <c r="G837" s="104"/>
      <c r="H837" s="103"/>
      <c r="I837" s="104"/>
      <c r="J837" s="105"/>
      <c r="K837" s="105"/>
      <c r="L837" s="106"/>
    </row>
    <row r="838" spans="1:12" ht="20.100000000000001" customHeight="1">
      <c r="A838" s="141" t="s">
        <v>4011</v>
      </c>
      <c r="B838" s="209" t="s">
        <v>254</v>
      </c>
      <c r="C838" s="209" t="s">
        <v>5032</v>
      </c>
      <c r="D838" s="143"/>
      <c r="E838" s="142"/>
      <c r="F838" s="160"/>
      <c r="G838" s="164"/>
      <c r="H838" s="160"/>
      <c r="I838" s="164"/>
      <c r="J838" s="178" t="s">
        <v>1</v>
      </c>
      <c r="K838" s="178" t="s">
        <v>1</v>
      </c>
      <c r="L838" s="185"/>
    </row>
    <row r="839" spans="1:12" ht="20.100000000000001" customHeight="1">
      <c r="A839" s="141" t="s">
        <v>4012</v>
      </c>
      <c r="B839" s="209" t="s">
        <v>255</v>
      </c>
      <c r="C839" s="209" t="s">
        <v>5032</v>
      </c>
      <c r="D839" s="143" t="s">
        <v>159</v>
      </c>
      <c r="E839" s="142"/>
      <c r="F839" s="160"/>
      <c r="G839" s="164"/>
      <c r="H839" s="160"/>
      <c r="I839" s="164"/>
      <c r="J839" s="178" t="s">
        <v>1</v>
      </c>
      <c r="K839" s="178" t="s">
        <v>1</v>
      </c>
      <c r="L839" s="185"/>
    </row>
    <row r="840" spans="1:12" ht="20.100000000000001" customHeight="1">
      <c r="A840" s="99"/>
      <c r="B840" s="192"/>
      <c r="C840" s="210"/>
      <c r="D840" s="102" t="s">
        <v>160</v>
      </c>
      <c r="E840" s="100"/>
      <c r="F840" s="103"/>
      <c r="G840" s="104"/>
      <c r="H840" s="103"/>
      <c r="I840" s="104"/>
      <c r="J840" s="105"/>
      <c r="K840" s="105"/>
      <c r="L840" s="106"/>
    </row>
    <row r="841" spans="1:12" ht="20.100000000000001" customHeight="1">
      <c r="A841" s="99"/>
      <c r="B841" s="192"/>
      <c r="C841" s="210"/>
      <c r="D841" s="102" t="s">
        <v>161</v>
      </c>
      <c r="E841" s="100"/>
      <c r="F841" s="103"/>
      <c r="G841" s="104"/>
      <c r="H841" s="103"/>
      <c r="I841" s="104"/>
      <c r="J841" s="105"/>
      <c r="K841" s="105"/>
      <c r="L841" s="106"/>
    </row>
    <row r="842" spans="1:12" ht="20.100000000000001" customHeight="1">
      <c r="A842" s="99"/>
      <c r="B842" s="192"/>
      <c r="C842" s="210"/>
      <c r="D842" s="102" t="s">
        <v>384</v>
      </c>
      <c r="E842" s="100"/>
      <c r="F842" s="103"/>
      <c r="G842" s="104"/>
      <c r="H842" s="103"/>
      <c r="I842" s="104"/>
      <c r="J842" s="105"/>
      <c r="K842" s="105"/>
      <c r="L842" s="106"/>
    </row>
    <row r="843" spans="1:12" ht="20.100000000000001" customHeight="1">
      <c r="A843" s="99"/>
      <c r="B843" s="192"/>
      <c r="C843" s="210"/>
      <c r="D843" s="102" t="s">
        <v>385</v>
      </c>
      <c r="E843" s="100"/>
      <c r="F843" s="103"/>
      <c r="G843" s="104"/>
      <c r="H843" s="103"/>
      <c r="I843" s="104"/>
      <c r="J843" s="105"/>
      <c r="K843" s="105"/>
      <c r="L843" s="106"/>
    </row>
    <row r="844" spans="1:12" ht="20.100000000000001" customHeight="1">
      <c r="A844" s="99"/>
      <c r="B844" s="192"/>
      <c r="C844" s="210"/>
      <c r="D844" s="102" t="s">
        <v>162</v>
      </c>
      <c r="E844" s="100"/>
      <c r="F844" s="103"/>
      <c r="G844" s="104"/>
      <c r="H844" s="103"/>
      <c r="I844" s="104"/>
      <c r="J844" s="105"/>
      <c r="K844" s="105"/>
      <c r="L844" s="106"/>
    </row>
    <row r="845" spans="1:12" ht="20.100000000000001" customHeight="1">
      <c r="A845" s="99"/>
      <c r="B845" s="192"/>
      <c r="C845" s="210"/>
      <c r="D845" s="102" t="s">
        <v>163</v>
      </c>
      <c r="E845" s="100"/>
      <c r="F845" s="103"/>
      <c r="G845" s="104"/>
      <c r="H845" s="103"/>
      <c r="I845" s="104"/>
      <c r="J845" s="105"/>
      <c r="K845" s="105"/>
      <c r="L845" s="106"/>
    </row>
    <row r="846" spans="1:12" ht="20.100000000000001" customHeight="1">
      <c r="A846" s="99"/>
      <c r="B846" s="192"/>
      <c r="C846" s="210"/>
      <c r="D846" s="102" t="s">
        <v>246</v>
      </c>
      <c r="E846" s="100"/>
      <c r="F846" s="103"/>
      <c r="G846" s="104"/>
      <c r="H846" s="103"/>
      <c r="I846" s="104"/>
      <c r="J846" s="105"/>
      <c r="K846" s="105"/>
      <c r="L846" s="106"/>
    </row>
    <row r="847" spans="1:12" ht="20.100000000000001" customHeight="1">
      <c r="A847" s="99"/>
      <c r="B847" s="192"/>
      <c r="C847" s="210"/>
      <c r="D847" s="102" t="s">
        <v>164</v>
      </c>
      <c r="E847" s="100"/>
      <c r="F847" s="103"/>
      <c r="G847" s="104"/>
      <c r="H847" s="103"/>
      <c r="I847" s="104"/>
      <c r="J847" s="105"/>
      <c r="K847" s="105"/>
      <c r="L847" s="106"/>
    </row>
    <row r="848" spans="1:12" ht="20.100000000000001" customHeight="1">
      <c r="A848" s="99"/>
      <c r="B848" s="192"/>
      <c r="C848" s="210"/>
      <c r="D848" s="102" t="s">
        <v>1970</v>
      </c>
      <c r="E848" s="100"/>
      <c r="F848" s="103"/>
      <c r="G848" s="104"/>
      <c r="H848" s="103"/>
      <c r="I848" s="104"/>
      <c r="J848" s="105"/>
      <c r="K848" s="105"/>
      <c r="L848" s="106"/>
    </row>
    <row r="849" spans="1:12" ht="20.100000000000001" customHeight="1">
      <c r="A849" s="99"/>
      <c r="B849" s="192"/>
      <c r="C849" s="210"/>
      <c r="D849" s="102" t="s">
        <v>165</v>
      </c>
      <c r="E849" s="100"/>
      <c r="F849" s="103"/>
      <c r="G849" s="104"/>
      <c r="H849" s="103"/>
      <c r="I849" s="104"/>
      <c r="J849" s="105"/>
      <c r="K849" s="105"/>
      <c r="L849" s="106"/>
    </row>
    <row r="850" spans="1:12" ht="20.100000000000001" customHeight="1">
      <c r="A850" s="99"/>
      <c r="B850" s="192"/>
      <c r="C850" s="210"/>
      <c r="D850" s="102" t="s">
        <v>1971</v>
      </c>
      <c r="E850" s="100"/>
      <c r="F850" s="103"/>
      <c r="G850" s="104"/>
      <c r="H850" s="103"/>
      <c r="I850" s="104"/>
      <c r="J850" s="105"/>
      <c r="K850" s="105"/>
      <c r="L850" s="106"/>
    </row>
    <row r="851" spans="1:12" ht="20.100000000000001" customHeight="1">
      <c r="A851" s="99"/>
      <c r="B851" s="192"/>
      <c r="C851" s="210"/>
      <c r="D851" s="102" t="s">
        <v>166</v>
      </c>
      <c r="E851" s="100"/>
      <c r="F851" s="103"/>
      <c r="G851" s="104"/>
      <c r="H851" s="103"/>
      <c r="I851" s="104"/>
      <c r="J851" s="105"/>
      <c r="K851" s="105"/>
      <c r="L851" s="106"/>
    </row>
    <row r="852" spans="1:12" ht="20.100000000000001" customHeight="1">
      <c r="A852" s="99"/>
      <c r="B852" s="192"/>
      <c r="C852" s="210"/>
      <c r="D852" s="102" t="s">
        <v>1972</v>
      </c>
      <c r="E852" s="100"/>
      <c r="F852" s="103"/>
      <c r="G852" s="104"/>
      <c r="H852" s="103"/>
      <c r="I852" s="104"/>
      <c r="J852" s="105"/>
      <c r="K852" s="105"/>
      <c r="L852" s="106"/>
    </row>
    <row r="853" spans="1:12" ht="20.100000000000001" customHeight="1">
      <c r="A853" s="99"/>
      <c r="B853" s="192"/>
      <c r="C853" s="210"/>
      <c r="D853" s="102" t="s">
        <v>1973</v>
      </c>
      <c r="E853" s="100"/>
      <c r="F853" s="103"/>
      <c r="G853" s="104"/>
      <c r="H853" s="103"/>
      <c r="I853" s="104"/>
      <c r="J853" s="105"/>
      <c r="K853" s="105"/>
      <c r="L853" s="106"/>
    </row>
    <row r="854" spans="1:12" ht="20.100000000000001" customHeight="1">
      <c r="A854" s="99"/>
      <c r="B854" s="192"/>
      <c r="C854" s="210"/>
      <c r="D854" s="102" t="s">
        <v>167</v>
      </c>
      <c r="E854" s="100"/>
      <c r="F854" s="103"/>
      <c r="G854" s="104"/>
      <c r="H854" s="103"/>
      <c r="I854" s="104"/>
      <c r="J854" s="105"/>
      <c r="K854" s="105"/>
      <c r="L854" s="106"/>
    </row>
    <row r="855" spans="1:12" ht="20.100000000000001" customHeight="1">
      <c r="A855" s="99"/>
      <c r="B855" s="192"/>
      <c r="C855" s="210"/>
      <c r="D855" s="102" t="s">
        <v>1974</v>
      </c>
      <c r="E855" s="100"/>
      <c r="F855" s="103"/>
      <c r="G855" s="104"/>
      <c r="H855" s="103"/>
      <c r="I855" s="104"/>
      <c r="J855" s="105"/>
      <c r="K855" s="105"/>
      <c r="L855" s="106"/>
    </row>
    <row r="856" spans="1:12" ht="20.100000000000001" customHeight="1">
      <c r="A856" s="99"/>
      <c r="B856" s="192"/>
      <c r="C856" s="210"/>
      <c r="D856" s="102" t="s">
        <v>168</v>
      </c>
      <c r="E856" s="100"/>
      <c r="F856" s="103"/>
      <c r="G856" s="104"/>
      <c r="H856" s="103"/>
      <c r="I856" s="104"/>
      <c r="J856" s="105"/>
      <c r="K856" s="105"/>
      <c r="L856" s="106"/>
    </row>
    <row r="857" spans="1:12" ht="20.100000000000001" customHeight="1">
      <c r="A857" s="99"/>
      <c r="B857" s="192"/>
      <c r="C857" s="210"/>
      <c r="D857" s="102" t="s">
        <v>1975</v>
      </c>
      <c r="E857" s="100"/>
      <c r="F857" s="103"/>
      <c r="G857" s="104"/>
      <c r="H857" s="103"/>
      <c r="I857" s="104"/>
      <c r="J857" s="105"/>
      <c r="K857" s="105"/>
      <c r="L857" s="106"/>
    </row>
    <row r="858" spans="1:12" ht="20.100000000000001" customHeight="1">
      <c r="A858" s="99"/>
      <c r="B858" s="192"/>
      <c r="C858" s="210"/>
      <c r="D858" s="102" t="s">
        <v>1976</v>
      </c>
      <c r="E858" s="100"/>
      <c r="F858" s="103"/>
      <c r="G858" s="104"/>
      <c r="H858" s="103"/>
      <c r="I858" s="104"/>
      <c r="J858" s="105"/>
      <c r="K858" s="105"/>
      <c r="L858" s="106"/>
    </row>
    <row r="859" spans="1:12" ht="20.100000000000001" customHeight="1">
      <c r="A859" s="99"/>
      <c r="B859" s="192"/>
      <c r="C859" s="210"/>
      <c r="D859" s="102" t="s">
        <v>169</v>
      </c>
      <c r="E859" s="100"/>
      <c r="F859" s="103"/>
      <c r="G859" s="104"/>
      <c r="H859" s="103"/>
      <c r="I859" s="104"/>
      <c r="J859" s="105"/>
      <c r="K859" s="105"/>
      <c r="L859" s="106"/>
    </row>
    <row r="860" spans="1:12" ht="20.100000000000001" customHeight="1">
      <c r="A860" s="141" t="s">
        <v>4013</v>
      </c>
      <c r="B860" s="209" t="s">
        <v>256</v>
      </c>
      <c r="C860" s="209" t="s">
        <v>5032</v>
      </c>
      <c r="D860" s="143"/>
      <c r="E860" s="142"/>
      <c r="F860" s="160"/>
      <c r="G860" s="164"/>
      <c r="H860" s="160"/>
      <c r="I860" s="164"/>
      <c r="J860" s="178" t="s">
        <v>1</v>
      </c>
      <c r="K860" s="178" t="s">
        <v>1</v>
      </c>
      <c r="L860" s="185"/>
    </row>
    <row r="861" spans="1:12" ht="20.100000000000001" customHeight="1">
      <c r="A861" s="141" t="s">
        <v>4014</v>
      </c>
      <c r="B861" s="209" t="s">
        <v>257</v>
      </c>
      <c r="C861" s="209" t="s">
        <v>5032</v>
      </c>
      <c r="D861" s="143" t="s">
        <v>170</v>
      </c>
      <c r="E861" s="142"/>
      <c r="F861" s="160"/>
      <c r="G861" s="164"/>
      <c r="H861" s="160"/>
      <c r="I861" s="164"/>
      <c r="J861" s="178" t="s">
        <v>1</v>
      </c>
      <c r="K861" s="178" t="s">
        <v>1</v>
      </c>
      <c r="L861" s="185"/>
    </row>
    <row r="862" spans="1:12" ht="20.100000000000001" customHeight="1">
      <c r="A862" s="99"/>
      <c r="B862" s="192"/>
      <c r="C862" s="210"/>
      <c r="D862" s="102" t="s">
        <v>388</v>
      </c>
      <c r="E862" s="100"/>
      <c r="F862" s="103"/>
      <c r="G862" s="104"/>
      <c r="H862" s="103"/>
      <c r="I862" s="104"/>
      <c r="J862" s="105"/>
      <c r="K862" s="105"/>
      <c r="L862" s="106"/>
    </row>
    <row r="863" spans="1:12" ht="20.100000000000001" customHeight="1">
      <c r="A863" s="99"/>
      <c r="B863" s="192"/>
      <c r="C863" s="210"/>
      <c r="D863" s="102" t="s">
        <v>389</v>
      </c>
      <c r="E863" s="100"/>
      <c r="F863" s="103"/>
      <c r="G863" s="104"/>
      <c r="H863" s="103"/>
      <c r="I863" s="104"/>
      <c r="J863" s="105"/>
      <c r="K863" s="105"/>
      <c r="L863" s="106"/>
    </row>
    <row r="864" spans="1:12" ht="20.100000000000001" customHeight="1">
      <c r="A864" s="99"/>
      <c r="B864" s="192"/>
      <c r="C864" s="210"/>
      <c r="D864" s="102" t="s">
        <v>390</v>
      </c>
      <c r="E864" s="100"/>
      <c r="F864" s="103"/>
      <c r="G864" s="104"/>
      <c r="H864" s="103"/>
      <c r="I864" s="104"/>
      <c r="J864" s="105"/>
      <c r="K864" s="105"/>
      <c r="L864" s="106"/>
    </row>
    <row r="865" spans="1:12" ht="20.100000000000001" customHeight="1">
      <c r="A865" s="99"/>
      <c r="B865" s="192"/>
      <c r="C865" s="210"/>
      <c r="D865" s="102" t="s">
        <v>391</v>
      </c>
      <c r="E865" s="100"/>
      <c r="F865" s="103"/>
      <c r="G865" s="104"/>
      <c r="H865" s="103"/>
      <c r="I865" s="104"/>
      <c r="J865" s="105"/>
      <c r="K865" s="105"/>
      <c r="L865" s="106"/>
    </row>
    <row r="866" spans="1:12" ht="20.100000000000001" customHeight="1">
      <c r="A866" s="99"/>
      <c r="B866" s="192"/>
      <c r="C866" s="210"/>
      <c r="D866" s="102" t="s">
        <v>392</v>
      </c>
      <c r="E866" s="100"/>
      <c r="F866" s="103"/>
      <c r="G866" s="104"/>
      <c r="H866" s="103"/>
      <c r="I866" s="104"/>
      <c r="J866" s="105"/>
      <c r="K866" s="105"/>
      <c r="L866" s="106"/>
    </row>
    <row r="867" spans="1:12" ht="20.100000000000001" customHeight="1">
      <c r="A867" s="99"/>
      <c r="B867" s="192"/>
      <c r="C867" s="210"/>
      <c r="D867" s="102" t="s">
        <v>393</v>
      </c>
      <c r="E867" s="100"/>
      <c r="F867" s="103"/>
      <c r="G867" s="104"/>
      <c r="H867" s="103"/>
      <c r="I867" s="104"/>
      <c r="J867" s="105"/>
      <c r="K867" s="105"/>
      <c r="L867" s="106"/>
    </row>
    <row r="868" spans="1:12" ht="20.100000000000001" customHeight="1">
      <c r="A868" s="99"/>
      <c r="B868" s="192"/>
      <c r="C868" s="210"/>
      <c r="D868" s="102" t="s">
        <v>394</v>
      </c>
      <c r="E868" s="100"/>
      <c r="F868" s="103"/>
      <c r="G868" s="104"/>
      <c r="H868" s="103"/>
      <c r="I868" s="104"/>
      <c r="J868" s="105"/>
      <c r="K868" s="105"/>
      <c r="L868" s="106"/>
    </row>
    <row r="869" spans="1:12" ht="20.100000000000001" customHeight="1">
      <c r="A869" s="99"/>
      <c r="B869" s="192"/>
      <c r="C869" s="210"/>
      <c r="D869" s="102" t="s">
        <v>395</v>
      </c>
      <c r="E869" s="100"/>
      <c r="F869" s="103"/>
      <c r="G869" s="104"/>
      <c r="H869" s="103"/>
      <c r="I869" s="104"/>
      <c r="J869" s="105"/>
      <c r="K869" s="105"/>
      <c r="L869" s="106"/>
    </row>
    <row r="870" spans="1:12" ht="20.100000000000001" customHeight="1">
      <c r="A870" s="99"/>
      <c r="B870" s="192"/>
      <c r="C870" s="210"/>
      <c r="D870" s="102" t="s">
        <v>1997</v>
      </c>
      <c r="E870" s="100"/>
      <c r="F870" s="103"/>
      <c r="G870" s="104"/>
      <c r="H870" s="103"/>
      <c r="I870" s="104"/>
      <c r="J870" s="105"/>
      <c r="K870" s="105"/>
      <c r="L870" s="106"/>
    </row>
    <row r="871" spans="1:12" ht="20.100000000000001" customHeight="1">
      <c r="A871" s="141" t="s">
        <v>4015</v>
      </c>
      <c r="B871" s="209" t="s">
        <v>258</v>
      </c>
      <c r="C871" s="209" t="s">
        <v>5032</v>
      </c>
      <c r="D871" s="143" t="s">
        <v>398</v>
      </c>
      <c r="E871" s="142"/>
      <c r="F871" s="160"/>
      <c r="G871" s="164"/>
      <c r="H871" s="160"/>
      <c r="I871" s="164"/>
      <c r="J871" s="178" t="s">
        <v>1</v>
      </c>
      <c r="K871" s="178" t="s">
        <v>1</v>
      </c>
      <c r="L871" s="185"/>
    </row>
    <row r="872" spans="1:12" ht="20.100000000000001" customHeight="1">
      <c r="A872" s="99"/>
      <c r="B872" s="192"/>
      <c r="C872" s="210"/>
      <c r="D872" s="102" t="s">
        <v>399</v>
      </c>
      <c r="E872" s="100"/>
      <c r="F872" s="103"/>
      <c r="G872" s="104"/>
      <c r="H872" s="103"/>
      <c r="I872" s="104"/>
      <c r="J872" s="105"/>
      <c r="K872" s="105"/>
      <c r="L872" s="106"/>
    </row>
    <row r="873" spans="1:12" ht="20.100000000000001" customHeight="1">
      <c r="A873" s="99"/>
      <c r="B873" s="192"/>
      <c r="C873" s="210"/>
      <c r="D873" s="102" t="s">
        <v>247</v>
      </c>
      <c r="E873" s="100"/>
      <c r="F873" s="103"/>
      <c r="G873" s="104"/>
      <c r="H873" s="103"/>
      <c r="I873" s="104"/>
      <c r="J873" s="105"/>
      <c r="K873" s="105"/>
      <c r="L873" s="106"/>
    </row>
    <row r="874" spans="1:12" ht="20.100000000000001" customHeight="1">
      <c r="A874" s="99"/>
      <c r="B874" s="192"/>
      <c r="C874" s="210"/>
      <c r="D874" s="102" t="s">
        <v>1193</v>
      </c>
      <c r="E874" s="100"/>
      <c r="F874" s="103"/>
      <c r="G874" s="104"/>
      <c r="H874" s="103"/>
      <c r="I874" s="104"/>
      <c r="J874" s="105"/>
      <c r="K874" s="105"/>
      <c r="L874" s="106"/>
    </row>
    <row r="875" spans="1:12" ht="20.100000000000001" customHeight="1">
      <c r="A875" s="99"/>
      <c r="B875" s="192"/>
      <c r="C875" s="210"/>
      <c r="D875" s="102" t="s">
        <v>1192</v>
      </c>
      <c r="E875" s="100"/>
      <c r="F875" s="103"/>
      <c r="G875" s="104"/>
      <c r="H875" s="103"/>
      <c r="I875" s="104"/>
      <c r="J875" s="105"/>
      <c r="K875" s="105"/>
      <c r="L875" s="106"/>
    </row>
    <row r="876" spans="1:12" ht="20.100000000000001" customHeight="1">
      <c r="A876" s="99"/>
      <c r="B876" s="192"/>
      <c r="C876" s="210"/>
      <c r="D876" s="102" t="s">
        <v>1191</v>
      </c>
      <c r="E876" s="100"/>
      <c r="F876" s="103"/>
      <c r="G876" s="104"/>
      <c r="H876" s="103"/>
      <c r="I876" s="104"/>
      <c r="J876" s="105"/>
      <c r="K876" s="105"/>
      <c r="L876" s="106"/>
    </row>
    <row r="877" spans="1:12" ht="20.100000000000001" customHeight="1">
      <c r="A877" s="141" t="s">
        <v>4016</v>
      </c>
      <c r="B877" s="209" t="s">
        <v>1217</v>
      </c>
      <c r="C877" s="209" t="s">
        <v>5032</v>
      </c>
      <c r="D877" s="143"/>
      <c r="E877" s="209" t="s">
        <v>2120</v>
      </c>
      <c r="F877" s="160"/>
      <c r="G877" s="164"/>
      <c r="H877" s="160"/>
      <c r="I877" s="164"/>
      <c r="J877" s="178" t="s">
        <v>1</v>
      </c>
      <c r="K877" s="178" t="s">
        <v>1</v>
      </c>
      <c r="L877" s="185"/>
    </row>
    <row r="878" spans="1:12" ht="20.100000000000001" customHeight="1">
      <c r="A878" s="99"/>
      <c r="B878" s="192"/>
      <c r="C878" s="222"/>
      <c r="D878" s="102" t="s">
        <v>2116</v>
      </c>
      <c r="E878" s="192"/>
      <c r="F878" s="103"/>
      <c r="G878" s="104"/>
      <c r="H878" s="103"/>
      <c r="I878" s="104"/>
      <c r="J878" s="105"/>
      <c r="K878" s="105"/>
      <c r="L878" s="106"/>
    </row>
    <row r="879" spans="1:12" ht="20.100000000000001" customHeight="1">
      <c r="A879" s="99"/>
      <c r="B879" s="192"/>
      <c r="C879" s="222"/>
      <c r="D879" s="102" t="s">
        <v>2118</v>
      </c>
      <c r="E879" s="100"/>
      <c r="F879" s="103"/>
      <c r="G879" s="104"/>
      <c r="H879" s="103"/>
      <c r="I879" s="104"/>
      <c r="J879" s="105"/>
      <c r="K879" s="105"/>
      <c r="L879" s="106"/>
    </row>
    <row r="880" spans="1:12" ht="20.100000000000001" customHeight="1">
      <c r="A880" s="141" t="s">
        <v>4017</v>
      </c>
      <c r="B880" s="209" t="s">
        <v>1216</v>
      </c>
      <c r="C880" s="215" t="s">
        <v>4018</v>
      </c>
      <c r="D880" s="143" t="s">
        <v>1720</v>
      </c>
      <c r="E880" s="142"/>
      <c r="F880" s="160"/>
      <c r="G880" s="164"/>
      <c r="H880" s="160"/>
      <c r="I880" s="164"/>
      <c r="J880" s="178" t="s">
        <v>1</v>
      </c>
      <c r="K880" s="178" t="s">
        <v>1</v>
      </c>
      <c r="L880" s="185"/>
    </row>
    <row r="881" spans="1:16378" ht="20.100000000000001" customHeight="1">
      <c r="A881" s="99"/>
      <c r="B881" s="192"/>
      <c r="C881" s="222"/>
      <c r="D881" s="102" t="s">
        <v>1719</v>
      </c>
      <c r="E881" s="100"/>
      <c r="F881" s="103"/>
      <c r="G881" s="104"/>
      <c r="H881" s="103"/>
      <c r="I881" s="104"/>
      <c r="J881" s="105"/>
      <c r="K881" s="105"/>
      <c r="L881" s="106"/>
    </row>
    <row r="882" spans="1:16378" ht="20.100000000000001" customHeight="1">
      <c r="A882" s="99"/>
      <c r="B882" s="192"/>
      <c r="C882" s="222"/>
      <c r="D882" s="102" t="s">
        <v>2218</v>
      </c>
      <c r="E882" s="100"/>
      <c r="F882" s="103"/>
      <c r="G882" s="104"/>
      <c r="H882" s="103"/>
      <c r="I882" s="104"/>
      <c r="J882" s="105"/>
      <c r="K882" s="105"/>
      <c r="L882" s="106"/>
    </row>
    <row r="883" spans="1:16378" ht="20.100000000000001" customHeight="1">
      <c r="A883" s="99"/>
      <c r="B883" s="192"/>
      <c r="C883" s="222"/>
      <c r="D883" s="102" t="s">
        <v>1718</v>
      </c>
      <c r="E883" s="100"/>
      <c r="F883" s="103"/>
      <c r="G883" s="104"/>
      <c r="H883" s="103"/>
      <c r="I883" s="104"/>
      <c r="J883" s="105"/>
      <c r="K883" s="105"/>
      <c r="L883" s="106"/>
    </row>
    <row r="884" spans="1:16378" ht="20.100000000000001" customHeight="1">
      <c r="A884" s="99"/>
      <c r="B884" s="192"/>
      <c r="C884" s="222"/>
      <c r="D884" s="102" t="s">
        <v>1717</v>
      </c>
      <c r="E884" s="100"/>
      <c r="F884" s="103"/>
      <c r="G884" s="104"/>
      <c r="H884" s="103"/>
      <c r="I884" s="104"/>
      <c r="J884" s="105"/>
      <c r="K884" s="105"/>
      <c r="L884" s="106"/>
    </row>
    <row r="885" spans="1:16378" ht="20.100000000000001" customHeight="1">
      <c r="A885" s="99"/>
      <c r="B885" s="192"/>
      <c r="C885" s="222"/>
      <c r="D885" s="102" t="s">
        <v>1716</v>
      </c>
      <c r="E885" s="100"/>
      <c r="F885" s="103"/>
      <c r="G885" s="104"/>
      <c r="H885" s="103"/>
      <c r="I885" s="104"/>
      <c r="J885" s="105"/>
      <c r="K885" s="105"/>
      <c r="L885" s="106"/>
    </row>
    <row r="886" spans="1:16378" ht="20.100000000000001" customHeight="1">
      <c r="A886" s="99"/>
      <c r="B886" s="192"/>
      <c r="C886" s="222"/>
      <c r="D886" s="102" t="s">
        <v>1715</v>
      </c>
      <c r="E886" s="100"/>
      <c r="F886" s="103"/>
      <c r="G886" s="104"/>
      <c r="H886" s="103"/>
      <c r="I886" s="104"/>
      <c r="J886" s="105"/>
      <c r="K886" s="105"/>
      <c r="L886" s="106"/>
    </row>
    <row r="887" spans="1:16378" ht="20.100000000000001" customHeight="1">
      <c r="A887" s="99"/>
      <c r="B887" s="192"/>
      <c r="C887" s="222"/>
      <c r="D887" s="102" t="s">
        <v>1714</v>
      </c>
      <c r="E887" s="100"/>
      <c r="F887" s="103"/>
      <c r="G887" s="104"/>
      <c r="H887" s="103"/>
      <c r="I887" s="104"/>
      <c r="J887" s="105"/>
      <c r="K887" s="105"/>
      <c r="L887" s="106"/>
    </row>
    <row r="888" spans="1:16378" ht="20.100000000000001" customHeight="1">
      <c r="A888" s="141" t="s">
        <v>4019</v>
      </c>
      <c r="B888" s="209" t="s">
        <v>1215</v>
      </c>
      <c r="C888" s="209" t="s">
        <v>5032</v>
      </c>
      <c r="D888" s="143" t="s">
        <v>507</v>
      </c>
      <c r="E888" s="142"/>
      <c r="F888" s="160"/>
      <c r="G888" s="164"/>
      <c r="H888" s="160"/>
      <c r="I888" s="164"/>
      <c r="J888" s="178" t="s">
        <v>1</v>
      </c>
      <c r="K888" s="178" t="s">
        <v>1</v>
      </c>
      <c r="L888" s="185"/>
    </row>
    <row r="889" spans="1:16378" ht="20.100000000000001" customHeight="1">
      <c r="A889" s="99"/>
      <c r="B889" s="192"/>
      <c r="C889" s="210"/>
      <c r="D889" s="102" t="s">
        <v>508</v>
      </c>
      <c r="E889" s="100"/>
      <c r="F889" s="103"/>
      <c r="G889" s="104"/>
      <c r="H889" s="103"/>
      <c r="I889" s="104"/>
      <c r="J889" s="105"/>
      <c r="K889" s="105"/>
      <c r="L889" s="106"/>
    </row>
    <row r="890" spans="1:16378" ht="20.100000000000001" customHeight="1">
      <c r="A890" s="99"/>
      <c r="B890" s="192"/>
      <c r="C890" s="210"/>
      <c r="D890" s="102" t="s">
        <v>509</v>
      </c>
      <c r="E890" s="100"/>
      <c r="F890" s="103"/>
      <c r="G890" s="104"/>
      <c r="H890" s="103"/>
      <c r="I890" s="104"/>
      <c r="J890" s="105"/>
      <c r="K890" s="105"/>
      <c r="L890" s="106"/>
    </row>
    <row r="891" spans="1:16378" ht="20.100000000000001" customHeight="1">
      <c r="A891" s="99"/>
      <c r="B891" s="192"/>
      <c r="C891" s="210"/>
      <c r="D891" s="102" t="s">
        <v>510</v>
      </c>
      <c r="E891" s="100"/>
      <c r="F891" s="103"/>
      <c r="G891" s="104"/>
      <c r="H891" s="103"/>
      <c r="I891" s="104"/>
      <c r="J891" s="105"/>
      <c r="K891" s="105"/>
      <c r="L891" s="106"/>
    </row>
    <row r="892" spans="1:16378" ht="20.100000000000001" customHeight="1">
      <c r="A892" s="99"/>
      <c r="B892" s="192"/>
      <c r="C892" s="210"/>
      <c r="D892" s="102" t="s">
        <v>511</v>
      </c>
      <c r="E892" s="100"/>
      <c r="F892" s="103"/>
      <c r="G892" s="104"/>
      <c r="H892" s="103"/>
      <c r="I892" s="104"/>
      <c r="J892" s="105"/>
      <c r="K892" s="105"/>
      <c r="L892" s="106"/>
    </row>
    <row r="893" spans="1:16378" ht="20.100000000000001" customHeight="1">
      <c r="A893" s="99"/>
      <c r="B893" s="192"/>
      <c r="C893" s="210"/>
      <c r="D893" s="102" t="s">
        <v>512</v>
      </c>
      <c r="E893" s="100"/>
      <c r="F893" s="103"/>
      <c r="G893" s="104"/>
      <c r="H893" s="103"/>
      <c r="I893" s="104"/>
      <c r="J893" s="105"/>
      <c r="K893" s="105"/>
      <c r="L893" s="106"/>
    </row>
    <row r="894" spans="1:16378" ht="20.100000000000001" customHeight="1">
      <c r="A894" s="99"/>
      <c r="B894" s="192"/>
      <c r="C894" s="210"/>
      <c r="D894" s="102" t="s">
        <v>513</v>
      </c>
      <c r="E894" s="100"/>
      <c r="F894" s="103"/>
      <c r="G894" s="104"/>
      <c r="H894" s="103"/>
      <c r="I894" s="104"/>
      <c r="J894" s="105"/>
      <c r="K894" s="105"/>
      <c r="L894" s="106"/>
    </row>
    <row r="895" spans="1:16378" ht="20.100000000000001" customHeight="1">
      <c r="A895" s="107"/>
      <c r="B895" s="194"/>
      <c r="C895" s="213"/>
      <c r="D895" s="102" t="s">
        <v>514</v>
      </c>
      <c r="E895" s="108"/>
      <c r="F895" s="111"/>
      <c r="G895" s="112"/>
      <c r="H895" s="111"/>
      <c r="I895" s="112"/>
      <c r="J895" s="114"/>
      <c r="K895" s="114"/>
      <c r="L895" s="115"/>
    </row>
    <row r="896" spans="1:16378" s="266" customFormat="1" ht="20.100000000000001" customHeight="1">
      <c r="A896" s="141" t="s">
        <v>4020</v>
      </c>
      <c r="B896" s="209" t="s">
        <v>2051</v>
      </c>
      <c r="C896" s="209" t="s">
        <v>5032</v>
      </c>
      <c r="D896" s="143" t="s">
        <v>400</v>
      </c>
      <c r="E896" s="142"/>
      <c r="F896" s="160"/>
      <c r="G896" s="164"/>
      <c r="H896" s="160"/>
      <c r="I896" s="164"/>
      <c r="J896" s="178" t="s">
        <v>1</v>
      </c>
      <c r="K896" s="178" t="s">
        <v>1</v>
      </c>
      <c r="L896" s="185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 s="136"/>
      <c r="AN896" s="136"/>
      <c r="AO896" s="136"/>
      <c r="AP896" s="136"/>
      <c r="AQ896" s="136"/>
      <c r="AR896" s="136"/>
      <c r="AS896" s="136"/>
      <c r="AT896" s="136"/>
      <c r="AU896" s="136"/>
      <c r="AV896" s="136"/>
      <c r="AW896" s="136"/>
      <c r="AX896" s="136"/>
      <c r="AY896" s="136"/>
      <c r="AZ896" s="136"/>
      <c r="BA896" s="136"/>
      <c r="BB896" s="136"/>
      <c r="BC896" s="136"/>
      <c r="BD896" s="136"/>
      <c r="BE896" s="136"/>
      <c r="BF896" s="136"/>
      <c r="BG896" s="136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36"/>
      <c r="BR896" s="136"/>
      <c r="BS896" s="136"/>
      <c r="BT896" s="136"/>
      <c r="BU896" s="136"/>
      <c r="BV896" s="136"/>
      <c r="BW896" s="136"/>
      <c r="BX896" s="136"/>
      <c r="BY896" s="136"/>
      <c r="BZ896" s="136"/>
      <c r="CA896" s="136"/>
      <c r="CB896" s="136"/>
      <c r="CC896" s="136"/>
      <c r="CD896" s="136"/>
      <c r="CE896" s="136"/>
      <c r="CF896" s="136"/>
      <c r="CG896" s="136"/>
      <c r="CH896" s="136"/>
      <c r="CI896" s="136"/>
      <c r="CJ896" s="136"/>
      <c r="CK896" s="136"/>
      <c r="CL896" s="136"/>
      <c r="CM896" s="136"/>
      <c r="CN896" s="136"/>
      <c r="CO896" s="136"/>
      <c r="CP896" s="136"/>
      <c r="CQ896" s="136"/>
      <c r="CR896" s="136"/>
      <c r="CS896" s="136"/>
      <c r="CT896" s="136"/>
      <c r="CU896" s="136"/>
      <c r="CV896" s="136"/>
      <c r="CW896" s="136"/>
      <c r="CX896" s="136"/>
      <c r="CY896" s="136"/>
      <c r="CZ896" s="136"/>
      <c r="DA896" s="136"/>
      <c r="DB896" s="136"/>
      <c r="DC896" s="136"/>
      <c r="DD896" s="136"/>
      <c r="DE896" s="136"/>
      <c r="DF896" s="136"/>
      <c r="DG896" s="136"/>
      <c r="DH896" s="136"/>
      <c r="DI896" s="136"/>
      <c r="DJ896" s="136"/>
      <c r="DK896" s="136"/>
      <c r="DL896" s="136"/>
      <c r="DM896" s="136"/>
      <c r="DN896" s="136"/>
      <c r="DO896" s="136"/>
      <c r="DP896" s="136"/>
      <c r="DQ896" s="136"/>
      <c r="DR896" s="136"/>
      <c r="DS896" s="136"/>
      <c r="DT896" s="136"/>
      <c r="DU896" s="136"/>
      <c r="DV896" s="136"/>
      <c r="DW896" s="136"/>
      <c r="DX896" s="136"/>
      <c r="DY896" s="136"/>
      <c r="DZ896" s="136"/>
      <c r="EA896" s="136"/>
      <c r="EB896" s="136"/>
      <c r="EC896" s="136"/>
      <c r="ED896" s="136"/>
      <c r="EE896" s="136"/>
      <c r="EF896" s="136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36"/>
      <c r="EQ896" s="136"/>
      <c r="ER896" s="136"/>
      <c r="ES896" s="136"/>
      <c r="ET896" s="136"/>
      <c r="EU896" s="136"/>
      <c r="EV896" s="136"/>
      <c r="EW896" s="136"/>
      <c r="EX896" s="136"/>
      <c r="EY896" s="136"/>
      <c r="EZ896" s="136"/>
      <c r="FA896" s="136"/>
      <c r="FB896" s="136"/>
      <c r="FC896" s="136"/>
      <c r="FD896" s="136"/>
      <c r="FE896" s="136"/>
      <c r="FF896" s="136"/>
      <c r="FG896" s="136"/>
      <c r="FH896" s="136"/>
      <c r="FI896" s="136"/>
      <c r="FJ896" s="136"/>
      <c r="FK896" s="136"/>
      <c r="FL896" s="136"/>
      <c r="FM896" s="136"/>
      <c r="FN896" s="136"/>
      <c r="FO896" s="136"/>
      <c r="FP896" s="136"/>
      <c r="FQ896" s="136"/>
      <c r="FR896" s="136"/>
      <c r="FS896" s="136"/>
      <c r="FT896" s="136"/>
      <c r="FU896" s="136"/>
      <c r="FV896" s="136"/>
      <c r="FW896" s="136"/>
      <c r="FX896" s="136"/>
      <c r="FY896" s="136"/>
      <c r="FZ896" s="136"/>
      <c r="GA896" s="136"/>
      <c r="GB896" s="136"/>
      <c r="GC896" s="136"/>
      <c r="GD896" s="136"/>
      <c r="GE896" s="136"/>
      <c r="GF896" s="136"/>
      <c r="GG896" s="136"/>
      <c r="GH896" s="136"/>
      <c r="GI896" s="136"/>
      <c r="GJ896" s="136"/>
      <c r="GK896" s="136"/>
      <c r="GL896" s="136"/>
      <c r="GM896" s="136"/>
      <c r="GN896" s="136"/>
      <c r="GO896" s="136"/>
      <c r="GP896" s="136"/>
      <c r="GQ896" s="136"/>
      <c r="GR896" s="136"/>
      <c r="GS896" s="136"/>
      <c r="GT896" s="136"/>
      <c r="GU896" s="136"/>
      <c r="GV896" s="136"/>
      <c r="GW896" s="136"/>
      <c r="GX896" s="136"/>
      <c r="GY896" s="136"/>
      <c r="GZ896" s="136"/>
      <c r="HA896" s="136"/>
      <c r="HB896" s="136"/>
      <c r="HC896" s="136"/>
      <c r="HD896" s="136"/>
      <c r="HE896" s="136"/>
      <c r="HF896" s="136"/>
      <c r="HG896" s="136"/>
      <c r="HH896" s="136"/>
      <c r="HI896" s="136"/>
      <c r="HJ896" s="136"/>
      <c r="HK896" s="136"/>
      <c r="HL896" s="136"/>
      <c r="HM896" s="136"/>
      <c r="HN896" s="136"/>
      <c r="HO896" s="136"/>
      <c r="HP896" s="136"/>
      <c r="HQ896" s="136"/>
      <c r="HR896" s="136"/>
      <c r="HS896" s="136"/>
      <c r="HT896" s="136"/>
      <c r="HU896" s="136"/>
      <c r="HV896" s="136"/>
      <c r="HW896" s="136"/>
      <c r="HX896" s="136"/>
      <c r="HY896" s="136"/>
      <c r="HZ896" s="136"/>
      <c r="IA896" s="136"/>
      <c r="IB896" s="136"/>
      <c r="IC896" s="136"/>
      <c r="ID896" s="136"/>
      <c r="IE896" s="136"/>
      <c r="IF896" s="136"/>
      <c r="IG896" s="136"/>
      <c r="IH896" s="136"/>
      <c r="II896" s="136"/>
      <c r="IJ896" s="136"/>
      <c r="IK896" s="136"/>
      <c r="IL896" s="136"/>
      <c r="IM896" s="136"/>
      <c r="IN896" s="136"/>
      <c r="IO896" s="136"/>
      <c r="IP896" s="136"/>
      <c r="IQ896" s="136"/>
      <c r="IR896" s="136"/>
      <c r="IS896" s="136"/>
      <c r="IT896" s="136"/>
      <c r="IU896" s="136"/>
      <c r="IV896" s="136"/>
      <c r="IW896" s="136"/>
      <c r="IX896" s="136"/>
      <c r="IY896" s="136"/>
      <c r="IZ896" s="136"/>
      <c r="JA896" s="136"/>
      <c r="JB896" s="136"/>
      <c r="JC896" s="136"/>
      <c r="JD896" s="136"/>
      <c r="JE896" s="136"/>
      <c r="JF896" s="136"/>
      <c r="JG896" s="136"/>
      <c r="JH896" s="136"/>
      <c r="JI896" s="136"/>
      <c r="JJ896" s="136"/>
      <c r="JK896" s="136"/>
      <c r="JL896" s="136"/>
      <c r="JM896" s="136"/>
      <c r="JN896" s="136"/>
      <c r="JO896" s="136"/>
      <c r="JP896" s="136"/>
      <c r="JQ896" s="136"/>
      <c r="JR896" s="136"/>
      <c r="JS896" s="136"/>
      <c r="JT896" s="136"/>
      <c r="JU896" s="136"/>
      <c r="JV896" s="136"/>
      <c r="JW896" s="136"/>
      <c r="JX896" s="136"/>
      <c r="JY896" s="136"/>
      <c r="JZ896" s="136"/>
      <c r="KA896" s="136"/>
      <c r="KB896" s="136"/>
      <c r="KC896" s="136"/>
      <c r="KD896" s="136"/>
      <c r="KE896" s="136"/>
      <c r="KF896" s="136"/>
      <c r="KG896" s="136"/>
      <c r="KH896" s="136"/>
      <c r="KI896" s="136"/>
      <c r="KJ896" s="136"/>
      <c r="KK896" s="136"/>
      <c r="KL896" s="136"/>
      <c r="KM896" s="136"/>
      <c r="KN896" s="136"/>
      <c r="KO896" s="136"/>
      <c r="KP896" s="136"/>
      <c r="KQ896" s="136"/>
      <c r="KR896" s="136"/>
      <c r="KS896" s="136"/>
      <c r="KT896" s="136"/>
      <c r="KU896" s="136"/>
      <c r="KV896" s="136"/>
      <c r="KW896" s="136"/>
      <c r="KX896" s="136"/>
      <c r="KY896" s="136"/>
      <c r="KZ896" s="136"/>
      <c r="LA896" s="136"/>
      <c r="LB896" s="136"/>
      <c r="LC896" s="136"/>
      <c r="LD896" s="136"/>
      <c r="LE896" s="136"/>
      <c r="LF896" s="136"/>
      <c r="LG896" s="136"/>
      <c r="LH896" s="136"/>
      <c r="LI896" s="136"/>
      <c r="LJ896" s="136"/>
      <c r="LK896" s="136"/>
      <c r="LL896" s="136"/>
      <c r="LM896" s="136"/>
      <c r="LN896" s="136"/>
      <c r="LO896" s="136"/>
      <c r="LP896" s="136"/>
      <c r="LQ896" s="136"/>
      <c r="LR896" s="136"/>
      <c r="LS896" s="136"/>
      <c r="LT896" s="136"/>
      <c r="LU896" s="136"/>
      <c r="LV896" s="136"/>
      <c r="LW896" s="136"/>
      <c r="LX896" s="136"/>
      <c r="LY896" s="136"/>
      <c r="LZ896" s="136"/>
      <c r="MA896" s="136"/>
      <c r="MB896" s="136"/>
      <c r="MC896" s="136"/>
      <c r="MD896" s="136"/>
      <c r="ME896" s="136"/>
      <c r="MF896" s="136"/>
      <c r="MG896" s="136"/>
      <c r="MH896" s="136"/>
      <c r="MI896" s="136"/>
      <c r="MJ896" s="136"/>
      <c r="MK896" s="136"/>
      <c r="ML896" s="136"/>
      <c r="MM896" s="136"/>
      <c r="MN896" s="136"/>
      <c r="MO896" s="136"/>
      <c r="MP896" s="136"/>
      <c r="MQ896" s="136"/>
      <c r="MR896" s="136"/>
      <c r="MS896" s="136"/>
      <c r="MT896" s="136"/>
      <c r="MU896" s="136"/>
      <c r="MV896" s="136"/>
      <c r="MW896" s="136"/>
      <c r="MX896" s="136"/>
      <c r="MY896" s="136"/>
      <c r="MZ896" s="136"/>
      <c r="NA896" s="136"/>
      <c r="NB896" s="136"/>
      <c r="NC896" s="136"/>
      <c r="ND896" s="136"/>
      <c r="NE896" s="136"/>
      <c r="NF896" s="136"/>
      <c r="NG896" s="136"/>
      <c r="NH896" s="136"/>
      <c r="NI896" s="136"/>
      <c r="NJ896" s="136"/>
      <c r="NK896" s="136"/>
      <c r="NL896" s="136"/>
      <c r="NM896" s="136"/>
      <c r="NN896" s="136"/>
      <c r="NO896" s="136"/>
      <c r="NP896" s="136"/>
      <c r="NQ896" s="136"/>
      <c r="NR896" s="136"/>
      <c r="NS896" s="136"/>
      <c r="NT896" s="136"/>
      <c r="NU896" s="136"/>
      <c r="NV896" s="136"/>
      <c r="NW896" s="136"/>
      <c r="NX896" s="136"/>
      <c r="NY896" s="136"/>
      <c r="NZ896" s="136"/>
      <c r="OA896" s="136"/>
      <c r="OB896" s="136"/>
      <c r="OC896" s="136"/>
      <c r="OD896" s="136"/>
      <c r="OE896" s="136"/>
      <c r="OF896" s="136"/>
      <c r="OG896" s="136"/>
      <c r="OH896" s="136"/>
      <c r="OI896" s="136"/>
      <c r="OJ896" s="136"/>
      <c r="OK896" s="136"/>
      <c r="OL896" s="136"/>
      <c r="OM896" s="136"/>
      <c r="ON896" s="136"/>
      <c r="OO896" s="136"/>
      <c r="OP896" s="136"/>
      <c r="OQ896" s="136"/>
      <c r="OR896" s="136"/>
      <c r="OS896" s="136"/>
      <c r="OT896" s="136"/>
      <c r="OU896" s="136"/>
      <c r="OV896" s="136"/>
      <c r="OW896" s="136"/>
      <c r="OX896" s="136"/>
      <c r="OY896" s="136"/>
      <c r="OZ896" s="136"/>
      <c r="PA896" s="136"/>
      <c r="PB896" s="136"/>
      <c r="PC896" s="136"/>
      <c r="PD896" s="136"/>
      <c r="PE896" s="136"/>
      <c r="PF896" s="136"/>
      <c r="PG896" s="136"/>
      <c r="PH896" s="136"/>
      <c r="PI896" s="136"/>
      <c r="PJ896" s="136"/>
      <c r="PK896" s="136"/>
      <c r="PL896" s="136"/>
      <c r="PM896" s="136"/>
      <c r="PN896" s="136"/>
      <c r="PO896" s="136"/>
      <c r="PP896" s="136"/>
      <c r="PQ896" s="136"/>
      <c r="PR896" s="136"/>
      <c r="PS896" s="136"/>
      <c r="PT896" s="136"/>
      <c r="PU896" s="136"/>
      <c r="PV896" s="136"/>
      <c r="PW896" s="136"/>
      <c r="PX896" s="136"/>
      <c r="PY896" s="136"/>
      <c r="PZ896" s="136"/>
      <c r="QA896" s="136"/>
      <c r="QB896" s="136"/>
      <c r="QC896" s="136"/>
      <c r="QD896" s="136"/>
      <c r="QE896" s="136"/>
      <c r="QF896" s="136"/>
      <c r="QG896" s="136"/>
      <c r="QH896" s="136"/>
      <c r="QI896" s="136"/>
      <c r="QJ896" s="136"/>
      <c r="QK896" s="136"/>
      <c r="QL896" s="136"/>
      <c r="QM896" s="136"/>
      <c r="QN896" s="136"/>
      <c r="QO896" s="136"/>
      <c r="QP896" s="136"/>
      <c r="QQ896" s="136"/>
      <c r="QR896" s="136"/>
      <c r="QS896" s="136"/>
      <c r="QT896" s="136"/>
      <c r="QU896" s="136"/>
      <c r="QV896" s="136"/>
      <c r="QW896" s="136"/>
      <c r="QX896" s="136"/>
      <c r="QY896" s="136"/>
      <c r="QZ896" s="136"/>
      <c r="RA896" s="136"/>
      <c r="RB896" s="136"/>
      <c r="RC896" s="136"/>
      <c r="RD896" s="136"/>
      <c r="RE896" s="136"/>
      <c r="RF896" s="136"/>
      <c r="RG896" s="136"/>
      <c r="RH896" s="136"/>
      <c r="RI896" s="136"/>
      <c r="RJ896" s="136"/>
      <c r="RK896" s="136"/>
      <c r="RL896" s="136"/>
      <c r="RM896" s="136"/>
      <c r="RN896" s="136"/>
      <c r="RO896" s="136"/>
      <c r="RP896" s="136"/>
      <c r="RQ896" s="136"/>
      <c r="RR896" s="136"/>
      <c r="RS896" s="136"/>
      <c r="RT896" s="136"/>
      <c r="RU896" s="136"/>
      <c r="RV896" s="136"/>
      <c r="RW896" s="136"/>
      <c r="RX896" s="136"/>
      <c r="RY896" s="136"/>
      <c r="RZ896" s="136"/>
      <c r="SA896" s="136"/>
      <c r="SB896" s="136"/>
      <c r="SC896" s="136"/>
      <c r="SD896" s="136"/>
      <c r="SE896" s="136"/>
      <c r="SF896" s="136"/>
      <c r="SG896" s="136"/>
      <c r="SH896" s="136"/>
      <c r="SI896" s="136"/>
      <c r="SJ896" s="136"/>
      <c r="SK896" s="136"/>
      <c r="SL896" s="136"/>
      <c r="SM896" s="136"/>
      <c r="SN896" s="136"/>
      <c r="SO896" s="136"/>
      <c r="SP896" s="136"/>
      <c r="SQ896" s="136"/>
      <c r="SR896" s="136"/>
      <c r="SS896" s="136"/>
      <c r="ST896" s="136"/>
      <c r="SU896" s="136"/>
      <c r="SV896" s="136"/>
      <c r="SW896" s="136"/>
      <c r="SX896" s="136"/>
      <c r="SY896" s="136"/>
      <c r="SZ896" s="136"/>
      <c r="TA896" s="136"/>
      <c r="TB896" s="136"/>
      <c r="TC896" s="136"/>
      <c r="TD896" s="136"/>
      <c r="TE896" s="136"/>
      <c r="TF896" s="136"/>
      <c r="TG896" s="136"/>
      <c r="TH896" s="136"/>
      <c r="TI896" s="136"/>
      <c r="TJ896" s="136"/>
      <c r="TK896" s="136"/>
      <c r="TL896" s="136"/>
      <c r="TM896" s="136"/>
      <c r="TN896" s="136"/>
      <c r="TO896" s="136"/>
      <c r="TP896" s="136"/>
      <c r="TQ896" s="136"/>
      <c r="TR896" s="136"/>
      <c r="TS896" s="136"/>
      <c r="TT896" s="136"/>
      <c r="TU896" s="136"/>
      <c r="TV896" s="136"/>
      <c r="TW896" s="136"/>
      <c r="TX896" s="136"/>
      <c r="TY896" s="136"/>
      <c r="TZ896" s="136"/>
      <c r="UA896" s="136"/>
      <c r="UB896" s="136"/>
      <c r="UC896" s="136"/>
      <c r="UD896" s="136"/>
      <c r="UE896" s="136"/>
      <c r="UF896" s="136"/>
      <c r="UG896" s="136"/>
      <c r="UH896" s="136"/>
      <c r="UI896" s="136"/>
      <c r="UJ896" s="136"/>
      <c r="UK896" s="136"/>
      <c r="UL896" s="136"/>
      <c r="UM896" s="136"/>
      <c r="UN896" s="136"/>
      <c r="UO896" s="136"/>
      <c r="UP896" s="136"/>
      <c r="UQ896" s="136"/>
      <c r="UR896" s="136"/>
      <c r="US896" s="136"/>
      <c r="UT896" s="136"/>
      <c r="UU896" s="136"/>
      <c r="UV896" s="136"/>
      <c r="UW896" s="136"/>
      <c r="UX896" s="136"/>
      <c r="UY896" s="136"/>
      <c r="UZ896" s="136"/>
      <c r="VA896" s="136"/>
      <c r="VB896" s="136"/>
      <c r="VC896" s="136"/>
      <c r="VD896" s="136"/>
      <c r="VE896" s="136"/>
      <c r="VF896" s="136"/>
      <c r="VG896" s="136"/>
      <c r="VH896" s="136"/>
      <c r="VI896" s="136"/>
      <c r="VJ896" s="136"/>
      <c r="VK896" s="136"/>
      <c r="VL896" s="136"/>
      <c r="VM896" s="136"/>
      <c r="VN896" s="136"/>
      <c r="VO896" s="136"/>
      <c r="VP896" s="136"/>
      <c r="VQ896" s="136"/>
      <c r="VR896" s="136"/>
      <c r="VS896" s="136"/>
      <c r="VT896" s="136"/>
      <c r="VU896" s="136"/>
      <c r="VV896" s="136"/>
      <c r="VW896" s="136"/>
      <c r="VX896" s="136"/>
      <c r="VY896" s="136"/>
      <c r="VZ896" s="136"/>
      <c r="WA896" s="136"/>
      <c r="WB896" s="136"/>
      <c r="WC896" s="136"/>
      <c r="WD896" s="136"/>
      <c r="WE896" s="136"/>
      <c r="WF896" s="136"/>
      <c r="WG896" s="136"/>
      <c r="WH896" s="136"/>
      <c r="WI896" s="136"/>
      <c r="WJ896" s="136"/>
      <c r="WK896" s="136"/>
      <c r="WL896" s="136"/>
      <c r="WM896" s="136"/>
      <c r="WN896" s="136"/>
      <c r="WO896" s="136"/>
      <c r="WP896" s="136"/>
      <c r="WQ896" s="136"/>
      <c r="WR896" s="136"/>
      <c r="WS896" s="136"/>
      <c r="WT896" s="136"/>
      <c r="WU896" s="136"/>
      <c r="WV896" s="136"/>
      <c r="WW896" s="136"/>
      <c r="WX896" s="136"/>
      <c r="WY896" s="136"/>
      <c r="WZ896" s="136"/>
      <c r="XA896" s="136"/>
      <c r="XB896" s="136"/>
      <c r="XC896" s="136"/>
      <c r="XD896" s="136"/>
      <c r="XE896" s="136"/>
      <c r="XF896" s="136"/>
      <c r="XG896" s="136"/>
      <c r="XH896" s="136"/>
      <c r="XI896" s="136"/>
      <c r="XJ896" s="136"/>
      <c r="XK896" s="136"/>
      <c r="XL896" s="136"/>
      <c r="XM896" s="136"/>
      <c r="XN896" s="136"/>
      <c r="XO896" s="136"/>
      <c r="XP896" s="136"/>
      <c r="XQ896" s="136"/>
      <c r="XR896" s="136"/>
      <c r="XS896" s="136"/>
      <c r="XT896" s="136"/>
      <c r="XU896" s="136"/>
      <c r="XV896" s="136"/>
      <c r="XW896" s="136"/>
      <c r="XX896" s="136"/>
      <c r="XY896" s="136"/>
      <c r="XZ896" s="136"/>
      <c r="YA896" s="136"/>
      <c r="YB896" s="136"/>
      <c r="YC896" s="136"/>
      <c r="YD896" s="136"/>
      <c r="YE896" s="136"/>
      <c r="YF896" s="136"/>
      <c r="YG896" s="136"/>
      <c r="YH896" s="136"/>
      <c r="YI896" s="136"/>
      <c r="YJ896" s="136"/>
      <c r="YK896" s="136"/>
      <c r="YL896" s="136"/>
      <c r="YM896" s="136"/>
      <c r="YN896" s="136"/>
      <c r="YO896" s="136"/>
      <c r="YP896" s="136"/>
      <c r="YQ896" s="136"/>
      <c r="YR896" s="136"/>
      <c r="YS896" s="136"/>
      <c r="YT896" s="136"/>
      <c r="YU896" s="136"/>
      <c r="YV896" s="136"/>
      <c r="YW896" s="136"/>
      <c r="YX896" s="136"/>
      <c r="YY896" s="136"/>
      <c r="YZ896" s="136"/>
      <c r="ZA896" s="136"/>
      <c r="ZB896" s="136"/>
      <c r="ZC896" s="136"/>
      <c r="ZD896" s="136"/>
      <c r="ZE896" s="136"/>
      <c r="ZF896" s="136"/>
      <c r="ZG896" s="136"/>
      <c r="ZH896" s="136"/>
      <c r="ZI896" s="136"/>
      <c r="ZJ896" s="136"/>
      <c r="ZK896" s="136"/>
      <c r="ZL896" s="136"/>
      <c r="ZM896" s="136"/>
      <c r="ZN896" s="136"/>
      <c r="ZO896" s="136"/>
      <c r="ZP896" s="136"/>
      <c r="ZQ896" s="136"/>
      <c r="ZR896" s="136"/>
      <c r="ZS896" s="136"/>
      <c r="ZT896" s="136"/>
      <c r="ZU896" s="136"/>
      <c r="ZV896" s="136"/>
      <c r="ZW896" s="136"/>
      <c r="ZX896" s="136"/>
      <c r="ZY896" s="136"/>
      <c r="ZZ896" s="136"/>
      <c r="AAA896" s="136"/>
      <c r="AAB896" s="136"/>
      <c r="AAC896" s="136"/>
      <c r="AAD896" s="136"/>
      <c r="AAE896" s="136"/>
      <c r="AAF896" s="136"/>
      <c r="AAG896" s="136"/>
      <c r="AAH896" s="136"/>
      <c r="AAI896" s="136"/>
      <c r="AAJ896" s="136"/>
      <c r="AAK896" s="136"/>
      <c r="AAL896" s="136"/>
      <c r="AAM896" s="136"/>
      <c r="AAN896" s="136"/>
      <c r="AAO896" s="136"/>
      <c r="AAP896" s="136"/>
      <c r="AAQ896" s="136"/>
      <c r="AAR896" s="136"/>
      <c r="AAS896" s="136"/>
      <c r="AAT896" s="136"/>
      <c r="AAU896" s="136"/>
      <c r="AAV896" s="136"/>
      <c r="AAW896" s="136"/>
      <c r="AAX896" s="136"/>
      <c r="AAY896" s="136"/>
      <c r="AAZ896" s="136"/>
      <c r="ABA896" s="136"/>
      <c r="ABB896" s="136"/>
      <c r="ABC896" s="136"/>
      <c r="ABD896" s="136"/>
      <c r="ABE896" s="136"/>
      <c r="ABF896" s="136"/>
      <c r="ABG896" s="136"/>
      <c r="ABH896" s="136"/>
      <c r="ABI896" s="136"/>
      <c r="ABJ896" s="136"/>
      <c r="ABK896" s="136"/>
      <c r="ABL896" s="136"/>
      <c r="ABM896" s="136"/>
      <c r="ABN896" s="136"/>
      <c r="ABO896" s="136"/>
      <c r="ABP896" s="136"/>
      <c r="ABQ896" s="136"/>
      <c r="ABR896" s="136"/>
      <c r="ABS896" s="136"/>
      <c r="ABT896" s="136"/>
      <c r="ABU896" s="136"/>
      <c r="ABV896" s="136"/>
      <c r="ABW896" s="136"/>
      <c r="ABX896" s="136"/>
      <c r="ABY896" s="136"/>
      <c r="ABZ896" s="136"/>
      <c r="ACA896" s="136"/>
      <c r="ACB896" s="136"/>
      <c r="ACC896" s="136"/>
      <c r="ACD896" s="136"/>
      <c r="ACE896" s="136"/>
      <c r="ACF896" s="136"/>
      <c r="ACG896" s="136"/>
      <c r="ACH896" s="136"/>
      <c r="ACI896" s="136"/>
      <c r="ACJ896" s="136"/>
      <c r="ACK896" s="136"/>
      <c r="ACL896" s="136"/>
      <c r="ACM896" s="136"/>
      <c r="ACN896" s="136"/>
      <c r="ACO896" s="136"/>
      <c r="ACP896" s="136"/>
      <c r="ACQ896" s="136"/>
      <c r="ACR896" s="136"/>
      <c r="ACS896" s="136"/>
      <c r="ACT896" s="136"/>
      <c r="ACU896" s="136"/>
      <c r="ACV896" s="136"/>
      <c r="ACW896" s="136"/>
      <c r="ACX896" s="136"/>
      <c r="ACY896" s="136"/>
      <c r="ACZ896" s="136"/>
      <c r="ADA896" s="136"/>
      <c r="ADB896" s="136"/>
      <c r="ADC896" s="136"/>
      <c r="ADD896" s="136"/>
      <c r="ADE896" s="136"/>
      <c r="ADF896" s="136"/>
      <c r="ADG896" s="136"/>
      <c r="ADH896" s="136"/>
      <c r="ADI896" s="136"/>
      <c r="ADJ896" s="136"/>
      <c r="ADK896" s="136"/>
      <c r="ADL896" s="136"/>
      <c r="ADM896" s="136"/>
      <c r="ADN896" s="136"/>
      <c r="ADO896" s="136"/>
      <c r="ADP896" s="136"/>
      <c r="ADQ896" s="136"/>
      <c r="ADR896" s="136"/>
      <c r="ADS896" s="136"/>
      <c r="ADT896" s="136"/>
      <c r="ADU896" s="136"/>
      <c r="ADV896" s="136"/>
      <c r="ADW896" s="136"/>
      <c r="ADX896" s="136"/>
      <c r="ADY896" s="136"/>
      <c r="ADZ896" s="136"/>
      <c r="AEA896" s="136"/>
      <c r="AEB896" s="136"/>
      <c r="AEC896" s="136"/>
      <c r="AED896" s="136"/>
      <c r="AEE896" s="136"/>
      <c r="AEF896" s="136"/>
      <c r="AEG896" s="136"/>
      <c r="AEH896" s="136"/>
      <c r="AEI896" s="136"/>
      <c r="AEJ896" s="136"/>
      <c r="AEK896" s="136"/>
      <c r="AEL896" s="136"/>
      <c r="AEM896" s="136"/>
      <c r="AEN896" s="136"/>
      <c r="AEO896" s="136"/>
      <c r="AEP896" s="136"/>
      <c r="AEQ896" s="136"/>
      <c r="AER896" s="136"/>
      <c r="AES896" s="136"/>
      <c r="AET896" s="136"/>
      <c r="AEU896" s="136"/>
      <c r="AEV896" s="136"/>
      <c r="AEW896" s="136"/>
      <c r="AEX896" s="136"/>
      <c r="AEY896" s="136"/>
      <c r="AEZ896" s="136"/>
      <c r="AFA896" s="136"/>
      <c r="AFB896" s="136"/>
      <c r="AFC896" s="136"/>
      <c r="AFD896" s="136"/>
      <c r="AFE896" s="136"/>
      <c r="AFF896" s="136"/>
      <c r="AFG896" s="136"/>
      <c r="AFH896" s="136"/>
      <c r="AFI896" s="136"/>
      <c r="AFJ896" s="136"/>
      <c r="AFK896" s="136"/>
      <c r="AFL896" s="136"/>
      <c r="AFM896" s="136"/>
      <c r="AFN896" s="136"/>
      <c r="AFO896" s="136"/>
      <c r="AFP896" s="136"/>
      <c r="AFQ896" s="136"/>
      <c r="AFR896" s="136"/>
      <c r="AFS896" s="136"/>
      <c r="AFT896" s="136"/>
      <c r="AFU896" s="136"/>
      <c r="AFV896" s="136"/>
      <c r="AFW896" s="136"/>
      <c r="AFX896" s="136"/>
      <c r="AFY896" s="136"/>
      <c r="AFZ896" s="136"/>
      <c r="AGA896" s="136"/>
      <c r="AGB896" s="136"/>
      <c r="AGC896" s="136"/>
      <c r="AGD896" s="136"/>
      <c r="AGE896" s="136"/>
      <c r="AGF896" s="136"/>
      <c r="AGG896" s="136"/>
      <c r="AGH896" s="136"/>
      <c r="AGI896" s="136"/>
      <c r="AGJ896" s="136"/>
      <c r="AGK896" s="136"/>
      <c r="AGL896" s="136"/>
      <c r="AGM896" s="136"/>
      <c r="AGN896" s="136"/>
      <c r="AGO896" s="136"/>
      <c r="AGP896" s="136"/>
      <c r="AGQ896" s="136"/>
      <c r="AGR896" s="136"/>
      <c r="AGS896" s="136"/>
      <c r="AGT896" s="136"/>
      <c r="AGU896" s="136"/>
      <c r="AGV896" s="136"/>
      <c r="AGW896" s="136"/>
      <c r="AGX896" s="136"/>
      <c r="AGY896" s="136"/>
      <c r="AGZ896" s="136"/>
      <c r="AHA896" s="136"/>
      <c r="AHB896" s="136"/>
      <c r="AHC896" s="136"/>
      <c r="AHD896" s="136"/>
      <c r="AHE896" s="136"/>
      <c r="AHF896" s="136"/>
      <c r="AHG896" s="136"/>
      <c r="AHH896" s="136"/>
      <c r="AHI896" s="136"/>
      <c r="AHJ896" s="136"/>
      <c r="AHK896" s="136"/>
      <c r="AHL896" s="136"/>
      <c r="AHM896" s="136"/>
      <c r="AHN896" s="136"/>
      <c r="AHO896" s="136"/>
      <c r="AHP896" s="136"/>
      <c r="AHQ896" s="136"/>
      <c r="AHR896" s="136"/>
      <c r="AHS896" s="136"/>
      <c r="AHT896" s="136"/>
      <c r="AHU896" s="136"/>
      <c r="AHV896" s="136"/>
      <c r="AHW896" s="136"/>
      <c r="AHX896" s="136"/>
      <c r="AHY896" s="136"/>
      <c r="AHZ896" s="136"/>
      <c r="AIA896" s="136"/>
      <c r="AIB896" s="136"/>
      <c r="AIC896" s="136"/>
      <c r="AID896" s="136"/>
      <c r="AIE896" s="136"/>
      <c r="AIF896" s="136"/>
      <c r="AIG896" s="136"/>
      <c r="AIH896" s="136"/>
      <c r="AII896" s="136"/>
      <c r="AIJ896" s="136"/>
      <c r="AIK896" s="136"/>
      <c r="AIL896" s="136"/>
      <c r="AIM896" s="136"/>
      <c r="AIN896" s="136"/>
      <c r="AIO896" s="136"/>
      <c r="AIP896" s="136"/>
      <c r="AIQ896" s="136"/>
      <c r="AIR896" s="136"/>
      <c r="AIS896" s="136"/>
      <c r="AIT896" s="136"/>
      <c r="AIU896" s="136"/>
      <c r="AIV896" s="136"/>
      <c r="AIW896" s="136"/>
      <c r="AIX896" s="136"/>
      <c r="AIY896" s="136"/>
      <c r="AIZ896" s="136"/>
      <c r="AJA896" s="136"/>
      <c r="AJB896" s="136"/>
      <c r="AJC896" s="136"/>
      <c r="AJD896" s="136"/>
      <c r="AJE896" s="136"/>
      <c r="AJF896" s="136"/>
      <c r="AJG896" s="136"/>
      <c r="AJH896" s="136"/>
      <c r="AJI896" s="136"/>
      <c r="AJJ896" s="136"/>
      <c r="AJK896" s="136"/>
      <c r="AJL896" s="136"/>
      <c r="AJM896" s="136"/>
      <c r="AJN896" s="136"/>
      <c r="AJO896" s="136"/>
      <c r="AJP896" s="136"/>
      <c r="AJQ896" s="136"/>
      <c r="AJR896" s="136"/>
      <c r="AJS896" s="136"/>
      <c r="AJT896" s="136"/>
      <c r="AJU896" s="136"/>
      <c r="AJV896" s="136"/>
      <c r="AJW896" s="136"/>
      <c r="AJX896" s="136"/>
      <c r="AJY896" s="136"/>
      <c r="AJZ896" s="136"/>
      <c r="AKA896" s="136"/>
      <c r="AKB896" s="136"/>
      <c r="AKC896" s="136"/>
      <c r="AKD896" s="136"/>
      <c r="AKE896" s="136"/>
      <c r="AKF896" s="136"/>
      <c r="AKG896" s="136"/>
      <c r="AKH896" s="136"/>
      <c r="AKI896" s="136"/>
      <c r="AKJ896" s="136"/>
      <c r="AKK896" s="136"/>
      <c r="AKL896" s="136"/>
      <c r="AKM896" s="136"/>
      <c r="AKN896" s="136"/>
      <c r="AKO896" s="136"/>
      <c r="AKP896" s="136"/>
      <c r="AKQ896" s="136"/>
      <c r="AKR896" s="136"/>
      <c r="AKS896" s="136"/>
      <c r="AKT896" s="136"/>
      <c r="AKU896" s="136"/>
      <c r="AKV896" s="136"/>
      <c r="AKW896" s="136"/>
      <c r="AKX896" s="136"/>
      <c r="AKY896" s="136"/>
      <c r="AKZ896" s="136"/>
      <c r="ALA896" s="136"/>
      <c r="ALB896" s="136"/>
      <c r="ALC896" s="136"/>
      <c r="ALD896" s="136"/>
      <c r="ALE896" s="136"/>
      <c r="ALF896" s="136"/>
      <c r="ALG896" s="136"/>
      <c r="ALH896" s="136"/>
      <c r="ALI896" s="136"/>
      <c r="ALJ896" s="136"/>
      <c r="ALK896" s="136"/>
      <c r="ALL896" s="136"/>
      <c r="ALM896" s="136"/>
      <c r="ALN896" s="136"/>
      <c r="ALO896" s="136"/>
      <c r="ALP896" s="136"/>
      <c r="ALQ896" s="136"/>
      <c r="ALR896" s="136"/>
      <c r="ALS896" s="136"/>
      <c r="ALT896" s="136"/>
      <c r="ALU896" s="136"/>
      <c r="ALV896" s="136"/>
      <c r="ALW896" s="136"/>
      <c r="ALX896" s="136"/>
      <c r="ALY896" s="136"/>
      <c r="ALZ896" s="136"/>
      <c r="AMA896" s="136"/>
      <c r="AMB896" s="136"/>
      <c r="AMC896" s="136"/>
      <c r="AMD896" s="136"/>
      <c r="AME896" s="136"/>
      <c r="AMF896" s="136"/>
      <c r="AMG896" s="136"/>
      <c r="AMH896" s="136"/>
      <c r="AMI896" s="136"/>
      <c r="AMJ896" s="136"/>
      <c r="AMK896" s="136"/>
      <c r="AML896" s="136"/>
      <c r="AMM896" s="136"/>
      <c r="AMN896" s="136"/>
      <c r="AMO896" s="136"/>
      <c r="AMP896" s="136"/>
      <c r="AMQ896" s="136"/>
      <c r="AMR896" s="136"/>
      <c r="AMS896" s="136"/>
      <c r="AMT896" s="136"/>
      <c r="AMU896" s="136"/>
      <c r="AMV896" s="136"/>
      <c r="AMW896" s="136"/>
      <c r="AMX896" s="136"/>
      <c r="AMY896" s="136"/>
      <c r="AMZ896" s="136"/>
      <c r="ANA896" s="136"/>
      <c r="ANB896" s="136"/>
      <c r="ANC896" s="136"/>
      <c r="AND896" s="136"/>
      <c r="ANE896" s="136"/>
      <c r="ANF896" s="136"/>
      <c r="ANG896" s="136"/>
      <c r="ANH896" s="136"/>
      <c r="ANI896" s="136"/>
      <c r="ANJ896" s="136"/>
      <c r="ANK896" s="136"/>
      <c r="ANL896" s="136"/>
      <c r="ANM896" s="136"/>
      <c r="ANN896" s="136"/>
      <c r="ANO896" s="136"/>
      <c r="ANP896" s="136"/>
      <c r="ANQ896" s="136"/>
      <c r="ANR896" s="136"/>
      <c r="ANS896" s="136"/>
      <c r="ANT896" s="136"/>
      <c r="ANU896" s="136"/>
      <c r="ANV896" s="136"/>
      <c r="ANW896" s="136"/>
      <c r="ANX896" s="136"/>
      <c r="ANY896" s="136"/>
      <c r="ANZ896" s="136"/>
      <c r="AOA896" s="136"/>
      <c r="AOB896" s="136"/>
      <c r="AOC896" s="136"/>
      <c r="AOD896" s="136"/>
      <c r="AOE896" s="136"/>
      <c r="AOF896" s="136"/>
      <c r="AOG896" s="136"/>
      <c r="AOH896" s="136"/>
      <c r="AOI896" s="136"/>
      <c r="AOJ896" s="136"/>
      <c r="AOK896" s="136"/>
      <c r="AOL896" s="136"/>
      <c r="AOM896" s="136"/>
      <c r="AON896" s="136"/>
      <c r="AOO896" s="136"/>
      <c r="AOP896" s="136"/>
      <c r="AOQ896" s="136"/>
      <c r="AOR896" s="136"/>
      <c r="AOS896" s="136"/>
      <c r="AOT896" s="136"/>
      <c r="AOU896" s="136"/>
      <c r="AOV896" s="136"/>
      <c r="AOW896" s="136"/>
      <c r="AOX896" s="136"/>
      <c r="AOY896" s="136"/>
      <c r="AOZ896" s="136"/>
      <c r="APA896" s="136"/>
      <c r="APB896" s="136"/>
      <c r="APC896" s="136"/>
      <c r="APD896" s="136"/>
      <c r="APE896" s="136"/>
      <c r="APF896" s="136"/>
      <c r="APG896" s="136"/>
      <c r="APH896" s="136"/>
      <c r="API896" s="136"/>
      <c r="APJ896" s="136"/>
      <c r="APK896" s="136"/>
      <c r="APL896" s="136"/>
      <c r="APM896" s="136"/>
      <c r="APN896" s="136"/>
      <c r="APO896" s="136"/>
      <c r="APP896" s="136"/>
      <c r="APQ896" s="136"/>
      <c r="APR896" s="136"/>
      <c r="APS896" s="136"/>
      <c r="APT896" s="136"/>
      <c r="APU896" s="136"/>
      <c r="APV896" s="136"/>
      <c r="APW896" s="136"/>
      <c r="APX896" s="136"/>
      <c r="APY896" s="136"/>
      <c r="APZ896" s="136"/>
      <c r="AQA896" s="136"/>
      <c r="AQB896" s="136"/>
      <c r="AQC896" s="136"/>
      <c r="AQD896" s="136"/>
      <c r="AQE896" s="136"/>
      <c r="AQF896" s="136"/>
      <c r="AQG896" s="136"/>
      <c r="AQH896" s="136"/>
      <c r="AQI896" s="136"/>
      <c r="AQJ896" s="136"/>
      <c r="AQK896" s="136"/>
      <c r="AQL896" s="136"/>
      <c r="AQM896" s="136"/>
      <c r="AQN896" s="136"/>
      <c r="AQO896" s="136"/>
      <c r="AQP896" s="136"/>
      <c r="AQQ896" s="136"/>
      <c r="AQR896" s="136"/>
      <c r="AQS896" s="136"/>
      <c r="AQT896" s="136"/>
      <c r="AQU896" s="136"/>
      <c r="AQV896" s="136"/>
      <c r="AQW896" s="136"/>
      <c r="AQX896" s="136"/>
      <c r="AQY896" s="136"/>
      <c r="AQZ896" s="136"/>
      <c r="ARA896" s="136"/>
      <c r="ARB896" s="136"/>
      <c r="ARC896" s="136"/>
      <c r="ARD896" s="136"/>
      <c r="ARE896" s="136"/>
      <c r="ARF896" s="136"/>
      <c r="ARG896" s="136"/>
      <c r="ARH896" s="136"/>
      <c r="ARI896" s="136"/>
      <c r="ARJ896" s="136"/>
      <c r="ARK896" s="136"/>
      <c r="ARL896" s="136"/>
      <c r="ARM896" s="136"/>
      <c r="ARN896" s="136"/>
      <c r="ARO896" s="136"/>
      <c r="ARP896" s="136"/>
      <c r="ARQ896" s="136"/>
      <c r="ARR896" s="136"/>
      <c r="ARS896" s="136"/>
      <c r="ART896" s="136"/>
      <c r="ARU896" s="136"/>
      <c r="ARV896" s="136"/>
      <c r="ARW896" s="136"/>
      <c r="ARX896" s="136"/>
      <c r="ARY896" s="136"/>
      <c r="ARZ896" s="136"/>
      <c r="ASA896" s="136"/>
      <c r="ASB896" s="136"/>
      <c r="ASC896" s="136"/>
      <c r="ASD896" s="136"/>
      <c r="ASE896" s="136"/>
      <c r="ASF896" s="136"/>
      <c r="ASG896" s="136"/>
      <c r="ASH896" s="136"/>
      <c r="ASI896" s="136"/>
      <c r="ASJ896" s="136"/>
      <c r="ASK896" s="136"/>
      <c r="ASL896" s="136"/>
      <c r="ASM896" s="136"/>
      <c r="ASN896" s="136"/>
      <c r="ASO896" s="136"/>
      <c r="ASP896" s="136"/>
      <c r="ASQ896" s="136"/>
      <c r="ASR896" s="136"/>
      <c r="ASS896" s="136"/>
      <c r="AST896" s="136"/>
      <c r="ASU896" s="136"/>
      <c r="ASV896" s="136"/>
      <c r="ASW896" s="136"/>
      <c r="ASX896" s="136"/>
      <c r="ASY896" s="136"/>
      <c r="ASZ896" s="136"/>
      <c r="ATA896" s="136"/>
      <c r="ATB896" s="136"/>
      <c r="ATC896" s="136"/>
      <c r="ATD896" s="136"/>
      <c r="ATE896" s="136"/>
      <c r="ATF896" s="136"/>
      <c r="ATG896" s="136"/>
      <c r="ATH896" s="136"/>
      <c r="ATI896" s="136"/>
      <c r="ATJ896" s="136"/>
      <c r="ATK896" s="136"/>
      <c r="ATL896" s="136"/>
      <c r="ATM896" s="136"/>
      <c r="ATN896" s="136"/>
      <c r="ATO896" s="136"/>
      <c r="ATP896" s="136"/>
      <c r="ATQ896" s="136"/>
      <c r="ATR896" s="136"/>
      <c r="ATS896" s="136"/>
      <c r="ATT896" s="136"/>
      <c r="ATU896" s="136"/>
      <c r="ATV896" s="136"/>
      <c r="ATW896" s="136"/>
      <c r="ATX896" s="136"/>
      <c r="ATY896" s="136"/>
      <c r="ATZ896" s="136"/>
      <c r="AUA896" s="136"/>
      <c r="AUB896" s="136"/>
      <c r="AUC896" s="136"/>
      <c r="AUD896" s="136"/>
      <c r="AUE896" s="136"/>
      <c r="AUF896" s="136"/>
      <c r="AUG896" s="136"/>
      <c r="AUH896" s="136"/>
      <c r="AUI896" s="136"/>
      <c r="AUJ896" s="136"/>
      <c r="AUK896" s="136"/>
      <c r="AUL896" s="136"/>
      <c r="AUM896" s="136"/>
      <c r="AUN896" s="136"/>
      <c r="AUO896" s="136"/>
      <c r="AUP896" s="136"/>
      <c r="AUQ896" s="136"/>
      <c r="AUR896" s="136"/>
      <c r="AUS896" s="136"/>
      <c r="AUT896" s="136"/>
      <c r="AUU896" s="136"/>
      <c r="AUV896" s="136"/>
      <c r="AUW896" s="136"/>
      <c r="AUX896" s="136"/>
      <c r="AUY896" s="136"/>
      <c r="AUZ896" s="136"/>
      <c r="AVA896" s="136"/>
      <c r="AVB896" s="136"/>
      <c r="AVC896" s="136"/>
      <c r="AVD896" s="136"/>
      <c r="AVE896" s="136"/>
      <c r="AVF896" s="136"/>
      <c r="AVG896" s="136"/>
      <c r="AVH896" s="136"/>
      <c r="AVI896" s="136"/>
      <c r="AVJ896" s="136"/>
      <c r="AVK896" s="136"/>
      <c r="AVL896" s="136"/>
      <c r="AVM896" s="136"/>
      <c r="AVN896" s="136"/>
      <c r="AVO896" s="136"/>
      <c r="AVP896" s="136"/>
      <c r="AVQ896" s="136"/>
      <c r="AVR896" s="136"/>
      <c r="AVS896" s="136"/>
      <c r="AVT896" s="136"/>
      <c r="AVU896" s="136"/>
      <c r="AVV896" s="136"/>
      <c r="AVW896" s="136"/>
      <c r="AVX896" s="136"/>
      <c r="AVY896" s="136"/>
      <c r="AVZ896" s="136"/>
      <c r="AWA896" s="136"/>
      <c r="AWB896" s="136"/>
      <c r="AWC896" s="136"/>
      <c r="AWD896" s="136"/>
      <c r="AWE896" s="136"/>
      <c r="AWF896" s="136"/>
      <c r="AWG896" s="136"/>
      <c r="AWH896" s="136"/>
      <c r="AWI896" s="136"/>
      <c r="AWJ896" s="136"/>
      <c r="AWK896" s="136"/>
      <c r="AWL896" s="136"/>
      <c r="AWM896" s="136"/>
      <c r="AWN896" s="136"/>
      <c r="AWO896" s="136"/>
      <c r="AWP896" s="136"/>
      <c r="AWQ896" s="136"/>
      <c r="AWR896" s="136"/>
      <c r="AWS896" s="136"/>
      <c r="AWT896" s="136"/>
      <c r="AWU896" s="136"/>
      <c r="AWV896" s="136"/>
      <c r="AWW896" s="136"/>
      <c r="AWX896" s="136"/>
      <c r="AWY896" s="136"/>
      <c r="AWZ896" s="136"/>
      <c r="AXA896" s="136"/>
      <c r="AXB896" s="136"/>
      <c r="AXC896" s="136"/>
      <c r="AXD896" s="136"/>
      <c r="AXE896" s="136"/>
      <c r="AXF896" s="136"/>
      <c r="AXG896" s="136"/>
      <c r="AXH896" s="136"/>
      <c r="AXI896" s="136"/>
      <c r="AXJ896" s="136"/>
      <c r="AXK896" s="136"/>
      <c r="AXL896" s="136"/>
      <c r="AXM896" s="136"/>
      <c r="AXN896" s="136"/>
      <c r="AXO896" s="136"/>
      <c r="AXP896" s="136"/>
      <c r="AXQ896" s="136"/>
      <c r="AXR896" s="136"/>
      <c r="AXS896" s="136"/>
      <c r="AXT896" s="136"/>
      <c r="AXU896" s="136"/>
      <c r="AXV896" s="136"/>
      <c r="AXW896" s="136"/>
      <c r="AXX896" s="136"/>
      <c r="AXY896" s="136"/>
      <c r="AXZ896" s="136"/>
      <c r="AYA896" s="136"/>
      <c r="AYB896" s="136"/>
      <c r="AYC896" s="136"/>
      <c r="AYD896" s="136"/>
      <c r="AYE896" s="136"/>
      <c r="AYF896" s="136"/>
      <c r="AYG896" s="136"/>
      <c r="AYH896" s="136"/>
      <c r="AYI896" s="136"/>
      <c r="AYJ896" s="136"/>
      <c r="AYK896" s="136"/>
      <c r="AYL896" s="136"/>
      <c r="AYM896" s="136"/>
      <c r="AYN896" s="136"/>
      <c r="AYO896" s="136"/>
      <c r="AYP896" s="136"/>
      <c r="AYQ896" s="136"/>
      <c r="AYR896" s="136"/>
      <c r="AYS896" s="136"/>
      <c r="AYT896" s="136"/>
      <c r="AYU896" s="136"/>
      <c r="AYV896" s="136"/>
      <c r="AYW896" s="136"/>
      <c r="AYX896" s="136"/>
      <c r="AYY896" s="136"/>
      <c r="AYZ896" s="136"/>
      <c r="AZA896" s="136"/>
      <c r="AZB896" s="136"/>
      <c r="AZC896" s="136"/>
      <c r="AZD896" s="136"/>
      <c r="AZE896" s="136"/>
      <c r="AZF896" s="136"/>
      <c r="AZG896" s="136"/>
      <c r="AZH896" s="136"/>
      <c r="AZI896" s="136"/>
      <c r="AZJ896" s="136"/>
      <c r="AZK896" s="136"/>
      <c r="AZL896" s="136"/>
      <c r="AZM896" s="136"/>
      <c r="AZN896" s="136"/>
      <c r="AZO896" s="136"/>
      <c r="AZP896" s="136"/>
      <c r="AZQ896" s="136"/>
      <c r="AZR896" s="136"/>
      <c r="AZS896" s="136"/>
      <c r="AZT896" s="136"/>
      <c r="AZU896" s="136"/>
      <c r="AZV896" s="136"/>
      <c r="AZW896" s="136"/>
      <c r="AZX896" s="136"/>
      <c r="AZY896" s="136"/>
      <c r="AZZ896" s="136"/>
      <c r="BAA896" s="136"/>
      <c r="BAB896" s="136"/>
      <c r="BAC896" s="136"/>
      <c r="BAD896" s="136"/>
      <c r="BAE896" s="136"/>
      <c r="BAF896" s="136"/>
      <c r="BAG896" s="136"/>
      <c r="BAH896" s="136"/>
      <c r="BAI896" s="136"/>
      <c r="BAJ896" s="136"/>
      <c r="BAK896" s="136"/>
      <c r="BAL896" s="136"/>
      <c r="BAM896" s="136"/>
      <c r="BAN896" s="136"/>
      <c r="BAO896" s="136"/>
      <c r="BAP896" s="136"/>
      <c r="BAQ896" s="136"/>
      <c r="BAR896" s="136"/>
      <c r="BAS896" s="136"/>
      <c r="BAT896" s="136"/>
      <c r="BAU896" s="136"/>
      <c r="BAV896" s="136"/>
      <c r="BAW896" s="136"/>
      <c r="BAX896" s="136"/>
      <c r="BAY896" s="136"/>
      <c r="BAZ896" s="136"/>
      <c r="BBA896" s="136"/>
      <c r="BBB896" s="136"/>
      <c r="BBC896" s="136"/>
      <c r="BBD896" s="136"/>
      <c r="BBE896" s="136"/>
      <c r="BBF896" s="136"/>
      <c r="BBG896" s="136"/>
      <c r="BBH896" s="136"/>
      <c r="BBI896" s="136"/>
      <c r="BBJ896" s="136"/>
      <c r="BBK896" s="136"/>
      <c r="BBL896" s="136"/>
      <c r="BBM896" s="136"/>
      <c r="BBN896" s="136"/>
      <c r="BBO896" s="136"/>
      <c r="BBP896" s="136"/>
      <c r="BBQ896" s="136"/>
      <c r="BBR896" s="136"/>
      <c r="BBS896" s="136"/>
      <c r="BBT896" s="136"/>
      <c r="BBU896" s="136"/>
      <c r="BBV896" s="136"/>
      <c r="BBW896" s="136"/>
      <c r="BBX896" s="136"/>
      <c r="BBY896" s="136"/>
      <c r="BBZ896" s="136"/>
      <c r="BCA896" s="136"/>
      <c r="BCB896" s="136"/>
      <c r="BCC896" s="136"/>
      <c r="BCD896" s="136"/>
      <c r="BCE896" s="136"/>
      <c r="BCF896" s="136"/>
      <c r="BCG896" s="136"/>
      <c r="BCH896" s="136"/>
      <c r="BCI896" s="136"/>
      <c r="BCJ896" s="136"/>
      <c r="BCK896" s="136"/>
      <c r="BCL896" s="136"/>
      <c r="BCM896" s="136"/>
      <c r="BCN896" s="136"/>
      <c r="BCO896" s="136"/>
      <c r="BCP896" s="136"/>
      <c r="BCQ896" s="136"/>
      <c r="BCR896" s="136"/>
      <c r="BCS896" s="136"/>
      <c r="BCT896" s="136"/>
      <c r="BCU896" s="136"/>
      <c r="BCV896" s="136"/>
      <c r="BCW896" s="136"/>
      <c r="BCX896" s="136"/>
      <c r="BCY896" s="136"/>
      <c r="BCZ896" s="136"/>
      <c r="BDA896" s="136"/>
      <c r="BDB896" s="136"/>
      <c r="BDC896" s="136"/>
      <c r="BDD896" s="136"/>
      <c r="BDE896" s="136"/>
      <c r="BDF896" s="136"/>
      <c r="BDG896" s="136"/>
      <c r="BDH896" s="136"/>
      <c r="BDI896" s="136"/>
      <c r="BDJ896" s="136"/>
      <c r="BDK896" s="136"/>
      <c r="BDL896" s="136"/>
      <c r="BDM896" s="136"/>
      <c r="BDN896" s="136"/>
      <c r="BDO896" s="136"/>
      <c r="BDP896" s="136"/>
      <c r="BDQ896" s="136"/>
      <c r="BDR896" s="136"/>
      <c r="BDS896" s="136"/>
      <c r="BDT896" s="136"/>
      <c r="BDU896" s="136"/>
      <c r="BDV896" s="136"/>
      <c r="BDW896" s="136"/>
      <c r="BDX896" s="136"/>
      <c r="BDY896" s="136"/>
      <c r="BDZ896" s="136"/>
      <c r="BEA896" s="136"/>
      <c r="BEB896" s="136"/>
      <c r="BEC896" s="136"/>
      <c r="BED896" s="136"/>
      <c r="BEE896" s="136"/>
      <c r="BEF896" s="136"/>
      <c r="BEG896" s="136"/>
      <c r="BEH896" s="136"/>
      <c r="BEI896" s="136"/>
      <c r="BEJ896" s="136"/>
      <c r="BEK896" s="136"/>
      <c r="BEL896" s="136"/>
      <c r="BEM896" s="136"/>
      <c r="BEN896" s="136"/>
      <c r="BEO896" s="136"/>
      <c r="BEP896" s="136"/>
      <c r="BEQ896" s="136"/>
      <c r="BER896" s="136"/>
      <c r="BES896" s="136"/>
      <c r="BET896" s="136"/>
      <c r="BEU896" s="136"/>
      <c r="BEV896" s="136"/>
      <c r="BEW896" s="136"/>
      <c r="BEX896" s="136"/>
      <c r="BEY896" s="136"/>
      <c r="BEZ896" s="136"/>
      <c r="BFA896" s="136"/>
      <c r="BFB896" s="136"/>
      <c r="BFC896" s="136"/>
      <c r="BFD896" s="136"/>
      <c r="BFE896" s="136"/>
      <c r="BFF896" s="136"/>
      <c r="BFG896" s="136"/>
      <c r="BFH896" s="136"/>
      <c r="BFI896" s="136"/>
      <c r="BFJ896" s="136"/>
      <c r="BFK896" s="136"/>
      <c r="BFL896" s="136"/>
      <c r="BFM896" s="136"/>
      <c r="BFN896" s="136"/>
      <c r="BFO896" s="136"/>
      <c r="BFP896" s="136"/>
      <c r="BFQ896" s="136"/>
      <c r="BFR896" s="136"/>
      <c r="BFS896" s="136"/>
      <c r="BFT896" s="136"/>
      <c r="BFU896" s="136"/>
      <c r="BFV896" s="136"/>
      <c r="BFW896" s="136"/>
      <c r="BFX896" s="136"/>
      <c r="BFY896" s="136"/>
      <c r="BFZ896" s="136"/>
      <c r="BGA896" s="136"/>
      <c r="BGB896" s="136"/>
      <c r="BGC896" s="136"/>
      <c r="BGD896" s="136"/>
      <c r="BGE896" s="136"/>
      <c r="BGF896" s="136"/>
      <c r="BGG896" s="136"/>
      <c r="BGH896" s="136"/>
      <c r="BGI896" s="136"/>
      <c r="BGJ896" s="136"/>
      <c r="BGK896" s="136"/>
      <c r="BGL896" s="136"/>
      <c r="BGM896" s="136"/>
      <c r="BGN896" s="136"/>
      <c r="BGO896" s="136"/>
      <c r="BGP896" s="136"/>
      <c r="BGQ896" s="136"/>
      <c r="BGR896" s="136"/>
      <c r="BGS896" s="136"/>
      <c r="BGT896" s="136"/>
      <c r="BGU896" s="136"/>
      <c r="BGV896" s="136"/>
      <c r="BGW896" s="136"/>
      <c r="BGX896" s="136"/>
      <c r="BGY896" s="136"/>
      <c r="BGZ896" s="136"/>
      <c r="BHA896" s="136"/>
      <c r="BHB896" s="136"/>
      <c r="BHC896" s="136"/>
      <c r="BHD896" s="136"/>
      <c r="BHE896" s="136"/>
      <c r="BHF896" s="136"/>
      <c r="BHG896" s="136"/>
      <c r="BHH896" s="136"/>
      <c r="BHI896" s="136"/>
      <c r="BHJ896" s="136"/>
      <c r="BHK896" s="136"/>
      <c r="BHL896" s="136"/>
      <c r="BHM896" s="136"/>
      <c r="BHN896" s="136"/>
      <c r="BHO896" s="136"/>
      <c r="BHP896" s="136"/>
      <c r="BHQ896" s="136"/>
      <c r="BHR896" s="136"/>
      <c r="BHS896" s="136"/>
      <c r="BHT896" s="136"/>
      <c r="BHU896" s="136"/>
      <c r="BHV896" s="136"/>
      <c r="BHW896" s="136"/>
      <c r="BHX896" s="136"/>
      <c r="BHY896" s="136"/>
      <c r="BHZ896" s="136"/>
      <c r="BIA896" s="136"/>
      <c r="BIB896" s="136"/>
      <c r="BIC896" s="136"/>
      <c r="BID896" s="136"/>
      <c r="BIE896" s="136"/>
      <c r="BIF896" s="136"/>
      <c r="BIG896" s="136"/>
      <c r="BIH896" s="136"/>
      <c r="BII896" s="136"/>
      <c r="BIJ896" s="136"/>
      <c r="BIK896" s="136"/>
      <c r="BIL896" s="136"/>
      <c r="BIM896" s="136"/>
      <c r="BIN896" s="136"/>
      <c r="BIO896" s="136"/>
      <c r="BIP896" s="136"/>
      <c r="BIQ896" s="136"/>
      <c r="BIR896" s="136"/>
      <c r="BIS896" s="136"/>
      <c r="BIT896" s="136"/>
      <c r="BIU896" s="136"/>
      <c r="BIV896" s="136"/>
      <c r="BIW896" s="136"/>
      <c r="BIX896" s="136"/>
      <c r="BIY896" s="136"/>
      <c r="BIZ896" s="136"/>
      <c r="BJA896" s="136"/>
      <c r="BJB896" s="136"/>
      <c r="BJC896" s="136"/>
      <c r="BJD896" s="136"/>
      <c r="BJE896" s="136"/>
      <c r="BJF896" s="136"/>
      <c r="BJG896" s="136"/>
      <c r="BJH896" s="136"/>
      <c r="BJI896" s="136"/>
      <c r="BJJ896" s="136"/>
      <c r="BJK896" s="136"/>
      <c r="BJL896" s="136"/>
      <c r="BJM896" s="136"/>
      <c r="BJN896" s="136"/>
      <c r="BJO896" s="136"/>
      <c r="BJP896" s="136"/>
      <c r="BJQ896" s="136"/>
      <c r="BJR896" s="136"/>
      <c r="BJS896" s="136"/>
      <c r="BJT896" s="136"/>
      <c r="BJU896" s="136"/>
      <c r="BJV896" s="136"/>
      <c r="BJW896" s="136"/>
      <c r="BJX896" s="136"/>
      <c r="BJY896" s="136"/>
      <c r="BJZ896" s="136"/>
      <c r="BKA896" s="136"/>
      <c r="BKB896" s="136"/>
      <c r="BKC896" s="136"/>
      <c r="BKD896" s="136"/>
      <c r="BKE896" s="136"/>
      <c r="BKF896" s="136"/>
      <c r="BKG896" s="136"/>
      <c r="BKH896" s="136"/>
      <c r="BKI896" s="136"/>
      <c r="BKJ896" s="136"/>
      <c r="BKK896" s="136"/>
      <c r="BKL896" s="136"/>
      <c r="BKM896" s="136"/>
      <c r="BKN896" s="136"/>
      <c r="BKO896" s="136"/>
      <c r="BKP896" s="136"/>
      <c r="BKQ896" s="136"/>
      <c r="BKR896" s="136"/>
      <c r="BKS896" s="136"/>
      <c r="BKT896" s="136"/>
      <c r="BKU896" s="136"/>
      <c r="BKV896" s="136"/>
      <c r="BKW896" s="136"/>
      <c r="BKX896" s="136"/>
      <c r="BKY896" s="136"/>
      <c r="BKZ896" s="136"/>
      <c r="BLA896" s="136"/>
      <c r="BLB896" s="136"/>
      <c r="BLC896" s="136"/>
      <c r="BLD896" s="136"/>
      <c r="BLE896" s="136"/>
      <c r="BLF896" s="136"/>
      <c r="BLG896" s="136"/>
      <c r="BLH896" s="136"/>
      <c r="BLI896" s="136"/>
      <c r="BLJ896" s="136"/>
      <c r="BLK896" s="136"/>
      <c r="BLL896" s="136"/>
      <c r="BLM896" s="136"/>
      <c r="BLN896" s="136"/>
      <c r="BLO896" s="136"/>
      <c r="BLP896" s="136"/>
      <c r="BLQ896" s="136"/>
      <c r="BLR896" s="136"/>
      <c r="BLS896" s="136"/>
      <c r="BLT896" s="136"/>
      <c r="BLU896" s="136"/>
      <c r="BLV896" s="136"/>
      <c r="BLW896" s="136"/>
      <c r="BLX896" s="136"/>
      <c r="BLY896" s="136"/>
      <c r="BLZ896" s="136"/>
      <c r="BMA896" s="136"/>
      <c r="BMB896" s="136"/>
      <c r="BMC896" s="136"/>
      <c r="BMD896" s="136"/>
      <c r="BME896" s="136"/>
      <c r="BMF896" s="136"/>
      <c r="BMG896" s="136"/>
      <c r="BMH896" s="136"/>
      <c r="BMI896" s="136"/>
      <c r="BMJ896" s="136"/>
      <c r="BMK896" s="136"/>
      <c r="BML896" s="136"/>
      <c r="BMM896" s="136"/>
      <c r="BMN896" s="136"/>
      <c r="BMO896" s="136"/>
      <c r="BMP896" s="136"/>
      <c r="BMQ896" s="136"/>
      <c r="BMR896" s="136"/>
      <c r="BMS896" s="136"/>
      <c r="BMT896" s="136"/>
      <c r="BMU896" s="136"/>
      <c r="BMV896" s="136"/>
      <c r="BMW896" s="136"/>
      <c r="BMX896" s="136"/>
      <c r="BMY896" s="136"/>
      <c r="BMZ896" s="136"/>
      <c r="BNA896" s="136"/>
      <c r="BNB896" s="136"/>
      <c r="BNC896" s="136"/>
      <c r="BND896" s="136"/>
      <c r="BNE896" s="136"/>
      <c r="BNF896" s="136"/>
      <c r="BNG896" s="136"/>
      <c r="BNH896" s="136"/>
      <c r="BNI896" s="136"/>
      <c r="BNJ896" s="136"/>
      <c r="BNK896" s="136"/>
      <c r="BNL896" s="136"/>
      <c r="BNM896" s="136"/>
      <c r="BNN896" s="136"/>
      <c r="BNO896" s="136"/>
      <c r="BNP896" s="136"/>
      <c r="BNQ896" s="136"/>
      <c r="BNR896" s="136"/>
      <c r="BNS896" s="136"/>
      <c r="BNT896" s="136"/>
      <c r="BNU896" s="136"/>
      <c r="BNV896" s="136"/>
      <c r="BNW896" s="136"/>
      <c r="BNX896" s="136"/>
      <c r="BNY896" s="136"/>
      <c r="BNZ896" s="136"/>
      <c r="BOA896" s="136"/>
      <c r="BOB896" s="136"/>
      <c r="BOC896" s="136"/>
      <c r="BOD896" s="136"/>
      <c r="BOE896" s="136"/>
      <c r="BOF896" s="136"/>
      <c r="BOG896" s="136"/>
      <c r="BOH896" s="136"/>
      <c r="BOI896" s="136"/>
      <c r="BOJ896" s="136"/>
      <c r="BOK896" s="136"/>
      <c r="BOL896" s="136"/>
      <c r="BOM896" s="136"/>
      <c r="BON896" s="136"/>
      <c r="BOO896" s="136"/>
      <c r="BOP896" s="136"/>
      <c r="BOQ896" s="136"/>
      <c r="BOR896" s="136"/>
      <c r="BOS896" s="136"/>
      <c r="BOT896" s="136"/>
      <c r="BOU896" s="136"/>
      <c r="BOV896" s="136"/>
      <c r="BOW896" s="136"/>
      <c r="BOX896" s="136"/>
      <c r="BOY896" s="136"/>
      <c r="BOZ896" s="136"/>
      <c r="BPA896" s="136"/>
      <c r="BPB896" s="136"/>
      <c r="BPC896" s="136"/>
      <c r="BPD896" s="136"/>
      <c r="BPE896" s="136"/>
      <c r="BPF896" s="136"/>
      <c r="BPG896" s="136"/>
      <c r="BPH896" s="136"/>
      <c r="BPI896" s="136"/>
      <c r="BPJ896" s="136"/>
      <c r="BPK896" s="136"/>
      <c r="BPL896" s="136"/>
      <c r="BPM896" s="136"/>
      <c r="BPN896" s="136"/>
      <c r="BPO896" s="136"/>
      <c r="BPP896" s="136"/>
      <c r="BPQ896" s="136"/>
      <c r="BPR896" s="136"/>
      <c r="BPS896" s="136"/>
      <c r="BPT896" s="136"/>
      <c r="BPU896" s="136"/>
      <c r="BPV896" s="136"/>
      <c r="BPW896" s="136"/>
      <c r="BPX896" s="136"/>
      <c r="BPY896" s="136"/>
      <c r="BPZ896" s="136"/>
      <c r="BQA896" s="136"/>
      <c r="BQB896" s="136"/>
      <c r="BQC896" s="136"/>
      <c r="BQD896" s="136"/>
      <c r="BQE896" s="136"/>
      <c r="BQF896" s="136"/>
      <c r="BQG896" s="136"/>
      <c r="BQH896" s="136"/>
      <c r="BQI896" s="136"/>
      <c r="BQJ896" s="136"/>
      <c r="BQK896" s="136"/>
      <c r="BQL896" s="136"/>
      <c r="BQM896" s="136"/>
      <c r="BQN896" s="136"/>
      <c r="BQO896" s="136"/>
      <c r="BQP896" s="136"/>
      <c r="BQQ896" s="136"/>
      <c r="BQR896" s="136"/>
      <c r="BQS896" s="136"/>
      <c r="BQT896" s="136"/>
      <c r="BQU896" s="136"/>
      <c r="BQV896" s="136"/>
      <c r="BQW896" s="136"/>
      <c r="BQX896" s="136"/>
      <c r="BQY896" s="136"/>
      <c r="BQZ896" s="136"/>
      <c r="BRA896" s="136"/>
      <c r="BRB896" s="136"/>
      <c r="BRC896" s="136"/>
      <c r="BRD896" s="136"/>
      <c r="BRE896" s="136"/>
      <c r="BRF896" s="136"/>
      <c r="BRG896" s="136"/>
      <c r="BRH896" s="136"/>
      <c r="BRI896" s="136"/>
      <c r="BRJ896" s="136"/>
      <c r="BRK896" s="136"/>
      <c r="BRL896" s="136"/>
      <c r="BRM896" s="136"/>
      <c r="BRN896" s="136"/>
      <c r="BRO896" s="136"/>
      <c r="BRP896" s="136"/>
      <c r="BRQ896" s="136"/>
      <c r="BRR896" s="136"/>
      <c r="BRS896" s="136"/>
      <c r="BRT896" s="136"/>
      <c r="BRU896" s="136"/>
      <c r="BRV896" s="136"/>
      <c r="BRW896" s="136"/>
      <c r="BRX896" s="136"/>
      <c r="BRY896" s="136"/>
      <c r="BRZ896" s="136"/>
      <c r="BSA896" s="136"/>
      <c r="BSB896" s="136"/>
      <c r="BSC896" s="136"/>
      <c r="BSD896" s="136"/>
      <c r="BSE896" s="136"/>
      <c r="BSF896" s="136"/>
      <c r="BSG896" s="136"/>
      <c r="BSH896" s="136"/>
      <c r="BSI896" s="136"/>
      <c r="BSJ896" s="136"/>
      <c r="BSK896" s="136"/>
      <c r="BSL896" s="136"/>
      <c r="BSM896" s="136"/>
      <c r="BSN896" s="136"/>
      <c r="BSO896" s="136"/>
      <c r="BSP896" s="136"/>
      <c r="BSQ896" s="136"/>
      <c r="BSR896" s="136"/>
      <c r="BSS896" s="136"/>
      <c r="BST896" s="136"/>
      <c r="BSU896" s="136"/>
      <c r="BSV896" s="136"/>
      <c r="BSW896" s="136"/>
      <c r="BSX896" s="136"/>
      <c r="BSY896" s="136"/>
      <c r="BSZ896" s="136"/>
      <c r="BTA896" s="136"/>
      <c r="BTB896" s="136"/>
      <c r="BTC896" s="136"/>
      <c r="BTD896" s="136"/>
      <c r="BTE896" s="136"/>
      <c r="BTF896" s="136"/>
      <c r="BTG896" s="136"/>
      <c r="BTH896" s="136"/>
      <c r="BTI896" s="136"/>
      <c r="BTJ896" s="136"/>
      <c r="BTK896" s="136"/>
      <c r="BTL896" s="136"/>
      <c r="BTM896" s="136"/>
      <c r="BTN896" s="136"/>
      <c r="BTO896" s="136"/>
      <c r="BTP896" s="136"/>
      <c r="BTQ896" s="136"/>
      <c r="BTR896" s="136"/>
      <c r="BTS896" s="136"/>
      <c r="BTT896" s="136"/>
      <c r="BTU896" s="136"/>
      <c r="BTV896" s="136"/>
      <c r="BTW896" s="136"/>
      <c r="BTX896" s="136"/>
      <c r="BTY896" s="136"/>
      <c r="BTZ896" s="136"/>
      <c r="BUA896" s="136"/>
      <c r="BUB896" s="136"/>
      <c r="BUC896" s="136"/>
      <c r="BUD896" s="136"/>
      <c r="BUE896" s="136"/>
      <c r="BUF896" s="136"/>
      <c r="BUG896" s="136"/>
      <c r="BUH896" s="136"/>
      <c r="BUI896" s="136"/>
      <c r="BUJ896" s="136"/>
      <c r="BUK896" s="136"/>
      <c r="BUL896" s="136"/>
      <c r="BUM896" s="136"/>
      <c r="BUN896" s="136"/>
      <c r="BUO896" s="136"/>
      <c r="BUP896" s="136"/>
      <c r="BUQ896" s="136"/>
      <c r="BUR896" s="136"/>
      <c r="BUS896" s="136"/>
      <c r="BUT896" s="136"/>
      <c r="BUU896" s="136"/>
      <c r="BUV896" s="136"/>
      <c r="BUW896" s="136"/>
      <c r="BUX896" s="136"/>
      <c r="BUY896" s="136"/>
      <c r="BUZ896" s="136"/>
      <c r="BVA896" s="136"/>
      <c r="BVB896" s="136"/>
      <c r="BVC896" s="136"/>
      <c r="BVD896" s="136"/>
      <c r="BVE896" s="136"/>
      <c r="BVF896" s="136"/>
      <c r="BVG896" s="136"/>
      <c r="BVH896" s="136"/>
      <c r="BVI896" s="136"/>
      <c r="BVJ896" s="136"/>
      <c r="BVK896" s="136"/>
      <c r="BVL896" s="136"/>
      <c r="BVM896" s="136"/>
      <c r="BVN896" s="136"/>
      <c r="BVO896" s="136"/>
      <c r="BVP896" s="136"/>
      <c r="BVQ896" s="136"/>
      <c r="BVR896" s="136"/>
      <c r="BVS896" s="136"/>
      <c r="BVT896" s="136"/>
      <c r="BVU896" s="136"/>
      <c r="BVV896" s="136"/>
      <c r="BVW896" s="136"/>
      <c r="BVX896" s="136"/>
      <c r="BVY896" s="136"/>
      <c r="BVZ896" s="136"/>
      <c r="BWA896" s="136"/>
      <c r="BWB896" s="136"/>
      <c r="BWC896" s="136"/>
      <c r="BWD896" s="136"/>
      <c r="BWE896" s="136"/>
      <c r="BWF896" s="136"/>
      <c r="BWG896" s="136"/>
      <c r="BWH896" s="136"/>
      <c r="BWI896" s="136"/>
      <c r="BWJ896" s="136"/>
      <c r="BWK896" s="136"/>
      <c r="BWL896" s="136"/>
      <c r="BWM896" s="136"/>
      <c r="BWN896" s="136"/>
      <c r="BWO896" s="136"/>
      <c r="BWP896" s="136"/>
      <c r="BWQ896" s="136"/>
      <c r="BWR896" s="136"/>
      <c r="BWS896" s="136"/>
      <c r="BWT896" s="136"/>
      <c r="BWU896" s="136"/>
      <c r="BWV896" s="136"/>
      <c r="BWW896" s="136"/>
      <c r="BWX896" s="136"/>
      <c r="BWY896" s="136"/>
      <c r="BWZ896" s="136"/>
      <c r="BXA896" s="136"/>
      <c r="BXB896" s="136"/>
      <c r="BXC896" s="136"/>
      <c r="BXD896" s="136"/>
      <c r="BXE896" s="136"/>
      <c r="BXF896" s="136"/>
      <c r="BXG896" s="136"/>
      <c r="BXH896" s="136"/>
      <c r="BXI896" s="136"/>
      <c r="BXJ896" s="136"/>
      <c r="BXK896" s="136"/>
      <c r="BXL896" s="136"/>
      <c r="BXM896" s="136"/>
      <c r="BXN896" s="136"/>
      <c r="BXO896" s="136"/>
      <c r="BXP896" s="136"/>
      <c r="BXQ896" s="136"/>
      <c r="BXR896" s="136"/>
      <c r="BXS896" s="136"/>
      <c r="BXT896" s="136"/>
      <c r="BXU896" s="136"/>
      <c r="BXV896" s="136"/>
      <c r="BXW896" s="136"/>
      <c r="BXX896" s="136"/>
      <c r="BXY896" s="136"/>
      <c r="BXZ896" s="136"/>
      <c r="BYA896" s="136"/>
      <c r="BYB896" s="136"/>
      <c r="BYC896" s="136"/>
      <c r="BYD896" s="136"/>
      <c r="BYE896" s="136"/>
      <c r="BYF896" s="136"/>
      <c r="BYG896" s="136"/>
      <c r="BYH896" s="136"/>
      <c r="BYI896" s="136"/>
      <c r="BYJ896" s="136"/>
      <c r="BYK896" s="136"/>
      <c r="BYL896" s="136"/>
      <c r="BYM896" s="136"/>
      <c r="BYN896" s="136"/>
      <c r="BYO896" s="136"/>
      <c r="BYP896" s="136"/>
      <c r="BYQ896" s="136"/>
      <c r="BYR896" s="136"/>
      <c r="BYS896" s="136"/>
      <c r="BYT896" s="136"/>
      <c r="BYU896" s="136"/>
      <c r="BYV896" s="136"/>
      <c r="BYW896" s="136"/>
      <c r="BYX896" s="136"/>
      <c r="BYY896" s="136"/>
      <c r="BYZ896" s="136"/>
      <c r="BZA896" s="136"/>
      <c r="BZB896" s="136"/>
      <c r="BZC896" s="136"/>
      <c r="BZD896" s="136"/>
      <c r="BZE896" s="136"/>
      <c r="BZF896" s="136"/>
      <c r="BZG896" s="136"/>
      <c r="BZH896" s="136"/>
      <c r="BZI896" s="136"/>
      <c r="BZJ896" s="136"/>
      <c r="BZK896" s="136"/>
      <c r="BZL896" s="136"/>
      <c r="BZM896" s="136"/>
      <c r="BZN896" s="136"/>
      <c r="BZO896" s="136"/>
      <c r="BZP896" s="136"/>
      <c r="BZQ896" s="136"/>
      <c r="BZR896" s="136"/>
      <c r="BZS896" s="136"/>
      <c r="BZT896" s="136"/>
      <c r="BZU896" s="136"/>
      <c r="BZV896" s="136"/>
      <c r="BZW896" s="136"/>
      <c r="BZX896" s="136"/>
      <c r="BZY896" s="136"/>
      <c r="BZZ896" s="136"/>
      <c r="CAA896" s="136"/>
      <c r="CAB896" s="136"/>
      <c r="CAC896" s="136"/>
      <c r="CAD896" s="136"/>
      <c r="CAE896" s="136"/>
      <c r="CAF896" s="136"/>
      <c r="CAG896" s="136"/>
      <c r="CAH896" s="136"/>
      <c r="CAI896" s="136"/>
      <c r="CAJ896" s="136"/>
      <c r="CAK896" s="136"/>
      <c r="CAL896" s="136"/>
      <c r="CAM896" s="136"/>
      <c r="CAN896" s="136"/>
      <c r="CAO896" s="136"/>
      <c r="CAP896" s="136"/>
      <c r="CAQ896" s="136"/>
      <c r="CAR896" s="136"/>
      <c r="CAS896" s="136"/>
      <c r="CAT896" s="136"/>
      <c r="CAU896" s="136"/>
      <c r="CAV896" s="136"/>
      <c r="CAW896" s="136"/>
      <c r="CAX896" s="136"/>
      <c r="CAY896" s="136"/>
      <c r="CAZ896" s="136"/>
      <c r="CBA896" s="136"/>
      <c r="CBB896" s="136"/>
      <c r="CBC896" s="136"/>
      <c r="CBD896" s="136"/>
      <c r="CBE896" s="136"/>
      <c r="CBF896" s="136"/>
      <c r="CBG896" s="136"/>
      <c r="CBH896" s="136"/>
      <c r="CBI896" s="136"/>
      <c r="CBJ896" s="136"/>
      <c r="CBK896" s="136"/>
      <c r="CBL896" s="136"/>
      <c r="CBM896" s="136"/>
      <c r="CBN896" s="136"/>
      <c r="CBO896" s="136"/>
      <c r="CBP896" s="136"/>
      <c r="CBQ896" s="136"/>
      <c r="CBR896" s="136"/>
      <c r="CBS896" s="136"/>
      <c r="CBT896" s="136"/>
      <c r="CBU896" s="136"/>
      <c r="CBV896" s="136"/>
      <c r="CBW896" s="136"/>
      <c r="CBX896" s="136"/>
      <c r="CBY896" s="136"/>
      <c r="CBZ896" s="136"/>
      <c r="CCA896" s="136"/>
      <c r="CCB896" s="136"/>
      <c r="CCC896" s="136"/>
      <c r="CCD896" s="136"/>
      <c r="CCE896" s="136"/>
      <c r="CCF896" s="136"/>
      <c r="CCG896" s="136"/>
      <c r="CCH896" s="136"/>
      <c r="CCI896" s="136"/>
      <c r="CCJ896" s="136"/>
      <c r="CCK896" s="136"/>
      <c r="CCL896" s="136"/>
      <c r="CCM896" s="136"/>
      <c r="CCN896" s="136"/>
      <c r="CCO896" s="136"/>
      <c r="CCP896" s="136"/>
      <c r="CCQ896" s="136"/>
      <c r="CCR896" s="136"/>
      <c r="CCS896" s="136"/>
      <c r="CCT896" s="136"/>
      <c r="CCU896" s="136"/>
      <c r="CCV896" s="136"/>
      <c r="CCW896" s="136"/>
      <c r="CCX896" s="136"/>
      <c r="CCY896" s="136"/>
      <c r="CCZ896" s="136"/>
      <c r="CDA896" s="136"/>
      <c r="CDB896" s="136"/>
      <c r="CDC896" s="136"/>
      <c r="CDD896" s="136"/>
      <c r="CDE896" s="136"/>
      <c r="CDF896" s="136"/>
      <c r="CDG896" s="136"/>
      <c r="CDH896" s="136"/>
      <c r="CDI896" s="136"/>
      <c r="CDJ896" s="136"/>
      <c r="CDK896" s="136"/>
      <c r="CDL896" s="136"/>
      <c r="CDM896" s="136"/>
      <c r="CDN896" s="136"/>
      <c r="CDO896" s="136"/>
      <c r="CDP896" s="136"/>
      <c r="CDQ896" s="136"/>
      <c r="CDR896" s="136"/>
      <c r="CDS896" s="136"/>
      <c r="CDT896" s="136"/>
      <c r="CDU896" s="136"/>
      <c r="CDV896" s="136"/>
      <c r="CDW896" s="136"/>
      <c r="CDX896" s="136"/>
      <c r="CDY896" s="136"/>
      <c r="CDZ896" s="136"/>
      <c r="CEA896" s="136"/>
      <c r="CEB896" s="136"/>
      <c r="CEC896" s="136"/>
      <c r="CED896" s="136"/>
      <c r="CEE896" s="136"/>
      <c r="CEF896" s="136"/>
      <c r="CEG896" s="136"/>
      <c r="CEH896" s="136"/>
      <c r="CEI896" s="136"/>
      <c r="CEJ896" s="136"/>
      <c r="CEK896" s="136"/>
      <c r="CEL896" s="136"/>
      <c r="CEM896" s="136"/>
      <c r="CEN896" s="136"/>
      <c r="CEO896" s="136"/>
      <c r="CEP896" s="136"/>
      <c r="CEQ896" s="136"/>
      <c r="CER896" s="136"/>
      <c r="CES896" s="136"/>
      <c r="CET896" s="136"/>
      <c r="CEU896" s="136"/>
      <c r="CEV896" s="136"/>
      <c r="CEW896" s="136"/>
      <c r="CEX896" s="136"/>
      <c r="CEY896" s="136"/>
      <c r="CEZ896" s="136"/>
      <c r="CFA896" s="136"/>
      <c r="CFB896" s="136"/>
      <c r="CFC896" s="136"/>
      <c r="CFD896" s="136"/>
      <c r="CFE896" s="136"/>
      <c r="CFF896" s="136"/>
      <c r="CFG896" s="136"/>
      <c r="CFH896" s="136"/>
      <c r="CFI896" s="136"/>
      <c r="CFJ896" s="136"/>
      <c r="CFK896" s="136"/>
      <c r="CFL896" s="136"/>
      <c r="CFM896" s="136"/>
      <c r="CFN896" s="136"/>
      <c r="CFO896" s="136"/>
      <c r="CFP896" s="136"/>
      <c r="CFQ896" s="136"/>
      <c r="CFR896" s="136"/>
      <c r="CFS896" s="136"/>
      <c r="CFT896" s="136"/>
      <c r="CFU896" s="136"/>
      <c r="CFV896" s="136"/>
      <c r="CFW896" s="136"/>
      <c r="CFX896" s="136"/>
      <c r="CFY896" s="136"/>
      <c r="CFZ896" s="136"/>
      <c r="CGA896" s="136"/>
      <c r="CGB896" s="136"/>
      <c r="CGC896" s="136"/>
      <c r="CGD896" s="136"/>
      <c r="CGE896" s="136"/>
      <c r="CGF896" s="136"/>
      <c r="CGG896" s="136"/>
      <c r="CGH896" s="136"/>
      <c r="CGI896" s="136"/>
      <c r="CGJ896" s="136"/>
      <c r="CGK896" s="136"/>
      <c r="CGL896" s="136"/>
      <c r="CGM896" s="136"/>
      <c r="CGN896" s="136"/>
      <c r="CGO896" s="136"/>
      <c r="CGP896" s="136"/>
      <c r="CGQ896" s="136"/>
      <c r="CGR896" s="136"/>
      <c r="CGS896" s="136"/>
      <c r="CGT896" s="136"/>
      <c r="CGU896" s="136"/>
      <c r="CGV896" s="136"/>
      <c r="CGW896" s="136"/>
      <c r="CGX896" s="136"/>
      <c r="CGY896" s="136"/>
      <c r="CGZ896" s="136"/>
      <c r="CHA896" s="136"/>
      <c r="CHB896" s="136"/>
      <c r="CHC896" s="136"/>
      <c r="CHD896" s="136"/>
      <c r="CHE896" s="136"/>
      <c r="CHF896" s="136"/>
      <c r="CHG896" s="136"/>
      <c r="CHH896" s="136"/>
      <c r="CHI896" s="136"/>
      <c r="CHJ896" s="136"/>
      <c r="CHK896" s="136"/>
      <c r="CHL896" s="136"/>
      <c r="CHM896" s="136"/>
      <c r="CHN896" s="136"/>
      <c r="CHO896" s="136"/>
      <c r="CHP896" s="136"/>
      <c r="CHQ896" s="136"/>
      <c r="CHR896" s="136"/>
      <c r="CHS896" s="136"/>
      <c r="CHT896" s="136"/>
      <c r="CHU896" s="136"/>
      <c r="CHV896" s="136"/>
      <c r="CHW896" s="136"/>
      <c r="CHX896" s="136"/>
      <c r="CHY896" s="136"/>
      <c r="CHZ896" s="136"/>
      <c r="CIA896" s="136"/>
      <c r="CIB896" s="136"/>
      <c r="CIC896" s="136"/>
      <c r="CID896" s="136"/>
      <c r="CIE896" s="136"/>
      <c r="CIF896" s="136"/>
      <c r="CIG896" s="136"/>
      <c r="CIH896" s="136"/>
      <c r="CII896" s="136"/>
      <c r="CIJ896" s="136"/>
      <c r="CIK896" s="136"/>
      <c r="CIL896" s="136"/>
      <c r="CIM896" s="136"/>
      <c r="CIN896" s="136"/>
      <c r="CIO896" s="136"/>
      <c r="CIP896" s="136"/>
      <c r="CIQ896" s="136"/>
      <c r="CIR896" s="136"/>
      <c r="CIS896" s="136"/>
      <c r="CIT896" s="136"/>
      <c r="CIU896" s="136"/>
      <c r="CIV896" s="136"/>
      <c r="CIW896" s="136"/>
      <c r="CIX896" s="136"/>
      <c r="CIY896" s="136"/>
      <c r="CIZ896" s="136"/>
      <c r="CJA896" s="136"/>
      <c r="CJB896" s="136"/>
      <c r="CJC896" s="136"/>
      <c r="CJD896" s="136"/>
      <c r="CJE896" s="136"/>
      <c r="CJF896" s="136"/>
      <c r="CJG896" s="136"/>
      <c r="CJH896" s="136"/>
      <c r="CJI896" s="136"/>
      <c r="CJJ896" s="136"/>
      <c r="CJK896" s="136"/>
      <c r="CJL896" s="136"/>
      <c r="CJM896" s="136"/>
      <c r="CJN896" s="136"/>
      <c r="CJO896" s="136"/>
      <c r="CJP896" s="136"/>
      <c r="CJQ896" s="136"/>
      <c r="CJR896" s="136"/>
      <c r="CJS896" s="136"/>
      <c r="CJT896" s="136"/>
      <c r="CJU896" s="136"/>
      <c r="CJV896" s="136"/>
      <c r="CJW896" s="136"/>
      <c r="CJX896" s="136"/>
      <c r="CJY896" s="136"/>
      <c r="CJZ896" s="136"/>
      <c r="CKA896" s="136"/>
      <c r="CKB896" s="136"/>
      <c r="CKC896" s="136"/>
      <c r="CKD896" s="136"/>
      <c r="CKE896" s="136"/>
      <c r="CKF896" s="136"/>
      <c r="CKG896" s="136"/>
      <c r="CKH896" s="136"/>
      <c r="CKI896" s="136"/>
      <c r="CKJ896" s="136"/>
      <c r="CKK896" s="136"/>
      <c r="CKL896" s="136"/>
      <c r="CKM896" s="136"/>
      <c r="CKN896" s="136"/>
      <c r="CKO896" s="136"/>
      <c r="CKP896" s="136"/>
      <c r="CKQ896" s="136"/>
      <c r="CKR896" s="136"/>
      <c r="CKS896" s="136"/>
      <c r="CKT896" s="136"/>
      <c r="CKU896" s="136"/>
      <c r="CKV896" s="136"/>
      <c r="CKW896" s="136"/>
      <c r="CKX896" s="136"/>
      <c r="CKY896" s="136"/>
      <c r="CKZ896" s="136"/>
      <c r="CLA896" s="136"/>
      <c r="CLB896" s="136"/>
      <c r="CLC896" s="136"/>
      <c r="CLD896" s="136"/>
      <c r="CLE896" s="136"/>
      <c r="CLF896" s="136"/>
      <c r="CLG896" s="136"/>
      <c r="CLH896" s="136"/>
      <c r="CLI896" s="136"/>
      <c r="CLJ896" s="136"/>
      <c r="CLK896" s="136"/>
      <c r="CLL896" s="136"/>
      <c r="CLM896" s="136"/>
      <c r="CLN896" s="136"/>
      <c r="CLO896" s="136"/>
      <c r="CLP896" s="136"/>
      <c r="CLQ896" s="136"/>
      <c r="CLR896" s="136"/>
      <c r="CLS896" s="136"/>
      <c r="CLT896" s="136"/>
      <c r="CLU896" s="136"/>
      <c r="CLV896" s="136"/>
      <c r="CLW896" s="136"/>
      <c r="CLX896" s="136"/>
      <c r="CLY896" s="136"/>
      <c r="CLZ896" s="136"/>
      <c r="CMA896" s="136"/>
      <c r="CMB896" s="136"/>
      <c r="CMC896" s="136"/>
      <c r="CMD896" s="136"/>
      <c r="CME896" s="136"/>
      <c r="CMF896" s="136"/>
      <c r="CMG896" s="136"/>
      <c r="CMH896" s="136"/>
      <c r="CMI896" s="136"/>
      <c r="CMJ896" s="136"/>
      <c r="CMK896" s="136"/>
      <c r="CML896" s="136"/>
      <c r="CMM896" s="136"/>
      <c r="CMN896" s="136"/>
      <c r="CMO896" s="136"/>
      <c r="CMP896" s="136"/>
      <c r="CMQ896" s="136"/>
      <c r="CMR896" s="136"/>
      <c r="CMS896" s="136"/>
      <c r="CMT896" s="136"/>
      <c r="CMU896" s="136"/>
      <c r="CMV896" s="136"/>
      <c r="CMW896" s="136"/>
      <c r="CMX896" s="136"/>
      <c r="CMY896" s="136"/>
      <c r="CMZ896" s="136"/>
      <c r="CNA896" s="136"/>
      <c r="CNB896" s="136"/>
      <c r="CNC896" s="136"/>
      <c r="CND896" s="136"/>
      <c r="CNE896" s="136"/>
      <c r="CNF896" s="136"/>
      <c r="CNG896" s="136"/>
      <c r="CNH896" s="136"/>
      <c r="CNI896" s="136"/>
      <c r="CNJ896" s="136"/>
      <c r="CNK896" s="136"/>
      <c r="CNL896" s="136"/>
      <c r="CNM896" s="136"/>
      <c r="CNN896" s="136"/>
      <c r="CNO896" s="136"/>
      <c r="CNP896" s="136"/>
      <c r="CNQ896" s="136"/>
      <c r="CNR896" s="136"/>
      <c r="CNS896" s="136"/>
      <c r="CNT896" s="136"/>
      <c r="CNU896" s="136"/>
      <c r="CNV896" s="136"/>
      <c r="CNW896" s="136"/>
      <c r="CNX896" s="136"/>
      <c r="CNY896" s="136"/>
      <c r="CNZ896" s="136"/>
      <c r="COA896" s="136"/>
      <c r="COB896" s="136"/>
      <c r="COC896" s="136"/>
      <c r="COD896" s="136"/>
      <c r="COE896" s="136"/>
      <c r="COF896" s="136"/>
      <c r="COG896" s="136"/>
      <c r="COH896" s="136"/>
      <c r="COI896" s="136"/>
      <c r="COJ896" s="136"/>
      <c r="COK896" s="136"/>
      <c r="COL896" s="136"/>
      <c r="COM896" s="136"/>
      <c r="CON896" s="136"/>
      <c r="COO896" s="136"/>
      <c r="COP896" s="136"/>
      <c r="COQ896" s="136"/>
      <c r="COR896" s="136"/>
      <c r="COS896" s="136"/>
      <c r="COT896" s="136"/>
      <c r="COU896" s="136"/>
      <c r="COV896" s="136"/>
      <c r="COW896" s="136"/>
      <c r="COX896" s="136"/>
      <c r="COY896" s="136"/>
      <c r="COZ896" s="136"/>
      <c r="CPA896" s="136"/>
      <c r="CPB896" s="136"/>
      <c r="CPC896" s="136"/>
      <c r="CPD896" s="136"/>
      <c r="CPE896" s="136"/>
      <c r="CPF896" s="136"/>
      <c r="CPG896" s="136"/>
      <c r="CPH896" s="136"/>
      <c r="CPI896" s="136"/>
      <c r="CPJ896" s="136"/>
      <c r="CPK896" s="136"/>
      <c r="CPL896" s="136"/>
      <c r="CPM896" s="136"/>
      <c r="CPN896" s="136"/>
      <c r="CPO896" s="136"/>
      <c r="CPP896" s="136"/>
      <c r="CPQ896" s="136"/>
      <c r="CPR896" s="136"/>
      <c r="CPS896" s="136"/>
      <c r="CPT896" s="136"/>
      <c r="CPU896" s="136"/>
      <c r="CPV896" s="136"/>
      <c r="CPW896" s="136"/>
      <c r="CPX896" s="136"/>
      <c r="CPY896" s="136"/>
      <c r="CPZ896" s="136"/>
      <c r="CQA896" s="136"/>
      <c r="CQB896" s="136"/>
      <c r="CQC896" s="136"/>
      <c r="CQD896" s="136"/>
      <c r="CQE896" s="136"/>
      <c r="CQF896" s="136"/>
      <c r="CQG896" s="136"/>
      <c r="CQH896" s="136"/>
      <c r="CQI896" s="136"/>
      <c r="CQJ896" s="136"/>
      <c r="CQK896" s="136"/>
      <c r="CQL896" s="136"/>
      <c r="CQM896" s="136"/>
      <c r="CQN896" s="136"/>
      <c r="CQO896" s="136"/>
      <c r="CQP896" s="136"/>
      <c r="CQQ896" s="136"/>
      <c r="CQR896" s="136"/>
      <c r="CQS896" s="136"/>
      <c r="CQT896" s="136"/>
      <c r="CQU896" s="136"/>
      <c r="CQV896" s="136"/>
      <c r="CQW896" s="136"/>
      <c r="CQX896" s="136"/>
      <c r="CQY896" s="136"/>
      <c r="CQZ896" s="136"/>
      <c r="CRA896" s="136"/>
      <c r="CRB896" s="136"/>
      <c r="CRC896" s="136"/>
      <c r="CRD896" s="136"/>
      <c r="CRE896" s="136"/>
      <c r="CRF896" s="136"/>
      <c r="CRG896" s="136"/>
      <c r="CRH896" s="136"/>
      <c r="CRI896" s="136"/>
      <c r="CRJ896" s="136"/>
      <c r="CRK896" s="136"/>
      <c r="CRL896" s="136"/>
      <c r="CRM896" s="136"/>
      <c r="CRN896" s="136"/>
      <c r="CRO896" s="136"/>
      <c r="CRP896" s="136"/>
      <c r="CRQ896" s="136"/>
      <c r="CRR896" s="136"/>
      <c r="CRS896" s="136"/>
      <c r="CRT896" s="136"/>
      <c r="CRU896" s="136"/>
      <c r="CRV896" s="136"/>
      <c r="CRW896" s="136"/>
      <c r="CRX896" s="136"/>
      <c r="CRY896" s="136"/>
      <c r="CRZ896" s="136"/>
      <c r="CSA896" s="136"/>
      <c r="CSB896" s="136"/>
      <c r="CSC896" s="136"/>
      <c r="CSD896" s="136"/>
      <c r="CSE896" s="136"/>
      <c r="CSF896" s="136"/>
      <c r="CSG896" s="136"/>
      <c r="CSH896" s="136"/>
      <c r="CSI896" s="136"/>
      <c r="CSJ896" s="136"/>
      <c r="CSK896" s="136"/>
      <c r="CSL896" s="136"/>
      <c r="CSM896" s="136"/>
      <c r="CSN896" s="136"/>
      <c r="CSO896" s="136"/>
      <c r="CSP896" s="136"/>
      <c r="CSQ896" s="136"/>
      <c r="CSR896" s="136"/>
      <c r="CSS896" s="136"/>
      <c r="CST896" s="136"/>
      <c r="CSU896" s="136"/>
      <c r="CSV896" s="136"/>
      <c r="CSW896" s="136"/>
      <c r="CSX896" s="136"/>
      <c r="CSY896" s="136"/>
      <c r="CSZ896" s="136"/>
      <c r="CTA896" s="136"/>
      <c r="CTB896" s="136"/>
      <c r="CTC896" s="136"/>
      <c r="CTD896" s="136"/>
      <c r="CTE896" s="136"/>
      <c r="CTF896" s="136"/>
      <c r="CTG896" s="136"/>
      <c r="CTH896" s="136"/>
      <c r="CTI896" s="136"/>
      <c r="CTJ896" s="136"/>
      <c r="CTK896" s="136"/>
      <c r="CTL896" s="136"/>
      <c r="CTM896" s="136"/>
      <c r="CTN896" s="136"/>
      <c r="CTO896" s="136"/>
      <c r="CTP896" s="136"/>
      <c r="CTQ896" s="136"/>
      <c r="CTR896" s="136"/>
      <c r="CTS896" s="136"/>
      <c r="CTT896" s="136"/>
      <c r="CTU896" s="136"/>
      <c r="CTV896" s="136"/>
      <c r="CTW896" s="136"/>
      <c r="CTX896" s="136"/>
      <c r="CTY896" s="136"/>
      <c r="CTZ896" s="136"/>
      <c r="CUA896" s="136"/>
      <c r="CUB896" s="136"/>
      <c r="CUC896" s="136"/>
      <c r="CUD896" s="136"/>
      <c r="CUE896" s="136"/>
      <c r="CUF896" s="136"/>
      <c r="CUG896" s="136"/>
      <c r="CUH896" s="136"/>
      <c r="CUI896" s="136"/>
      <c r="CUJ896" s="136"/>
      <c r="CUK896" s="136"/>
      <c r="CUL896" s="136"/>
      <c r="CUM896" s="136"/>
      <c r="CUN896" s="136"/>
      <c r="CUO896" s="136"/>
      <c r="CUP896" s="136"/>
      <c r="CUQ896" s="136"/>
      <c r="CUR896" s="136"/>
      <c r="CUS896" s="136"/>
      <c r="CUT896" s="136"/>
      <c r="CUU896" s="136"/>
      <c r="CUV896" s="136"/>
      <c r="CUW896" s="136"/>
      <c r="CUX896" s="136"/>
      <c r="CUY896" s="136"/>
      <c r="CUZ896" s="136"/>
      <c r="CVA896" s="136"/>
      <c r="CVB896" s="136"/>
      <c r="CVC896" s="136"/>
      <c r="CVD896" s="136"/>
      <c r="CVE896" s="136"/>
      <c r="CVF896" s="136"/>
      <c r="CVG896" s="136"/>
      <c r="CVH896" s="136"/>
      <c r="CVI896" s="136"/>
      <c r="CVJ896" s="136"/>
      <c r="CVK896" s="136"/>
      <c r="CVL896" s="136"/>
      <c r="CVM896" s="136"/>
      <c r="CVN896" s="136"/>
      <c r="CVO896" s="136"/>
      <c r="CVP896" s="136"/>
      <c r="CVQ896" s="136"/>
      <c r="CVR896" s="136"/>
      <c r="CVS896" s="136"/>
      <c r="CVT896" s="136"/>
      <c r="CVU896" s="136"/>
      <c r="CVV896" s="136"/>
      <c r="CVW896" s="136"/>
      <c r="CVX896" s="136"/>
      <c r="CVY896" s="136"/>
      <c r="CVZ896" s="136"/>
      <c r="CWA896" s="136"/>
      <c r="CWB896" s="136"/>
      <c r="CWC896" s="136"/>
      <c r="CWD896" s="136"/>
      <c r="CWE896" s="136"/>
      <c r="CWF896" s="136"/>
      <c r="CWG896" s="136"/>
      <c r="CWH896" s="136"/>
      <c r="CWI896" s="136"/>
      <c r="CWJ896" s="136"/>
      <c r="CWK896" s="136"/>
      <c r="CWL896" s="136"/>
      <c r="CWM896" s="136"/>
      <c r="CWN896" s="136"/>
      <c r="CWO896" s="136"/>
      <c r="CWP896" s="136"/>
      <c r="CWQ896" s="136"/>
      <c r="CWR896" s="136"/>
      <c r="CWS896" s="136"/>
      <c r="CWT896" s="136"/>
      <c r="CWU896" s="136"/>
      <c r="CWV896" s="136"/>
      <c r="CWW896" s="136"/>
      <c r="CWX896" s="136"/>
      <c r="CWY896" s="136"/>
      <c r="CWZ896" s="136"/>
      <c r="CXA896" s="136"/>
      <c r="CXB896" s="136"/>
      <c r="CXC896" s="136"/>
      <c r="CXD896" s="136"/>
      <c r="CXE896" s="136"/>
      <c r="CXF896" s="136"/>
      <c r="CXG896" s="136"/>
      <c r="CXH896" s="136"/>
      <c r="CXI896" s="136"/>
      <c r="CXJ896" s="136"/>
      <c r="CXK896" s="136"/>
      <c r="CXL896" s="136"/>
      <c r="CXM896" s="136"/>
      <c r="CXN896" s="136"/>
      <c r="CXO896" s="136"/>
      <c r="CXP896" s="136"/>
      <c r="CXQ896" s="136"/>
      <c r="CXR896" s="136"/>
      <c r="CXS896" s="136"/>
      <c r="CXT896" s="136"/>
      <c r="CXU896" s="136"/>
      <c r="CXV896" s="136"/>
      <c r="CXW896" s="136"/>
      <c r="CXX896" s="136"/>
      <c r="CXY896" s="136"/>
      <c r="CXZ896" s="136"/>
      <c r="CYA896" s="136"/>
      <c r="CYB896" s="136"/>
      <c r="CYC896" s="136"/>
      <c r="CYD896" s="136"/>
      <c r="CYE896" s="136"/>
      <c r="CYF896" s="136"/>
      <c r="CYG896" s="136"/>
      <c r="CYH896" s="136"/>
      <c r="CYI896" s="136"/>
      <c r="CYJ896" s="136"/>
      <c r="CYK896" s="136"/>
      <c r="CYL896" s="136"/>
      <c r="CYM896" s="136"/>
      <c r="CYN896" s="136"/>
      <c r="CYO896" s="136"/>
      <c r="CYP896" s="136"/>
      <c r="CYQ896" s="136"/>
      <c r="CYR896" s="136"/>
      <c r="CYS896" s="136"/>
      <c r="CYT896" s="136"/>
      <c r="CYU896" s="136"/>
      <c r="CYV896" s="136"/>
      <c r="CYW896" s="136"/>
      <c r="CYX896" s="136"/>
      <c r="CYY896" s="136"/>
      <c r="CYZ896" s="136"/>
      <c r="CZA896" s="136"/>
      <c r="CZB896" s="136"/>
      <c r="CZC896" s="136"/>
      <c r="CZD896" s="136"/>
      <c r="CZE896" s="136"/>
      <c r="CZF896" s="136"/>
      <c r="CZG896" s="136"/>
      <c r="CZH896" s="136"/>
      <c r="CZI896" s="136"/>
      <c r="CZJ896" s="136"/>
      <c r="CZK896" s="136"/>
      <c r="CZL896" s="136"/>
      <c r="CZM896" s="136"/>
      <c r="CZN896" s="136"/>
      <c r="CZO896" s="136"/>
      <c r="CZP896" s="136"/>
      <c r="CZQ896" s="136"/>
      <c r="CZR896" s="136"/>
      <c r="CZS896" s="136"/>
      <c r="CZT896" s="136"/>
      <c r="CZU896" s="136"/>
      <c r="CZV896" s="136"/>
      <c r="CZW896" s="136"/>
      <c r="CZX896" s="136"/>
      <c r="CZY896" s="136"/>
      <c r="CZZ896" s="136"/>
      <c r="DAA896" s="136"/>
      <c r="DAB896" s="136"/>
      <c r="DAC896" s="136"/>
      <c r="DAD896" s="136"/>
      <c r="DAE896" s="136"/>
      <c r="DAF896" s="136"/>
      <c r="DAG896" s="136"/>
      <c r="DAH896" s="136"/>
      <c r="DAI896" s="136"/>
      <c r="DAJ896" s="136"/>
      <c r="DAK896" s="136"/>
      <c r="DAL896" s="136"/>
      <c r="DAM896" s="136"/>
      <c r="DAN896" s="136"/>
      <c r="DAO896" s="136"/>
      <c r="DAP896" s="136"/>
      <c r="DAQ896" s="136"/>
      <c r="DAR896" s="136"/>
      <c r="DAS896" s="136"/>
      <c r="DAT896" s="136"/>
      <c r="DAU896" s="136"/>
      <c r="DAV896" s="136"/>
      <c r="DAW896" s="136"/>
      <c r="DAX896" s="136"/>
      <c r="DAY896" s="136"/>
      <c r="DAZ896" s="136"/>
      <c r="DBA896" s="136"/>
      <c r="DBB896" s="136"/>
      <c r="DBC896" s="136"/>
      <c r="DBD896" s="136"/>
      <c r="DBE896" s="136"/>
      <c r="DBF896" s="136"/>
      <c r="DBG896" s="136"/>
      <c r="DBH896" s="136"/>
      <c r="DBI896" s="136"/>
      <c r="DBJ896" s="136"/>
      <c r="DBK896" s="136"/>
      <c r="DBL896" s="136"/>
      <c r="DBM896" s="136"/>
      <c r="DBN896" s="136"/>
      <c r="DBO896" s="136"/>
      <c r="DBP896" s="136"/>
      <c r="DBQ896" s="136"/>
      <c r="DBR896" s="136"/>
      <c r="DBS896" s="136"/>
      <c r="DBT896" s="136"/>
      <c r="DBU896" s="136"/>
      <c r="DBV896" s="136"/>
      <c r="DBW896" s="136"/>
      <c r="DBX896" s="136"/>
      <c r="DBY896" s="136"/>
      <c r="DBZ896" s="136"/>
      <c r="DCA896" s="136"/>
      <c r="DCB896" s="136"/>
      <c r="DCC896" s="136"/>
      <c r="DCD896" s="136"/>
      <c r="DCE896" s="136"/>
      <c r="DCF896" s="136"/>
      <c r="DCG896" s="136"/>
      <c r="DCH896" s="136"/>
      <c r="DCI896" s="136"/>
      <c r="DCJ896" s="136"/>
      <c r="DCK896" s="136"/>
      <c r="DCL896" s="136"/>
      <c r="DCM896" s="136"/>
      <c r="DCN896" s="136"/>
      <c r="DCO896" s="136"/>
      <c r="DCP896" s="136"/>
      <c r="DCQ896" s="136"/>
      <c r="DCR896" s="136"/>
      <c r="DCS896" s="136"/>
      <c r="DCT896" s="136"/>
      <c r="DCU896" s="136"/>
      <c r="DCV896" s="136"/>
      <c r="DCW896" s="136"/>
      <c r="DCX896" s="136"/>
      <c r="DCY896" s="136"/>
      <c r="DCZ896" s="136"/>
      <c r="DDA896" s="136"/>
      <c r="DDB896" s="136"/>
      <c r="DDC896" s="136"/>
      <c r="DDD896" s="136"/>
      <c r="DDE896" s="136"/>
      <c r="DDF896" s="136"/>
      <c r="DDG896" s="136"/>
      <c r="DDH896" s="136"/>
      <c r="DDI896" s="136"/>
      <c r="DDJ896" s="136"/>
      <c r="DDK896" s="136"/>
      <c r="DDL896" s="136"/>
      <c r="DDM896" s="136"/>
      <c r="DDN896" s="136"/>
      <c r="DDO896" s="136"/>
      <c r="DDP896" s="136"/>
      <c r="DDQ896" s="136"/>
      <c r="DDR896" s="136"/>
      <c r="DDS896" s="136"/>
      <c r="DDT896" s="136"/>
      <c r="DDU896" s="136"/>
      <c r="DDV896" s="136"/>
      <c r="DDW896" s="136"/>
      <c r="DDX896" s="136"/>
      <c r="DDY896" s="136"/>
      <c r="DDZ896" s="136"/>
      <c r="DEA896" s="136"/>
      <c r="DEB896" s="136"/>
      <c r="DEC896" s="136"/>
      <c r="DED896" s="136"/>
      <c r="DEE896" s="136"/>
      <c r="DEF896" s="136"/>
      <c r="DEG896" s="136"/>
      <c r="DEH896" s="136"/>
      <c r="DEI896" s="136"/>
      <c r="DEJ896" s="136"/>
      <c r="DEK896" s="136"/>
      <c r="DEL896" s="136"/>
      <c r="DEM896" s="136"/>
      <c r="DEN896" s="136"/>
      <c r="DEO896" s="136"/>
      <c r="DEP896" s="136"/>
      <c r="DEQ896" s="136"/>
      <c r="DER896" s="136"/>
      <c r="DES896" s="136"/>
      <c r="DET896" s="136"/>
      <c r="DEU896" s="136"/>
      <c r="DEV896" s="136"/>
      <c r="DEW896" s="136"/>
      <c r="DEX896" s="136"/>
      <c r="DEY896" s="136"/>
      <c r="DEZ896" s="136"/>
      <c r="DFA896" s="136"/>
      <c r="DFB896" s="136"/>
      <c r="DFC896" s="136"/>
      <c r="DFD896" s="136"/>
      <c r="DFE896" s="136"/>
      <c r="DFF896" s="136"/>
      <c r="DFG896" s="136"/>
      <c r="DFH896" s="136"/>
      <c r="DFI896" s="136"/>
      <c r="DFJ896" s="136"/>
      <c r="DFK896" s="136"/>
      <c r="DFL896" s="136"/>
      <c r="DFM896" s="136"/>
      <c r="DFN896" s="136"/>
      <c r="DFO896" s="136"/>
      <c r="DFP896" s="136"/>
      <c r="DFQ896" s="136"/>
      <c r="DFR896" s="136"/>
      <c r="DFS896" s="136"/>
      <c r="DFT896" s="136"/>
      <c r="DFU896" s="136"/>
      <c r="DFV896" s="136"/>
      <c r="DFW896" s="136"/>
      <c r="DFX896" s="136"/>
      <c r="DFY896" s="136"/>
      <c r="DFZ896" s="136"/>
      <c r="DGA896" s="136"/>
      <c r="DGB896" s="136"/>
      <c r="DGC896" s="136"/>
      <c r="DGD896" s="136"/>
      <c r="DGE896" s="136"/>
      <c r="DGF896" s="136"/>
      <c r="DGG896" s="136"/>
      <c r="DGH896" s="136"/>
      <c r="DGI896" s="136"/>
      <c r="DGJ896" s="136"/>
      <c r="DGK896" s="136"/>
      <c r="DGL896" s="136"/>
      <c r="DGM896" s="136"/>
      <c r="DGN896" s="136"/>
      <c r="DGO896" s="136"/>
      <c r="DGP896" s="136"/>
      <c r="DGQ896" s="136"/>
      <c r="DGR896" s="136"/>
      <c r="DGS896" s="136"/>
      <c r="DGT896" s="136"/>
      <c r="DGU896" s="136"/>
      <c r="DGV896" s="136"/>
      <c r="DGW896" s="136"/>
      <c r="DGX896" s="136"/>
      <c r="DGY896" s="136"/>
      <c r="DGZ896" s="136"/>
      <c r="DHA896" s="136"/>
      <c r="DHB896" s="136"/>
      <c r="DHC896" s="136"/>
      <c r="DHD896" s="136"/>
      <c r="DHE896" s="136"/>
      <c r="DHF896" s="136"/>
      <c r="DHG896" s="136"/>
      <c r="DHH896" s="136"/>
      <c r="DHI896" s="136"/>
      <c r="DHJ896" s="136"/>
      <c r="DHK896" s="136"/>
      <c r="DHL896" s="136"/>
      <c r="DHM896" s="136"/>
      <c r="DHN896" s="136"/>
      <c r="DHO896" s="136"/>
      <c r="DHP896" s="136"/>
      <c r="DHQ896" s="136"/>
      <c r="DHR896" s="136"/>
      <c r="DHS896" s="136"/>
      <c r="DHT896" s="136"/>
      <c r="DHU896" s="136"/>
      <c r="DHV896" s="136"/>
      <c r="DHW896" s="136"/>
      <c r="DHX896" s="136"/>
      <c r="DHY896" s="136"/>
      <c r="DHZ896" s="136"/>
      <c r="DIA896" s="136"/>
      <c r="DIB896" s="136"/>
      <c r="DIC896" s="136"/>
      <c r="DID896" s="136"/>
      <c r="DIE896" s="136"/>
      <c r="DIF896" s="136"/>
      <c r="DIG896" s="136"/>
      <c r="DIH896" s="136"/>
      <c r="DII896" s="136"/>
      <c r="DIJ896" s="136"/>
      <c r="DIK896" s="136"/>
      <c r="DIL896" s="136"/>
      <c r="DIM896" s="136"/>
      <c r="DIN896" s="136"/>
      <c r="DIO896" s="136"/>
      <c r="DIP896" s="136"/>
      <c r="DIQ896" s="136"/>
      <c r="DIR896" s="136"/>
      <c r="DIS896" s="136"/>
      <c r="DIT896" s="136"/>
      <c r="DIU896" s="136"/>
      <c r="DIV896" s="136"/>
      <c r="DIW896" s="136"/>
      <c r="DIX896" s="136"/>
      <c r="DIY896" s="136"/>
      <c r="DIZ896" s="136"/>
      <c r="DJA896" s="136"/>
      <c r="DJB896" s="136"/>
      <c r="DJC896" s="136"/>
      <c r="DJD896" s="136"/>
      <c r="DJE896" s="136"/>
      <c r="DJF896" s="136"/>
      <c r="DJG896" s="136"/>
      <c r="DJH896" s="136"/>
      <c r="DJI896" s="136"/>
      <c r="DJJ896" s="136"/>
      <c r="DJK896" s="136"/>
      <c r="DJL896" s="136"/>
      <c r="DJM896" s="136"/>
      <c r="DJN896" s="136"/>
      <c r="DJO896" s="136"/>
      <c r="DJP896" s="136"/>
      <c r="DJQ896" s="136"/>
      <c r="DJR896" s="136"/>
      <c r="DJS896" s="136"/>
      <c r="DJT896" s="136"/>
      <c r="DJU896" s="136"/>
      <c r="DJV896" s="136"/>
      <c r="DJW896" s="136"/>
      <c r="DJX896" s="136"/>
      <c r="DJY896" s="136"/>
      <c r="DJZ896" s="136"/>
      <c r="DKA896" s="136"/>
      <c r="DKB896" s="136"/>
      <c r="DKC896" s="136"/>
      <c r="DKD896" s="136"/>
      <c r="DKE896" s="136"/>
      <c r="DKF896" s="136"/>
      <c r="DKG896" s="136"/>
      <c r="DKH896" s="136"/>
      <c r="DKI896" s="136"/>
      <c r="DKJ896" s="136"/>
      <c r="DKK896" s="136"/>
      <c r="DKL896" s="136"/>
      <c r="DKM896" s="136"/>
      <c r="DKN896" s="136"/>
      <c r="DKO896" s="136"/>
      <c r="DKP896" s="136"/>
      <c r="DKQ896" s="136"/>
      <c r="DKR896" s="136"/>
      <c r="DKS896" s="136"/>
      <c r="DKT896" s="136"/>
      <c r="DKU896" s="136"/>
      <c r="DKV896" s="136"/>
      <c r="DKW896" s="136"/>
      <c r="DKX896" s="136"/>
      <c r="DKY896" s="136"/>
      <c r="DKZ896" s="136"/>
      <c r="DLA896" s="136"/>
      <c r="DLB896" s="136"/>
      <c r="DLC896" s="136"/>
      <c r="DLD896" s="136"/>
      <c r="DLE896" s="136"/>
      <c r="DLF896" s="136"/>
      <c r="DLG896" s="136"/>
      <c r="DLH896" s="136"/>
      <c r="DLI896" s="136"/>
      <c r="DLJ896" s="136"/>
      <c r="DLK896" s="136"/>
      <c r="DLL896" s="136"/>
      <c r="DLM896" s="136"/>
      <c r="DLN896" s="136"/>
      <c r="DLO896" s="136"/>
      <c r="DLP896" s="136"/>
      <c r="DLQ896" s="136"/>
      <c r="DLR896" s="136"/>
      <c r="DLS896" s="136"/>
      <c r="DLT896" s="136"/>
      <c r="DLU896" s="136"/>
      <c r="DLV896" s="136"/>
      <c r="DLW896" s="136"/>
      <c r="DLX896" s="136"/>
      <c r="DLY896" s="136"/>
      <c r="DLZ896" s="136"/>
      <c r="DMA896" s="136"/>
      <c r="DMB896" s="136"/>
      <c r="DMC896" s="136"/>
      <c r="DMD896" s="136"/>
      <c r="DME896" s="136"/>
      <c r="DMF896" s="136"/>
      <c r="DMG896" s="136"/>
      <c r="DMH896" s="136"/>
      <c r="DMI896" s="136"/>
      <c r="DMJ896" s="136"/>
      <c r="DMK896" s="136"/>
      <c r="DML896" s="136"/>
      <c r="DMM896" s="136"/>
      <c r="DMN896" s="136"/>
      <c r="DMO896" s="136"/>
      <c r="DMP896" s="136"/>
      <c r="DMQ896" s="136"/>
      <c r="DMR896" s="136"/>
      <c r="DMS896" s="136"/>
      <c r="DMT896" s="136"/>
      <c r="DMU896" s="136"/>
      <c r="DMV896" s="136"/>
      <c r="DMW896" s="136"/>
      <c r="DMX896" s="136"/>
      <c r="DMY896" s="136"/>
      <c r="DMZ896" s="136"/>
      <c r="DNA896" s="136"/>
      <c r="DNB896" s="136"/>
      <c r="DNC896" s="136"/>
      <c r="DND896" s="136"/>
      <c r="DNE896" s="136"/>
      <c r="DNF896" s="136"/>
      <c r="DNG896" s="136"/>
      <c r="DNH896" s="136"/>
      <c r="DNI896" s="136"/>
      <c r="DNJ896" s="136"/>
      <c r="DNK896" s="136"/>
      <c r="DNL896" s="136"/>
      <c r="DNM896" s="136"/>
      <c r="DNN896" s="136"/>
      <c r="DNO896" s="136"/>
      <c r="DNP896" s="136"/>
      <c r="DNQ896" s="136"/>
      <c r="DNR896" s="136"/>
      <c r="DNS896" s="136"/>
      <c r="DNT896" s="136"/>
      <c r="DNU896" s="136"/>
      <c r="DNV896" s="136"/>
      <c r="DNW896" s="136"/>
      <c r="DNX896" s="136"/>
      <c r="DNY896" s="136"/>
      <c r="DNZ896" s="136"/>
      <c r="DOA896" s="136"/>
      <c r="DOB896" s="136"/>
      <c r="DOC896" s="136"/>
      <c r="DOD896" s="136"/>
      <c r="DOE896" s="136"/>
      <c r="DOF896" s="136"/>
      <c r="DOG896" s="136"/>
      <c r="DOH896" s="136"/>
      <c r="DOI896" s="136"/>
      <c r="DOJ896" s="136"/>
      <c r="DOK896" s="136"/>
      <c r="DOL896" s="136"/>
      <c r="DOM896" s="136"/>
      <c r="DON896" s="136"/>
      <c r="DOO896" s="136"/>
      <c r="DOP896" s="136"/>
      <c r="DOQ896" s="136"/>
      <c r="DOR896" s="136"/>
      <c r="DOS896" s="136"/>
      <c r="DOT896" s="136"/>
      <c r="DOU896" s="136"/>
      <c r="DOV896" s="136"/>
      <c r="DOW896" s="136"/>
      <c r="DOX896" s="136"/>
      <c r="DOY896" s="136"/>
      <c r="DOZ896" s="136"/>
      <c r="DPA896" s="136"/>
      <c r="DPB896" s="136"/>
      <c r="DPC896" s="136"/>
      <c r="DPD896" s="136"/>
      <c r="DPE896" s="136"/>
      <c r="DPF896" s="136"/>
      <c r="DPG896" s="136"/>
      <c r="DPH896" s="136"/>
      <c r="DPI896" s="136"/>
      <c r="DPJ896" s="136"/>
      <c r="DPK896" s="136"/>
      <c r="DPL896" s="136"/>
      <c r="DPM896" s="136"/>
      <c r="DPN896" s="136"/>
      <c r="DPO896" s="136"/>
      <c r="DPP896" s="136"/>
      <c r="DPQ896" s="136"/>
      <c r="DPR896" s="136"/>
      <c r="DPS896" s="136"/>
      <c r="DPT896" s="136"/>
      <c r="DPU896" s="136"/>
      <c r="DPV896" s="136"/>
      <c r="DPW896" s="136"/>
      <c r="DPX896" s="136"/>
      <c r="DPY896" s="136"/>
      <c r="DPZ896" s="136"/>
      <c r="DQA896" s="136"/>
      <c r="DQB896" s="136"/>
      <c r="DQC896" s="136"/>
      <c r="DQD896" s="136"/>
      <c r="DQE896" s="136"/>
      <c r="DQF896" s="136"/>
      <c r="DQG896" s="136"/>
      <c r="DQH896" s="136"/>
      <c r="DQI896" s="136"/>
      <c r="DQJ896" s="136"/>
      <c r="DQK896" s="136"/>
      <c r="DQL896" s="136"/>
      <c r="DQM896" s="136"/>
      <c r="DQN896" s="136"/>
      <c r="DQO896" s="136"/>
      <c r="DQP896" s="136"/>
      <c r="DQQ896" s="136"/>
      <c r="DQR896" s="136"/>
      <c r="DQS896" s="136"/>
      <c r="DQT896" s="136"/>
      <c r="DQU896" s="136"/>
      <c r="DQV896" s="136"/>
      <c r="DQW896" s="136"/>
      <c r="DQX896" s="136"/>
      <c r="DQY896" s="136"/>
      <c r="DQZ896" s="136"/>
      <c r="DRA896" s="136"/>
      <c r="DRB896" s="136"/>
      <c r="DRC896" s="136"/>
      <c r="DRD896" s="136"/>
      <c r="DRE896" s="136"/>
      <c r="DRF896" s="136"/>
      <c r="DRG896" s="136"/>
      <c r="DRH896" s="136"/>
      <c r="DRI896" s="136"/>
      <c r="DRJ896" s="136"/>
      <c r="DRK896" s="136"/>
      <c r="DRL896" s="136"/>
      <c r="DRM896" s="136"/>
      <c r="DRN896" s="136"/>
      <c r="DRO896" s="136"/>
      <c r="DRP896" s="136"/>
      <c r="DRQ896" s="136"/>
      <c r="DRR896" s="136"/>
      <c r="DRS896" s="136"/>
      <c r="DRT896" s="136"/>
      <c r="DRU896" s="136"/>
      <c r="DRV896" s="136"/>
      <c r="DRW896" s="136"/>
      <c r="DRX896" s="136"/>
      <c r="DRY896" s="136"/>
      <c r="DRZ896" s="136"/>
      <c r="DSA896" s="136"/>
      <c r="DSB896" s="136"/>
      <c r="DSC896" s="136"/>
      <c r="DSD896" s="136"/>
      <c r="DSE896" s="136"/>
      <c r="DSF896" s="136"/>
      <c r="DSG896" s="136"/>
      <c r="DSH896" s="136"/>
      <c r="DSI896" s="136"/>
      <c r="DSJ896" s="136"/>
      <c r="DSK896" s="136"/>
      <c r="DSL896" s="136"/>
      <c r="DSM896" s="136"/>
      <c r="DSN896" s="136"/>
      <c r="DSO896" s="136"/>
      <c r="DSP896" s="136"/>
      <c r="DSQ896" s="136"/>
      <c r="DSR896" s="136"/>
      <c r="DSS896" s="136"/>
      <c r="DST896" s="136"/>
      <c r="DSU896" s="136"/>
      <c r="DSV896" s="136"/>
      <c r="DSW896" s="136"/>
      <c r="DSX896" s="136"/>
      <c r="DSY896" s="136"/>
      <c r="DSZ896" s="136"/>
      <c r="DTA896" s="136"/>
      <c r="DTB896" s="136"/>
      <c r="DTC896" s="136"/>
      <c r="DTD896" s="136"/>
      <c r="DTE896" s="136"/>
      <c r="DTF896" s="136"/>
      <c r="DTG896" s="136"/>
      <c r="DTH896" s="136"/>
      <c r="DTI896" s="136"/>
      <c r="DTJ896" s="136"/>
      <c r="DTK896" s="136"/>
      <c r="DTL896" s="136"/>
      <c r="DTM896" s="136"/>
      <c r="DTN896" s="136"/>
      <c r="DTO896" s="136"/>
      <c r="DTP896" s="136"/>
      <c r="DTQ896" s="136"/>
      <c r="DTR896" s="136"/>
      <c r="DTS896" s="136"/>
      <c r="DTT896" s="136"/>
      <c r="DTU896" s="136"/>
      <c r="DTV896" s="136"/>
      <c r="DTW896" s="136"/>
      <c r="DTX896" s="136"/>
      <c r="DTY896" s="136"/>
      <c r="DTZ896" s="136"/>
      <c r="DUA896" s="136"/>
      <c r="DUB896" s="136"/>
      <c r="DUC896" s="136"/>
      <c r="DUD896" s="136"/>
      <c r="DUE896" s="136"/>
      <c r="DUF896" s="136"/>
      <c r="DUG896" s="136"/>
      <c r="DUH896" s="136"/>
      <c r="DUI896" s="136"/>
      <c r="DUJ896" s="136"/>
      <c r="DUK896" s="136"/>
      <c r="DUL896" s="136"/>
      <c r="DUM896" s="136"/>
      <c r="DUN896" s="136"/>
      <c r="DUO896" s="136"/>
      <c r="DUP896" s="136"/>
      <c r="DUQ896" s="136"/>
      <c r="DUR896" s="136"/>
      <c r="DUS896" s="136"/>
      <c r="DUT896" s="136"/>
      <c r="DUU896" s="136"/>
      <c r="DUV896" s="136"/>
      <c r="DUW896" s="136"/>
      <c r="DUX896" s="136"/>
      <c r="DUY896" s="136"/>
      <c r="DUZ896" s="136"/>
      <c r="DVA896" s="136"/>
      <c r="DVB896" s="136"/>
      <c r="DVC896" s="136"/>
      <c r="DVD896" s="136"/>
      <c r="DVE896" s="136"/>
      <c r="DVF896" s="136"/>
      <c r="DVG896" s="136"/>
      <c r="DVH896" s="136"/>
      <c r="DVI896" s="136"/>
      <c r="DVJ896" s="136"/>
      <c r="DVK896" s="136"/>
      <c r="DVL896" s="136"/>
      <c r="DVM896" s="136"/>
      <c r="DVN896" s="136"/>
      <c r="DVO896" s="136"/>
      <c r="DVP896" s="136"/>
      <c r="DVQ896" s="136"/>
      <c r="DVR896" s="136"/>
      <c r="DVS896" s="136"/>
      <c r="DVT896" s="136"/>
      <c r="DVU896" s="136"/>
      <c r="DVV896" s="136"/>
      <c r="DVW896" s="136"/>
      <c r="DVX896" s="136"/>
      <c r="DVY896" s="136"/>
      <c r="DVZ896" s="136"/>
      <c r="DWA896" s="136"/>
      <c r="DWB896" s="136"/>
      <c r="DWC896" s="136"/>
      <c r="DWD896" s="136"/>
      <c r="DWE896" s="136"/>
      <c r="DWF896" s="136"/>
      <c r="DWG896" s="136"/>
      <c r="DWH896" s="136"/>
      <c r="DWI896" s="136"/>
      <c r="DWJ896" s="136"/>
      <c r="DWK896" s="136"/>
      <c r="DWL896" s="136"/>
      <c r="DWM896" s="136"/>
      <c r="DWN896" s="136"/>
      <c r="DWO896" s="136"/>
      <c r="DWP896" s="136"/>
      <c r="DWQ896" s="136"/>
      <c r="DWR896" s="136"/>
      <c r="DWS896" s="136"/>
      <c r="DWT896" s="136"/>
      <c r="DWU896" s="136"/>
      <c r="DWV896" s="136"/>
      <c r="DWW896" s="136"/>
      <c r="DWX896" s="136"/>
      <c r="DWY896" s="136"/>
      <c r="DWZ896" s="136"/>
      <c r="DXA896" s="136"/>
      <c r="DXB896" s="136"/>
      <c r="DXC896" s="136"/>
      <c r="DXD896" s="136"/>
      <c r="DXE896" s="136"/>
      <c r="DXF896" s="136"/>
      <c r="DXG896" s="136"/>
      <c r="DXH896" s="136"/>
      <c r="DXI896" s="136"/>
      <c r="DXJ896" s="136"/>
      <c r="DXK896" s="136"/>
      <c r="DXL896" s="136"/>
      <c r="DXM896" s="136"/>
      <c r="DXN896" s="136"/>
      <c r="DXO896" s="136"/>
      <c r="DXP896" s="136"/>
      <c r="DXQ896" s="136"/>
      <c r="DXR896" s="136"/>
      <c r="DXS896" s="136"/>
      <c r="DXT896" s="136"/>
      <c r="DXU896" s="136"/>
      <c r="DXV896" s="136"/>
      <c r="DXW896" s="136"/>
      <c r="DXX896" s="136"/>
      <c r="DXY896" s="136"/>
      <c r="DXZ896" s="136"/>
      <c r="DYA896" s="136"/>
      <c r="DYB896" s="136"/>
      <c r="DYC896" s="136"/>
      <c r="DYD896" s="136"/>
      <c r="DYE896" s="136"/>
      <c r="DYF896" s="136"/>
      <c r="DYG896" s="136"/>
      <c r="DYH896" s="136"/>
      <c r="DYI896" s="136"/>
      <c r="DYJ896" s="136"/>
      <c r="DYK896" s="136"/>
      <c r="DYL896" s="136"/>
      <c r="DYM896" s="136"/>
      <c r="DYN896" s="136"/>
      <c r="DYO896" s="136"/>
      <c r="DYP896" s="136"/>
      <c r="DYQ896" s="136"/>
      <c r="DYR896" s="136"/>
      <c r="DYS896" s="136"/>
      <c r="DYT896" s="136"/>
      <c r="DYU896" s="136"/>
      <c r="DYV896" s="136"/>
      <c r="DYW896" s="136"/>
      <c r="DYX896" s="136"/>
      <c r="DYY896" s="136"/>
      <c r="DYZ896" s="136"/>
      <c r="DZA896" s="136"/>
      <c r="DZB896" s="136"/>
      <c r="DZC896" s="136"/>
      <c r="DZD896" s="136"/>
      <c r="DZE896" s="136"/>
      <c r="DZF896" s="136"/>
      <c r="DZG896" s="136"/>
      <c r="DZH896" s="136"/>
      <c r="DZI896" s="136"/>
      <c r="DZJ896" s="136"/>
      <c r="DZK896" s="136"/>
      <c r="DZL896" s="136"/>
      <c r="DZM896" s="136"/>
      <c r="DZN896" s="136"/>
      <c r="DZO896" s="136"/>
      <c r="DZP896" s="136"/>
      <c r="DZQ896" s="136"/>
      <c r="DZR896" s="136"/>
      <c r="DZS896" s="136"/>
      <c r="DZT896" s="136"/>
      <c r="DZU896" s="136"/>
      <c r="DZV896" s="136"/>
      <c r="DZW896" s="136"/>
      <c r="DZX896" s="136"/>
      <c r="DZY896" s="136"/>
      <c r="DZZ896" s="136"/>
      <c r="EAA896" s="136"/>
      <c r="EAB896" s="136"/>
      <c r="EAC896" s="136"/>
      <c r="EAD896" s="136"/>
      <c r="EAE896" s="136"/>
      <c r="EAF896" s="136"/>
      <c r="EAG896" s="136"/>
      <c r="EAH896" s="136"/>
      <c r="EAI896" s="136"/>
      <c r="EAJ896" s="136"/>
      <c r="EAK896" s="136"/>
      <c r="EAL896" s="136"/>
      <c r="EAM896" s="136"/>
      <c r="EAN896" s="136"/>
      <c r="EAO896" s="136"/>
      <c r="EAP896" s="136"/>
      <c r="EAQ896" s="136"/>
      <c r="EAR896" s="136"/>
      <c r="EAS896" s="136"/>
      <c r="EAT896" s="136"/>
      <c r="EAU896" s="136"/>
      <c r="EAV896" s="136"/>
      <c r="EAW896" s="136"/>
      <c r="EAX896" s="136"/>
      <c r="EAY896" s="136"/>
      <c r="EAZ896" s="136"/>
      <c r="EBA896" s="136"/>
      <c r="EBB896" s="136"/>
      <c r="EBC896" s="136"/>
      <c r="EBD896" s="136"/>
      <c r="EBE896" s="136"/>
      <c r="EBF896" s="136"/>
      <c r="EBG896" s="136"/>
      <c r="EBH896" s="136"/>
      <c r="EBI896" s="136"/>
      <c r="EBJ896" s="136"/>
      <c r="EBK896" s="136"/>
      <c r="EBL896" s="136"/>
      <c r="EBM896" s="136"/>
      <c r="EBN896" s="136"/>
      <c r="EBO896" s="136"/>
      <c r="EBP896" s="136"/>
      <c r="EBQ896" s="136"/>
      <c r="EBR896" s="136"/>
      <c r="EBS896" s="136"/>
      <c r="EBT896" s="136"/>
      <c r="EBU896" s="136"/>
      <c r="EBV896" s="136"/>
      <c r="EBW896" s="136"/>
      <c r="EBX896" s="136"/>
      <c r="EBY896" s="136"/>
      <c r="EBZ896" s="136"/>
      <c r="ECA896" s="136"/>
      <c r="ECB896" s="136"/>
      <c r="ECC896" s="136"/>
      <c r="ECD896" s="136"/>
      <c r="ECE896" s="136"/>
      <c r="ECF896" s="136"/>
      <c r="ECG896" s="136"/>
      <c r="ECH896" s="136"/>
      <c r="ECI896" s="136"/>
      <c r="ECJ896" s="136"/>
      <c r="ECK896" s="136"/>
      <c r="ECL896" s="136"/>
      <c r="ECM896" s="136"/>
      <c r="ECN896" s="136"/>
      <c r="ECO896" s="136"/>
      <c r="ECP896" s="136"/>
      <c r="ECQ896" s="136"/>
      <c r="ECR896" s="136"/>
      <c r="ECS896" s="136"/>
      <c r="ECT896" s="136"/>
      <c r="ECU896" s="136"/>
      <c r="ECV896" s="136"/>
      <c r="ECW896" s="136"/>
      <c r="ECX896" s="136"/>
      <c r="ECY896" s="136"/>
      <c r="ECZ896" s="136"/>
      <c r="EDA896" s="136"/>
      <c r="EDB896" s="136"/>
      <c r="EDC896" s="136"/>
      <c r="EDD896" s="136"/>
      <c r="EDE896" s="136"/>
      <c r="EDF896" s="136"/>
      <c r="EDG896" s="136"/>
      <c r="EDH896" s="136"/>
      <c r="EDI896" s="136"/>
      <c r="EDJ896" s="136"/>
      <c r="EDK896" s="136"/>
      <c r="EDL896" s="136"/>
      <c r="EDM896" s="136"/>
      <c r="EDN896" s="136"/>
      <c r="EDO896" s="136"/>
      <c r="EDP896" s="136"/>
      <c r="EDQ896" s="136"/>
      <c r="EDR896" s="136"/>
      <c r="EDS896" s="136"/>
      <c r="EDT896" s="136"/>
      <c r="EDU896" s="136"/>
      <c r="EDV896" s="136"/>
      <c r="EDW896" s="136"/>
      <c r="EDX896" s="136"/>
      <c r="EDY896" s="136"/>
      <c r="EDZ896" s="136"/>
      <c r="EEA896" s="136"/>
      <c r="EEB896" s="136"/>
      <c r="EEC896" s="136"/>
      <c r="EED896" s="136"/>
      <c r="EEE896" s="136"/>
      <c r="EEF896" s="136"/>
      <c r="EEG896" s="136"/>
      <c r="EEH896" s="136"/>
      <c r="EEI896" s="136"/>
      <c r="EEJ896" s="136"/>
      <c r="EEK896" s="136"/>
      <c r="EEL896" s="136"/>
      <c r="EEM896" s="136"/>
      <c r="EEN896" s="136"/>
      <c r="EEO896" s="136"/>
      <c r="EEP896" s="136"/>
      <c r="EEQ896" s="136"/>
      <c r="EER896" s="136"/>
      <c r="EES896" s="136"/>
      <c r="EET896" s="136"/>
      <c r="EEU896" s="136"/>
      <c r="EEV896" s="136"/>
      <c r="EEW896" s="136"/>
      <c r="EEX896" s="136"/>
      <c r="EEY896" s="136"/>
      <c r="EEZ896" s="136"/>
      <c r="EFA896" s="136"/>
      <c r="EFB896" s="136"/>
      <c r="EFC896" s="136"/>
      <c r="EFD896" s="136"/>
      <c r="EFE896" s="136"/>
      <c r="EFF896" s="136"/>
      <c r="EFG896" s="136"/>
      <c r="EFH896" s="136"/>
      <c r="EFI896" s="136"/>
      <c r="EFJ896" s="136"/>
      <c r="EFK896" s="136"/>
      <c r="EFL896" s="136"/>
      <c r="EFM896" s="136"/>
      <c r="EFN896" s="136"/>
      <c r="EFO896" s="136"/>
      <c r="EFP896" s="136"/>
      <c r="EFQ896" s="136"/>
      <c r="EFR896" s="136"/>
      <c r="EFS896" s="136"/>
      <c r="EFT896" s="136"/>
      <c r="EFU896" s="136"/>
      <c r="EFV896" s="136"/>
      <c r="EFW896" s="136"/>
      <c r="EFX896" s="136"/>
      <c r="EFY896" s="136"/>
      <c r="EFZ896" s="136"/>
      <c r="EGA896" s="136"/>
      <c r="EGB896" s="136"/>
      <c r="EGC896" s="136"/>
      <c r="EGD896" s="136"/>
      <c r="EGE896" s="136"/>
      <c r="EGF896" s="136"/>
      <c r="EGG896" s="136"/>
      <c r="EGH896" s="136"/>
      <c r="EGI896" s="136"/>
      <c r="EGJ896" s="136"/>
      <c r="EGK896" s="136"/>
      <c r="EGL896" s="136"/>
      <c r="EGM896" s="136"/>
      <c r="EGN896" s="136"/>
      <c r="EGO896" s="136"/>
      <c r="EGP896" s="136"/>
      <c r="EGQ896" s="136"/>
      <c r="EGR896" s="136"/>
      <c r="EGS896" s="136"/>
      <c r="EGT896" s="136"/>
      <c r="EGU896" s="136"/>
      <c r="EGV896" s="136"/>
      <c r="EGW896" s="136"/>
      <c r="EGX896" s="136"/>
      <c r="EGY896" s="136"/>
      <c r="EGZ896" s="136"/>
      <c r="EHA896" s="136"/>
      <c r="EHB896" s="136"/>
      <c r="EHC896" s="136"/>
      <c r="EHD896" s="136"/>
      <c r="EHE896" s="136"/>
      <c r="EHF896" s="136"/>
      <c r="EHG896" s="136"/>
      <c r="EHH896" s="136"/>
      <c r="EHI896" s="136"/>
      <c r="EHJ896" s="136"/>
      <c r="EHK896" s="136"/>
      <c r="EHL896" s="136"/>
      <c r="EHM896" s="136"/>
      <c r="EHN896" s="136"/>
      <c r="EHO896" s="136"/>
      <c r="EHP896" s="136"/>
      <c r="EHQ896" s="136"/>
      <c r="EHR896" s="136"/>
      <c r="EHS896" s="136"/>
      <c r="EHT896" s="136"/>
      <c r="EHU896" s="136"/>
      <c r="EHV896" s="136"/>
      <c r="EHW896" s="136"/>
      <c r="EHX896" s="136"/>
      <c r="EHY896" s="136"/>
      <c r="EHZ896" s="136"/>
      <c r="EIA896" s="136"/>
      <c r="EIB896" s="136"/>
      <c r="EIC896" s="136"/>
      <c r="EID896" s="136"/>
      <c r="EIE896" s="136"/>
      <c r="EIF896" s="136"/>
      <c r="EIG896" s="136"/>
      <c r="EIH896" s="136"/>
      <c r="EII896" s="136"/>
      <c r="EIJ896" s="136"/>
      <c r="EIK896" s="136"/>
      <c r="EIL896" s="136"/>
      <c r="EIM896" s="136"/>
      <c r="EIN896" s="136"/>
      <c r="EIO896" s="136"/>
      <c r="EIP896" s="136"/>
      <c r="EIQ896" s="136"/>
      <c r="EIR896" s="136"/>
      <c r="EIS896" s="136"/>
      <c r="EIT896" s="136"/>
      <c r="EIU896" s="136"/>
      <c r="EIV896" s="136"/>
      <c r="EIW896" s="136"/>
      <c r="EIX896" s="136"/>
      <c r="EIY896" s="136"/>
      <c r="EIZ896" s="136"/>
      <c r="EJA896" s="136"/>
      <c r="EJB896" s="136"/>
      <c r="EJC896" s="136"/>
      <c r="EJD896" s="136"/>
      <c r="EJE896" s="136"/>
      <c r="EJF896" s="136"/>
      <c r="EJG896" s="136"/>
      <c r="EJH896" s="136"/>
      <c r="EJI896" s="136"/>
      <c r="EJJ896" s="136"/>
      <c r="EJK896" s="136"/>
      <c r="EJL896" s="136"/>
      <c r="EJM896" s="136"/>
      <c r="EJN896" s="136"/>
      <c r="EJO896" s="136"/>
      <c r="EJP896" s="136"/>
      <c r="EJQ896" s="136"/>
      <c r="EJR896" s="136"/>
      <c r="EJS896" s="136"/>
      <c r="EJT896" s="136"/>
      <c r="EJU896" s="136"/>
      <c r="EJV896" s="136"/>
      <c r="EJW896" s="136"/>
      <c r="EJX896" s="136"/>
      <c r="EJY896" s="136"/>
      <c r="EJZ896" s="136"/>
      <c r="EKA896" s="136"/>
      <c r="EKB896" s="136"/>
      <c r="EKC896" s="136"/>
      <c r="EKD896" s="136"/>
      <c r="EKE896" s="136"/>
      <c r="EKF896" s="136"/>
      <c r="EKG896" s="136"/>
      <c r="EKH896" s="136"/>
      <c r="EKI896" s="136"/>
      <c r="EKJ896" s="136"/>
      <c r="EKK896" s="136"/>
      <c r="EKL896" s="136"/>
      <c r="EKM896" s="136"/>
      <c r="EKN896" s="136"/>
      <c r="EKO896" s="136"/>
      <c r="EKP896" s="136"/>
      <c r="EKQ896" s="136"/>
      <c r="EKR896" s="136"/>
      <c r="EKS896" s="136"/>
      <c r="EKT896" s="136"/>
      <c r="EKU896" s="136"/>
      <c r="EKV896" s="136"/>
      <c r="EKW896" s="136"/>
      <c r="EKX896" s="136"/>
      <c r="EKY896" s="136"/>
      <c r="EKZ896" s="136"/>
      <c r="ELA896" s="136"/>
      <c r="ELB896" s="136"/>
      <c r="ELC896" s="136"/>
      <c r="ELD896" s="136"/>
      <c r="ELE896" s="136"/>
      <c r="ELF896" s="136"/>
      <c r="ELG896" s="136"/>
      <c r="ELH896" s="136"/>
      <c r="ELI896" s="136"/>
      <c r="ELJ896" s="136"/>
      <c r="ELK896" s="136"/>
      <c r="ELL896" s="136"/>
      <c r="ELM896" s="136"/>
      <c r="ELN896" s="136"/>
      <c r="ELO896" s="136"/>
      <c r="ELP896" s="136"/>
      <c r="ELQ896" s="136"/>
      <c r="ELR896" s="136"/>
      <c r="ELS896" s="136"/>
      <c r="ELT896" s="136"/>
      <c r="ELU896" s="136"/>
      <c r="ELV896" s="136"/>
      <c r="ELW896" s="136"/>
      <c r="ELX896" s="136"/>
      <c r="ELY896" s="136"/>
      <c r="ELZ896" s="136"/>
      <c r="EMA896" s="136"/>
      <c r="EMB896" s="136"/>
      <c r="EMC896" s="136"/>
      <c r="EMD896" s="136"/>
      <c r="EME896" s="136"/>
      <c r="EMF896" s="136"/>
      <c r="EMG896" s="136"/>
      <c r="EMH896" s="136"/>
      <c r="EMI896" s="136"/>
      <c r="EMJ896" s="136"/>
      <c r="EMK896" s="136"/>
      <c r="EML896" s="136"/>
      <c r="EMM896" s="136"/>
      <c r="EMN896" s="136"/>
      <c r="EMO896" s="136"/>
      <c r="EMP896" s="136"/>
      <c r="EMQ896" s="136"/>
      <c r="EMR896" s="136"/>
      <c r="EMS896" s="136"/>
      <c r="EMT896" s="136"/>
      <c r="EMU896" s="136"/>
      <c r="EMV896" s="136"/>
      <c r="EMW896" s="136"/>
      <c r="EMX896" s="136"/>
      <c r="EMY896" s="136"/>
      <c r="EMZ896" s="136"/>
      <c r="ENA896" s="136"/>
      <c r="ENB896" s="136"/>
      <c r="ENC896" s="136"/>
      <c r="END896" s="136"/>
      <c r="ENE896" s="136"/>
      <c r="ENF896" s="136"/>
      <c r="ENG896" s="136"/>
      <c r="ENH896" s="136"/>
      <c r="ENI896" s="136"/>
      <c r="ENJ896" s="136"/>
      <c r="ENK896" s="136"/>
      <c r="ENL896" s="136"/>
      <c r="ENM896" s="136"/>
      <c r="ENN896" s="136"/>
      <c r="ENO896" s="136"/>
      <c r="ENP896" s="136"/>
      <c r="ENQ896" s="136"/>
      <c r="ENR896" s="136"/>
      <c r="ENS896" s="136"/>
      <c r="ENT896" s="136"/>
      <c r="ENU896" s="136"/>
      <c r="ENV896" s="136"/>
      <c r="ENW896" s="136"/>
      <c r="ENX896" s="136"/>
      <c r="ENY896" s="136"/>
      <c r="ENZ896" s="136"/>
      <c r="EOA896" s="136"/>
      <c r="EOB896" s="136"/>
      <c r="EOC896" s="136"/>
      <c r="EOD896" s="136"/>
      <c r="EOE896" s="136"/>
      <c r="EOF896" s="136"/>
      <c r="EOG896" s="136"/>
      <c r="EOH896" s="136"/>
      <c r="EOI896" s="136"/>
      <c r="EOJ896" s="136"/>
      <c r="EOK896" s="136"/>
      <c r="EOL896" s="136"/>
      <c r="EOM896" s="136"/>
      <c r="EON896" s="136"/>
      <c r="EOO896" s="136"/>
      <c r="EOP896" s="136"/>
      <c r="EOQ896" s="136"/>
      <c r="EOR896" s="136"/>
      <c r="EOS896" s="136"/>
      <c r="EOT896" s="136"/>
      <c r="EOU896" s="136"/>
      <c r="EOV896" s="136"/>
      <c r="EOW896" s="136"/>
      <c r="EOX896" s="136"/>
      <c r="EOY896" s="136"/>
      <c r="EOZ896" s="136"/>
      <c r="EPA896" s="136"/>
      <c r="EPB896" s="136"/>
      <c r="EPC896" s="136"/>
      <c r="EPD896" s="136"/>
      <c r="EPE896" s="136"/>
      <c r="EPF896" s="136"/>
      <c r="EPG896" s="136"/>
      <c r="EPH896" s="136"/>
      <c r="EPI896" s="136"/>
      <c r="EPJ896" s="136"/>
      <c r="EPK896" s="136"/>
      <c r="EPL896" s="136"/>
      <c r="EPM896" s="136"/>
      <c r="EPN896" s="136"/>
      <c r="EPO896" s="136"/>
      <c r="EPP896" s="136"/>
      <c r="EPQ896" s="136"/>
      <c r="EPR896" s="136"/>
      <c r="EPS896" s="136"/>
      <c r="EPT896" s="136"/>
      <c r="EPU896" s="136"/>
      <c r="EPV896" s="136"/>
      <c r="EPW896" s="136"/>
      <c r="EPX896" s="136"/>
      <c r="EPY896" s="136"/>
      <c r="EPZ896" s="136"/>
      <c r="EQA896" s="136"/>
      <c r="EQB896" s="136"/>
      <c r="EQC896" s="136"/>
      <c r="EQD896" s="136"/>
      <c r="EQE896" s="136"/>
      <c r="EQF896" s="136"/>
      <c r="EQG896" s="136"/>
      <c r="EQH896" s="136"/>
      <c r="EQI896" s="136"/>
      <c r="EQJ896" s="136"/>
      <c r="EQK896" s="136"/>
      <c r="EQL896" s="136"/>
      <c r="EQM896" s="136"/>
      <c r="EQN896" s="136"/>
      <c r="EQO896" s="136"/>
      <c r="EQP896" s="136"/>
      <c r="EQQ896" s="136"/>
      <c r="EQR896" s="136"/>
      <c r="EQS896" s="136"/>
      <c r="EQT896" s="136"/>
      <c r="EQU896" s="136"/>
      <c r="EQV896" s="136"/>
      <c r="EQW896" s="136"/>
      <c r="EQX896" s="136"/>
      <c r="EQY896" s="136"/>
      <c r="EQZ896" s="136"/>
      <c r="ERA896" s="136"/>
      <c r="ERB896" s="136"/>
      <c r="ERC896" s="136"/>
      <c r="ERD896" s="136"/>
      <c r="ERE896" s="136"/>
      <c r="ERF896" s="136"/>
      <c r="ERG896" s="136"/>
      <c r="ERH896" s="136"/>
      <c r="ERI896" s="136"/>
      <c r="ERJ896" s="136"/>
      <c r="ERK896" s="136"/>
      <c r="ERL896" s="136"/>
      <c r="ERM896" s="136"/>
      <c r="ERN896" s="136"/>
      <c r="ERO896" s="136"/>
      <c r="ERP896" s="136"/>
      <c r="ERQ896" s="136"/>
      <c r="ERR896" s="136"/>
      <c r="ERS896" s="136"/>
      <c r="ERT896" s="136"/>
      <c r="ERU896" s="136"/>
      <c r="ERV896" s="136"/>
      <c r="ERW896" s="136"/>
      <c r="ERX896" s="136"/>
      <c r="ERY896" s="136"/>
      <c r="ERZ896" s="136"/>
      <c r="ESA896" s="136"/>
      <c r="ESB896" s="136"/>
      <c r="ESC896" s="136"/>
      <c r="ESD896" s="136"/>
      <c r="ESE896" s="136"/>
      <c r="ESF896" s="136"/>
      <c r="ESG896" s="136"/>
      <c r="ESH896" s="136"/>
      <c r="ESI896" s="136"/>
      <c r="ESJ896" s="136"/>
      <c r="ESK896" s="136"/>
      <c r="ESL896" s="136"/>
      <c r="ESM896" s="136"/>
      <c r="ESN896" s="136"/>
      <c r="ESO896" s="136"/>
      <c r="ESP896" s="136"/>
      <c r="ESQ896" s="136"/>
      <c r="ESR896" s="136"/>
      <c r="ESS896" s="136"/>
      <c r="EST896" s="136"/>
      <c r="ESU896" s="136"/>
      <c r="ESV896" s="136"/>
      <c r="ESW896" s="136"/>
      <c r="ESX896" s="136"/>
      <c r="ESY896" s="136"/>
      <c r="ESZ896" s="136"/>
      <c r="ETA896" s="136"/>
      <c r="ETB896" s="136"/>
      <c r="ETC896" s="136"/>
      <c r="ETD896" s="136"/>
      <c r="ETE896" s="136"/>
      <c r="ETF896" s="136"/>
      <c r="ETG896" s="136"/>
      <c r="ETH896" s="136"/>
      <c r="ETI896" s="136"/>
      <c r="ETJ896" s="136"/>
      <c r="ETK896" s="136"/>
      <c r="ETL896" s="136"/>
      <c r="ETM896" s="136"/>
      <c r="ETN896" s="136"/>
      <c r="ETO896" s="136"/>
      <c r="ETP896" s="136"/>
      <c r="ETQ896" s="136"/>
      <c r="ETR896" s="136"/>
      <c r="ETS896" s="136"/>
      <c r="ETT896" s="136"/>
      <c r="ETU896" s="136"/>
      <c r="ETV896" s="136"/>
      <c r="ETW896" s="136"/>
      <c r="ETX896" s="136"/>
      <c r="ETY896" s="136"/>
      <c r="ETZ896" s="136"/>
      <c r="EUA896" s="136"/>
      <c r="EUB896" s="136"/>
      <c r="EUC896" s="136"/>
      <c r="EUD896" s="136"/>
      <c r="EUE896" s="136"/>
      <c r="EUF896" s="136"/>
      <c r="EUG896" s="136"/>
      <c r="EUH896" s="136"/>
      <c r="EUI896" s="136"/>
      <c r="EUJ896" s="136"/>
      <c r="EUK896" s="136"/>
      <c r="EUL896" s="136"/>
      <c r="EUM896" s="136"/>
      <c r="EUN896" s="136"/>
      <c r="EUO896" s="136"/>
      <c r="EUP896" s="136"/>
      <c r="EUQ896" s="136"/>
      <c r="EUR896" s="136"/>
      <c r="EUS896" s="136"/>
      <c r="EUT896" s="136"/>
      <c r="EUU896" s="136"/>
      <c r="EUV896" s="136"/>
      <c r="EUW896" s="136"/>
      <c r="EUX896" s="136"/>
      <c r="EUY896" s="136"/>
      <c r="EUZ896" s="136"/>
      <c r="EVA896" s="136"/>
      <c r="EVB896" s="136"/>
      <c r="EVC896" s="136"/>
      <c r="EVD896" s="136"/>
      <c r="EVE896" s="136"/>
      <c r="EVF896" s="136"/>
      <c r="EVG896" s="136"/>
      <c r="EVH896" s="136"/>
      <c r="EVI896" s="136"/>
      <c r="EVJ896" s="136"/>
      <c r="EVK896" s="136"/>
      <c r="EVL896" s="136"/>
      <c r="EVM896" s="136"/>
      <c r="EVN896" s="136"/>
      <c r="EVO896" s="136"/>
      <c r="EVP896" s="136"/>
      <c r="EVQ896" s="136"/>
      <c r="EVR896" s="136"/>
      <c r="EVS896" s="136"/>
      <c r="EVT896" s="136"/>
      <c r="EVU896" s="136"/>
      <c r="EVV896" s="136"/>
      <c r="EVW896" s="136"/>
      <c r="EVX896" s="136"/>
      <c r="EVY896" s="136"/>
      <c r="EVZ896" s="136"/>
      <c r="EWA896" s="136"/>
      <c r="EWB896" s="136"/>
      <c r="EWC896" s="136"/>
      <c r="EWD896" s="136"/>
      <c r="EWE896" s="136"/>
      <c r="EWF896" s="136"/>
      <c r="EWG896" s="136"/>
      <c r="EWH896" s="136"/>
      <c r="EWI896" s="136"/>
      <c r="EWJ896" s="136"/>
      <c r="EWK896" s="136"/>
      <c r="EWL896" s="136"/>
      <c r="EWM896" s="136"/>
      <c r="EWN896" s="136"/>
      <c r="EWO896" s="136"/>
      <c r="EWP896" s="136"/>
      <c r="EWQ896" s="136"/>
      <c r="EWR896" s="136"/>
      <c r="EWS896" s="136"/>
      <c r="EWT896" s="136"/>
      <c r="EWU896" s="136"/>
      <c r="EWV896" s="136"/>
      <c r="EWW896" s="136"/>
      <c r="EWX896" s="136"/>
      <c r="EWY896" s="136"/>
      <c r="EWZ896" s="136"/>
      <c r="EXA896" s="136"/>
      <c r="EXB896" s="136"/>
      <c r="EXC896" s="136"/>
      <c r="EXD896" s="136"/>
      <c r="EXE896" s="136"/>
      <c r="EXF896" s="136"/>
      <c r="EXG896" s="136"/>
      <c r="EXH896" s="136"/>
      <c r="EXI896" s="136"/>
      <c r="EXJ896" s="136"/>
      <c r="EXK896" s="136"/>
      <c r="EXL896" s="136"/>
      <c r="EXM896" s="136"/>
      <c r="EXN896" s="136"/>
      <c r="EXO896" s="136"/>
      <c r="EXP896" s="136"/>
      <c r="EXQ896" s="136"/>
      <c r="EXR896" s="136"/>
      <c r="EXS896" s="136"/>
      <c r="EXT896" s="136"/>
      <c r="EXU896" s="136"/>
      <c r="EXV896" s="136"/>
      <c r="EXW896" s="136"/>
      <c r="EXX896" s="136"/>
      <c r="EXY896" s="136"/>
      <c r="EXZ896" s="136"/>
      <c r="EYA896" s="136"/>
      <c r="EYB896" s="136"/>
      <c r="EYC896" s="136"/>
      <c r="EYD896" s="136"/>
      <c r="EYE896" s="136"/>
      <c r="EYF896" s="136"/>
      <c r="EYG896" s="136"/>
      <c r="EYH896" s="136"/>
      <c r="EYI896" s="136"/>
      <c r="EYJ896" s="136"/>
      <c r="EYK896" s="136"/>
      <c r="EYL896" s="136"/>
      <c r="EYM896" s="136"/>
      <c r="EYN896" s="136"/>
      <c r="EYO896" s="136"/>
      <c r="EYP896" s="136"/>
      <c r="EYQ896" s="136"/>
      <c r="EYR896" s="136"/>
      <c r="EYS896" s="136"/>
      <c r="EYT896" s="136"/>
      <c r="EYU896" s="136"/>
      <c r="EYV896" s="136"/>
      <c r="EYW896" s="136"/>
      <c r="EYX896" s="136"/>
      <c r="EYY896" s="136"/>
      <c r="EYZ896" s="136"/>
      <c r="EZA896" s="136"/>
      <c r="EZB896" s="136"/>
      <c r="EZC896" s="136"/>
      <c r="EZD896" s="136"/>
      <c r="EZE896" s="136"/>
      <c r="EZF896" s="136"/>
      <c r="EZG896" s="136"/>
      <c r="EZH896" s="136"/>
      <c r="EZI896" s="136"/>
      <c r="EZJ896" s="136"/>
      <c r="EZK896" s="136"/>
      <c r="EZL896" s="136"/>
      <c r="EZM896" s="136"/>
      <c r="EZN896" s="136"/>
      <c r="EZO896" s="136"/>
      <c r="EZP896" s="136"/>
      <c r="EZQ896" s="136"/>
      <c r="EZR896" s="136"/>
      <c r="EZS896" s="136"/>
      <c r="EZT896" s="136"/>
      <c r="EZU896" s="136"/>
      <c r="EZV896" s="136"/>
      <c r="EZW896" s="136"/>
      <c r="EZX896" s="136"/>
      <c r="EZY896" s="136"/>
      <c r="EZZ896" s="136"/>
      <c r="FAA896" s="136"/>
      <c r="FAB896" s="136"/>
      <c r="FAC896" s="136"/>
      <c r="FAD896" s="136"/>
      <c r="FAE896" s="136"/>
      <c r="FAF896" s="136"/>
      <c r="FAG896" s="136"/>
      <c r="FAH896" s="136"/>
      <c r="FAI896" s="136"/>
      <c r="FAJ896" s="136"/>
      <c r="FAK896" s="136"/>
      <c r="FAL896" s="136"/>
      <c r="FAM896" s="136"/>
      <c r="FAN896" s="136"/>
      <c r="FAO896" s="136"/>
      <c r="FAP896" s="136"/>
      <c r="FAQ896" s="136"/>
      <c r="FAR896" s="136"/>
      <c r="FAS896" s="136"/>
      <c r="FAT896" s="136"/>
      <c r="FAU896" s="136"/>
      <c r="FAV896" s="136"/>
      <c r="FAW896" s="136"/>
      <c r="FAX896" s="136"/>
      <c r="FAY896" s="136"/>
      <c r="FAZ896" s="136"/>
      <c r="FBA896" s="136"/>
      <c r="FBB896" s="136"/>
      <c r="FBC896" s="136"/>
      <c r="FBD896" s="136"/>
      <c r="FBE896" s="136"/>
      <c r="FBF896" s="136"/>
      <c r="FBG896" s="136"/>
      <c r="FBH896" s="136"/>
      <c r="FBI896" s="136"/>
      <c r="FBJ896" s="136"/>
      <c r="FBK896" s="136"/>
      <c r="FBL896" s="136"/>
      <c r="FBM896" s="136"/>
      <c r="FBN896" s="136"/>
      <c r="FBO896" s="136"/>
      <c r="FBP896" s="136"/>
      <c r="FBQ896" s="136"/>
      <c r="FBR896" s="136"/>
      <c r="FBS896" s="136"/>
      <c r="FBT896" s="136"/>
      <c r="FBU896" s="136"/>
      <c r="FBV896" s="136"/>
      <c r="FBW896" s="136"/>
      <c r="FBX896" s="136"/>
      <c r="FBY896" s="136"/>
      <c r="FBZ896" s="136"/>
      <c r="FCA896" s="136"/>
      <c r="FCB896" s="136"/>
      <c r="FCC896" s="136"/>
      <c r="FCD896" s="136"/>
      <c r="FCE896" s="136"/>
      <c r="FCF896" s="136"/>
      <c r="FCG896" s="136"/>
      <c r="FCH896" s="136"/>
      <c r="FCI896" s="136"/>
      <c r="FCJ896" s="136"/>
      <c r="FCK896" s="136"/>
      <c r="FCL896" s="136"/>
      <c r="FCM896" s="136"/>
      <c r="FCN896" s="136"/>
      <c r="FCO896" s="136"/>
      <c r="FCP896" s="136"/>
      <c r="FCQ896" s="136"/>
      <c r="FCR896" s="136"/>
      <c r="FCS896" s="136"/>
      <c r="FCT896" s="136"/>
      <c r="FCU896" s="136"/>
      <c r="FCV896" s="136"/>
      <c r="FCW896" s="136"/>
      <c r="FCX896" s="136"/>
      <c r="FCY896" s="136"/>
      <c r="FCZ896" s="136"/>
      <c r="FDA896" s="136"/>
      <c r="FDB896" s="136"/>
      <c r="FDC896" s="136"/>
      <c r="FDD896" s="136"/>
      <c r="FDE896" s="136"/>
      <c r="FDF896" s="136"/>
      <c r="FDG896" s="136"/>
      <c r="FDH896" s="136"/>
      <c r="FDI896" s="136"/>
      <c r="FDJ896" s="136"/>
      <c r="FDK896" s="136"/>
      <c r="FDL896" s="136"/>
      <c r="FDM896" s="136"/>
      <c r="FDN896" s="136"/>
      <c r="FDO896" s="136"/>
      <c r="FDP896" s="136"/>
      <c r="FDQ896" s="136"/>
      <c r="FDR896" s="136"/>
      <c r="FDS896" s="136"/>
      <c r="FDT896" s="136"/>
      <c r="FDU896" s="136"/>
      <c r="FDV896" s="136"/>
      <c r="FDW896" s="136"/>
      <c r="FDX896" s="136"/>
      <c r="FDY896" s="136"/>
      <c r="FDZ896" s="136"/>
      <c r="FEA896" s="136"/>
      <c r="FEB896" s="136"/>
      <c r="FEC896" s="136"/>
      <c r="FED896" s="136"/>
      <c r="FEE896" s="136"/>
      <c r="FEF896" s="136"/>
      <c r="FEG896" s="136"/>
      <c r="FEH896" s="136"/>
      <c r="FEI896" s="136"/>
      <c r="FEJ896" s="136"/>
      <c r="FEK896" s="136"/>
      <c r="FEL896" s="136"/>
      <c r="FEM896" s="136"/>
      <c r="FEN896" s="136"/>
      <c r="FEO896" s="136"/>
      <c r="FEP896" s="136"/>
      <c r="FEQ896" s="136"/>
      <c r="FER896" s="136"/>
      <c r="FES896" s="136"/>
      <c r="FET896" s="136"/>
      <c r="FEU896" s="136"/>
      <c r="FEV896" s="136"/>
      <c r="FEW896" s="136"/>
      <c r="FEX896" s="136"/>
      <c r="FEY896" s="136"/>
      <c r="FEZ896" s="136"/>
      <c r="FFA896" s="136"/>
      <c r="FFB896" s="136"/>
      <c r="FFC896" s="136"/>
      <c r="FFD896" s="136"/>
      <c r="FFE896" s="136"/>
      <c r="FFF896" s="136"/>
      <c r="FFG896" s="136"/>
      <c r="FFH896" s="136"/>
      <c r="FFI896" s="136"/>
      <c r="FFJ896" s="136"/>
      <c r="FFK896" s="136"/>
      <c r="FFL896" s="136"/>
      <c r="FFM896" s="136"/>
      <c r="FFN896" s="136"/>
      <c r="FFO896" s="136"/>
      <c r="FFP896" s="136"/>
      <c r="FFQ896" s="136"/>
      <c r="FFR896" s="136"/>
      <c r="FFS896" s="136"/>
      <c r="FFT896" s="136"/>
      <c r="FFU896" s="136"/>
      <c r="FFV896" s="136"/>
      <c r="FFW896" s="136"/>
      <c r="FFX896" s="136"/>
      <c r="FFY896" s="136"/>
      <c r="FFZ896" s="136"/>
      <c r="FGA896" s="136"/>
      <c r="FGB896" s="136"/>
      <c r="FGC896" s="136"/>
      <c r="FGD896" s="136"/>
      <c r="FGE896" s="136"/>
      <c r="FGF896" s="136"/>
      <c r="FGG896" s="136"/>
      <c r="FGH896" s="136"/>
      <c r="FGI896" s="136"/>
      <c r="FGJ896" s="136"/>
      <c r="FGK896" s="136"/>
      <c r="FGL896" s="136"/>
      <c r="FGM896" s="136"/>
      <c r="FGN896" s="136"/>
      <c r="FGO896" s="136"/>
      <c r="FGP896" s="136"/>
      <c r="FGQ896" s="136"/>
      <c r="FGR896" s="136"/>
      <c r="FGS896" s="136"/>
      <c r="FGT896" s="136"/>
      <c r="FGU896" s="136"/>
      <c r="FGV896" s="136"/>
      <c r="FGW896" s="136"/>
      <c r="FGX896" s="136"/>
      <c r="FGY896" s="136"/>
      <c r="FGZ896" s="136"/>
      <c r="FHA896" s="136"/>
      <c r="FHB896" s="136"/>
      <c r="FHC896" s="136"/>
      <c r="FHD896" s="136"/>
      <c r="FHE896" s="136"/>
      <c r="FHF896" s="136"/>
      <c r="FHG896" s="136"/>
      <c r="FHH896" s="136"/>
      <c r="FHI896" s="136"/>
      <c r="FHJ896" s="136"/>
      <c r="FHK896" s="136"/>
      <c r="FHL896" s="136"/>
      <c r="FHM896" s="136"/>
      <c r="FHN896" s="136"/>
      <c r="FHO896" s="136"/>
      <c r="FHP896" s="136"/>
      <c r="FHQ896" s="136"/>
      <c r="FHR896" s="136"/>
      <c r="FHS896" s="136"/>
      <c r="FHT896" s="136"/>
      <c r="FHU896" s="136"/>
      <c r="FHV896" s="136"/>
      <c r="FHW896" s="136"/>
      <c r="FHX896" s="136"/>
      <c r="FHY896" s="136"/>
      <c r="FHZ896" s="136"/>
      <c r="FIA896" s="136"/>
      <c r="FIB896" s="136"/>
      <c r="FIC896" s="136"/>
      <c r="FID896" s="136"/>
      <c r="FIE896" s="136"/>
      <c r="FIF896" s="136"/>
      <c r="FIG896" s="136"/>
      <c r="FIH896" s="136"/>
      <c r="FII896" s="136"/>
      <c r="FIJ896" s="136"/>
      <c r="FIK896" s="136"/>
      <c r="FIL896" s="136"/>
      <c r="FIM896" s="136"/>
      <c r="FIN896" s="136"/>
      <c r="FIO896" s="136"/>
      <c r="FIP896" s="136"/>
      <c r="FIQ896" s="136"/>
      <c r="FIR896" s="136"/>
      <c r="FIS896" s="136"/>
      <c r="FIT896" s="136"/>
      <c r="FIU896" s="136"/>
      <c r="FIV896" s="136"/>
      <c r="FIW896" s="136"/>
      <c r="FIX896" s="136"/>
      <c r="FIY896" s="136"/>
      <c r="FIZ896" s="136"/>
      <c r="FJA896" s="136"/>
      <c r="FJB896" s="136"/>
      <c r="FJC896" s="136"/>
      <c r="FJD896" s="136"/>
      <c r="FJE896" s="136"/>
      <c r="FJF896" s="136"/>
      <c r="FJG896" s="136"/>
      <c r="FJH896" s="136"/>
      <c r="FJI896" s="136"/>
      <c r="FJJ896" s="136"/>
      <c r="FJK896" s="136"/>
      <c r="FJL896" s="136"/>
      <c r="FJM896" s="136"/>
      <c r="FJN896" s="136"/>
      <c r="FJO896" s="136"/>
      <c r="FJP896" s="136"/>
      <c r="FJQ896" s="136"/>
      <c r="FJR896" s="136"/>
      <c r="FJS896" s="136"/>
      <c r="FJT896" s="136"/>
      <c r="FJU896" s="136"/>
      <c r="FJV896" s="136"/>
      <c r="FJW896" s="136"/>
      <c r="FJX896" s="136"/>
      <c r="FJY896" s="136"/>
      <c r="FJZ896" s="136"/>
      <c r="FKA896" s="136"/>
      <c r="FKB896" s="136"/>
      <c r="FKC896" s="136"/>
      <c r="FKD896" s="136"/>
      <c r="FKE896" s="136"/>
      <c r="FKF896" s="136"/>
      <c r="FKG896" s="136"/>
      <c r="FKH896" s="136"/>
      <c r="FKI896" s="136"/>
      <c r="FKJ896" s="136"/>
      <c r="FKK896" s="136"/>
      <c r="FKL896" s="136"/>
      <c r="FKM896" s="136"/>
      <c r="FKN896" s="136"/>
      <c r="FKO896" s="136"/>
      <c r="FKP896" s="136"/>
      <c r="FKQ896" s="136"/>
      <c r="FKR896" s="136"/>
      <c r="FKS896" s="136"/>
      <c r="FKT896" s="136"/>
      <c r="FKU896" s="136"/>
      <c r="FKV896" s="136"/>
      <c r="FKW896" s="136"/>
      <c r="FKX896" s="136"/>
      <c r="FKY896" s="136"/>
      <c r="FKZ896" s="136"/>
      <c r="FLA896" s="136"/>
      <c r="FLB896" s="136"/>
      <c r="FLC896" s="136"/>
      <c r="FLD896" s="136"/>
      <c r="FLE896" s="136"/>
      <c r="FLF896" s="136"/>
      <c r="FLG896" s="136"/>
      <c r="FLH896" s="136"/>
      <c r="FLI896" s="136"/>
      <c r="FLJ896" s="136"/>
      <c r="FLK896" s="136"/>
      <c r="FLL896" s="136"/>
      <c r="FLM896" s="136"/>
      <c r="FLN896" s="136"/>
      <c r="FLO896" s="136"/>
      <c r="FLP896" s="136"/>
      <c r="FLQ896" s="136"/>
      <c r="FLR896" s="136"/>
      <c r="FLS896" s="136"/>
      <c r="FLT896" s="136"/>
      <c r="FLU896" s="136"/>
      <c r="FLV896" s="136"/>
      <c r="FLW896" s="136"/>
      <c r="FLX896" s="136"/>
      <c r="FLY896" s="136"/>
      <c r="FLZ896" s="136"/>
      <c r="FMA896" s="136"/>
      <c r="FMB896" s="136"/>
      <c r="FMC896" s="136"/>
      <c r="FMD896" s="136"/>
      <c r="FME896" s="136"/>
      <c r="FMF896" s="136"/>
      <c r="FMG896" s="136"/>
      <c r="FMH896" s="136"/>
      <c r="FMI896" s="136"/>
      <c r="FMJ896" s="136"/>
      <c r="FMK896" s="136"/>
      <c r="FML896" s="136"/>
      <c r="FMM896" s="136"/>
      <c r="FMN896" s="136"/>
      <c r="FMO896" s="136"/>
      <c r="FMP896" s="136"/>
      <c r="FMQ896" s="136"/>
      <c r="FMR896" s="136"/>
      <c r="FMS896" s="136"/>
      <c r="FMT896" s="136"/>
      <c r="FMU896" s="136"/>
      <c r="FMV896" s="136"/>
      <c r="FMW896" s="136"/>
      <c r="FMX896" s="136"/>
      <c r="FMY896" s="136"/>
      <c r="FMZ896" s="136"/>
      <c r="FNA896" s="136"/>
      <c r="FNB896" s="136"/>
      <c r="FNC896" s="136"/>
      <c r="FND896" s="136"/>
      <c r="FNE896" s="136"/>
      <c r="FNF896" s="136"/>
      <c r="FNG896" s="136"/>
      <c r="FNH896" s="136"/>
      <c r="FNI896" s="136"/>
      <c r="FNJ896" s="136"/>
      <c r="FNK896" s="136"/>
      <c r="FNL896" s="136"/>
      <c r="FNM896" s="136"/>
      <c r="FNN896" s="136"/>
      <c r="FNO896" s="136"/>
      <c r="FNP896" s="136"/>
      <c r="FNQ896" s="136"/>
      <c r="FNR896" s="136"/>
      <c r="FNS896" s="136"/>
      <c r="FNT896" s="136"/>
      <c r="FNU896" s="136"/>
      <c r="FNV896" s="136"/>
      <c r="FNW896" s="136"/>
      <c r="FNX896" s="136"/>
      <c r="FNY896" s="136"/>
      <c r="FNZ896" s="136"/>
      <c r="FOA896" s="136"/>
      <c r="FOB896" s="136"/>
      <c r="FOC896" s="136"/>
      <c r="FOD896" s="136"/>
      <c r="FOE896" s="136"/>
      <c r="FOF896" s="136"/>
      <c r="FOG896" s="136"/>
      <c r="FOH896" s="136"/>
      <c r="FOI896" s="136"/>
      <c r="FOJ896" s="136"/>
      <c r="FOK896" s="136"/>
      <c r="FOL896" s="136"/>
      <c r="FOM896" s="136"/>
      <c r="FON896" s="136"/>
      <c r="FOO896" s="136"/>
      <c r="FOP896" s="136"/>
      <c r="FOQ896" s="136"/>
      <c r="FOR896" s="136"/>
      <c r="FOS896" s="136"/>
      <c r="FOT896" s="136"/>
      <c r="FOU896" s="136"/>
      <c r="FOV896" s="136"/>
      <c r="FOW896" s="136"/>
      <c r="FOX896" s="136"/>
      <c r="FOY896" s="136"/>
      <c r="FOZ896" s="136"/>
      <c r="FPA896" s="136"/>
      <c r="FPB896" s="136"/>
      <c r="FPC896" s="136"/>
      <c r="FPD896" s="136"/>
      <c r="FPE896" s="136"/>
      <c r="FPF896" s="136"/>
      <c r="FPG896" s="136"/>
      <c r="FPH896" s="136"/>
      <c r="FPI896" s="136"/>
      <c r="FPJ896" s="136"/>
      <c r="FPK896" s="136"/>
      <c r="FPL896" s="136"/>
      <c r="FPM896" s="136"/>
      <c r="FPN896" s="136"/>
      <c r="FPO896" s="136"/>
      <c r="FPP896" s="136"/>
      <c r="FPQ896" s="136"/>
      <c r="FPR896" s="136"/>
      <c r="FPS896" s="136"/>
      <c r="FPT896" s="136"/>
      <c r="FPU896" s="136"/>
      <c r="FPV896" s="136"/>
      <c r="FPW896" s="136"/>
      <c r="FPX896" s="136"/>
      <c r="FPY896" s="136"/>
      <c r="FPZ896" s="136"/>
      <c r="FQA896" s="136"/>
      <c r="FQB896" s="136"/>
      <c r="FQC896" s="136"/>
      <c r="FQD896" s="136"/>
      <c r="FQE896" s="136"/>
      <c r="FQF896" s="136"/>
      <c r="FQG896" s="136"/>
      <c r="FQH896" s="136"/>
      <c r="FQI896" s="136"/>
      <c r="FQJ896" s="136"/>
      <c r="FQK896" s="136"/>
      <c r="FQL896" s="136"/>
      <c r="FQM896" s="136"/>
      <c r="FQN896" s="136"/>
      <c r="FQO896" s="136"/>
      <c r="FQP896" s="136"/>
      <c r="FQQ896" s="136"/>
      <c r="FQR896" s="136"/>
      <c r="FQS896" s="136"/>
      <c r="FQT896" s="136"/>
      <c r="FQU896" s="136"/>
      <c r="FQV896" s="136"/>
      <c r="FQW896" s="136"/>
      <c r="FQX896" s="136"/>
      <c r="FQY896" s="136"/>
      <c r="FQZ896" s="136"/>
      <c r="FRA896" s="136"/>
      <c r="FRB896" s="136"/>
      <c r="FRC896" s="136"/>
      <c r="FRD896" s="136"/>
      <c r="FRE896" s="136"/>
      <c r="FRF896" s="136"/>
      <c r="FRG896" s="136"/>
      <c r="FRH896" s="136"/>
      <c r="FRI896" s="136"/>
      <c r="FRJ896" s="136"/>
      <c r="FRK896" s="136"/>
      <c r="FRL896" s="136"/>
      <c r="FRM896" s="136"/>
      <c r="FRN896" s="136"/>
      <c r="FRO896" s="136"/>
      <c r="FRP896" s="136"/>
      <c r="FRQ896" s="136"/>
      <c r="FRR896" s="136"/>
      <c r="FRS896" s="136"/>
      <c r="FRT896" s="136"/>
      <c r="FRU896" s="136"/>
      <c r="FRV896" s="136"/>
      <c r="FRW896" s="136"/>
      <c r="FRX896" s="136"/>
      <c r="FRY896" s="136"/>
      <c r="FRZ896" s="136"/>
      <c r="FSA896" s="136"/>
      <c r="FSB896" s="136"/>
      <c r="FSC896" s="136"/>
      <c r="FSD896" s="136"/>
      <c r="FSE896" s="136"/>
      <c r="FSF896" s="136"/>
      <c r="FSG896" s="136"/>
      <c r="FSH896" s="136"/>
      <c r="FSI896" s="136"/>
      <c r="FSJ896" s="136"/>
      <c r="FSK896" s="136"/>
      <c r="FSL896" s="136"/>
      <c r="FSM896" s="136"/>
      <c r="FSN896" s="136"/>
      <c r="FSO896" s="136"/>
      <c r="FSP896" s="136"/>
      <c r="FSQ896" s="136"/>
      <c r="FSR896" s="136"/>
      <c r="FSS896" s="136"/>
      <c r="FST896" s="136"/>
      <c r="FSU896" s="136"/>
      <c r="FSV896" s="136"/>
      <c r="FSW896" s="136"/>
      <c r="FSX896" s="136"/>
      <c r="FSY896" s="136"/>
      <c r="FSZ896" s="136"/>
      <c r="FTA896" s="136"/>
      <c r="FTB896" s="136"/>
      <c r="FTC896" s="136"/>
      <c r="FTD896" s="136"/>
      <c r="FTE896" s="136"/>
      <c r="FTF896" s="136"/>
      <c r="FTG896" s="136"/>
      <c r="FTH896" s="136"/>
      <c r="FTI896" s="136"/>
      <c r="FTJ896" s="136"/>
      <c r="FTK896" s="136"/>
      <c r="FTL896" s="136"/>
      <c r="FTM896" s="136"/>
      <c r="FTN896" s="136"/>
      <c r="FTO896" s="136"/>
      <c r="FTP896" s="136"/>
      <c r="FTQ896" s="136"/>
      <c r="FTR896" s="136"/>
      <c r="FTS896" s="136"/>
      <c r="FTT896" s="136"/>
      <c r="FTU896" s="136"/>
      <c r="FTV896" s="136"/>
      <c r="FTW896" s="136"/>
      <c r="FTX896" s="136"/>
      <c r="FTY896" s="136"/>
      <c r="FTZ896" s="136"/>
      <c r="FUA896" s="136"/>
      <c r="FUB896" s="136"/>
      <c r="FUC896" s="136"/>
      <c r="FUD896" s="136"/>
      <c r="FUE896" s="136"/>
      <c r="FUF896" s="136"/>
      <c r="FUG896" s="136"/>
      <c r="FUH896" s="136"/>
      <c r="FUI896" s="136"/>
      <c r="FUJ896" s="136"/>
      <c r="FUK896" s="136"/>
      <c r="FUL896" s="136"/>
      <c r="FUM896" s="136"/>
      <c r="FUN896" s="136"/>
      <c r="FUO896" s="136"/>
      <c r="FUP896" s="136"/>
      <c r="FUQ896" s="136"/>
      <c r="FUR896" s="136"/>
      <c r="FUS896" s="136"/>
      <c r="FUT896" s="136"/>
      <c r="FUU896" s="136"/>
      <c r="FUV896" s="136"/>
      <c r="FUW896" s="136"/>
      <c r="FUX896" s="136"/>
      <c r="FUY896" s="136"/>
      <c r="FUZ896" s="136"/>
      <c r="FVA896" s="136"/>
      <c r="FVB896" s="136"/>
      <c r="FVC896" s="136"/>
      <c r="FVD896" s="136"/>
      <c r="FVE896" s="136"/>
      <c r="FVF896" s="136"/>
      <c r="FVG896" s="136"/>
      <c r="FVH896" s="136"/>
      <c r="FVI896" s="136"/>
      <c r="FVJ896" s="136"/>
      <c r="FVK896" s="136"/>
      <c r="FVL896" s="136"/>
      <c r="FVM896" s="136"/>
      <c r="FVN896" s="136"/>
      <c r="FVO896" s="136"/>
      <c r="FVP896" s="136"/>
      <c r="FVQ896" s="136"/>
      <c r="FVR896" s="136"/>
      <c r="FVS896" s="136"/>
      <c r="FVT896" s="136"/>
      <c r="FVU896" s="136"/>
      <c r="FVV896" s="136"/>
      <c r="FVW896" s="136"/>
      <c r="FVX896" s="136"/>
      <c r="FVY896" s="136"/>
      <c r="FVZ896" s="136"/>
      <c r="FWA896" s="136"/>
      <c r="FWB896" s="136"/>
      <c r="FWC896" s="136"/>
      <c r="FWD896" s="136"/>
      <c r="FWE896" s="136"/>
      <c r="FWF896" s="136"/>
      <c r="FWG896" s="136"/>
      <c r="FWH896" s="136"/>
      <c r="FWI896" s="136"/>
      <c r="FWJ896" s="136"/>
      <c r="FWK896" s="136"/>
      <c r="FWL896" s="136"/>
      <c r="FWM896" s="136"/>
      <c r="FWN896" s="136"/>
      <c r="FWO896" s="136"/>
      <c r="FWP896" s="136"/>
      <c r="FWQ896" s="136"/>
      <c r="FWR896" s="136"/>
      <c r="FWS896" s="136"/>
      <c r="FWT896" s="136"/>
      <c r="FWU896" s="136"/>
      <c r="FWV896" s="136"/>
      <c r="FWW896" s="136"/>
      <c r="FWX896" s="136"/>
      <c r="FWY896" s="136"/>
      <c r="FWZ896" s="136"/>
      <c r="FXA896" s="136"/>
      <c r="FXB896" s="136"/>
      <c r="FXC896" s="136"/>
      <c r="FXD896" s="136"/>
      <c r="FXE896" s="136"/>
      <c r="FXF896" s="136"/>
      <c r="FXG896" s="136"/>
      <c r="FXH896" s="136"/>
      <c r="FXI896" s="136"/>
      <c r="FXJ896" s="136"/>
      <c r="FXK896" s="136"/>
      <c r="FXL896" s="136"/>
      <c r="FXM896" s="136"/>
      <c r="FXN896" s="136"/>
      <c r="FXO896" s="136"/>
      <c r="FXP896" s="136"/>
      <c r="FXQ896" s="136"/>
      <c r="FXR896" s="136"/>
      <c r="FXS896" s="136"/>
      <c r="FXT896" s="136"/>
      <c r="FXU896" s="136"/>
      <c r="FXV896" s="136"/>
      <c r="FXW896" s="136"/>
      <c r="FXX896" s="136"/>
      <c r="FXY896" s="136"/>
      <c r="FXZ896" s="136"/>
      <c r="FYA896" s="136"/>
      <c r="FYB896" s="136"/>
      <c r="FYC896" s="136"/>
      <c r="FYD896" s="136"/>
      <c r="FYE896" s="136"/>
      <c r="FYF896" s="136"/>
      <c r="FYG896" s="136"/>
      <c r="FYH896" s="136"/>
      <c r="FYI896" s="136"/>
      <c r="FYJ896" s="136"/>
      <c r="FYK896" s="136"/>
      <c r="FYL896" s="136"/>
      <c r="FYM896" s="136"/>
      <c r="FYN896" s="136"/>
      <c r="FYO896" s="136"/>
      <c r="FYP896" s="136"/>
      <c r="FYQ896" s="136"/>
      <c r="FYR896" s="136"/>
      <c r="FYS896" s="136"/>
      <c r="FYT896" s="136"/>
      <c r="FYU896" s="136"/>
      <c r="FYV896" s="136"/>
      <c r="FYW896" s="136"/>
      <c r="FYX896" s="136"/>
      <c r="FYY896" s="136"/>
      <c r="FYZ896" s="136"/>
      <c r="FZA896" s="136"/>
      <c r="FZB896" s="136"/>
      <c r="FZC896" s="136"/>
      <c r="FZD896" s="136"/>
      <c r="FZE896" s="136"/>
      <c r="FZF896" s="136"/>
      <c r="FZG896" s="136"/>
      <c r="FZH896" s="136"/>
      <c r="FZI896" s="136"/>
      <c r="FZJ896" s="136"/>
      <c r="FZK896" s="136"/>
      <c r="FZL896" s="136"/>
      <c r="FZM896" s="136"/>
      <c r="FZN896" s="136"/>
      <c r="FZO896" s="136"/>
      <c r="FZP896" s="136"/>
      <c r="FZQ896" s="136"/>
      <c r="FZR896" s="136"/>
      <c r="FZS896" s="136"/>
      <c r="FZT896" s="136"/>
      <c r="FZU896" s="136"/>
      <c r="FZV896" s="136"/>
      <c r="FZW896" s="136"/>
      <c r="FZX896" s="136"/>
      <c r="FZY896" s="136"/>
      <c r="FZZ896" s="136"/>
      <c r="GAA896" s="136"/>
      <c r="GAB896" s="136"/>
      <c r="GAC896" s="136"/>
      <c r="GAD896" s="136"/>
      <c r="GAE896" s="136"/>
      <c r="GAF896" s="136"/>
      <c r="GAG896" s="136"/>
      <c r="GAH896" s="136"/>
      <c r="GAI896" s="136"/>
      <c r="GAJ896" s="136"/>
      <c r="GAK896" s="136"/>
      <c r="GAL896" s="136"/>
      <c r="GAM896" s="136"/>
      <c r="GAN896" s="136"/>
      <c r="GAO896" s="136"/>
      <c r="GAP896" s="136"/>
      <c r="GAQ896" s="136"/>
      <c r="GAR896" s="136"/>
      <c r="GAS896" s="136"/>
      <c r="GAT896" s="136"/>
      <c r="GAU896" s="136"/>
      <c r="GAV896" s="136"/>
      <c r="GAW896" s="136"/>
      <c r="GAX896" s="136"/>
      <c r="GAY896" s="136"/>
      <c r="GAZ896" s="136"/>
      <c r="GBA896" s="136"/>
      <c r="GBB896" s="136"/>
      <c r="GBC896" s="136"/>
      <c r="GBD896" s="136"/>
      <c r="GBE896" s="136"/>
      <c r="GBF896" s="136"/>
      <c r="GBG896" s="136"/>
      <c r="GBH896" s="136"/>
      <c r="GBI896" s="136"/>
      <c r="GBJ896" s="136"/>
      <c r="GBK896" s="136"/>
      <c r="GBL896" s="136"/>
      <c r="GBM896" s="136"/>
      <c r="GBN896" s="136"/>
      <c r="GBO896" s="136"/>
      <c r="GBP896" s="136"/>
      <c r="GBQ896" s="136"/>
      <c r="GBR896" s="136"/>
      <c r="GBS896" s="136"/>
      <c r="GBT896" s="136"/>
      <c r="GBU896" s="136"/>
      <c r="GBV896" s="136"/>
      <c r="GBW896" s="136"/>
      <c r="GBX896" s="136"/>
      <c r="GBY896" s="136"/>
      <c r="GBZ896" s="136"/>
      <c r="GCA896" s="136"/>
      <c r="GCB896" s="136"/>
      <c r="GCC896" s="136"/>
      <c r="GCD896" s="136"/>
      <c r="GCE896" s="136"/>
      <c r="GCF896" s="136"/>
      <c r="GCG896" s="136"/>
      <c r="GCH896" s="136"/>
      <c r="GCI896" s="136"/>
      <c r="GCJ896" s="136"/>
      <c r="GCK896" s="136"/>
      <c r="GCL896" s="136"/>
      <c r="GCM896" s="136"/>
      <c r="GCN896" s="136"/>
      <c r="GCO896" s="136"/>
      <c r="GCP896" s="136"/>
      <c r="GCQ896" s="136"/>
      <c r="GCR896" s="136"/>
      <c r="GCS896" s="136"/>
      <c r="GCT896" s="136"/>
      <c r="GCU896" s="136"/>
      <c r="GCV896" s="136"/>
      <c r="GCW896" s="136"/>
      <c r="GCX896" s="136"/>
      <c r="GCY896" s="136"/>
      <c r="GCZ896" s="136"/>
      <c r="GDA896" s="136"/>
      <c r="GDB896" s="136"/>
      <c r="GDC896" s="136"/>
      <c r="GDD896" s="136"/>
      <c r="GDE896" s="136"/>
      <c r="GDF896" s="136"/>
      <c r="GDG896" s="136"/>
      <c r="GDH896" s="136"/>
      <c r="GDI896" s="136"/>
      <c r="GDJ896" s="136"/>
      <c r="GDK896" s="136"/>
      <c r="GDL896" s="136"/>
      <c r="GDM896" s="136"/>
      <c r="GDN896" s="136"/>
      <c r="GDO896" s="136"/>
      <c r="GDP896" s="136"/>
      <c r="GDQ896" s="136"/>
      <c r="GDR896" s="136"/>
      <c r="GDS896" s="136"/>
      <c r="GDT896" s="136"/>
      <c r="GDU896" s="136"/>
      <c r="GDV896" s="136"/>
      <c r="GDW896" s="136"/>
      <c r="GDX896" s="136"/>
      <c r="GDY896" s="136"/>
      <c r="GDZ896" s="136"/>
      <c r="GEA896" s="136"/>
      <c r="GEB896" s="136"/>
      <c r="GEC896" s="136"/>
      <c r="GED896" s="136"/>
      <c r="GEE896" s="136"/>
      <c r="GEF896" s="136"/>
      <c r="GEG896" s="136"/>
      <c r="GEH896" s="136"/>
      <c r="GEI896" s="136"/>
      <c r="GEJ896" s="136"/>
      <c r="GEK896" s="136"/>
      <c r="GEL896" s="136"/>
      <c r="GEM896" s="136"/>
      <c r="GEN896" s="136"/>
      <c r="GEO896" s="136"/>
      <c r="GEP896" s="136"/>
      <c r="GEQ896" s="136"/>
      <c r="GER896" s="136"/>
      <c r="GES896" s="136"/>
      <c r="GET896" s="136"/>
      <c r="GEU896" s="136"/>
      <c r="GEV896" s="136"/>
      <c r="GEW896" s="136"/>
      <c r="GEX896" s="136"/>
      <c r="GEY896" s="136"/>
      <c r="GEZ896" s="136"/>
      <c r="GFA896" s="136"/>
      <c r="GFB896" s="136"/>
      <c r="GFC896" s="136"/>
      <c r="GFD896" s="136"/>
      <c r="GFE896" s="136"/>
      <c r="GFF896" s="136"/>
      <c r="GFG896" s="136"/>
      <c r="GFH896" s="136"/>
      <c r="GFI896" s="136"/>
      <c r="GFJ896" s="136"/>
      <c r="GFK896" s="136"/>
      <c r="GFL896" s="136"/>
      <c r="GFM896" s="136"/>
      <c r="GFN896" s="136"/>
      <c r="GFO896" s="136"/>
      <c r="GFP896" s="136"/>
      <c r="GFQ896" s="136"/>
      <c r="GFR896" s="136"/>
      <c r="GFS896" s="136"/>
      <c r="GFT896" s="136"/>
      <c r="GFU896" s="136"/>
      <c r="GFV896" s="136"/>
      <c r="GFW896" s="136"/>
      <c r="GFX896" s="136"/>
      <c r="GFY896" s="136"/>
      <c r="GFZ896" s="136"/>
      <c r="GGA896" s="136"/>
      <c r="GGB896" s="136"/>
      <c r="GGC896" s="136"/>
      <c r="GGD896" s="136"/>
      <c r="GGE896" s="136"/>
      <c r="GGF896" s="136"/>
      <c r="GGG896" s="136"/>
      <c r="GGH896" s="136"/>
      <c r="GGI896" s="136"/>
      <c r="GGJ896" s="136"/>
      <c r="GGK896" s="136"/>
      <c r="GGL896" s="136"/>
      <c r="GGM896" s="136"/>
      <c r="GGN896" s="136"/>
      <c r="GGO896" s="136"/>
      <c r="GGP896" s="136"/>
      <c r="GGQ896" s="136"/>
      <c r="GGR896" s="136"/>
      <c r="GGS896" s="136"/>
      <c r="GGT896" s="136"/>
      <c r="GGU896" s="136"/>
      <c r="GGV896" s="136"/>
      <c r="GGW896" s="136"/>
      <c r="GGX896" s="136"/>
      <c r="GGY896" s="136"/>
      <c r="GGZ896" s="136"/>
      <c r="GHA896" s="136"/>
      <c r="GHB896" s="136"/>
      <c r="GHC896" s="136"/>
      <c r="GHD896" s="136"/>
      <c r="GHE896" s="136"/>
      <c r="GHF896" s="136"/>
      <c r="GHG896" s="136"/>
      <c r="GHH896" s="136"/>
      <c r="GHI896" s="136"/>
      <c r="GHJ896" s="136"/>
      <c r="GHK896" s="136"/>
      <c r="GHL896" s="136"/>
      <c r="GHM896" s="136"/>
      <c r="GHN896" s="136"/>
      <c r="GHO896" s="136"/>
      <c r="GHP896" s="136"/>
      <c r="GHQ896" s="136"/>
      <c r="GHR896" s="136"/>
      <c r="GHS896" s="136"/>
      <c r="GHT896" s="136"/>
      <c r="GHU896" s="136"/>
      <c r="GHV896" s="136"/>
      <c r="GHW896" s="136"/>
      <c r="GHX896" s="136"/>
      <c r="GHY896" s="136"/>
      <c r="GHZ896" s="136"/>
      <c r="GIA896" s="136"/>
      <c r="GIB896" s="136"/>
      <c r="GIC896" s="136"/>
      <c r="GID896" s="136"/>
      <c r="GIE896" s="136"/>
      <c r="GIF896" s="136"/>
      <c r="GIG896" s="136"/>
      <c r="GIH896" s="136"/>
      <c r="GII896" s="136"/>
      <c r="GIJ896" s="136"/>
      <c r="GIK896" s="136"/>
      <c r="GIL896" s="136"/>
      <c r="GIM896" s="136"/>
      <c r="GIN896" s="136"/>
      <c r="GIO896" s="136"/>
      <c r="GIP896" s="136"/>
      <c r="GIQ896" s="136"/>
      <c r="GIR896" s="136"/>
      <c r="GIS896" s="136"/>
      <c r="GIT896" s="136"/>
      <c r="GIU896" s="136"/>
      <c r="GIV896" s="136"/>
      <c r="GIW896" s="136"/>
      <c r="GIX896" s="136"/>
      <c r="GIY896" s="136"/>
      <c r="GIZ896" s="136"/>
      <c r="GJA896" s="136"/>
      <c r="GJB896" s="136"/>
      <c r="GJC896" s="136"/>
      <c r="GJD896" s="136"/>
      <c r="GJE896" s="136"/>
      <c r="GJF896" s="136"/>
      <c r="GJG896" s="136"/>
      <c r="GJH896" s="136"/>
      <c r="GJI896" s="136"/>
      <c r="GJJ896" s="136"/>
      <c r="GJK896" s="136"/>
      <c r="GJL896" s="136"/>
      <c r="GJM896" s="136"/>
      <c r="GJN896" s="136"/>
      <c r="GJO896" s="136"/>
      <c r="GJP896" s="136"/>
      <c r="GJQ896" s="136"/>
      <c r="GJR896" s="136"/>
      <c r="GJS896" s="136"/>
      <c r="GJT896" s="136"/>
      <c r="GJU896" s="136"/>
      <c r="GJV896" s="136"/>
      <c r="GJW896" s="136"/>
      <c r="GJX896" s="136"/>
      <c r="GJY896" s="136"/>
      <c r="GJZ896" s="136"/>
      <c r="GKA896" s="136"/>
      <c r="GKB896" s="136"/>
      <c r="GKC896" s="136"/>
      <c r="GKD896" s="136"/>
      <c r="GKE896" s="136"/>
      <c r="GKF896" s="136"/>
      <c r="GKG896" s="136"/>
      <c r="GKH896" s="136"/>
      <c r="GKI896" s="136"/>
      <c r="GKJ896" s="136"/>
      <c r="GKK896" s="136"/>
      <c r="GKL896" s="136"/>
      <c r="GKM896" s="136"/>
      <c r="GKN896" s="136"/>
      <c r="GKO896" s="136"/>
      <c r="GKP896" s="136"/>
      <c r="GKQ896" s="136"/>
      <c r="GKR896" s="136"/>
      <c r="GKS896" s="136"/>
      <c r="GKT896" s="136"/>
      <c r="GKU896" s="136"/>
      <c r="GKV896" s="136"/>
      <c r="GKW896" s="136"/>
      <c r="GKX896" s="136"/>
      <c r="GKY896" s="136"/>
      <c r="GKZ896" s="136"/>
      <c r="GLA896" s="136"/>
      <c r="GLB896" s="136"/>
      <c r="GLC896" s="136"/>
      <c r="GLD896" s="136"/>
      <c r="GLE896" s="136"/>
      <c r="GLF896" s="136"/>
      <c r="GLG896" s="136"/>
      <c r="GLH896" s="136"/>
      <c r="GLI896" s="136"/>
      <c r="GLJ896" s="136"/>
      <c r="GLK896" s="136"/>
      <c r="GLL896" s="136"/>
      <c r="GLM896" s="136"/>
      <c r="GLN896" s="136"/>
      <c r="GLO896" s="136"/>
      <c r="GLP896" s="136"/>
      <c r="GLQ896" s="136"/>
      <c r="GLR896" s="136"/>
      <c r="GLS896" s="136"/>
      <c r="GLT896" s="136"/>
      <c r="GLU896" s="136"/>
      <c r="GLV896" s="136"/>
      <c r="GLW896" s="136"/>
      <c r="GLX896" s="136"/>
      <c r="GLY896" s="136"/>
      <c r="GLZ896" s="136"/>
      <c r="GMA896" s="136"/>
      <c r="GMB896" s="136"/>
      <c r="GMC896" s="136"/>
      <c r="GMD896" s="136"/>
      <c r="GME896" s="136"/>
      <c r="GMF896" s="136"/>
      <c r="GMG896" s="136"/>
      <c r="GMH896" s="136"/>
      <c r="GMI896" s="136"/>
      <c r="GMJ896" s="136"/>
      <c r="GMK896" s="136"/>
      <c r="GML896" s="136"/>
      <c r="GMM896" s="136"/>
      <c r="GMN896" s="136"/>
      <c r="GMO896" s="136"/>
      <c r="GMP896" s="136"/>
      <c r="GMQ896" s="136"/>
      <c r="GMR896" s="136"/>
      <c r="GMS896" s="136"/>
      <c r="GMT896" s="136"/>
      <c r="GMU896" s="136"/>
      <c r="GMV896" s="136"/>
      <c r="GMW896" s="136"/>
      <c r="GMX896" s="136"/>
      <c r="GMY896" s="136"/>
      <c r="GMZ896" s="136"/>
      <c r="GNA896" s="136"/>
      <c r="GNB896" s="136"/>
      <c r="GNC896" s="136"/>
      <c r="GND896" s="136"/>
      <c r="GNE896" s="136"/>
      <c r="GNF896" s="136"/>
      <c r="GNG896" s="136"/>
      <c r="GNH896" s="136"/>
      <c r="GNI896" s="136"/>
      <c r="GNJ896" s="136"/>
      <c r="GNK896" s="136"/>
      <c r="GNL896" s="136"/>
      <c r="GNM896" s="136"/>
      <c r="GNN896" s="136"/>
      <c r="GNO896" s="136"/>
      <c r="GNP896" s="136"/>
      <c r="GNQ896" s="136"/>
      <c r="GNR896" s="136"/>
      <c r="GNS896" s="136"/>
      <c r="GNT896" s="136"/>
      <c r="GNU896" s="136"/>
      <c r="GNV896" s="136"/>
      <c r="GNW896" s="136"/>
      <c r="GNX896" s="136"/>
      <c r="GNY896" s="136"/>
      <c r="GNZ896" s="136"/>
      <c r="GOA896" s="136"/>
      <c r="GOB896" s="136"/>
      <c r="GOC896" s="136"/>
      <c r="GOD896" s="136"/>
      <c r="GOE896" s="136"/>
      <c r="GOF896" s="136"/>
      <c r="GOG896" s="136"/>
      <c r="GOH896" s="136"/>
      <c r="GOI896" s="136"/>
      <c r="GOJ896" s="136"/>
      <c r="GOK896" s="136"/>
      <c r="GOL896" s="136"/>
      <c r="GOM896" s="136"/>
      <c r="GON896" s="136"/>
      <c r="GOO896" s="136"/>
      <c r="GOP896" s="136"/>
      <c r="GOQ896" s="136"/>
      <c r="GOR896" s="136"/>
      <c r="GOS896" s="136"/>
      <c r="GOT896" s="136"/>
      <c r="GOU896" s="136"/>
      <c r="GOV896" s="136"/>
      <c r="GOW896" s="136"/>
      <c r="GOX896" s="136"/>
      <c r="GOY896" s="136"/>
      <c r="GOZ896" s="136"/>
      <c r="GPA896" s="136"/>
      <c r="GPB896" s="136"/>
      <c r="GPC896" s="136"/>
      <c r="GPD896" s="136"/>
      <c r="GPE896" s="136"/>
      <c r="GPF896" s="136"/>
      <c r="GPG896" s="136"/>
      <c r="GPH896" s="136"/>
      <c r="GPI896" s="136"/>
      <c r="GPJ896" s="136"/>
      <c r="GPK896" s="136"/>
      <c r="GPL896" s="136"/>
      <c r="GPM896" s="136"/>
      <c r="GPN896" s="136"/>
      <c r="GPO896" s="136"/>
      <c r="GPP896" s="136"/>
      <c r="GPQ896" s="136"/>
      <c r="GPR896" s="136"/>
      <c r="GPS896" s="136"/>
      <c r="GPT896" s="136"/>
      <c r="GPU896" s="136"/>
      <c r="GPV896" s="136"/>
      <c r="GPW896" s="136"/>
      <c r="GPX896" s="136"/>
      <c r="GPY896" s="136"/>
      <c r="GPZ896" s="136"/>
      <c r="GQA896" s="136"/>
      <c r="GQB896" s="136"/>
      <c r="GQC896" s="136"/>
      <c r="GQD896" s="136"/>
      <c r="GQE896" s="136"/>
      <c r="GQF896" s="136"/>
      <c r="GQG896" s="136"/>
      <c r="GQH896" s="136"/>
      <c r="GQI896" s="136"/>
      <c r="GQJ896" s="136"/>
      <c r="GQK896" s="136"/>
      <c r="GQL896" s="136"/>
      <c r="GQM896" s="136"/>
      <c r="GQN896" s="136"/>
      <c r="GQO896" s="136"/>
      <c r="GQP896" s="136"/>
      <c r="GQQ896" s="136"/>
      <c r="GQR896" s="136"/>
      <c r="GQS896" s="136"/>
      <c r="GQT896" s="136"/>
      <c r="GQU896" s="136"/>
      <c r="GQV896" s="136"/>
      <c r="GQW896" s="136"/>
      <c r="GQX896" s="136"/>
      <c r="GQY896" s="136"/>
      <c r="GQZ896" s="136"/>
      <c r="GRA896" s="136"/>
      <c r="GRB896" s="136"/>
      <c r="GRC896" s="136"/>
      <c r="GRD896" s="136"/>
      <c r="GRE896" s="136"/>
      <c r="GRF896" s="136"/>
      <c r="GRG896" s="136"/>
      <c r="GRH896" s="136"/>
      <c r="GRI896" s="136"/>
      <c r="GRJ896" s="136"/>
      <c r="GRK896" s="136"/>
      <c r="GRL896" s="136"/>
      <c r="GRM896" s="136"/>
      <c r="GRN896" s="136"/>
      <c r="GRO896" s="136"/>
      <c r="GRP896" s="136"/>
      <c r="GRQ896" s="136"/>
      <c r="GRR896" s="136"/>
      <c r="GRS896" s="136"/>
      <c r="GRT896" s="136"/>
      <c r="GRU896" s="136"/>
      <c r="GRV896" s="136"/>
      <c r="GRW896" s="136"/>
      <c r="GRX896" s="136"/>
      <c r="GRY896" s="136"/>
      <c r="GRZ896" s="136"/>
      <c r="GSA896" s="136"/>
      <c r="GSB896" s="136"/>
      <c r="GSC896" s="136"/>
      <c r="GSD896" s="136"/>
      <c r="GSE896" s="136"/>
      <c r="GSF896" s="136"/>
      <c r="GSG896" s="136"/>
      <c r="GSH896" s="136"/>
      <c r="GSI896" s="136"/>
      <c r="GSJ896" s="136"/>
      <c r="GSK896" s="136"/>
      <c r="GSL896" s="136"/>
      <c r="GSM896" s="136"/>
      <c r="GSN896" s="136"/>
      <c r="GSO896" s="136"/>
      <c r="GSP896" s="136"/>
      <c r="GSQ896" s="136"/>
      <c r="GSR896" s="136"/>
      <c r="GSS896" s="136"/>
      <c r="GST896" s="136"/>
      <c r="GSU896" s="136"/>
      <c r="GSV896" s="136"/>
      <c r="GSW896" s="136"/>
      <c r="GSX896" s="136"/>
      <c r="GSY896" s="136"/>
      <c r="GSZ896" s="136"/>
      <c r="GTA896" s="136"/>
      <c r="GTB896" s="136"/>
      <c r="GTC896" s="136"/>
      <c r="GTD896" s="136"/>
      <c r="GTE896" s="136"/>
      <c r="GTF896" s="136"/>
      <c r="GTG896" s="136"/>
      <c r="GTH896" s="136"/>
      <c r="GTI896" s="136"/>
      <c r="GTJ896" s="136"/>
      <c r="GTK896" s="136"/>
      <c r="GTL896" s="136"/>
      <c r="GTM896" s="136"/>
      <c r="GTN896" s="136"/>
      <c r="GTO896" s="136"/>
      <c r="GTP896" s="136"/>
      <c r="GTQ896" s="136"/>
      <c r="GTR896" s="136"/>
      <c r="GTS896" s="136"/>
      <c r="GTT896" s="136"/>
      <c r="GTU896" s="136"/>
      <c r="GTV896" s="136"/>
      <c r="GTW896" s="136"/>
      <c r="GTX896" s="136"/>
      <c r="GTY896" s="136"/>
      <c r="GTZ896" s="136"/>
      <c r="GUA896" s="136"/>
      <c r="GUB896" s="136"/>
      <c r="GUC896" s="136"/>
      <c r="GUD896" s="136"/>
      <c r="GUE896" s="136"/>
      <c r="GUF896" s="136"/>
      <c r="GUG896" s="136"/>
      <c r="GUH896" s="136"/>
      <c r="GUI896" s="136"/>
      <c r="GUJ896" s="136"/>
      <c r="GUK896" s="136"/>
      <c r="GUL896" s="136"/>
      <c r="GUM896" s="136"/>
      <c r="GUN896" s="136"/>
      <c r="GUO896" s="136"/>
      <c r="GUP896" s="136"/>
      <c r="GUQ896" s="136"/>
      <c r="GUR896" s="136"/>
      <c r="GUS896" s="136"/>
      <c r="GUT896" s="136"/>
      <c r="GUU896" s="136"/>
      <c r="GUV896" s="136"/>
      <c r="GUW896" s="136"/>
      <c r="GUX896" s="136"/>
      <c r="GUY896" s="136"/>
      <c r="GUZ896" s="136"/>
      <c r="GVA896" s="136"/>
      <c r="GVB896" s="136"/>
      <c r="GVC896" s="136"/>
      <c r="GVD896" s="136"/>
      <c r="GVE896" s="136"/>
      <c r="GVF896" s="136"/>
      <c r="GVG896" s="136"/>
      <c r="GVH896" s="136"/>
      <c r="GVI896" s="136"/>
      <c r="GVJ896" s="136"/>
      <c r="GVK896" s="136"/>
      <c r="GVL896" s="136"/>
      <c r="GVM896" s="136"/>
      <c r="GVN896" s="136"/>
      <c r="GVO896" s="136"/>
      <c r="GVP896" s="136"/>
      <c r="GVQ896" s="136"/>
      <c r="GVR896" s="136"/>
      <c r="GVS896" s="136"/>
      <c r="GVT896" s="136"/>
      <c r="GVU896" s="136"/>
      <c r="GVV896" s="136"/>
      <c r="GVW896" s="136"/>
      <c r="GVX896" s="136"/>
      <c r="GVY896" s="136"/>
      <c r="GVZ896" s="136"/>
      <c r="GWA896" s="136"/>
      <c r="GWB896" s="136"/>
      <c r="GWC896" s="136"/>
      <c r="GWD896" s="136"/>
      <c r="GWE896" s="136"/>
      <c r="GWF896" s="136"/>
      <c r="GWG896" s="136"/>
      <c r="GWH896" s="136"/>
      <c r="GWI896" s="136"/>
      <c r="GWJ896" s="136"/>
      <c r="GWK896" s="136"/>
      <c r="GWL896" s="136"/>
      <c r="GWM896" s="136"/>
      <c r="GWN896" s="136"/>
      <c r="GWO896" s="136"/>
      <c r="GWP896" s="136"/>
      <c r="GWQ896" s="136"/>
      <c r="GWR896" s="136"/>
      <c r="GWS896" s="136"/>
      <c r="GWT896" s="136"/>
      <c r="GWU896" s="136"/>
      <c r="GWV896" s="136"/>
      <c r="GWW896" s="136"/>
      <c r="GWX896" s="136"/>
      <c r="GWY896" s="136"/>
      <c r="GWZ896" s="136"/>
      <c r="GXA896" s="136"/>
      <c r="GXB896" s="136"/>
      <c r="GXC896" s="136"/>
      <c r="GXD896" s="136"/>
      <c r="GXE896" s="136"/>
      <c r="GXF896" s="136"/>
      <c r="GXG896" s="136"/>
      <c r="GXH896" s="136"/>
      <c r="GXI896" s="136"/>
      <c r="GXJ896" s="136"/>
      <c r="GXK896" s="136"/>
      <c r="GXL896" s="136"/>
      <c r="GXM896" s="136"/>
      <c r="GXN896" s="136"/>
      <c r="GXO896" s="136"/>
      <c r="GXP896" s="136"/>
      <c r="GXQ896" s="136"/>
      <c r="GXR896" s="136"/>
      <c r="GXS896" s="136"/>
      <c r="GXT896" s="136"/>
      <c r="GXU896" s="136"/>
      <c r="GXV896" s="136"/>
      <c r="GXW896" s="136"/>
      <c r="GXX896" s="136"/>
      <c r="GXY896" s="136"/>
      <c r="GXZ896" s="136"/>
      <c r="GYA896" s="136"/>
      <c r="GYB896" s="136"/>
      <c r="GYC896" s="136"/>
      <c r="GYD896" s="136"/>
      <c r="GYE896" s="136"/>
      <c r="GYF896" s="136"/>
      <c r="GYG896" s="136"/>
      <c r="GYH896" s="136"/>
      <c r="GYI896" s="136"/>
      <c r="GYJ896" s="136"/>
      <c r="GYK896" s="136"/>
      <c r="GYL896" s="136"/>
      <c r="GYM896" s="136"/>
      <c r="GYN896" s="136"/>
      <c r="GYO896" s="136"/>
      <c r="GYP896" s="136"/>
      <c r="GYQ896" s="136"/>
      <c r="GYR896" s="136"/>
      <c r="GYS896" s="136"/>
      <c r="GYT896" s="136"/>
      <c r="GYU896" s="136"/>
      <c r="GYV896" s="136"/>
      <c r="GYW896" s="136"/>
      <c r="GYX896" s="136"/>
      <c r="GYY896" s="136"/>
      <c r="GYZ896" s="136"/>
      <c r="GZA896" s="136"/>
      <c r="GZB896" s="136"/>
      <c r="GZC896" s="136"/>
      <c r="GZD896" s="136"/>
      <c r="GZE896" s="136"/>
      <c r="GZF896" s="136"/>
      <c r="GZG896" s="136"/>
      <c r="GZH896" s="136"/>
      <c r="GZI896" s="136"/>
      <c r="GZJ896" s="136"/>
      <c r="GZK896" s="136"/>
      <c r="GZL896" s="136"/>
      <c r="GZM896" s="136"/>
      <c r="GZN896" s="136"/>
      <c r="GZO896" s="136"/>
      <c r="GZP896" s="136"/>
      <c r="GZQ896" s="136"/>
      <c r="GZR896" s="136"/>
      <c r="GZS896" s="136"/>
      <c r="GZT896" s="136"/>
      <c r="GZU896" s="136"/>
      <c r="GZV896" s="136"/>
      <c r="GZW896" s="136"/>
      <c r="GZX896" s="136"/>
      <c r="GZY896" s="136"/>
      <c r="GZZ896" s="136"/>
      <c r="HAA896" s="136"/>
      <c r="HAB896" s="136"/>
      <c r="HAC896" s="136"/>
      <c r="HAD896" s="136"/>
      <c r="HAE896" s="136"/>
      <c r="HAF896" s="136"/>
      <c r="HAG896" s="136"/>
      <c r="HAH896" s="136"/>
      <c r="HAI896" s="136"/>
      <c r="HAJ896" s="136"/>
      <c r="HAK896" s="136"/>
      <c r="HAL896" s="136"/>
      <c r="HAM896" s="136"/>
      <c r="HAN896" s="136"/>
      <c r="HAO896" s="136"/>
      <c r="HAP896" s="136"/>
      <c r="HAQ896" s="136"/>
      <c r="HAR896" s="136"/>
      <c r="HAS896" s="136"/>
      <c r="HAT896" s="136"/>
      <c r="HAU896" s="136"/>
      <c r="HAV896" s="136"/>
      <c r="HAW896" s="136"/>
      <c r="HAX896" s="136"/>
      <c r="HAY896" s="136"/>
      <c r="HAZ896" s="136"/>
      <c r="HBA896" s="136"/>
      <c r="HBB896" s="136"/>
      <c r="HBC896" s="136"/>
      <c r="HBD896" s="136"/>
      <c r="HBE896" s="136"/>
      <c r="HBF896" s="136"/>
      <c r="HBG896" s="136"/>
      <c r="HBH896" s="136"/>
      <c r="HBI896" s="136"/>
      <c r="HBJ896" s="136"/>
      <c r="HBK896" s="136"/>
      <c r="HBL896" s="136"/>
      <c r="HBM896" s="136"/>
      <c r="HBN896" s="136"/>
      <c r="HBO896" s="136"/>
      <c r="HBP896" s="136"/>
      <c r="HBQ896" s="136"/>
      <c r="HBR896" s="136"/>
      <c r="HBS896" s="136"/>
      <c r="HBT896" s="136"/>
      <c r="HBU896" s="136"/>
      <c r="HBV896" s="136"/>
      <c r="HBW896" s="136"/>
      <c r="HBX896" s="136"/>
      <c r="HBY896" s="136"/>
      <c r="HBZ896" s="136"/>
      <c r="HCA896" s="136"/>
      <c r="HCB896" s="136"/>
      <c r="HCC896" s="136"/>
      <c r="HCD896" s="136"/>
      <c r="HCE896" s="136"/>
      <c r="HCF896" s="136"/>
      <c r="HCG896" s="136"/>
      <c r="HCH896" s="136"/>
      <c r="HCI896" s="136"/>
      <c r="HCJ896" s="136"/>
      <c r="HCK896" s="136"/>
      <c r="HCL896" s="136"/>
      <c r="HCM896" s="136"/>
      <c r="HCN896" s="136"/>
      <c r="HCO896" s="136"/>
      <c r="HCP896" s="136"/>
      <c r="HCQ896" s="136"/>
      <c r="HCR896" s="136"/>
      <c r="HCS896" s="136"/>
      <c r="HCT896" s="136"/>
      <c r="HCU896" s="136"/>
      <c r="HCV896" s="136"/>
      <c r="HCW896" s="136"/>
      <c r="HCX896" s="136"/>
      <c r="HCY896" s="136"/>
      <c r="HCZ896" s="136"/>
      <c r="HDA896" s="136"/>
      <c r="HDB896" s="136"/>
      <c r="HDC896" s="136"/>
      <c r="HDD896" s="136"/>
      <c r="HDE896" s="136"/>
      <c r="HDF896" s="136"/>
      <c r="HDG896" s="136"/>
      <c r="HDH896" s="136"/>
      <c r="HDI896" s="136"/>
      <c r="HDJ896" s="136"/>
      <c r="HDK896" s="136"/>
      <c r="HDL896" s="136"/>
      <c r="HDM896" s="136"/>
      <c r="HDN896" s="136"/>
      <c r="HDO896" s="136"/>
      <c r="HDP896" s="136"/>
      <c r="HDQ896" s="136"/>
      <c r="HDR896" s="136"/>
      <c r="HDS896" s="136"/>
      <c r="HDT896" s="136"/>
      <c r="HDU896" s="136"/>
      <c r="HDV896" s="136"/>
      <c r="HDW896" s="136"/>
      <c r="HDX896" s="136"/>
      <c r="HDY896" s="136"/>
      <c r="HDZ896" s="136"/>
      <c r="HEA896" s="136"/>
      <c r="HEB896" s="136"/>
      <c r="HEC896" s="136"/>
      <c r="HED896" s="136"/>
      <c r="HEE896" s="136"/>
      <c r="HEF896" s="136"/>
      <c r="HEG896" s="136"/>
      <c r="HEH896" s="136"/>
      <c r="HEI896" s="136"/>
      <c r="HEJ896" s="136"/>
      <c r="HEK896" s="136"/>
      <c r="HEL896" s="136"/>
      <c r="HEM896" s="136"/>
      <c r="HEN896" s="136"/>
      <c r="HEO896" s="136"/>
      <c r="HEP896" s="136"/>
      <c r="HEQ896" s="136"/>
      <c r="HER896" s="136"/>
      <c r="HES896" s="136"/>
      <c r="HET896" s="136"/>
      <c r="HEU896" s="136"/>
      <c r="HEV896" s="136"/>
      <c r="HEW896" s="136"/>
      <c r="HEX896" s="136"/>
      <c r="HEY896" s="136"/>
      <c r="HEZ896" s="136"/>
      <c r="HFA896" s="136"/>
      <c r="HFB896" s="136"/>
      <c r="HFC896" s="136"/>
      <c r="HFD896" s="136"/>
      <c r="HFE896" s="136"/>
      <c r="HFF896" s="136"/>
      <c r="HFG896" s="136"/>
      <c r="HFH896" s="136"/>
      <c r="HFI896" s="136"/>
      <c r="HFJ896" s="136"/>
      <c r="HFK896" s="136"/>
      <c r="HFL896" s="136"/>
      <c r="HFM896" s="136"/>
      <c r="HFN896" s="136"/>
      <c r="HFO896" s="136"/>
      <c r="HFP896" s="136"/>
      <c r="HFQ896" s="136"/>
      <c r="HFR896" s="136"/>
      <c r="HFS896" s="136"/>
      <c r="HFT896" s="136"/>
      <c r="HFU896" s="136"/>
      <c r="HFV896" s="136"/>
      <c r="HFW896" s="136"/>
      <c r="HFX896" s="136"/>
      <c r="HFY896" s="136"/>
      <c r="HFZ896" s="136"/>
      <c r="HGA896" s="136"/>
      <c r="HGB896" s="136"/>
      <c r="HGC896" s="136"/>
      <c r="HGD896" s="136"/>
      <c r="HGE896" s="136"/>
      <c r="HGF896" s="136"/>
      <c r="HGG896" s="136"/>
      <c r="HGH896" s="136"/>
      <c r="HGI896" s="136"/>
      <c r="HGJ896" s="136"/>
      <c r="HGK896" s="136"/>
      <c r="HGL896" s="136"/>
      <c r="HGM896" s="136"/>
      <c r="HGN896" s="136"/>
      <c r="HGO896" s="136"/>
      <c r="HGP896" s="136"/>
      <c r="HGQ896" s="136"/>
      <c r="HGR896" s="136"/>
      <c r="HGS896" s="136"/>
      <c r="HGT896" s="136"/>
      <c r="HGU896" s="136"/>
      <c r="HGV896" s="136"/>
      <c r="HGW896" s="136"/>
      <c r="HGX896" s="136"/>
      <c r="HGY896" s="136"/>
      <c r="HGZ896" s="136"/>
      <c r="HHA896" s="136"/>
      <c r="HHB896" s="136"/>
      <c r="HHC896" s="136"/>
      <c r="HHD896" s="136"/>
      <c r="HHE896" s="136"/>
      <c r="HHF896" s="136"/>
      <c r="HHG896" s="136"/>
      <c r="HHH896" s="136"/>
      <c r="HHI896" s="136"/>
      <c r="HHJ896" s="136"/>
      <c r="HHK896" s="136"/>
      <c r="HHL896" s="136"/>
      <c r="HHM896" s="136"/>
      <c r="HHN896" s="136"/>
      <c r="HHO896" s="136"/>
      <c r="HHP896" s="136"/>
      <c r="HHQ896" s="136"/>
      <c r="HHR896" s="136"/>
      <c r="HHS896" s="136"/>
      <c r="HHT896" s="136"/>
      <c r="HHU896" s="136"/>
      <c r="HHV896" s="136"/>
      <c r="HHW896" s="136"/>
      <c r="HHX896" s="136"/>
      <c r="HHY896" s="136"/>
      <c r="HHZ896" s="136"/>
      <c r="HIA896" s="136"/>
      <c r="HIB896" s="136"/>
      <c r="HIC896" s="136"/>
      <c r="HID896" s="136"/>
      <c r="HIE896" s="136"/>
      <c r="HIF896" s="136"/>
      <c r="HIG896" s="136"/>
      <c r="HIH896" s="136"/>
      <c r="HII896" s="136"/>
      <c r="HIJ896" s="136"/>
      <c r="HIK896" s="136"/>
      <c r="HIL896" s="136"/>
      <c r="HIM896" s="136"/>
      <c r="HIN896" s="136"/>
      <c r="HIO896" s="136"/>
      <c r="HIP896" s="136"/>
      <c r="HIQ896" s="136"/>
      <c r="HIR896" s="136"/>
      <c r="HIS896" s="136"/>
      <c r="HIT896" s="136"/>
      <c r="HIU896" s="136"/>
      <c r="HIV896" s="136"/>
      <c r="HIW896" s="136"/>
      <c r="HIX896" s="136"/>
      <c r="HIY896" s="136"/>
      <c r="HIZ896" s="136"/>
      <c r="HJA896" s="136"/>
      <c r="HJB896" s="136"/>
      <c r="HJC896" s="136"/>
      <c r="HJD896" s="136"/>
      <c r="HJE896" s="136"/>
      <c r="HJF896" s="136"/>
      <c r="HJG896" s="136"/>
      <c r="HJH896" s="136"/>
      <c r="HJI896" s="136"/>
      <c r="HJJ896" s="136"/>
      <c r="HJK896" s="136"/>
      <c r="HJL896" s="136"/>
      <c r="HJM896" s="136"/>
      <c r="HJN896" s="136"/>
      <c r="HJO896" s="136"/>
      <c r="HJP896" s="136"/>
      <c r="HJQ896" s="136"/>
      <c r="HJR896" s="136"/>
      <c r="HJS896" s="136"/>
      <c r="HJT896" s="136"/>
      <c r="HJU896" s="136"/>
      <c r="HJV896" s="136"/>
      <c r="HJW896" s="136"/>
      <c r="HJX896" s="136"/>
      <c r="HJY896" s="136"/>
      <c r="HJZ896" s="136"/>
      <c r="HKA896" s="136"/>
      <c r="HKB896" s="136"/>
      <c r="HKC896" s="136"/>
      <c r="HKD896" s="136"/>
      <c r="HKE896" s="136"/>
      <c r="HKF896" s="136"/>
      <c r="HKG896" s="136"/>
      <c r="HKH896" s="136"/>
      <c r="HKI896" s="136"/>
      <c r="HKJ896" s="136"/>
      <c r="HKK896" s="136"/>
      <c r="HKL896" s="136"/>
      <c r="HKM896" s="136"/>
      <c r="HKN896" s="136"/>
      <c r="HKO896" s="136"/>
      <c r="HKP896" s="136"/>
      <c r="HKQ896" s="136"/>
      <c r="HKR896" s="136"/>
      <c r="HKS896" s="136"/>
      <c r="HKT896" s="136"/>
      <c r="HKU896" s="136"/>
      <c r="HKV896" s="136"/>
      <c r="HKW896" s="136"/>
      <c r="HKX896" s="136"/>
      <c r="HKY896" s="136"/>
      <c r="HKZ896" s="136"/>
      <c r="HLA896" s="136"/>
      <c r="HLB896" s="136"/>
      <c r="HLC896" s="136"/>
      <c r="HLD896" s="136"/>
      <c r="HLE896" s="136"/>
      <c r="HLF896" s="136"/>
      <c r="HLG896" s="136"/>
      <c r="HLH896" s="136"/>
      <c r="HLI896" s="136"/>
      <c r="HLJ896" s="136"/>
      <c r="HLK896" s="136"/>
      <c r="HLL896" s="136"/>
      <c r="HLM896" s="136"/>
      <c r="HLN896" s="136"/>
      <c r="HLO896" s="136"/>
      <c r="HLP896" s="136"/>
      <c r="HLQ896" s="136"/>
      <c r="HLR896" s="136"/>
      <c r="HLS896" s="136"/>
      <c r="HLT896" s="136"/>
      <c r="HLU896" s="136"/>
      <c r="HLV896" s="136"/>
      <c r="HLW896" s="136"/>
      <c r="HLX896" s="136"/>
      <c r="HLY896" s="136"/>
      <c r="HLZ896" s="136"/>
      <c r="HMA896" s="136"/>
      <c r="HMB896" s="136"/>
      <c r="HMC896" s="136"/>
      <c r="HMD896" s="136"/>
      <c r="HME896" s="136"/>
      <c r="HMF896" s="136"/>
      <c r="HMG896" s="136"/>
      <c r="HMH896" s="136"/>
      <c r="HMI896" s="136"/>
      <c r="HMJ896" s="136"/>
      <c r="HMK896" s="136"/>
      <c r="HML896" s="136"/>
      <c r="HMM896" s="136"/>
      <c r="HMN896" s="136"/>
      <c r="HMO896" s="136"/>
      <c r="HMP896" s="136"/>
      <c r="HMQ896" s="136"/>
      <c r="HMR896" s="136"/>
      <c r="HMS896" s="136"/>
      <c r="HMT896" s="136"/>
      <c r="HMU896" s="136"/>
      <c r="HMV896" s="136"/>
      <c r="HMW896" s="136"/>
      <c r="HMX896" s="136"/>
      <c r="HMY896" s="136"/>
      <c r="HMZ896" s="136"/>
      <c r="HNA896" s="136"/>
      <c r="HNB896" s="136"/>
      <c r="HNC896" s="136"/>
      <c r="HND896" s="136"/>
      <c r="HNE896" s="136"/>
      <c r="HNF896" s="136"/>
      <c r="HNG896" s="136"/>
      <c r="HNH896" s="136"/>
      <c r="HNI896" s="136"/>
      <c r="HNJ896" s="136"/>
      <c r="HNK896" s="136"/>
      <c r="HNL896" s="136"/>
      <c r="HNM896" s="136"/>
      <c r="HNN896" s="136"/>
      <c r="HNO896" s="136"/>
      <c r="HNP896" s="136"/>
      <c r="HNQ896" s="136"/>
      <c r="HNR896" s="136"/>
      <c r="HNS896" s="136"/>
      <c r="HNT896" s="136"/>
      <c r="HNU896" s="136"/>
      <c r="HNV896" s="136"/>
      <c r="HNW896" s="136"/>
      <c r="HNX896" s="136"/>
      <c r="HNY896" s="136"/>
      <c r="HNZ896" s="136"/>
      <c r="HOA896" s="136"/>
      <c r="HOB896" s="136"/>
      <c r="HOC896" s="136"/>
      <c r="HOD896" s="136"/>
      <c r="HOE896" s="136"/>
      <c r="HOF896" s="136"/>
      <c r="HOG896" s="136"/>
      <c r="HOH896" s="136"/>
      <c r="HOI896" s="136"/>
      <c r="HOJ896" s="136"/>
      <c r="HOK896" s="136"/>
      <c r="HOL896" s="136"/>
      <c r="HOM896" s="136"/>
      <c r="HON896" s="136"/>
      <c r="HOO896" s="136"/>
      <c r="HOP896" s="136"/>
      <c r="HOQ896" s="136"/>
      <c r="HOR896" s="136"/>
      <c r="HOS896" s="136"/>
      <c r="HOT896" s="136"/>
      <c r="HOU896" s="136"/>
      <c r="HOV896" s="136"/>
      <c r="HOW896" s="136"/>
      <c r="HOX896" s="136"/>
      <c r="HOY896" s="136"/>
      <c r="HOZ896" s="136"/>
      <c r="HPA896" s="136"/>
      <c r="HPB896" s="136"/>
      <c r="HPC896" s="136"/>
      <c r="HPD896" s="136"/>
      <c r="HPE896" s="136"/>
      <c r="HPF896" s="136"/>
      <c r="HPG896" s="136"/>
      <c r="HPH896" s="136"/>
      <c r="HPI896" s="136"/>
      <c r="HPJ896" s="136"/>
      <c r="HPK896" s="136"/>
      <c r="HPL896" s="136"/>
      <c r="HPM896" s="136"/>
      <c r="HPN896" s="136"/>
      <c r="HPO896" s="136"/>
      <c r="HPP896" s="136"/>
      <c r="HPQ896" s="136"/>
      <c r="HPR896" s="136"/>
      <c r="HPS896" s="136"/>
      <c r="HPT896" s="136"/>
      <c r="HPU896" s="136"/>
      <c r="HPV896" s="136"/>
      <c r="HPW896" s="136"/>
      <c r="HPX896" s="136"/>
      <c r="HPY896" s="136"/>
      <c r="HPZ896" s="136"/>
      <c r="HQA896" s="136"/>
      <c r="HQB896" s="136"/>
      <c r="HQC896" s="136"/>
      <c r="HQD896" s="136"/>
      <c r="HQE896" s="136"/>
      <c r="HQF896" s="136"/>
      <c r="HQG896" s="136"/>
      <c r="HQH896" s="136"/>
      <c r="HQI896" s="136"/>
      <c r="HQJ896" s="136"/>
      <c r="HQK896" s="136"/>
      <c r="HQL896" s="136"/>
      <c r="HQM896" s="136"/>
      <c r="HQN896" s="136"/>
      <c r="HQO896" s="136"/>
      <c r="HQP896" s="136"/>
      <c r="HQQ896" s="136"/>
      <c r="HQR896" s="136"/>
      <c r="HQS896" s="136"/>
      <c r="HQT896" s="136"/>
      <c r="HQU896" s="136"/>
      <c r="HQV896" s="136"/>
      <c r="HQW896" s="136"/>
      <c r="HQX896" s="136"/>
      <c r="HQY896" s="136"/>
      <c r="HQZ896" s="136"/>
      <c r="HRA896" s="136"/>
      <c r="HRB896" s="136"/>
      <c r="HRC896" s="136"/>
      <c r="HRD896" s="136"/>
      <c r="HRE896" s="136"/>
      <c r="HRF896" s="136"/>
      <c r="HRG896" s="136"/>
      <c r="HRH896" s="136"/>
      <c r="HRI896" s="136"/>
      <c r="HRJ896" s="136"/>
      <c r="HRK896" s="136"/>
      <c r="HRL896" s="136"/>
      <c r="HRM896" s="136"/>
      <c r="HRN896" s="136"/>
      <c r="HRO896" s="136"/>
      <c r="HRP896" s="136"/>
      <c r="HRQ896" s="136"/>
      <c r="HRR896" s="136"/>
      <c r="HRS896" s="136"/>
      <c r="HRT896" s="136"/>
      <c r="HRU896" s="136"/>
      <c r="HRV896" s="136"/>
      <c r="HRW896" s="136"/>
      <c r="HRX896" s="136"/>
      <c r="HRY896" s="136"/>
      <c r="HRZ896" s="136"/>
      <c r="HSA896" s="136"/>
      <c r="HSB896" s="136"/>
      <c r="HSC896" s="136"/>
      <c r="HSD896" s="136"/>
      <c r="HSE896" s="136"/>
      <c r="HSF896" s="136"/>
      <c r="HSG896" s="136"/>
      <c r="HSH896" s="136"/>
      <c r="HSI896" s="136"/>
      <c r="HSJ896" s="136"/>
      <c r="HSK896" s="136"/>
      <c r="HSL896" s="136"/>
      <c r="HSM896" s="136"/>
      <c r="HSN896" s="136"/>
      <c r="HSO896" s="136"/>
      <c r="HSP896" s="136"/>
      <c r="HSQ896" s="136"/>
      <c r="HSR896" s="136"/>
      <c r="HSS896" s="136"/>
      <c r="HST896" s="136"/>
      <c r="HSU896" s="136"/>
      <c r="HSV896" s="136"/>
      <c r="HSW896" s="136"/>
      <c r="HSX896" s="136"/>
      <c r="HSY896" s="136"/>
      <c r="HSZ896" s="136"/>
      <c r="HTA896" s="136"/>
      <c r="HTB896" s="136"/>
      <c r="HTC896" s="136"/>
      <c r="HTD896" s="136"/>
      <c r="HTE896" s="136"/>
      <c r="HTF896" s="136"/>
      <c r="HTG896" s="136"/>
      <c r="HTH896" s="136"/>
      <c r="HTI896" s="136"/>
      <c r="HTJ896" s="136"/>
      <c r="HTK896" s="136"/>
      <c r="HTL896" s="136"/>
      <c r="HTM896" s="136"/>
      <c r="HTN896" s="136"/>
      <c r="HTO896" s="136"/>
      <c r="HTP896" s="136"/>
      <c r="HTQ896" s="136"/>
      <c r="HTR896" s="136"/>
      <c r="HTS896" s="136"/>
      <c r="HTT896" s="136"/>
      <c r="HTU896" s="136"/>
      <c r="HTV896" s="136"/>
      <c r="HTW896" s="136"/>
      <c r="HTX896" s="136"/>
      <c r="HTY896" s="136"/>
      <c r="HTZ896" s="136"/>
      <c r="HUA896" s="136"/>
      <c r="HUB896" s="136"/>
      <c r="HUC896" s="136"/>
      <c r="HUD896" s="136"/>
      <c r="HUE896" s="136"/>
      <c r="HUF896" s="136"/>
      <c r="HUG896" s="136"/>
      <c r="HUH896" s="136"/>
      <c r="HUI896" s="136"/>
      <c r="HUJ896" s="136"/>
      <c r="HUK896" s="136"/>
      <c r="HUL896" s="136"/>
      <c r="HUM896" s="136"/>
      <c r="HUN896" s="136"/>
      <c r="HUO896" s="136"/>
      <c r="HUP896" s="136"/>
      <c r="HUQ896" s="136"/>
      <c r="HUR896" s="136"/>
      <c r="HUS896" s="136"/>
      <c r="HUT896" s="136"/>
      <c r="HUU896" s="136"/>
      <c r="HUV896" s="136"/>
      <c r="HUW896" s="136"/>
      <c r="HUX896" s="136"/>
      <c r="HUY896" s="136"/>
      <c r="HUZ896" s="136"/>
      <c r="HVA896" s="136"/>
      <c r="HVB896" s="136"/>
      <c r="HVC896" s="136"/>
      <c r="HVD896" s="136"/>
      <c r="HVE896" s="136"/>
      <c r="HVF896" s="136"/>
      <c r="HVG896" s="136"/>
      <c r="HVH896" s="136"/>
      <c r="HVI896" s="136"/>
      <c r="HVJ896" s="136"/>
      <c r="HVK896" s="136"/>
      <c r="HVL896" s="136"/>
      <c r="HVM896" s="136"/>
      <c r="HVN896" s="136"/>
      <c r="HVO896" s="136"/>
      <c r="HVP896" s="136"/>
      <c r="HVQ896" s="136"/>
      <c r="HVR896" s="136"/>
      <c r="HVS896" s="136"/>
      <c r="HVT896" s="136"/>
      <c r="HVU896" s="136"/>
      <c r="HVV896" s="136"/>
      <c r="HVW896" s="136"/>
      <c r="HVX896" s="136"/>
      <c r="HVY896" s="136"/>
      <c r="HVZ896" s="136"/>
      <c r="HWA896" s="136"/>
      <c r="HWB896" s="136"/>
      <c r="HWC896" s="136"/>
      <c r="HWD896" s="136"/>
      <c r="HWE896" s="136"/>
      <c r="HWF896" s="136"/>
      <c r="HWG896" s="136"/>
      <c r="HWH896" s="136"/>
      <c r="HWI896" s="136"/>
      <c r="HWJ896" s="136"/>
      <c r="HWK896" s="136"/>
      <c r="HWL896" s="136"/>
      <c r="HWM896" s="136"/>
      <c r="HWN896" s="136"/>
      <c r="HWO896" s="136"/>
      <c r="HWP896" s="136"/>
      <c r="HWQ896" s="136"/>
      <c r="HWR896" s="136"/>
      <c r="HWS896" s="136"/>
      <c r="HWT896" s="136"/>
      <c r="HWU896" s="136"/>
      <c r="HWV896" s="136"/>
      <c r="HWW896" s="136"/>
      <c r="HWX896" s="136"/>
      <c r="HWY896" s="136"/>
      <c r="HWZ896" s="136"/>
      <c r="HXA896" s="136"/>
      <c r="HXB896" s="136"/>
      <c r="HXC896" s="136"/>
      <c r="HXD896" s="136"/>
      <c r="HXE896" s="136"/>
      <c r="HXF896" s="136"/>
      <c r="HXG896" s="136"/>
      <c r="HXH896" s="136"/>
      <c r="HXI896" s="136"/>
      <c r="HXJ896" s="136"/>
      <c r="HXK896" s="136"/>
      <c r="HXL896" s="136"/>
      <c r="HXM896" s="136"/>
      <c r="HXN896" s="136"/>
      <c r="HXO896" s="136"/>
      <c r="HXP896" s="136"/>
      <c r="HXQ896" s="136"/>
      <c r="HXR896" s="136"/>
      <c r="HXS896" s="136"/>
      <c r="HXT896" s="136"/>
      <c r="HXU896" s="136"/>
      <c r="HXV896" s="136"/>
      <c r="HXW896" s="136"/>
      <c r="HXX896" s="136"/>
      <c r="HXY896" s="136"/>
      <c r="HXZ896" s="136"/>
      <c r="HYA896" s="136"/>
      <c r="HYB896" s="136"/>
      <c r="HYC896" s="136"/>
      <c r="HYD896" s="136"/>
      <c r="HYE896" s="136"/>
      <c r="HYF896" s="136"/>
      <c r="HYG896" s="136"/>
      <c r="HYH896" s="136"/>
      <c r="HYI896" s="136"/>
      <c r="HYJ896" s="136"/>
      <c r="HYK896" s="136"/>
      <c r="HYL896" s="136"/>
      <c r="HYM896" s="136"/>
      <c r="HYN896" s="136"/>
      <c r="HYO896" s="136"/>
      <c r="HYP896" s="136"/>
      <c r="HYQ896" s="136"/>
      <c r="HYR896" s="136"/>
      <c r="HYS896" s="136"/>
      <c r="HYT896" s="136"/>
      <c r="HYU896" s="136"/>
      <c r="HYV896" s="136"/>
      <c r="HYW896" s="136"/>
      <c r="HYX896" s="136"/>
      <c r="HYY896" s="136"/>
      <c r="HYZ896" s="136"/>
      <c r="HZA896" s="136"/>
      <c r="HZB896" s="136"/>
      <c r="HZC896" s="136"/>
      <c r="HZD896" s="136"/>
      <c r="HZE896" s="136"/>
      <c r="HZF896" s="136"/>
      <c r="HZG896" s="136"/>
      <c r="HZH896" s="136"/>
      <c r="HZI896" s="136"/>
      <c r="HZJ896" s="136"/>
      <c r="HZK896" s="136"/>
      <c r="HZL896" s="136"/>
      <c r="HZM896" s="136"/>
      <c r="HZN896" s="136"/>
      <c r="HZO896" s="136"/>
      <c r="HZP896" s="136"/>
      <c r="HZQ896" s="136"/>
      <c r="HZR896" s="136"/>
      <c r="HZS896" s="136"/>
      <c r="HZT896" s="136"/>
      <c r="HZU896" s="136"/>
      <c r="HZV896" s="136"/>
      <c r="HZW896" s="136"/>
      <c r="HZX896" s="136"/>
      <c r="HZY896" s="136"/>
      <c r="HZZ896" s="136"/>
      <c r="IAA896" s="136"/>
      <c r="IAB896" s="136"/>
      <c r="IAC896" s="136"/>
      <c r="IAD896" s="136"/>
      <c r="IAE896" s="136"/>
      <c r="IAF896" s="136"/>
      <c r="IAG896" s="136"/>
      <c r="IAH896" s="136"/>
      <c r="IAI896" s="136"/>
      <c r="IAJ896" s="136"/>
      <c r="IAK896" s="136"/>
      <c r="IAL896" s="136"/>
      <c r="IAM896" s="136"/>
      <c r="IAN896" s="136"/>
      <c r="IAO896" s="136"/>
      <c r="IAP896" s="136"/>
      <c r="IAQ896" s="136"/>
      <c r="IAR896" s="136"/>
      <c r="IAS896" s="136"/>
      <c r="IAT896" s="136"/>
      <c r="IAU896" s="136"/>
      <c r="IAV896" s="136"/>
      <c r="IAW896" s="136"/>
      <c r="IAX896" s="136"/>
      <c r="IAY896" s="136"/>
      <c r="IAZ896" s="136"/>
      <c r="IBA896" s="136"/>
      <c r="IBB896" s="136"/>
      <c r="IBC896" s="136"/>
      <c r="IBD896" s="136"/>
      <c r="IBE896" s="136"/>
      <c r="IBF896" s="136"/>
      <c r="IBG896" s="136"/>
      <c r="IBH896" s="136"/>
      <c r="IBI896" s="136"/>
      <c r="IBJ896" s="136"/>
      <c r="IBK896" s="136"/>
      <c r="IBL896" s="136"/>
      <c r="IBM896" s="136"/>
      <c r="IBN896" s="136"/>
      <c r="IBO896" s="136"/>
      <c r="IBP896" s="136"/>
      <c r="IBQ896" s="136"/>
      <c r="IBR896" s="136"/>
      <c r="IBS896" s="136"/>
      <c r="IBT896" s="136"/>
      <c r="IBU896" s="136"/>
      <c r="IBV896" s="136"/>
      <c r="IBW896" s="136"/>
      <c r="IBX896" s="136"/>
      <c r="IBY896" s="136"/>
      <c r="IBZ896" s="136"/>
      <c r="ICA896" s="136"/>
      <c r="ICB896" s="136"/>
      <c r="ICC896" s="136"/>
      <c r="ICD896" s="136"/>
      <c r="ICE896" s="136"/>
      <c r="ICF896" s="136"/>
      <c r="ICG896" s="136"/>
      <c r="ICH896" s="136"/>
      <c r="ICI896" s="136"/>
      <c r="ICJ896" s="136"/>
      <c r="ICK896" s="136"/>
      <c r="ICL896" s="136"/>
      <c r="ICM896" s="136"/>
      <c r="ICN896" s="136"/>
      <c r="ICO896" s="136"/>
      <c r="ICP896" s="136"/>
      <c r="ICQ896" s="136"/>
      <c r="ICR896" s="136"/>
      <c r="ICS896" s="136"/>
      <c r="ICT896" s="136"/>
      <c r="ICU896" s="136"/>
      <c r="ICV896" s="136"/>
      <c r="ICW896" s="136"/>
      <c r="ICX896" s="136"/>
      <c r="ICY896" s="136"/>
      <c r="ICZ896" s="136"/>
      <c r="IDA896" s="136"/>
      <c r="IDB896" s="136"/>
      <c r="IDC896" s="136"/>
      <c r="IDD896" s="136"/>
      <c r="IDE896" s="136"/>
      <c r="IDF896" s="136"/>
      <c r="IDG896" s="136"/>
      <c r="IDH896" s="136"/>
      <c r="IDI896" s="136"/>
      <c r="IDJ896" s="136"/>
      <c r="IDK896" s="136"/>
      <c r="IDL896" s="136"/>
      <c r="IDM896" s="136"/>
      <c r="IDN896" s="136"/>
      <c r="IDO896" s="136"/>
      <c r="IDP896" s="136"/>
      <c r="IDQ896" s="136"/>
      <c r="IDR896" s="136"/>
      <c r="IDS896" s="136"/>
      <c r="IDT896" s="136"/>
      <c r="IDU896" s="136"/>
      <c r="IDV896" s="136"/>
      <c r="IDW896" s="136"/>
      <c r="IDX896" s="136"/>
      <c r="IDY896" s="136"/>
      <c r="IDZ896" s="136"/>
      <c r="IEA896" s="136"/>
      <c r="IEB896" s="136"/>
      <c r="IEC896" s="136"/>
      <c r="IED896" s="136"/>
      <c r="IEE896" s="136"/>
      <c r="IEF896" s="136"/>
      <c r="IEG896" s="136"/>
      <c r="IEH896" s="136"/>
      <c r="IEI896" s="136"/>
      <c r="IEJ896" s="136"/>
      <c r="IEK896" s="136"/>
      <c r="IEL896" s="136"/>
      <c r="IEM896" s="136"/>
      <c r="IEN896" s="136"/>
      <c r="IEO896" s="136"/>
      <c r="IEP896" s="136"/>
      <c r="IEQ896" s="136"/>
      <c r="IER896" s="136"/>
      <c r="IES896" s="136"/>
      <c r="IET896" s="136"/>
      <c r="IEU896" s="136"/>
      <c r="IEV896" s="136"/>
      <c r="IEW896" s="136"/>
      <c r="IEX896" s="136"/>
      <c r="IEY896" s="136"/>
      <c r="IEZ896" s="136"/>
      <c r="IFA896" s="136"/>
      <c r="IFB896" s="136"/>
      <c r="IFC896" s="136"/>
      <c r="IFD896" s="136"/>
      <c r="IFE896" s="136"/>
      <c r="IFF896" s="136"/>
      <c r="IFG896" s="136"/>
      <c r="IFH896" s="136"/>
      <c r="IFI896" s="136"/>
      <c r="IFJ896" s="136"/>
      <c r="IFK896" s="136"/>
      <c r="IFL896" s="136"/>
      <c r="IFM896" s="136"/>
      <c r="IFN896" s="136"/>
      <c r="IFO896" s="136"/>
      <c r="IFP896" s="136"/>
      <c r="IFQ896" s="136"/>
      <c r="IFR896" s="136"/>
      <c r="IFS896" s="136"/>
      <c r="IFT896" s="136"/>
      <c r="IFU896" s="136"/>
      <c r="IFV896" s="136"/>
      <c r="IFW896" s="136"/>
      <c r="IFX896" s="136"/>
      <c r="IFY896" s="136"/>
      <c r="IFZ896" s="136"/>
      <c r="IGA896" s="136"/>
      <c r="IGB896" s="136"/>
      <c r="IGC896" s="136"/>
      <c r="IGD896" s="136"/>
      <c r="IGE896" s="136"/>
      <c r="IGF896" s="136"/>
      <c r="IGG896" s="136"/>
      <c r="IGH896" s="136"/>
      <c r="IGI896" s="136"/>
      <c r="IGJ896" s="136"/>
      <c r="IGK896" s="136"/>
      <c r="IGL896" s="136"/>
      <c r="IGM896" s="136"/>
      <c r="IGN896" s="136"/>
      <c r="IGO896" s="136"/>
      <c r="IGP896" s="136"/>
      <c r="IGQ896" s="136"/>
      <c r="IGR896" s="136"/>
      <c r="IGS896" s="136"/>
      <c r="IGT896" s="136"/>
      <c r="IGU896" s="136"/>
      <c r="IGV896" s="136"/>
      <c r="IGW896" s="136"/>
      <c r="IGX896" s="136"/>
      <c r="IGY896" s="136"/>
      <c r="IGZ896" s="136"/>
      <c r="IHA896" s="136"/>
      <c r="IHB896" s="136"/>
      <c r="IHC896" s="136"/>
      <c r="IHD896" s="136"/>
      <c r="IHE896" s="136"/>
      <c r="IHF896" s="136"/>
      <c r="IHG896" s="136"/>
      <c r="IHH896" s="136"/>
      <c r="IHI896" s="136"/>
      <c r="IHJ896" s="136"/>
      <c r="IHK896" s="136"/>
      <c r="IHL896" s="136"/>
      <c r="IHM896" s="136"/>
      <c r="IHN896" s="136"/>
      <c r="IHO896" s="136"/>
      <c r="IHP896" s="136"/>
      <c r="IHQ896" s="136"/>
      <c r="IHR896" s="136"/>
      <c r="IHS896" s="136"/>
      <c r="IHT896" s="136"/>
      <c r="IHU896" s="136"/>
      <c r="IHV896" s="136"/>
      <c r="IHW896" s="136"/>
      <c r="IHX896" s="136"/>
      <c r="IHY896" s="136"/>
      <c r="IHZ896" s="136"/>
      <c r="IIA896" s="136"/>
      <c r="IIB896" s="136"/>
      <c r="IIC896" s="136"/>
      <c r="IID896" s="136"/>
      <c r="IIE896" s="136"/>
      <c r="IIF896" s="136"/>
      <c r="IIG896" s="136"/>
      <c r="IIH896" s="136"/>
      <c r="III896" s="136"/>
      <c r="IIJ896" s="136"/>
      <c r="IIK896" s="136"/>
      <c r="IIL896" s="136"/>
      <c r="IIM896" s="136"/>
      <c r="IIN896" s="136"/>
      <c r="IIO896" s="136"/>
      <c r="IIP896" s="136"/>
      <c r="IIQ896" s="136"/>
      <c r="IIR896" s="136"/>
      <c r="IIS896" s="136"/>
      <c r="IIT896" s="136"/>
      <c r="IIU896" s="136"/>
      <c r="IIV896" s="136"/>
      <c r="IIW896" s="136"/>
      <c r="IIX896" s="136"/>
      <c r="IIY896" s="136"/>
      <c r="IIZ896" s="136"/>
      <c r="IJA896" s="136"/>
      <c r="IJB896" s="136"/>
      <c r="IJC896" s="136"/>
      <c r="IJD896" s="136"/>
      <c r="IJE896" s="136"/>
      <c r="IJF896" s="136"/>
      <c r="IJG896" s="136"/>
      <c r="IJH896" s="136"/>
      <c r="IJI896" s="136"/>
      <c r="IJJ896" s="136"/>
      <c r="IJK896" s="136"/>
      <c r="IJL896" s="136"/>
      <c r="IJM896" s="136"/>
      <c r="IJN896" s="136"/>
      <c r="IJO896" s="136"/>
      <c r="IJP896" s="136"/>
      <c r="IJQ896" s="136"/>
      <c r="IJR896" s="136"/>
      <c r="IJS896" s="136"/>
      <c r="IJT896" s="136"/>
      <c r="IJU896" s="136"/>
      <c r="IJV896" s="136"/>
      <c r="IJW896" s="136"/>
      <c r="IJX896" s="136"/>
      <c r="IJY896" s="136"/>
      <c r="IJZ896" s="136"/>
      <c r="IKA896" s="136"/>
      <c r="IKB896" s="136"/>
      <c r="IKC896" s="136"/>
      <c r="IKD896" s="136"/>
      <c r="IKE896" s="136"/>
      <c r="IKF896" s="136"/>
      <c r="IKG896" s="136"/>
      <c r="IKH896" s="136"/>
      <c r="IKI896" s="136"/>
      <c r="IKJ896" s="136"/>
      <c r="IKK896" s="136"/>
      <c r="IKL896" s="136"/>
      <c r="IKM896" s="136"/>
      <c r="IKN896" s="136"/>
      <c r="IKO896" s="136"/>
      <c r="IKP896" s="136"/>
      <c r="IKQ896" s="136"/>
      <c r="IKR896" s="136"/>
      <c r="IKS896" s="136"/>
      <c r="IKT896" s="136"/>
      <c r="IKU896" s="136"/>
      <c r="IKV896" s="136"/>
      <c r="IKW896" s="136"/>
      <c r="IKX896" s="136"/>
      <c r="IKY896" s="136"/>
      <c r="IKZ896" s="136"/>
      <c r="ILA896" s="136"/>
      <c r="ILB896" s="136"/>
      <c r="ILC896" s="136"/>
      <c r="ILD896" s="136"/>
      <c r="ILE896" s="136"/>
      <c r="ILF896" s="136"/>
      <c r="ILG896" s="136"/>
      <c r="ILH896" s="136"/>
      <c r="ILI896" s="136"/>
      <c r="ILJ896" s="136"/>
      <c r="ILK896" s="136"/>
      <c r="ILL896" s="136"/>
      <c r="ILM896" s="136"/>
      <c r="ILN896" s="136"/>
      <c r="ILO896" s="136"/>
      <c r="ILP896" s="136"/>
      <c r="ILQ896" s="136"/>
      <c r="ILR896" s="136"/>
      <c r="ILS896" s="136"/>
      <c r="ILT896" s="136"/>
      <c r="ILU896" s="136"/>
      <c r="ILV896" s="136"/>
      <c r="ILW896" s="136"/>
      <c r="ILX896" s="136"/>
      <c r="ILY896" s="136"/>
      <c r="ILZ896" s="136"/>
      <c r="IMA896" s="136"/>
      <c r="IMB896" s="136"/>
      <c r="IMC896" s="136"/>
      <c r="IMD896" s="136"/>
      <c r="IME896" s="136"/>
      <c r="IMF896" s="136"/>
      <c r="IMG896" s="136"/>
      <c r="IMH896" s="136"/>
      <c r="IMI896" s="136"/>
      <c r="IMJ896" s="136"/>
      <c r="IMK896" s="136"/>
      <c r="IML896" s="136"/>
      <c r="IMM896" s="136"/>
      <c r="IMN896" s="136"/>
      <c r="IMO896" s="136"/>
      <c r="IMP896" s="136"/>
      <c r="IMQ896" s="136"/>
      <c r="IMR896" s="136"/>
      <c r="IMS896" s="136"/>
      <c r="IMT896" s="136"/>
      <c r="IMU896" s="136"/>
      <c r="IMV896" s="136"/>
      <c r="IMW896" s="136"/>
      <c r="IMX896" s="136"/>
      <c r="IMY896" s="136"/>
      <c r="IMZ896" s="136"/>
      <c r="INA896" s="136"/>
      <c r="INB896" s="136"/>
      <c r="INC896" s="136"/>
      <c r="IND896" s="136"/>
      <c r="INE896" s="136"/>
      <c r="INF896" s="136"/>
      <c r="ING896" s="136"/>
      <c r="INH896" s="136"/>
      <c r="INI896" s="136"/>
      <c r="INJ896" s="136"/>
      <c r="INK896" s="136"/>
      <c r="INL896" s="136"/>
      <c r="INM896" s="136"/>
      <c r="INN896" s="136"/>
      <c r="INO896" s="136"/>
      <c r="INP896" s="136"/>
      <c r="INQ896" s="136"/>
      <c r="INR896" s="136"/>
      <c r="INS896" s="136"/>
      <c r="INT896" s="136"/>
      <c r="INU896" s="136"/>
      <c r="INV896" s="136"/>
      <c r="INW896" s="136"/>
      <c r="INX896" s="136"/>
      <c r="INY896" s="136"/>
      <c r="INZ896" s="136"/>
      <c r="IOA896" s="136"/>
      <c r="IOB896" s="136"/>
      <c r="IOC896" s="136"/>
      <c r="IOD896" s="136"/>
      <c r="IOE896" s="136"/>
      <c r="IOF896" s="136"/>
      <c r="IOG896" s="136"/>
      <c r="IOH896" s="136"/>
      <c r="IOI896" s="136"/>
      <c r="IOJ896" s="136"/>
      <c r="IOK896" s="136"/>
      <c r="IOL896" s="136"/>
      <c r="IOM896" s="136"/>
      <c r="ION896" s="136"/>
      <c r="IOO896" s="136"/>
      <c r="IOP896" s="136"/>
      <c r="IOQ896" s="136"/>
      <c r="IOR896" s="136"/>
      <c r="IOS896" s="136"/>
      <c r="IOT896" s="136"/>
      <c r="IOU896" s="136"/>
      <c r="IOV896" s="136"/>
      <c r="IOW896" s="136"/>
      <c r="IOX896" s="136"/>
      <c r="IOY896" s="136"/>
      <c r="IOZ896" s="136"/>
      <c r="IPA896" s="136"/>
      <c r="IPB896" s="136"/>
      <c r="IPC896" s="136"/>
      <c r="IPD896" s="136"/>
      <c r="IPE896" s="136"/>
      <c r="IPF896" s="136"/>
      <c r="IPG896" s="136"/>
      <c r="IPH896" s="136"/>
      <c r="IPI896" s="136"/>
      <c r="IPJ896" s="136"/>
      <c r="IPK896" s="136"/>
      <c r="IPL896" s="136"/>
      <c r="IPM896" s="136"/>
      <c r="IPN896" s="136"/>
      <c r="IPO896" s="136"/>
      <c r="IPP896" s="136"/>
      <c r="IPQ896" s="136"/>
      <c r="IPR896" s="136"/>
      <c r="IPS896" s="136"/>
      <c r="IPT896" s="136"/>
      <c r="IPU896" s="136"/>
      <c r="IPV896" s="136"/>
      <c r="IPW896" s="136"/>
      <c r="IPX896" s="136"/>
      <c r="IPY896" s="136"/>
      <c r="IPZ896" s="136"/>
      <c r="IQA896" s="136"/>
      <c r="IQB896" s="136"/>
      <c r="IQC896" s="136"/>
      <c r="IQD896" s="136"/>
      <c r="IQE896" s="136"/>
      <c r="IQF896" s="136"/>
      <c r="IQG896" s="136"/>
      <c r="IQH896" s="136"/>
      <c r="IQI896" s="136"/>
      <c r="IQJ896" s="136"/>
      <c r="IQK896" s="136"/>
      <c r="IQL896" s="136"/>
      <c r="IQM896" s="136"/>
      <c r="IQN896" s="136"/>
      <c r="IQO896" s="136"/>
      <c r="IQP896" s="136"/>
      <c r="IQQ896" s="136"/>
      <c r="IQR896" s="136"/>
      <c r="IQS896" s="136"/>
      <c r="IQT896" s="136"/>
      <c r="IQU896" s="136"/>
      <c r="IQV896" s="136"/>
      <c r="IQW896" s="136"/>
      <c r="IQX896" s="136"/>
      <c r="IQY896" s="136"/>
      <c r="IQZ896" s="136"/>
      <c r="IRA896" s="136"/>
      <c r="IRB896" s="136"/>
      <c r="IRC896" s="136"/>
      <c r="IRD896" s="136"/>
      <c r="IRE896" s="136"/>
      <c r="IRF896" s="136"/>
      <c r="IRG896" s="136"/>
      <c r="IRH896" s="136"/>
      <c r="IRI896" s="136"/>
      <c r="IRJ896" s="136"/>
      <c r="IRK896" s="136"/>
      <c r="IRL896" s="136"/>
      <c r="IRM896" s="136"/>
      <c r="IRN896" s="136"/>
      <c r="IRO896" s="136"/>
      <c r="IRP896" s="136"/>
      <c r="IRQ896" s="136"/>
      <c r="IRR896" s="136"/>
      <c r="IRS896" s="136"/>
      <c r="IRT896" s="136"/>
      <c r="IRU896" s="136"/>
      <c r="IRV896" s="136"/>
      <c r="IRW896" s="136"/>
      <c r="IRX896" s="136"/>
      <c r="IRY896" s="136"/>
      <c r="IRZ896" s="136"/>
      <c r="ISA896" s="136"/>
      <c r="ISB896" s="136"/>
      <c r="ISC896" s="136"/>
      <c r="ISD896" s="136"/>
      <c r="ISE896" s="136"/>
      <c r="ISF896" s="136"/>
      <c r="ISG896" s="136"/>
      <c r="ISH896" s="136"/>
      <c r="ISI896" s="136"/>
      <c r="ISJ896" s="136"/>
      <c r="ISK896" s="136"/>
      <c r="ISL896" s="136"/>
      <c r="ISM896" s="136"/>
      <c r="ISN896" s="136"/>
      <c r="ISO896" s="136"/>
      <c r="ISP896" s="136"/>
      <c r="ISQ896" s="136"/>
      <c r="ISR896" s="136"/>
      <c r="ISS896" s="136"/>
      <c r="IST896" s="136"/>
      <c r="ISU896" s="136"/>
      <c r="ISV896" s="136"/>
      <c r="ISW896" s="136"/>
      <c r="ISX896" s="136"/>
      <c r="ISY896" s="136"/>
      <c r="ISZ896" s="136"/>
      <c r="ITA896" s="136"/>
      <c r="ITB896" s="136"/>
      <c r="ITC896" s="136"/>
      <c r="ITD896" s="136"/>
      <c r="ITE896" s="136"/>
      <c r="ITF896" s="136"/>
      <c r="ITG896" s="136"/>
      <c r="ITH896" s="136"/>
      <c r="ITI896" s="136"/>
      <c r="ITJ896" s="136"/>
      <c r="ITK896" s="136"/>
      <c r="ITL896" s="136"/>
      <c r="ITM896" s="136"/>
      <c r="ITN896" s="136"/>
      <c r="ITO896" s="136"/>
      <c r="ITP896" s="136"/>
      <c r="ITQ896" s="136"/>
      <c r="ITR896" s="136"/>
      <c r="ITS896" s="136"/>
      <c r="ITT896" s="136"/>
      <c r="ITU896" s="136"/>
      <c r="ITV896" s="136"/>
      <c r="ITW896" s="136"/>
      <c r="ITX896" s="136"/>
      <c r="ITY896" s="136"/>
      <c r="ITZ896" s="136"/>
      <c r="IUA896" s="136"/>
      <c r="IUB896" s="136"/>
      <c r="IUC896" s="136"/>
      <c r="IUD896" s="136"/>
      <c r="IUE896" s="136"/>
      <c r="IUF896" s="136"/>
      <c r="IUG896" s="136"/>
      <c r="IUH896" s="136"/>
      <c r="IUI896" s="136"/>
      <c r="IUJ896" s="136"/>
      <c r="IUK896" s="136"/>
      <c r="IUL896" s="136"/>
      <c r="IUM896" s="136"/>
      <c r="IUN896" s="136"/>
      <c r="IUO896" s="136"/>
      <c r="IUP896" s="136"/>
      <c r="IUQ896" s="136"/>
      <c r="IUR896" s="136"/>
      <c r="IUS896" s="136"/>
      <c r="IUT896" s="136"/>
      <c r="IUU896" s="136"/>
      <c r="IUV896" s="136"/>
      <c r="IUW896" s="136"/>
      <c r="IUX896" s="136"/>
      <c r="IUY896" s="136"/>
      <c r="IUZ896" s="136"/>
      <c r="IVA896" s="136"/>
      <c r="IVB896" s="136"/>
      <c r="IVC896" s="136"/>
      <c r="IVD896" s="136"/>
      <c r="IVE896" s="136"/>
      <c r="IVF896" s="136"/>
      <c r="IVG896" s="136"/>
      <c r="IVH896" s="136"/>
      <c r="IVI896" s="136"/>
      <c r="IVJ896" s="136"/>
      <c r="IVK896" s="136"/>
      <c r="IVL896" s="136"/>
      <c r="IVM896" s="136"/>
      <c r="IVN896" s="136"/>
      <c r="IVO896" s="136"/>
      <c r="IVP896" s="136"/>
      <c r="IVQ896" s="136"/>
      <c r="IVR896" s="136"/>
      <c r="IVS896" s="136"/>
      <c r="IVT896" s="136"/>
      <c r="IVU896" s="136"/>
      <c r="IVV896" s="136"/>
      <c r="IVW896" s="136"/>
      <c r="IVX896" s="136"/>
      <c r="IVY896" s="136"/>
      <c r="IVZ896" s="136"/>
      <c r="IWA896" s="136"/>
      <c r="IWB896" s="136"/>
      <c r="IWC896" s="136"/>
      <c r="IWD896" s="136"/>
      <c r="IWE896" s="136"/>
      <c r="IWF896" s="136"/>
      <c r="IWG896" s="136"/>
      <c r="IWH896" s="136"/>
      <c r="IWI896" s="136"/>
      <c r="IWJ896" s="136"/>
      <c r="IWK896" s="136"/>
      <c r="IWL896" s="136"/>
      <c r="IWM896" s="136"/>
      <c r="IWN896" s="136"/>
      <c r="IWO896" s="136"/>
      <c r="IWP896" s="136"/>
      <c r="IWQ896" s="136"/>
      <c r="IWR896" s="136"/>
      <c r="IWS896" s="136"/>
      <c r="IWT896" s="136"/>
      <c r="IWU896" s="136"/>
      <c r="IWV896" s="136"/>
      <c r="IWW896" s="136"/>
      <c r="IWX896" s="136"/>
      <c r="IWY896" s="136"/>
      <c r="IWZ896" s="136"/>
      <c r="IXA896" s="136"/>
      <c r="IXB896" s="136"/>
      <c r="IXC896" s="136"/>
      <c r="IXD896" s="136"/>
      <c r="IXE896" s="136"/>
      <c r="IXF896" s="136"/>
      <c r="IXG896" s="136"/>
      <c r="IXH896" s="136"/>
      <c r="IXI896" s="136"/>
      <c r="IXJ896" s="136"/>
      <c r="IXK896" s="136"/>
      <c r="IXL896" s="136"/>
      <c r="IXM896" s="136"/>
      <c r="IXN896" s="136"/>
      <c r="IXO896" s="136"/>
      <c r="IXP896" s="136"/>
      <c r="IXQ896" s="136"/>
      <c r="IXR896" s="136"/>
      <c r="IXS896" s="136"/>
      <c r="IXT896" s="136"/>
      <c r="IXU896" s="136"/>
      <c r="IXV896" s="136"/>
      <c r="IXW896" s="136"/>
      <c r="IXX896" s="136"/>
      <c r="IXY896" s="136"/>
      <c r="IXZ896" s="136"/>
      <c r="IYA896" s="136"/>
      <c r="IYB896" s="136"/>
      <c r="IYC896" s="136"/>
      <c r="IYD896" s="136"/>
      <c r="IYE896" s="136"/>
      <c r="IYF896" s="136"/>
      <c r="IYG896" s="136"/>
      <c r="IYH896" s="136"/>
      <c r="IYI896" s="136"/>
      <c r="IYJ896" s="136"/>
      <c r="IYK896" s="136"/>
      <c r="IYL896" s="136"/>
      <c r="IYM896" s="136"/>
      <c r="IYN896" s="136"/>
      <c r="IYO896" s="136"/>
      <c r="IYP896" s="136"/>
      <c r="IYQ896" s="136"/>
      <c r="IYR896" s="136"/>
      <c r="IYS896" s="136"/>
      <c r="IYT896" s="136"/>
      <c r="IYU896" s="136"/>
      <c r="IYV896" s="136"/>
      <c r="IYW896" s="136"/>
      <c r="IYX896" s="136"/>
      <c r="IYY896" s="136"/>
      <c r="IYZ896" s="136"/>
      <c r="IZA896" s="136"/>
      <c r="IZB896" s="136"/>
      <c r="IZC896" s="136"/>
      <c r="IZD896" s="136"/>
      <c r="IZE896" s="136"/>
      <c r="IZF896" s="136"/>
      <c r="IZG896" s="136"/>
      <c r="IZH896" s="136"/>
      <c r="IZI896" s="136"/>
      <c r="IZJ896" s="136"/>
      <c r="IZK896" s="136"/>
      <c r="IZL896" s="136"/>
      <c r="IZM896" s="136"/>
      <c r="IZN896" s="136"/>
      <c r="IZO896" s="136"/>
      <c r="IZP896" s="136"/>
      <c r="IZQ896" s="136"/>
      <c r="IZR896" s="136"/>
      <c r="IZS896" s="136"/>
      <c r="IZT896" s="136"/>
      <c r="IZU896" s="136"/>
      <c r="IZV896" s="136"/>
      <c r="IZW896" s="136"/>
      <c r="IZX896" s="136"/>
      <c r="IZY896" s="136"/>
      <c r="IZZ896" s="136"/>
      <c r="JAA896" s="136"/>
      <c r="JAB896" s="136"/>
      <c r="JAC896" s="136"/>
      <c r="JAD896" s="136"/>
      <c r="JAE896" s="136"/>
      <c r="JAF896" s="136"/>
      <c r="JAG896" s="136"/>
      <c r="JAH896" s="136"/>
      <c r="JAI896" s="136"/>
      <c r="JAJ896" s="136"/>
      <c r="JAK896" s="136"/>
      <c r="JAL896" s="136"/>
      <c r="JAM896" s="136"/>
      <c r="JAN896" s="136"/>
      <c r="JAO896" s="136"/>
      <c r="JAP896" s="136"/>
      <c r="JAQ896" s="136"/>
      <c r="JAR896" s="136"/>
      <c r="JAS896" s="136"/>
      <c r="JAT896" s="136"/>
      <c r="JAU896" s="136"/>
      <c r="JAV896" s="136"/>
      <c r="JAW896" s="136"/>
      <c r="JAX896" s="136"/>
      <c r="JAY896" s="136"/>
      <c r="JAZ896" s="136"/>
      <c r="JBA896" s="136"/>
      <c r="JBB896" s="136"/>
      <c r="JBC896" s="136"/>
      <c r="JBD896" s="136"/>
      <c r="JBE896" s="136"/>
      <c r="JBF896" s="136"/>
      <c r="JBG896" s="136"/>
      <c r="JBH896" s="136"/>
      <c r="JBI896" s="136"/>
      <c r="JBJ896" s="136"/>
      <c r="JBK896" s="136"/>
      <c r="JBL896" s="136"/>
      <c r="JBM896" s="136"/>
      <c r="JBN896" s="136"/>
      <c r="JBO896" s="136"/>
      <c r="JBP896" s="136"/>
      <c r="JBQ896" s="136"/>
      <c r="JBR896" s="136"/>
      <c r="JBS896" s="136"/>
      <c r="JBT896" s="136"/>
      <c r="JBU896" s="136"/>
      <c r="JBV896" s="136"/>
      <c r="JBW896" s="136"/>
      <c r="JBX896" s="136"/>
      <c r="JBY896" s="136"/>
      <c r="JBZ896" s="136"/>
      <c r="JCA896" s="136"/>
      <c r="JCB896" s="136"/>
      <c r="JCC896" s="136"/>
      <c r="JCD896" s="136"/>
      <c r="JCE896" s="136"/>
      <c r="JCF896" s="136"/>
      <c r="JCG896" s="136"/>
      <c r="JCH896" s="136"/>
      <c r="JCI896" s="136"/>
      <c r="JCJ896" s="136"/>
      <c r="JCK896" s="136"/>
      <c r="JCL896" s="136"/>
      <c r="JCM896" s="136"/>
      <c r="JCN896" s="136"/>
      <c r="JCO896" s="136"/>
      <c r="JCP896" s="136"/>
      <c r="JCQ896" s="136"/>
      <c r="JCR896" s="136"/>
      <c r="JCS896" s="136"/>
      <c r="JCT896" s="136"/>
      <c r="JCU896" s="136"/>
      <c r="JCV896" s="136"/>
      <c r="JCW896" s="136"/>
      <c r="JCX896" s="136"/>
      <c r="JCY896" s="136"/>
      <c r="JCZ896" s="136"/>
      <c r="JDA896" s="136"/>
      <c r="JDB896" s="136"/>
      <c r="JDC896" s="136"/>
      <c r="JDD896" s="136"/>
      <c r="JDE896" s="136"/>
      <c r="JDF896" s="136"/>
      <c r="JDG896" s="136"/>
      <c r="JDH896" s="136"/>
      <c r="JDI896" s="136"/>
      <c r="JDJ896" s="136"/>
      <c r="JDK896" s="136"/>
      <c r="JDL896" s="136"/>
      <c r="JDM896" s="136"/>
      <c r="JDN896" s="136"/>
      <c r="JDO896" s="136"/>
      <c r="JDP896" s="136"/>
      <c r="JDQ896" s="136"/>
      <c r="JDR896" s="136"/>
      <c r="JDS896" s="136"/>
      <c r="JDT896" s="136"/>
      <c r="JDU896" s="136"/>
      <c r="JDV896" s="136"/>
      <c r="JDW896" s="136"/>
      <c r="JDX896" s="136"/>
      <c r="JDY896" s="136"/>
      <c r="JDZ896" s="136"/>
      <c r="JEA896" s="136"/>
      <c r="JEB896" s="136"/>
      <c r="JEC896" s="136"/>
      <c r="JED896" s="136"/>
      <c r="JEE896" s="136"/>
      <c r="JEF896" s="136"/>
      <c r="JEG896" s="136"/>
      <c r="JEH896" s="136"/>
      <c r="JEI896" s="136"/>
      <c r="JEJ896" s="136"/>
      <c r="JEK896" s="136"/>
      <c r="JEL896" s="136"/>
      <c r="JEM896" s="136"/>
      <c r="JEN896" s="136"/>
      <c r="JEO896" s="136"/>
      <c r="JEP896" s="136"/>
      <c r="JEQ896" s="136"/>
      <c r="JER896" s="136"/>
      <c r="JES896" s="136"/>
      <c r="JET896" s="136"/>
      <c r="JEU896" s="136"/>
      <c r="JEV896" s="136"/>
      <c r="JEW896" s="136"/>
      <c r="JEX896" s="136"/>
      <c r="JEY896" s="136"/>
      <c r="JEZ896" s="136"/>
      <c r="JFA896" s="136"/>
      <c r="JFB896" s="136"/>
      <c r="JFC896" s="136"/>
      <c r="JFD896" s="136"/>
      <c r="JFE896" s="136"/>
      <c r="JFF896" s="136"/>
      <c r="JFG896" s="136"/>
      <c r="JFH896" s="136"/>
      <c r="JFI896" s="136"/>
      <c r="JFJ896" s="136"/>
      <c r="JFK896" s="136"/>
      <c r="JFL896" s="136"/>
      <c r="JFM896" s="136"/>
      <c r="JFN896" s="136"/>
      <c r="JFO896" s="136"/>
      <c r="JFP896" s="136"/>
      <c r="JFQ896" s="136"/>
      <c r="JFR896" s="136"/>
      <c r="JFS896" s="136"/>
      <c r="JFT896" s="136"/>
      <c r="JFU896" s="136"/>
      <c r="JFV896" s="136"/>
      <c r="JFW896" s="136"/>
      <c r="JFX896" s="136"/>
      <c r="JFY896" s="136"/>
      <c r="JFZ896" s="136"/>
      <c r="JGA896" s="136"/>
      <c r="JGB896" s="136"/>
      <c r="JGC896" s="136"/>
      <c r="JGD896" s="136"/>
      <c r="JGE896" s="136"/>
      <c r="JGF896" s="136"/>
      <c r="JGG896" s="136"/>
      <c r="JGH896" s="136"/>
      <c r="JGI896" s="136"/>
      <c r="JGJ896" s="136"/>
      <c r="JGK896" s="136"/>
      <c r="JGL896" s="136"/>
      <c r="JGM896" s="136"/>
      <c r="JGN896" s="136"/>
      <c r="JGO896" s="136"/>
      <c r="JGP896" s="136"/>
      <c r="JGQ896" s="136"/>
      <c r="JGR896" s="136"/>
      <c r="JGS896" s="136"/>
      <c r="JGT896" s="136"/>
      <c r="JGU896" s="136"/>
      <c r="JGV896" s="136"/>
      <c r="JGW896" s="136"/>
      <c r="JGX896" s="136"/>
      <c r="JGY896" s="136"/>
      <c r="JGZ896" s="136"/>
      <c r="JHA896" s="136"/>
      <c r="JHB896" s="136"/>
      <c r="JHC896" s="136"/>
      <c r="JHD896" s="136"/>
      <c r="JHE896" s="136"/>
      <c r="JHF896" s="136"/>
      <c r="JHG896" s="136"/>
      <c r="JHH896" s="136"/>
      <c r="JHI896" s="136"/>
      <c r="JHJ896" s="136"/>
      <c r="JHK896" s="136"/>
      <c r="JHL896" s="136"/>
      <c r="JHM896" s="136"/>
      <c r="JHN896" s="136"/>
      <c r="JHO896" s="136"/>
      <c r="JHP896" s="136"/>
      <c r="JHQ896" s="136"/>
      <c r="JHR896" s="136"/>
      <c r="JHS896" s="136"/>
      <c r="JHT896" s="136"/>
      <c r="JHU896" s="136"/>
      <c r="JHV896" s="136"/>
      <c r="JHW896" s="136"/>
      <c r="JHX896" s="136"/>
      <c r="JHY896" s="136"/>
      <c r="JHZ896" s="136"/>
      <c r="JIA896" s="136"/>
      <c r="JIB896" s="136"/>
      <c r="JIC896" s="136"/>
      <c r="JID896" s="136"/>
      <c r="JIE896" s="136"/>
      <c r="JIF896" s="136"/>
      <c r="JIG896" s="136"/>
      <c r="JIH896" s="136"/>
      <c r="JII896" s="136"/>
      <c r="JIJ896" s="136"/>
      <c r="JIK896" s="136"/>
      <c r="JIL896" s="136"/>
      <c r="JIM896" s="136"/>
      <c r="JIN896" s="136"/>
      <c r="JIO896" s="136"/>
      <c r="JIP896" s="136"/>
      <c r="JIQ896" s="136"/>
      <c r="JIR896" s="136"/>
      <c r="JIS896" s="136"/>
      <c r="JIT896" s="136"/>
      <c r="JIU896" s="136"/>
      <c r="JIV896" s="136"/>
      <c r="JIW896" s="136"/>
      <c r="JIX896" s="136"/>
      <c r="JIY896" s="136"/>
      <c r="JIZ896" s="136"/>
      <c r="JJA896" s="136"/>
      <c r="JJB896" s="136"/>
      <c r="JJC896" s="136"/>
      <c r="JJD896" s="136"/>
      <c r="JJE896" s="136"/>
      <c r="JJF896" s="136"/>
      <c r="JJG896" s="136"/>
      <c r="JJH896" s="136"/>
      <c r="JJI896" s="136"/>
      <c r="JJJ896" s="136"/>
      <c r="JJK896" s="136"/>
      <c r="JJL896" s="136"/>
      <c r="JJM896" s="136"/>
      <c r="JJN896" s="136"/>
      <c r="JJO896" s="136"/>
      <c r="JJP896" s="136"/>
      <c r="JJQ896" s="136"/>
      <c r="JJR896" s="136"/>
      <c r="JJS896" s="136"/>
      <c r="JJT896" s="136"/>
      <c r="JJU896" s="136"/>
      <c r="JJV896" s="136"/>
      <c r="JJW896" s="136"/>
      <c r="JJX896" s="136"/>
      <c r="JJY896" s="136"/>
      <c r="JJZ896" s="136"/>
      <c r="JKA896" s="136"/>
      <c r="JKB896" s="136"/>
      <c r="JKC896" s="136"/>
      <c r="JKD896" s="136"/>
      <c r="JKE896" s="136"/>
      <c r="JKF896" s="136"/>
      <c r="JKG896" s="136"/>
      <c r="JKH896" s="136"/>
      <c r="JKI896" s="136"/>
      <c r="JKJ896" s="136"/>
      <c r="JKK896" s="136"/>
      <c r="JKL896" s="136"/>
      <c r="JKM896" s="136"/>
      <c r="JKN896" s="136"/>
      <c r="JKO896" s="136"/>
      <c r="JKP896" s="136"/>
      <c r="JKQ896" s="136"/>
      <c r="JKR896" s="136"/>
      <c r="JKS896" s="136"/>
      <c r="JKT896" s="136"/>
      <c r="JKU896" s="136"/>
      <c r="JKV896" s="136"/>
      <c r="JKW896" s="136"/>
      <c r="JKX896" s="136"/>
      <c r="JKY896" s="136"/>
      <c r="JKZ896" s="136"/>
      <c r="JLA896" s="136"/>
      <c r="JLB896" s="136"/>
      <c r="JLC896" s="136"/>
      <c r="JLD896" s="136"/>
      <c r="JLE896" s="136"/>
      <c r="JLF896" s="136"/>
      <c r="JLG896" s="136"/>
      <c r="JLH896" s="136"/>
      <c r="JLI896" s="136"/>
      <c r="JLJ896" s="136"/>
      <c r="JLK896" s="136"/>
      <c r="JLL896" s="136"/>
      <c r="JLM896" s="136"/>
      <c r="JLN896" s="136"/>
      <c r="JLO896" s="136"/>
      <c r="JLP896" s="136"/>
      <c r="JLQ896" s="136"/>
      <c r="JLR896" s="136"/>
      <c r="JLS896" s="136"/>
      <c r="JLT896" s="136"/>
      <c r="JLU896" s="136"/>
      <c r="JLV896" s="136"/>
      <c r="JLW896" s="136"/>
      <c r="JLX896" s="136"/>
      <c r="JLY896" s="136"/>
      <c r="JLZ896" s="136"/>
      <c r="JMA896" s="136"/>
      <c r="JMB896" s="136"/>
      <c r="JMC896" s="136"/>
      <c r="JMD896" s="136"/>
      <c r="JME896" s="136"/>
      <c r="JMF896" s="136"/>
      <c r="JMG896" s="136"/>
      <c r="JMH896" s="136"/>
      <c r="JMI896" s="136"/>
      <c r="JMJ896" s="136"/>
      <c r="JMK896" s="136"/>
      <c r="JML896" s="136"/>
      <c r="JMM896" s="136"/>
      <c r="JMN896" s="136"/>
      <c r="JMO896" s="136"/>
      <c r="JMP896" s="136"/>
      <c r="JMQ896" s="136"/>
      <c r="JMR896" s="136"/>
      <c r="JMS896" s="136"/>
      <c r="JMT896" s="136"/>
      <c r="JMU896" s="136"/>
      <c r="JMV896" s="136"/>
      <c r="JMW896" s="136"/>
      <c r="JMX896" s="136"/>
      <c r="JMY896" s="136"/>
      <c r="JMZ896" s="136"/>
      <c r="JNA896" s="136"/>
      <c r="JNB896" s="136"/>
      <c r="JNC896" s="136"/>
      <c r="JND896" s="136"/>
      <c r="JNE896" s="136"/>
      <c r="JNF896" s="136"/>
      <c r="JNG896" s="136"/>
      <c r="JNH896" s="136"/>
      <c r="JNI896" s="136"/>
      <c r="JNJ896" s="136"/>
      <c r="JNK896" s="136"/>
      <c r="JNL896" s="136"/>
      <c r="JNM896" s="136"/>
      <c r="JNN896" s="136"/>
      <c r="JNO896" s="136"/>
      <c r="JNP896" s="136"/>
      <c r="JNQ896" s="136"/>
      <c r="JNR896" s="136"/>
      <c r="JNS896" s="136"/>
      <c r="JNT896" s="136"/>
      <c r="JNU896" s="136"/>
      <c r="JNV896" s="136"/>
      <c r="JNW896" s="136"/>
      <c r="JNX896" s="136"/>
      <c r="JNY896" s="136"/>
      <c r="JNZ896" s="136"/>
      <c r="JOA896" s="136"/>
      <c r="JOB896" s="136"/>
      <c r="JOC896" s="136"/>
      <c r="JOD896" s="136"/>
      <c r="JOE896" s="136"/>
      <c r="JOF896" s="136"/>
      <c r="JOG896" s="136"/>
      <c r="JOH896" s="136"/>
      <c r="JOI896" s="136"/>
      <c r="JOJ896" s="136"/>
      <c r="JOK896" s="136"/>
      <c r="JOL896" s="136"/>
      <c r="JOM896" s="136"/>
      <c r="JON896" s="136"/>
      <c r="JOO896" s="136"/>
      <c r="JOP896" s="136"/>
      <c r="JOQ896" s="136"/>
      <c r="JOR896" s="136"/>
      <c r="JOS896" s="136"/>
      <c r="JOT896" s="136"/>
      <c r="JOU896" s="136"/>
      <c r="JOV896" s="136"/>
      <c r="JOW896" s="136"/>
      <c r="JOX896" s="136"/>
      <c r="JOY896" s="136"/>
      <c r="JOZ896" s="136"/>
      <c r="JPA896" s="136"/>
      <c r="JPB896" s="136"/>
      <c r="JPC896" s="136"/>
      <c r="JPD896" s="136"/>
      <c r="JPE896" s="136"/>
      <c r="JPF896" s="136"/>
      <c r="JPG896" s="136"/>
      <c r="JPH896" s="136"/>
      <c r="JPI896" s="136"/>
      <c r="JPJ896" s="136"/>
      <c r="JPK896" s="136"/>
      <c r="JPL896" s="136"/>
      <c r="JPM896" s="136"/>
      <c r="JPN896" s="136"/>
      <c r="JPO896" s="136"/>
      <c r="JPP896" s="136"/>
      <c r="JPQ896" s="136"/>
      <c r="JPR896" s="136"/>
      <c r="JPS896" s="136"/>
      <c r="JPT896" s="136"/>
      <c r="JPU896" s="136"/>
      <c r="JPV896" s="136"/>
      <c r="JPW896" s="136"/>
      <c r="JPX896" s="136"/>
      <c r="JPY896" s="136"/>
      <c r="JPZ896" s="136"/>
      <c r="JQA896" s="136"/>
      <c r="JQB896" s="136"/>
      <c r="JQC896" s="136"/>
      <c r="JQD896" s="136"/>
      <c r="JQE896" s="136"/>
      <c r="JQF896" s="136"/>
      <c r="JQG896" s="136"/>
      <c r="JQH896" s="136"/>
      <c r="JQI896" s="136"/>
      <c r="JQJ896" s="136"/>
      <c r="JQK896" s="136"/>
      <c r="JQL896" s="136"/>
      <c r="JQM896" s="136"/>
      <c r="JQN896" s="136"/>
      <c r="JQO896" s="136"/>
      <c r="JQP896" s="136"/>
      <c r="JQQ896" s="136"/>
      <c r="JQR896" s="136"/>
      <c r="JQS896" s="136"/>
      <c r="JQT896" s="136"/>
      <c r="JQU896" s="136"/>
      <c r="JQV896" s="136"/>
      <c r="JQW896" s="136"/>
      <c r="JQX896" s="136"/>
      <c r="JQY896" s="136"/>
      <c r="JQZ896" s="136"/>
      <c r="JRA896" s="136"/>
      <c r="JRB896" s="136"/>
      <c r="JRC896" s="136"/>
      <c r="JRD896" s="136"/>
      <c r="JRE896" s="136"/>
      <c r="JRF896" s="136"/>
      <c r="JRG896" s="136"/>
      <c r="JRH896" s="136"/>
      <c r="JRI896" s="136"/>
      <c r="JRJ896" s="136"/>
      <c r="JRK896" s="136"/>
      <c r="JRL896" s="136"/>
      <c r="JRM896" s="136"/>
      <c r="JRN896" s="136"/>
      <c r="JRO896" s="136"/>
      <c r="JRP896" s="136"/>
      <c r="JRQ896" s="136"/>
      <c r="JRR896" s="136"/>
      <c r="JRS896" s="136"/>
      <c r="JRT896" s="136"/>
      <c r="JRU896" s="136"/>
      <c r="JRV896" s="136"/>
      <c r="JRW896" s="136"/>
      <c r="JRX896" s="136"/>
      <c r="JRY896" s="136"/>
      <c r="JRZ896" s="136"/>
      <c r="JSA896" s="136"/>
      <c r="JSB896" s="136"/>
      <c r="JSC896" s="136"/>
      <c r="JSD896" s="136"/>
      <c r="JSE896" s="136"/>
      <c r="JSF896" s="136"/>
      <c r="JSG896" s="136"/>
      <c r="JSH896" s="136"/>
      <c r="JSI896" s="136"/>
      <c r="JSJ896" s="136"/>
      <c r="JSK896" s="136"/>
      <c r="JSL896" s="136"/>
      <c r="JSM896" s="136"/>
      <c r="JSN896" s="136"/>
      <c r="JSO896" s="136"/>
      <c r="JSP896" s="136"/>
      <c r="JSQ896" s="136"/>
      <c r="JSR896" s="136"/>
      <c r="JSS896" s="136"/>
      <c r="JST896" s="136"/>
      <c r="JSU896" s="136"/>
      <c r="JSV896" s="136"/>
      <c r="JSW896" s="136"/>
      <c r="JSX896" s="136"/>
      <c r="JSY896" s="136"/>
      <c r="JSZ896" s="136"/>
      <c r="JTA896" s="136"/>
      <c r="JTB896" s="136"/>
      <c r="JTC896" s="136"/>
      <c r="JTD896" s="136"/>
      <c r="JTE896" s="136"/>
      <c r="JTF896" s="136"/>
      <c r="JTG896" s="136"/>
      <c r="JTH896" s="136"/>
      <c r="JTI896" s="136"/>
      <c r="JTJ896" s="136"/>
      <c r="JTK896" s="136"/>
      <c r="JTL896" s="136"/>
      <c r="JTM896" s="136"/>
      <c r="JTN896" s="136"/>
      <c r="JTO896" s="136"/>
      <c r="JTP896" s="136"/>
      <c r="JTQ896" s="136"/>
      <c r="JTR896" s="136"/>
      <c r="JTS896" s="136"/>
      <c r="JTT896" s="136"/>
      <c r="JTU896" s="136"/>
      <c r="JTV896" s="136"/>
      <c r="JTW896" s="136"/>
      <c r="JTX896" s="136"/>
      <c r="JTY896" s="136"/>
      <c r="JTZ896" s="136"/>
      <c r="JUA896" s="136"/>
      <c r="JUB896" s="136"/>
      <c r="JUC896" s="136"/>
      <c r="JUD896" s="136"/>
      <c r="JUE896" s="136"/>
      <c r="JUF896" s="136"/>
      <c r="JUG896" s="136"/>
      <c r="JUH896" s="136"/>
      <c r="JUI896" s="136"/>
      <c r="JUJ896" s="136"/>
      <c r="JUK896" s="136"/>
      <c r="JUL896" s="136"/>
      <c r="JUM896" s="136"/>
      <c r="JUN896" s="136"/>
      <c r="JUO896" s="136"/>
      <c r="JUP896" s="136"/>
      <c r="JUQ896" s="136"/>
      <c r="JUR896" s="136"/>
      <c r="JUS896" s="136"/>
      <c r="JUT896" s="136"/>
      <c r="JUU896" s="136"/>
      <c r="JUV896" s="136"/>
      <c r="JUW896" s="136"/>
      <c r="JUX896" s="136"/>
      <c r="JUY896" s="136"/>
      <c r="JUZ896" s="136"/>
      <c r="JVA896" s="136"/>
      <c r="JVB896" s="136"/>
      <c r="JVC896" s="136"/>
      <c r="JVD896" s="136"/>
      <c r="JVE896" s="136"/>
      <c r="JVF896" s="136"/>
      <c r="JVG896" s="136"/>
      <c r="JVH896" s="136"/>
      <c r="JVI896" s="136"/>
      <c r="JVJ896" s="136"/>
      <c r="JVK896" s="136"/>
      <c r="JVL896" s="136"/>
      <c r="JVM896" s="136"/>
      <c r="JVN896" s="136"/>
      <c r="JVO896" s="136"/>
      <c r="JVP896" s="136"/>
      <c r="JVQ896" s="136"/>
      <c r="JVR896" s="136"/>
      <c r="JVS896" s="136"/>
      <c r="JVT896" s="136"/>
      <c r="JVU896" s="136"/>
      <c r="JVV896" s="136"/>
      <c r="JVW896" s="136"/>
      <c r="JVX896" s="136"/>
      <c r="JVY896" s="136"/>
      <c r="JVZ896" s="136"/>
      <c r="JWA896" s="136"/>
      <c r="JWB896" s="136"/>
      <c r="JWC896" s="136"/>
      <c r="JWD896" s="136"/>
      <c r="JWE896" s="136"/>
      <c r="JWF896" s="136"/>
      <c r="JWG896" s="136"/>
      <c r="JWH896" s="136"/>
      <c r="JWI896" s="136"/>
      <c r="JWJ896" s="136"/>
      <c r="JWK896" s="136"/>
      <c r="JWL896" s="136"/>
      <c r="JWM896" s="136"/>
      <c r="JWN896" s="136"/>
      <c r="JWO896" s="136"/>
      <c r="JWP896" s="136"/>
      <c r="JWQ896" s="136"/>
      <c r="JWR896" s="136"/>
      <c r="JWS896" s="136"/>
      <c r="JWT896" s="136"/>
      <c r="JWU896" s="136"/>
      <c r="JWV896" s="136"/>
      <c r="JWW896" s="136"/>
      <c r="JWX896" s="136"/>
      <c r="JWY896" s="136"/>
      <c r="JWZ896" s="136"/>
      <c r="JXA896" s="136"/>
      <c r="JXB896" s="136"/>
      <c r="JXC896" s="136"/>
      <c r="JXD896" s="136"/>
      <c r="JXE896" s="136"/>
      <c r="JXF896" s="136"/>
      <c r="JXG896" s="136"/>
      <c r="JXH896" s="136"/>
      <c r="JXI896" s="136"/>
      <c r="JXJ896" s="136"/>
      <c r="JXK896" s="136"/>
      <c r="JXL896" s="136"/>
      <c r="JXM896" s="136"/>
      <c r="JXN896" s="136"/>
      <c r="JXO896" s="136"/>
      <c r="JXP896" s="136"/>
      <c r="JXQ896" s="136"/>
      <c r="JXR896" s="136"/>
      <c r="JXS896" s="136"/>
      <c r="JXT896" s="136"/>
      <c r="JXU896" s="136"/>
      <c r="JXV896" s="136"/>
      <c r="JXW896" s="136"/>
      <c r="JXX896" s="136"/>
      <c r="JXY896" s="136"/>
      <c r="JXZ896" s="136"/>
      <c r="JYA896" s="136"/>
      <c r="JYB896" s="136"/>
      <c r="JYC896" s="136"/>
      <c r="JYD896" s="136"/>
      <c r="JYE896" s="136"/>
      <c r="JYF896" s="136"/>
      <c r="JYG896" s="136"/>
      <c r="JYH896" s="136"/>
      <c r="JYI896" s="136"/>
      <c r="JYJ896" s="136"/>
      <c r="JYK896" s="136"/>
      <c r="JYL896" s="136"/>
      <c r="JYM896" s="136"/>
      <c r="JYN896" s="136"/>
      <c r="JYO896" s="136"/>
      <c r="JYP896" s="136"/>
      <c r="JYQ896" s="136"/>
      <c r="JYR896" s="136"/>
      <c r="JYS896" s="136"/>
      <c r="JYT896" s="136"/>
      <c r="JYU896" s="136"/>
      <c r="JYV896" s="136"/>
      <c r="JYW896" s="136"/>
      <c r="JYX896" s="136"/>
      <c r="JYY896" s="136"/>
      <c r="JYZ896" s="136"/>
      <c r="JZA896" s="136"/>
      <c r="JZB896" s="136"/>
      <c r="JZC896" s="136"/>
      <c r="JZD896" s="136"/>
      <c r="JZE896" s="136"/>
      <c r="JZF896" s="136"/>
      <c r="JZG896" s="136"/>
      <c r="JZH896" s="136"/>
      <c r="JZI896" s="136"/>
      <c r="JZJ896" s="136"/>
      <c r="JZK896" s="136"/>
      <c r="JZL896" s="136"/>
      <c r="JZM896" s="136"/>
      <c r="JZN896" s="136"/>
      <c r="JZO896" s="136"/>
      <c r="JZP896" s="136"/>
      <c r="JZQ896" s="136"/>
      <c r="JZR896" s="136"/>
      <c r="JZS896" s="136"/>
      <c r="JZT896" s="136"/>
      <c r="JZU896" s="136"/>
      <c r="JZV896" s="136"/>
      <c r="JZW896" s="136"/>
      <c r="JZX896" s="136"/>
      <c r="JZY896" s="136"/>
      <c r="JZZ896" s="136"/>
      <c r="KAA896" s="136"/>
      <c r="KAB896" s="136"/>
      <c r="KAC896" s="136"/>
      <c r="KAD896" s="136"/>
      <c r="KAE896" s="136"/>
      <c r="KAF896" s="136"/>
      <c r="KAG896" s="136"/>
      <c r="KAH896" s="136"/>
      <c r="KAI896" s="136"/>
      <c r="KAJ896" s="136"/>
      <c r="KAK896" s="136"/>
      <c r="KAL896" s="136"/>
      <c r="KAM896" s="136"/>
      <c r="KAN896" s="136"/>
      <c r="KAO896" s="136"/>
      <c r="KAP896" s="136"/>
      <c r="KAQ896" s="136"/>
      <c r="KAR896" s="136"/>
      <c r="KAS896" s="136"/>
      <c r="KAT896" s="136"/>
      <c r="KAU896" s="136"/>
      <c r="KAV896" s="136"/>
      <c r="KAW896" s="136"/>
      <c r="KAX896" s="136"/>
      <c r="KAY896" s="136"/>
      <c r="KAZ896" s="136"/>
      <c r="KBA896" s="136"/>
      <c r="KBB896" s="136"/>
      <c r="KBC896" s="136"/>
      <c r="KBD896" s="136"/>
      <c r="KBE896" s="136"/>
      <c r="KBF896" s="136"/>
      <c r="KBG896" s="136"/>
      <c r="KBH896" s="136"/>
      <c r="KBI896" s="136"/>
      <c r="KBJ896" s="136"/>
      <c r="KBK896" s="136"/>
      <c r="KBL896" s="136"/>
      <c r="KBM896" s="136"/>
      <c r="KBN896" s="136"/>
      <c r="KBO896" s="136"/>
      <c r="KBP896" s="136"/>
      <c r="KBQ896" s="136"/>
      <c r="KBR896" s="136"/>
      <c r="KBS896" s="136"/>
      <c r="KBT896" s="136"/>
      <c r="KBU896" s="136"/>
      <c r="KBV896" s="136"/>
      <c r="KBW896" s="136"/>
      <c r="KBX896" s="136"/>
      <c r="KBY896" s="136"/>
      <c r="KBZ896" s="136"/>
      <c r="KCA896" s="136"/>
      <c r="KCB896" s="136"/>
      <c r="KCC896" s="136"/>
      <c r="KCD896" s="136"/>
      <c r="KCE896" s="136"/>
      <c r="KCF896" s="136"/>
      <c r="KCG896" s="136"/>
      <c r="KCH896" s="136"/>
      <c r="KCI896" s="136"/>
      <c r="KCJ896" s="136"/>
      <c r="KCK896" s="136"/>
      <c r="KCL896" s="136"/>
      <c r="KCM896" s="136"/>
      <c r="KCN896" s="136"/>
      <c r="KCO896" s="136"/>
      <c r="KCP896" s="136"/>
      <c r="KCQ896" s="136"/>
      <c r="KCR896" s="136"/>
      <c r="KCS896" s="136"/>
      <c r="KCT896" s="136"/>
      <c r="KCU896" s="136"/>
      <c r="KCV896" s="136"/>
      <c r="KCW896" s="136"/>
      <c r="KCX896" s="136"/>
      <c r="KCY896" s="136"/>
      <c r="KCZ896" s="136"/>
      <c r="KDA896" s="136"/>
      <c r="KDB896" s="136"/>
      <c r="KDC896" s="136"/>
      <c r="KDD896" s="136"/>
      <c r="KDE896" s="136"/>
      <c r="KDF896" s="136"/>
      <c r="KDG896" s="136"/>
      <c r="KDH896" s="136"/>
      <c r="KDI896" s="136"/>
      <c r="KDJ896" s="136"/>
      <c r="KDK896" s="136"/>
      <c r="KDL896" s="136"/>
      <c r="KDM896" s="136"/>
      <c r="KDN896" s="136"/>
      <c r="KDO896" s="136"/>
      <c r="KDP896" s="136"/>
      <c r="KDQ896" s="136"/>
      <c r="KDR896" s="136"/>
      <c r="KDS896" s="136"/>
      <c r="KDT896" s="136"/>
      <c r="KDU896" s="136"/>
      <c r="KDV896" s="136"/>
      <c r="KDW896" s="136"/>
      <c r="KDX896" s="136"/>
      <c r="KDY896" s="136"/>
      <c r="KDZ896" s="136"/>
      <c r="KEA896" s="136"/>
      <c r="KEB896" s="136"/>
      <c r="KEC896" s="136"/>
      <c r="KED896" s="136"/>
      <c r="KEE896" s="136"/>
      <c r="KEF896" s="136"/>
      <c r="KEG896" s="136"/>
      <c r="KEH896" s="136"/>
      <c r="KEI896" s="136"/>
      <c r="KEJ896" s="136"/>
      <c r="KEK896" s="136"/>
      <c r="KEL896" s="136"/>
      <c r="KEM896" s="136"/>
      <c r="KEN896" s="136"/>
      <c r="KEO896" s="136"/>
      <c r="KEP896" s="136"/>
      <c r="KEQ896" s="136"/>
      <c r="KER896" s="136"/>
      <c r="KES896" s="136"/>
      <c r="KET896" s="136"/>
      <c r="KEU896" s="136"/>
      <c r="KEV896" s="136"/>
      <c r="KEW896" s="136"/>
      <c r="KEX896" s="136"/>
      <c r="KEY896" s="136"/>
      <c r="KEZ896" s="136"/>
      <c r="KFA896" s="136"/>
      <c r="KFB896" s="136"/>
      <c r="KFC896" s="136"/>
      <c r="KFD896" s="136"/>
      <c r="KFE896" s="136"/>
      <c r="KFF896" s="136"/>
      <c r="KFG896" s="136"/>
      <c r="KFH896" s="136"/>
      <c r="KFI896" s="136"/>
      <c r="KFJ896" s="136"/>
      <c r="KFK896" s="136"/>
      <c r="KFL896" s="136"/>
      <c r="KFM896" s="136"/>
      <c r="KFN896" s="136"/>
      <c r="KFO896" s="136"/>
      <c r="KFP896" s="136"/>
      <c r="KFQ896" s="136"/>
      <c r="KFR896" s="136"/>
      <c r="KFS896" s="136"/>
      <c r="KFT896" s="136"/>
      <c r="KFU896" s="136"/>
      <c r="KFV896" s="136"/>
      <c r="KFW896" s="136"/>
      <c r="KFX896" s="136"/>
      <c r="KFY896" s="136"/>
      <c r="KFZ896" s="136"/>
      <c r="KGA896" s="136"/>
      <c r="KGB896" s="136"/>
      <c r="KGC896" s="136"/>
      <c r="KGD896" s="136"/>
      <c r="KGE896" s="136"/>
      <c r="KGF896" s="136"/>
      <c r="KGG896" s="136"/>
      <c r="KGH896" s="136"/>
      <c r="KGI896" s="136"/>
      <c r="KGJ896" s="136"/>
      <c r="KGK896" s="136"/>
      <c r="KGL896" s="136"/>
      <c r="KGM896" s="136"/>
      <c r="KGN896" s="136"/>
      <c r="KGO896" s="136"/>
      <c r="KGP896" s="136"/>
      <c r="KGQ896" s="136"/>
      <c r="KGR896" s="136"/>
      <c r="KGS896" s="136"/>
      <c r="KGT896" s="136"/>
      <c r="KGU896" s="136"/>
      <c r="KGV896" s="136"/>
      <c r="KGW896" s="136"/>
      <c r="KGX896" s="136"/>
      <c r="KGY896" s="136"/>
      <c r="KGZ896" s="136"/>
      <c r="KHA896" s="136"/>
      <c r="KHB896" s="136"/>
      <c r="KHC896" s="136"/>
      <c r="KHD896" s="136"/>
      <c r="KHE896" s="136"/>
      <c r="KHF896" s="136"/>
      <c r="KHG896" s="136"/>
      <c r="KHH896" s="136"/>
      <c r="KHI896" s="136"/>
      <c r="KHJ896" s="136"/>
      <c r="KHK896" s="136"/>
      <c r="KHL896" s="136"/>
      <c r="KHM896" s="136"/>
      <c r="KHN896" s="136"/>
      <c r="KHO896" s="136"/>
      <c r="KHP896" s="136"/>
      <c r="KHQ896" s="136"/>
      <c r="KHR896" s="136"/>
      <c r="KHS896" s="136"/>
      <c r="KHT896" s="136"/>
      <c r="KHU896" s="136"/>
      <c r="KHV896" s="136"/>
      <c r="KHW896" s="136"/>
      <c r="KHX896" s="136"/>
      <c r="KHY896" s="136"/>
      <c r="KHZ896" s="136"/>
      <c r="KIA896" s="136"/>
      <c r="KIB896" s="136"/>
      <c r="KIC896" s="136"/>
      <c r="KID896" s="136"/>
      <c r="KIE896" s="136"/>
      <c r="KIF896" s="136"/>
      <c r="KIG896" s="136"/>
      <c r="KIH896" s="136"/>
      <c r="KII896" s="136"/>
      <c r="KIJ896" s="136"/>
      <c r="KIK896" s="136"/>
      <c r="KIL896" s="136"/>
      <c r="KIM896" s="136"/>
      <c r="KIN896" s="136"/>
      <c r="KIO896" s="136"/>
      <c r="KIP896" s="136"/>
      <c r="KIQ896" s="136"/>
      <c r="KIR896" s="136"/>
      <c r="KIS896" s="136"/>
      <c r="KIT896" s="136"/>
      <c r="KIU896" s="136"/>
      <c r="KIV896" s="136"/>
      <c r="KIW896" s="136"/>
      <c r="KIX896" s="136"/>
      <c r="KIY896" s="136"/>
      <c r="KIZ896" s="136"/>
      <c r="KJA896" s="136"/>
      <c r="KJB896" s="136"/>
      <c r="KJC896" s="136"/>
      <c r="KJD896" s="136"/>
      <c r="KJE896" s="136"/>
      <c r="KJF896" s="136"/>
      <c r="KJG896" s="136"/>
      <c r="KJH896" s="136"/>
      <c r="KJI896" s="136"/>
      <c r="KJJ896" s="136"/>
      <c r="KJK896" s="136"/>
      <c r="KJL896" s="136"/>
      <c r="KJM896" s="136"/>
      <c r="KJN896" s="136"/>
      <c r="KJO896" s="136"/>
      <c r="KJP896" s="136"/>
      <c r="KJQ896" s="136"/>
      <c r="KJR896" s="136"/>
      <c r="KJS896" s="136"/>
      <c r="KJT896" s="136"/>
      <c r="KJU896" s="136"/>
      <c r="KJV896" s="136"/>
      <c r="KJW896" s="136"/>
      <c r="KJX896" s="136"/>
      <c r="KJY896" s="136"/>
      <c r="KJZ896" s="136"/>
      <c r="KKA896" s="136"/>
      <c r="KKB896" s="136"/>
      <c r="KKC896" s="136"/>
      <c r="KKD896" s="136"/>
      <c r="KKE896" s="136"/>
      <c r="KKF896" s="136"/>
      <c r="KKG896" s="136"/>
      <c r="KKH896" s="136"/>
      <c r="KKI896" s="136"/>
      <c r="KKJ896" s="136"/>
      <c r="KKK896" s="136"/>
      <c r="KKL896" s="136"/>
      <c r="KKM896" s="136"/>
      <c r="KKN896" s="136"/>
      <c r="KKO896" s="136"/>
      <c r="KKP896" s="136"/>
      <c r="KKQ896" s="136"/>
      <c r="KKR896" s="136"/>
      <c r="KKS896" s="136"/>
      <c r="KKT896" s="136"/>
      <c r="KKU896" s="136"/>
      <c r="KKV896" s="136"/>
      <c r="KKW896" s="136"/>
      <c r="KKX896" s="136"/>
      <c r="KKY896" s="136"/>
      <c r="KKZ896" s="136"/>
      <c r="KLA896" s="136"/>
      <c r="KLB896" s="136"/>
      <c r="KLC896" s="136"/>
      <c r="KLD896" s="136"/>
      <c r="KLE896" s="136"/>
      <c r="KLF896" s="136"/>
      <c r="KLG896" s="136"/>
      <c r="KLH896" s="136"/>
      <c r="KLI896" s="136"/>
      <c r="KLJ896" s="136"/>
      <c r="KLK896" s="136"/>
      <c r="KLL896" s="136"/>
      <c r="KLM896" s="136"/>
      <c r="KLN896" s="136"/>
      <c r="KLO896" s="136"/>
      <c r="KLP896" s="136"/>
      <c r="KLQ896" s="136"/>
      <c r="KLR896" s="136"/>
      <c r="KLS896" s="136"/>
      <c r="KLT896" s="136"/>
      <c r="KLU896" s="136"/>
      <c r="KLV896" s="136"/>
      <c r="KLW896" s="136"/>
      <c r="KLX896" s="136"/>
      <c r="KLY896" s="136"/>
      <c r="KLZ896" s="136"/>
      <c r="KMA896" s="136"/>
      <c r="KMB896" s="136"/>
      <c r="KMC896" s="136"/>
      <c r="KMD896" s="136"/>
      <c r="KME896" s="136"/>
      <c r="KMF896" s="136"/>
      <c r="KMG896" s="136"/>
      <c r="KMH896" s="136"/>
      <c r="KMI896" s="136"/>
      <c r="KMJ896" s="136"/>
      <c r="KMK896" s="136"/>
      <c r="KML896" s="136"/>
      <c r="KMM896" s="136"/>
      <c r="KMN896" s="136"/>
      <c r="KMO896" s="136"/>
      <c r="KMP896" s="136"/>
      <c r="KMQ896" s="136"/>
      <c r="KMR896" s="136"/>
      <c r="KMS896" s="136"/>
      <c r="KMT896" s="136"/>
      <c r="KMU896" s="136"/>
      <c r="KMV896" s="136"/>
      <c r="KMW896" s="136"/>
      <c r="KMX896" s="136"/>
      <c r="KMY896" s="136"/>
      <c r="KMZ896" s="136"/>
      <c r="KNA896" s="136"/>
      <c r="KNB896" s="136"/>
      <c r="KNC896" s="136"/>
      <c r="KND896" s="136"/>
      <c r="KNE896" s="136"/>
      <c r="KNF896" s="136"/>
      <c r="KNG896" s="136"/>
      <c r="KNH896" s="136"/>
      <c r="KNI896" s="136"/>
      <c r="KNJ896" s="136"/>
      <c r="KNK896" s="136"/>
      <c r="KNL896" s="136"/>
      <c r="KNM896" s="136"/>
      <c r="KNN896" s="136"/>
      <c r="KNO896" s="136"/>
      <c r="KNP896" s="136"/>
      <c r="KNQ896" s="136"/>
      <c r="KNR896" s="136"/>
      <c r="KNS896" s="136"/>
      <c r="KNT896" s="136"/>
      <c r="KNU896" s="136"/>
      <c r="KNV896" s="136"/>
      <c r="KNW896" s="136"/>
      <c r="KNX896" s="136"/>
      <c r="KNY896" s="136"/>
      <c r="KNZ896" s="136"/>
      <c r="KOA896" s="136"/>
      <c r="KOB896" s="136"/>
      <c r="KOC896" s="136"/>
      <c r="KOD896" s="136"/>
      <c r="KOE896" s="136"/>
      <c r="KOF896" s="136"/>
      <c r="KOG896" s="136"/>
      <c r="KOH896" s="136"/>
      <c r="KOI896" s="136"/>
      <c r="KOJ896" s="136"/>
      <c r="KOK896" s="136"/>
      <c r="KOL896" s="136"/>
      <c r="KOM896" s="136"/>
      <c r="KON896" s="136"/>
      <c r="KOO896" s="136"/>
      <c r="KOP896" s="136"/>
      <c r="KOQ896" s="136"/>
      <c r="KOR896" s="136"/>
      <c r="KOS896" s="136"/>
      <c r="KOT896" s="136"/>
      <c r="KOU896" s="136"/>
      <c r="KOV896" s="136"/>
      <c r="KOW896" s="136"/>
      <c r="KOX896" s="136"/>
      <c r="KOY896" s="136"/>
      <c r="KOZ896" s="136"/>
      <c r="KPA896" s="136"/>
      <c r="KPB896" s="136"/>
      <c r="KPC896" s="136"/>
      <c r="KPD896" s="136"/>
      <c r="KPE896" s="136"/>
      <c r="KPF896" s="136"/>
      <c r="KPG896" s="136"/>
      <c r="KPH896" s="136"/>
      <c r="KPI896" s="136"/>
      <c r="KPJ896" s="136"/>
      <c r="KPK896" s="136"/>
      <c r="KPL896" s="136"/>
      <c r="KPM896" s="136"/>
      <c r="KPN896" s="136"/>
      <c r="KPO896" s="136"/>
      <c r="KPP896" s="136"/>
      <c r="KPQ896" s="136"/>
      <c r="KPR896" s="136"/>
      <c r="KPS896" s="136"/>
      <c r="KPT896" s="136"/>
      <c r="KPU896" s="136"/>
      <c r="KPV896" s="136"/>
      <c r="KPW896" s="136"/>
      <c r="KPX896" s="136"/>
      <c r="KPY896" s="136"/>
      <c r="KPZ896" s="136"/>
      <c r="KQA896" s="136"/>
      <c r="KQB896" s="136"/>
      <c r="KQC896" s="136"/>
      <c r="KQD896" s="136"/>
      <c r="KQE896" s="136"/>
      <c r="KQF896" s="136"/>
      <c r="KQG896" s="136"/>
      <c r="KQH896" s="136"/>
      <c r="KQI896" s="136"/>
      <c r="KQJ896" s="136"/>
      <c r="KQK896" s="136"/>
      <c r="KQL896" s="136"/>
      <c r="KQM896" s="136"/>
      <c r="KQN896" s="136"/>
      <c r="KQO896" s="136"/>
      <c r="KQP896" s="136"/>
      <c r="KQQ896" s="136"/>
      <c r="KQR896" s="136"/>
      <c r="KQS896" s="136"/>
      <c r="KQT896" s="136"/>
      <c r="KQU896" s="136"/>
      <c r="KQV896" s="136"/>
      <c r="KQW896" s="136"/>
      <c r="KQX896" s="136"/>
      <c r="KQY896" s="136"/>
      <c r="KQZ896" s="136"/>
      <c r="KRA896" s="136"/>
      <c r="KRB896" s="136"/>
      <c r="KRC896" s="136"/>
      <c r="KRD896" s="136"/>
      <c r="KRE896" s="136"/>
      <c r="KRF896" s="136"/>
      <c r="KRG896" s="136"/>
      <c r="KRH896" s="136"/>
      <c r="KRI896" s="136"/>
      <c r="KRJ896" s="136"/>
      <c r="KRK896" s="136"/>
      <c r="KRL896" s="136"/>
      <c r="KRM896" s="136"/>
      <c r="KRN896" s="136"/>
      <c r="KRO896" s="136"/>
      <c r="KRP896" s="136"/>
      <c r="KRQ896" s="136"/>
      <c r="KRR896" s="136"/>
      <c r="KRS896" s="136"/>
      <c r="KRT896" s="136"/>
      <c r="KRU896" s="136"/>
      <c r="KRV896" s="136"/>
      <c r="KRW896" s="136"/>
      <c r="KRX896" s="136"/>
      <c r="KRY896" s="136"/>
      <c r="KRZ896" s="136"/>
      <c r="KSA896" s="136"/>
      <c r="KSB896" s="136"/>
      <c r="KSC896" s="136"/>
      <c r="KSD896" s="136"/>
      <c r="KSE896" s="136"/>
      <c r="KSF896" s="136"/>
      <c r="KSG896" s="136"/>
      <c r="KSH896" s="136"/>
      <c r="KSI896" s="136"/>
      <c r="KSJ896" s="136"/>
      <c r="KSK896" s="136"/>
      <c r="KSL896" s="136"/>
      <c r="KSM896" s="136"/>
      <c r="KSN896" s="136"/>
      <c r="KSO896" s="136"/>
      <c r="KSP896" s="136"/>
      <c r="KSQ896" s="136"/>
      <c r="KSR896" s="136"/>
      <c r="KSS896" s="136"/>
      <c r="KST896" s="136"/>
      <c r="KSU896" s="136"/>
      <c r="KSV896" s="136"/>
      <c r="KSW896" s="136"/>
      <c r="KSX896" s="136"/>
      <c r="KSY896" s="136"/>
      <c r="KSZ896" s="136"/>
      <c r="KTA896" s="136"/>
      <c r="KTB896" s="136"/>
      <c r="KTC896" s="136"/>
      <c r="KTD896" s="136"/>
      <c r="KTE896" s="136"/>
      <c r="KTF896" s="136"/>
      <c r="KTG896" s="136"/>
      <c r="KTH896" s="136"/>
      <c r="KTI896" s="136"/>
      <c r="KTJ896" s="136"/>
      <c r="KTK896" s="136"/>
      <c r="KTL896" s="136"/>
      <c r="KTM896" s="136"/>
      <c r="KTN896" s="136"/>
      <c r="KTO896" s="136"/>
      <c r="KTP896" s="136"/>
      <c r="KTQ896" s="136"/>
      <c r="KTR896" s="136"/>
      <c r="KTS896" s="136"/>
      <c r="KTT896" s="136"/>
      <c r="KTU896" s="136"/>
      <c r="KTV896" s="136"/>
      <c r="KTW896" s="136"/>
      <c r="KTX896" s="136"/>
      <c r="KTY896" s="136"/>
      <c r="KTZ896" s="136"/>
      <c r="KUA896" s="136"/>
      <c r="KUB896" s="136"/>
      <c r="KUC896" s="136"/>
      <c r="KUD896" s="136"/>
      <c r="KUE896" s="136"/>
      <c r="KUF896" s="136"/>
      <c r="KUG896" s="136"/>
      <c r="KUH896" s="136"/>
      <c r="KUI896" s="136"/>
      <c r="KUJ896" s="136"/>
      <c r="KUK896" s="136"/>
      <c r="KUL896" s="136"/>
      <c r="KUM896" s="136"/>
      <c r="KUN896" s="136"/>
      <c r="KUO896" s="136"/>
      <c r="KUP896" s="136"/>
      <c r="KUQ896" s="136"/>
      <c r="KUR896" s="136"/>
      <c r="KUS896" s="136"/>
      <c r="KUT896" s="136"/>
      <c r="KUU896" s="136"/>
      <c r="KUV896" s="136"/>
      <c r="KUW896" s="136"/>
      <c r="KUX896" s="136"/>
      <c r="KUY896" s="136"/>
      <c r="KUZ896" s="136"/>
      <c r="KVA896" s="136"/>
      <c r="KVB896" s="136"/>
      <c r="KVC896" s="136"/>
      <c r="KVD896" s="136"/>
      <c r="KVE896" s="136"/>
      <c r="KVF896" s="136"/>
      <c r="KVG896" s="136"/>
      <c r="KVH896" s="136"/>
      <c r="KVI896" s="136"/>
      <c r="KVJ896" s="136"/>
      <c r="KVK896" s="136"/>
      <c r="KVL896" s="136"/>
      <c r="KVM896" s="136"/>
      <c r="KVN896" s="136"/>
      <c r="KVO896" s="136"/>
      <c r="KVP896" s="136"/>
      <c r="KVQ896" s="136"/>
      <c r="KVR896" s="136"/>
      <c r="KVS896" s="136"/>
      <c r="KVT896" s="136"/>
      <c r="KVU896" s="136"/>
      <c r="KVV896" s="136"/>
      <c r="KVW896" s="136"/>
      <c r="KVX896" s="136"/>
      <c r="KVY896" s="136"/>
      <c r="KVZ896" s="136"/>
      <c r="KWA896" s="136"/>
      <c r="KWB896" s="136"/>
      <c r="KWC896" s="136"/>
      <c r="KWD896" s="136"/>
      <c r="KWE896" s="136"/>
      <c r="KWF896" s="136"/>
      <c r="KWG896" s="136"/>
      <c r="KWH896" s="136"/>
      <c r="KWI896" s="136"/>
      <c r="KWJ896" s="136"/>
      <c r="KWK896" s="136"/>
      <c r="KWL896" s="136"/>
      <c r="KWM896" s="136"/>
      <c r="KWN896" s="136"/>
      <c r="KWO896" s="136"/>
      <c r="KWP896" s="136"/>
      <c r="KWQ896" s="136"/>
      <c r="KWR896" s="136"/>
      <c r="KWS896" s="136"/>
      <c r="KWT896" s="136"/>
      <c r="KWU896" s="136"/>
      <c r="KWV896" s="136"/>
      <c r="KWW896" s="136"/>
      <c r="KWX896" s="136"/>
      <c r="KWY896" s="136"/>
      <c r="KWZ896" s="136"/>
      <c r="KXA896" s="136"/>
      <c r="KXB896" s="136"/>
      <c r="KXC896" s="136"/>
      <c r="KXD896" s="136"/>
      <c r="KXE896" s="136"/>
      <c r="KXF896" s="136"/>
      <c r="KXG896" s="136"/>
      <c r="KXH896" s="136"/>
      <c r="KXI896" s="136"/>
      <c r="KXJ896" s="136"/>
      <c r="KXK896" s="136"/>
      <c r="KXL896" s="136"/>
      <c r="KXM896" s="136"/>
      <c r="KXN896" s="136"/>
      <c r="KXO896" s="136"/>
      <c r="KXP896" s="136"/>
      <c r="KXQ896" s="136"/>
      <c r="KXR896" s="136"/>
      <c r="KXS896" s="136"/>
      <c r="KXT896" s="136"/>
      <c r="KXU896" s="136"/>
      <c r="KXV896" s="136"/>
      <c r="KXW896" s="136"/>
      <c r="KXX896" s="136"/>
      <c r="KXY896" s="136"/>
      <c r="KXZ896" s="136"/>
      <c r="KYA896" s="136"/>
      <c r="KYB896" s="136"/>
      <c r="KYC896" s="136"/>
      <c r="KYD896" s="136"/>
      <c r="KYE896" s="136"/>
      <c r="KYF896" s="136"/>
      <c r="KYG896" s="136"/>
      <c r="KYH896" s="136"/>
      <c r="KYI896" s="136"/>
      <c r="KYJ896" s="136"/>
      <c r="KYK896" s="136"/>
      <c r="KYL896" s="136"/>
      <c r="KYM896" s="136"/>
      <c r="KYN896" s="136"/>
      <c r="KYO896" s="136"/>
      <c r="KYP896" s="136"/>
      <c r="KYQ896" s="136"/>
      <c r="KYR896" s="136"/>
      <c r="KYS896" s="136"/>
      <c r="KYT896" s="136"/>
      <c r="KYU896" s="136"/>
      <c r="KYV896" s="136"/>
      <c r="KYW896" s="136"/>
      <c r="KYX896" s="136"/>
      <c r="KYY896" s="136"/>
      <c r="KYZ896" s="136"/>
      <c r="KZA896" s="136"/>
      <c r="KZB896" s="136"/>
      <c r="KZC896" s="136"/>
      <c r="KZD896" s="136"/>
      <c r="KZE896" s="136"/>
      <c r="KZF896" s="136"/>
      <c r="KZG896" s="136"/>
      <c r="KZH896" s="136"/>
      <c r="KZI896" s="136"/>
      <c r="KZJ896" s="136"/>
      <c r="KZK896" s="136"/>
      <c r="KZL896" s="136"/>
      <c r="KZM896" s="136"/>
      <c r="KZN896" s="136"/>
      <c r="KZO896" s="136"/>
      <c r="KZP896" s="136"/>
      <c r="KZQ896" s="136"/>
      <c r="KZR896" s="136"/>
      <c r="KZS896" s="136"/>
      <c r="KZT896" s="136"/>
      <c r="KZU896" s="136"/>
      <c r="KZV896" s="136"/>
      <c r="KZW896" s="136"/>
      <c r="KZX896" s="136"/>
      <c r="KZY896" s="136"/>
      <c r="KZZ896" s="136"/>
      <c r="LAA896" s="136"/>
      <c r="LAB896" s="136"/>
      <c r="LAC896" s="136"/>
      <c r="LAD896" s="136"/>
      <c r="LAE896" s="136"/>
      <c r="LAF896" s="136"/>
      <c r="LAG896" s="136"/>
      <c r="LAH896" s="136"/>
      <c r="LAI896" s="136"/>
      <c r="LAJ896" s="136"/>
      <c r="LAK896" s="136"/>
      <c r="LAL896" s="136"/>
      <c r="LAM896" s="136"/>
      <c r="LAN896" s="136"/>
      <c r="LAO896" s="136"/>
      <c r="LAP896" s="136"/>
      <c r="LAQ896" s="136"/>
      <c r="LAR896" s="136"/>
      <c r="LAS896" s="136"/>
      <c r="LAT896" s="136"/>
      <c r="LAU896" s="136"/>
      <c r="LAV896" s="136"/>
      <c r="LAW896" s="136"/>
      <c r="LAX896" s="136"/>
      <c r="LAY896" s="136"/>
      <c r="LAZ896" s="136"/>
      <c r="LBA896" s="136"/>
      <c r="LBB896" s="136"/>
      <c r="LBC896" s="136"/>
      <c r="LBD896" s="136"/>
      <c r="LBE896" s="136"/>
      <c r="LBF896" s="136"/>
      <c r="LBG896" s="136"/>
      <c r="LBH896" s="136"/>
      <c r="LBI896" s="136"/>
      <c r="LBJ896" s="136"/>
      <c r="LBK896" s="136"/>
      <c r="LBL896" s="136"/>
      <c r="LBM896" s="136"/>
      <c r="LBN896" s="136"/>
      <c r="LBO896" s="136"/>
      <c r="LBP896" s="136"/>
      <c r="LBQ896" s="136"/>
      <c r="LBR896" s="136"/>
      <c r="LBS896" s="136"/>
      <c r="LBT896" s="136"/>
      <c r="LBU896" s="136"/>
      <c r="LBV896" s="136"/>
      <c r="LBW896" s="136"/>
      <c r="LBX896" s="136"/>
      <c r="LBY896" s="136"/>
      <c r="LBZ896" s="136"/>
      <c r="LCA896" s="136"/>
      <c r="LCB896" s="136"/>
      <c r="LCC896" s="136"/>
      <c r="LCD896" s="136"/>
      <c r="LCE896" s="136"/>
      <c r="LCF896" s="136"/>
      <c r="LCG896" s="136"/>
      <c r="LCH896" s="136"/>
      <c r="LCI896" s="136"/>
      <c r="LCJ896" s="136"/>
      <c r="LCK896" s="136"/>
      <c r="LCL896" s="136"/>
      <c r="LCM896" s="136"/>
      <c r="LCN896" s="136"/>
      <c r="LCO896" s="136"/>
      <c r="LCP896" s="136"/>
      <c r="LCQ896" s="136"/>
      <c r="LCR896" s="136"/>
      <c r="LCS896" s="136"/>
      <c r="LCT896" s="136"/>
      <c r="LCU896" s="136"/>
      <c r="LCV896" s="136"/>
      <c r="LCW896" s="136"/>
      <c r="LCX896" s="136"/>
      <c r="LCY896" s="136"/>
      <c r="LCZ896" s="136"/>
      <c r="LDA896" s="136"/>
      <c r="LDB896" s="136"/>
      <c r="LDC896" s="136"/>
      <c r="LDD896" s="136"/>
      <c r="LDE896" s="136"/>
      <c r="LDF896" s="136"/>
      <c r="LDG896" s="136"/>
      <c r="LDH896" s="136"/>
      <c r="LDI896" s="136"/>
      <c r="LDJ896" s="136"/>
      <c r="LDK896" s="136"/>
      <c r="LDL896" s="136"/>
      <c r="LDM896" s="136"/>
      <c r="LDN896" s="136"/>
      <c r="LDO896" s="136"/>
      <c r="LDP896" s="136"/>
      <c r="LDQ896" s="136"/>
      <c r="LDR896" s="136"/>
      <c r="LDS896" s="136"/>
      <c r="LDT896" s="136"/>
      <c r="LDU896" s="136"/>
      <c r="LDV896" s="136"/>
      <c r="LDW896" s="136"/>
      <c r="LDX896" s="136"/>
      <c r="LDY896" s="136"/>
      <c r="LDZ896" s="136"/>
      <c r="LEA896" s="136"/>
      <c r="LEB896" s="136"/>
      <c r="LEC896" s="136"/>
      <c r="LED896" s="136"/>
      <c r="LEE896" s="136"/>
      <c r="LEF896" s="136"/>
      <c r="LEG896" s="136"/>
      <c r="LEH896" s="136"/>
      <c r="LEI896" s="136"/>
      <c r="LEJ896" s="136"/>
      <c r="LEK896" s="136"/>
      <c r="LEL896" s="136"/>
      <c r="LEM896" s="136"/>
      <c r="LEN896" s="136"/>
      <c r="LEO896" s="136"/>
      <c r="LEP896" s="136"/>
      <c r="LEQ896" s="136"/>
      <c r="LER896" s="136"/>
      <c r="LES896" s="136"/>
      <c r="LET896" s="136"/>
      <c r="LEU896" s="136"/>
      <c r="LEV896" s="136"/>
      <c r="LEW896" s="136"/>
      <c r="LEX896" s="136"/>
      <c r="LEY896" s="136"/>
      <c r="LEZ896" s="136"/>
      <c r="LFA896" s="136"/>
      <c r="LFB896" s="136"/>
      <c r="LFC896" s="136"/>
      <c r="LFD896" s="136"/>
      <c r="LFE896" s="136"/>
      <c r="LFF896" s="136"/>
      <c r="LFG896" s="136"/>
      <c r="LFH896" s="136"/>
      <c r="LFI896" s="136"/>
      <c r="LFJ896" s="136"/>
      <c r="LFK896" s="136"/>
      <c r="LFL896" s="136"/>
      <c r="LFM896" s="136"/>
      <c r="LFN896" s="136"/>
      <c r="LFO896" s="136"/>
      <c r="LFP896" s="136"/>
      <c r="LFQ896" s="136"/>
      <c r="LFR896" s="136"/>
      <c r="LFS896" s="136"/>
      <c r="LFT896" s="136"/>
      <c r="LFU896" s="136"/>
      <c r="LFV896" s="136"/>
      <c r="LFW896" s="136"/>
      <c r="LFX896" s="136"/>
      <c r="LFY896" s="136"/>
      <c r="LFZ896" s="136"/>
      <c r="LGA896" s="136"/>
      <c r="LGB896" s="136"/>
      <c r="LGC896" s="136"/>
      <c r="LGD896" s="136"/>
      <c r="LGE896" s="136"/>
      <c r="LGF896" s="136"/>
      <c r="LGG896" s="136"/>
      <c r="LGH896" s="136"/>
      <c r="LGI896" s="136"/>
      <c r="LGJ896" s="136"/>
      <c r="LGK896" s="136"/>
      <c r="LGL896" s="136"/>
      <c r="LGM896" s="136"/>
      <c r="LGN896" s="136"/>
      <c r="LGO896" s="136"/>
      <c r="LGP896" s="136"/>
      <c r="LGQ896" s="136"/>
      <c r="LGR896" s="136"/>
      <c r="LGS896" s="136"/>
      <c r="LGT896" s="136"/>
      <c r="LGU896" s="136"/>
      <c r="LGV896" s="136"/>
      <c r="LGW896" s="136"/>
      <c r="LGX896" s="136"/>
      <c r="LGY896" s="136"/>
      <c r="LGZ896" s="136"/>
      <c r="LHA896" s="136"/>
      <c r="LHB896" s="136"/>
      <c r="LHC896" s="136"/>
      <c r="LHD896" s="136"/>
      <c r="LHE896" s="136"/>
      <c r="LHF896" s="136"/>
      <c r="LHG896" s="136"/>
      <c r="LHH896" s="136"/>
      <c r="LHI896" s="136"/>
      <c r="LHJ896" s="136"/>
      <c r="LHK896" s="136"/>
      <c r="LHL896" s="136"/>
      <c r="LHM896" s="136"/>
      <c r="LHN896" s="136"/>
      <c r="LHO896" s="136"/>
      <c r="LHP896" s="136"/>
      <c r="LHQ896" s="136"/>
      <c r="LHR896" s="136"/>
      <c r="LHS896" s="136"/>
      <c r="LHT896" s="136"/>
      <c r="LHU896" s="136"/>
      <c r="LHV896" s="136"/>
      <c r="LHW896" s="136"/>
      <c r="LHX896" s="136"/>
      <c r="LHY896" s="136"/>
      <c r="LHZ896" s="136"/>
      <c r="LIA896" s="136"/>
      <c r="LIB896" s="136"/>
      <c r="LIC896" s="136"/>
      <c r="LID896" s="136"/>
      <c r="LIE896" s="136"/>
      <c r="LIF896" s="136"/>
      <c r="LIG896" s="136"/>
      <c r="LIH896" s="136"/>
      <c r="LII896" s="136"/>
      <c r="LIJ896" s="136"/>
      <c r="LIK896" s="136"/>
      <c r="LIL896" s="136"/>
      <c r="LIM896" s="136"/>
      <c r="LIN896" s="136"/>
      <c r="LIO896" s="136"/>
      <c r="LIP896" s="136"/>
      <c r="LIQ896" s="136"/>
      <c r="LIR896" s="136"/>
      <c r="LIS896" s="136"/>
      <c r="LIT896" s="136"/>
      <c r="LIU896" s="136"/>
      <c r="LIV896" s="136"/>
      <c r="LIW896" s="136"/>
      <c r="LIX896" s="136"/>
      <c r="LIY896" s="136"/>
      <c r="LIZ896" s="136"/>
      <c r="LJA896" s="136"/>
      <c r="LJB896" s="136"/>
      <c r="LJC896" s="136"/>
      <c r="LJD896" s="136"/>
      <c r="LJE896" s="136"/>
      <c r="LJF896" s="136"/>
      <c r="LJG896" s="136"/>
      <c r="LJH896" s="136"/>
      <c r="LJI896" s="136"/>
      <c r="LJJ896" s="136"/>
      <c r="LJK896" s="136"/>
      <c r="LJL896" s="136"/>
      <c r="LJM896" s="136"/>
      <c r="LJN896" s="136"/>
      <c r="LJO896" s="136"/>
      <c r="LJP896" s="136"/>
      <c r="LJQ896" s="136"/>
      <c r="LJR896" s="136"/>
      <c r="LJS896" s="136"/>
      <c r="LJT896" s="136"/>
      <c r="LJU896" s="136"/>
      <c r="LJV896" s="136"/>
      <c r="LJW896" s="136"/>
      <c r="LJX896" s="136"/>
      <c r="LJY896" s="136"/>
      <c r="LJZ896" s="136"/>
      <c r="LKA896" s="136"/>
      <c r="LKB896" s="136"/>
      <c r="LKC896" s="136"/>
      <c r="LKD896" s="136"/>
      <c r="LKE896" s="136"/>
      <c r="LKF896" s="136"/>
      <c r="LKG896" s="136"/>
      <c r="LKH896" s="136"/>
      <c r="LKI896" s="136"/>
      <c r="LKJ896" s="136"/>
      <c r="LKK896" s="136"/>
      <c r="LKL896" s="136"/>
      <c r="LKM896" s="136"/>
      <c r="LKN896" s="136"/>
      <c r="LKO896" s="136"/>
      <c r="LKP896" s="136"/>
      <c r="LKQ896" s="136"/>
      <c r="LKR896" s="136"/>
      <c r="LKS896" s="136"/>
      <c r="LKT896" s="136"/>
      <c r="LKU896" s="136"/>
      <c r="LKV896" s="136"/>
      <c r="LKW896" s="136"/>
      <c r="LKX896" s="136"/>
      <c r="LKY896" s="136"/>
      <c r="LKZ896" s="136"/>
      <c r="LLA896" s="136"/>
      <c r="LLB896" s="136"/>
      <c r="LLC896" s="136"/>
      <c r="LLD896" s="136"/>
      <c r="LLE896" s="136"/>
      <c r="LLF896" s="136"/>
      <c r="LLG896" s="136"/>
      <c r="LLH896" s="136"/>
      <c r="LLI896" s="136"/>
      <c r="LLJ896" s="136"/>
      <c r="LLK896" s="136"/>
      <c r="LLL896" s="136"/>
      <c r="LLM896" s="136"/>
      <c r="LLN896" s="136"/>
      <c r="LLO896" s="136"/>
      <c r="LLP896" s="136"/>
      <c r="LLQ896" s="136"/>
      <c r="LLR896" s="136"/>
      <c r="LLS896" s="136"/>
      <c r="LLT896" s="136"/>
      <c r="LLU896" s="136"/>
      <c r="LLV896" s="136"/>
      <c r="LLW896" s="136"/>
      <c r="LLX896" s="136"/>
      <c r="LLY896" s="136"/>
      <c r="LLZ896" s="136"/>
      <c r="LMA896" s="136"/>
      <c r="LMB896" s="136"/>
      <c r="LMC896" s="136"/>
      <c r="LMD896" s="136"/>
      <c r="LME896" s="136"/>
      <c r="LMF896" s="136"/>
      <c r="LMG896" s="136"/>
      <c r="LMH896" s="136"/>
      <c r="LMI896" s="136"/>
      <c r="LMJ896" s="136"/>
      <c r="LMK896" s="136"/>
      <c r="LML896" s="136"/>
      <c r="LMM896" s="136"/>
      <c r="LMN896" s="136"/>
      <c r="LMO896" s="136"/>
      <c r="LMP896" s="136"/>
      <c r="LMQ896" s="136"/>
      <c r="LMR896" s="136"/>
      <c r="LMS896" s="136"/>
      <c r="LMT896" s="136"/>
      <c r="LMU896" s="136"/>
      <c r="LMV896" s="136"/>
      <c r="LMW896" s="136"/>
      <c r="LMX896" s="136"/>
      <c r="LMY896" s="136"/>
      <c r="LMZ896" s="136"/>
      <c r="LNA896" s="136"/>
      <c r="LNB896" s="136"/>
      <c r="LNC896" s="136"/>
      <c r="LND896" s="136"/>
      <c r="LNE896" s="136"/>
      <c r="LNF896" s="136"/>
      <c r="LNG896" s="136"/>
      <c r="LNH896" s="136"/>
      <c r="LNI896" s="136"/>
      <c r="LNJ896" s="136"/>
      <c r="LNK896" s="136"/>
      <c r="LNL896" s="136"/>
      <c r="LNM896" s="136"/>
      <c r="LNN896" s="136"/>
      <c r="LNO896" s="136"/>
      <c r="LNP896" s="136"/>
      <c r="LNQ896" s="136"/>
      <c r="LNR896" s="136"/>
      <c r="LNS896" s="136"/>
      <c r="LNT896" s="136"/>
      <c r="LNU896" s="136"/>
      <c r="LNV896" s="136"/>
      <c r="LNW896" s="136"/>
      <c r="LNX896" s="136"/>
      <c r="LNY896" s="136"/>
      <c r="LNZ896" s="136"/>
      <c r="LOA896" s="136"/>
      <c r="LOB896" s="136"/>
      <c r="LOC896" s="136"/>
      <c r="LOD896" s="136"/>
      <c r="LOE896" s="136"/>
      <c r="LOF896" s="136"/>
      <c r="LOG896" s="136"/>
      <c r="LOH896" s="136"/>
      <c r="LOI896" s="136"/>
      <c r="LOJ896" s="136"/>
      <c r="LOK896" s="136"/>
      <c r="LOL896" s="136"/>
      <c r="LOM896" s="136"/>
      <c r="LON896" s="136"/>
      <c r="LOO896" s="136"/>
      <c r="LOP896" s="136"/>
      <c r="LOQ896" s="136"/>
      <c r="LOR896" s="136"/>
      <c r="LOS896" s="136"/>
      <c r="LOT896" s="136"/>
      <c r="LOU896" s="136"/>
      <c r="LOV896" s="136"/>
      <c r="LOW896" s="136"/>
      <c r="LOX896" s="136"/>
      <c r="LOY896" s="136"/>
      <c r="LOZ896" s="136"/>
      <c r="LPA896" s="136"/>
      <c r="LPB896" s="136"/>
      <c r="LPC896" s="136"/>
      <c r="LPD896" s="136"/>
      <c r="LPE896" s="136"/>
      <c r="LPF896" s="136"/>
      <c r="LPG896" s="136"/>
      <c r="LPH896" s="136"/>
      <c r="LPI896" s="136"/>
      <c r="LPJ896" s="136"/>
      <c r="LPK896" s="136"/>
      <c r="LPL896" s="136"/>
      <c r="LPM896" s="136"/>
      <c r="LPN896" s="136"/>
      <c r="LPO896" s="136"/>
      <c r="LPP896" s="136"/>
      <c r="LPQ896" s="136"/>
      <c r="LPR896" s="136"/>
      <c r="LPS896" s="136"/>
      <c r="LPT896" s="136"/>
      <c r="LPU896" s="136"/>
      <c r="LPV896" s="136"/>
      <c r="LPW896" s="136"/>
      <c r="LPX896" s="136"/>
      <c r="LPY896" s="136"/>
      <c r="LPZ896" s="136"/>
      <c r="LQA896" s="136"/>
      <c r="LQB896" s="136"/>
      <c r="LQC896" s="136"/>
      <c r="LQD896" s="136"/>
      <c r="LQE896" s="136"/>
      <c r="LQF896" s="136"/>
      <c r="LQG896" s="136"/>
      <c r="LQH896" s="136"/>
      <c r="LQI896" s="136"/>
      <c r="LQJ896" s="136"/>
      <c r="LQK896" s="136"/>
      <c r="LQL896" s="136"/>
      <c r="LQM896" s="136"/>
      <c r="LQN896" s="136"/>
      <c r="LQO896" s="136"/>
      <c r="LQP896" s="136"/>
      <c r="LQQ896" s="136"/>
      <c r="LQR896" s="136"/>
      <c r="LQS896" s="136"/>
      <c r="LQT896" s="136"/>
      <c r="LQU896" s="136"/>
      <c r="LQV896" s="136"/>
      <c r="LQW896" s="136"/>
      <c r="LQX896" s="136"/>
      <c r="LQY896" s="136"/>
      <c r="LQZ896" s="136"/>
      <c r="LRA896" s="136"/>
      <c r="LRB896" s="136"/>
      <c r="LRC896" s="136"/>
      <c r="LRD896" s="136"/>
      <c r="LRE896" s="136"/>
      <c r="LRF896" s="136"/>
      <c r="LRG896" s="136"/>
      <c r="LRH896" s="136"/>
      <c r="LRI896" s="136"/>
      <c r="LRJ896" s="136"/>
      <c r="LRK896" s="136"/>
      <c r="LRL896" s="136"/>
      <c r="LRM896" s="136"/>
      <c r="LRN896" s="136"/>
      <c r="LRO896" s="136"/>
      <c r="LRP896" s="136"/>
      <c r="LRQ896" s="136"/>
      <c r="LRR896" s="136"/>
      <c r="LRS896" s="136"/>
      <c r="LRT896" s="136"/>
      <c r="LRU896" s="136"/>
      <c r="LRV896" s="136"/>
      <c r="LRW896" s="136"/>
      <c r="LRX896" s="136"/>
      <c r="LRY896" s="136"/>
      <c r="LRZ896" s="136"/>
      <c r="LSA896" s="136"/>
      <c r="LSB896" s="136"/>
      <c r="LSC896" s="136"/>
      <c r="LSD896" s="136"/>
      <c r="LSE896" s="136"/>
      <c r="LSF896" s="136"/>
      <c r="LSG896" s="136"/>
      <c r="LSH896" s="136"/>
      <c r="LSI896" s="136"/>
      <c r="LSJ896" s="136"/>
      <c r="LSK896" s="136"/>
      <c r="LSL896" s="136"/>
      <c r="LSM896" s="136"/>
      <c r="LSN896" s="136"/>
      <c r="LSO896" s="136"/>
      <c r="LSP896" s="136"/>
      <c r="LSQ896" s="136"/>
      <c r="LSR896" s="136"/>
      <c r="LSS896" s="136"/>
      <c r="LST896" s="136"/>
      <c r="LSU896" s="136"/>
      <c r="LSV896" s="136"/>
      <c r="LSW896" s="136"/>
      <c r="LSX896" s="136"/>
      <c r="LSY896" s="136"/>
      <c r="LSZ896" s="136"/>
      <c r="LTA896" s="136"/>
      <c r="LTB896" s="136"/>
      <c r="LTC896" s="136"/>
      <c r="LTD896" s="136"/>
      <c r="LTE896" s="136"/>
      <c r="LTF896" s="136"/>
      <c r="LTG896" s="136"/>
      <c r="LTH896" s="136"/>
      <c r="LTI896" s="136"/>
      <c r="LTJ896" s="136"/>
      <c r="LTK896" s="136"/>
      <c r="LTL896" s="136"/>
      <c r="LTM896" s="136"/>
      <c r="LTN896" s="136"/>
      <c r="LTO896" s="136"/>
      <c r="LTP896" s="136"/>
      <c r="LTQ896" s="136"/>
      <c r="LTR896" s="136"/>
      <c r="LTS896" s="136"/>
      <c r="LTT896" s="136"/>
      <c r="LTU896" s="136"/>
      <c r="LTV896" s="136"/>
      <c r="LTW896" s="136"/>
      <c r="LTX896" s="136"/>
      <c r="LTY896" s="136"/>
      <c r="LTZ896" s="136"/>
      <c r="LUA896" s="136"/>
      <c r="LUB896" s="136"/>
      <c r="LUC896" s="136"/>
      <c r="LUD896" s="136"/>
      <c r="LUE896" s="136"/>
      <c r="LUF896" s="136"/>
      <c r="LUG896" s="136"/>
      <c r="LUH896" s="136"/>
      <c r="LUI896" s="136"/>
      <c r="LUJ896" s="136"/>
      <c r="LUK896" s="136"/>
      <c r="LUL896" s="136"/>
      <c r="LUM896" s="136"/>
      <c r="LUN896" s="136"/>
      <c r="LUO896" s="136"/>
      <c r="LUP896" s="136"/>
      <c r="LUQ896" s="136"/>
      <c r="LUR896" s="136"/>
      <c r="LUS896" s="136"/>
      <c r="LUT896" s="136"/>
      <c r="LUU896" s="136"/>
      <c r="LUV896" s="136"/>
      <c r="LUW896" s="136"/>
      <c r="LUX896" s="136"/>
      <c r="LUY896" s="136"/>
      <c r="LUZ896" s="136"/>
      <c r="LVA896" s="136"/>
      <c r="LVB896" s="136"/>
      <c r="LVC896" s="136"/>
      <c r="LVD896" s="136"/>
      <c r="LVE896" s="136"/>
      <c r="LVF896" s="136"/>
      <c r="LVG896" s="136"/>
      <c r="LVH896" s="136"/>
      <c r="LVI896" s="136"/>
      <c r="LVJ896" s="136"/>
      <c r="LVK896" s="136"/>
      <c r="LVL896" s="136"/>
      <c r="LVM896" s="136"/>
      <c r="LVN896" s="136"/>
      <c r="LVO896" s="136"/>
      <c r="LVP896" s="136"/>
      <c r="LVQ896" s="136"/>
      <c r="LVR896" s="136"/>
      <c r="LVS896" s="136"/>
      <c r="LVT896" s="136"/>
      <c r="LVU896" s="136"/>
      <c r="LVV896" s="136"/>
      <c r="LVW896" s="136"/>
      <c r="LVX896" s="136"/>
      <c r="LVY896" s="136"/>
      <c r="LVZ896" s="136"/>
      <c r="LWA896" s="136"/>
      <c r="LWB896" s="136"/>
      <c r="LWC896" s="136"/>
      <c r="LWD896" s="136"/>
      <c r="LWE896" s="136"/>
      <c r="LWF896" s="136"/>
      <c r="LWG896" s="136"/>
      <c r="LWH896" s="136"/>
      <c r="LWI896" s="136"/>
      <c r="LWJ896" s="136"/>
      <c r="LWK896" s="136"/>
      <c r="LWL896" s="136"/>
      <c r="LWM896" s="136"/>
      <c r="LWN896" s="136"/>
      <c r="LWO896" s="136"/>
      <c r="LWP896" s="136"/>
      <c r="LWQ896" s="136"/>
      <c r="LWR896" s="136"/>
      <c r="LWS896" s="136"/>
      <c r="LWT896" s="136"/>
      <c r="LWU896" s="136"/>
      <c r="LWV896" s="136"/>
      <c r="LWW896" s="136"/>
      <c r="LWX896" s="136"/>
      <c r="LWY896" s="136"/>
      <c r="LWZ896" s="136"/>
      <c r="LXA896" s="136"/>
      <c r="LXB896" s="136"/>
      <c r="LXC896" s="136"/>
      <c r="LXD896" s="136"/>
      <c r="LXE896" s="136"/>
      <c r="LXF896" s="136"/>
      <c r="LXG896" s="136"/>
      <c r="LXH896" s="136"/>
      <c r="LXI896" s="136"/>
      <c r="LXJ896" s="136"/>
      <c r="LXK896" s="136"/>
      <c r="LXL896" s="136"/>
      <c r="LXM896" s="136"/>
      <c r="LXN896" s="136"/>
      <c r="LXO896" s="136"/>
      <c r="LXP896" s="136"/>
      <c r="LXQ896" s="136"/>
      <c r="LXR896" s="136"/>
      <c r="LXS896" s="136"/>
      <c r="LXT896" s="136"/>
      <c r="LXU896" s="136"/>
      <c r="LXV896" s="136"/>
      <c r="LXW896" s="136"/>
      <c r="LXX896" s="136"/>
      <c r="LXY896" s="136"/>
      <c r="LXZ896" s="136"/>
      <c r="LYA896" s="136"/>
      <c r="LYB896" s="136"/>
      <c r="LYC896" s="136"/>
      <c r="LYD896" s="136"/>
      <c r="LYE896" s="136"/>
      <c r="LYF896" s="136"/>
      <c r="LYG896" s="136"/>
      <c r="LYH896" s="136"/>
      <c r="LYI896" s="136"/>
      <c r="LYJ896" s="136"/>
      <c r="LYK896" s="136"/>
      <c r="LYL896" s="136"/>
      <c r="LYM896" s="136"/>
      <c r="LYN896" s="136"/>
      <c r="LYO896" s="136"/>
      <c r="LYP896" s="136"/>
      <c r="LYQ896" s="136"/>
      <c r="LYR896" s="136"/>
      <c r="LYS896" s="136"/>
      <c r="LYT896" s="136"/>
      <c r="LYU896" s="136"/>
      <c r="LYV896" s="136"/>
      <c r="LYW896" s="136"/>
      <c r="LYX896" s="136"/>
      <c r="LYY896" s="136"/>
      <c r="LYZ896" s="136"/>
      <c r="LZA896" s="136"/>
      <c r="LZB896" s="136"/>
      <c r="LZC896" s="136"/>
      <c r="LZD896" s="136"/>
      <c r="LZE896" s="136"/>
      <c r="LZF896" s="136"/>
      <c r="LZG896" s="136"/>
      <c r="LZH896" s="136"/>
      <c r="LZI896" s="136"/>
      <c r="LZJ896" s="136"/>
      <c r="LZK896" s="136"/>
      <c r="LZL896" s="136"/>
      <c r="LZM896" s="136"/>
      <c r="LZN896" s="136"/>
      <c r="LZO896" s="136"/>
      <c r="LZP896" s="136"/>
      <c r="LZQ896" s="136"/>
      <c r="LZR896" s="136"/>
      <c r="LZS896" s="136"/>
      <c r="LZT896" s="136"/>
      <c r="LZU896" s="136"/>
      <c r="LZV896" s="136"/>
      <c r="LZW896" s="136"/>
      <c r="LZX896" s="136"/>
      <c r="LZY896" s="136"/>
      <c r="LZZ896" s="136"/>
      <c r="MAA896" s="136"/>
      <c r="MAB896" s="136"/>
      <c r="MAC896" s="136"/>
      <c r="MAD896" s="136"/>
      <c r="MAE896" s="136"/>
      <c r="MAF896" s="136"/>
      <c r="MAG896" s="136"/>
      <c r="MAH896" s="136"/>
      <c r="MAI896" s="136"/>
      <c r="MAJ896" s="136"/>
      <c r="MAK896" s="136"/>
      <c r="MAL896" s="136"/>
      <c r="MAM896" s="136"/>
      <c r="MAN896" s="136"/>
      <c r="MAO896" s="136"/>
      <c r="MAP896" s="136"/>
      <c r="MAQ896" s="136"/>
      <c r="MAR896" s="136"/>
      <c r="MAS896" s="136"/>
      <c r="MAT896" s="136"/>
      <c r="MAU896" s="136"/>
      <c r="MAV896" s="136"/>
      <c r="MAW896" s="136"/>
      <c r="MAX896" s="136"/>
      <c r="MAY896" s="136"/>
      <c r="MAZ896" s="136"/>
      <c r="MBA896" s="136"/>
      <c r="MBB896" s="136"/>
      <c r="MBC896" s="136"/>
      <c r="MBD896" s="136"/>
      <c r="MBE896" s="136"/>
      <c r="MBF896" s="136"/>
      <c r="MBG896" s="136"/>
      <c r="MBH896" s="136"/>
      <c r="MBI896" s="136"/>
      <c r="MBJ896" s="136"/>
      <c r="MBK896" s="136"/>
      <c r="MBL896" s="136"/>
      <c r="MBM896" s="136"/>
      <c r="MBN896" s="136"/>
      <c r="MBO896" s="136"/>
      <c r="MBP896" s="136"/>
      <c r="MBQ896" s="136"/>
      <c r="MBR896" s="136"/>
      <c r="MBS896" s="136"/>
      <c r="MBT896" s="136"/>
      <c r="MBU896" s="136"/>
      <c r="MBV896" s="136"/>
      <c r="MBW896" s="136"/>
      <c r="MBX896" s="136"/>
      <c r="MBY896" s="136"/>
      <c r="MBZ896" s="136"/>
      <c r="MCA896" s="136"/>
      <c r="MCB896" s="136"/>
      <c r="MCC896" s="136"/>
      <c r="MCD896" s="136"/>
      <c r="MCE896" s="136"/>
      <c r="MCF896" s="136"/>
      <c r="MCG896" s="136"/>
      <c r="MCH896" s="136"/>
      <c r="MCI896" s="136"/>
      <c r="MCJ896" s="136"/>
      <c r="MCK896" s="136"/>
      <c r="MCL896" s="136"/>
      <c r="MCM896" s="136"/>
      <c r="MCN896" s="136"/>
      <c r="MCO896" s="136"/>
      <c r="MCP896" s="136"/>
      <c r="MCQ896" s="136"/>
      <c r="MCR896" s="136"/>
      <c r="MCS896" s="136"/>
      <c r="MCT896" s="136"/>
      <c r="MCU896" s="136"/>
      <c r="MCV896" s="136"/>
      <c r="MCW896" s="136"/>
      <c r="MCX896" s="136"/>
      <c r="MCY896" s="136"/>
      <c r="MCZ896" s="136"/>
      <c r="MDA896" s="136"/>
      <c r="MDB896" s="136"/>
      <c r="MDC896" s="136"/>
      <c r="MDD896" s="136"/>
      <c r="MDE896" s="136"/>
      <c r="MDF896" s="136"/>
      <c r="MDG896" s="136"/>
      <c r="MDH896" s="136"/>
      <c r="MDI896" s="136"/>
      <c r="MDJ896" s="136"/>
      <c r="MDK896" s="136"/>
      <c r="MDL896" s="136"/>
      <c r="MDM896" s="136"/>
      <c r="MDN896" s="136"/>
      <c r="MDO896" s="136"/>
      <c r="MDP896" s="136"/>
      <c r="MDQ896" s="136"/>
      <c r="MDR896" s="136"/>
      <c r="MDS896" s="136"/>
      <c r="MDT896" s="136"/>
      <c r="MDU896" s="136"/>
      <c r="MDV896" s="136"/>
      <c r="MDW896" s="136"/>
      <c r="MDX896" s="136"/>
      <c r="MDY896" s="136"/>
      <c r="MDZ896" s="136"/>
      <c r="MEA896" s="136"/>
      <c r="MEB896" s="136"/>
      <c r="MEC896" s="136"/>
      <c r="MED896" s="136"/>
      <c r="MEE896" s="136"/>
      <c r="MEF896" s="136"/>
      <c r="MEG896" s="136"/>
      <c r="MEH896" s="136"/>
      <c r="MEI896" s="136"/>
      <c r="MEJ896" s="136"/>
      <c r="MEK896" s="136"/>
      <c r="MEL896" s="136"/>
      <c r="MEM896" s="136"/>
      <c r="MEN896" s="136"/>
      <c r="MEO896" s="136"/>
      <c r="MEP896" s="136"/>
      <c r="MEQ896" s="136"/>
      <c r="MER896" s="136"/>
      <c r="MES896" s="136"/>
      <c r="MET896" s="136"/>
      <c r="MEU896" s="136"/>
      <c r="MEV896" s="136"/>
      <c r="MEW896" s="136"/>
      <c r="MEX896" s="136"/>
      <c r="MEY896" s="136"/>
      <c r="MEZ896" s="136"/>
      <c r="MFA896" s="136"/>
      <c r="MFB896" s="136"/>
      <c r="MFC896" s="136"/>
      <c r="MFD896" s="136"/>
      <c r="MFE896" s="136"/>
      <c r="MFF896" s="136"/>
      <c r="MFG896" s="136"/>
      <c r="MFH896" s="136"/>
      <c r="MFI896" s="136"/>
      <c r="MFJ896" s="136"/>
      <c r="MFK896" s="136"/>
      <c r="MFL896" s="136"/>
      <c r="MFM896" s="136"/>
      <c r="MFN896" s="136"/>
      <c r="MFO896" s="136"/>
      <c r="MFP896" s="136"/>
      <c r="MFQ896" s="136"/>
      <c r="MFR896" s="136"/>
      <c r="MFS896" s="136"/>
      <c r="MFT896" s="136"/>
      <c r="MFU896" s="136"/>
      <c r="MFV896" s="136"/>
      <c r="MFW896" s="136"/>
      <c r="MFX896" s="136"/>
      <c r="MFY896" s="136"/>
      <c r="MFZ896" s="136"/>
      <c r="MGA896" s="136"/>
      <c r="MGB896" s="136"/>
      <c r="MGC896" s="136"/>
      <c r="MGD896" s="136"/>
      <c r="MGE896" s="136"/>
      <c r="MGF896" s="136"/>
      <c r="MGG896" s="136"/>
      <c r="MGH896" s="136"/>
      <c r="MGI896" s="136"/>
      <c r="MGJ896" s="136"/>
      <c r="MGK896" s="136"/>
      <c r="MGL896" s="136"/>
      <c r="MGM896" s="136"/>
      <c r="MGN896" s="136"/>
      <c r="MGO896" s="136"/>
      <c r="MGP896" s="136"/>
      <c r="MGQ896" s="136"/>
      <c r="MGR896" s="136"/>
      <c r="MGS896" s="136"/>
      <c r="MGT896" s="136"/>
      <c r="MGU896" s="136"/>
      <c r="MGV896" s="136"/>
      <c r="MGW896" s="136"/>
      <c r="MGX896" s="136"/>
      <c r="MGY896" s="136"/>
      <c r="MGZ896" s="136"/>
      <c r="MHA896" s="136"/>
      <c r="MHB896" s="136"/>
      <c r="MHC896" s="136"/>
      <c r="MHD896" s="136"/>
      <c r="MHE896" s="136"/>
      <c r="MHF896" s="136"/>
      <c r="MHG896" s="136"/>
      <c r="MHH896" s="136"/>
      <c r="MHI896" s="136"/>
      <c r="MHJ896" s="136"/>
      <c r="MHK896" s="136"/>
      <c r="MHL896" s="136"/>
      <c r="MHM896" s="136"/>
      <c r="MHN896" s="136"/>
      <c r="MHO896" s="136"/>
      <c r="MHP896" s="136"/>
      <c r="MHQ896" s="136"/>
      <c r="MHR896" s="136"/>
      <c r="MHS896" s="136"/>
      <c r="MHT896" s="136"/>
      <c r="MHU896" s="136"/>
      <c r="MHV896" s="136"/>
      <c r="MHW896" s="136"/>
      <c r="MHX896" s="136"/>
      <c r="MHY896" s="136"/>
      <c r="MHZ896" s="136"/>
      <c r="MIA896" s="136"/>
      <c r="MIB896" s="136"/>
      <c r="MIC896" s="136"/>
      <c r="MID896" s="136"/>
      <c r="MIE896" s="136"/>
      <c r="MIF896" s="136"/>
      <c r="MIG896" s="136"/>
      <c r="MIH896" s="136"/>
      <c r="MII896" s="136"/>
      <c r="MIJ896" s="136"/>
      <c r="MIK896" s="136"/>
      <c r="MIL896" s="136"/>
      <c r="MIM896" s="136"/>
      <c r="MIN896" s="136"/>
      <c r="MIO896" s="136"/>
      <c r="MIP896" s="136"/>
      <c r="MIQ896" s="136"/>
      <c r="MIR896" s="136"/>
      <c r="MIS896" s="136"/>
      <c r="MIT896" s="136"/>
      <c r="MIU896" s="136"/>
      <c r="MIV896" s="136"/>
      <c r="MIW896" s="136"/>
      <c r="MIX896" s="136"/>
      <c r="MIY896" s="136"/>
      <c r="MIZ896" s="136"/>
      <c r="MJA896" s="136"/>
      <c r="MJB896" s="136"/>
      <c r="MJC896" s="136"/>
      <c r="MJD896" s="136"/>
      <c r="MJE896" s="136"/>
      <c r="MJF896" s="136"/>
      <c r="MJG896" s="136"/>
      <c r="MJH896" s="136"/>
      <c r="MJI896" s="136"/>
      <c r="MJJ896" s="136"/>
      <c r="MJK896" s="136"/>
      <c r="MJL896" s="136"/>
      <c r="MJM896" s="136"/>
      <c r="MJN896" s="136"/>
      <c r="MJO896" s="136"/>
      <c r="MJP896" s="136"/>
      <c r="MJQ896" s="136"/>
      <c r="MJR896" s="136"/>
      <c r="MJS896" s="136"/>
      <c r="MJT896" s="136"/>
      <c r="MJU896" s="136"/>
      <c r="MJV896" s="136"/>
      <c r="MJW896" s="136"/>
      <c r="MJX896" s="136"/>
      <c r="MJY896" s="136"/>
      <c r="MJZ896" s="136"/>
      <c r="MKA896" s="136"/>
      <c r="MKB896" s="136"/>
      <c r="MKC896" s="136"/>
      <c r="MKD896" s="136"/>
      <c r="MKE896" s="136"/>
      <c r="MKF896" s="136"/>
      <c r="MKG896" s="136"/>
      <c r="MKH896" s="136"/>
      <c r="MKI896" s="136"/>
      <c r="MKJ896" s="136"/>
      <c r="MKK896" s="136"/>
      <c r="MKL896" s="136"/>
      <c r="MKM896" s="136"/>
      <c r="MKN896" s="136"/>
      <c r="MKO896" s="136"/>
      <c r="MKP896" s="136"/>
      <c r="MKQ896" s="136"/>
      <c r="MKR896" s="136"/>
      <c r="MKS896" s="136"/>
      <c r="MKT896" s="136"/>
      <c r="MKU896" s="136"/>
      <c r="MKV896" s="136"/>
      <c r="MKW896" s="136"/>
      <c r="MKX896" s="136"/>
      <c r="MKY896" s="136"/>
      <c r="MKZ896" s="136"/>
      <c r="MLA896" s="136"/>
      <c r="MLB896" s="136"/>
      <c r="MLC896" s="136"/>
      <c r="MLD896" s="136"/>
      <c r="MLE896" s="136"/>
      <c r="MLF896" s="136"/>
      <c r="MLG896" s="136"/>
      <c r="MLH896" s="136"/>
      <c r="MLI896" s="136"/>
      <c r="MLJ896" s="136"/>
      <c r="MLK896" s="136"/>
      <c r="MLL896" s="136"/>
      <c r="MLM896" s="136"/>
      <c r="MLN896" s="136"/>
      <c r="MLO896" s="136"/>
      <c r="MLP896" s="136"/>
      <c r="MLQ896" s="136"/>
      <c r="MLR896" s="136"/>
      <c r="MLS896" s="136"/>
      <c r="MLT896" s="136"/>
      <c r="MLU896" s="136"/>
      <c r="MLV896" s="136"/>
      <c r="MLW896" s="136"/>
      <c r="MLX896" s="136"/>
      <c r="MLY896" s="136"/>
      <c r="MLZ896" s="136"/>
      <c r="MMA896" s="136"/>
      <c r="MMB896" s="136"/>
      <c r="MMC896" s="136"/>
      <c r="MMD896" s="136"/>
      <c r="MME896" s="136"/>
      <c r="MMF896" s="136"/>
      <c r="MMG896" s="136"/>
      <c r="MMH896" s="136"/>
      <c r="MMI896" s="136"/>
      <c r="MMJ896" s="136"/>
      <c r="MMK896" s="136"/>
      <c r="MML896" s="136"/>
      <c r="MMM896" s="136"/>
      <c r="MMN896" s="136"/>
      <c r="MMO896" s="136"/>
      <c r="MMP896" s="136"/>
      <c r="MMQ896" s="136"/>
      <c r="MMR896" s="136"/>
      <c r="MMS896" s="136"/>
      <c r="MMT896" s="136"/>
      <c r="MMU896" s="136"/>
      <c r="MMV896" s="136"/>
      <c r="MMW896" s="136"/>
      <c r="MMX896" s="136"/>
      <c r="MMY896" s="136"/>
      <c r="MMZ896" s="136"/>
      <c r="MNA896" s="136"/>
      <c r="MNB896" s="136"/>
      <c r="MNC896" s="136"/>
      <c r="MND896" s="136"/>
      <c r="MNE896" s="136"/>
      <c r="MNF896" s="136"/>
      <c r="MNG896" s="136"/>
      <c r="MNH896" s="136"/>
      <c r="MNI896" s="136"/>
      <c r="MNJ896" s="136"/>
      <c r="MNK896" s="136"/>
      <c r="MNL896" s="136"/>
      <c r="MNM896" s="136"/>
      <c r="MNN896" s="136"/>
      <c r="MNO896" s="136"/>
      <c r="MNP896" s="136"/>
      <c r="MNQ896" s="136"/>
      <c r="MNR896" s="136"/>
      <c r="MNS896" s="136"/>
      <c r="MNT896" s="136"/>
      <c r="MNU896" s="136"/>
      <c r="MNV896" s="136"/>
      <c r="MNW896" s="136"/>
      <c r="MNX896" s="136"/>
      <c r="MNY896" s="136"/>
      <c r="MNZ896" s="136"/>
      <c r="MOA896" s="136"/>
      <c r="MOB896" s="136"/>
      <c r="MOC896" s="136"/>
      <c r="MOD896" s="136"/>
      <c r="MOE896" s="136"/>
      <c r="MOF896" s="136"/>
      <c r="MOG896" s="136"/>
      <c r="MOH896" s="136"/>
      <c r="MOI896" s="136"/>
      <c r="MOJ896" s="136"/>
      <c r="MOK896" s="136"/>
      <c r="MOL896" s="136"/>
      <c r="MOM896" s="136"/>
      <c r="MON896" s="136"/>
      <c r="MOO896" s="136"/>
      <c r="MOP896" s="136"/>
      <c r="MOQ896" s="136"/>
      <c r="MOR896" s="136"/>
      <c r="MOS896" s="136"/>
      <c r="MOT896" s="136"/>
      <c r="MOU896" s="136"/>
      <c r="MOV896" s="136"/>
      <c r="MOW896" s="136"/>
      <c r="MOX896" s="136"/>
      <c r="MOY896" s="136"/>
      <c r="MOZ896" s="136"/>
      <c r="MPA896" s="136"/>
      <c r="MPB896" s="136"/>
      <c r="MPC896" s="136"/>
      <c r="MPD896" s="136"/>
      <c r="MPE896" s="136"/>
      <c r="MPF896" s="136"/>
      <c r="MPG896" s="136"/>
      <c r="MPH896" s="136"/>
      <c r="MPI896" s="136"/>
      <c r="MPJ896" s="136"/>
      <c r="MPK896" s="136"/>
      <c r="MPL896" s="136"/>
      <c r="MPM896" s="136"/>
      <c r="MPN896" s="136"/>
      <c r="MPO896" s="136"/>
      <c r="MPP896" s="136"/>
      <c r="MPQ896" s="136"/>
      <c r="MPR896" s="136"/>
      <c r="MPS896" s="136"/>
      <c r="MPT896" s="136"/>
      <c r="MPU896" s="136"/>
      <c r="MPV896" s="136"/>
      <c r="MPW896" s="136"/>
      <c r="MPX896" s="136"/>
      <c r="MPY896" s="136"/>
      <c r="MPZ896" s="136"/>
      <c r="MQA896" s="136"/>
      <c r="MQB896" s="136"/>
      <c r="MQC896" s="136"/>
      <c r="MQD896" s="136"/>
      <c r="MQE896" s="136"/>
      <c r="MQF896" s="136"/>
      <c r="MQG896" s="136"/>
      <c r="MQH896" s="136"/>
      <c r="MQI896" s="136"/>
      <c r="MQJ896" s="136"/>
      <c r="MQK896" s="136"/>
      <c r="MQL896" s="136"/>
      <c r="MQM896" s="136"/>
      <c r="MQN896" s="136"/>
      <c r="MQO896" s="136"/>
      <c r="MQP896" s="136"/>
      <c r="MQQ896" s="136"/>
      <c r="MQR896" s="136"/>
      <c r="MQS896" s="136"/>
      <c r="MQT896" s="136"/>
      <c r="MQU896" s="136"/>
      <c r="MQV896" s="136"/>
      <c r="MQW896" s="136"/>
      <c r="MQX896" s="136"/>
      <c r="MQY896" s="136"/>
      <c r="MQZ896" s="136"/>
      <c r="MRA896" s="136"/>
      <c r="MRB896" s="136"/>
      <c r="MRC896" s="136"/>
      <c r="MRD896" s="136"/>
      <c r="MRE896" s="136"/>
      <c r="MRF896" s="136"/>
      <c r="MRG896" s="136"/>
      <c r="MRH896" s="136"/>
      <c r="MRI896" s="136"/>
      <c r="MRJ896" s="136"/>
      <c r="MRK896" s="136"/>
      <c r="MRL896" s="136"/>
      <c r="MRM896" s="136"/>
      <c r="MRN896" s="136"/>
      <c r="MRO896" s="136"/>
      <c r="MRP896" s="136"/>
      <c r="MRQ896" s="136"/>
      <c r="MRR896" s="136"/>
      <c r="MRS896" s="136"/>
      <c r="MRT896" s="136"/>
      <c r="MRU896" s="136"/>
      <c r="MRV896" s="136"/>
      <c r="MRW896" s="136"/>
      <c r="MRX896" s="136"/>
      <c r="MRY896" s="136"/>
      <c r="MRZ896" s="136"/>
      <c r="MSA896" s="136"/>
      <c r="MSB896" s="136"/>
      <c r="MSC896" s="136"/>
      <c r="MSD896" s="136"/>
      <c r="MSE896" s="136"/>
      <c r="MSF896" s="136"/>
      <c r="MSG896" s="136"/>
      <c r="MSH896" s="136"/>
      <c r="MSI896" s="136"/>
      <c r="MSJ896" s="136"/>
      <c r="MSK896" s="136"/>
      <c r="MSL896" s="136"/>
      <c r="MSM896" s="136"/>
      <c r="MSN896" s="136"/>
      <c r="MSO896" s="136"/>
      <c r="MSP896" s="136"/>
      <c r="MSQ896" s="136"/>
      <c r="MSR896" s="136"/>
      <c r="MSS896" s="136"/>
      <c r="MST896" s="136"/>
      <c r="MSU896" s="136"/>
      <c r="MSV896" s="136"/>
      <c r="MSW896" s="136"/>
      <c r="MSX896" s="136"/>
      <c r="MSY896" s="136"/>
      <c r="MSZ896" s="136"/>
      <c r="MTA896" s="136"/>
      <c r="MTB896" s="136"/>
      <c r="MTC896" s="136"/>
      <c r="MTD896" s="136"/>
      <c r="MTE896" s="136"/>
      <c r="MTF896" s="136"/>
      <c r="MTG896" s="136"/>
      <c r="MTH896" s="136"/>
      <c r="MTI896" s="136"/>
      <c r="MTJ896" s="136"/>
      <c r="MTK896" s="136"/>
      <c r="MTL896" s="136"/>
      <c r="MTM896" s="136"/>
      <c r="MTN896" s="136"/>
      <c r="MTO896" s="136"/>
      <c r="MTP896" s="136"/>
      <c r="MTQ896" s="136"/>
      <c r="MTR896" s="136"/>
      <c r="MTS896" s="136"/>
      <c r="MTT896" s="136"/>
      <c r="MTU896" s="136"/>
      <c r="MTV896" s="136"/>
      <c r="MTW896" s="136"/>
      <c r="MTX896" s="136"/>
      <c r="MTY896" s="136"/>
      <c r="MTZ896" s="136"/>
      <c r="MUA896" s="136"/>
      <c r="MUB896" s="136"/>
      <c r="MUC896" s="136"/>
      <c r="MUD896" s="136"/>
      <c r="MUE896" s="136"/>
      <c r="MUF896" s="136"/>
      <c r="MUG896" s="136"/>
      <c r="MUH896" s="136"/>
      <c r="MUI896" s="136"/>
      <c r="MUJ896" s="136"/>
      <c r="MUK896" s="136"/>
      <c r="MUL896" s="136"/>
      <c r="MUM896" s="136"/>
      <c r="MUN896" s="136"/>
      <c r="MUO896" s="136"/>
      <c r="MUP896" s="136"/>
      <c r="MUQ896" s="136"/>
      <c r="MUR896" s="136"/>
      <c r="MUS896" s="136"/>
      <c r="MUT896" s="136"/>
      <c r="MUU896" s="136"/>
      <c r="MUV896" s="136"/>
      <c r="MUW896" s="136"/>
      <c r="MUX896" s="136"/>
      <c r="MUY896" s="136"/>
      <c r="MUZ896" s="136"/>
      <c r="MVA896" s="136"/>
      <c r="MVB896" s="136"/>
      <c r="MVC896" s="136"/>
      <c r="MVD896" s="136"/>
      <c r="MVE896" s="136"/>
      <c r="MVF896" s="136"/>
      <c r="MVG896" s="136"/>
      <c r="MVH896" s="136"/>
      <c r="MVI896" s="136"/>
      <c r="MVJ896" s="136"/>
      <c r="MVK896" s="136"/>
      <c r="MVL896" s="136"/>
      <c r="MVM896" s="136"/>
      <c r="MVN896" s="136"/>
      <c r="MVO896" s="136"/>
      <c r="MVP896" s="136"/>
      <c r="MVQ896" s="136"/>
      <c r="MVR896" s="136"/>
      <c r="MVS896" s="136"/>
      <c r="MVT896" s="136"/>
      <c r="MVU896" s="136"/>
      <c r="MVV896" s="136"/>
      <c r="MVW896" s="136"/>
      <c r="MVX896" s="136"/>
      <c r="MVY896" s="136"/>
      <c r="MVZ896" s="136"/>
      <c r="MWA896" s="136"/>
      <c r="MWB896" s="136"/>
      <c r="MWC896" s="136"/>
      <c r="MWD896" s="136"/>
      <c r="MWE896" s="136"/>
      <c r="MWF896" s="136"/>
      <c r="MWG896" s="136"/>
      <c r="MWH896" s="136"/>
      <c r="MWI896" s="136"/>
      <c r="MWJ896" s="136"/>
      <c r="MWK896" s="136"/>
      <c r="MWL896" s="136"/>
      <c r="MWM896" s="136"/>
      <c r="MWN896" s="136"/>
      <c r="MWO896" s="136"/>
      <c r="MWP896" s="136"/>
      <c r="MWQ896" s="136"/>
      <c r="MWR896" s="136"/>
      <c r="MWS896" s="136"/>
      <c r="MWT896" s="136"/>
      <c r="MWU896" s="136"/>
      <c r="MWV896" s="136"/>
      <c r="MWW896" s="136"/>
      <c r="MWX896" s="136"/>
      <c r="MWY896" s="136"/>
      <c r="MWZ896" s="136"/>
      <c r="MXA896" s="136"/>
      <c r="MXB896" s="136"/>
      <c r="MXC896" s="136"/>
      <c r="MXD896" s="136"/>
      <c r="MXE896" s="136"/>
      <c r="MXF896" s="136"/>
      <c r="MXG896" s="136"/>
      <c r="MXH896" s="136"/>
      <c r="MXI896" s="136"/>
      <c r="MXJ896" s="136"/>
      <c r="MXK896" s="136"/>
      <c r="MXL896" s="136"/>
      <c r="MXM896" s="136"/>
      <c r="MXN896" s="136"/>
      <c r="MXO896" s="136"/>
      <c r="MXP896" s="136"/>
      <c r="MXQ896" s="136"/>
      <c r="MXR896" s="136"/>
      <c r="MXS896" s="136"/>
      <c r="MXT896" s="136"/>
      <c r="MXU896" s="136"/>
      <c r="MXV896" s="136"/>
      <c r="MXW896" s="136"/>
      <c r="MXX896" s="136"/>
      <c r="MXY896" s="136"/>
      <c r="MXZ896" s="136"/>
      <c r="MYA896" s="136"/>
      <c r="MYB896" s="136"/>
      <c r="MYC896" s="136"/>
      <c r="MYD896" s="136"/>
      <c r="MYE896" s="136"/>
      <c r="MYF896" s="136"/>
      <c r="MYG896" s="136"/>
      <c r="MYH896" s="136"/>
      <c r="MYI896" s="136"/>
      <c r="MYJ896" s="136"/>
      <c r="MYK896" s="136"/>
      <c r="MYL896" s="136"/>
      <c r="MYM896" s="136"/>
      <c r="MYN896" s="136"/>
      <c r="MYO896" s="136"/>
      <c r="MYP896" s="136"/>
      <c r="MYQ896" s="136"/>
      <c r="MYR896" s="136"/>
      <c r="MYS896" s="136"/>
      <c r="MYT896" s="136"/>
      <c r="MYU896" s="136"/>
      <c r="MYV896" s="136"/>
      <c r="MYW896" s="136"/>
      <c r="MYX896" s="136"/>
      <c r="MYY896" s="136"/>
      <c r="MYZ896" s="136"/>
      <c r="MZA896" s="136"/>
      <c r="MZB896" s="136"/>
      <c r="MZC896" s="136"/>
      <c r="MZD896" s="136"/>
      <c r="MZE896" s="136"/>
      <c r="MZF896" s="136"/>
      <c r="MZG896" s="136"/>
      <c r="MZH896" s="136"/>
      <c r="MZI896" s="136"/>
      <c r="MZJ896" s="136"/>
      <c r="MZK896" s="136"/>
      <c r="MZL896" s="136"/>
      <c r="MZM896" s="136"/>
      <c r="MZN896" s="136"/>
      <c r="MZO896" s="136"/>
      <c r="MZP896" s="136"/>
      <c r="MZQ896" s="136"/>
      <c r="MZR896" s="136"/>
      <c r="MZS896" s="136"/>
      <c r="MZT896" s="136"/>
      <c r="MZU896" s="136"/>
      <c r="MZV896" s="136"/>
      <c r="MZW896" s="136"/>
      <c r="MZX896" s="136"/>
      <c r="MZY896" s="136"/>
      <c r="MZZ896" s="136"/>
      <c r="NAA896" s="136"/>
      <c r="NAB896" s="136"/>
      <c r="NAC896" s="136"/>
      <c r="NAD896" s="136"/>
      <c r="NAE896" s="136"/>
      <c r="NAF896" s="136"/>
      <c r="NAG896" s="136"/>
      <c r="NAH896" s="136"/>
      <c r="NAI896" s="136"/>
      <c r="NAJ896" s="136"/>
      <c r="NAK896" s="136"/>
      <c r="NAL896" s="136"/>
      <c r="NAM896" s="136"/>
      <c r="NAN896" s="136"/>
      <c r="NAO896" s="136"/>
      <c r="NAP896" s="136"/>
      <c r="NAQ896" s="136"/>
      <c r="NAR896" s="136"/>
      <c r="NAS896" s="136"/>
      <c r="NAT896" s="136"/>
      <c r="NAU896" s="136"/>
      <c r="NAV896" s="136"/>
      <c r="NAW896" s="136"/>
      <c r="NAX896" s="136"/>
      <c r="NAY896" s="136"/>
      <c r="NAZ896" s="136"/>
      <c r="NBA896" s="136"/>
      <c r="NBB896" s="136"/>
      <c r="NBC896" s="136"/>
      <c r="NBD896" s="136"/>
      <c r="NBE896" s="136"/>
      <c r="NBF896" s="136"/>
      <c r="NBG896" s="136"/>
      <c r="NBH896" s="136"/>
      <c r="NBI896" s="136"/>
      <c r="NBJ896" s="136"/>
      <c r="NBK896" s="136"/>
      <c r="NBL896" s="136"/>
      <c r="NBM896" s="136"/>
      <c r="NBN896" s="136"/>
      <c r="NBO896" s="136"/>
      <c r="NBP896" s="136"/>
      <c r="NBQ896" s="136"/>
      <c r="NBR896" s="136"/>
      <c r="NBS896" s="136"/>
      <c r="NBT896" s="136"/>
      <c r="NBU896" s="136"/>
      <c r="NBV896" s="136"/>
      <c r="NBW896" s="136"/>
      <c r="NBX896" s="136"/>
      <c r="NBY896" s="136"/>
      <c r="NBZ896" s="136"/>
      <c r="NCA896" s="136"/>
      <c r="NCB896" s="136"/>
      <c r="NCC896" s="136"/>
      <c r="NCD896" s="136"/>
      <c r="NCE896" s="136"/>
      <c r="NCF896" s="136"/>
      <c r="NCG896" s="136"/>
      <c r="NCH896" s="136"/>
      <c r="NCI896" s="136"/>
      <c r="NCJ896" s="136"/>
      <c r="NCK896" s="136"/>
      <c r="NCL896" s="136"/>
      <c r="NCM896" s="136"/>
      <c r="NCN896" s="136"/>
      <c r="NCO896" s="136"/>
      <c r="NCP896" s="136"/>
      <c r="NCQ896" s="136"/>
      <c r="NCR896" s="136"/>
      <c r="NCS896" s="136"/>
      <c r="NCT896" s="136"/>
      <c r="NCU896" s="136"/>
      <c r="NCV896" s="136"/>
      <c r="NCW896" s="136"/>
      <c r="NCX896" s="136"/>
      <c r="NCY896" s="136"/>
      <c r="NCZ896" s="136"/>
      <c r="NDA896" s="136"/>
      <c r="NDB896" s="136"/>
      <c r="NDC896" s="136"/>
      <c r="NDD896" s="136"/>
      <c r="NDE896" s="136"/>
      <c r="NDF896" s="136"/>
      <c r="NDG896" s="136"/>
      <c r="NDH896" s="136"/>
      <c r="NDI896" s="136"/>
      <c r="NDJ896" s="136"/>
      <c r="NDK896" s="136"/>
      <c r="NDL896" s="136"/>
      <c r="NDM896" s="136"/>
      <c r="NDN896" s="136"/>
      <c r="NDO896" s="136"/>
      <c r="NDP896" s="136"/>
      <c r="NDQ896" s="136"/>
      <c r="NDR896" s="136"/>
      <c r="NDS896" s="136"/>
      <c r="NDT896" s="136"/>
      <c r="NDU896" s="136"/>
      <c r="NDV896" s="136"/>
      <c r="NDW896" s="136"/>
      <c r="NDX896" s="136"/>
      <c r="NDY896" s="136"/>
      <c r="NDZ896" s="136"/>
      <c r="NEA896" s="136"/>
      <c r="NEB896" s="136"/>
      <c r="NEC896" s="136"/>
      <c r="NED896" s="136"/>
      <c r="NEE896" s="136"/>
      <c r="NEF896" s="136"/>
      <c r="NEG896" s="136"/>
      <c r="NEH896" s="136"/>
      <c r="NEI896" s="136"/>
      <c r="NEJ896" s="136"/>
      <c r="NEK896" s="136"/>
      <c r="NEL896" s="136"/>
      <c r="NEM896" s="136"/>
      <c r="NEN896" s="136"/>
      <c r="NEO896" s="136"/>
      <c r="NEP896" s="136"/>
      <c r="NEQ896" s="136"/>
      <c r="NER896" s="136"/>
      <c r="NES896" s="136"/>
      <c r="NET896" s="136"/>
      <c r="NEU896" s="136"/>
      <c r="NEV896" s="136"/>
      <c r="NEW896" s="136"/>
      <c r="NEX896" s="136"/>
      <c r="NEY896" s="136"/>
      <c r="NEZ896" s="136"/>
      <c r="NFA896" s="136"/>
      <c r="NFB896" s="136"/>
      <c r="NFC896" s="136"/>
      <c r="NFD896" s="136"/>
      <c r="NFE896" s="136"/>
      <c r="NFF896" s="136"/>
      <c r="NFG896" s="136"/>
      <c r="NFH896" s="136"/>
      <c r="NFI896" s="136"/>
      <c r="NFJ896" s="136"/>
      <c r="NFK896" s="136"/>
      <c r="NFL896" s="136"/>
      <c r="NFM896" s="136"/>
      <c r="NFN896" s="136"/>
      <c r="NFO896" s="136"/>
      <c r="NFP896" s="136"/>
      <c r="NFQ896" s="136"/>
      <c r="NFR896" s="136"/>
      <c r="NFS896" s="136"/>
      <c r="NFT896" s="136"/>
      <c r="NFU896" s="136"/>
      <c r="NFV896" s="136"/>
      <c r="NFW896" s="136"/>
      <c r="NFX896" s="136"/>
      <c r="NFY896" s="136"/>
      <c r="NFZ896" s="136"/>
      <c r="NGA896" s="136"/>
      <c r="NGB896" s="136"/>
      <c r="NGC896" s="136"/>
      <c r="NGD896" s="136"/>
      <c r="NGE896" s="136"/>
      <c r="NGF896" s="136"/>
      <c r="NGG896" s="136"/>
      <c r="NGH896" s="136"/>
      <c r="NGI896" s="136"/>
      <c r="NGJ896" s="136"/>
      <c r="NGK896" s="136"/>
      <c r="NGL896" s="136"/>
      <c r="NGM896" s="136"/>
      <c r="NGN896" s="136"/>
      <c r="NGO896" s="136"/>
      <c r="NGP896" s="136"/>
      <c r="NGQ896" s="136"/>
      <c r="NGR896" s="136"/>
      <c r="NGS896" s="136"/>
      <c r="NGT896" s="136"/>
      <c r="NGU896" s="136"/>
      <c r="NGV896" s="136"/>
      <c r="NGW896" s="136"/>
      <c r="NGX896" s="136"/>
      <c r="NGY896" s="136"/>
      <c r="NGZ896" s="136"/>
      <c r="NHA896" s="136"/>
      <c r="NHB896" s="136"/>
      <c r="NHC896" s="136"/>
      <c r="NHD896" s="136"/>
      <c r="NHE896" s="136"/>
      <c r="NHF896" s="136"/>
      <c r="NHG896" s="136"/>
      <c r="NHH896" s="136"/>
      <c r="NHI896" s="136"/>
      <c r="NHJ896" s="136"/>
      <c r="NHK896" s="136"/>
      <c r="NHL896" s="136"/>
      <c r="NHM896" s="136"/>
      <c r="NHN896" s="136"/>
      <c r="NHO896" s="136"/>
      <c r="NHP896" s="136"/>
      <c r="NHQ896" s="136"/>
      <c r="NHR896" s="136"/>
      <c r="NHS896" s="136"/>
      <c r="NHT896" s="136"/>
      <c r="NHU896" s="136"/>
      <c r="NHV896" s="136"/>
      <c r="NHW896" s="136"/>
      <c r="NHX896" s="136"/>
      <c r="NHY896" s="136"/>
      <c r="NHZ896" s="136"/>
      <c r="NIA896" s="136"/>
      <c r="NIB896" s="136"/>
      <c r="NIC896" s="136"/>
      <c r="NID896" s="136"/>
      <c r="NIE896" s="136"/>
      <c r="NIF896" s="136"/>
      <c r="NIG896" s="136"/>
      <c r="NIH896" s="136"/>
      <c r="NII896" s="136"/>
      <c r="NIJ896" s="136"/>
      <c r="NIK896" s="136"/>
      <c r="NIL896" s="136"/>
      <c r="NIM896" s="136"/>
      <c r="NIN896" s="136"/>
      <c r="NIO896" s="136"/>
      <c r="NIP896" s="136"/>
      <c r="NIQ896" s="136"/>
      <c r="NIR896" s="136"/>
      <c r="NIS896" s="136"/>
      <c r="NIT896" s="136"/>
      <c r="NIU896" s="136"/>
      <c r="NIV896" s="136"/>
      <c r="NIW896" s="136"/>
      <c r="NIX896" s="136"/>
      <c r="NIY896" s="136"/>
      <c r="NIZ896" s="136"/>
      <c r="NJA896" s="136"/>
      <c r="NJB896" s="136"/>
      <c r="NJC896" s="136"/>
      <c r="NJD896" s="136"/>
      <c r="NJE896" s="136"/>
      <c r="NJF896" s="136"/>
      <c r="NJG896" s="136"/>
      <c r="NJH896" s="136"/>
      <c r="NJI896" s="136"/>
      <c r="NJJ896" s="136"/>
      <c r="NJK896" s="136"/>
      <c r="NJL896" s="136"/>
      <c r="NJM896" s="136"/>
      <c r="NJN896" s="136"/>
      <c r="NJO896" s="136"/>
      <c r="NJP896" s="136"/>
      <c r="NJQ896" s="136"/>
      <c r="NJR896" s="136"/>
      <c r="NJS896" s="136"/>
      <c r="NJT896" s="136"/>
      <c r="NJU896" s="136"/>
      <c r="NJV896" s="136"/>
      <c r="NJW896" s="136"/>
      <c r="NJX896" s="136"/>
      <c r="NJY896" s="136"/>
      <c r="NJZ896" s="136"/>
      <c r="NKA896" s="136"/>
      <c r="NKB896" s="136"/>
      <c r="NKC896" s="136"/>
      <c r="NKD896" s="136"/>
      <c r="NKE896" s="136"/>
      <c r="NKF896" s="136"/>
      <c r="NKG896" s="136"/>
      <c r="NKH896" s="136"/>
      <c r="NKI896" s="136"/>
      <c r="NKJ896" s="136"/>
      <c r="NKK896" s="136"/>
      <c r="NKL896" s="136"/>
      <c r="NKM896" s="136"/>
      <c r="NKN896" s="136"/>
      <c r="NKO896" s="136"/>
      <c r="NKP896" s="136"/>
      <c r="NKQ896" s="136"/>
      <c r="NKR896" s="136"/>
      <c r="NKS896" s="136"/>
      <c r="NKT896" s="136"/>
      <c r="NKU896" s="136"/>
      <c r="NKV896" s="136"/>
      <c r="NKW896" s="136"/>
      <c r="NKX896" s="136"/>
      <c r="NKY896" s="136"/>
      <c r="NKZ896" s="136"/>
      <c r="NLA896" s="136"/>
      <c r="NLB896" s="136"/>
      <c r="NLC896" s="136"/>
      <c r="NLD896" s="136"/>
      <c r="NLE896" s="136"/>
      <c r="NLF896" s="136"/>
      <c r="NLG896" s="136"/>
      <c r="NLH896" s="136"/>
      <c r="NLI896" s="136"/>
      <c r="NLJ896" s="136"/>
      <c r="NLK896" s="136"/>
      <c r="NLL896" s="136"/>
      <c r="NLM896" s="136"/>
      <c r="NLN896" s="136"/>
      <c r="NLO896" s="136"/>
      <c r="NLP896" s="136"/>
      <c r="NLQ896" s="136"/>
      <c r="NLR896" s="136"/>
      <c r="NLS896" s="136"/>
      <c r="NLT896" s="136"/>
      <c r="NLU896" s="136"/>
      <c r="NLV896" s="136"/>
      <c r="NLW896" s="136"/>
      <c r="NLX896" s="136"/>
      <c r="NLY896" s="136"/>
      <c r="NLZ896" s="136"/>
      <c r="NMA896" s="136"/>
      <c r="NMB896" s="136"/>
      <c r="NMC896" s="136"/>
      <c r="NMD896" s="136"/>
      <c r="NME896" s="136"/>
      <c r="NMF896" s="136"/>
      <c r="NMG896" s="136"/>
      <c r="NMH896" s="136"/>
      <c r="NMI896" s="136"/>
      <c r="NMJ896" s="136"/>
      <c r="NMK896" s="136"/>
      <c r="NML896" s="136"/>
      <c r="NMM896" s="136"/>
      <c r="NMN896" s="136"/>
      <c r="NMO896" s="136"/>
      <c r="NMP896" s="136"/>
      <c r="NMQ896" s="136"/>
      <c r="NMR896" s="136"/>
      <c r="NMS896" s="136"/>
      <c r="NMT896" s="136"/>
      <c r="NMU896" s="136"/>
      <c r="NMV896" s="136"/>
      <c r="NMW896" s="136"/>
      <c r="NMX896" s="136"/>
      <c r="NMY896" s="136"/>
      <c r="NMZ896" s="136"/>
      <c r="NNA896" s="136"/>
      <c r="NNB896" s="136"/>
      <c r="NNC896" s="136"/>
      <c r="NND896" s="136"/>
      <c r="NNE896" s="136"/>
      <c r="NNF896" s="136"/>
      <c r="NNG896" s="136"/>
      <c r="NNH896" s="136"/>
      <c r="NNI896" s="136"/>
      <c r="NNJ896" s="136"/>
      <c r="NNK896" s="136"/>
      <c r="NNL896" s="136"/>
      <c r="NNM896" s="136"/>
      <c r="NNN896" s="136"/>
      <c r="NNO896" s="136"/>
      <c r="NNP896" s="136"/>
      <c r="NNQ896" s="136"/>
      <c r="NNR896" s="136"/>
      <c r="NNS896" s="136"/>
      <c r="NNT896" s="136"/>
      <c r="NNU896" s="136"/>
      <c r="NNV896" s="136"/>
      <c r="NNW896" s="136"/>
      <c r="NNX896" s="136"/>
      <c r="NNY896" s="136"/>
      <c r="NNZ896" s="136"/>
      <c r="NOA896" s="136"/>
      <c r="NOB896" s="136"/>
      <c r="NOC896" s="136"/>
      <c r="NOD896" s="136"/>
      <c r="NOE896" s="136"/>
      <c r="NOF896" s="136"/>
      <c r="NOG896" s="136"/>
      <c r="NOH896" s="136"/>
      <c r="NOI896" s="136"/>
      <c r="NOJ896" s="136"/>
      <c r="NOK896" s="136"/>
      <c r="NOL896" s="136"/>
      <c r="NOM896" s="136"/>
      <c r="NON896" s="136"/>
      <c r="NOO896" s="136"/>
      <c r="NOP896" s="136"/>
      <c r="NOQ896" s="136"/>
      <c r="NOR896" s="136"/>
      <c r="NOS896" s="136"/>
      <c r="NOT896" s="136"/>
      <c r="NOU896" s="136"/>
      <c r="NOV896" s="136"/>
      <c r="NOW896" s="136"/>
      <c r="NOX896" s="136"/>
      <c r="NOY896" s="136"/>
      <c r="NOZ896" s="136"/>
      <c r="NPA896" s="136"/>
      <c r="NPB896" s="136"/>
      <c r="NPC896" s="136"/>
      <c r="NPD896" s="136"/>
      <c r="NPE896" s="136"/>
      <c r="NPF896" s="136"/>
      <c r="NPG896" s="136"/>
      <c r="NPH896" s="136"/>
      <c r="NPI896" s="136"/>
      <c r="NPJ896" s="136"/>
      <c r="NPK896" s="136"/>
      <c r="NPL896" s="136"/>
      <c r="NPM896" s="136"/>
      <c r="NPN896" s="136"/>
      <c r="NPO896" s="136"/>
      <c r="NPP896" s="136"/>
      <c r="NPQ896" s="136"/>
      <c r="NPR896" s="136"/>
      <c r="NPS896" s="136"/>
      <c r="NPT896" s="136"/>
      <c r="NPU896" s="136"/>
      <c r="NPV896" s="136"/>
      <c r="NPW896" s="136"/>
      <c r="NPX896" s="136"/>
      <c r="NPY896" s="136"/>
      <c r="NPZ896" s="136"/>
      <c r="NQA896" s="136"/>
      <c r="NQB896" s="136"/>
      <c r="NQC896" s="136"/>
      <c r="NQD896" s="136"/>
      <c r="NQE896" s="136"/>
      <c r="NQF896" s="136"/>
      <c r="NQG896" s="136"/>
      <c r="NQH896" s="136"/>
      <c r="NQI896" s="136"/>
      <c r="NQJ896" s="136"/>
      <c r="NQK896" s="136"/>
      <c r="NQL896" s="136"/>
      <c r="NQM896" s="136"/>
      <c r="NQN896" s="136"/>
      <c r="NQO896" s="136"/>
      <c r="NQP896" s="136"/>
      <c r="NQQ896" s="136"/>
      <c r="NQR896" s="136"/>
      <c r="NQS896" s="136"/>
      <c r="NQT896" s="136"/>
      <c r="NQU896" s="136"/>
      <c r="NQV896" s="136"/>
      <c r="NQW896" s="136"/>
      <c r="NQX896" s="136"/>
      <c r="NQY896" s="136"/>
      <c r="NQZ896" s="136"/>
      <c r="NRA896" s="136"/>
      <c r="NRB896" s="136"/>
      <c r="NRC896" s="136"/>
      <c r="NRD896" s="136"/>
      <c r="NRE896" s="136"/>
      <c r="NRF896" s="136"/>
      <c r="NRG896" s="136"/>
      <c r="NRH896" s="136"/>
      <c r="NRI896" s="136"/>
      <c r="NRJ896" s="136"/>
      <c r="NRK896" s="136"/>
      <c r="NRL896" s="136"/>
      <c r="NRM896" s="136"/>
      <c r="NRN896" s="136"/>
      <c r="NRO896" s="136"/>
      <c r="NRP896" s="136"/>
      <c r="NRQ896" s="136"/>
      <c r="NRR896" s="136"/>
      <c r="NRS896" s="136"/>
      <c r="NRT896" s="136"/>
      <c r="NRU896" s="136"/>
      <c r="NRV896" s="136"/>
      <c r="NRW896" s="136"/>
      <c r="NRX896" s="136"/>
      <c r="NRY896" s="136"/>
      <c r="NRZ896" s="136"/>
      <c r="NSA896" s="136"/>
      <c r="NSB896" s="136"/>
      <c r="NSC896" s="136"/>
      <c r="NSD896" s="136"/>
      <c r="NSE896" s="136"/>
      <c r="NSF896" s="136"/>
      <c r="NSG896" s="136"/>
      <c r="NSH896" s="136"/>
      <c r="NSI896" s="136"/>
      <c r="NSJ896" s="136"/>
      <c r="NSK896" s="136"/>
      <c r="NSL896" s="136"/>
      <c r="NSM896" s="136"/>
      <c r="NSN896" s="136"/>
      <c r="NSO896" s="136"/>
      <c r="NSP896" s="136"/>
      <c r="NSQ896" s="136"/>
      <c r="NSR896" s="136"/>
      <c r="NSS896" s="136"/>
      <c r="NST896" s="136"/>
      <c r="NSU896" s="136"/>
      <c r="NSV896" s="136"/>
      <c r="NSW896" s="136"/>
      <c r="NSX896" s="136"/>
      <c r="NSY896" s="136"/>
      <c r="NSZ896" s="136"/>
      <c r="NTA896" s="136"/>
      <c r="NTB896" s="136"/>
      <c r="NTC896" s="136"/>
      <c r="NTD896" s="136"/>
      <c r="NTE896" s="136"/>
      <c r="NTF896" s="136"/>
      <c r="NTG896" s="136"/>
      <c r="NTH896" s="136"/>
      <c r="NTI896" s="136"/>
      <c r="NTJ896" s="136"/>
      <c r="NTK896" s="136"/>
      <c r="NTL896" s="136"/>
      <c r="NTM896" s="136"/>
      <c r="NTN896" s="136"/>
      <c r="NTO896" s="136"/>
      <c r="NTP896" s="136"/>
      <c r="NTQ896" s="136"/>
      <c r="NTR896" s="136"/>
      <c r="NTS896" s="136"/>
      <c r="NTT896" s="136"/>
      <c r="NTU896" s="136"/>
      <c r="NTV896" s="136"/>
      <c r="NTW896" s="136"/>
      <c r="NTX896" s="136"/>
      <c r="NTY896" s="136"/>
      <c r="NTZ896" s="136"/>
      <c r="NUA896" s="136"/>
      <c r="NUB896" s="136"/>
      <c r="NUC896" s="136"/>
      <c r="NUD896" s="136"/>
      <c r="NUE896" s="136"/>
      <c r="NUF896" s="136"/>
      <c r="NUG896" s="136"/>
      <c r="NUH896" s="136"/>
      <c r="NUI896" s="136"/>
      <c r="NUJ896" s="136"/>
      <c r="NUK896" s="136"/>
      <c r="NUL896" s="136"/>
      <c r="NUM896" s="136"/>
      <c r="NUN896" s="136"/>
      <c r="NUO896" s="136"/>
      <c r="NUP896" s="136"/>
      <c r="NUQ896" s="136"/>
      <c r="NUR896" s="136"/>
      <c r="NUS896" s="136"/>
      <c r="NUT896" s="136"/>
      <c r="NUU896" s="136"/>
      <c r="NUV896" s="136"/>
      <c r="NUW896" s="136"/>
      <c r="NUX896" s="136"/>
      <c r="NUY896" s="136"/>
      <c r="NUZ896" s="136"/>
      <c r="NVA896" s="136"/>
      <c r="NVB896" s="136"/>
      <c r="NVC896" s="136"/>
      <c r="NVD896" s="136"/>
      <c r="NVE896" s="136"/>
      <c r="NVF896" s="136"/>
      <c r="NVG896" s="136"/>
      <c r="NVH896" s="136"/>
      <c r="NVI896" s="136"/>
      <c r="NVJ896" s="136"/>
      <c r="NVK896" s="136"/>
      <c r="NVL896" s="136"/>
      <c r="NVM896" s="136"/>
      <c r="NVN896" s="136"/>
      <c r="NVO896" s="136"/>
      <c r="NVP896" s="136"/>
      <c r="NVQ896" s="136"/>
      <c r="NVR896" s="136"/>
      <c r="NVS896" s="136"/>
      <c r="NVT896" s="136"/>
      <c r="NVU896" s="136"/>
      <c r="NVV896" s="136"/>
      <c r="NVW896" s="136"/>
      <c r="NVX896" s="136"/>
      <c r="NVY896" s="136"/>
      <c r="NVZ896" s="136"/>
      <c r="NWA896" s="136"/>
      <c r="NWB896" s="136"/>
      <c r="NWC896" s="136"/>
      <c r="NWD896" s="136"/>
      <c r="NWE896" s="136"/>
      <c r="NWF896" s="136"/>
      <c r="NWG896" s="136"/>
      <c r="NWH896" s="136"/>
      <c r="NWI896" s="136"/>
      <c r="NWJ896" s="136"/>
      <c r="NWK896" s="136"/>
      <c r="NWL896" s="136"/>
      <c r="NWM896" s="136"/>
      <c r="NWN896" s="136"/>
      <c r="NWO896" s="136"/>
      <c r="NWP896" s="136"/>
      <c r="NWQ896" s="136"/>
      <c r="NWR896" s="136"/>
      <c r="NWS896" s="136"/>
      <c r="NWT896" s="136"/>
      <c r="NWU896" s="136"/>
      <c r="NWV896" s="136"/>
      <c r="NWW896" s="136"/>
      <c r="NWX896" s="136"/>
      <c r="NWY896" s="136"/>
      <c r="NWZ896" s="136"/>
      <c r="NXA896" s="136"/>
      <c r="NXB896" s="136"/>
      <c r="NXC896" s="136"/>
      <c r="NXD896" s="136"/>
      <c r="NXE896" s="136"/>
      <c r="NXF896" s="136"/>
      <c r="NXG896" s="136"/>
      <c r="NXH896" s="136"/>
      <c r="NXI896" s="136"/>
      <c r="NXJ896" s="136"/>
      <c r="NXK896" s="136"/>
      <c r="NXL896" s="136"/>
      <c r="NXM896" s="136"/>
      <c r="NXN896" s="136"/>
      <c r="NXO896" s="136"/>
      <c r="NXP896" s="136"/>
      <c r="NXQ896" s="136"/>
      <c r="NXR896" s="136"/>
      <c r="NXS896" s="136"/>
      <c r="NXT896" s="136"/>
      <c r="NXU896" s="136"/>
      <c r="NXV896" s="136"/>
      <c r="NXW896" s="136"/>
      <c r="NXX896" s="136"/>
      <c r="NXY896" s="136"/>
      <c r="NXZ896" s="136"/>
      <c r="NYA896" s="136"/>
      <c r="NYB896" s="136"/>
      <c r="NYC896" s="136"/>
      <c r="NYD896" s="136"/>
      <c r="NYE896" s="136"/>
      <c r="NYF896" s="136"/>
      <c r="NYG896" s="136"/>
      <c r="NYH896" s="136"/>
      <c r="NYI896" s="136"/>
      <c r="NYJ896" s="136"/>
      <c r="NYK896" s="136"/>
      <c r="NYL896" s="136"/>
      <c r="NYM896" s="136"/>
      <c r="NYN896" s="136"/>
      <c r="NYO896" s="136"/>
      <c r="NYP896" s="136"/>
      <c r="NYQ896" s="136"/>
      <c r="NYR896" s="136"/>
      <c r="NYS896" s="136"/>
      <c r="NYT896" s="136"/>
      <c r="NYU896" s="136"/>
      <c r="NYV896" s="136"/>
      <c r="NYW896" s="136"/>
      <c r="NYX896" s="136"/>
      <c r="NYY896" s="136"/>
      <c r="NYZ896" s="136"/>
      <c r="NZA896" s="136"/>
      <c r="NZB896" s="136"/>
      <c r="NZC896" s="136"/>
      <c r="NZD896" s="136"/>
      <c r="NZE896" s="136"/>
      <c r="NZF896" s="136"/>
      <c r="NZG896" s="136"/>
      <c r="NZH896" s="136"/>
      <c r="NZI896" s="136"/>
      <c r="NZJ896" s="136"/>
      <c r="NZK896" s="136"/>
      <c r="NZL896" s="136"/>
      <c r="NZM896" s="136"/>
      <c r="NZN896" s="136"/>
      <c r="NZO896" s="136"/>
      <c r="NZP896" s="136"/>
      <c r="NZQ896" s="136"/>
      <c r="NZR896" s="136"/>
      <c r="NZS896" s="136"/>
      <c r="NZT896" s="136"/>
      <c r="NZU896" s="136"/>
      <c r="NZV896" s="136"/>
      <c r="NZW896" s="136"/>
      <c r="NZX896" s="136"/>
      <c r="NZY896" s="136"/>
      <c r="NZZ896" s="136"/>
      <c r="OAA896" s="136"/>
      <c r="OAB896" s="136"/>
      <c r="OAC896" s="136"/>
      <c r="OAD896" s="136"/>
      <c r="OAE896" s="136"/>
      <c r="OAF896" s="136"/>
      <c r="OAG896" s="136"/>
      <c r="OAH896" s="136"/>
      <c r="OAI896" s="136"/>
      <c r="OAJ896" s="136"/>
      <c r="OAK896" s="136"/>
      <c r="OAL896" s="136"/>
      <c r="OAM896" s="136"/>
      <c r="OAN896" s="136"/>
      <c r="OAO896" s="136"/>
      <c r="OAP896" s="136"/>
      <c r="OAQ896" s="136"/>
      <c r="OAR896" s="136"/>
      <c r="OAS896" s="136"/>
      <c r="OAT896" s="136"/>
      <c r="OAU896" s="136"/>
      <c r="OAV896" s="136"/>
      <c r="OAW896" s="136"/>
      <c r="OAX896" s="136"/>
      <c r="OAY896" s="136"/>
      <c r="OAZ896" s="136"/>
      <c r="OBA896" s="136"/>
      <c r="OBB896" s="136"/>
      <c r="OBC896" s="136"/>
      <c r="OBD896" s="136"/>
      <c r="OBE896" s="136"/>
      <c r="OBF896" s="136"/>
      <c r="OBG896" s="136"/>
      <c r="OBH896" s="136"/>
      <c r="OBI896" s="136"/>
      <c r="OBJ896" s="136"/>
      <c r="OBK896" s="136"/>
      <c r="OBL896" s="136"/>
      <c r="OBM896" s="136"/>
      <c r="OBN896" s="136"/>
      <c r="OBO896" s="136"/>
      <c r="OBP896" s="136"/>
      <c r="OBQ896" s="136"/>
      <c r="OBR896" s="136"/>
      <c r="OBS896" s="136"/>
      <c r="OBT896" s="136"/>
      <c r="OBU896" s="136"/>
      <c r="OBV896" s="136"/>
      <c r="OBW896" s="136"/>
      <c r="OBX896" s="136"/>
      <c r="OBY896" s="136"/>
      <c r="OBZ896" s="136"/>
      <c r="OCA896" s="136"/>
      <c r="OCB896" s="136"/>
      <c r="OCC896" s="136"/>
      <c r="OCD896" s="136"/>
      <c r="OCE896" s="136"/>
      <c r="OCF896" s="136"/>
      <c r="OCG896" s="136"/>
      <c r="OCH896" s="136"/>
      <c r="OCI896" s="136"/>
      <c r="OCJ896" s="136"/>
      <c r="OCK896" s="136"/>
      <c r="OCL896" s="136"/>
      <c r="OCM896" s="136"/>
      <c r="OCN896" s="136"/>
      <c r="OCO896" s="136"/>
      <c r="OCP896" s="136"/>
      <c r="OCQ896" s="136"/>
      <c r="OCR896" s="136"/>
      <c r="OCS896" s="136"/>
      <c r="OCT896" s="136"/>
      <c r="OCU896" s="136"/>
      <c r="OCV896" s="136"/>
      <c r="OCW896" s="136"/>
      <c r="OCX896" s="136"/>
      <c r="OCY896" s="136"/>
      <c r="OCZ896" s="136"/>
      <c r="ODA896" s="136"/>
      <c r="ODB896" s="136"/>
      <c r="ODC896" s="136"/>
      <c r="ODD896" s="136"/>
      <c r="ODE896" s="136"/>
      <c r="ODF896" s="136"/>
      <c r="ODG896" s="136"/>
      <c r="ODH896" s="136"/>
      <c r="ODI896" s="136"/>
      <c r="ODJ896" s="136"/>
      <c r="ODK896" s="136"/>
      <c r="ODL896" s="136"/>
      <c r="ODM896" s="136"/>
      <c r="ODN896" s="136"/>
      <c r="ODO896" s="136"/>
      <c r="ODP896" s="136"/>
      <c r="ODQ896" s="136"/>
      <c r="ODR896" s="136"/>
      <c r="ODS896" s="136"/>
      <c r="ODT896" s="136"/>
      <c r="ODU896" s="136"/>
      <c r="ODV896" s="136"/>
      <c r="ODW896" s="136"/>
      <c r="ODX896" s="136"/>
      <c r="ODY896" s="136"/>
      <c r="ODZ896" s="136"/>
      <c r="OEA896" s="136"/>
      <c r="OEB896" s="136"/>
      <c r="OEC896" s="136"/>
      <c r="OED896" s="136"/>
      <c r="OEE896" s="136"/>
      <c r="OEF896" s="136"/>
      <c r="OEG896" s="136"/>
      <c r="OEH896" s="136"/>
      <c r="OEI896" s="136"/>
      <c r="OEJ896" s="136"/>
      <c r="OEK896" s="136"/>
      <c r="OEL896" s="136"/>
      <c r="OEM896" s="136"/>
      <c r="OEN896" s="136"/>
      <c r="OEO896" s="136"/>
      <c r="OEP896" s="136"/>
      <c r="OEQ896" s="136"/>
      <c r="OER896" s="136"/>
      <c r="OES896" s="136"/>
      <c r="OET896" s="136"/>
      <c r="OEU896" s="136"/>
      <c r="OEV896" s="136"/>
      <c r="OEW896" s="136"/>
      <c r="OEX896" s="136"/>
      <c r="OEY896" s="136"/>
      <c r="OEZ896" s="136"/>
      <c r="OFA896" s="136"/>
      <c r="OFB896" s="136"/>
      <c r="OFC896" s="136"/>
      <c r="OFD896" s="136"/>
      <c r="OFE896" s="136"/>
      <c r="OFF896" s="136"/>
      <c r="OFG896" s="136"/>
      <c r="OFH896" s="136"/>
      <c r="OFI896" s="136"/>
      <c r="OFJ896" s="136"/>
      <c r="OFK896" s="136"/>
      <c r="OFL896" s="136"/>
      <c r="OFM896" s="136"/>
      <c r="OFN896" s="136"/>
      <c r="OFO896" s="136"/>
      <c r="OFP896" s="136"/>
      <c r="OFQ896" s="136"/>
      <c r="OFR896" s="136"/>
      <c r="OFS896" s="136"/>
      <c r="OFT896" s="136"/>
      <c r="OFU896" s="136"/>
      <c r="OFV896" s="136"/>
      <c r="OFW896" s="136"/>
      <c r="OFX896" s="136"/>
      <c r="OFY896" s="136"/>
      <c r="OFZ896" s="136"/>
      <c r="OGA896" s="136"/>
      <c r="OGB896" s="136"/>
      <c r="OGC896" s="136"/>
      <c r="OGD896" s="136"/>
      <c r="OGE896" s="136"/>
      <c r="OGF896" s="136"/>
      <c r="OGG896" s="136"/>
      <c r="OGH896" s="136"/>
      <c r="OGI896" s="136"/>
      <c r="OGJ896" s="136"/>
      <c r="OGK896" s="136"/>
      <c r="OGL896" s="136"/>
      <c r="OGM896" s="136"/>
      <c r="OGN896" s="136"/>
      <c r="OGO896" s="136"/>
      <c r="OGP896" s="136"/>
      <c r="OGQ896" s="136"/>
      <c r="OGR896" s="136"/>
      <c r="OGS896" s="136"/>
      <c r="OGT896" s="136"/>
      <c r="OGU896" s="136"/>
      <c r="OGV896" s="136"/>
      <c r="OGW896" s="136"/>
      <c r="OGX896" s="136"/>
      <c r="OGY896" s="136"/>
      <c r="OGZ896" s="136"/>
      <c r="OHA896" s="136"/>
      <c r="OHB896" s="136"/>
      <c r="OHC896" s="136"/>
      <c r="OHD896" s="136"/>
      <c r="OHE896" s="136"/>
      <c r="OHF896" s="136"/>
      <c r="OHG896" s="136"/>
      <c r="OHH896" s="136"/>
      <c r="OHI896" s="136"/>
      <c r="OHJ896" s="136"/>
      <c r="OHK896" s="136"/>
      <c r="OHL896" s="136"/>
      <c r="OHM896" s="136"/>
      <c r="OHN896" s="136"/>
      <c r="OHO896" s="136"/>
      <c r="OHP896" s="136"/>
      <c r="OHQ896" s="136"/>
      <c r="OHR896" s="136"/>
      <c r="OHS896" s="136"/>
      <c r="OHT896" s="136"/>
      <c r="OHU896" s="136"/>
      <c r="OHV896" s="136"/>
      <c r="OHW896" s="136"/>
      <c r="OHX896" s="136"/>
      <c r="OHY896" s="136"/>
      <c r="OHZ896" s="136"/>
      <c r="OIA896" s="136"/>
      <c r="OIB896" s="136"/>
      <c r="OIC896" s="136"/>
      <c r="OID896" s="136"/>
      <c r="OIE896" s="136"/>
      <c r="OIF896" s="136"/>
      <c r="OIG896" s="136"/>
      <c r="OIH896" s="136"/>
      <c r="OII896" s="136"/>
      <c r="OIJ896" s="136"/>
      <c r="OIK896" s="136"/>
      <c r="OIL896" s="136"/>
      <c r="OIM896" s="136"/>
      <c r="OIN896" s="136"/>
      <c r="OIO896" s="136"/>
      <c r="OIP896" s="136"/>
      <c r="OIQ896" s="136"/>
      <c r="OIR896" s="136"/>
      <c r="OIS896" s="136"/>
      <c r="OIT896" s="136"/>
      <c r="OIU896" s="136"/>
      <c r="OIV896" s="136"/>
      <c r="OIW896" s="136"/>
      <c r="OIX896" s="136"/>
      <c r="OIY896" s="136"/>
      <c r="OIZ896" s="136"/>
      <c r="OJA896" s="136"/>
      <c r="OJB896" s="136"/>
      <c r="OJC896" s="136"/>
      <c r="OJD896" s="136"/>
      <c r="OJE896" s="136"/>
      <c r="OJF896" s="136"/>
      <c r="OJG896" s="136"/>
      <c r="OJH896" s="136"/>
      <c r="OJI896" s="136"/>
      <c r="OJJ896" s="136"/>
      <c r="OJK896" s="136"/>
      <c r="OJL896" s="136"/>
      <c r="OJM896" s="136"/>
      <c r="OJN896" s="136"/>
      <c r="OJO896" s="136"/>
      <c r="OJP896" s="136"/>
      <c r="OJQ896" s="136"/>
      <c r="OJR896" s="136"/>
      <c r="OJS896" s="136"/>
      <c r="OJT896" s="136"/>
      <c r="OJU896" s="136"/>
      <c r="OJV896" s="136"/>
      <c r="OJW896" s="136"/>
      <c r="OJX896" s="136"/>
      <c r="OJY896" s="136"/>
      <c r="OJZ896" s="136"/>
      <c r="OKA896" s="136"/>
      <c r="OKB896" s="136"/>
      <c r="OKC896" s="136"/>
      <c r="OKD896" s="136"/>
      <c r="OKE896" s="136"/>
      <c r="OKF896" s="136"/>
      <c r="OKG896" s="136"/>
      <c r="OKH896" s="136"/>
      <c r="OKI896" s="136"/>
      <c r="OKJ896" s="136"/>
      <c r="OKK896" s="136"/>
      <c r="OKL896" s="136"/>
      <c r="OKM896" s="136"/>
      <c r="OKN896" s="136"/>
      <c r="OKO896" s="136"/>
      <c r="OKP896" s="136"/>
      <c r="OKQ896" s="136"/>
      <c r="OKR896" s="136"/>
      <c r="OKS896" s="136"/>
      <c r="OKT896" s="136"/>
      <c r="OKU896" s="136"/>
      <c r="OKV896" s="136"/>
      <c r="OKW896" s="136"/>
      <c r="OKX896" s="136"/>
      <c r="OKY896" s="136"/>
      <c r="OKZ896" s="136"/>
      <c r="OLA896" s="136"/>
      <c r="OLB896" s="136"/>
      <c r="OLC896" s="136"/>
      <c r="OLD896" s="136"/>
      <c r="OLE896" s="136"/>
      <c r="OLF896" s="136"/>
      <c r="OLG896" s="136"/>
      <c r="OLH896" s="136"/>
      <c r="OLI896" s="136"/>
      <c r="OLJ896" s="136"/>
      <c r="OLK896" s="136"/>
      <c r="OLL896" s="136"/>
      <c r="OLM896" s="136"/>
      <c r="OLN896" s="136"/>
      <c r="OLO896" s="136"/>
      <c r="OLP896" s="136"/>
      <c r="OLQ896" s="136"/>
      <c r="OLR896" s="136"/>
      <c r="OLS896" s="136"/>
      <c r="OLT896" s="136"/>
      <c r="OLU896" s="136"/>
      <c r="OLV896" s="136"/>
      <c r="OLW896" s="136"/>
      <c r="OLX896" s="136"/>
      <c r="OLY896" s="136"/>
      <c r="OLZ896" s="136"/>
      <c r="OMA896" s="136"/>
      <c r="OMB896" s="136"/>
      <c r="OMC896" s="136"/>
      <c r="OMD896" s="136"/>
      <c r="OME896" s="136"/>
      <c r="OMF896" s="136"/>
      <c r="OMG896" s="136"/>
      <c r="OMH896" s="136"/>
      <c r="OMI896" s="136"/>
      <c r="OMJ896" s="136"/>
      <c r="OMK896" s="136"/>
      <c r="OML896" s="136"/>
      <c r="OMM896" s="136"/>
      <c r="OMN896" s="136"/>
      <c r="OMO896" s="136"/>
      <c r="OMP896" s="136"/>
      <c r="OMQ896" s="136"/>
      <c r="OMR896" s="136"/>
      <c r="OMS896" s="136"/>
      <c r="OMT896" s="136"/>
      <c r="OMU896" s="136"/>
      <c r="OMV896" s="136"/>
      <c r="OMW896" s="136"/>
      <c r="OMX896" s="136"/>
      <c r="OMY896" s="136"/>
      <c r="OMZ896" s="136"/>
      <c r="ONA896" s="136"/>
      <c r="ONB896" s="136"/>
      <c r="ONC896" s="136"/>
      <c r="OND896" s="136"/>
      <c r="ONE896" s="136"/>
      <c r="ONF896" s="136"/>
      <c r="ONG896" s="136"/>
      <c r="ONH896" s="136"/>
      <c r="ONI896" s="136"/>
      <c r="ONJ896" s="136"/>
      <c r="ONK896" s="136"/>
      <c r="ONL896" s="136"/>
      <c r="ONM896" s="136"/>
      <c r="ONN896" s="136"/>
      <c r="ONO896" s="136"/>
      <c r="ONP896" s="136"/>
      <c r="ONQ896" s="136"/>
      <c r="ONR896" s="136"/>
      <c r="ONS896" s="136"/>
      <c r="ONT896" s="136"/>
      <c r="ONU896" s="136"/>
      <c r="ONV896" s="136"/>
      <c r="ONW896" s="136"/>
      <c r="ONX896" s="136"/>
      <c r="ONY896" s="136"/>
      <c r="ONZ896" s="136"/>
      <c r="OOA896" s="136"/>
      <c r="OOB896" s="136"/>
      <c r="OOC896" s="136"/>
      <c r="OOD896" s="136"/>
      <c r="OOE896" s="136"/>
      <c r="OOF896" s="136"/>
      <c r="OOG896" s="136"/>
      <c r="OOH896" s="136"/>
      <c r="OOI896" s="136"/>
      <c r="OOJ896" s="136"/>
      <c r="OOK896" s="136"/>
      <c r="OOL896" s="136"/>
      <c r="OOM896" s="136"/>
      <c r="OON896" s="136"/>
      <c r="OOO896" s="136"/>
      <c r="OOP896" s="136"/>
      <c r="OOQ896" s="136"/>
      <c r="OOR896" s="136"/>
      <c r="OOS896" s="136"/>
      <c r="OOT896" s="136"/>
      <c r="OOU896" s="136"/>
      <c r="OOV896" s="136"/>
      <c r="OOW896" s="136"/>
      <c r="OOX896" s="136"/>
      <c r="OOY896" s="136"/>
      <c r="OOZ896" s="136"/>
      <c r="OPA896" s="136"/>
      <c r="OPB896" s="136"/>
      <c r="OPC896" s="136"/>
      <c r="OPD896" s="136"/>
      <c r="OPE896" s="136"/>
      <c r="OPF896" s="136"/>
      <c r="OPG896" s="136"/>
      <c r="OPH896" s="136"/>
      <c r="OPI896" s="136"/>
      <c r="OPJ896" s="136"/>
      <c r="OPK896" s="136"/>
      <c r="OPL896" s="136"/>
      <c r="OPM896" s="136"/>
      <c r="OPN896" s="136"/>
      <c r="OPO896" s="136"/>
      <c r="OPP896" s="136"/>
      <c r="OPQ896" s="136"/>
      <c r="OPR896" s="136"/>
      <c r="OPS896" s="136"/>
      <c r="OPT896" s="136"/>
      <c r="OPU896" s="136"/>
      <c r="OPV896" s="136"/>
      <c r="OPW896" s="136"/>
      <c r="OPX896" s="136"/>
      <c r="OPY896" s="136"/>
      <c r="OPZ896" s="136"/>
      <c r="OQA896" s="136"/>
      <c r="OQB896" s="136"/>
      <c r="OQC896" s="136"/>
      <c r="OQD896" s="136"/>
      <c r="OQE896" s="136"/>
      <c r="OQF896" s="136"/>
      <c r="OQG896" s="136"/>
      <c r="OQH896" s="136"/>
      <c r="OQI896" s="136"/>
      <c r="OQJ896" s="136"/>
      <c r="OQK896" s="136"/>
      <c r="OQL896" s="136"/>
      <c r="OQM896" s="136"/>
      <c r="OQN896" s="136"/>
      <c r="OQO896" s="136"/>
      <c r="OQP896" s="136"/>
      <c r="OQQ896" s="136"/>
      <c r="OQR896" s="136"/>
      <c r="OQS896" s="136"/>
      <c r="OQT896" s="136"/>
      <c r="OQU896" s="136"/>
      <c r="OQV896" s="136"/>
      <c r="OQW896" s="136"/>
      <c r="OQX896" s="136"/>
      <c r="OQY896" s="136"/>
      <c r="OQZ896" s="136"/>
      <c r="ORA896" s="136"/>
      <c r="ORB896" s="136"/>
      <c r="ORC896" s="136"/>
      <c r="ORD896" s="136"/>
      <c r="ORE896" s="136"/>
      <c r="ORF896" s="136"/>
      <c r="ORG896" s="136"/>
      <c r="ORH896" s="136"/>
      <c r="ORI896" s="136"/>
      <c r="ORJ896" s="136"/>
      <c r="ORK896" s="136"/>
      <c r="ORL896" s="136"/>
      <c r="ORM896" s="136"/>
      <c r="ORN896" s="136"/>
      <c r="ORO896" s="136"/>
      <c r="ORP896" s="136"/>
      <c r="ORQ896" s="136"/>
      <c r="ORR896" s="136"/>
      <c r="ORS896" s="136"/>
      <c r="ORT896" s="136"/>
      <c r="ORU896" s="136"/>
      <c r="ORV896" s="136"/>
      <c r="ORW896" s="136"/>
      <c r="ORX896" s="136"/>
      <c r="ORY896" s="136"/>
      <c r="ORZ896" s="136"/>
      <c r="OSA896" s="136"/>
      <c r="OSB896" s="136"/>
      <c r="OSC896" s="136"/>
      <c r="OSD896" s="136"/>
      <c r="OSE896" s="136"/>
      <c r="OSF896" s="136"/>
      <c r="OSG896" s="136"/>
      <c r="OSH896" s="136"/>
      <c r="OSI896" s="136"/>
      <c r="OSJ896" s="136"/>
      <c r="OSK896" s="136"/>
      <c r="OSL896" s="136"/>
      <c r="OSM896" s="136"/>
      <c r="OSN896" s="136"/>
      <c r="OSO896" s="136"/>
      <c r="OSP896" s="136"/>
      <c r="OSQ896" s="136"/>
      <c r="OSR896" s="136"/>
      <c r="OSS896" s="136"/>
      <c r="OST896" s="136"/>
      <c r="OSU896" s="136"/>
      <c r="OSV896" s="136"/>
      <c r="OSW896" s="136"/>
      <c r="OSX896" s="136"/>
      <c r="OSY896" s="136"/>
      <c r="OSZ896" s="136"/>
      <c r="OTA896" s="136"/>
      <c r="OTB896" s="136"/>
      <c r="OTC896" s="136"/>
      <c r="OTD896" s="136"/>
      <c r="OTE896" s="136"/>
      <c r="OTF896" s="136"/>
      <c r="OTG896" s="136"/>
      <c r="OTH896" s="136"/>
      <c r="OTI896" s="136"/>
      <c r="OTJ896" s="136"/>
      <c r="OTK896" s="136"/>
      <c r="OTL896" s="136"/>
      <c r="OTM896" s="136"/>
      <c r="OTN896" s="136"/>
      <c r="OTO896" s="136"/>
      <c r="OTP896" s="136"/>
      <c r="OTQ896" s="136"/>
      <c r="OTR896" s="136"/>
      <c r="OTS896" s="136"/>
      <c r="OTT896" s="136"/>
      <c r="OTU896" s="136"/>
      <c r="OTV896" s="136"/>
      <c r="OTW896" s="136"/>
      <c r="OTX896" s="136"/>
      <c r="OTY896" s="136"/>
      <c r="OTZ896" s="136"/>
      <c r="OUA896" s="136"/>
      <c r="OUB896" s="136"/>
      <c r="OUC896" s="136"/>
      <c r="OUD896" s="136"/>
      <c r="OUE896" s="136"/>
      <c r="OUF896" s="136"/>
      <c r="OUG896" s="136"/>
      <c r="OUH896" s="136"/>
      <c r="OUI896" s="136"/>
      <c r="OUJ896" s="136"/>
      <c r="OUK896" s="136"/>
      <c r="OUL896" s="136"/>
      <c r="OUM896" s="136"/>
      <c r="OUN896" s="136"/>
      <c r="OUO896" s="136"/>
      <c r="OUP896" s="136"/>
      <c r="OUQ896" s="136"/>
      <c r="OUR896" s="136"/>
      <c r="OUS896" s="136"/>
      <c r="OUT896" s="136"/>
      <c r="OUU896" s="136"/>
      <c r="OUV896" s="136"/>
      <c r="OUW896" s="136"/>
      <c r="OUX896" s="136"/>
      <c r="OUY896" s="136"/>
      <c r="OUZ896" s="136"/>
      <c r="OVA896" s="136"/>
      <c r="OVB896" s="136"/>
      <c r="OVC896" s="136"/>
      <c r="OVD896" s="136"/>
      <c r="OVE896" s="136"/>
      <c r="OVF896" s="136"/>
      <c r="OVG896" s="136"/>
      <c r="OVH896" s="136"/>
      <c r="OVI896" s="136"/>
      <c r="OVJ896" s="136"/>
      <c r="OVK896" s="136"/>
      <c r="OVL896" s="136"/>
      <c r="OVM896" s="136"/>
      <c r="OVN896" s="136"/>
      <c r="OVO896" s="136"/>
      <c r="OVP896" s="136"/>
      <c r="OVQ896" s="136"/>
      <c r="OVR896" s="136"/>
      <c r="OVS896" s="136"/>
      <c r="OVT896" s="136"/>
      <c r="OVU896" s="136"/>
      <c r="OVV896" s="136"/>
      <c r="OVW896" s="136"/>
      <c r="OVX896" s="136"/>
      <c r="OVY896" s="136"/>
      <c r="OVZ896" s="136"/>
      <c r="OWA896" s="136"/>
      <c r="OWB896" s="136"/>
      <c r="OWC896" s="136"/>
      <c r="OWD896" s="136"/>
      <c r="OWE896" s="136"/>
      <c r="OWF896" s="136"/>
      <c r="OWG896" s="136"/>
      <c r="OWH896" s="136"/>
      <c r="OWI896" s="136"/>
      <c r="OWJ896" s="136"/>
      <c r="OWK896" s="136"/>
      <c r="OWL896" s="136"/>
      <c r="OWM896" s="136"/>
      <c r="OWN896" s="136"/>
      <c r="OWO896" s="136"/>
      <c r="OWP896" s="136"/>
      <c r="OWQ896" s="136"/>
      <c r="OWR896" s="136"/>
      <c r="OWS896" s="136"/>
      <c r="OWT896" s="136"/>
      <c r="OWU896" s="136"/>
      <c r="OWV896" s="136"/>
      <c r="OWW896" s="136"/>
      <c r="OWX896" s="136"/>
      <c r="OWY896" s="136"/>
      <c r="OWZ896" s="136"/>
      <c r="OXA896" s="136"/>
      <c r="OXB896" s="136"/>
      <c r="OXC896" s="136"/>
      <c r="OXD896" s="136"/>
      <c r="OXE896" s="136"/>
      <c r="OXF896" s="136"/>
      <c r="OXG896" s="136"/>
      <c r="OXH896" s="136"/>
      <c r="OXI896" s="136"/>
      <c r="OXJ896" s="136"/>
      <c r="OXK896" s="136"/>
      <c r="OXL896" s="136"/>
      <c r="OXM896" s="136"/>
      <c r="OXN896" s="136"/>
      <c r="OXO896" s="136"/>
      <c r="OXP896" s="136"/>
      <c r="OXQ896" s="136"/>
      <c r="OXR896" s="136"/>
      <c r="OXS896" s="136"/>
      <c r="OXT896" s="136"/>
      <c r="OXU896" s="136"/>
      <c r="OXV896" s="136"/>
      <c r="OXW896" s="136"/>
      <c r="OXX896" s="136"/>
      <c r="OXY896" s="136"/>
      <c r="OXZ896" s="136"/>
      <c r="OYA896" s="136"/>
      <c r="OYB896" s="136"/>
      <c r="OYC896" s="136"/>
      <c r="OYD896" s="136"/>
      <c r="OYE896" s="136"/>
      <c r="OYF896" s="136"/>
      <c r="OYG896" s="136"/>
      <c r="OYH896" s="136"/>
      <c r="OYI896" s="136"/>
      <c r="OYJ896" s="136"/>
      <c r="OYK896" s="136"/>
      <c r="OYL896" s="136"/>
      <c r="OYM896" s="136"/>
      <c r="OYN896" s="136"/>
      <c r="OYO896" s="136"/>
      <c r="OYP896" s="136"/>
      <c r="OYQ896" s="136"/>
      <c r="OYR896" s="136"/>
      <c r="OYS896" s="136"/>
      <c r="OYT896" s="136"/>
      <c r="OYU896" s="136"/>
      <c r="OYV896" s="136"/>
      <c r="OYW896" s="136"/>
      <c r="OYX896" s="136"/>
      <c r="OYY896" s="136"/>
      <c r="OYZ896" s="136"/>
      <c r="OZA896" s="136"/>
      <c r="OZB896" s="136"/>
      <c r="OZC896" s="136"/>
      <c r="OZD896" s="136"/>
      <c r="OZE896" s="136"/>
      <c r="OZF896" s="136"/>
      <c r="OZG896" s="136"/>
      <c r="OZH896" s="136"/>
      <c r="OZI896" s="136"/>
      <c r="OZJ896" s="136"/>
      <c r="OZK896" s="136"/>
      <c r="OZL896" s="136"/>
      <c r="OZM896" s="136"/>
      <c r="OZN896" s="136"/>
      <c r="OZO896" s="136"/>
      <c r="OZP896" s="136"/>
      <c r="OZQ896" s="136"/>
      <c r="OZR896" s="136"/>
      <c r="OZS896" s="136"/>
      <c r="OZT896" s="136"/>
      <c r="OZU896" s="136"/>
      <c r="OZV896" s="136"/>
      <c r="OZW896" s="136"/>
      <c r="OZX896" s="136"/>
      <c r="OZY896" s="136"/>
      <c r="OZZ896" s="136"/>
      <c r="PAA896" s="136"/>
      <c r="PAB896" s="136"/>
      <c r="PAC896" s="136"/>
      <c r="PAD896" s="136"/>
      <c r="PAE896" s="136"/>
      <c r="PAF896" s="136"/>
      <c r="PAG896" s="136"/>
      <c r="PAH896" s="136"/>
      <c r="PAI896" s="136"/>
      <c r="PAJ896" s="136"/>
      <c r="PAK896" s="136"/>
      <c r="PAL896" s="136"/>
      <c r="PAM896" s="136"/>
      <c r="PAN896" s="136"/>
      <c r="PAO896" s="136"/>
      <c r="PAP896" s="136"/>
      <c r="PAQ896" s="136"/>
      <c r="PAR896" s="136"/>
      <c r="PAS896" s="136"/>
      <c r="PAT896" s="136"/>
      <c r="PAU896" s="136"/>
      <c r="PAV896" s="136"/>
      <c r="PAW896" s="136"/>
      <c r="PAX896" s="136"/>
      <c r="PAY896" s="136"/>
      <c r="PAZ896" s="136"/>
      <c r="PBA896" s="136"/>
      <c r="PBB896" s="136"/>
      <c r="PBC896" s="136"/>
      <c r="PBD896" s="136"/>
      <c r="PBE896" s="136"/>
      <c r="PBF896" s="136"/>
      <c r="PBG896" s="136"/>
      <c r="PBH896" s="136"/>
      <c r="PBI896" s="136"/>
      <c r="PBJ896" s="136"/>
      <c r="PBK896" s="136"/>
      <c r="PBL896" s="136"/>
      <c r="PBM896" s="136"/>
      <c r="PBN896" s="136"/>
      <c r="PBO896" s="136"/>
      <c r="PBP896" s="136"/>
      <c r="PBQ896" s="136"/>
      <c r="PBR896" s="136"/>
      <c r="PBS896" s="136"/>
      <c r="PBT896" s="136"/>
      <c r="PBU896" s="136"/>
      <c r="PBV896" s="136"/>
      <c r="PBW896" s="136"/>
      <c r="PBX896" s="136"/>
      <c r="PBY896" s="136"/>
      <c r="PBZ896" s="136"/>
      <c r="PCA896" s="136"/>
      <c r="PCB896" s="136"/>
      <c r="PCC896" s="136"/>
      <c r="PCD896" s="136"/>
      <c r="PCE896" s="136"/>
      <c r="PCF896" s="136"/>
      <c r="PCG896" s="136"/>
      <c r="PCH896" s="136"/>
      <c r="PCI896" s="136"/>
      <c r="PCJ896" s="136"/>
      <c r="PCK896" s="136"/>
      <c r="PCL896" s="136"/>
      <c r="PCM896" s="136"/>
      <c r="PCN896" s="136"/>
      <c r="PCO896" s="136"/>
      <c r="PCP896" s="136"/>
      <c r="PCQ896" s="136"/>
      <c r="PCR896" s="136"/>
      <c r="PCS896" s="136"/>
      <c r="PCT896" s="136"/>
      <c r="PCU896" s="136"/>
      <c r="PCV896" s="136"/>
      <c r="PCW896" s="136"/>
      <c r="PCX896" s="136"/>
      <c r="PCY896" s="136"/>
      <c r="PCZ896" s="136"/>
      <c r="PDA896" s="136"/>
      <c r="PDB896" s="136"/>
      <c r="PDC896" s="136"/>
      <c r="PDD896" s="136"/>
      <c r="PDE896" s="136"/>
      <c r="PDF896" s="136"/>
      <c r="PDG896" s="136"/>
      <c r="PDH896" s="136"/>
      <c r="PDI896" s="136"/>
      <c r="PDJ896" s="136"/>
      <c r="PDK896" s="136"/>
      <c r="PDL896" s="136"/>
      <c r="PDM896" s="136"/>
      <c r="PDN896" s="136"/>
      <c r="PDO896" s="136"/>
      <c r="PDP896" s="136"/>
      <c r="PDQ896" s="136"/>
      <c r="PDR896" s="136"/>
      <c r="PDS896" s="136"/>
      <c r="PDT896" s="136"/>
      <c r="PDU896" s="136"/>
      <c r="PDV896" s="136"/>
      <c r="PDW896" s="136"/>
      <c r="PDX896" s="136"/>
      <c r="PDY896" s="136"/>
      <c r="PDZ896" s="136"/>
      <c r="PEA896" s="136"/>
      <c r="PEB896" s="136"/>
      <c r="PEC896" s="136"/>
      <c r="PED896" s="136"/>
      <c r="PEE896" s="136"/>
      <c r="PEF896" s="136"/>
      <c r="PEG896" s="136"/>
      <c r="PEH896" s="136"/>
      <c r="PEI896" s="136"/>
      <c r="PEJ896" s="136"/>
      <c r="PEK896" s="136"/>
      <c r="PEL896" s="136"/>
      <c r="PEM896" s="136"/>
      <c r="PEN896" s="136"/>
      <c r="PEO896" s="136"/>
      <c r="PEP896" s="136"/>
      <c r="PEQ896" s="136"/>
      <c r="PER896" s="136"/>
      <c r="PES896" s="136"/>
      <c r="PET896" s="136"/>
      <c r="PEU896" s="136"/>
      <c r="PEV896" s="136"/>
      <c r="PEW896" s="136"/>
      <c r="PEX896" s="136"/>
      <c r="PEY896" s="136"/>
      <c r="PEZ896" s="136"/>
      <c r="PFA896" s="136"/>
      <c r="PFB896" s="136"/>
      <c r="PFC896" s="136"/>
      <c r="PFD896" s="136"/>
      <c r="PFE896" s="136"/>
      <c r="PFF896" s="136"/>
      <c r="PFG896" s="136"/>
      <c r="PFH896" s="136"/>
      <c r="PFI896" s="136"/>
      <c r="PFJ896" s="136"/>
      <c r="PFK896" s="136"/>
      <c r="PFL896" s="136"/>
      <c r="PFM896" s="136"/>
      <c r="PFN896" s="136"/>
      <c r="PFO896" s="136"/>
      <c r="PFP896" s="136"/>
      <c r="PFQ896" s="136"/>
      <c r="PFR896" s="136"/>
      <c r="PFS896" s="136"/>
      <c r="PFT896" s="136"/>
      <c r="PFU896" s="136"/>
      <c r="PFV896" s="136"/>
      <c r="PFW896" s="136"/>
      <c r="PFX896" s="136"/>
      <c r="PFY896" s="136"/>
      <c r="PFZ896" s="136"/>
      <c r="PGA896" s="136"/>
      <c r="PGB896" s="136"/>
      <c r="PGC896" s="136"/>
      <c r="PGD896" s="136"/>
      <c r="PGE896" s="136"/>
      <c r="PGF896" s="136"/>
      <c r="PGG896" s="136"/>
      <c r="PGH896" s="136"/>
      <c r="PGI896" s="136"/>
      <c r="PGJ896" s="136"/>
      <c r="PGK896" s="136"/>
      <c r="PGL896" s="136"/>
      <c r="PGM896" s="136"/>
      <c r="PGN896" s="136"/>
      <c r="PGO896" s="136"/>
      <c r="PGP896" s="136"/>
      <c r="PGQ896" s="136"/>
      <c r="PGR896" s="136"/>
      <c r="PGS896" s="136"/>
      <c r="PGT896" s="136"/>
      <c r="PGU896" s="136"/>
      <c r="PGV896" s="136"/>
      <c r="PGW896" s="136"/>
      <c r="PGX896" s="136"/>
      <c r="PGY896" s="136"/>
      <c r="PGZ896" s="136"/>
      <c r="PHA896" s="136"/>
      <c r="PHB896" s="136"/>
      <c r="PHC896" s="136"/>
      <c r="PHD896" s="136"/>
      <c r="PHE896" s="136"/>
      <c r="PHF896" s="136"/>
      <c r="PHG896" s="136"/>
      <c r="PHH896" s="136"/>
      <c r="PHI896" s="136"/>
      <c r="PHJ896" s="136"/>
      <c r="PHK896" s="136"/>
      <c r="PHL896" s="136"/>
      <c r="PHM896" s="136"/>
      <c r="PHN896" s="136"/>
      <c r="PHO896" s="136"/>
      <c r="PHP896" s="136"/>
      <c r="PHQ896" s="136"/>
      <c r="PHR896" s="136"/>
      <c r="PHS896" s="136"/>
      <c r="PHT896" s="136"/>
      <c r="PHU896" s="136"/>
      <c r="PHV896" s="136"/>
      <c r="PHW896" s="136"/>
      <c r="PHX896" s="136"/>
      <c r="PHY896" s="136"/>
      <c r="PHZ896" s="136"/>
      <c r="PIA896" s="136"/>
      <c r="PIB896" s="136"/>
      <c r="PIC896" s="136"/>
      <c r="PID896" s="136"/>
      <c r="PIE896" s="136"/>
      <c r="PIF896" s="136"/>
      <c r="PIG896" s="136"/>
      <c r="PIH896" s="136"/>
      <c r="PII896" s="136"/>
      <c r="PIJ896" s="136"/>
      <c r="PIK896" s="136"/>
      <c r="PIL896" s="136"/>
      <c r="PIM896" s="136"/>
      <c r="PIN896" s="136"/>
      <c r="PIO896" s="136"/>
      <c r="PIP896" s="136"/>
      <c r="PIQ896" s="136"/>
      <c r="PIR896" s="136"/>
      <c r="PIS896" s="136"/>
      <c r="PIT896" s="136"/>
      <c r="PIU896" s="136"/>
      <c r="PIV896" s="136"/>
      <c r="PIW896" s="136"/>
      <c r="PIX896" s="136"/>
      <c r="PIY896" s="136"/>
      <c r="PIZ896" s="136"/>
      <c r="PJA896" s="136"/>
      <c r="PJB896" s="136"/>
      <c r="PJC896" s="136"/>
      <c r="PJD896" s="136"/>
      <c r="PJE896" s="136"/>
      <c r="PJF896" s="136"/>
      <c r="PJG896" s="136"/>
      <c r="PJH896" s="136"/>
      <c r="PJI896" s="136"/>
      <c r="PJJ896" s="136"/>
      <c r="PJK896" s="136"/>
      <c r="PJL896" s="136"/>
      <c r="PJM896" s="136"/>
      <c r="PJN896" s="136"/>
      <c r="PJO896" s="136"/>
      <c r="PJP896" s="136"/>
      <c r="PJQ896" s="136"/>
      <c r="PJR896" s="136"/>
      <c r="PJS896" s="136"/>
      <c r="PJT896" s="136"/>
      <c r="PJU896" s="136"/>
      <c r="PJV896" s="136"/>
      <c r="PJW896" s="136"/>
      <c r="PJX896" s="136"/>
      <c r="PJY896" s="136"/>
      <c r="PJZ896" s="136"/>
      <c r="PKA896" s="136"/>
      <c r="PKB896" s="136"/>
      <c r="PKC896" s="136"/>
      <c r="PKD896" s="136"/>
      <c r="PKE896" s="136"/>
      <c r="PKF896" s="136"/>
      <c r="PKG896" s="136"/>
      <c r="PKH896" s="136"/>
      <c r="PKI896" s="136"/>
      <c r="PKJ896" s="136"/>
      <c r="PKK896" s="136"/>
      <c r="PKL896" s="136"/>
      <c r="PKM896" s="136"/>
      <c r="PKN896" s="136"/>
      <c r="PKO896" s="136"/>
      <c r="PKP896" s="136"/>
      <c r="PKQ896" s="136"/>
      <c r="PKR896" s="136"/>
      <c r="PKS896" s="136"/>
      <c r="PKT896" s="136"/>
      <c r="PKU896" s="136"/>
      <c r="PKV896" s="136"/>
      <c r="PKW896" s="136"/>
      <c r="PKX896" s="136"/>
      <c r="PKY896" s="136"/>
      <c r="PKZ896" s="136"/>
      <c r="PLA896" s="136"/>
      <c r="PLB896" s="136"/>
      <c r="PLC896" s="136"/>
      <c r="PLD896" s="136"/>
      <c r="PLE896" s="136"/>
      <c r="PLF896" s="136"/>
      <c r="PLG896" s="136"/>
      <c r="PLH896" s="136"/>
      <c r="PLI896" s="136"/>
      <c r="PLJ896" s="136"/>
      <c r="PLK896" s="136"/>
      <c r="PLL896" s="136"/>
      <c r="PLM896" s="136"/>
      <c r="PLN896" s="136"/>
      <c r="PLO896" s="136"/>
      <c r="PLP896" s="136"/>
      <c r="PLQ896" s="136"/>
      <c r="PLR896" s="136"/>
      <c r="PLS896" s="136"/>
      <c r="PLT896" s="136"/>
      <c r="PLU896" s="136"/>
      <c r="PLV896" s="136"/>
      <c r="PLW896" s="136"/>
      <c r="PLX896" s="136"/>
      <c r="PLY896" s="136"/>
      <c r="PLZ896" s="136"/>
      <c r="PMA896" s="136"/>
      <c r="PMB896" s="136"/>
      <c r="PMC896" s="136"/>
      <c r="PMD896" s="136"/>
      <c r="PME896" s="136"/>
      <c r="PMF896" s="136"/>
      <c r="PMG896" s="136"/>
      <c r="PMH896" s="136"/>
      <c r="PMI896" s="136"/>
      <c r="PMJ896" s="136"/>
      <c r="PMK896" s="136"/>
      <c r="PML896" s="136"/>
      <c r="PMM896" s="136"/>
      <c r="PMN896" s="136"/>
      <c r="PMO896" s="136"/>
      <c r="PMP896" s="136"/>
      <c r="PMQ896" s="136"/>
      <c r="PMR896" s="136"/>
      <c r="PMS896" s="136"/>
      <c r="PMT896" s="136"/>
      <c r="PMU896" s="136"/>
      <c r="PMV896" s="136"/>
      <c r="PMW896" s="136"/>
      <c r="PMX896" s="136"/>
      <c r="PMY896" s="136"/>
      <c r="PMZ896" s="136"/>
      <c r="PNA896" s="136"/>
      <c r="PNB896" s="136"/>
      <c r="PNC896" s="136"/>
      <c r="PND896" s="136"/>
      <c r="PNE896" s="136"/>
      <c r="PNF896" s="136"/>
      <c r="PNG896" s="136"/>
      <c r="PNH896" s="136"/>
      <c r="PNI896" s="136"/>
      <c r="PNJ896" s="136"/>
      <c r="PNK896" s="136"/>
      <c r="PNL896" s="136"/>
      <c r="PNM896" s="136"/>
      <c r="PNN896" s="136"/>
      <c r="PNO896" s="136"/>
      <c r="PNP896" s="136"/>
      <c r="PNQ896" s="136"/>
      <c r="PNR896" s="136"/>
      <c r="PNS896" s="136"/>
      <c r="PNT896" s="136"/>
      <c r="PNU896" s="136"/>
      <c r="PNV896" s="136"/>
      <c r="PNW896" s="136"/>
      <c r="PNX896" s="136"/>
      <c r="PNY896" s="136"/>
      <c r="PNZ896" s="136"/>
      <c r="POA896" s="136"/>
      <c r="POB896" s="136"/>
      <c r="POC896" s="136"/>
      <c r="POD896" s="136"/>
      <c r="POE896" s="136"/>
      <c r="POF896" s="136"/>
      <c r="POG896" s="136"/>
      <c r="POH896" s="136"/>
      <c r="POI896" s="136"/>
      <c r="POJ896" s="136"/>
      <c r="POK896" s="136"/>
      <c r="POL896" s="136"/>
      <c r="POM896" s="136"/>
      <c r="PON896" s="136"/>
      <c r="POO896" s="136"/>
      <c r="POP896" s="136"/>
      <c r="POQ896" s="136"/>
      <c r="POR896" s="136"/>
      <c r="POS896" s="136"/>
      <c r="POT896" s="136"/>
      <c r="POU896" s="136"/>
      <c r="POV896" s="136"/>
      <c r="POW896" s="136"/>
      <c r="POX896" s="136"/>
      <c r="POY896" s="136"/>
      <c r="POZ896" s="136"/>
      <c r="PPA896" s="136"/>
      <c r="PPB896" s="136"/>
      <c r="PPC896" s="136"/>
      <c r="PPD896" s="136"/>
      <c r="PPE896" s="136"/>
      <c r="PPF896" s="136"/>
      <c r="PPG896" s="136"/>
      <c r="PPH896" s="136"/>
      <c r="PPI896" s="136"/>
      <c r="PPJ896" s="136"/>
      <c r="PPK896" s="136"/>
      <c r="PPL896" s="136"/>
      <c r="PPM896" s="136"/>
      <c r="PPN896" s="136"/>
      <c r="PPO896" s="136"/>
      <c r="PPP896" s="136"/>
      <c r="PPQ896" s="136"/>
      <c r="PPR896" s="136"/>
      <c r="PPS896" s="136"/>
      <c r="PPT896" s="136"/>
      <c r="PPU896" s="136"/>
      <c r="PPV896" s="136"/>
      <c r="PPW896" s="136"/>
      <c r="PPX896" s="136"/>
      <c r="PPY896" s="136"/>
      <c r="PPZ896" s="136"/>
      <c r="PQA896" s="136"/>
      <c r="PQB896" s="136"/>
      <c r="PQC896" s="136"/>
      <c r="PQD896" s="136"/>
      <c r="PQE896" s="136"/>
      <c r="PQF896" s="136"/>
      <c r="PQG896" s="136"/>
      <c r="PQH896" s="136"/>
      <c r="PQI896" s="136"/>
      <c r="PQJ896" s="136"/>
      <c r="PQK896" s="136"/>
      <c r="PQL896" s="136"/>
      <c r="PQM896" s="136"/>
      <c r="PQN896" s="136"/>
      <c r="PQO896" s="136"/>
      <c r="PQP896" s="136"/>
      <c r="PQQ896" s="136"/>
      <c r="PQR896" s="136"/>
      <c r="PQS896" s="136"/>
      <c r="PQT896" s="136"/>
      <c r="PQU896" s="136"/>
      <c r="PQV896" s="136"/>
      <c r="PQW896" s="136"/>
      <c r="PQX896" s="136"/>
      <c r="PQY896" s="136"/>
      <c r="PQZ896" s="136"/>
      <c r="PRA896" s="136"/>
      <c r="PRB896" s="136"/>
      <c r="PRC896" s="136"/>
      <c r="PRD896" s="136"/>
      <c r="PRE896" s="136"/>
      <c r="PRF896" s="136"/>
      <c r="PRG896" s="136"/>
      <c r="PRH896" s="136"/>
      <c r="PRI896" s="136"/>
      <c r="PRJ896" s="136"/>
      <c r="PRK896" s="136"/>
      <c r="PRL896" s="136"/>
      <c r="PRM896" s="136"/>
      <c r="PRN896" s="136"/>
      <c r="PRO896" s="136"/>
      <c r="PRP896" s="136"/>
      <c r="PRQ896" s="136"/>
      <c r="PRR896" s="136"/>
      <c r="PRS896" s="136"/>
      <c r="PRT896" s="136"/>
      <c r="PRU896" s="136"/>
      <c r="PRV896" s="136"/>
      <c r="PRW896" s="136"/>
      <c r="PRX896" s="136"/>
      <c r="PRY896" s="136"/>
      <c r="PRZ896" s="136"/>
      <c r="PSA896" s="136"/>
      <c r="PSB896" s="136"/>
      <c r="PSC896" s="136"/>
      <c r="PSD896" s="136"/>
      <c r="PSE896" s="136"/>
      <c r="PSF896" s="136"/>
      <c r="PSG896" s="136"/>
      <c r="PSH896" s="136"/>
      <c r="PSI896" s="136"/>
      <c r="PSJ896" s="136"/>
      <c r="PSK896" s="136"/>
      <c r="PSL896" s="136"/>
      <c r="PSM896" s="136"/>
      <c r="PSN896" s="136"/>
      <c r="PSO896" s="136"/>
      <c r="PSP896" s="136"/>
      <c r="PSQ896" s="136"/>
      <c r="PSR896" s="136"/>
      <c r="PSS896" s="136"/>
      <c r="PST896" s="136"/>
      <c r="PSU896" s="136"/>
      <c r="PSV896" s="136"/>
      <c r="PSW896" s="136"/>
      <c r="PSX896" s="136"/>
      <c r="PSY896" s="136"/>
      <c r="PSZ896" s="136"/>
      <c r="PTA896" s="136"/>
      <c r="PTB896" s="136"/>
      <c r="PTC896" s="136"/>
      <c r="PTD896" s="136"/>
      <c r="PTE896" s="136"/>
      <c r="PTF896" s="136"/>
      <c r="PTG896" s="136"/>
      <c r="PTH896" s="136"/>
      <c r="PTI896" s="136"/>
      <c r="PTJ896" s="136"/>
      <c r="PTK896" s="136"/>
      <c r="PTL896" s="136"/>
      <c r="PTM896" s="136"/>
      <c r="PTN896" s="136"/>
      <c r="PTO896" s="136"/>
      <c r="PTP896" s="136"/>
      <c r="PTQ896" s="136"/>
      <c r="PTR896" s="136"/>
      <c r="PTS896" s="136"/>
      <c r="PTT896" s="136"/>
      <c r="PTU896" s="136"/>
      <c r="PTV896" s="136"/>
      <c r="PTW896" s="136"/>
      <c r="PTX896" s="136"/>
      <c r="PTY896" s="136"/>
      <c r="PTZ896" s="136"/>
      <c r="PUA896" s="136"/>
      <c r="PUB896" s="136"/>
      <c r="PUC896" s="136"/>
      <c r="PUD896" s="136"/>
      <c r="PUE896" s="136"/>
      <c r="PUF896" s="136"/>
      <c r="PUG896" s="136"/>
      <c r="PUH896" s="136"/>
      <c r="PUI896" s="136"/>
      <c r="PUJ896" s="136"/>
      <c r="PUK896" s="136"/>
      <c r="PUL896" s="136"/>
      <c r="PUM896" s="136"/>
      <c r="PUN896" s="136"/>
      <c r="PUO896" s="136"/>
      <c r="PUP896" s="136"/>
      <c r="PUQ896" s="136"/>
      <c r="PUR896" s="136"/>
      <c r="PUS896" s="136"/>
      <c r="PUT896" s="136"/>
      <c r="PUU896" s="136"/>
      <c r="PUV896" s="136"/>
      <c r="PUW896" s="136"/>
      <c r="PUX896" s="136"/>
      <c r="PUY896" s="136"/>
      <c r="PUZ896" s="136"/>
      <c r="PVA896" s="136"/>
      <c r="PVB896" s="136"/>
      <c r="PVC896" s="136"/>
      <c r="PVD896" s="136"/>
      <c r="PVE896" s="136"/>
      <c r="PVF896" s="136"/>
      <c r="PVG896" s="136"/>
      <c r="PVH896" s="136"/>
      <c r="PVI896" s="136"/>
      <c r="PVJ896" s="136"/>
      <c r="PVK896" s="136"/>
      <c r="PVL896" s="136"/>
      <c r="PVM896" s="136"/>
      <c r="PVN896" s="136"/>
      <c r="PVO896" s="136"/>
      <c r="PVP896" s="136"/>
      <c r="PVQ896" s="136"/>
      <c r="PVR896" s="136"/>
      <c r="PVS896" s="136"/>
      <c r="PVT896" s="136"/>
      <c r="PVU896" s="136"/>
      <c r="PVV896" s="136"/>
      <c r="PVW896" s="136"/>
      <c r="PVX896" s="136"/>
      <c r="PVY896" s="136"/>
      <c r="PVZ896" s="136"/>
      <c r="PWA896" s="136"/>
      <c r="PWB896" s="136"/>
      <c r="PWC896" s="136"/>
      <c r="PWD896" s="136"/>
      <c r="PWE896" s="136"/>
      <c r="PWF896" s="136"/>
      <c r="PWG896" s="136"/>
      <c r="PWH896" s="136"/>
      <c r="PWI896" s="136"/>
      <c r="PWJ896" s="136"/>
      <c r="PWK896" s="136"/>
      <c r="PWL896" s="136"/>
      <c r="PWM896" s="136"/>
      <c r="PWN896" s="136"/>
      <c r="PWO896" s="136"/>
      <c r="PWP896" s="136"/>
      <c r="PWQ896" s="136"/>
      <c r="PWR896" s="136"/>
      <c r="PWS896" s="136"/>
      <c r="PWT896" s="136"/>
      <c r="PWU896" s="136"/>
      <c r="PWV896" s="136"/>
      <c r="PWW896" s="136"/>
      <c r="PWX896" s="136"/>
      <c r="PWY896" s="136"/>
      <c r="PWZ896" s="136"/>
      <c r="PXA896" s="136"/>
      <c r="PXB896" s="136"/>
      <c r="PXC896" s="136"/>
      <c r="PXD896" s="136"/>
      <c r="PXE896" s="136"/>
      <c r="PXF896" s="136"/>
      <c r="PXG896" s="136"/>
      <c r="PXH896" s="136"/>
      <c r="PXI896" s="136"/>
      <c r="PXJ896" s="136"/>
      <c r="PXK896" s="136"/>
      <c r="PXL896" s="136"/>
      <c r="PXM896" s="136"/>
      <c r="PXN896" s="136"/>
      <c r="PXO896" s="136"/>
      <c r="PXP896" s="136"/>
      <c r="PXQ896" s="136"/>
      <c r="PXR896" s="136"/>
      <c r="PXS896" s="136"/>
      <c r="PXT896" s="136"/>
      <c r="PXU896" s="136"/>
      <c r="PXV896" s="136"/>
      <c r="PXW896" s="136"/>
      <c r="PXX896" s="136"/>
      <c r="PXY896" s="136"/>
      <c r="PXZ896" s="136"/>
      <c r="PYA896" s="136"/>
      <c r="PYB896" s="136"/>
      <c r="PYC896" s="136"/>
      <c r="PYD896" s="136"/>
      <c r="PYE896" s="136"/>
      <c r="PYF896" s="136"/>
      <c r="PYG896" s="136"/>
      <c r="PYH896" s="136"/>
      <c r="PYI896" s="136"/>
      <c r="PYJ896" s="136"/>
      <c r="PYK896" s="136"/>
      <c r="PYL896" s="136"/>
      <c r="PYM896" s="136"/>
      <c r="PYN896" s="136"/>
      <c r="PYO896" s="136"/>
      <c r="PYP896" s="136"/>
      <c r="PYQ896" s="136"/>
      <c r="PYR896" s="136"/>
      <c r="PYS896" s="136"/>
      <c r="PYT896" s="136"/>
      <c r="PYU896" s="136"/>
      <c r="PYV896" s="136"/>
      <c r="PYW896" s="136"/>
      <c r="PYX896" s="136"/>
      <c r="PYY896" s="136"/>
      <c r="PYZ896" s="136"/>
      <c r="PZA896" s="136"/>
      <c r="PZB896" s="136"/>
      <c r="PZC896" s="136"/>
      <c r="PZD896" s="136"/>
      <c r="PZE896" s="136"/>
      <c r="PZF896" s="136"/>
      <c r="PZG896" s="136"/>
      <c r="PZH896" s="136"/>
      <c r="PZI896" s="136"/>
      <c r="PZJ896" s="136"/>
      <c r="PZK896" s="136"/>
      <c r="PZL896" s="136"/>
      <c r="PZM896" s="136"/>
      <c r="PZN896" s="136"/>
      <c r="PZO896" s="136"/>
      <c r="PZP896" s="136"/>
      <c r="PZQ896" s="136"/>
      <c r="PZR896" s="136"/>
      <c r="PZS896" s="136"/>
      <c r="PZT896" s="136"/>
      <c r="PZU896" s="136"/>
      <c r="PZV896" s="136"/>
      <c r="PZW896" s="136"/>
      <c r="PZX896" s="136"/>
      <c r="PZY896" s="136"/>
      <c r="PZZ896" s="136"/>
      <c r="QAA896" s="136"/>
      <c r="QAB896" s="136"/>
      <c r="QAC896" s="136"/>
      <c r="QAD896" s="136"/>
      <c r="QAE896" s="136"/>
      <c r="QAF896" s="136"/>
      <c r="QAG896" s="136"/>
      <c r="QAH896" s="136"/>
      <c r="QAI896" s="136"/>
      <c r="QAJ896" s="136"/>
      <c r="QAK896" s="136"/>
      <c r="QAL896" s="136"/>
      <c r="QAM896" s="136"/>
      <c r="QAN896" s="136"/>
      <c r="QAO896" s="136"/>
      <c r="QAP896" s="136"/>
      <c r="QAQ896" s="136"/>
      <c r="QAR896" s="136"/>
      <c r="QAS896" s="136"/>
      <c r="QAT896" s="136"/>
      <c r="QAU896" s="136"/>
      <c r="QAV896" s="136"/>
      <c r="QAW896" s="136"/>
      <c r="QAX896" s="136"/>
      <c r="QAY896" s="136"/>
      <c r="QAZ896" s="136"/>
      <c r="QBA896" s="136"/>
      <c r="QBB896" s="136"/>
      <c r="QBC896" s="136"/>
      <c r="QBD896" s="136"/>
      <c r="QBE896" s="136"/>
      <c r="QBF896" s="136"/>
      <c r="QBG896" s="136"/>
      <c r="QBH896" s="136"/>
      <c r="QBI896" s="136"/>
      <c r="QBJ896" s="136"/>
      <c r="QBK896" s="136"/>
      <c r="QBL896" s="136"/>
      <c r="QBM896" s="136"/>
      <c r="QBN896" s="136"/>
      <c r="QBO896" s="136"/>
      <c r="QBP896" s="136"/>
      <c r="QBQ896" s="136"/>
      <c r="QBR896" s="136"/>
      <c r="QBS896" s="136"/>
      <c r="QBT896" s="136"/>
      <c r="QBU896" s="136"/>
      <c r="QBV896" s="136"/>
      <c r="QBW896" s="136"/>
      <c r="QBX896" s="136"/>
      <c r="QBY896" s="136"/>
      <c r="QBZ896" s="136"/>
      <c r="QCA896" s="136"/>
      <c r="QCB896" s="136"/>
      <c r="QCC896" s="136"/>
      <c r="QCD896" s="136"/>
      <c r="QCE896" s="136"/>
      <c r="QCF896" s="136"/>
      <c r="QCG896" s="136"/>
      <c r="QCH896" s="136"/>
      <c r="QCI896" s="136"/>
      <c r="QCJ896" s="136"/>
      <c r="QCK896" s="136"/>
      <c r="QCL896" s="136"/>
      <c r="QCM896" s="136"/>
      <c r="QCN896" s="136"/>
      <c r="QCO896" s="136"/>
      <c r="QCP896" s="136"/>
      <c r="QCQ896" s="136"/>
      <c r="QCR896" s="136"/>
      <c r="QCS896" s="136"/>
      <c r="QCT896" s="136"/>
      <c r="QCU896" s="136"/>
      <c r="QCV896" s="136"/>
      <c r="QCW896" s="136"/>
      <c r="QCX896" s="136"/>
      <c r="QCY896" s="136"/>
      <c r="QCZ896" s="136"/>
      <c r="QDA896" s="136"/>
      <c r="QDB896" s="136"/>
      <c r="QDC896" s="136"/>
      <c r="QDD896" s="136"/>
      <c r="QDE896" s="136"/>
      <c r="QDF896" s="136"/>
      <c r="QDG896" s="136"/>
      <c r="QDH896" s="136"/>
      <c r="QDI896" s="136"/>
      <c r="QDJ896" s="136"/>
      <c r="QDK896" s="136"/>
      <c r="QDL896" s="136"/>
      <c r="QDM896" s="136"/>
      <c r="QDN896" s="136"/>
      <c r="QDO896" s="136"/>
      <c r="QDP896" s="136"/>
      <c r="QDQ896" s="136"/>
      <c r="QDR896" s="136"/>
      <c r="QDS896" s="136"/>
      <c r="QDT896" s="136"/>
      <c r="QDU896" s="136"/>
      <c r="QDV896" s="136"/>
      <c r="QDW896" s="136"/>
      <c r="QDX896" s="136"/>
      <c r="QDY896" s="136"/>
      <c r="QDZ896" s="136"/>
      <c r="QEA896" s="136"/>
      <c r="QEB896" s="136"/>
      <c r="QEC896" s="136"/>
      <c r="QED896" s="136"/>
      <c r="QEE896" s="136"/>
      <c r="QEF896" s="136"/>
      <c r="QEG896" s="136"/>
      <c r="QEH896" s="136"/>
      <c r="QEI896" s="136"/>
      <c r="QEJ896" s="136"/>
      <c r="QEK896" s="136"/>
      <c r="QEL896" s="136"/>
      <c r="QEM896" s="136"/>
      <c r="QEN896" s="136"/>
      <c r="QEO896" s="136"/>
      <c r="QEP896" s="136"/>
      <c r="QEQ896" s="136"/>
      <c r="QER896" s="136"/>
      <c r="QES896" s="136"/>
      <c r="QET896" s="136"/>
      <c r="QEU896" s="136"/>
      <c r="QEV896" s="136"/>
      <c r="QEW896" s="136"/>
      <c r="QEX896" s="136"/>
      <c r="QEY896" s="136"/>
      <c r="QEZ896" s="136"/>
      <c r="QFA896" s="136"/>
      <c r="QFB896" s="136"/>
      <c r="QFC896" s="136"/>
      <c r="QFD896" s="136"/>
      <c r="QFE896" s="136"/>
      <c r="QFF896" s="136"/>
      <c r="QFG896" s="136"/>
      <c r="QFH896" s="136"/>
      <c r="QFI896" s="136"/>
      <c r="QFJ896" s="136"/>
      <c r="QFK896" s="136"/>
      <c r="QFL896" s="136"/>
      <c r="QFM896" s="136"/>
      <c r="QFN896" s="136"/>
      <c r="QFO896" s="136"/>
      <c r="QFP896" s="136"/>
      <c r="QFQ896" s="136"/>
      <c r="QFR896" s="136"/>
      <c r="QFS896" s="136"/>
      <c r="QFT896" s="136"/>
      <c r="QFU896" s="136"/>
      <c r="QFV896" s="136"/>
      <c r="QFW896" s="136"/>
      <c r="QFX896" s="136"/>
      <c r="QFY896" s="136"/>
      <c r="QFZ896" s="136"/>
      <c r="QGA896" s="136"/>
      <c r="QGB896" s="136"/>
      <c r="QGC896" s="136"/>
      <c r="QGD896" s="136"/>
      <c r="QGE896" s="136"/>
      <c r="QGF896" s="136"/>
      <c r="QGG896" s="136"/>
      <c r="QGH896" s="136"/>
      <c r="QGI896" s="136"/>
      <c r="QGJ896" s="136"/>
      <c r="QGK896" s="136"/>
      <c r="QGL896" s="136"/>
      <c r="QGM896" s="136"/>
      <c r="QGN896" s="136"/>
      <c r="QGO896" s="136"/>
      <c r="QGP896" s="136"/>
      <c r="QGQ896" s="136"/>
      <c r="QGR896" s="136"/>
      <c r="QGS896" s="136"/>
      <c r="QGT896" s="136"/>
      <c r="QGU896" s="136"/>
      <c r="QGV896" s="136"/>
      <c r="QGW896" s="136"/>
      <c r="QGX896" s="136"/>
      <c r="QGY896" s="136"/>
      <c r="QGZ896" s="136"/>
      <c r="QHA896" s="136"/>
      <c r="QHB896" s="136"/>
      <c r="QHC896" s="136"/>
      <c r="QHD896" s="136"/>
      <c r="QHE896" s="136"/>
      <c r="QHF896" s="136"/>
      <c r="QHG896" s="136"/>
      <c r="QHH896" s="136"/>
      <c r="QHI896" s="136"/>
      <c r="QHJ896" s="136"/>
      <c r="QHK896" s="136"/>
      <c r="QHL896" s="136"/>
      <c r="QHM896" s="136"/>
      <c r="QHN896" s="136"/>
      <c r="QHO896" s="136"/>
      <c r="QHP896" s="136"/>
      <c r="QHQ896" s="136"/>
      <c r="QHR896" s="136"/>
      <c r="QHS896" s="136"/>
      <c r="QHT896" s="136"/>
      <c r="QHU896" s="136"/>
      <c r="QHV896" s="136"/>
      <c r="QHW896" s="136"/>
      <c r="QHX896" s="136"/>
      <c r="QHY896" s="136"/>
      <c r="QHZ896" s="136"/>
      <c r="QIA896" s="136"/>
      <c r="QIB896" s="136"/>
      <c r="QIC896" s="136"/>
      <c r="QID896" s="136"/>
      <c r="QIE896" s="136"/>
      <c r="QIF896" s="136"/>
      <c r="QIG896" s="136"/>
      <c r="QIH896" s="136"/>
      <c r="QII896" s="136"/>
      <c r="QIJ896" s="136"/>
      <c r="QIK896" s="136"/>
      <c r="QIL896" s="136"/>
      <c r="QIM896" s="136"/>
      <c r="QIN896" s="136"/>
      <c r="QIO896" s="136"/>
      <c r="QIP896" s="136"/>
      <c r="QIQ896" s="136"/>
      <c r="QIR896" s="136"/>
      <c r="QIS896" s="136"/>
      <c r="QIT896" s="136"/>
      <c r="QIU896" s="136"/>
      <c r="QIV896" s="136"/>
      <c r="QIW896" s="136"/>
      <c r="QIX896" s="136"/>
      <c r="QIY896" s="136"/>
      <c r="QIZ896" s="136"/>
      <c r="QJA896" s="136"/>
      <c r="QJB896" s="136"/>
      <c r="QJC896" s="136"/>
      <c r="QJD896" s="136"/>
      <c r="QJE896" s="136"/>
      <c r="QJF896" s="136"/>
      <c r="QJG896" s="136"/>
      <c r="QJH896" s="136"/>
      <c r="QJI896" s="136"/>
      <c r="QJJ896" s="136"/>
      <c r="QJK896" s="136"/>
      <c r="QJL896" s="136"/>
      <c r="QJM896" s="136"/>
      <c r="QJN896" s="136"/>
      <c r="QJO896" s="136"/>
      <c r="QJP896" s="136"/>
      <c r="QJQ896" s="136"/>
      <c r="QJR896" s="136"/>
      <c r="QJS896" s="136"/>
      <c r="QJT896" s="136"/>
      <c r="QJU896" s="136"/>
      <c r="QJV896" s="136"/>
      <c r="QJW896" s="136"/>
      <c r="QJX896" s="136"/>
      <c r="QJY896" s="136"/>
      <c r="QJZ896" s="136"/>
      <c r="QKA896" s="136"/>
      <c r="QKB896" s="136"/>
      <c r="QKC896" s="136"/>
      <c r="QKD896" s="136"/>
      <c r="QKE896" s="136"/>
      <c r="QKF896" s="136"/>
      <c r="QKG896" s="136"/>
      <c r="QKH896" s="136"/>
      <c r="QKI896" s="136"/>
      <c r="QKJ896" s="136"/>
      <c r="QKK896" s="136"/>
      <c r="QKL896" s="136"/>
      <c r="QKM896" s="136"/>
      <c r="QKN896" s="136"/>
      <c r="QKO896" s="136"/>
      <c r="QKP896" s="136"/>
      <c r="QKQ896" s="136"/>
      <c r="QKR896" s="136"/>
      <c r="QKS896" s="136"/>
      <c r="QKT896" s="136"/>
      <c r="QKU896" s="136"/>
      <c r="QKV896" s="136"/>
      <c r="QKW896" s="136"/>
      <c r="QKX896" s="136"/>
      <c r="QKY896" s="136"/>
      <c r="QKZ896" s="136"/>
      <c r="QLA896" s="136"/>
      <c r="QLB896" s="136"/>
      <c r="QLC896" s="136"/>
      <c r="QLD896" s="136"/>
      <c r="QLE896" s="136"/>
      <c r="QLF896" s="136"/>
      <c r="QLG896" s="136"/>
      <c r="QLH896" s="136"/>
      <c r="QLI896" s="136"/>
      <c r="QLJ896" s="136"/>
      <c r="QLK896" s="136"/>
      <c r="QLL896" s="136"/>
      <c r="QLM896" s="136"/>
      <c r="QLN896" s="136"/>
      <c r="QLO896" s="136"/>
      <c r="QLP896" s="136"/>
      <c r="QLQ896" s="136"/>
      <c r="QLR896" s="136"/>
      <c r="QLS896" s="136"/>
      <c r="QLT896" s="136"/>
      <c r="QLU896" s="136"/>
      <c r="QLV896" s="136"/>
      <c r="QLW896" s="136"/>
      <c r="QLX896" s="136"/>
      <c r="QLY896" s="136"/>
      <c r="QLZ896" s="136"/>
      <c r="QMA896" s="136"/>
      <c r="QMB896" s="136"/>
      <c r="QMC896" s="136"/>
      <c r="QMD896" s="136"/>
      <c r="QME896" s="136"/>
      <c r="QMF896" s="136"/>
      <c r="QMG896" s="136"/>
      <c r="QMH896" s="136"/>
      <c r="QMI896" s="136"/>
      <c r="QMJ896" s="136"/>
      <c r="QMK896" s="136"/>
      <c r="QML896" s="136"/>
      <c r="QMM896" s="136"/>
      <c r="QMN896" s="136"/>
      <c r="QMO896" s="136"/>
      <c r="QMP896" s="136"/>
      <c r="QMQ896" s="136"/>
      <c r="QMR896" s="136"/>
      <c r="QMS896" s="136"/>
      <c r="QMT896" s="136"/>
      <c r="QMU896" s="136"/>
      <c r="QMV896" s="136"/>
      <c r="QMW896" s="136"/>
      <c r="QMX896" s="136"/>
      <c r="QMY896" s="136"/>
      <c r="QMZ896" s="136"/>
      <c r="QNA896" s="136"/>
      <c r="QNB896" s="136"/>
      <c r="QNC896" s="136"/>
      <c r="QND896" s="136"/>
      <c r="QNE896" s="136"/>
      <c r="QNF896" s="136"/>
      <c r="QNG896" s="136"/>
      <c r="QNH896" s="136"/>
      <c r="QNI896" s="136"/>
      <c r="QNJ896" s="136"/>
      <c r="QNK896" s="136"/>
      <c r="QNL896" s="136"/>
      <c r="QNM896" s="136"/>
      <c r="QNN896" s="136"/>
      <c r="QNO896" s="136"/>
      <c r="QNP896" s="136"/>
      <c r="QNQ896" s="136"/>
      <c r="QNR896" s="136"/>
      <c r="QNS896" s="136"/>
      <c r="QNT896" s="136"/>
      <c r="QNU896" s="136"/>
      <c r="QNV896" s="136"/>
      <c r="QNW896" s="136"/>
      <c r="QNX896" s="136"/>
      <c r="QNY896" s="136"/>
      <c r="QNZ896" s="136"/>
      <c r="QOA896" s="136"/>
      <c r="QOB896" s="136"/>
      <c r="QOC896" s="136"/>
      <c r="QOD896" s="136"/>
      <c r="QOE896" s="136"/>
      <c r="QOF896" s="136"/>
      <c r="QOG896" s="136"/>
      <c r="QOH896" s="136"/>
      <c r="QOI896" s="136"/>
      <c r="QOJ896" s="136"/>
      <c r="QOK896" s="136"/>
      <c r="QOL896" s="136"/>
      <c r="QOM896" s="136"/>
      <c r="QON896" s="136"/>
      <c r="QOO896" s="136"/>
      <c r="QOP896" s="136"/>
      <c r="QOQ896" s="136"/>
      <c r="QOR896" s="136"/>
      <c r="QOS896" s="136"/>
      <c r="QOT896" s="136"/>
      <c r="QOU896" s="136"/>
      <c r="QOV896" s="136"/>
      <c r="QOW896" s="136"/>
      <c r="QOX896" s="136"/>
      <c r="QOY896" s="136"/>
      <c r="QOZ896" s="136"/>
      <c r="QPA896" s="136"/>
      <c r="QPB896" s="136"/>
      <c r="QPC896" s="136"/>
      <c r="QPD896" s="136"/>
      <c r="QPE896" s="136"/>
      <c r="QPF896" s="136"/>
      <c r="QPG896" s="136"/>
      <c r="QPH896" s="136"/>
      <c r="QPI896" s="136"/>
      <c r="QPJ896" s="136"/>
      <c r="QPK896" s="136"/>
      <c r="QPL896" s="136"/>
      <c r="QPM896" s="136"/>
      <c r="QPN896" s="136"/>
      <c r="QPO896" s="136"/>
      <c r="QPP896" s="136"/>
      <c r="QPQ896" s="136"/>
      <c r="QPR896" s="136"/>
      <c r="QPS896" s="136"/>
      <c r="QPT896" s="136"/>
      <c r="QPU896" s="136"/>
      <c r="QPV896" s="136"/>
      <c r="QPW896" s="136"/>
      <c r="QPX896" s="136"/>
      <c r="QPY896" s="136"/>
      <c r="QPZ896" s="136"/>
      <c r="QQA896" s="136"/>
      <c r="QQB896" s="136"/>
      <c r="QQC896" s="136"/>
      <c r="QQD896" s="136"/>
      <c r="QQE896" s="136"/>
      <c r="QQF896" s="136"/>
      <c r="QQG896" s="136"/>
      <c r="QQH896" s="136"/>
      <c r="QQI896" s="136"/>
      <c r="QQJ896" s="136"/>
      <c r="QQK896" s="136"/>
      <c r="QQL896" s="136"/>
      <c r="QQM896" s="136"/>
      <c r="QQN896" s="136"/>
      <c r="QQO896" s="136"/>
      <c r="QQP896" s="136"/>
      <c r="QQQ896" s="136"/>
      <c r="QQR896" s="136"/>
      <c r="QQS896" s="136"/>
      <c r="QQT896" s="136"/>
      <c r="QQU896" s="136"/>
      <c r="QQV896" s="136"/>
      <c r="QQW896" s="136"/>
      <c r="QQX896" s="136"/>
      <c r="QQY896" s="136"/>
      <c r="QQZ896" s="136"/>
      <c r="QRA896" s="136"/>
      <c r="QRB896" s="136"/>
      <c r="QRC896" s="136"/>
      <c r="QRD896" s="136"/>
      <c r="QRE896" s="136"/>
      <c r="QRF896" s="136"/>
      <c r="QRG896" s="136"/>
      <c r="QRH896" s="136"/>
      <c r="QRI896" s="136"/>
      <c r="QRJ896" s="136"/>
      <c r="QRK896" s="136"/>
      <c r="QRL896" s="136"/>
      <c r="QRM896" s="136"/>
      <c r="QRN896" s="136"/>
      <c r="QRO896" s="136"/>
      <c r="QRP896" s="136"/>
      <c r="QRQ896" s="136"/>
      <c r="QRR896" s="136"/>
      <c r="QRS896" s="136"/>
      <c r="QRT896" s="136"/>
      <c r="QRU896" s="136"/>
      <c r="QRV896" s="136"/>
      <c r="QRW896" s="136"/>
      <c r="QRX896" s="136"/>
      <c r="QRY896" s="136"/>
      <c r="QRZ896" s="136"/>
      <c r="QSA896" s="136"/>
      <c r="QSB896" s="136"/>
      <c r="QSC896" s="136"/>
      <c r="QSD896" s="136"/>
      <c r="QSE896" s="136"/>
      <c r="QSF896" s="136"/>
      <c r="QSG896" s="136"/>
      <c r="QSH896" s="136"/>
      <c r="QSI896" s="136"/>
      <c r="QSJ896" s="136"/>
      <c r="QSK896" s="136"/>
      <c r="QSL896" s="136"/>
      <c r="QSM896" s="136"/>
      <c r="QSN896" s="136"/>
      <c r="QSO896" s="136"/>
      <c r="QSP896" s="136"/>
      <c r="QSQ896" s="136"/>
      <c r="QSR896" s="136"/>
      <c r="QSS896" s="136"/>
      <c r="QST896" s="136"/>
      <c r="QSU896" s="136"/>
      <c r="QSV896" s="136"/>
      <c r="QSW896" s="136"/>
      <c r="QSX896" s="136"/>
      <c r="QSY896" s="136"/>
      <c r="QSZ896" s="136"/>
      <c r="QTA896" s="136"/>
      <c r="QTB896" s="136"/>
      <c r="QTC896" s="136"/>
      <c r="QTD896" s="136"/>
      <c r="QTE896" s="136"/>
      <c r="QTF896" s="136"/>
      <c r="QTG896" s="136"/>
      <c r="QTH896" s="136"/>
      <c r="QTI896" s="136"/>
      <c r="QTJ896" s="136"/>
      <c r="QTK896" s="136"/>
      <c r="QTL896" s="136"/>
      <c r="QTM896" s="136"/>
      <c r="QTN896" s="136"/>
      <c r="QTO896" s="136"/>
      <c r="QTP896" s="136"/>
      <c r="QTQ896" s="136"/>
      <c r="QTR896" s="136"/>
      <c r="QTS896" s="136"/>
      <c r="QTT896" s="136"/>
      <c r="QTU896" s="136"/>
      <c r="QTV896" s="136"/>
      <c r="QTW896" s="136"/>
      <c r="QTX896" s="136"/>
      <c r="QTY896" s="136"/>
      <c r="QTZ896" s="136"/>
      <c r="QUA896" s="136"/>
      <c r="QUB896" s="136"/>
      <c r="QUC896" s="136"/>
      <c r="QUD896" s="136"/>
      <c r="QUE896" s="136"/>
      <c r="QUF896" s="136"/>
      <c r="QUG896" s="136"/>
      <c r="QUH896" s="136"/>
      <c r="QUI896" s="136"/>
      <c r="QUJ896" s="136"/>
      <c r="QUK896" s="136"/>
      <c r="QUL896" s="136"/>
      <c r="QUM896" s="136"/>
      <c r="QUN896" s="136"/>
      <c r="QUO896" s="136"/>
      <c r="QUP896" s="136"/>
      <c r="QUQ896" s="136"/>
      <c r="QUR896" s="136"/>
      <c r="QUS896" s="136"/>
      <c r="QUT896" s="136"/>
      <c r="QUU896" s="136"/>
      <c r="QUV896" s="136"/>
      <c r="QUW896" s="136"/>
      <c r="QUX896" s="136"/>
      <c r="QUY896" s="136"/>
      <c r="QUZ896" s="136"/>
      <c r="QVA896" s="136"/>
      <c r="QVB896" s="136"/>
      <c r="QVC896" s="136"/>
      <c r="QVD896" s="136"/>
      <c r="QVE896" s="136"/>
      <c r="QVF896" s="136"/>
      <c r="QVG896" s="136"/>
      <c r="QVH896" s="136"/>
      <c r="QVI896" s="136"/>
      <c r="QVJ896" s="136"/>
      <c r="QVK896" s="136"/>
      <c r="QVL896" s="136"/>
      <c r="QVM896" s="136"/>
      <c r="QVN896" s="136"/>
      <c r="QVO896" s="136"/>
      <c r="QVP896" s="136"/>
      <c r="QVQ896" s="136"/>
      <c r="QVR896" s="136"/>
      <c r="QVS896" s="136"/>
      <c r="QVT896" s="136"/>
      <c r="QVU896" s="136"/>
      <c r="QVV896" s="136"/>
      <c r="QVW896" s="136"/>
      <c r="QVX896" s="136"/>
      <c r="QVY896" s="136"/>
      <c r="QVZ896" s="136"/>
      <c r="QWA896" s="136"/>
      <c r="QWB896" s="136"/>
      <c r="QWC896" s="136"/>
      <c r="QWD896" s="136"/>
      <c r="QWE896" s="136"/>
      <c r="QWF896" s="136"/>
      <c r="QWG896" s="136"/>
      <c r="QWH896" s="136"/>
      <c r="QWI896" s="136"/>
      <c r="QWJ896" s="136"/>
      <c r="QWK896" s="136"/>
      <c r="QWL896" s="136"/>
      <c r="QWM896" s="136"/>
      <c r="QWN896" s="136"/>
      <c r="QWO896" s="136"/>
      <c r="QWP896" s="136"/>
      <c r="QWQ896" s="136"/>
      <c r="QWR896" s="136"/>
      <c r="QWS896" s="136"/>
      <c r="QWT896" s="136"/>
      <c r="QWU896" s="136"/>
      <c r="QWV896" s="136"/>
      <c r="QWW896" s="136"/>
      <c r="QWX896" s="136"/>
      <c r="QWY896" s="136"/>
      <c r="QWZ896" s="136"/>
      <c r="QXA896" s="136"/>
      <c r="QXB896" s="136"/>
      <c r="QXC896" s="136"/>
      <c r="QXD896" s="136"/>
      <c r="QXE896" s="136"/>
      <c r="QXF896" s="136"/>
      <c r="QXG896" s="136"/>
      <c r="QXH896" s="136"/>
      <c r="QXI896" s="136"/>
      <c r="QXJ896" s="136"/>
      <c r="QXK896" s="136"/>
      <c r="QXL896" s="136"/>
      <c r="QXM896" s="136"/>
      <c r="QXN896" s="136"/>
      <c r="QXO896" s="136"/>
      <c r="QXP896" s="136"/>
      <c r="QXQ896" s="136"/>
      <c r="QXR896" s="136"/>
      <c r="QXS896" s="136"/>
      <c r="QXT896" s="136"/>
      <c r="QXU896" s="136"/>
      <c r="QXV896" s="136"/>
      <c r="QXW896" s="136"/>
      <c r="QXX896" s="136"/>
      <c r="QXY896" s="136"/>
      <c r="QXZ896" s="136"/>
      <c r="QYA896" s="136"/>
      <c r="QYB896" s="136"/>
      <c r="QYC896" s="136"/>
      <c r="QYD896" s="136"/>
      <c r="QYE896" s="136"/>
      <c r="QYF896" s="136"/>
      <c r="QYG896" s="136"/>
      <c r="QYH896" s="136"/>
      <c r="QYI896" s="136"/>
      <c r="QYJ896" s="136"/>
      <c r="QYK896" s="136"/>
      <c r="QYL896" s="136"/>
      <c r="QYM896" s="136"/>
      <c r="QYN896" s="136"/>
      <c r="QYO896" s="136"/>
      <c r="QYP896" s="136"/>
      <c r="QYQ896" s="136"/>
      <c r="QYR896" s="136"/>
      <c r="QYS896" s="136"/>
      <c r="QYT896" s="136"/>
      <c r="QYU896" s="136"/>
      <c r="QYV896" s="136"/>
      <c r="QYW896" s="136"/>
      <c r="QYX896" s="136"/>
      <c r="QYY896" s="136"/>
      <c r="QYZ896" s="136"/>
      <c r="QZA896" s="136"/>
      <c r="QZB896" s="136"/>
      <c r="QZC896" s="136"/>
      <c r="QZD896" s="136"/>
      <c r="QZE896" s="136"/>
      <c r="QZF896" s="136"/>
      <c r="QZG896" s="136"/>
      <c r="QZH896" s="136"/>
      <c r="QZI896" s="136"/>
      <c r="QZJ896" s="136"/>
      <c r="QZK896" s="136"/>
      <c r="QZL896" s="136"/>
      <c r="QZM896" s="136"/>
      <c r="QZN896" s="136"/>
      <c r="QZO896" s="136"/>
      <c r="QZP896" s="136"/>
      <c r="QZQ896" s="136"/>
      <c r="QZR896" s="136"/>
      <c r="QZS896" s="136"/>
      <c r="QZT896" s="136"/>
      <c r="QZU896" s="136"/>
      <c r="QZV896" s="136"/>
      <c r="QZW896" s="136"/>
      <c r="QZX896" s="136"/>
      <c r="QZY896" s="136"/>
      <c r="QZZ896" s="136"/>
      <c r="RAA896" s="136"/>
      <c r="RAB896" s="136"/>
      <c r="RAC896" s="136"/>
      <c r="RAD896" s="136"/>
      <c r="RAE896" s="136"/>
      <c r="RAF896" s="136"/>
      <c r="RAG896" s="136"/>
      <c r="RAH896" s="136"/>
      <c r="RAI896" s="136"/>
      <c r="RAJ896" s="136"/>
      <c r="RAK896" s="136"/>
      <c r="RAL896" s="136"/>
      <c r="RAM896" s="136"/>
      <c r="RAN896" s="136"/>
      <c r="RAO896" s="136"/>
      <c r="RAP896" s="136"/>
      <c r="RAQ896" s="136"/>
      <c r="RAR896" s="136"/>
      <c r="RAS896" s="136"/>
      <c r="RAT896" s="136"/>
      <c r="RAU896" s="136"/>
      <c r="RAV896" s="136"/>
      <c r="RAW896" s="136"/>
      <c r="RAX896" s="136"/>
      <c r="RAY896" s="136"/>
      <c r="RAZ896" s="136"/>
      <c r="RBA896" s="136"/>
      <c r="RBB896" s="136"/>
      <c r="RBC896" s="136"/>
      <c r="RBD896" s="136"/>
      <c r="RBE896" s="136"/>
      <c r="RBF896" s="136"/>
      <c r="RBG896" s="136"/>
      <c r="RBH896" s="136"/>
      <c r="RBI896" s="136"/>
      <c r="RBJ896" s="136"/>
      <c r="RBK896" s="136"/>
      <c r="RBL896" s="136"/>
      <c r="RBM896" s="136"/>
      <c r="RBN896" s="136"/>
      <c r="RBO896" s="136"/>
      <c r="RBP896" s="136"/>
      <c r="RBQ896" s="136"/>
      <c r="RBR896" s="136"/>
      <c r="RBS896" s="136"/>
      <c r="RBT896" s="136"/>
      <c r="RBU896" s="136"/>
      <c r="RBV896" s="136"/>
      <c r="RBW896" s="136"/>
      <c r="RBX896" s="136"/>
      <c r="RBY896" s="136"/>
      <c r="RBZ896" s="136"/>
      <c r="RCA896" s="136"/>
      <c r="RCB896" s="136"/>
      <c r="RCC896" s="136"/>
      <c r="RCD896" s="136"/>
      <c r="RCE896" s="136"/>
      <c r="RCF896" s="136"/>
      <c r="RCG896" s="136"/>
      <c r="RCH896" s="136"/>
      <c r="RCI896" s="136"/>
      <c r="RCJ896" s="136"/>
      <c r="RCK896" s="136"/>
      <c r="RCL896" s="136"/>
      <c r="RCM896" s="136"/>
      <c r="RCN896" s="136"/>
      <c r="RCO896" s="136"/>
      <c r="RCP896" s="136"/>
      <c r="RCQ896" s="136"/>
      <c r="RCR896" s="136"/>
      <c r="RCS896" s="136"/>
      <c r="RCT896" s="136"/>
      <c r="RCU896" s="136"/>
      <c r="RCV896" s="136"/>
      <c r="RCW896" s="136"/>
      <c r="RCX896" s="136"/>
      <c r="RCY896" s="136"/>
      <c r="RCZ896" s="136"/>
      <c r="RDA896" s="136"/>
      <c r="RDB896" s="136"/>
      <c r="RDC896" s="136"/>
      <c r="RDD896" s="136"/>
      <c r="RDE896" s="136"/>
      <c r="RDF896" s="136"/>
      <c r="RDG896" s="136"/>
      <c r="RDH896" s="136"/>
      <c r="RDI896" s="136"/>
      <c r="RDJ896" s="136"/>
      <c r="RDK896" s="136"/>
      <c r="RDL896" s="136"/>
      <c r="RDM896" s="136"/>
      <c r="RDN896" s="136"/>
      <c r="RDO896" s="136"/>
      <c r="RDP896" s="136"/>
      <c r="RDQ896" s="136"/>
      <c r="RDR896" s="136"/>
      <c r="RDS896" s="136"/>
      <c r="RDT896" s="136"/>
      <c r="RDU896" s="136"/>
      <c r="RDV896" s="136"/>
      <c r="RDW896" s="136"/>
      <c r="RDX896" s="136"/>
      <c r="RDY896" s="136"/>
      <c r="RDZ896" s="136"/>
      <c r="REA896" s="136"/>
      <c r="REB896" s="136"/>
      <c r="REC896" s="136"/>
      <c r="RED896" s="136"/>
      <c r="REE896" s="136"/>
      <c r="REF896" s="136"/>
      <c r="REG896" s="136"/>
      <c r="REH896" s="136"/>
      <c r="REI896" s="136"/>
      <c r="REJ896" s="136"/>
      <c r="REK896" s="136"/>
      <c r="REL896" s="136"/>
      <c r="REM896" s="136"/>
      <c r="REN896" s="136"/>
      <c r="REO896" s="136"/>
      <c r="REP896" s="136"/>
      <c r="REQ896" s="136"/>
      <c r="RER896" s="136"/>
      <c r="RES896" s="136"/>
      <c r="RET896" s="136"/>
      <c r="REU896" s="136"/>
      <c r="REV896" s="136"/>
      <c r="REW896" s="136"/>
      <c r="REX896" s="136"/>
      <c r="REY896" s="136"/>
      <c r="REZ896" s="136"/>
      <c r="RFA896" s="136"/>
      <c r="RFB896" s="136"/>
      <c r="RFC896" s="136"/>
      <c r="RFD896" s="136"/>
      <c r="RFE896" s="136"/>
      <c r="RFF896" s="136"/>
      <c r="RFG896" s="136"/>
      <c r="RFH896" s="136"/>
      <c r="RFI896" s="136"/>
      <c r="RFJ896" s="136"/>
      <c r="RFK896" s="136"/>
      <c r="RFL896" s="136"/>
      <c r="RFM896" s="136"/>
      <c r="RFN896" s="136"/>
      <c r="RFO896" s="136"/>
      <c r="RFP896" s="136"/>
      <c r="RFQ896" s="136"/>
      <c r="RFR896" s="136"/>
      <c r="RFS896" s="136"/>
      <c r="RFT896" s="136"/>
      <c r="RFU896" s="136"/>
      <c r="RFV896" s="136"/>
      <c r="RFW896" s="136"/>
      <c r="RFX896" s="136"/>
      <c r="RFY896" s="136"/>
      <c r="RFZ896" s="136"/>
      <c r="RGA896" s="136"/>
      <c r="RGB896" s="136"/>
      <c r="RGC896" s="136"/>
      <c r="RGD896" s="136"/>
      <c r="RGE896" s="136"/>
      <c r="RGF896" s="136"/>
      <c r="RGG896" s="136"/>
      <c r="RGH896" s="136"/>
      <c r="RGI896" s="136"/>
      <c r="RGJ896" s="136"/>
      <c r="RGK896" s="136"/>
      <c r="RGL896" s="136"/>
      <c r="RGM896" s="136"/>
      <c r="RGN896" s="136"/>
      <c r="RGO896" s="136"/>
      <c r="RGP896" s="136"/>
      <c r="RGQ896" s="136"/>
      <c r="RGR896" s="136"/>
      <c r="RGS896" s="136"/>
      <c r="RGT896" s="136"/>
      <c r="RGU896" s="136"/>
      <c r="RGV896" s="136"/>
      <c r="RGW896" s="136"/>
      <c r="RGX896" s="136"/>
      <c r="RGY896" s="136"/>
      <c r="RGZ896" s="136"/>
      <c r="RHA896" s="136"/>
      <c r="RHB896" s="136"/>
      <c r="RHC896" s="136"/>
      <c r="RHD896" s="136"/>
      <c r="RHE896" s="136"/>
      <c r="RHF896" s="136"/>
      <c r="RHG896" s="136"/>
      <c r="RHH896" s="136"/>
      <c r="RHI896" s="136"/>
      <c r="RHJ896" s="136"/>
      <c r="RHK896" s="136"/>
      <c r="RHL896" s="136"/>
      <c r="RHM896" s="136"/>
      <c r="RHN896" s="136"/>
      <c r="RHO896" s="136"/>
      <c r="RHP896" s="136"/>
      <c r="RHQ896" s="136"/>
      <c r="RHR896" s="136"/>
      <c r="RHS896" s="136"/>
      <c r="RHT896" s="136"/>
      <c r="RHU896" s="136"/>
      <c r="RHV896" s="136"/>
      <c r="RHW896" s="136"/>
      <c r="RHX896" s="136"/>
      <c r="RHY896" s="136"/>
      <c r="RHZ896" s="136"/>
      <c r="RIA896" s="136"/>
      <c r="RIB896" s="136"/>
      <c r="RIC896" s="136"/>
      <c r="RID896" s="136"/>
      <c r="RIE896" s="136"/>
      <c r="RIF896" s="136"/>
      <c r="RIG896" s="136"/>
      <c r="RIH896" s="136"/>
      <c r="RII896" s="136"/>
      <c r="RIJ896" s="136"/>
      <c r="RIK896" s="136"/>
      <c r="RIL896" s="136"/>
      <c r="RIM896" s="136"/>
      <c r="RIN896" s="136"/>
      <c r="RIO896" s="136"/>
      <c r="RIP896" s="136"/>
      <c r="RIQ896" s="136"/>
      <c r="RIR896" s="136"/>
      <c r="RIS896" s="136"/>
      <c r="RIT896" s="136"/>
      <c r="RIU896" s="136"/>
      <c r="RIV896" s="136"/>
      <c r="RIW896" s="136"/>
      <c r="RIX896" s="136"/>
      <c r="RIY896" s="136"/>
      <c r="RIZ896" s="136"/>
      <c r="RJA896" s="136"/>
      <c r="RJB896" s="136"/>
      <c r="RJC896" s="136"/>
      <c r="RJD896" s="136"/>
      <c r="RJE896" s="136"/>
      <c r="RJF896" s="136"/>
      <c r="RJG896" s="136"/>
      <c r="RJH896" s="136"/>
      <c r="RJI896" s="136"/>
      <c r="RJJ896" s="136"/>
      <c r="RJK896" s="136"/>
      <c r="RJL896" s="136"/>
      <c r="RJM896" s="136"/>
      <c r="RJN896" s="136"/>
      <c r="RJO896" s="136"/>
      <c r="RJP896" s="136"/>
      <c r="RJQ896" s="136"/>
      <c r="RJR896" s="136"/>
      <c r="RJS896" s="136"/>
      <c r="RJT896" s="136"/>
      <c r="RJU896" s="136"/>
      <c r="RJV896" s="136"/>
      <c r="RJW896" s="136"/>
      <c r="RJX896" s="136"/>
      <c r="RJY896" s="136"/>
      <c r="RJZ896" s="136"/>
      <c r="RKA896" s="136"/>
      <c r="RKB896" s="136"/>
      <c r="RKC896" s="136"/>
      <c r="RKD896" s="136"/>
      <c r="RKE896" s="136"/>
      <c r="RKF896" s="136"/>
      <c r="RKG896" s="136"/>
      <c r="RKH896" s="136"/>
      <c r="RKI896" s="136"/>
      <c r="RKJ896" s="136"/>
      <c r="RKK896" s="136"/>
      <c r="RKL896" s="136"/>
      <c r="RKM896" s="136"/>
      <c r="RKN896" s="136"/>
      <c r="RKO896" s="136"/>
      <c r="RKP896" s="136"/>
      <c r="RKQ896" s="136"/>
      <c r="RKR896" s="136"/>
      <c r="RKS896" s="136"/>
      <c r="RKT896" s="136"/>
      <c r="RKU896" s="136"/>
      <c r="RKV896" s="136"/>
      <c r="RKW896" s="136"/>
      <c r="RKX896" s="136"/>
      <c r="RKY896" s="136"/>
      <c r="RKZ896" s="136"/>
      <c r="RLA896" s="136"/>
      <c r="RLB896" s="136"/>
      <c r="RLC896" s="136"/>
      <c r="RLD896" s="136"/>
      <c r="RLE896" s="136"/>
      <c r="RLF896" s="136"/>
      <c r="RLG896" s="136"/>
      <c r="RLH896" s="136"/>
      <c r="RLI896" s="136"/>
      <c r="RLJ896" s="136"/>
      <c r="RLK896" s="136"/>
      <c r="RLL896" s="136"/>
      <c r="RLM896" s="136"/>
      <c r="RLN896" s="136"/>
      <c r="RLO896" s="136"/>
      <c r="RLP896" s="136"/>
      <c r="RLQ896" s="136"/>
      <c r="RLR896" s="136"/>
      <c r="RLS896" s="136"/>
      <c r="RLT896" s="136"/>
      <c r="RLU896" s="136"/>
      <c r="RLV896" s="136"/>
      <c r="RLW896" s="136"/>
      <c r="RLX896" s="136"/>
      <c r="RLY896" s="136"/>
      <c r="RLZ896" s="136"/>
      <c r="RMA896" s="136"/>
      <c r="RMB896" s="136"/>
      <c r="RMC896" s="136"/>
      <c r="RMD896" s="136"/>
      <c r="RME896" s="136"/>
      <c r="RMF896" s="136"/>
      <c r="RMG896" s="136"/>
      <c r="RMH896" s="136"/>
      <c r="RMI896" s="136"/>
      <c r="RMJ896" s="136"/>
      <c r="RMK896" s="136"/>
      <c r="RML896" s="136"/>
      <c r="RMM896" s="136"/>
      <c r="RMN896" s="136"/>
      <c r="RMO896" s="136"/>
      <c r="RMP896" s="136"/>
      <c r="RMQ896" s="136"/>
      <c r="RMR896" s="136"/>
      <c r="RMS896" s="136"/>
      <c r="RMT896" s="136"/>
      <c r="RMU896" s="136"/>
      <c r="RMV896" s="136"/>
      <c r="RMW896" s="136"/>
      <c r="RMX896" s="136"/>
      <c r="RMY896" s="136"/>
      <c r="RMZ896" s="136"/>
      <c r="RNA896" s="136"/>
      <c r="RNB896" s="136"/>
      <c r="RNC896" s="136"/>
      <c r="RND896" s="136"/>
      <c r="RNE896" s="136"/>
      <c r="RNF896" s="136"/>
      <c r="RNG896" s="136"/>
      <c r="RNH896" s="136"/>
      <c r="RNI896" s="136"/>
      <c r="RNJ896" s="136"/>
      <c r="RNK896" s="136"/>
      <c r="RNL896" s="136"/>
      <c r="RNM896" s="136"/>
      <c r="RNN896" s="136"/>
      <c r="RNO896" s="136"/>
      <c r="RNP896" s="136"/>
      <c r="RNQ896" s="136"/>
      <c r="RNR896" s="136"/>
      <c r="RNS896" s="136"/>
      <c r="RNT896" s="136"/>
      <c r="RNU896" s="136"/>
      <c r="RNV896" s="136"/>
      <c r="RNW896" s="136"/>
      <c r="RNX896" s="136"/>
      <c r="RNY896" s="136"/>
      <c r="RNZ896" s="136"/>
      <c r="ROA896" s="136"/>
      <c r="ROB896" s="136"/>
      <c r="ROC896" s="136"/>
      <c r="ROD896" s="136"/>
      <c r="ROE896" s="136"/>
      <c r="ROF896" s="136"/>
      <c r="ROG896" s="136"/>
      <c r="ROH896" s="136"/>
      <c r="ROI896" s="136"/>
      <c r="ROJ896" s="136"/>
      <c r="ROK896" s="136"/>
      <c r="ROL896" s="136"/>
      <c r="ROM896" s="136"/>
      <c r="RON896" s="136"/>
      <c r="ROO896" s="136"/>
      <c r="ROP896" s="136"/>
      <c r="ROQ896" s="136"/>
      <c r="ROR896" s="136"/>
      <c r="ROS896" s="136"/>
      <c r="ROT896" s="136"/>
      <c r="ROU896" s="136"/>
      <c r="ROV896" s="136"/>
      <c r="ROW896" s="136"/>
      <c r="ROX896" s="136"/>
      <c r="ROY896" s="136"/>
      <c r="ROZ896" s="136"/>
      <c r="RPA896" s="136"/>
      <c r="RPB896" s="136"/>
      <c r="RPC896" s="136"/>
      <c r="RPD896" s="136"/>
      <c r="RPE896" s="136"/>
      <c r="RPF896" s="136"/>
      <c r="RPG896" s="136"/>
      <c r="RPH896" s="136"/>
      <c r="RPI896" s="136"/>
      <c r="RPJ896" s="136"/>
      <c r="RPK896" s="136"/>
      <c r="RPL896" s="136"/>
      <c r="RPM896" s="136"/>
      <c r="RPN896" s="136"/>
      <c r="RPO896" s="136"/>
      <c r="RPP896" s="136"/>
      <c r="RPQ896" s="136"/>
      <c r="RPR896" s="136"/>
      <c r="RPS896" s="136"/>
      <c r="RPT896" s="136"/>
      <c r="RPU896" s="136"/>
      <c r="RPV896" s="136"/>
      <c r="RPW896" s="136"/>
      <c r="RPX896" s="136"/>
      <c r="RPY896" s="136"/>
      <c r="RPZ896" s="136"/>
      <c r="RQA896" s="136"/>
      <c r="RQB896" s="136"/>
      <c r="RQC896" s="136"/>
      <c r="RQD896" s="136"/>
      <c r="RQE896" s="136"/>
      <c r="RQF896" s="136"/>
      <c r="RQG896" s="136"/>
      <c r="RQH896" s="136"/>
      <c r="RQI896" s="136"/>
      <c r="RQJ896" s="136"/>
      <c r="RQK896" s="136"/>
      <c r="RQL896" s="136"/>
      <c r="RQM896" s="136"/>
      <c r="RQN896" s="136"/>
      <c r="RQO896" s="136"/>
      <c r="RQP896" s="136"/>
      <c r="RQQ896" s="136"/>
      <c r="RQR896" s="136"/>
      <c r="RQS896" s="136"/>
      <c r="RQT896" s="136"/>
      <c r="RQU896" s="136"/>
      <c r="RQV896" s="136"/>
      <c r="RQW896" s="136"/>
      <c r="RQX896" s="136"/>
      <c r="RQY896" s="136"/>
      <c r="RQZ896" s="136"/>
      <c r="RRA896" s="136"/>
      <c r="RRB896" s="136"/>
      <c r="RRC896" s="136"/>
      <c r="RRD896" s="136"/>
      <c r="RRE896" s="136"/>
      <c r="RRF896" s="136"/>
      <c r="RRG896" s="136"/>
      <c r="RRH896" s="136"/>
      <c r="RRI896" s="136"/>
      <c r="RRJ896" s="136"/>
      <c r="RRK896" s="136"/>
      <c r="RRL896" s="136"/>
      <c r="RRM896" s="136"/>
      <c r="RRN896" s="136"/>
      <c r="RRO896" s="136"/>
      <c r="RRP896" s="136"/>
      <c r="RRQ896" s="136"/>
      <c r="RRR896" s="136"/>
      <c r="RRS896" s="136"/>
      <c r="RRT896" s="136"/>
      <c r="RRU896" s="136"/>
      <c r="RRV896" s="136"/>
      <c r="RRW896" s="136"/>
      <c r="RRX896" s="136"/>
      <c r="RRY896" s="136"/>
      <c r="RRZ896" s="136"/>
      <c r="RSA896" s="136"/>
      <c r="RSB896" s="136"/>
      <c r="RSC896" s="136"/>
      <c r="RSD896" s="136"/>
      <c r="RSE896" s="136"/>
      <c r="RSF896" s="136"/>
      <c r="RSG896" s="136"/>
      <c r="RSH896" s="136"/>
      <c r="RSI896" s="136"/>
      <c r="RSJ896" s="136"/>
      <c r="RSK896" s="136"/>
      <c r="RSL896" s="136"/>
      <c r="RSM896" s="136"/>
      <c r="RSN896" s="136"/>
      <c r="RSO896" s="136"/>
      <c r="RSP896" s="136"/>
      <c r="RSQ896" s="136"/>
      <c r="RSR896" s="136"/>
      <c r="RSS896" s="136"/>
      <c r="RST896" s="136"/>
      <c r="RSU896" s="136"/>
      <c r="RSV896" s="136"/>
      <c r="RSW896" s="136"/>
      <c r="RSX896" s="136"/>
      <c r="RSY896" s="136"/>
      <c r="RSZ896" s="136"/>
      <c r="RTA896" s="136"/>
      <c r="RTB896" s="136"/>
      <c r="RTC896" s="136"/>
      <c r="RTD896" s="136"/>
      <c r="RTE896" s="136"/>
      <c r="RTF896" s="136"/>
      <c r="RTG896" s="136"/>
      <c r="RTH896" s="136"/>
      <c r="RTI896" s="136"/>
      <c r="RTJ896" s="136"/>
      <c r="RTK896" s="136"/>
      <c r="RTL896" s="136"/>
      <c r="RTM896" s="136"/>
      <c r="RTN896" s="136"/>
      <c r="RTO896" s="136"/>
      <c r="RTP896" s="136"/>
      <c r="RTQ896" s="136"/>
      <c r="RTR896" s="136"/>
      <c r="RTS896" s="136"/>
      <c r="RTT896" s="136"/>
      <c r="RTU896" s="136"/>
      <c r="RTV896" s="136"/>
      <c r="RTW896" s="136"/>
      <c r="RTX896" s="136"/>
      <c r="RTY896" s="136"/>
      <c r="RTZ896" s="136"/>
      <c r="RUA896" s="136"/>
      <c r="RUB896" s="136"/>
      <c r="RUC896" s="136"/>
      <c r="RUD896" s="136"/>
      <c r="RUE896" s="136"/>
      <c r="RUF896" s="136"/>
      <c r="RUG896" s="136"/>
      <c r="RUH896" s="136"/>
      <c r="RUI896" s="136"/>
      <c r="RUJ896" s="136"/>
      <c r="RUK896" s="136"/>
      <c r="RUL896" s="136"/>
      <c r="RUM896" s="136"/>
      <c r="RUN896" s="136"/>
      <c r="RUO896" s="136"/>
      <c r="RUP896" s="136"/>
      <c r="RUQ896" s="136"/>
      <c r="RUR896" s="136"/>
      <c r="RUS896" s="136"/>
      <c r="RUT896" s="136"/>
      <c r="RUU896" s="136"/>
      <c r="RUV896" s="136"/>
      <c r="RUW896" s="136"/>
      <c r="RUX896" s="136"/>
      <c r="RUY896" s="136"/>
      <c r="RUZ896" s="136"/>
      <c r="RVA896" s="136"/>
      <c r="RVB896" s="136"/>
      <c r="RVC896" s="136"/>
      <c r="RVD896" s="136"/>
      <c r="RVE896" s="136"/>
      <c r="RVF896" s="136"/>
      <c r="RVG896" s="136"/>
      <c r="RVH896" s="136"/>
      <c r="RVI896" s="136"/>
      <c r="RVJ896" s="136"/>
      <c r="RVK896" s="136"/>
      <c r="RVL896" s="136"/>
      <c r="RVM896" s="136"/>
      <c r="RVN896" s="136"/>
      <c r="RVO896" s="136"/>
      <c r="RVP896" s="136"/>
      <c r="RVQ896" s="136"/>
      <c r="RVR896" s="136"/>
      <c r="RVS896" s="136"/>
      <c r="RVT896" s="136"/>
      <c r="RVU896" s="136"/>
      <c r="RVV896" s="136"/>
      <c r="RVW896" s="136"/>
      <c r="RVX896" s="136"/>
      <c r="RVY896" s="136"/>
      <c r="RVZ896" s="136"/>
      <c r="RWA896" s="136"/>
      <c r="RWB896" s="136"/>
      <c r="RWC896" s="136"/>
      <c r="RWD896" s="136"/>
      <c r="RWE896" s="136"/>
      <c r="RWF896" s="136"/>
      <c r="RWG896" s="136"/>
      <c r="RWH896" s="136"/>
      <c r="RWI896" s="136"/>
      <c r="RWJ896" s="136"/>
      <c r="RWK896" s="136"/>
      <c r="RWL896" s="136"/>
      <c r="RWM896" s="136"/>
      <c r="RWN896" s="136"/>
      <c r="RWO896" s="136"/>
      <c r="RWP896" s="136"/>
      <c r="RWQ896" s="136"/>
      <c r="RWR896" s="136"/>
      <c r="RWS896" s="136"/>
      <c r="RWT896" s="136"/>
      <c r="RWU896" s="136"/>
      <c r="RWV896" s="136"/>
      <c r="RWW896" s="136"/>
      <c r="RWX896" s="136"/>
      <c r="RWY896" s="136"/>
      <c r="RWZ896" s="136"/>
      <c r="RXA896" s="136"/>
      <c r="RXB896" s="136"/>
      <c r="RXC896" s="136"/>
      <c r="RXD896" s="136"/>
      <c r="RXE896" s="136"/>
      <c r="RXF896" s="136"/>
      <c r="RXG896" s="136"/>
      <c r="RXH896" s="136"/>
      <c r="RXI896" s="136"/>
      <c r="RXJ896" s="136"/>
      <c r="RXK896" s="136"/>
      <c r="RXL896" s="136"/>
      <c r="RXM896" s="136"/>
      <c r="RXN896" s="136"/>
      <c r="RXO896" s="136"/>
      <c r="RXP896" s="136"/>
      <c r="RXQ896" s="136"/>
      <c r="RXR896" s="136"/>
      <c r="RXS896" s="136"/>
      <c r="RXT896" s="136"/>
      <c r="RXU896" s="136"/>
      <c r="RXV896" s="136"/>
      <c r="RXW896" s="136"/>
      <c r="RXX896" s="136"/>
      <c r="RXY896" s="136"/>
      <c r="RXZ896" s="136"/>
      <c r="RYA896" s="136"/>
      <c r="RYB896" s="136"/>
      <c r="RYC896" s="136"/>
      <c r="RYD896" s="136"/>
      <c r="RYE896" s="136"/>
      <c r="RYF896" s="136"/>
      <c r="RYG896" s="136"/>
      <c r="RYH896" s="136"/>
      <c r="RYI896" s="136"/>
      <c r="RYJ896" s="136"/>
      <c r="RYK896" s="136"/>
      <c r="RYL896" s="136"/>
      <c r="RYM896" s="136"/>
      <c r="RYN896" s="136"/>
      <c r="RYO896" s="136"/>
      <c r="RYP896" s="136"/>
      <c r="RYQ896" s="136"/>
      <c r="RYR896" s="136"/>
      <c r="RYS896" s="136"/>
      <c r="RYT896" s="136"/>
      <c r="RYU896" s="136"/>
      <c r="RYV896" s="136"/>
      <c r="RYW896" s="136"/>
      <c r="RYX896" s="136"/>
      <c r="RYY896" s="136"/>
      <c r="RYZ896" s="136"/>
      <c r="RZA896" s="136"/>
      <c r="RZB896" s="136"/>
      <c r="RZC896" s="136"/>
      <c r="RZD896" s="136"/>
      <c r="RZE896" s="136"/>
      <c r="RZF896" s="136"/>
      <c r="RZG896" s="136"/>
      <c r="RZH896" s="136"/>
      <c r="RZI896" s="136"/>
      <c r="RZJ896" s="136"/>
      <c r="RZK896" s="136"/>
      <c r="RZL896" s="136"/>
      <c r="RZM896" s="136"/>
      <c r="RZN896" s="136"/>
      <c r="RZO896" s="136"/>
      <c r="RZP896" s="136"/>
      <c r="RZQ896" s="136"/>
      <c r="RZR896" s="136"/>
      <c r="RZS896" s="136"/>
      <c r="RZT896" s="136"/>
      <c r="RZU896" s="136"/>
      <c r="RZV896" s="136"/>
      <c r="RZW896" s="136"/>
      <c r="RZX896" s="136"/>
      <c r="RZY896" s="136"/>
      <c r="RZZ896" s="136"/>
      <c r="SAA896" s="136"/>
      <c r="SAB896" s="136"/>
      <c r="SAC896" s="136"/>
      <c r="SAD896" s="136"/>
      <c r="SAE896" s="136"/>
      <c r="SAF896" s="136"/>
      <c r="SAG896" s="136"/>
      <c r="SAH896" s="136"/>
      <c r="SAI896" s="136"/>
      <c r="SAJ896" s="136"/>
      <c r="SAK896" s="136"/>
      <c r="SAL896" s="136"/>
      <c r="SAM896" s="136"/>
      <c r="SAN896" s="136"/>
      <c r="SAO896" s="136"/>
      <c r="SAP896" s="136"/>
      <c r="SAQ896" s="136"/>
      <c r="SAR896" s="136"/>
      <c r="SAS896" s="136"/>
      <c r="SAT896" s="136"/>
      <c r="SAU896" s="136"/>
      <c r="SAV896" s="136"/>
      <c r="SAW896" s="136"/>
      <c r="SAX896" s="136"/>
      <c r="SAY896" s="136"/>
      <c r="SAZ896" s="136"/>
      <c r="SBA896" s="136"/>
      <c r="SBB896" s="136"/>
      <c r="SBC896" s="136"/>
      <c r="SBD896" s="136"/>
      <c r="SBE896" s="136"/>
      <c r="SBF896" s="136"/>
      <c r="SBG896" s="136"/>
      <c r="SBH896" s="136"/>
      <c r="SBI896" s="136"/>
      <c r="SBJ896" s="136"/>
      <c r="SBK896" s="136"/>
      <c r="SBL896" s="136"/>
      <c r="SBM896" s="136"/>
      <c r="SBN896" s="136"/>
      <c r="SBO896" s="136"/>
      <c r="SBP896" s="136"/>
      <c r="SBQ896" s="136"/>
      <c r="SBR896" s="136"/>
      <c r="SBS896" s="136"/>
      <c r="SBT896" s="136"/>
      <c r="SBU896" s="136"/>
      <c r="SBV896" s="136"/>
      <c r="SBW896" s="136"/>
      <c r="SBX896" s="136"/>
      <c r="SBY896" s="136"/>
      <c r="SBZ896" s="136"/>
      <c r="SCA896" s="136"/>
      <c r="SCB896" s="136"/>
      <c r="SCC896" s="136"/>
      <c r="SCD896" s="136"/>
      <c r="SCE896" s="136"/>
      <c r="SCF896" s="136"/>
      <c r="SCG896" s="136"/>
      <c r="SCH896" s="136"/>
      <c r="SCI896" s="136"/>
      <c r="SCJ896" s="136"/>
      <c r="SCK896" s="136"/>
      <c r="SCL896" s="136"/>
      <c r="SCM896" s="136"/>
      <c r="SCN896" s="136"/>
      <c r="SCO896" s="136"/>
      <c r="SCP896" s="136"/>
      <c r="SCQ896" s="136"/>
      <c r="SCR896" s="136"/>
      <c r="SCS896" s="136"/>
      <c r="SCT896" s="136"/>
      <c r="SCU896" s="136"/>
      <c r="SCV896" s="136"/>
      <c r="SCW896" s="136"/>
      <c r="SCX896" s="136"/>
      <c r="SCY896" s="136"/>
      <c r="SCZ896" s="136"/>
      <c r="SDA896" s="136"/>
      <c r="SDB896" s="136"/>
      <c r="SDC896" s="136"/>
      <c r="SDD896" s="136"/>
      <c r="SDE896" s="136"/>
      <c r="SDF896" s="136"/>
      <c r="SDG896" s="136"/>
      <c r="SDH896" s="136"/>
      <c r="SDI896" s="136"/>
      <c r="SDJ896" s="136"/>
      <c r="SDK896" s="136"/>
      <c r="SDL896" s="136"/>
      <c r="SDM896" s="136"/>
      <c r="SDN896" s="136"/>
      <c r="SDO896" s="136"/>
      <c r="SDP896" s="136"/>
      <c r="SDQ896" s="136"/>
      <c r="SDR896" s="136"/>
      <c r="SDS896" s="136"/>
      <c r="SDT896" s="136"/>
      <c r="SDU896" s="136"/>
      <c r="SDV896" s="136"/>
      <c r="SDW896" s="136"/>
      <c r="SDX896" s="136"/>
      <c r="SDY896" s="136"/>
      <c r="SDZ896" s="136"/>
      <c r="SEA896" s="136"/>
      <c r="SEB896" s="136"/>
      <c r="SEC896" s="136"/>
      <c r="SED896" s="136"/>
      <c r="SEE896" s="136"/>
      <c r="SEF896" s="136"/>
      <c r="SEG896" s="136"/>
      <c r="SEH896" s="136"/>
      <c r="SEI896" s="136"/>
      <c r="SEJ896" s="136"/>
      <c r="SEK896" s="136"/>
      <c r="SEL896" s="136"/>
      <c r="SEM896" s="136"/>
      <c r="SEN896" s="136"/>
      <c r="SEO896" s="136"/>
      <c r="SEP896" s="136"/>
      <c r="SEQ896" s="136"/>
      <c r="SER896" s="136"/>
      <c r="SES896" s="136"/>
      <c r="SET896" s="136"/>
      <c r="SEU896" s="136"/>
      <c r="SEV896" s="136"/>
      <c r="SEW896" s="136"/>
      <c r="SEX896" s="136"/>
      <c r="SEY896" s="136"/>
      <c r="SEZ896" s="136"/>
      <c r="SFA896" s="136"/>
      <c r="SFB896" s="136"/>
      <c r="SFC896" s="136"/>
      <c r="SFD896" s="136"/>
      <c r="SFE896" s="136"/>
      <c r="SFF896" s="136"/>
      <c r="SFG896" s="136"/>
      <c r="SFH896" s="136"/>
      <c r="SFI896" s="136"/>
      <c r="SFJ896" s="136"/>
      <c r="SFK896" s="136"/>
      <c r="SFL896" s="136"/>
      <c r="SFM896" s="136"/>
      <c r="SFN896" s="136"/>
      <c r="SFO896" s="136"/>
      <c r="SFP896" s="136"/>
      <c r="SFQ896" s="136"/>
      <c r="SFR896" s="136"/>
      <c r="SFS896" s="136"/>
      <c r="SFT896" s="136"/>
      <c r="SFU896" s="136"/>
      <c r="SFV896" s="136"/>
      <c r="SFW896" s="136"/>
      <c r="SFX896" s="136"/>
      <c r="SFY896" s="136"/>
      <c r="SFZ896" s="136"/>
      <c r="SGA896" s="136"/>
      <c r="SGB896" s="136"/>
      <c r="SGC896" s="136"/>
      <c r="SGD896" s="136"/>
      <c r="SGE896" s="136"/>
      <c r="SGF896" s="136"/>
      <c r="SGG896" s="136"/>
      <c r="SGH896" s="136"/>
      <c r="SGI896" s="136"/>
      <c r="SGJ896" s="136"/>
      <c r="SGK896" s="136"/>
      <c r="SGL896" s="136"/>
      <c r="SGM896" s="136"/>
      <c r="SGN896" s="136"/>
      <c r="SGO896" s="136"/>
      <c r="SGP896" s="136"/>
      <c r="SGQ896" s="136"/>
      <c r="SGR896" s="136"/>
      <c r="SGS896" s="136"/>
      <c r="SGT896" s="136"/>
      <c r="SGU896" s="136"/>
      <c r="SGV896" s="136"/>
      <c r="SGW896" s="136"/>
      <c r="SGX896" s="136"/>
      <c r="SGY896" s="136"/>
      <c r="SGZ896" s="136"/>
      <c r="SHA896" s="136"/>
      <c r="SHB896" s="136"/>
      <c r="SHC896" s="136"/>
      <c r="SHD896" s="136"/>
      <c r="SHE896" s="136"/>
      <c r="SHF896" s="136"/>
      <c r="SHG896" s="136"/>
      <c r="SHH896" s="136"/>
      <c r="SHI896" s="136"/>
      <c r="SHJ896" s="136"/>
      <c r="SHK896" s="136"/>
      <c r="SHL896" s="136"/>
      <c r="SHM896" s="136"/>
      <c r="SHN896" s="136"/>
      <c r="SHO896" s="136"/>
      <c r="SHP896" s="136"/>
      <c r="SHQ896" s="136"/>
      <c r="SHR896" s="136"/>
      <c r="SHS896" s="136"/>
      <c r="SHT896" s="136"/>
      <c r="SHU896" s="136"/>
      <c r="SHV896" s="136"/>
      <c r="SHW896" s="136"/>
      <c r="SHX896" s="136"/>
      <c r="SHY896" s="136"/>
      <c r="SHZ896" s="136"/>
      <c r="SIA896" s="136"/>
      <c r="SIB896" s="136"/>
      <c r="SIC896" s="136"/>
      <c r="SID896" s="136"/>
      <c r="SIE896" s="136"/>
      <c r="SIF896" s="136"/>
      <c r="SIG896" s="136"/>
      <c r="SIH896" s="136"/>
      <c r="SII896" s="136"/>
      <c r="SIJ896" s="136"/>
      <c r="SIK896" s="136"/>
      <c r="SIL896" s="136"/>
      <c r="SIM896" s="136"/>
      <c r="SIN896" s="136"/>
      <c r="SIO896" s="136"/>
      <c r="SIP896" s="136"/>
      <c r="SIQ896" s="136"/>
      <c r="SIR896" s="136"/>
      <c r="SIS896" s="136"/>
      <c r="SIT896" s="136"/>
      <c r="SIU896" s="136"/>
      <c r="SIV896" s="136"/>
      <c r="SIW896" s="136"/>
      <c r="SIX896" s="136"/>
      <c r="SIY896" s="136"/>
      <c r="SIZ896" s="136"/>
      <c r="SJA896" s="136"/>
      <c r="SJB896" s="136"/>
      <c r="SJC896" s="136"/>
      <c r="SJD896" s="136"/>
      <c r="SJE896" s="136"/>
      <c r="SJF896" s="136"/>
      <c r="SJG896" s="136"/>
      <c r="SJH896" s="136"/>
      <c r="SJI896" s="136"/>
      <c r="SJJ896" s="136"/>
      <c r="SJK896" s="136"/>
      <c r="SJL896" s="136"/>
      <c r="SJM896" s="136"/>
      <c r="SJN896" s="136"/>
      <c r="SJO896" s="136"/>
      <c r="SJP896" s="136"/>
      <c r="SJQ896" s="136"/>
      <c r="SJR896" s="136"/>
      <c r="SJS896" s="136"/>
      <c r="SJT896" s="136"/>
      <c r="SJU896" s="136"/>
      <c r="SJV896" s="136"/>
      <c r="SJW896" s="136"/>
      <c r="SJX896" s="136"/>
      <c r="SJY896" s="136"/>
      <c r="SJZ896" s="136"/>
      <c r="SKA896" s="136"/>
      <c r="SKB896" s="136"/>
      <c r="SKC896" s="136"/>
      <c r="SKD896" s="136"/>
      <c r="SKE896" s="136"/>
      <c r="SKF896" s="136"/>
      <c r="SKG896" s="136"/>
      <c r="SKH896" s="136"/>
      <c r="SKI896" s="136"/>
      <c r="SKJ896" s="136"/>
      <c r="SKK896" s="136"/>
      <c r="SKL896" s="136"/>
      <c r="SKM896" s="136"/>
      <c r="SKN896" s="136"/>
      <c r="SKO896" s="136"/>
      <c r="SKP896" s="136"/>
      <c r="SKQ896" s="136"/>
      <c r="SKR896" s="136"/>
      <c r="SKS896" s="136"/>
      <c r="SKT896" s="136"/>
      <c r="SKU896" s="136"/>
      <c r="SKV896" s="136"/>
      <c r="SKW896" s="136"/>
      <c r="SKX896" s="136"/>
      <c r="SKY896" s="136"/>
      <c r="SKZ896" s="136"/>
      <c r="SLA896" s="136"/>
      <c r="SLB896" s="136"/>
      <c r="SLC896" s="136"/>
      <c r="SLD896" s="136"/>
      <c r="SLE896" s="136"/>
      <c r="SLF896" s="136"/>
      <c r="SLG896" s="136"/>
      <c r="SLH896" s="136"/>
      <c r="SLI896" s="136"/>
      <c r="SLJ896" s="136"/>
      <c r="SLK896" s="136"/>
      <c r="SLL896" s="136"/>
      <c r="SLM896" s="136"/>
      <c r="SLN896" s="136"/>
      <c r="SLO896" s="136"/>
      <c r="SLP896" s="136"/>
      <c r="SLQ896" s="136"/>
      <c r="SLR896" s="136"/>
      <c r="SLS896" s="136"/>
      <c r="SLT896" s="136"/>
      <c r="SLU896" s="136"/>
      <c r="SLV896" s="136"/>
      <c r="SLW896" s="136"/>
      <c r="SLX896" s="136"/>
      <c r="SLY896" s="136"/>
      <c r="SLZ896" s="136"/>
      <c r="SMA896" s="136"/>
      <c r="SMB896" s="136"/>
      <c r="SMC896" s="136"/>
      <c r="SMD896" s="136"/>
      <c r="SME896" s="136"/>
      <c r="SMF896" s="136"/>
      <c r="SMG896" s="136"/>
      <c r="SMH896" s="136"/>
      <c r="SMI896" s="136"/>
      <c r="SMJ896" s="136"/>
      <c r="SMK896" s="136"/>
      <c r="SML896" s="136"/>
      <c r="SMM896" s="136"/>
      <c r="SMN896" s="136"/>
      <c r="SMO896" s="136"/>
      <c r="SMP896" s="136"/>
      <c r="SMQ896" s="136"/>
      <c r="SMR896" s="136"/>
      <c r="SMS896" s="136"/>
      <c r="SMT896" s="136"/>
      <c r="SMU896" s="136"/>
      <c r="SMV896" s="136"/>
      <c r="SMW896" s="136"/>
      <c r="SMX896" s="136"/>
      <c r="SMY896" s="136"/>
      <c r="SMZ896" s="136"/>
      <c r="SNA896" s="136"/>
      <c r="SNB896" s="136"/>
      <c r="SNC896" s="136"/>
      <c r="SND896" s="136"/>
      <c r="SNE896" s="136"/>
      <c r="SNF896" s="136"/>
      <c r="SNG896" s="136"/>
      <c r="SNH896" s="136"/>
      <c r="SNI896" s="136"/>
      <c r="SNJ896" s="136"/>
      <c r="SNK896" s="136"/>
      <c r="SNL896" s="136"/>
      <c r="SNM896" s="136"/>
      <c r="SNN896" s="136"/>
      <c r="SNO896" s="136"/>
      <c r="SNP896" s="136"/>
      <c r="SNQ896" s="136"/>
      <c r="SNR896" s="136"/>
      <c r="SNS896" s="136"/>
      <c r="SNT896" s="136"/>
      <c r="SNU896" s="136"/>
      <c r="SNV896" s="136"/>
      <c r="SNW896" s="136"/>
      <c r="SNX896" s="136"/>
      <c r="SNY896" s="136"/>
      <c r="SNZ896" s="136"/>
      <c r="SOA896" s="136"/>
      <c r="SOB896" s="136"/>
      <c r="SOC896" s="136"/>
      <c r="SOD896" s="136"/>
      <c r="SOE896" s="136"/>
      <c r="SOF896" s="136"/>
      <c r="SOG896" s="136"/>
      <c r="SOH896" s="136"/>
      <c r="SOI896" s="136"/>
      <c r="SOJ896" s="136"/>
      <c r="SOK896" s="136"/>
      <c r="SOL896" s="136"/>
      <c r="SOM896" s="136"/>
      <c r="SON896" s="136"/>
      <c r="SOO896" s="136"/>
      <c r="SOP896" s="136"/>
      <c r="SOQ896" s="136"/>
      <c r="SOR896" s="136"/>
      <c r="SOS896" s="136"/>
      <c r="SOT896" s="136"/>
      <c r="SOU896" s="136"/>
      <c r="SOV896" s="136"/>
      <c r="SOW896" s="136"/>
      <c r="SOX896" s="136"/>
      <c r="SOY896" s="136"/>
      <c r="SOZ896" s="136"/>
      <c r="SPA896" s="136"/>
      <c r="SPB896" s="136"/>
      <c r="SPC896" s="136"/>
      <c r="SPD896" s="136"/>
      <c r="SPE896" s="136"/>
      <c r="SPF896" s="136"/>
      <c r="SPG896" s="136"/>
      <c r="SPH896" s="136"/>
      <c r="SPI896" s="136"/>
      <c r="SPJ896" s="136"/>
      <c r="SPK896" s="136"/>
      <c r="SPL896" s="136"/>
      <c r="SPM896" s="136"/>
      <c r="SPN896" s="136"/>
      <c r="SPO896" s="136"/>
      <c r="SPP896" s="136"/>
      <c r="SPQ896" s="136"/>
      <c r="SPR896" s="136"/>
      <c r="SPS896" s="136"/>
      <c r="SPT896" s="136"/>
      <c r="SPU896" s="136"/>
      <c r="SPV896" s="136"/>
      <c r="SPW896" s="136"/>
      <c r="SPX896" s="136"/>
      <c r="SPY896" s="136"/>
      <c r="SPZ896" s="136"/>
      <c r="SQA896" s="136"/>
      <c r="SQB896" s="136"/>
      <c r="SQC896" s="136"/>
      <c r="SQD896" s="136"/>
      <c r="SQE896" s="136"/>
      <c r="SQF896" s="136"/>
      <c r="SQG896" s="136"/>
      <c r="SQH896" s="136"/>
      <c r="SQI896" s="136"/>
      <c r="SQJ896" s="136"/>
      <c r="SQK896" s="136"/>
      <c r="SQL896" s="136"/>
      <c r="SQM896" s="136"/>
      <c r="SQN896" s="136"/>
      <c r="SQO896" s="136"/>
      <c r="SQP896" s="136"/>
      <c r="SQQ896" s="136"/>
      <c r="SQR896" s="136"/>
      <c r="SQS896" s="136"/>
      <c r="SQT896" s="136"/>
      <c r="SQU896" s="136"/>
      <c r="SQV896" s="136"/>
      <c r="SQW896" s="136"/>
      <c r="SQX896" s="136"/>
      <c r="SQY896" s="136"/>
      <c r="SQZ896" s="136"/>
      <c r="SRA896" s="136"/>
      <c r="SRB896" s="136"/>
      <c r="SRC896" s="136"/>
      <c r="SRD896" s="136"/>
      <c r="SRE896" s="136"/>
      <c r="SRF896" s="136"/>
      <c r="SRG896" s="136"/>
      <c r="SRH896" s="136"/>
      <c r="SRI896" s="136"/>
      <c r="SRJ896" s="136"/>
      <c r="SRK896" s="136"/>
      <c r="SRL896" s="136"/>
      <c r="SRM896" s="136"/>
      <c r="SRN896" s="136"/>
      <c r="SRO896" s="136"/>
      <c r="SRP896" s="136"/>
      <c r="SRQ896" s="136"/>
      <c r="SRR896" s="136"/>
      <c r="SRS896" s="136"/>
      <c r="SRT896" s="136"/>
      <c r="SRU896" s="136"/>
      <c r="SRV896" s="136"/>
      <c r="SRW896" s="136"/>
      <c r="SRX896" s="136"/>
      <c r="SRY896" s="136"/>
      <c r="SRZ896" s="136"/>
      <c r="SSA896" s="136"/>
      <c r="SSB896" s="136"/>
      <c r="SSC896" s="136"/>
      <c r="SSD896" s="136"/>
      <c r="SSE896" s="136"/>
      <c r="SSF896" s="136"/>
      <c r="SSG896" s="136"/>
      <c r="SSH896" s="136"/>
      <c r="SSI896" s="136"/>
      <c r="SSJ896" s="136"/>
      <c r="SSK896" s="136"/>
      <c r="SSL896" s="136"/>
      <c r="SSM896" s="136"/>
      <c r="SSN896" s="136"/>
      <c r="SSO896" s="136"/>
      <c r="SSP896" s="136"/>
      <c r="SSQ896" s="136"/>
      <c r="SSR896" s="136"/>
      <c r="SSS896" s="136"/>
      <c r="SST896" s="136"/>
      <c r="SSU896" s="136"/>
      <c r="SSV896" s="136"/>
      <c r="SSW896" s="136"/>
      <c r="SSX896" s="136"/>
      <c r="SSY896" s="136"/>
      <c r="SSZ896" s="136"/>
      <c r="STA896" s="136"/>
      <c r="STB896" s="136"/>
      <c r="STC896" s="136"/>
      <c r="STD896" s="136"/>
      <c r="STE896" s="136"/>
      <c r="STF896" s="136"/>
      <c r="STG896" s="136"/>
      <c r="STH896" s="136"/>
      <c r="STI896" s="136"/>
      <c r="STJ896" s="136"/>
      <c r="STK896" s="136"/>
      <c r="STL896" s="136"/>
      <c r="STM896" s="136"/>
      <c r="STN896" s="136"/>
      <c r="STO896" s="136"/>
      <c r="STP896" s="136"/>
      <c r="STQ896" s="136"/>
      <c r="STR896" s="136"/>
      <c r="STS896" s="136"/>
      <c r="STT896" s="136"/>
      <c r="STU896" s="136"/>
      <c r="STV896" s="136"/>
      <c r="STW896" s="136"/>
      <c r="STX896" s="136"/>
      <c r="STY896" s="136"/>
      <c r="STZ896" s="136"/>
      <c r="SUA896" s="136"/>
      <c r="SUB896" s="136"/>
      <c r="SUC896" s="136"/>
      <c r="SUD896" s="136"/>
      <c r="SUE896" s="136"/>
      <c r="SUF896" s="136"/>
      <c r="SUG896" s="136"/>
      <c r="SUH896" s="136"/>
      <c r="SUI896" s="136"/>
      <c r="SUJ896" s="136"/>
      <c r="SUK896" s="136"/>
      <c r="SUL896" s="136"/>
      <c r="SUM896" s="136"/>
      <c r="SUN896" s="136"/>
      <c r="SUO896" s="136"/>
      <c r="SUP896" s="136"/>
      <c r="SUQ896" s="136"/>
      <c r="SUR896" s="136"/>
      <c r="SUS896" s="136"/>
      <c r="SUT896" s="136"/>
      <c r="SUU896" s="136"/>
      <c r="SUV896" s="136"/>
      <c r="SUW896" s="136"/>
      <c r="SUX896" s="136"/>
      <c r="SUY896" s="136"/>
      <c r="SUZ896" s="136"/>
      <c r="SVA896" s="136"/>
      <c r="SVB896" s="136"/>
      <c r="SVC896" s="136"/>
      <c r="SVD896" s="136"/>
      <c r="SVE896" s="136"/>
      <c r="SVF896" s="136"/>
      <c r="SVG896" s="136"/>
      <c r="SVH896" s="136"/>
      <c r="SVI896" s="136"/>
      <c r="SVJ896" s="136"/>
      <c r="SVK896" s="136"/>
      <c r="SVL896" s="136"/>
      <c r="SVM896" s="136"/>
      <c r="SVN896" s="136"/>
      <c r="SVO896" s="136"/>
      <c r="SVP896" s="136"/>
      <c r="SVQ896" s="136"/>
      <c r="SVR896" s="136"/>
      <c r="SVS896" s="136"/>
      <c r="SVT896" s="136"/>
      <c r="SVU896" s="136"/>
      <c r="SVV896" s="136"/>
      <c r="SVW896" s="136"/>
      <c r="SVX896" s="136"/>
      <c r="SVY896" s="136"/>
      <c r="SVZ896" s="136"/>
      <c r="SWA896" s="136"/>
      <c r="SWB896" s="136"/>
      <c r="SWC896" s="136"/>
      <c r="SWD896" s="136"/>
      <c r="SWE896" s="136"/>
      <c r="SWF896" s="136"/>
      <c r="SWG896" s="136"/>
      <c r="SWH896" s="136"/>
      <c r="SWI896" s="136"/>
      <c r="SWJ896" s="136"/>
      <c r="SWK896" s="136"/>
      <c r="SWL896" s="136"/>
      <c r="SWM896" s="136"/>
      <c r="SWN896" s="136"/>
      <c r="SWO896" s="136"/>
      <c r="SWP896" s="136"/>
      <c r="SWQ896" s="136"/>
      <c r="SWR896" s="136"/>
      <c r="SWS896" s="136"/>
      <c r="SWT896" s="136"/>
      <c r="SWU896" s="136"/>
      <c r="SWV896" s="136"/>
      <c r="SWW896" s="136"/>
      <c r="SWX896" s="136"/>
      <c r="SWY896" s="136"/>
      <c r="SWZ896" s="136"/>
      <c r="SXA896" s="136"/>
      <c r="SXB896" s="136"/>
      <c r="SXC896" s="136"/>
      <c r="SXD896" s="136"/>
      <c r="SXE896" s="136"/>
      <c r="SXF896" s="136"/>
      <c r="SXG896" s="136"/>
      <c r="SXH896" s="136"/>
      <c r="SXI896" s="136"/>
      <c r="SXJ896" s="136"/>
      <c r="SXK896" s="136"/>
      <c r="SXL896" s="136"/>
      <c r="SXM896" s="136"/>
      <c r="SXN896" s="136"/>
      <c r="SXO896" s="136"/>
      <c r="SXP896" s="136"/>
      <c r="SXQ896" s="136"/>
      <c r="SXR896" s="136"/>
      <c r="SXS896" s="136"/>
      <c r="SXT896" s="136"/>
      <c r="SXU896" s="136"/>
      <c r="SXV896" s="136"/>
      <c r="SXW896" s="136"/>
      <c r="SXX896" s="136"/>
      <c r="SXY896" s="136"/>
      <c r="SXZ896" s="136"/>
      <c r="SYA896" s="136"/>
      <c r="SYB896" s="136"/>
      <c r="SYC896" s="136"/>
      <c r="SYD896" s="136"/>
      <c r="SYE896" s="136"/>
      <c r="SYF896" s="136"/>
      <c r="SYG896" s="136"/>
      <c r="SYH896" s="136"/>
      <c r="SYI896" s="136"/>
      <c r="SYJ896" s="136"/>
      <c r="SYK896" s="136"/>
      <c r="SYL896" s="136"/>
      <c r="SYM896" s="136"/>
      <c r="SYN896" s="136"/>
      <c r="SYO896" s="136"/>
      <c r="SYP896" s="136"/>
      <c r="SYQ896" s="136"/>
      <c r="SYR896" s="136"/>
      <c r="SYS896" s="136"/>
      <c r="SYT896" s="136"/>
      <c r="SYU896" s="136"/>
      <c r="SYV896" s="136"/>
      <c r="SYW896" s="136"/>
      <c r="SYX896" s="136"/>
      <c r="SYY896" s="136"/>
      <c r="SYZ896" s="136"/>
      <c r="SZA896" s="136"/>
      <c r="SZB896" s="136"/>
      <c r="SZC896" s="136"/>
      <c r="SZD896" s="136"/>
      <c r="SZE896" s="136"/>
      <c r="SZF896" s="136"/>
      <c r="SZG896" s="136"/>
      <c r="SZH896" s="136"/>
      <c r="SZI896" s="136"/>
      <c r="SZJ896" s="136"/>
      <c r="SZK896" s="136"/>
      <c r="SZL896" s="136"/>
      <c r="SZM896" s="136"/>
      <c r="SZN896" s="136"/>
      <c r="SZO896" s="136"/>
      <c r="SZP896" s="136"/>
      <c r="SZQ896" s="136"/>
      <c r="SZR896" s="136"/>
      <c r="SZS896" s="136"/>
      <c r="SZT896" s="136"/>
      <c r="SZU896" s="136"/>
      <c r="SZV896" s="136"/>
      <c r="SZW896" s="136"/>
      <c r="SZX896" s="136"/>
      <c r="SZY896" s="136"/>
      <c r="SZZ896" s="136"/>
      <c r="TAA896" s="136"/>
      <c r="TAB896" s="136"/>
      <c r="TAC896" s="136"/>
      <c r="TAD896" s="136"/>
      <c r="TAE896" s="136"/>
      <c r="TAF896" s="136"/>
      <c r="TAG896" s="136"/>
      <c r="TAH896" s="136"/>
      <c r="TAI896" s="136"/>
      <c r="TAJ896" s="136"/>
      <c r="TAK896" s="136"/>
      <c r="TAL896" s="136"/>
      <c r="TAM896" s="136"/>
      <c r="TAN896" s="136"/>
      <c r="TAO896" s="136"/>
      <c r="TAP896" s="136"/>
      <c r="TAQ896" s="136"/>
      <c r="TAR896" s="136"/>
      <c r="TAS896" s="136"/>
      <c r="TAT896" s="136"/>
      <c r="TAU896" s="136"/>
      <c r="TAV896" s="136"/>
      <c r="TAW896" s="136"/>
      <c r="TAX896" s="136"/>
      <c r="TAY896" s="136"/>
      <c r="TAZ896" s="136"/>
      <c r="TBA896" s="136"/>
      <c r="TBB896" s="136"/>
      <c r="TBC896" s="136"/>
      <c r="TBD896" s="136"/>
      <c r="TBE896" s="136"/>
      <c r="TBF896" s="136"/>
      <c r="TBG896" s="136"/>
      <c r="TBH896" s="136"/>
      <c r="TBI896" s="136"/>
      <c r="TBJ896" s="136"/>
      <c r="TBK896" s="136"/>
      <c r="TBL896" s="136"/>
      <c r="TBM896" s="136"/>
      <c r="TBN896" s="136"/>
      <c r="TBO896" s="136"/>
      <c r="TBP896" s="136"/>
      <c r="TBQ896" s="136"/>
      <c r="TBR896" s="136"/>
      <c r="TBS896" s="136"/>
      <c r="TBT896" s="136"/>
      <c r="TBU896" s="136"/>
      <c r="TBV896" s="136"/>
      <c r="TBW896" s="136"/>
      <c r="TBX896" s="136"/>
      <c r="TBY896" s="136"/>
      <c r="TBZ896" s="136"/>
      <c r="TCA896" s="136"/>
      <c r="TCB896" s="136"/>
      <c r="TCC896" s="136"/>
      <c r="TCD896" s="136"/>
      <c r="TCE896" s="136"/>
      <c r="TCF896" s="136"/>
      <c r="TCG896" s="136"/>
      <c r="TCH896" s="136"/>
      <c r="TCI896" s="136"/>
      <c r="TCJ896" s="136"/>
      <c r="TCK896" s="136"/>
      <c r="TCL896" s="136"/>
      <c r="TCM896" s="136"/>
      <c r="TCN896" s="136"/>
      <c r="TCO896" s="136"/>
      <c r="TCP896" s="136"/>
      <c r="TCQ896" s="136"/>
      <c r="TCR896" s="136"/>
      <c r="TCS896" s="136"/>
      <c r="TCT896" s="136"/>
      <c r="TCU896" s="136"/>
      <c r="TCV896" s="136"/>
      <c r="TCW896" s="136"/>
      <c r="TCX896" s="136"/>
      <c r="TCY896" s="136"/>
      <c r="TCZ896" s="136"/>
      <c r="TDA896" s="136"/>
      <c r="TDB896" s="136"/>
      <c r="TDC896" s="136"/>
      <c r="TDD896" s="136"/>
      <c r="TDE896" s="136"/>
      <c r="TDF896" s="136"/>
      <c r="TDG896" s="136"/>
      <c r="TDH896" s="136"/>
      <c r="TDI896" s="136"/>
      <c r="TDJ896" s="136"/>
      <c r="TDK896" s="136"/>
      <c r="TDL896" s="136"/>
      <c r="TDM896" s="136"/>
      <c r="TDN896" s="136"/>
      <c r="TDO896" s="136"/>
      <c r="TDP896" s="136"/>
      <c r="TDQ896" s="136"/>
      <c r="TDR896" s="136"/>
      <c r="TDS896" s="136"/>
      <c r="TDT896" s="136"/>
      <c r="TDU896" s="136"/>
      <c r="TDV896" s="136"/>
      <c r="TDW896" s="136"/>
      <c r="TDX896" s="136"/>
      <c r="TDY896" s="136"/>
      <c r="TDZ896" s="136"/>
      <c r="TEA896" s="136"/>
      <c r="TEB896" s="136"/>
      <c r="TEC896" s="136"/>
      <c r="TED896" s="136"/>
      <c r="TEE896" s="136"/>
      <c r="TEF896" s="136"/>
      <c r="TEG896" s="136"/>
      <c r="TEH896" s="136"/>
      <c r="TEI896" s="136"/>
      <c r="TEJ896" s="136"/>
      <c r="TEK896" s="136"/>
      <c r="TEL896" s="136"/>
      <c r="TEM896" s="136"/>
      <c r="TEN896" s="136"/>
      <c r="TEO896" s="136"/>
      <c r="TEP896" s="136"/>
      <c r="TEQ896" s="136"/>
      <c r="TER896" s="136"/>
      <c r="TES896" s="136"/>
      <c r="TET896" s="136"/>
      <c r="TEU896" s="136"/>
      <c r="TEV896" s="136"/>
      <c r="TEW896" s="136"/>
      <c r="TEX896" s="136"/>
      <c r="TEY896" s="136"/>
      <c r="TEZ896" s="136"/>
      <c r="TFA896" s="136"/>
      <c r="TFB896" s="136"/>
      <c r="TFC896" s="136"/>
      <c r="TFD896" s="136"/>
      <c r="TFE896" s="136"/>
      <c r="TFF896" s="136"/>
      <c r="TFG896" s="136"/>
      <c r="TFH896" s="136"/>
      <c r="TFI896" s="136"/>
      <c r="TFJ896" s="136"/>
      <c r="TFK896" s="136"/>
      <c r="TFL896" s="136"/>
      <c r="TFM896" s="136"/>
      <c r="TFN896" s="136"/>
      <c r="TFO896" s="136"/>
      <c r="TFP896" s="136"/>
      <c r="TFQ896" s="136"/>
      <c r="TFR896" s="136"/>
      <c r="TFS896" s="136"/>
      <c r="TFT896" s="136"/>
      <c r="TFU896" s="136"/>
      <c r="TFV896" s="136"/>
      <c r="TFW896" s="136"/>
      <c r="TFX896" s="136"/>
      <c r="TFY896" s="136"/>
      <c r="TFZ896" s="136"/>
      <c r="TGA896" s="136"/>
      <c r="TGB896" s="136"/>
      <c r="TGC896" s="136"/>
      <c r="TGD896" s="136"/>
      <c r="TGE896" s="136"/>
      <c r="TGF896" s="136"/>
      <c r="TGG896" s="136"/>
      <c r="TGH896" s="136"/>
      <c r="TGI896" s="136"/>
      <c r="TGJ896" s="136"/>
      <c r="TGK896" s="136"/>
      <c r="TGL896" s="136"/>
      <c r="TGM896" s="136"/>
      <c r="TGN896" s="136"/>
      <c r="TGO896" s="136"/>
      <c r="TGP896" s="136"/>
      <c r="TGQ896" s="136"/>
      <c r="TGR896" s="136"/>
      <c r="TGS896" s="136"/>
      <c r="TGT896" s="136"/>
      <c r="TGU896" s="136"/>
      <c r="TGV896" s="136"/>
      <c r="TGW896" s="136"/>
      <c r="TGX896" s="136"/>
      <c r="TGY896" s="136"/>
      <c r="TGZ896" s="136"/>
      <c r="THA896" s="136"/>
      <c r="THB896" s="136"/>
      <c r="THC896" s="136"/>
      <c r="THD896" s="136"/>
      <c r="THE896" s="136"/>
      <c r="THF896" s="136"/>
      <c r="THG896" s="136"/>
      <c r="THH896" s="136"/>
      <c r="THI896" s="136"/>
      <c r="THJ896" s="136"/>
      <c r="THK896" s="136"/>
      <c r="THL896" s="136"/>
      <c r="THM896" s="136"/>
      <c r="THN896" s="136"/>
      <c r="THO896" s="136"/>
      <c r="THP896" s="136"/>
      <c r="THQ896" s="136"/>
      <c r="THR896" s="136"/>
      <c r="THS896" s="136"/>
      <c r="THT896" s="136"/>
      <c r="THU896" s="136"/>
      <c r="THV896" s="136"/>
      <c r="THW896" s="136"/>
      <c r="THX896" s="136"/>
      <c r="THY896" s="136"/>
      <c r="THZ896" s="136"/>
      <c r="TIA896" s="136"/>
      <c r="TIB896" s="136"/>
      <c r="TIC896" s="136"/>
      <c r="TID896" s="136"/>
      <c r="TIE896" s="136"/>
      <c r="TIF896" s="136"/>
      <c r="TIG896" s="136"/>
      <c r="TIH896" s="136"/>
      <c r="TII896" s="136"/>
      <c r="TIJ896" s="136"/>
      <c r="TIK896" s="136"/>
      <c r="TIL896" s="136"/>
      <c r="TIM896" s="136"/>
      <c r="TIN896" s="136"/>
      <c r="TIO896" s="136"/>
      <c r="TIP896" s="136"/>
      <c r="TIQ896" s="136"/>
      <c r="TIR896" s="136"/>
      <c r="TIS896" s="136"/>
      <c r="TIT896" s="136"/>
      <c r="TIU896" s="136"/>
      <c r="TIV896" s="136"/>
      <c r="TIW896" s="136"/>
      <c r="TIX896" s="136"/>
      <c r="TIY896" s="136"/>
      <c r="TIZ896" s="136"/>
      <c r="TJA896" s="136"/>
      <c r="TJB896" s="136"/>
      <c r="TJC896" s="136"/>
      <c r="TJD896" s="136"/>
      <c r="TJE896" s="136"/>
      <c r="TJF896" s="136"/>
      <c r="TJG896" s="136"/>
      <c r="TJH896" s="136"/>
      <c r="TJI896" s="136"/>
      <c r="TJJ896" s="136"/>
      <c r="TJK896" s="136"/>
      <c r="TJL896" s="136"/>
      <c r="TJM896" s="136"/>
      <c r="TJN896" s="136"/>
      <c r="TJO896" s="136"/>
      <c r="TJP896" s="136"/>
      <c r="TJQ896" s="136"/>
      <c r="TJR896" s="136"/>
      <c r="TJS896" s="136"/>
      <c r="TJT896" s="136"/>
      <c r="TJU896" s="136"/>
      <c r="TJV896" s="136"/>
      <c r="TJW896" s="136"/>
      <c r="TJX896" s="136"/>
      <c r="TJY896" s="136"/>
      <c r="TJZ896" s="136"/>
      <c r="TKA896" s="136"/>
      <c r="TKB896" s="136"/>
      <c r="TKC896" s="136"/>
      <c r="TKD896" s="136"/>
      <c r="TKE896" s="136"/>
      <c r="TKF896" s="136"/>
      <c r="TKG896" s="136"/>
      <c r="TKH896" s="136"/>
      <c r="TKI896" s="136"/>
      <c r="TKJ896" s="136"/>
      <c r="TKK896" s="136"/>
      <c r="TKL896" s="136"/>
      <c r="TKM896" s="136"/>
      <c r="TKN896" s="136"/>
      <c r="TKO896" s="136"/>
      <c r="TKP896" s="136"/>
      <c r="TKQ896" s="136"/>
      <c r="TKR896" s="136"/>
      <c r="TKS896" s="136"/>
      <c r="TKT896" s="136"/>
      <c r="TKU896" s="136"/>
      <c r="TKV896" s="136"/>
      <c r="TKW896" s="136"/>
      <c r="TKX896" s="136"/>
      <c r="TKY896" s="136"/>
      <c r="TKZ896" s="136"/>
      <c r="TLA896" s="136"/>
      <c r="TLB896" s="136"/>
      <c r="TLC896" s="136"/>
      <c r="TLD896" s="136"/>
      <c r="TLE896" s="136"/>
      <c r="TLF896" s="136"/>
      <c r="TLG896" s="136"/>
      <c r="TLH896" s="136"/>
      <c r="TLI896" s="136"/>
      <c r="TLJ896" s="136"/>
      <c r="TLK896" s="136"/>
      <c r="TLL896" s="136"/>
      <c r="TLM896" s="136"/>
      <c r="TLN896" s="136"/>
      <c r="TLO896" s="136"/>
      <c r="TLP896" s="136"/>
      <c r="TLQ896" s="136"/>
      <c r="TLR896" s="136"/>
      <c r="TLS896" s="136"/>
      <c r="TLT896" s="136"/>
      <c r="TLU896" s="136"/>
      <c r="TLV896" s="136"/>
      <c r="TLW896" s="136"/>
      <c r="TLX896" s="136"/>
      <c r="TLY896" s="136"/>
      <c r="TLZ896" s="136"/>
      <c r="TMA896" s="136"/>
      <c r="TMB896" s="136"/>
      <c r="TMC896" s="136"/>
      <c r="TMD896" s="136"/>
      <c r="TME896" s="136"/>
      <c r="TMF896" s="136"/>
      <c r="TMG896" s="136"/>
      <c r="TMH896" s="136"/>
      <c r="TMI896" s="136"/>
      <c r="TMJ896" s="136"/>
      <c r="TMK896" s="136"/>
      <c r="TML896" s="136"/>
      <c r="TMM896" s="136"/>
      <c r="TMN896" s="136"/>
      <c r="TMO896" s="136"/>
      <c r="TMP896" s="136"/>
      <c r="TMQ896" s="136"/>
      <c r="TMR896" s="136"/>
      <c r="TMS896" s="136"/>
      <c r="TMT896" s="136"/>
      <c r="TMU896" s="136"/>
      <c r="TMV896" s="136"/>
      <c r="TMW896" s="136"/>
      <c r="TMX896" s="136"/>
      <c r="TMY896" s="136"/>
      <c r="TMZ896" s="136"/>
      <c r="TNA896" s="136"/>
      <c r="TNB896" s="136"/>
      <c r="TNC896" s="136"/>
      <c r="TND896" s="136"/>
      <c r="TNE896" s="136"/>
      <c r="TNF896" s="136"/>
      <c r="TNG896" s="136"/>
      <c r="TNH896" s="136"/>
      <c r="TNI896" s="136"/>
      <c r="TNJ896" s="136"/>
      <c r="TNK896" s="136"/>
      <c r="TNL896" s="136"/>
      <c r="TNM896" s="136"/>
      <c r="TNN896" s="136"/>
      <c r="TNO896" s="136"/>
      <c r="TNP896" s="136"/>
      <c r="TNQ896" s="136"/>
      <c r="TNR896" s="136"/>
      <c r="TNS896" s="136"/>
      <c r="TNT896" s="136"/>
      <c r="TNU896" s="136"/>
      <c r="TNV896" s="136"/>
      <c r="TNW896" s="136"/>
      <c r="TNX896" s="136"/>
      <c r="TNY896" s="136"/>
      <c r="TNZ896" s="136"/>
      <c r="TOA896" s="136"/>
      <c r="TOB896" s="136"/>
      <c r="TOC896" s="136"/>
      <c r="TOD896" s="136"/>
      <c r="TOE896" s="136"/>
      <c r="TOF896" s="136"/>
      <c r="TOG896" s="136"/>
      <c r="TOH896" s="136"/>
      <c r="TOI896" s="136"/>
      <c r="TOJ896" s="136"/>
      <c r="TOK896" s="136"/>
      <c r="TOL896" s="136"/>
      <c r="TOM896" s="136"/>
      <c r="TON896" s="136"/>
      <c r="TOO896" s="136"/>
      <c r="TOP896" s="136"/>
      <c r="TOQ896" s="136"/>
      <c r="TOR896" s="136"/>
      <c r="TOS896" s="136"/>
      <c r="TOT896" s="136"/>
      <c r="TOU896" s="136"/>
      <c r="TOV896" s="136"/>
      <c r="TOW896" s="136"/>
      <c r="TOX896" s="136"/>
      <c r="TOY896" s="136"/>
      <c r="TOZ896" s="136"/>
      <c r="TPA896" s="136"/>
      <c r="TPB896" s="136"/>
      <c r="TPC896" s="136"/>
      <c r="TPD896" s="136"/>
      <c r="TPE896" s="136"/>
      <c r="TPF896" s="136"/>
      <c r="TPG896" s="136"/>
      <c r="TPH896" s="136"/>
      <c r="TPI896" s="136"/>
      <c r="TPJ896" s="136"/>
      <c r="TPK896" s="136"/>
      <c r="TPL896" s="136"/>
      <c r="TPM896" s="136"/>
      <c r="TPN896" s="136"/>
      <c r="TPO896" s="136"/>
      <c r="TPP896" s="136"/>
      <c r="TPQ896" s="136"/>
      <c r="TPR896" s="136"/>
      <c r="TPS896" s="136"/>
      <c r="TPT896" s="136"/>
      <c r="TPU896" s="136"/>
      <c r="TPV896" s="136"/>
      <c r="TPW896" s="136"/>
      <c r="TPX896" s="136"/>
      <c r="TPY896" s="136"/>
      <c r="TPZ896" s="136"/>
      <c r="TQA896" s="136"/>
      <c r="TQB896" s="136"/>
      <c r="TQC896" s="136"/>
      <c r="TQD896" s="136"/>
      <c r="TQE896" s="136"/>
      <c r="TQF896" s="136"/>
      <c r="TQG896" s="136"/>
      <c r="TQH896" s="136"/>
      <c r="TQI896" s="136"/>
      <c r="TQJ896" s="136"/>
      <c r="TQK896" s="136"/>
      <c r="TQL896" s="136"/>
      <c r="TQM896" s="136"/>
      <c r="TQN896" s="136"/>
      <c r="TQO896" s="136"/>
      <c r="TQP896" s="136"/>
      <c r="TQQ896" s="136"/>
      <c r="TQR896" s="136"/>
      <c r="TQS896" s="136"/>
      <c r="TQT896" s="136"/>
      <c r="TQU896" s="136"/>
      <c r="TQV896" s="136"/>
      <c r="TQW896" s="136"/>
      <c r="TQX896" s="136"/>
      <c r="TQY896" s="136"/>
      <c r="TQZ896" s="136"/>
      <c r="TRA896" s="136"/>
      <c r="TRB896" s="136"/>
      <c r="TRC896" s="136"/>
      <c r="TRD896" s="136"/>
      <c r="TRE896" s="136"/>
      <c r="TRF896" s="136"/>
      <c r="TRG896" s="136"/>
      <c r="TRH896" s="136"/>
      <c r="TRI896" s="136"/>
      <c r="TRJ896" s="136"/>
      <c r="TRK896" s="136"/>
      <c r="TRL896" s="136"/>
      <c r="TRM896" s="136"/>
      <c r="TRN896" s="136"/>
      <c r="TRO896" s="136"/>
      <c r="TRP896" s="136"/>
      <c r="TRQ896" s="136"/>
      <c r="TRR896" s="136"/>
      <c r="TRS896" s="136"/>
      <c r="TRT896" s="136"/>
      <c r="TRU896" s="136"/>
      <c r="TRV896" s="136"/>
      <c r="TRW896" s="136"/>
      <c r="TRX896" s="136"/>
      <c r="TRY896" s="136"/>
      <c r="TRZ896" s="136"/>
      <c r="TSA896" s="136"/>
      <c r="TSB896" s="136"/>
      <c r="TSC896" s="136"/>
      <c r="TSD896" s="136"/>
      <c r="TSE896" s="136"/>
      <c r="TSF896" s="136"/>
      <c r="TSG896" s="136"/>
      <c r="TSH896" s="136"/>
      <c r="TSI896" s="136"/>
      <c r="TSJ896" s="136"/>
      <c r="TSK896" s="136"/>
      <c r="TSL896" s="136"/>
      <c r="TSM896" s="136"/>
      <c r="TSN896" s="136"/>
      <c r="TSO896" s="136"/>
      <c r="TSP896" s="136"/>
      <c r="TSQ896" s="136"/>
      <c r="TSR896" s="136"/>
      <c r="TSS896" s="136"/>
      <c r="TST896" s="136"/>
      <c r="TSU896" s="136"/>
      <c r="TSV896" s="136"/>
      <c r="TSW896" s="136"/>
      <c r="TSX896" s="136"/>
      <c r="TSY896" s="136"/>
      <c r="TSZ896" s="136"/>
      <c r="TTA896" s="136"/>
      <c r="TTB896" s="136"/>
      <c r="TTC896" s="136"/>
      <c r="TTD896" s="136"/>
      <c r="TTE896" s="136"/>
      <c r="TTF896" s="136"/>
      <c r="TTG896" s="136"/>
      <c r="TTH896" s="136"/>
      <c r="TTI896" s="136"/>
      <c r="TTJ896" s="136"/>
      <c r="TTK896" s="136"/>
      <c r="TTL896" s="136"/>
      <c r="TTM896" s="136"/>
      <c r="TTN896" s="136"/>
      <c r="TTO896" s="136"/>
      <c r="TTP896" s="136"/>
      <c r="TTQ896" s="136"/>
      <c r="TTR896" s="136"/>
      <c r="TTS896" s="136"/>
      <c r="TTT896" s="136"/>
      <c r="TTU896" s="136"/>
      <c r="TTV896" s="136"/>
      <c r="TTW896" s="136"/>
      <c r="TTX896" s="136"/>
      <c r="TTY896" s="136"/>
      <c r="TTZ896" s="136"/>
      <c r="TUA896" s="136"/>
      <c r="TUB896" s="136"/>
      <c r="TUC896" s="136"/>
      <c r="TUD896" s="136"/>
      <c r="TUE896" s="136"/>
      <c r="TUF896" s="136"/>
      <c r="TUG896" s="136"/>
      <c r="TUH896" s="136"/>
      <c r="TUI896" s="136"/>
      <c r="TUJ896" s="136"/>
      <c r="TUK896" s="136"/>
      <c r="TUL896" s="136"/>
      <c r="TUM896" s="136"/>
      <c r="TUN896" s="136"/>
      <c r="TUO896" s="136"/>
      <c r="TUP896" s="136"/>
      <c r="TUQ896" s="136"/>
      <c r="TUR896" s="136"/>
      <c r="TUS896" s="136"/>
      <c r="TUT896" s="136"/>
      <c r="TUU896" s="136"/>
      <c r="TUV896" s="136"/>
      <c r="TUW896" s="136"/>
      <c r="TUX896" s="136"/>
      <c r="TUY896" s="136"/>
      <c r="TUZ896" s="136"/>
      <c r="TVA896" s="136"/>
      <c r="TVB896" s="136"/>
      <c r="TVC896" s="136"/>
      <c r="TVD896" s="136"/>
      <c r="TVE896" s="136"/>
      <c r="TVF896" s="136"/>
      <c r="TVG896" s="136"/>
      <c r="TVH896" s="136"/>
      <c r="TVI896" s="136"/>
      <c r="TVJ896" s="136"/>
      <c r="TVK896" s="136"/>
      <c r="TVL896" s="136"/>
      <c r="TVM896" s="136"/>
      <c r="TVN896" s="136"/>
      <c r="TVO896" s="136"/>
      <c r="TVP896" s="136"/>
      <c r="TVQ896" s="136"/>
      <c r="TVR896" s="136"/>
      <c r="TVS896" s="136"/>
      <c r="TVT896" s="136"/>
      <c r="TVU896" s="136"/>
      <c r="TVV896" s="136"/>
      <c r="TVW896" s="136"/>
      <c r="TVX896" s="136"/>
      <c r="TVY896" s="136"/>
      <c r="TVZ896" s="136"/>
      <c r="TWA896" s="136"/>
      <c r="TWB896" s="136"/>
      <c r="TWC896" s="136"/>
      <c r="TWD896" s="136"/>
      <c r="TWE896" s="136"/>
      <c r="TWF896" s="136"/>
      <c r="TWG896" s="136"/>
      <c r="TWH896" s="136"/>
      <c r="TWI896" s="136"/>
      <c r="TWJ896" s="136"/>
      <c r="TWK896" s="136"/>
      <c r="TWL896" s="136"/>
      <c r="TWM896" s="136"/>
      <c r="TWN896" s="136"/>
      <c r="TWO896" s="136"/>
      <c r="TWP896" s="136"/>
      <c r="TWQ896" s="136"/>
      <c r="TWR896" s="136"/>
      <c r="TWS896" s="136"/>
      <c r="TWT896" s="136"/>
      <c r="TWU896" s="136"/>
      <c r="TWV896" s="136"/>
      <c r="TWW896" s="136"/>
      <c r="TWX896" s="136"/>
      <c r="TWY896" s="136"/>
      <c r="TWZ896" s="136"/>
      <c r="TXA896" s="136"/>
      <c r="TXB896" s="136"/>
      <c r="TXC896" s="136"/>
      <c r="TXD896" s="136"/>
      <c r="TXE896" s="136"/>
      <c r="TXF896" s="136"/>
      <c r="TXG896" s="136"/>
      <c r="TXH896" s="136"/>
      <c r="TXI896" s="136"/>
      <c r="TXJ896" s="136"/>
      <c r="TXK896" s="136"/>
      <c r="TXL896" s="136"/>
      <c r="TXM896" s="136"/>
      <c r="TXN896" s="136"/>
      <c r="TXO896" s="136"/>
      <c r="TXP896" s="136"/>
      <c r="TXQ896" s="136"/>
      <c r="TXR896" s="136"/>
      <c r="TXS896" s="136"/>
      <c r="TXT896" s="136"/>
      <c r="TXU896" s="136"/>
      <c r="TXV896" s="136"/>
      <c r="TXW896" s="136"/>
      <c r="TXX896" s="136"/>
      <c r="TXY896" s="136"/>
      <c r="TXZ896" s="136"/>
      <c r="TYA896" s="136"/>
      <c r="TYB896" s="136"/>
      <c r="TYC896" s="136"/>
      <c r="TYD896" s="136"/>
      <c r="TYE896" s="136"/>
      <c r="TYF896" s="136"/>
      <c r="TYG896" s="136"/>
      <c r="TYH896" s="136"/>
      <c r="TYI896" s="136"/>
      <c r="TYJ896" s="136"/>
      <c r="TYK896" s="136"/>
      <c r="TYL896" s="136"/>
      <c r="TYM896" s="136"/>
      <c r="TYN896" s="136"/>
      <c r="TYO896" s="136"/>
      <c r="TYP896" s="136"/>
      <c r="TYQ896" s="136"/>
      <c r="TYR896" s="136"/>
      <c r="TYS896" s="136"/>
      <c r="TYT896" s="136"/>
      <c r="TYU896" s="136"/>
      <c r="TYV896" s="136"/>
      <c r="TYW896" s="136"/>
      <c r="TYX896" s="136"/>
      <c r="TYY896" s="136"/>
      <c r="TYZ896" s="136"/>
      <c r="TZA896" s="136"/>
      <c r="TZB896" s="136"/>
      <c r="TZC896" s="136"/>
      <c r="TZD896" s="136"/>
      <c r="TZE896" s="136"/>
      <c r="TZF896" s="136"/>
      <c r="TZG896" s="136"/>
      <c r="TZH896" s="136"/>
      <c r="TZI896" s="136"/>
      <c r="TZJ896" s="136"/>
      <c r="TZK896" s="136"/>
      <c r="TZL896" s="136"/>
      <c r="TZM896" s="136"/>
      <c r="TZN896" s="136"/>
      <c r="TZO896" s="136"/>
      <c r="TZP896" s="136"/>
      <c r="TZQ896" s="136"/>
      <c r="TZR896" s="136"/>
      <c r="TZS896" s="136"/>
      <c r="TZT896" s="136"/>
      <c r="TZU896" s="136"/>
      <c r="TZV896" s="136"/>
      <c r="TZW896" s="136"/>
      <c r="TZX896" s="136"/>
      <c r="TZY896" s="136"/>
      <c r="TZZ896" s="136"/>
      <c r="UAA896" s="136"/>
      <c r="UAB896" s="136"/>
      <c r="UAC896" s="136"/>
      <c r="UAD896" s="136"/>
      <c r="UAE896" s="136"/>
      <c r="UAF896" s="136"/>
      <c r="UAG896" s="136"/>
      <c r="UAH896" s="136"/>
      <c r="UAI896" s="136"/>
      <c r="UAJ896" s="136"/>
      <c r="UAK896" s="136"/>
      <c r="UAL896" s="136"/>
      <c r="UAM896" s="136"/>
      <c r="UAN896" s="136"/>
      <c r="UAO896" s="136"/>
      <c r="UAP896" s="136"/>
      <c r="UAQ896" s="136"/>
      <c r="UAR896" s="136"/>
      <c r="UAS896" s="136"/>
      <c r="UAT896" s="136"/>
      <c r="UAU896" s="136"/>
      <c r="UAV896" s="136"/>
      <c r="UAW896" s="136"/>
      <c r="UAX896" s="136"/>
      <c r="UAY896" s="136"/>
      <c r="UAZ896" s="136"/>
      <c r="UBA896" s="136"/>
      <c r="UBB896" s="136"/>
      <c r="UBC896" s="136"/>
      <c r="UBD896" s="136"/>
      <c r="UBE896" s="136"/>
      <c r="UBF896" s="136"/>
      <c r="UBG896" s="136"/>
      <c r="UBH896" s="136"/>
      <c r="UBI896" s="136"/>
      <c r="UBJ896" s="136"/>
      <c r="UBK896" s="136"/>
      <c r="UBL896" s="136"/>
      <c r="UBM896" s="136"/>
      <c r="UBN896" s="136"/>
      <c r="UBO896" s="136"/>
      <c r="UBP896" s="136"/>
      <c r="UBQ896" s="136"/>
      <c r="UBR896" s="136"/>
      <c r="UBS896" s="136"/>
      <c r="UBT896" s="136"/>
      <c r="UBU896" s="136"/>
      <c r="UBV896" s="136"/>
      <c r="UBW896" s="136"/>
      <c r="UBX896" s="136"/>
      <c r="UBY896" s="136"/>
      <c r="UBZ896" s="136"/>
      <c r="UCA896" s="136"/>
      <c r="UCB896" s="136"/>
      <c r="UCC896" s="136"/>
      <c r="UCD896" s="136"/>
      <c r="UCE896" s="136"/>
      <c r="UCF896" s="136"/>
      <c r="UCG896" s="136"/>
      <c r="UCH896" s="136"/>
      <c r="UCI896" s="136"/>
      <c r="UCJ896" s="136"/>
      <c r="UCK896" s="136"/>
      <c r="UCL896" s="136"/>
      <c r="UCM896" s="136"/>
      <c r="UCN896" s="136"/>
      <c r="UCO896" s="136"/>
      <c r="UCP896" s="136"/>
      <c r="UCQ896" s="136"/>
      <c r="UCR896" s="136"/>
      <c r="UCS896" s="136"/>
      <c r="UCT896" s="136"/>
      <c r="UCU896" s="136"/>
      <c r="UCV896" s="136"/>
      <c r="UCW896" s="136"/>
      <c r="UCX896" s="136"/>
      <c r="UCY896" s="136"/>
      <c r="UCZ896" s="136"/>
      <c r="UDA896" s="136"/>
      <c r="UDB896" s="136"/>
      <c r="UDC896" s="136"/>
      <c r="UDD896" s="136"/>
      <c r="UDE896" s="136"/>
      <c r="UDF896" s="136"/>
      <c r="UDG896" s="136"/>
      <c r="UDH896" s="136"/>
      <c r="UDI896" s="136"/>
      <c r="UDJ896" s="136"/>
      <c r="UDK896" s="136"/>
      <c r="UDL896" s="136"/>
      <c r="UDM896" s="136"/>
      <c r="UDN896" s="136"/>
      <c r="UDO896" s="136"/>
      <c r="UDP896" s="136"/>
      <c r="UDQ896" s="136"/>
      <c r="UDR896" s="136"/>
      <c r="UDS896" s="136"/>
      <c r="UDT896" s="136"/>
      <c r="UDU896" s="136"/>
      <c r="UDV896" s="136"/>
      <c r="UDW896" s="136"/>
      <c r="UDX896" s="136"/>
      <c r="UDY896" s="136"/>
      <c r="UDZ896" s="136"/>
      <c r="UEA896" s="136"/>
      <c r="UEB896" s="136"/>
      <c r="UEC896" s="136"/>
      <c r="UED896" s="136"/>
      <c r="UEE896" s="136"/>
      <c r="UEF896" s="136"/>
      <c r="UEG896" s="136"/>
      <c r="UEH896" s="136"/>
      <c r="UEI896" s="136"/>
      <c r="UEJ896" s="136"/>
      <c r="UEK896" s="136"/>
      <c r="UEL896" s="136"/>
      <c r="UEM896" s="136"/>
      <c r="UEN896" s="136"/>
      <c r="UEO896" s="136"/>
      <c r="UEP896" s="136"/>
      <c r="UEQ896" s="136"/>
      <c r="UER896" s="136"/>
      <c r="UES896" s="136"/>
      <c r="UET896" s="136"/>
      <c r="UEU896" s="136"/>
      <c r="UEV896" s="136"/>
      <c r="UEW896" s="136"/>
      <c r="UEX896" s="136"/>
      <c r="UEY896" s="136"/>
      <c r="UEZ896" s="136"/>
      <c r="UFA896" s="136"/>
      <c r="UFB896" s="136"/>
      <c r="UFC896" s="136"/>
      <c r="UFD896" s="136"/>
      <c r="UFE896" s="136"/>
      <c r="UFF896" s="136"/>
      <c r="UFG896" s="136"/>
      <c r="UFH896" s="136"/>
      <c r="UFI896" s="136"/>
      <c r="UFJ896" s="136"/>
      <c r="UFK896" s="136"/>
      <c r="UFL896" s="136"/>
      <c r="UFM896" s="136"/>
      <c r="UFN896" s="136"/>
      <c r="UFO896" s="136"/>
      <c r="UFP896" s="136"/>
      <c r="UFQ896" s="136"/>
      <c r="UFR896" s="136"/>
      <c r="UFS896" s="136"/>
      <c r="UFT896" s="136"/>
      <c r="UFU896" s="136"/>
      <c r="UFV896" s="136"/>
      <c r="UFW896" s="136"/>
      <c r="UFX896" s="136"/>
      <c r="UFY896" s="136"/>
      <c r="UFZ896" s="136"/>
      <c r="UGA896" s="136"/>
      <c r="UGB896" s="136"/>
      <c r="UGC896" s="136"/>
      <c r="UGD896" s="136"/>
      <c r="UGE896" s="136"/>
      <c r="UGF896" s="136"/>
      <c r="UGG896" s="136"/>
      <c r="UGH896" s="136"/>
      <c r="UGI896" s="136"/>
      <c r="UGJ896" s="136"/>
      <c r="UGK896" s="136"/>
      <c r="UGL896" s="136"/>
      <c r="UGM896" s="136"/>
      <c r="UGN896" s="136"/>
      <c r="UGO896" s="136"/>
      <c r="UGP896" s="136"/>
      <c r="UGQ896" s="136"/>
      <c r="UGR896" s="136"/>
      <c r="UGS896" s="136"/>
      <c r="UGT896" s="136"/>
      <c r="UGU896" s="136"/>
      <c r="UGV896" s="136"/>
      <c r="UGW896" s="136"/>
      <c r="UGX896" s="136"/>
      <c r="UGY896" s="136"/>
      <c r="UGZ896" s="136"/>
      <c r="UHA896" s="136"/>
      <c r="UHB896" s="136"/>
      <c r="UHC896" s="136"/>
      <c r="UHD896" s="136"/>
      <c r="UHE896" s="136"/>
      <c r="UHF896" s="136"/>
      <c r="UHG896" s="136"/>
      <c r="UHH896" s="136"/>
      <c r="UHI896" s="136"/>
      <c r="UHJ896" s="136"/>
      <c r="UHK896" s="136"/>
      <c r="UHL896" s="136"/>
      <c r="UHM896" s="136"/>
      <c r="UHN896" s="136"/>
      <c r="UHO896" s="136"/>
      <c r="UHP896" s="136"/>
      <c r="UHQ896" s="136"/>
      <c r="UHR896" s="136"/>
      <c r="UHS896" s="136"/>
      <c r="UHT896" s="136"/>
      <c r="UHU896" s="136"/>
      <c r="UHV896" s="136"/>
      <c r="UHW896" s="136"/>
      <c r="UHX896" s="136"/>
      <c r="UHY896" s="136"/>
      <c r="UHZ896" s="136"/>
      <c r="UIA896" s="136"/>
      <c r="UIB896" s="136"/>
      <c r="UIC896" s="136"/>
      <c r="UID896" s="136"/>
      <c r="UIE896" s="136"/>
      <c r="UIF896" s="136"/>
      <c r="UIG896" s="136"/>
      <c r="UIH896" s="136"/>
      <c r="UII896" s="136"/>
      <c r="UIJ896" s="136"/>
      <c r="UIK896" s="136"/>
      <c r="UIL896" s="136"/>
      <c r="UIM896" s="136"/>
      <c r="UIN896" s="136"/>
      <c r="UIO896" s="136"/>
      <c r="UIP896" s="136"/>
      <c r="UIQ896" s="136"/>
      <c r="UIR896" s="136"/>
      <c r="UIS896" s="136"/>
      <c r="UIT896" s="136"/>
      <c r="UIU896" s="136"/>
      <c r="UIV896" s="136"/>
      <c r="UIW896" s="136"/>
      <c r="UIX896" s="136"/>
      <c r="UIY896" s="136"/>
      <c r="UIZ896" s="136"/>
      <c r="UJA896" s="136"/>
      <c r="UJB896" s="136"/>
      <c r="UJC896" s="136"/>
      <c r="UJD896" s="136"/>
      <c r="UJE896" s="136"/>
      <c r="UJF896" s="136"/>
      <c r="UJG896" s="136"/>
      <c r="UJH896" s="136"/>
      <c r="UJI896" s="136"/>
      <c r="UJJ896" s="136"/>
      <c r="UJK896" s="136"/>
      <c r="UJL896" s="136"/>
      <c r="UJM896" s="136"/>
      <c r="UJN896" s="136"/>
      <c r="UJO896" s="136"/>
      <c r="UJP896" s="136"/>
      <c r="UJQ896" s="136"/>
      <c r="UJR896" s="136"/>
      <c r="UJS896" s="136"/>
      <c r="UJT896" s="136"/>
      <c r="UJU896" s="136"/>
      <c r="UJV896" s="136"/>
      <c r="UJW896" s="136"/>
      <c r="UJX896" s="136"/>
      <c r="UJY896" s="136"/>
      <c r="UJZ896" s="136"/>
      <c r="UKA896" s="136"/>
      <c r="UKB896" s="136"/>
      <c r="UKC896" s="136"/>
      <c r="UKD896" s="136"/>
      <c r="UKE896" s="136"/>
      <c r="UKF896" s="136"/>
      <c r="UKG896" s="136"/>
      <c r="UKH896" s="136"/>
      <c r="UKI896" s="136"/>
      <c r="UKJ896" s="136"/>
      <c r="UKK896" s="136"/>
      <c r="UKL896" s="136"/>
      <c r="UKM896" s="136"/>
      <c r="UKN896" s="136"/>
      <c r="UKO896" s="136"/>
      <c r="UKP896" s="136"/>
      <c r="UKQ896" s="136"/>
      <c r="UKR896" s="136"/>
      <c r="UKS896" s="136"/>
      <c r="UKT896" s="136"/>
      <c r="UKU896" s="136"/>
      <c r="UKV896" s="136"/>
      <c r="UKW896" s="136"/>
      <c r="UKX896" s="136"/>
      <c r="UKY896" s="136"/>
      <c r="UKZ896" s="136"/>
      <c r="ULA896" s="136"/>
      <c r="ULB896" s="136"/>
      <c r="ULC896" s="136"/>
      <c r="ULD896" s="136"/>
      <c r="ULE896" s="136"/>
      <c r="ULF896" s="136"/>
      <c r="ULG896" s="136"/>
      <c r="ULH896" s="136"/>
      <c r="ULI896" s="136"/>
      <c r="ULJ896" s="136"/>
      <c r="ULK896" s="136"/>
      <c r="ULL896" s="136"/>
      <c r="ULM896" s="136"/>
      <c r="ULN896" s="136"/>
      <c r="ULO896" s="136"/>
      <c r="ULP896" s="136"/>
      <c r="ULQ896" s="136"/>
      <c r="ULR896" s="136"/>
      <c r="ULS896" s="136"/>
      <c r="ULT896" s="136"/>
      <c r="ULU896" s="136"/>
      <c r="ULV896" s="136"/>
      <c r="ULW896" s="136"/>
      <c r="ULX896" s="136"/>
      <c r="ULY896" s="136"/>
      <c r="ULZ896" s="136"/>
      <c r="UMA896" s="136"/>
      <c r="UMB896" s="136"/>
      <c r="UMC896" s="136"/>
      <c r="UMD896" s="136"/>
      <c r="UME896" s="136"/>
      <c r="UMF896" s="136"/>
      <c r="UMG896" s="136"/>
      <c r="UMH896" s="136"/>
      <c r="UMI896" s="136"/>
      <c r="UMJ896" s="136"/>
      <c r="UMK896" s="136"/>
      <c r="UML896" s="136"/>
      <c r="UMM896" s="136"/>
      <c r="UMN896" s="136"/>
      <c r="UMO896" s="136"/>
      <c r="UMP896" s="136"/>
      <c r="UMQ896" s="136"/>
      <c r="UMR896" s="136"/>
      <c r="UMS896" s="136"/>
      <c r="UMT896" s="136"/>
      <c r="UMU896" s="136"/>
      <c r="UMV896" s="136"/>
      <c r="UMW896" s="136"/>
      <c r="UMX896" s="136"/>
      <c r="UMY896" s="136"/>
      <c r="UMZ896" s="136"/>
      <c r="UNA896" s="136"/>
      <c r="UNB896" s="136"/>
      <c r="UNC896" s="136"/>
      <c r="UND896" s="136"/>
      <c r="UNE896" s="136"/>
      <c r="UNF896" s="136"/>
      <c r="UNG896" s="136"/>
      <c r="UNH896" s="136"/>
      <c r="UNI896" s="136"/>
      <c r="UNJ896" s="136"/>
      <c r="UNK896" s="136"/>
      <c r="UNL896" s="136"/>
      <c r="UNM896" s="136"/>
      <c r="UNN896" s="136"/>
      <c r="UNO896" s="136"/>
      <c r="UNP896" s="136"/>
      <c r="UNQ896" s="136"/>
      <c r="UNR896" s="136"/>
      <c r="UNS896" s="136"/>
      <c r="UNT896" s="136"/>
      <c r="UNU896" s="136"/>
      <c r="UNV896" s="136"/>
      <c r="UNW896" s="136"/>
      <c r="UNX896" s="136"/>
      <c r="UNY896" s="136"/>
      <c r="UNZ896" s="136"/>
      <c r="UOA896" s="136"/>
      <c r="UOB896" s="136"/>
      <c r="UOC896" s="136"/>
      <c r="UOD896" s="136"/>
      <c r="UOE896" s="136"/>
      <c r="UOF896" s="136"/>
      <c r="UOG896" s="136"/>
      <c r="UOH896" s="136"/>
      <c r="UOI896" s="136"/>
      <c r="UOJ896" s="136"/>
      <c r="UOK896" s="136"/>
      <c r="UOL896" s="136"/>
      <c r="UOM896" s="136"/>
      <c r="UON896" s="136"/>
      <c r="UOO896" s="136"/>
      <c r="UOP896" s="136"/>
      <c r="UOQ896" s="136"/>
      <c r="UOR896" s="136"/>
      <c r="UOS896" s="136"/>
      <c r="UOT896" s="136"/>
      <c r="UOU896" s="136"/>
      <c r="UOV896" s="136"/>
      <c r="UOW896" s="136"/>
      <c r="UOX896" s="136"/>
      <c r="UOY896" s="136"/>
      <c r="UOZ896" s="136"/>
      <c r="UPA896" s="136"/>
      <c r="UPB896" s="136"/>
      <c r="UPC896" s="136"/>
      <c r="UPD896" s="136"/>
      <c r="UPE896" s="136"/>
      <c r="UPF896" s="136"/>
      <c r="UPG896" s="136"/>
      <c r="UPH896" s="136"/>
      <c r="UPI896" s="136"/>
      <c r="UPJ896" s="136"/>
      <c r="UPK896" s="136"/>
      <c r="UPL896" s="136"/>
      <c r="UPM896" s="136"/>
      <c r="UPN896" s="136"/>
      <c r="UPO896" s="136"/>
      <c r="UPP896" s="136"/>
      <c r="UPQ896" s="136"/>
      <c r="UPR896" s="136"/>
      <c r="UPS896" s="136"/>
      <c r="UPT896" s="136"/>
      <c r="UPU896" s="136"/>
      <c r="UPV896" s="136"/>
      <c r="UPW896" s="136"/>
      <c r="UPX896" s="136"/>
      <c r="UPY896" s="136"/>
      <c r="UPZ896" s="136"/>
      <c r="UQA896" s="136"/>
      <c r="UQB896" s="136"/>
      <c r="UQC896" s="136"/>
      <c r="UQD896" s="136"/>
      <c r="UQE896" s="136"/>
      <c r="UQF896" s="136"/>
      <c r="UQG896" s="136"/>
      <c r="UQH896" s="136"/>
      <c r="UQI896" s="136"/>
      <c r="UQJ896" s="136"/>
      <c r="UQK896" s="136"/>
      <c r="UQL896" s="136"/>
      <c r="UQM896" s="136"/>
      <c r="UQN896" s="136"/>
      <c r="UQO896" s="136"/>
      <c r="UQP896" s="136"/>
      <c r="UQQ896" s="136"/>
      <c r="UQR896" s="136"/>
      <c r="UQS896" s="136"/>
      <c r="UQT896" s="136"/>
      <c r="UQU896" s="136"/>
      <c r="UQV896" s="136"/>
      <c r="UQW896" s="136"/>
      <c r="UQX896" s="136"/>
      <c r="UQY896" s="136"/>
      <c r="UQZ896" s="136"/>
      <c r="URA896" s="136"/>
      <c r="URB896" s="136"/>
      <c r="URC896" s="136"/>
      <c r="URD896" s="136"/>
      <c r="URE896" s="136"/>
      <c r="URF896" s="136"/>
      <c r="URG896" s="136"/>
      <c r="URH896" s="136"/>
      <c r="URI896" s="136"/>
      <c r="URJ896" s="136"/>
      <c r="URK896" s="136"/>
      <c r="URL896" s="136"/>
      <c r="URM896" s="136"/>
      <c r="URN896" s="136"/>
      <c r="URO896" s="136"/>
      <c r="URP896" s="136"/>
      <c r="URQ896" s="136"/>
      <c r="URR896" s="136"/>
      <c r="URS896" s="136"/>
      <c r="URT896" s="136"/>
      <c r="URU896" s="136"/>
      <c r="URV896" s="136"/>
      <c r="URW896" s="136"/>
      <c r="URX896" s="136"/>
      <c r="URY896" s="136"/>
      <c r="URZ896" s="136"/>
      <c r="USA896" s="136"/>
      <c r="USB896" s="136"/>
      <c r="USC896" s="136"/>
      <c r="USD896" s="136"/>
      <c r="USE896" s="136"/>
      <c r="USF896" s="136"/>
      <c r="USG896" s="136"/>
      <c r="USH896" s="136"/>
      <c r="USI896" s="136"/>
      <c r="USJ896" s="136"/>
      <c r="USK896" s="136"/>
      <c r="USL896" s="136"/>
      <c r="USM896" s="136"/>
      <c r="USN896" s="136"/>
      <c r="USO896" s="136"/>
      <c r="USP896" s="136"/>
      <c r="USQ896" s="136"/>
      <c r="USR896" s="136"/>
      <c r="USS896" s="136"/>
      <c r="UST896" s="136"/>
      <c r="USU896" s="136"/>
      <c r="USV896" s="136"/>
      <c r="USW896" s="136"/>
      <c r="USX896" s="136"/>
      <c r="USY896" s="136"/>
      <c r="USZ896" s="136"/>
      <c r="UTA896" s="136"/>
      <c r="UTB896" s="136"/>
      <c r="UTC896" s="136"/>
      <c r="UTD896" s="136"/>
      <c r="UTE896" s="136"/>
      <c r="UTF896" s="136"/>
      <c r="UTG896" s="136"/>
      <c r="UTH896" s="136"/>
      <c r="UTI896" s="136"/>
      <c r="UTJ896" s="136"/>
      <c r="UTK896" s="136"/>
      <c r="UTL896" s="136"/>
      <c r="UTM896" s="136"/>
      <c r="UTN896" s="136"/>
      <c r="UTO896" s="136"/>
      <c r="UTP896" s="136"/>
      <c r="UTQ896" s="136"/>
      <c r="UTR896" s="136"/>
      <c r="UTS896" s="136"/>
      <c r="UTT896" s="136"/>
      <c r="UTU896" s="136"/>
      <c r="UTV896" s="136"/>
      <c r="UTW896" s="136"/>
      <c r="UTX896" s="136"/>
      <c r="UTY896" s="136"/>
      <c r="UTZ896" s="136"/>
      <c r="UUA896" s="136"/>
      <c r="UUB896" s="136"/>
      <c r="UUC896" s="136"/>
      <c r="UUD896" s="136"/>
      <c r="UUE896" s="136"/>
      <c r="UUF896" s="136"/>
      <c r="UUG896" s="136"/>
      <c r="UUH896" s="136"/>
      <c r="UUI896" s="136"/>
      <c r="UUJ896" s="136"/>
      <c r="UUK896" s="136"/>
      <c r="UUL896" s="136"/>
      <c r="UUM896" s="136"/>
      <c r="UUN896" s="136"/>
      <c r="UUO896" s="136"/>
      <c r="UUP896" s="136"/>
      <c r="UUQ896" s="136"/>
      <c r="UUR896" s="136"/>
      <c r="UUS896" s="136"/>
      <c r="UUT896" s="136"/>
      <c r="UUU896" s="136"/>
      <c r="UUV896" s="136"/>
      <c r="UUW896" s="136"/>
      <c r="UUX896" s="136"/>
      <c r="UUY896" s="136"/>
      <c r="UUZ896" s="136"/>
      <c r="UVA896" s="136"/>
      <c r="UVB896" s="136"/>
      <c r="UVC896" s="136"/>
      <c r="UVD896" s="136"/>
      <c r="UVE896" s="136"/>
      <c r="UVF896" s="136"/>
      <c r="UVG896" s="136"/>
      <c r="UVH896" s="136"/>
      <c r="UVI896" s="136"/>
      <c r="UVJ896" s="136"/>
      <c r="UVK896" s="136"/>
      <c r="UVL896" s="136"/>
      <c r="UVM896" s="136"/>
      <c r="UVN896" s="136"/>
      <c r="UVO896" s="136"/>
      <c r="UVP896" s="136"/>
      <c r="UVQ896" s="136"/>
      <c r="UVR896" s="136"/>
      <c r="UVS896" s="136"/>
      <c r="UVT896" s="136"/>
      <c r="UVU896" s="136"/>
      <c r="UVV896" s="136"/>
      <c r="UVW896" s="136"/>
      <c r="UVX896" s="136"/>
      <c r="UVY896" s="136"/>
      <c r="UVZ896" s="136"/>
      <c r="UWA896" s="136"/>
      <c r="UWB896" s="136"/>
      <c r="UWC896" s="136"/>
      <c r="UWD896" s="136"/>
      <c r="UWE896" s="136"/>
      <c r="UWF896" s="136"/>
      <c r="UWG896" s="136"/>
      <c r="UWH896" s="136"/>
      <c r="UWI896" s="136"/>
      <c r="UWJ896" s="136"/>
      <c r="UWK896" s="136"/>
      <c r="UWL896" s="136"/>
      <c r="UWM896" s="136"/>
      <c r="UWN896" s="136"/>
      <c r="UWO896" s="136"/>
      <c r="UWP896" s="136"/>
      <c r="UWQ896" s="136"/>
      <c r="UWR896" s="136"/>
      <c r="UWS896" s="136"/>
      <c r="UWT896" s="136"/>
      <c r="UWU896" s="136"/>
      <c r="UWV896" s="136"/>
      <c r="UWW896" s="136"/>
      <c r="UWX896" s="136"/>
      <c r="UWY896" s="136"/>
      <c r="UWZ896" s="136"/>
      <c r="UXA896" s="136"/>
      <c r="UXB896" s="136"/>
      <c r="UXC896" s="136"/>
      <c r="UXD896" s="136"/>
      <c r="UXE896" s="136"/>
      <c r="UXF896" s="136"/>
      <c r="UXG896" s="136"/>
      <c r="UXH896" s="136"/>
      <c r="UXI896" s="136"/>
      <c r="UXJ896" s="136"/>
      <c r="UXK896" s="136"/>
      <c r="UXL896" s="136"/>
      <c r="UXM896" s="136"/>
      <c r="UXN896" s="136"/>
      <c r="UXO896" s="136"/>
      <c r="UXP896" s="136"/>
      <c r="UXQ896" s="136"/>
      <c r="UXR896" s="136"/>
      <c r="UXS896" s="136"/>
      <c r="UXT896" s="136"/>
      <c r="UXU896" s="136"/>
      <c r="UXV896" s="136"/>
      <c r="UXW896" s="136"/>
      <c r="UXX896" s="136"/>
      <c r="UXY896" s="136"/>
      <c r="UXZ896" s="136"/>
      <c r="UYA896" s="136"/>
      <c r="UYB896" s="136"/>
      <c r="UYC896" s="136"/>
      <c r="UYD896" s="136"/>
      <c r="UYE896" s="136"/>
      <c r="UYF896" s="136"/>
      <c r="UYG896" s="136"/>
      <c r="UYH896" s="136"/>
      <c r="UYI896" s="136"/>
      <c r="UYJ896" s="136"/>
      <c r="UYK896" s="136"/>
      <c r="UYL896" s="136"/>
      <c r="UYM896" s="136"/>
      <c r="UYN896" s="136"/>
      <c r="UYO896" s="136"/>
      <c r="UYP896" s="136"/>
      <c r="UYQ896" s="136"/>
      <c r="UYR896" s="136"/>
      <c r="UYS896" s="136"/>
      <c r="UYT896" s="136"/>
      <c r="UYU896" s="136"/>
      <c r="UYV896" s="136"/>
      <c r="UYW896" s="136"/>
      <c r="UYX896" s="136"/>
      <c r="UYY896" s="136"/>
      <c r="UYZ896" s="136"/>
      <c r="UZA896" s="136"/>
      <c r="UZB896" s="136"/>
      <c r="UZC896" s="136"/>
      <c r="UZD896" s="136"/>
      <c r="UZE896" s="136"/>
      <c r="UZF896" s="136"/>
      <c r="UZG896" s="136"/>
      <c r="UZH896" s="136"/>
      <c r="UZI896" s="136"/>
      <c r="UZJ896" s="136"/>
      <c r="UZK896" s="136"/>
      <c r="UZL896" s="136"/>
      <c r="UZM896" s="136"/>
      <c r="UZN896" s="136"/>
      <c r="UZO896" s="136"/>
      <c r="UZP896" s="136"/>
      <c r="UZQ896" s="136"/>
      <c r="UZR896" s="136"/>
      <c r="UZS896" s="136"/>
      <c r="UZT896" s="136"/>
      <c r="UZU896" s="136"/>
      <c r="UZV896" s="136"/>
      <c r="UZW896" s="136"/>
      <c r="UZX896" s="136"/>
      <c r="UZY896" s="136"/>
      <c r="UZZ896" s="136"/>
      <c r="VAA896" s="136"/>
      <c r="VAB896" s="136"/>
      <c r="VAC896" s="136"/>
      <c r="VAD896" s="136"/>
      <c r="VAE896" s="136"/>
      <c r="VAF896" s="136"/>
      <c r="VAG896" s="136"/>
      <c r="VAH896" s="136"/>
      <c r="VAI896" s="136"/>
      <c r="VAJ896" s="136"/>
      <c r="VAK896" s="136"/>
      <c r="VAL896" s="136"/>
      <c r="VAM896" s="136"/>
      <c r="VAN896" s="136"/>
      <c r="VAO896" s="136"/>
      <c r="VAP896" s="136"/>
      <c r="VAQ896" s="136"/>
      <c r="VAR896" s="136"/>
      <c r="VAS896" s="136"/>
      <c r="VAT896" s="136"/>
      <c r="VAU896" s="136"/>
      <c r="VAV896" s="136"/>
      <c r="VAW896" s="136"/>
      <c r="VAX896" s="136"/>
      <c r="VAY896" s="136"/>
      <c r="VAZ896" s="136"/>
      <c r="VBA896" s="136"/>
      <c r="VBB896" s="136"/>
      <c r="VBC896" s="136"/>
      <c r="VBD896" s="136"/>
      <c r="VBE896" s="136"/>
      <c r="VBF896" s="136"/>
      <c r="VBG896" s="136"/>
      <c r="VBH896" s="136"/>
      <c r="VBI896" s="136"/>
      <c r="VBJ896" s="136"/>
      <c r="VBK896" s="136"/>
      <c r="VBL896" s="136"/>
      <c r="VBM896" s="136"/>
      <c r="VBN896" s="136"/>
      <c r="VBO896" s="136"/>
      <c r="VBP896" s="136"/>
      <c r="VBQ896" s="136"/>
      <c r="VBR896" s="136"/>
      <c r="VBS896" s="136"/>
      <c r="VBT896" s="136"/>
      <c r="VBU896" s="136"/>
      <c r="VBV896" s="136"/>
      <c r="VBW896" s="136"/>
      <c r="VBX896" s="136"/>
      <c r="VBY896" s="136"/>
      <c r="VBZ896" s="136"/>
      <c r="VCA896" s="136"/>
      <c r="VCB896" s="136"/>
      <c r="VCC896" s="136"/>
      <c r="VCD896" s="136"/>
      <c r="VCE896" s="136"/>
      <c r="VCF896" s="136"/>
      <c r="VCG896" s="136"/>
      <c r="VCH896" s="136"/>
      <c r="VCI896" s="136"/>
      <c r="VCJ896" s="136"/>
      <c r="VCK896" s="136"/>
      <c r="VCL896" s="136"/>
      <c r="VCM896" s="136"/>
      <c r="VCN896" s="136"/>
      <c r="VCO896" s="136"/>
      <c r="VCP896" s="136"/>
      <c r="VCQ896" s="136"/>
      <c r="VCR896" s="136"/>
      <c r="VCS896" s="136"/>
      <c r="VCT896" s="136"/>
      <c r="VCU896" s="136"/>
      <c r="VCV896" s="136"/>
      <c r="VCW896" s="136"/>
      <c r="VCX896" s="136"/>
      <c r="VCY896" s="136"/>
      <c r="VCZ896" s="136"/>
      <c r="VDA896" s="136"/>
      <c r="VDB896" s="136"/>
      <c r="VDC896" s="136"/>
      <c r="VDD896" s="136"/>
      <c r="VDE896" s="136"/>
      <c r="VDF896" s="136"/>
      <c r="VDG896" s="136"/>
      <c r="VDH896" s="136"/>
      <c r="VDI896" s="136"/>
      <c r="VDJ896" s="136"/>
      <c r="VDK896" s="136"/>
      <c r="VDL896" s="136"/>
      <c r="VDM896" s="136"/>
      <c r="VDN896" s="136"/>
      <c r="VDO896" s="136"/>
      <c r="VDP896" s="136"/>
      <c r="VDQ896" s="136"/>
      <c r="VDR896" s="136"/>
      <c r="VDS896" s="136"/>
      <c r="VDT896" s="136"/>
      <c r="VDU896" s="136"/>
      <c r="VDV896" s="136"/>
      <c r="VDW896" s="136"/>
      <c r="VDX896" s="136"/>
      <c r="VDY896" s="136"/>
      <c r="VDZ896" s="136"/>
      <c r="VEA896" s="136"/>
      <c r="VEB896" s="136"/>
      <c r="VEC896" s="136"/>
      <c r="VED896" s="136"/>
      <c r="VEE896" s="136"/>
      <c r="VEF896" s="136"/>
      <c r="VEG896" s="136"/>
      <c r="VEH896" s="136"/>
      <c r="VEI896" s="136"/>
      <c r="VEJ896" s="136"/>
      <c r="VEK896" s="136"/>
      <c r="VEL896" s="136"/>
      <c r="VEM896" s="136"/>
      <c r="VEN896" s="136"/>
      <c r="VEO896" s="136"/>
      <c r="VEP896" s="136"/>
      <c r="VEQ896" s="136"/>
      <c r="VER896" s="136"/>
      <c r="VES896" s="136"/>
      <c r="VET896" s="136"/>
      <c r="VEU896" s="136"/>
      <c r="VEV896" s="136"/>
      <c r="VEW896" s="136"/>
      <c r="VEX896" s="136"/>
      <c r="VEY896" s="136"/>
      <c r="VEZ896" s="136"/>
      <c r="VFA896" s="136"/>
      <c r="VFB896" s="136"/>
      <c r="VFC896" s="136"/>
      <c r="VFD896" s="136"/>
      <c r="VFE896" s="136"/>
      <c r="VFF896" s="136"/>
      <c r="VFG896" s="136"/>
      <c r="VFH896" s="136"/>
      <c r="VFI896" s="136"/>
      <c r="VFJ896" s="136"/>
      <c r="VFK896" s="136"/>
      <c r="VFL896" s="136"/>
      <c r="VFM896" s="136"/>
      <c r="VFN896" s="136"/>
      <c r="VFO896" s="136"/>
      <c r="VFP896" s="136"/>
      <c r="VFQ896" s="136"/>
      <c r="VFR896" s="136"/>
      <c r="VFS896" s="136"/>
      <c r="VFT896" s="136"/>
      <c r="VFU896" s="136"/>
      <c r="VFV896" s="136"/>
      <c r="VFW896" s="136"/>
      <c r="VFX896" s="136"/>
      <c r="VFY896" s="136"/>
      <c r="VFZ896" s="136"/>
      <c r="VGA896" s="136"/>
      <c r="VGB896" s="136"/>
      <c r="VGC896" s="136"/>
      <c r="VGD896" s="136"/>
      <c r="VGE896" s="136"/>
      <c r="VGF896" s="136"/>
      <c r="VGG896" s="136"/>
      <c r="VGH896" s="136"/>
      <c r="VGI896" s="136"/>
      <c r="VGJ896" s="136"/>
      <c r="VGK896" s="136"/>
      <c r="VGL896" s="136"/>
      <c r="VGM896" s="136"/>
      <c r="VGN896" s="136"/>
      <c r="VGO896" s="136"/>
      <c r="VGP896" s="136"/>
      <c r="VGQ896" s="136"/>
      <c r="VGR896" s="136"/>
      <c r="VGS896" s="136"/>
      <c r="VGT896" s="136"/>
      <c r="VGU896" s="136"/>
      <c r="VGV896" s="136"/>
      <c r="VGW896" s="136"/>
      <c r="VGX896" s="136"/>
      <c r="VGY896" s="136"/>
      <c r="VGZ896" s="136"/>
      <c r="VHA896" s="136"/>
      <c r="VHB896" s="136"/>
      <c r="VHC896" s="136"/>
      <c r="VHD896" s="136"/>
      <c r="VHE896" s="136"/>
      <c r="VHF896" s="136"/>
      <c r="VHG896" s="136"/>
      <c r="VHH896" s="136"/>
      <c r="VHI896" s="136"/>
      <c r="VHJ896" s="136"/>
      <c r="VHK896" s="136"/>
      <c r="VHL896" s="136"/>
      <c r="VHM896" s="136"/>
      <c r="VHN896" s="136"/>
      <c r="VHO896" s="136"/>
      <c r="VHP896" s="136"/>
      <c r="VHQ896" s="136"/>
      <c r="VHR896" s="136"/>
      <c r="VHS896" s="136"/>
      <c r="VHT896" s="136"/>
      <c r="VHU896" s="136"/>
      <c r="VHV896" s="136"/>
      <c r="VHW896" s="136"/>
      <c r="VHX896" s="136"/>
      <c r="VHY896" s="136"/>
      <c r="VHZ896" s="136"/>
      <c r="VIA896" s="136"/>
      <c r="VIB896" s="136"/>
      <c r="VIC896" s="136"/>
      <c r="VID896" s="136"/>
      <c r="VIE896" s="136"/>
      <c r="VIF896" s="136"/>
      <c r="VIG896" s="136"/>
      <c r="VIH896" s="136"/>
      <c r="VII896" s="136"/>
      <c r="VIJ896" s="136"/>
      <c r="VIK896" s="136"/>
      <c r="VIL896" s="136"/>
      <c r="VIM896" s="136"/>
      <c r="VIN896" s="136"/>
      <c r="VIO896" s="136"/>
      <c r="VIP896" s="136"/>
      <c r="VIQ896" s="136"/>
      <c r="VIR896" s="136"/>
      <c r="VIS896" s="136"/>
      <c r="VIT896" s="136"/>
      <c r="VIU896" s="136"/>
      <c r="VIV896" s="136"/>
      <c r="VIW896" s="136"/>
      <c r="VIX896" s="136"/>
      <c r="VIY896" s="136"/>
      <c r="VIZ896" s="136"/>
      <c r="VJA896" s="136"/>
      <c r="VJB896" s="136"/>
      <c r="VJC896" s="136"/>
      <c r="VJD896" s="136"/>
      <c r="VJE896" s="136"/>
      <c r="VJF896" s="136"/>
      <c r="VJG896" s="136"/>
      <c r="VJH896" s="136"/>
      <c r="VJI896" s="136"/>
      <c r="VJJ896" s="136"/>
      <c r="VJK896" s="136"/>
      <c r="VJL896" s="136"/>
      <c r="VJM896" s="136"/>
      <c r="VJN896" s="136"/>
      <c r="VJO896" s="136"/>
      <c r="VJP896" s="136"/>
      <c r="VJQ896" s="136"/>
      <c r="VJR896" s="136"/>
      <c r="VJS896" s="136"/>
      <c r="VJT896" s="136"/>
      <c r="VJU896" s="136"/>
      <c r="VJV896" s="136"/>
      <c r="VJW896" s="136"/>
      <c r="VJX896" s="136"/>
      <c r="VJY896" s="136"/>
      <c r="VJZ896" s="136"/>
      <c r="VKA896" s="136"/>
      <c r="VKB896" s="136"/>
      <c r="VKC896" s="136"/>
      <c r="VKD896" s="136"/>
      <c r="VKE896" s="136"/>
      <c r="VKF896" s="136"/>
      <c r="VKG896" s="136"/>
      <c r="VKH896" s="136"/>
      <c r="VKI896" s="136"/>
      <c r="VKJ896" s="136"/>
      <c r="VKK896" s="136"/>
      <c r="VKL896" s="136"/>
      <c r="VKM896" s="136"/>
      <c r="VKN896" s="136"/>
      <c r="VKO896" s="136"/>
      <c r="VKP896" s="136"/>
      <c r="VKQ896" s="136"/>
      <c r="VKR896" s="136"/>
      <c r="VKS896" s="136"/>
      <c r="VKT896" s="136"/>
      <c r="VKU896" s="136"/>
      <c r="VKV896" s="136"/>
      <c r="VKW896" s="136"/>
      <c r="VKX896" s="136"/>
      <c r="VKY896" s="136"/>
      <c r="VKZ896" s="136"/>
      <c r="VLA896" s="136"/>
      <c r="VLB896" s="136"/>
      <c r="VLC896" s="136"/>
      <c r="VLD896" s="136"/>
      <c r="VLE896" s="136"/>
      <c r="VLF896" s="136"/>
      <c r="VLG896" s="136"/>
      <c r="VLH896" s="136"/>
      <c r="VLI896" s="136"/>
      <c r="VLJ896" s="136"/>
      <c r="VLK896" s="136"/>
      <c r="VLL896" s="136"/>
      <c r="VLM896" s="136"/>
      <c r="VLN896" s="136"/>
      <c r="VLO896" s="136"/>
      <c r="VLP896" s="136"/>
      <c r="VLQ896" s="136"/>
      <c r="VLR896" s="136"/>
      <c r="VLS896" s="136"/>
      <c r="VLT896" s="136"/>
      <c r="VLU896" s="136"/>
      <c r="VLV896" s="136"/>
      <c r="VLW896" s="136"/>
      <c r="VLX896" s="136"/>
      <c r="VLY896" s="136"/>
      <c r="VLZ896" s="136"/>
      <c r="VMA896" s="136"/>
      <c r="VMB896" s="136"/>
      <c r="VMC896" s="136"/>
      <c r="VMD896" s="136"/>
      <c r="VME896" s="136"/>
      <c r="VMF896" s="136"/>
      <c r="VMG896" s="136"/>
      <c r="VMH896" s="136"/>
      <c r="VMI896" s="136"/>
      <c r="VMJ896" s="136"/>
      <c r="VMK896" s="136"/>
      <c r="VML896" s="136"/>
      <c r="VMM896" s="136"/>
      <c r="VMN896" s="136"/>
      <c r="VMO896" s="136"/>
      <c r="VMP896" s="136"/>
      <c r="VMQ896" s="136"/>
      <c r="VMR896" s="136"/>
      <c r="VMS896" s="136"/>
      <c r="VMT896" s="136"/>
      <c r="VMU896" s="136"/>
      <c r="VMV896" s="136"/>
      <c r="VMW896" s="136"/>
      <c r="VMX896" s="136"/>
      <c r="VMY896" s="136"/>
      <c r="VMZ896" s="136"/>
      <c r="VNA896" s="136"/>
      <c r="VNB896" s="136"/>
      <c r="VNC896" s="136"/>
      <c r="VND896" s="136"/>
      <c r="VNE896" s="136"/>
      <c r="VNF896" s="136"/>
      <c r="VNG896" s="136"/>
      <c r="VNH896" s="136"/>
      <c r="VNI896" s="136"/>
      <c r="VNJ896" s="136"/>
      <c r="VNK896" s="136"/>
      <c r="VNL896" s="136"/>
      <c r="VNM896" s="136"/>
      <c r="VNN896" s="136"/>
      <c r="VNO896" s="136"/>
      <c r="VNP896" s="136"/>
      <c r="VNQ896" s="136"/>
      <c r="VNR896" s="136"/>
      <c r="VNS896" s="136"/>
      <c r="VNT896" s="136"/>
      <c r="VNU896" s="136"/>
      <c r="VNV896" s="136"/>
      <c r="VNW896" s="136"/>
      <c r="VNX896" s="136"/>
      <c r="VNY896" s="136"/>
      <c r="VNZ896" s="136"/>
      <c r="VOA896" s="136"/>
      <c r="VOB896" s="136"/>
      <c r="VOC896" s="136"/>
      <c r="VOD896" s="136"/>
      <c r="VOE896" s="136"/>
      <c r="VOF896" s="136"/>
      <c r="VOG896" s="136"/>
      <c r="VOH896" s="136"/>
      <c r="VOI896" s="136"/>
      <c r="VOJ896" s="136"/>
      <c r="VOK896" s="136"/>
      <c r="VOL896" s="136"/>
      <c r="VOM896" s="136"/>
      <c r="VON896" s="136"/>
      <c r="VOO896" s="136"/>
      <c r="VOP896" s="136"/>
      <c r="VOQ896" s="136"/>
      <c r="VOR896" s="136"/>
      <c r="VOS896" s="136"/>
      <c r="VOT896" s="136"/>
      <c r="VOU896" s="136"/>
      <c r="VOV896" s="136"/>
      <c r="VOW896" s="136"/>
      <c r="VOX896" s="136"/>
      <c r="VOY896" s="136"/>
      <c r="VOZ896" s="136"/>
      <c r="VPA896" s="136"/>
      <c r="VPB896" s="136"/>
      <c r="VPC896" s="136"/>
      <c r="VPD896" s="136"/>
      <c r="VPE896" s="136"/>
      <c r="VPF896" s="136"/>
      <c r="VPG896" s="136"/>
      <c r="VPH896" s="136"/>
      <c r="VPI896" s="136"/>
      <c r="VPJ896" s="136"/>
      <c r="VPK896" s="136"/>
      <c r="VPL896" s="136"/>
      <c r="VPM896" s="136"/>
      <c r="VPN896" s="136"/>
      <c r="VPO896" s="136"/>
      <c r="VPP896" s="136"/>
      <c r="VPQ896" s="136"/>
      <c r="VPR896" s="136"/>
      <c r="VPS896" s="136"/>
      <c r="VPT896" s="136"/>
      <c r="VPU896" s="136"/>
      <c r="VPV896" s="136"/>
      <c r="VPW896" s="136"/>
      <c r="VPX896" s="136"/>
      <c r="VPY896" s="136"/>
      <c r="VPZ896" s="136"/>
      <c r="VQA896" s="136"/>
      <c r="VQB896" s="136"/>
      <c r="VQC896" s="136"/>
      <c r="VQD896" s="136"/>
      <c r="VQE896" s="136"/>
      <c r="VQF896" s="136"/>
      <c r="VQG896" s="136"/>
      <c r="VQH896" s="136"/>
      <c r="VQI896" s="136"/>
      <c r="VQJ896" s="136"/>
      <c r="VQK896" s="136"/>
      <c r="VQL896" s="136"/>
      <c r="VQM896" s="136"/>
      <c r="VQN896" s="136"/>
      <c r="VQO896" s="136"/>
      <c r="VQP896" s="136"/>
      <c r="VQQ896" s="136"/>
      <c r="VQR896" s="136"/>
      <c r="VQS896" s="136"/>
      <c r="VQT896" s="136"/>
      <c r="VQU896" s="136"/>
      <c r="VQV896" s="136"/>
      <c r="VQW896" s="136"/>
      <c r="VQX896" s="136"/>
      <c r="VQY896" s="136"/>
      <c r="VQZ896" s="136"/>
      <c r="VRA896" s="136"/>
      <c r="VRB896" s="136"/>
      <c r="VRC896" s="136"/>
      <c r="VRD896" s="136"/>
      <c r="VRE896" s="136"/>
      <c r="VRF896" s="136"/>
      <c r="VRG896" s="136"/>
      <c r="VRH896" s="136"/>
      <c r="VRI896" s="136"/>
      <c r="VRJ896" s="136"/>
      <c r="VRK896" s="136"/>
      <c r="VRL896" s="136"/>
      <c r="VRM896" s="136"/>
      <c r="VRN896" s="136"/>
      <c r="VRO896" s="136"/>
      <c r="VRP896" s="136"/>
      <c r="VRQ896" s="136"/>
      <c r="VRR896" s="136"/>
      <c r="VRS896" s="136"/>
      <c r="VRT896" s="136"/>
      <c r="VRU896" s="136"/>
      <c r="VRV896" s="136"/>
      <c r="VRW896" s="136"/>
      <c r="VRX896" s="136"/>
      <c r="VRY896" s="136"/>
      <c r="VRZ896" s="136"/>
      <c r="VSA896" s="136"/>
      <c r="VSB896" s="136"/>
      <c r="VSC896" s="136"/>
      <c r="VSD896" s="136"/>
      <c r="VSE896" s="136"/>
      <c r="VSF896" s="136"/>
      <c r="VSG896" s="136"/>
      <c r="VSH896" s="136"/>
      <c r="VSI896" s="136"/>
      <c r="VSJ896" s="136"/>
      <c r="VSK896" s="136"/>
      <c r="VSL896" s="136"/>
      <c r="VSM896" s="136"/>
      <c r="VSN896" s="136"/>
      <c r="VSO896" s="136"/>
      <c r="VSP896" s="136"/>
      <c r="VSQ896" s="136"/>
      <c r="VSR896" s="136"/>
      <c r="VSS896" s="136"/>
      <c r="VST896" s="136"/>
      <c r="VSU896" s="136"/>
      <c r="VSV896" s="136"/>
      <c r="VSW896" s="136"/>
      <c r="VSX896" s="136"/>
      <c r="VSY896" s="136"/>
      <c r="VSZ896" s="136"/>
      <c r="VTA896" s="136"/>
      <c r="VTB896" s="136"/>
      <c r="VTC896" s="136"/>
      <c r="VTD896" s="136"/>
      <c r="VTE896" s="136"/>
      <c r="VTF896" s="136"/>
      <c r="VTG896" s="136"/>
      <c r="VTH896" s="136"/>
      <c r="VTI896" s="136"/>
      <c r="VTJ896" s="136"/>
      <c r="VTK896" s="136"/>
      <c r="VTL896" s="136"/>
      <c r="VTM896" s="136"/>
      <c r="VTN896" s="136"/>
      <c r="VTO896" s="136"/>
      <c r="VTP896" s="136"/>
      <c r="VTQ896" s="136"/>
      <c r="VTR896" s="136"/>
      <c r="VTS896" s="136"/>
      <c r="VTT896" s="136"/>
      <c r="VTU896" s="136"/>
      <c r="VTV896" s="136"/>
      <c r="VTW896" s="136"/>
      <c r="VTX896" s="136"/>
      <c r="VTY896" s="136"/>
      <c r="VTZ896" s="136"/>
      <c r="VUA896" s="136"/>
      <c r="VUB896" s="136"/>
      <c r="VUC896" s="136"/>
      <c r="VUD896" s="136"/>
      <c r="VUE896" s="136"/>
      <c r="VUF896" s="136"/>
      <c r="VUG896" s="136"/>
      <c r="VUH896" s="136"/>
      <c r="VUI896" s="136"/>
      <c r="VUJ896" s="136"/>
      <c r="VUK896" s="136"/>
      <c r="VUL896" s="136"/>
      <c r="VUM896" s="136"/>
      <c r="VUN896" s="136"/>
      <c r="VUO896" s="136"/>
      <c r="VUP896" s="136"/>
      <c r="VUQ896" s="136"/>
      <c r="VUR896" s="136"/>
      <c r="VUS896" s="136"/>
      <c r="VUT896" s="136"/>
      <c r="VUU896" s="136"/>
      <c r="VUV896" s="136"/>
      <c r="VUW896" s="136"/>
      <c r="VUX896" s="136"/>
      <c r="VUY896" s="136"/>
      <c r="VUZ896" s="136"/>
      <c r="VVA896" s="136"/>
      <c r="VVB896" s="136"/>
      <c r="VVC896" s="136"/>
      <c r="VVD896" s="136"/>
      <c r="VVE896" s="136"/>
      <c r="VVF896" s="136"/>
      <c r="VVG896" s="136"/>
      <c r="VVH896" s="136"/>
      <c r="VVI896" s="136"/>
      <c r="VVJ896" s="136"/>
      <c r="VVK896" s="136"/>
      <c r="VVL896" s="136"/>
      <c r="VVM896" s="136"/>
      <c r="VVN896" s="136"/>
      <c r="VVO896" s="136"/>
      <c r="VVP896" s="136"/>
      <c r="VVQ896" s="136"/>
      <c r="VVR896" s="136"/>
      <c r="VVS896" s="136"/>
      <c r="VVT896" s="136"/>
      <c r="VVU896" s="136"/>
      <c r="VVV896" s="136"/>
      <c r="VVW896" s="136"/>
      <c r="VVX896" s="136"/>
      <c r="VVY896" s="136"/>
      <c r="VVZ896" s="136"/>
      <c r="VWA896" s="136"/>
      <c r="VWB896" s="136"/>
      <c r="VWC896" s="136"/>
      <c r="VWD896" s="136"/>
      <c r="VWE896" s="136"/>
      <c r="VWF896" s="136"/>
      <c r="VWG896" s="136"/>
      <c r="VWH896" s="136"/>
      <c r="VWI896" s="136"/>
      <c r="VWJ896" s="136"/>
      <c r="VWK896" s="136"/>
      <c r="VWL896" s="136"/>
      <c r="VWM896" s="136"/>
      <c r="VWN896" s="136"/>
      <c r="VWO896" s="136"/>
      <c r="VWP896" s="136"/>
      <c r="VWQ896" s="136"/>
      <c r="VWR896" s="136"/>
      <c r="VWS896" s="136"/>
      <c r="VWT896" s="136"/>
      <c r="VWU896" s="136"/>
      <c r="VWV896" s="136"/>
      <c r="VWW896" s="136"/>
      <c r="VWX896" s="136"/>
      <c r="VWY896" s="136"/>
      <c r="VWZ896" s="136"/>
      <c r="VXA896" s="136"/>
      <c r="VXB896" s="136"/>
      <c r="VXC896" s="136"/>
      <c r="VXD896" s="136"/>
      <c r="VXE896" s="136"/>
      <c r="VXF896" s="136"/>
      <c r="VXG896" s="136"/>
      <c r="VXH896" s="136"/>
      <c r="VXI896" s="136"/>
      <c r="VXJ896" s="136"/>
      <c r="VXK896" s="136"/>
      <c r="VXL896" s="136"/>
      <c r="VXM896" s="136"/>
      <c r="VXN896" s="136"/>
      <c r="VXO896" s="136"/>
      <c r="VXP896" s="136"/>
      <c r="VXQ896" s="136"/>
      <c r="VXR896" s="136"/>
      <c r="VXS896" s="136"/>
      <c r="VXT896" s="136"/>
      <c r="VXU896" s="136"/>
      <c r="VXV896" s="136"/>
      <c r="VXW896" s="136"/>
      <c r="VXX896" s="136"/>
      <c r="VXY896" s="136"/>
      <c r="VXZ896" s="136"/>
      <c r="VYA896" s="136"/>
      <c r="VYB896" s="136"/>
      <c r="VYC896" s="136"/>
      <c r="VYD896" s="136"/>
      <c r="VYE896" s="136"/>
      <c r="VYF896" s="136"/>
      <c r="VYG896" s="136"/>
      <c r="VYH896" s="136"/>
      <c r="VYI896" s="136"/>
      <c r="VYJ896" s="136"/>
      <c r="VYK896" s="136"/>
      <c r="VYL896" s="136"/>
      <c r="VYM896" s="136"/>
      <c r="VYN896" s="136"/>
      <c r="VYO896" s="136"/>
      <c r="VYP896" s="136"/>
      <c r="VYQ896" s="136"/>
      <c r="VYR896" s="136"/>
      <c r="VYS896" s="136"/>
      <c r="VYT896" s="136"/>
      <c r="VYU896" s="136"/>
      <c r="VYV896" s="136"/>
      <c r="VYW896" s="136"/>
      <c r="VYX896" s="136"/>
      <c r="VYY896" s="136"/>
      <c r="VYZ896" s="136"/>
      <c r="VZA896" s="136"/>
      <c r="VZB896" s="136"/>
      <c r="VZC896" s="136"/>
      <c r="VZD896" s="136"/>
      <c r="VZE896" s="136"/>
      <c r="VZF896" s="136"/>
      <c r="VZG896" s="136"/>
      <c r="VZH896" s="136"/>
      <c r="VZI896" s="136"/>
      <c r="VZJ896" s="136"/>
      <c r="VZK896" s="136"/>
      <c r="VZL896" s="136"/>
      <c r="VZM896" s="136"/>
      <c r="VZN896" s="136"/>
      <c r="VZO896" s="136"/>
      <c r="VZP896" s="136"/>
      <c r="VZQ896" s="136"/>
      <c r="VZR896" s="136"/>
      <c r="VZS896" s="136"/>
      <c r="VZT896" s="136"/>
      <c r="VZU896" s="136"/>
      <c r="VZV896" s="136"/>
      <c r="VZW896" s="136"/>
      <c r="VZX896" s="136"/>
      <c r="VZY896" s="136"/>
      <c r="VZZ896" s="136"/>
      <c r="WAA896" s="136"/>
      <c r="WAB896" s="136"/>
      <c r="WAC896" s="136"/>
      <c r="WAD896" s="136"/>
      <c r="WAE896" s="136"/>
      <c r="WAF896" s="136"/>
      <c r="WAG896" s="136"/>
      <c r="WAH896" s="136"/>
      <c r="WAI896" s="136"/>
      <c r="WAJ896" s="136"/>
      <c r="WAK896" s="136"/>
      <c r="WAL896" s="136"/>
      <c r="WAM896" s="136"/>
      <c r="WAN896" s="136"/>
      <c r="WAO896" s="136"/>
      <c r="WAP896" s="136"/>
      <c r="WAQ896" s="136"/>
      <c r="WAR896" s="136"/>
      <c r="WAS896" s="136"/>
      <c r="WAT896" s="136"/>
      <c r="WAU896" s="136"/>
      <c r="WAV896" s="136"/>
      <c r="WAW896" s="136"/>
      <c r="WAX896" s="136"/>
      <c r="WAY896" s="136"/>
      <c r="WAZ896" s="136"/>
      <c r="WBA896" s="136"/>
      <c r="WBB896" s="136"/>
      <c r="WBC896" s="136"/>
      <c r="WBD896" s="136"/>
      <c r="WBE896" s="136"/>
      <c r="WBF896" s="136"/>
      <c r="WBG896" s="136"/>
      <c r="WBH896" s="136"/>
      <c r="WBI896" s="136"/>
      <c r="WBJ896" s="136"/>
      <c r="WBK896" s="136"/>
      <c r="WBL896" s="136"/>
      <c r="WBM896" s="136"/>
      <c r="WBN896" s="136"/>
      <c r="WBO896" s="136"/>
      <c r="WBP896" s="136"/>
      <c r="WBQ896" s="136"/>
      <c r="WBR896" s="136"/>
      <c r="WBS896" s="136"/>
      <c r="WBT896" s="136"/>
      <c r="WBU896" s="136"/>
      <c r="WBV896" s="136"/>
      <c r="WBW896" s="136"/>
      <c r="WBX896" s="136"/>
      <c r="WBY896" s="136"/>
      <c r="WBZ896" s="136"/>
      <c r="WCA896" s="136"/>
      <c r="WCB896" s="136"/>
      <c r="WCC896" s="136"/>
      <c r="WCD896" s="136"/>
      <c r="WCE896" s="136"/>
      <c r="WCF896" s="136"/>
      <c r="WCG896" s="136"/>
      <c r="WCH896" s="136"/>
      <c r="WCI896" s="136"/>
      <c r="WCJ896" s="136"/>
      <c r="WCK896" s="136"/>
      <c r="WCL896" s="136"/>
      <c r="WCM896" s="136"/>
      <c r="WCN896" s="136"/>
      <c r="WCO896" s="136"/>
      <c r="WCP896" s="136"/>
      <c r="WCQ896" s="136"/>
      <c r="WCR896" s="136"/>
      <c r="WCS896" s="136"/>
      <c r="WCT896" s="136"/>
      <c r="WCU896" s="136"/>
      <c r="WCV896" s="136"/>
      <c r="WCW896" s="136"/>
      <c r="WCX896" s="136"/>
      <c r="WCY896" s="136"/>
      <c r="WCZ896" s="136"/>
      <c r="WDA896" s="136"/>
      <c r="WDB896" s="136"/>
      <c r="WDC896" s="136"/>
      <c r="WDD896" s="136"/>
      <c r="WDE896" s="136"/>
      <c r="WDF896" s="136"/>
      <c r="WDG896" s="136"/>
      <c r="WDH896" s="136"/>
      <c r="WDI896" s="136"/>
      <c r="WDJ896" s="136"/>
      <c r="WDK896" s="136"/>
      <c r="WDL896" s="136"/>
      <c r="WDM896" s="136"/>
      <c r="WDN896" s="136"/>
      <c r="WDO896" s="136"/>
      <c r="WDP896" s="136"/>
      <c r="WDQ896" s="136"/>
      <c r="WDR896" s="136"/>
      <c r="WDS896" s="136"/>
      <c r="WDT896" s="136"/>
      <c r="WDU896" s="136"/>
      <c r="WDV896" s="136"/>
      <c r="WDW896" s="136"/>
      <c r="WDX896" s="136"/>
      <c r="WDY896" s="136"/>
      <c r="WDZ896" s="136"/>
      <c r="WEA896" s="136"/>
      <c r="WEB896" s="136"/>
      <c r="WEC896" s="136"/>
      <c r="WED896" s="136"/>
      <c r="WEE896" s="136"/>
      <c r="WEF896" s="136"/>
      <c r="WEG896" s="136"/>
      <c r="WEH896" s="136"/>
      <c r="WEI896" s="136"/>
      <c r="WEJ896" s="136"/>
      <c r="WEK896" s="136"/>
      <c r="WEL896" s="136"/>
      <c r="WEM896" s="136"/>
      <c r="WEN896" s="136"/>
      <c r="WEO896" s="136"/>
      <c r="WEP896" s="136"/>
      <c r="WEQ896" s="136"/>
      <c r="WER896" s="136"/>
      <c r="WES896" s="136"/>
      <c r="WET896" s="136"/>
      <c r="WEU896" s="136"/>
      <c r="WEV896" s="136"/>
      <c r="WEW896" s="136"/>
      <c r="WEX896" s="136"/>
      <c r="WEY896" s="136"/>
      <c r="WEZ896" s="136"/>
      <c r="WFA896" s="136"/>
      <c r="WFB896" s="136"/>
      <c r="WFC896" s="136"/>
      <c r="WFD896" s="136"/>
      <c r="WFE896" s="136"/>
      <c r="WFF896" s="136"/>
      <c r="WFG896" s="136"/>
      <c r="WFH896" s="136"/>
      <c r="WFI896" s="136"/>
      <c r="WFJ896" s="136"/>
      <c r="WFK896" s="136"/>
      <c r="WFL896" s="136"/>
      <c r="WFM896" s="136"/>
      <c r="WFN896" s="136"/>
      <c r="WFO896" s="136"/>
      <c r="WFP896" s="136"/>
      <c r="WFQ896" s="136"/>
      <c r="WFR896" s="136"/>
      <c r="WFS896" s="136"/>
      <c r="WFT896" s="136"/>
      <c r="WFU896" s="136"/>
      <c r="WFV896" s="136"/>
      <c r="WFW896" s="136"/>
      <c r="WFX896" s="136"/>
      <c r="WFY896" s="136"/>
      <c r="WFZ896" s="136"/>
      <c r="WGA896" s="136"/>
      <c r="WGB896" s="136"/>
      <c r="WGC896" s="136"/>
      <c r="WGD896" s="136"/>
      <c r="WGE896" s="136"/>
      <c r="WGF896" s="136"/>
      <c r="WGG896" s="136"/>
      <c r="WGH896" s="136"/>
      <c r="WGI896" s="136"/>
      <c r="WGJ896" s="136"/>
      <c r="WGK896" s="136"/>
      <c r="WGL896" s="136"/>
      <c r="WGM896" s="136"/>
      <c r="WGN896" s="136"/>
      <c r="WGO896" s="136"/>
      <c r="WGP896" s="136"/>
      <c r="WGQ896" s="136"/>
      <c r="WGR896" s="136"/>
      <c r="WGS896" s="136"/>
      <c r="WGT896" s="136"/>
      <c r="WGU896" s="136"/>
      <c r="WGV896" s="136"/>
      <c r="WGW896" s="136"/>
      <c r="WGX896" s="136"/>
      <c r="WGY896" s="136"/>
      <c r="WGZ896" s="136"/>
      <c r="WHA896" s="136"/>
      <c r="WHB896" s="136"/>
      <c r="WHC896" s="136"/>
      <c r="WHD896" s="136"/>
      <c r="WHE896" s="136"/>
      <c r="WHF896" s="136"/>
      <c r="WHG896" s="136"/>
      <c r="WHH896" s="136"/>
      <c r="WHI896" s="136"/>
      <c r="WHJ896" s="136"/>
      <c r="WHK896" s="136"/>
      <c r="WHL896" s="136"/>
      <c r="WHM896" s="136"/>
      <c r="WHN896" s="136"/>
      <c r="WHO896" s="136"/>
      <c r="WHP896" s="136"/>
      <c r="WHQ896" s="136"/>
      <c r="WHR896" s="136"/>
      <c r="WHS896" s="136"/>
      <c r="WHT896" s="136"/>
      <c r="WHU896" s="136"/>
      <c r="WHV896" s="136"/>
      <c r="WHW896" s="136"/>
      <c r="WHX896" s="136"/>
      <c r="WHY896" s="136"/>
      <c r="WHZ896" s="136"/>
      <c r="WIA896" s="136"/>
      <c r="WIB896" s="136"/>
      <c r="WIC896" s="136"/>
      <c r="WID896" s="136"/>
      <c r="WIE896" s="136"/>
      <c r="WIF896" s="136"/>
      <c r="WIG896" s="136"/>
      <c r="WIH896" s="136"/>
      <c r="WII896" s="136"/>
      <c r="WIJ896" s="136"/>
      <c r="WIK896" s="136"/>
      <c r="WIL896" s="136"/>
      <c r="WIM896" s="136"/>
      <c r="WIN896" s="136"/>
      <c r="WIO896" s="136"/>
      <c r="WIP896" s="136"/>
      <c r="WIQ896" s="136"/>
      <c r="WIR896" s="136"/>
      <c r="WIS896" s="136"/>
      <c r="WIT896" s="136"/>
      <c r="WIU896" s="136"/>
      <c r="WIV896" s="136"/>
      <c r="WIW896" s="136"/>
      <c r="WIX896" s="136"/>
      <c r="WIY896" s="136"/>
      <c r="WIZ896" s="136"/>
      <c r="WJA896" s="136"/>
      <c r="WJB896" s="136"/>
      <c r="WJC896" s="136"/>
      <c r="WJD896" s="136"/>
      <c r="WJE896" s="136"/>
      <c r="WJF896" s="136"/>
      <c r="WJG896" s="136"/>
      <c r="WJH896" s="136"/>
      <c r="WJI896" s="136"/>
      <c r="WJJ896" s="136"/>
      <c r="WJK896" s="136"/>
      <c r="WJL896" s="136"/>
      <c r="WJM896" s="136"/>
      <c r="WJN896" s="136"/>
      <c r="WJO896" s="136"/>
      <c r="WJP896" s="136"/>
      <c r="WJQ896" s="136"/>
      <c r="WJR896" s="136"/>
      <c r="WJS896" s="136"/>
      <c r="WJT896" s="136"/>
      <c r="WJU896" s="136"/>
      <c r="WJV896" s="136"/>
      <c r="WJW896" s="136"/>
      <c r="WJX896" s="136"/>
      <c r="WJY896" s="136"/>
      <c r="WJZ896" s="136"/>
      <c r="WKA896" s="136"/>
      <c r="WKB896" s="136"/>
      <c r="WKC896" s="136"/>
      <c r="WKD896" s="136"/>
      <c r="WKE896" s="136"/>
      <c r="WKF896" s="136"/>
      <c r="WKG896" s="136"/>
      <c r="WKH896" s="136"/>
      <c r="WKI896" s="136"/>
      <c r="WKJ896" s="136"/>
      <c r="WKK896" s="136"/>
      <c r="WKL896" s="136"/>
      <c r="WKM896" s="136"/>
      <c r="WKN896" s="136"/>
      <c r="WKO896" s="136"/>
      <c r="WKP896" s="136"/>
      <c r="WKQ896" s="136"/>
      <c r="WKR896" s="136"/>
      <c r="WKS896" s="136"/>
      <c r="WKT896" s="136"/>
      <c r="WKU896" s="136"/>
      <c r="WKV896" s="136"/>
      <c r="WKW896" s="136"/>
      <c r="WKX896" s="136"/>
      <c r="WKY896" s="136"/>
      <c r="WKZ896" s="136"/>
      <c r="WLA896" s="136"/>
      <c r="WLB896" s="136"/>
      <c r="WLC896" s="136"/>
      <c r="WLD896" s="136"/>
      <c r="WLE896" s="136"/>
      <c r="WLF896" s="136"/>
      <c r="WLG896" s="136"/>
      <c r="WLH896" s="136"/>
      <c r="WLI896" s="136"/>
      <c r="WLJ896" s="136"/>
      <c r="WLK896" s="136"/>
      <c r="WLL896" s="136"/>
      <c r="WLM896" s="136"/>
      <c r="WLN896" s="136"/>
      <c r="WLO896" s="136"/>
      <c r="WLP896" s="136"/>
      <c r="WLQ896" s="136"/>
      <c r="WLR896" s="136"/>
      <c r="WLS896" s="136"/>
      <c r="WLT896" s="136"/>
      <c r="WLU896" s="136"/>
      <c r="WLV896" s="136"/>
      <c r="WLW896" s="136"/>
      <c r="WLX896" s="136"/>
      <c r="WLY896" s="136"/>
      <c r="WLZ896" s="136"/>
      <c r="WMA896" s="136"/>
      <c r="WMB896" s="136"/>
      <c r="WMC896" s="136"/>
      <c r="WMD896" s="136"/>
      <c r="WME896" s="136"/>
      <c r="WMF896" s="136"/>
      <c r="WMG896" s="136"/>
      <c r="WMH896" s="136"/>
      <c r="WMI896" s="136"/>
      <c r="WMJ896" s="136"/>
      <c r="WMK896" s="136"/>
      <c r="WML896" s="136"/>
      <c r="WMM896" s="136"/>
      <c r="WMN896" s="136"/>
      <c r="WMO896" s="136"/>
      <c r="WMP896" s="136"/>
      <c r="WMQ896" s="136"/>
      <c r="WMR896" s="136"/>
      <c r="WMS896" s="136"/>
      <c r="WMT896" s="136"/>
      <c r="WMU896" s="136"/>
      <c r="WMV896" s="136"/>
      <c r="WMW896" s="136"/>
      <c r="WMX896" s="136"/>
      <c r="WMY896" s="136"/>
      <c r="WMZ896" s="136"/>
      <c r="WNA896" s="136"/>
      <c r="WNB896" s="136"/>
      <c r="WNC896" s="136"/>
      <c r="WND896" s="136"/>
      <c r="WNE896" s="136"/>
      <c r="WNF896" s="136"/>
      <c r="WNG896" s="136"/>
      <c r="WNH896" s="136"/>
      <c r="WNI896" s="136"/>
      <c r="WNJ896" s="136"/>
      <c r="WNK896" s="136"/>
      <c r="WNL896" s="136"/>
      <c r="WNM896" s="136"/>
      <c r="WNN896" s="136"/>
      <c r="WNO896" s="136"/>
      <c r="WNP896" s="136"/>
      <c r="WNQ896" s="136"/>
      <c r="WNR896" s="136"/>
      <c r="WNS896" s="136"/>
      <c r="WNT896" s="136"/>
      <c r="WNU896" s="136"/>
      <c r="WNV896" s="136"/>
      <c r="WNW896" s="136"/>
      <c r="WNX896" s="136"/>
      <c r="WNY896" s="136"/>
      <c r="WNZ896" s="136"/>
      <c r="WOA896" s="136"/>
      <c r="WOB896" s="136"/>
      <c r="WOC896" s="136"/>
      <c r="WOD896" s="136"/>
      <c r="WOE896" s="136"/>
      <c r="WOF896" s="136"/>
      <c r="WOG896" s="136"/>
      <c r="WOH896" s="136"/>
      <c r="WOI896" s="136"/>
      <c r="WOJ896" s="136"/>
      <c r="WOK896" s="136"/>
      <c r="WOL896" s="136"/>
      <c r="WOM896" s="136"/>
      <c r="WON896" s="136"/>
      <c r="WOO896" s="136"/>
      <c r="WOP896" s="136"/>
      <c r="WOQ896" s="136"/>
      <c r="WOR896" s="136"/>
      <c r="WOS896" s="136"/>
      <c r="WOT896" s="136"/>
      <c r="WOU896" s="136"/>
      <c r="WOV896" s="136"/>
      <c r="WOW896" s="136"/>
      <c r="WOX896" s="136"/>
      <c r="WOY896" s="136"/>
      <c r="WOZ896" s="136"/>
      <c r="WPA896" s="136"/>
      <c r="WPB896" s="136"/>
      <c r="WPC896" s="136"/>
      <c r="WPD896" s="136"/>
      <c r="WPE896" s="136"/>
      <c r="WPF896" s="136"/>
      <c r="WPG896" s="136"/>
      <c r="WPH896" s="136"/>
      <c r="WPI896" s="136"/>
      <c r="WPJ896" s="136"/>
      <c r="WPK896" s="136"/>
      <c r="WPL896" s="136"/>
      <c r="WPM896" s="136"/>
      <c r="WPN896" s="136"/>
      <c r="WPO896" s="136"/>
      <c r="WPP896" s="136"/>
      <c r="WPQ896" s="136"/>
      <c r="WPR896" s="136"/>
      <c r="WPS896" s="136"/>
      <c r="WPT896" s="136"/>
      <c r="WPU896" s="136"/>
      <c r="WPV896" s="136"/>
      <c r="WPW896" s="136"/>
      <c r="WPX896" s="136"/>
      <c r="WPY896" s="136"/>
      <c r="WPZ896" s="136"/>
      <c r="WQA896" s="136"/>
      <c r="WQB896" s="136"/>
      <c r="WQC896" s="136"/>
      <c r="WQD896" s="136"/>
      <c r="WQE896" s="136"/>
      <c r="WQF896" s="136"/>
      <c r="WQG896" s="136"/>
      <c r="WQH896" s="136"/>
      <c r="WQI896" s="136"/>
      <c r="WQJ896" s="136"/>
      <c r="WQK896" s="136"/>
      <c r="WQL896" s="136"/>
      <c r="WQM896" s="136"/>
      <c r="WQN896" s="136"/>
      <c r="WQO896" s="136"/>
      <c r="WQP896" s="136"/>
      <c r="WQQ896" s="136"/>
      <c r="WQR896" s="136"/>
      <c r="WQS896" s="136"/>
      <c r="WQT896" s="136"/>
      <c r="WQU896" s="136"/>
      <c r="WQV896" s="136"/>
      <c r="WQW896" s="136"/>
      <c r="WQX896" s="136"/>
      <c r="WQY896" s="136"/>
      <c r="WQZ896" s="136"/>
      <c r="WRA896" s="136"/>
      <c r="WRB896" s="136"/>
      <c r="WRC896" s="136"/>
      <c r="WRD896" s="136"/>
      <c r="WRE896" s="136"/>
      <c r="WRF896" s="136"/>
      <c r="WRG896" s="136"/>
      <c r="WRH896" s="136"/>
      <c r="WRI896" s="136"/>
      <c r="WRJ896" s="136"/>
      <c r="WRK896" s="136"/>
      <c r="WRL896" s="136"/>
      <c r="WRM896" s="136"/>
      <c r="WRN896" s="136"/>
      <c r="WRO896" s="136"/>
      <c r="WRP896" s="136"/>
      <c r="WRQ896" s="136"/>
      <c r="WRR896" s="136"/>
      <c r="WRS896" s="136"/>
      <c r="WRT896" s="136"/>
      <c r="WRU896" s="136"/>
      <c r="WRV896" s="136"/>
      <c r="WRW896" s="136"/>
      <c r="WRX896" s="136"/>
      <c r="WRY896" s="136"/>
      <c r="WRZ896" s="136"/>
      <c r="WSA896" s="136"/>
      <c r="WSB896" s="136"/>
      <c r="WSC896" s="136"/>
      <c r="WSD896" s="136"/>
      <c r="WSE896" s="136"/>
      <c r="WSF896" s="136"/>
      <c r="WSG896" s="136"/>
      <c r="WSH896" s="136"/>
      <c r="WSI896" s="136"/>
      <c r="WSJ896" s="136"/>
      <c r="WSK896" s="136"/>
      <c r="WSL896" s="136"/>
      <c r="WSM896" s="136"/>
      <c r="WSN896" s="136"/>
      <c r="WSO896" s="136"/>
      <c r="WSP896" s="136"/>
      <c r="WSQ896" s="136"/>
      <c r="WSR896" s="136"/>
      <c r="WSS896" s="136"/>
      <c r="WST896" s="136"/>
      <c r="WSU896" s="136"/>
      <c r="WSV896" s="136"/>
      <c r="WSW896" s="136"/>
      <c r="WSX896" s="136"/>
      <c r="WSY896" s="136"/>
      <c r="WSZ896" s="136"/>
      <c r="WTA896" s="136"/>
      <c r="WTB896" s="136"/>
      <c r="WTC896" s="136"/>
      <c r="WTD896" s="136"/>
      <c r="WTE896" s="136"/>
      <c r="WTF896" s="136"/>
      <c r="WTG896" s="136"/>
      <c r="WTH896" s="136"/>
      <c r="WTI896" s="136"/>
      <c r="WTJ896" s="136"/>
      <c r="WTK896" s="136"/>
      <c r="WTL896" s="136"/>
      <c r="WTM896" s="136"/>
      <c r="WTN896" s="136"/>
      <c r="WTO896" s="136"/>
      <c r="WTP896" s="136"/>
      <c r="WTQ896" s="136"/>
      <c r="WTR896" s="136"/>
      <c r="WTS896" s="136"/>
      <c r="WTT896" s="136"/>
      <c r="WTU896" s="136"/>
      <c r="WTV896" s="136"/>
      <c r="WTW896" s="136"/>
      <c r="WTX896" s="136"/>
      <c r="WTY896" s="136"/>
      <c r="WTZ896" s="136"/>
      <c r="WUA896" s="136"/>
      <c r="WUB896" s="136"/>
      <c r="WUC896" s="136"/>
      <c r="WUD896" s="136"/>
      <c r="WUE896" s="136"/>
      <c r="WUF896" s="136"/>
      <c r="WUG896" s="136"/>
      <c r="WUH896" s="136"/>
      <c r="WUI896" s="136"/>
      <c r="WUJ896" s="136"/>
      <c r="WUK896" s="136"/>
      <c r="WUL896" s="136"/>
      <c r="WUM896" s="136"/>
      <c r="WUN896" s="136"/>
      <c r="WUO896" s="136"/>
      <c r="WUP896" s="136"/>
      <c r="WUQ896" s="136"/>
      <c r="WUR896" s="136"/>
      <c r="WUS896" s="136"/>
      <c r="WUT896" s="136"/>
      <c r="WUU896" s="136"/>
      <c r="WUV896" s="136"/>
      <c r="WUW896" s="136"/>
      <c r="WUX896" s="136"/>
      <c r="WUY896" s="136"/>
      <c r="WUZ896" s="136"/>
      <c r="WVA896" s="136"/>
      <c r="WVB896" s="136"/>
      <c r="WVC896" s="136"/>
      <c r="WVD896" s="136"/>
      <c r="WVE896" s="136"/>
      <c r="WVF896" s="136"/>
      <c r="WVG896" s="136"/>
      <c r="WVH896" s="136"/>
      <c r="WVI896" s="136"/>
      <c r="WVJ896" s="136"/>
      <c r="WVK896" s="136"/>
      <c r="WVL896" s="136"/>
      <c r="WVM896" s="136"/>
      <c r="WVN896" s="136"/>
      <c r="WVO896" s="136"/>
      <c r="WVP896" s="136"/>
      <c r="WVQ896" s="136"/>
      <c r="WVR896" s="136"/>
      <c r="WVS896" s="136"/>
      <c r="WVT896" s="136"/>
      <c r="WVU896" s="136"/>
      <c r="WVV896" s="136"/>
      <c r="WVW896" s="136"/>
      <c r="WVX896" s="136"/>
      <c r="WVY896" s="136"/>
      <c r="WVZ896" s="136"/>
      <c r="WWA896" s="136"/>
      <c r="WWB896" s="136"/>
      <c r="WWC896" s="136"/>
      <c r="WWD896" s="136"/>
      <c r="WWE896" s="136"/>
      <c r="WWF896" s="136"/>
      <c r="WWG896" s="136"/>
      <c r="WWH896" s="136"/>
      <c r="WWI896" s="136"/>
      <c r="WWJ896" s="136"/>
      <c r="WWK896" s="136"/>
      <c r="WWL896" s="136"/>
      <c r="WWM896" s="136"/>
      <c r="WWN896" s="136"/>
      <c r="WWO896" s="136"/>
      <c r="WWP896" s="136"/>
      <c r="WWQ896" s="136"/>
      <c r="WWR896" s="136"/>
      <c r="WWS896" s="136"/>
      <c r="WWT896" s="136"/>
      <c r="WWU896" s="136"/>
      <c r="WWV896" s="136"/>
      <c r="WWW896" s="136"/>
      <c r="WWX896" s="136"/>
      <c r="WWY896" s="136"/>
      <c r="WWZ896" s="136"/>
      <c r="WXA896" s="136"/>
      <c r="WXB896" s="136"/>
      <c r="WXC896" s="136"/>
      <c r="WXD896" s="136"/>
      <c r="WXE896" s="136"/>
      <c r="WXF896" s="136"/>
      <c r="WXG896" s="136"/>
      <c r="WXH896" s="136"/>
      <c r="WXI896" s="136"/>
      <c r="WXJ896" s="136"/>
      <c r="WXK896" s="136"/>
      <c r="WXL896" s="136"/>
      <c r="WXM896" s="136"/>
      <c r="WXN896" s="136"/>
      <c r="WXO896" s="136"/>
      <c r="WXP896" s="136"/>
      <c r="WXQ896" s="136"/>
      <c r="WXR896" s="136"/>
      <c r="WXS896" s="136"/>
      <c r="WXT896" s="136"/>
      <c r="WXU896" s="136"/>
      <c r="WXV896" s="136"/>
      <c r="WXW896" s="136"/>
      <c r="WXX896" s="136"/>
      <c r="WXY896" s="136"/>
      <c r="WXZ896" s="136"/>
      <c r="WYA896" s="136"/>
      <c r="WYB896" s="136"/>
      <c r="WYC896" s="136"/>
      <c r="WYD896" s="136"/>
      <c r="WYE896" s="136"/>
      <c r="WYF896" s="136"/>
      <c r="WYG896" s="136"/>
      <c r="WYH896" s="136"/>
      <c r="WYI896" s="136"/>
      <c r="WYJ896" s="136"/>
      <c r="WYK896" s="136"/>
      <c r="WYL896" s="136"/>
      <c r="WYM896" s="136"/>
      <c r="WYN896" s="136"/>
      <c r="WYO896" s="136"/>
      <c r="WYP896" s="136"/>
      <c r="WYQ896" s="136"/>
      <c r="WYR896" s="136"/>
      <c r="WYS896" s="136"/>
      <c r="WYT896" s="136"/>
      <c r="WYU896" s="136"/>
      <c r="WYV896" s="136"/>
      <c r="WYW896" s="136"/>
      <c r="WYX896" s="136"/>
      <c r="WYY896" s="136"/>
      <c r="WYZ896" s="136"/>
      <c r="WZA896" s="136"/>
      <c r="WZB896" s="136"/>
      <c r="WZC896" s="136"/>
      <c r="WZD896" s="136"/>
      <c r="WZE896" s="136"/>
      <c r="WZF896" s="136"/>
      <c r="WZG896" s="136"/>
      <c r="WZH896" s="136"/>
      <c r="WZI896" s="136"/>
      <c r="WZJ896" s="136"/>
      <c r="WZK896" s="136"/>
      <c r="WZL896" s="136"/>
      <c r="WZM896" s="136"/>
      <c r="WZN896" s="136"/>
      <c r="WZO896" s="136"/>
      <c r="WZP896" s="136"/>
      <c r="WZQ896" s="136"/>
      <c r="WZR896" s="136"/>
      <c r="WZS896" s="136"/>
      <c r="WZT896" s="136"/>
      <c r="WZU896" s="136"/>
      <c r="WZV896" s="136"/>
      <c r="WZW896" s="136"/>
      <c r="WZX896" s="136"/>
      <c r="WZY896" s="136"/>
      <c r="WZZ896" s="136"/>
      <c r="XAA896" s="136"/>
      <c r="XAB896" s="136"/>
      <c r="XAC896" s="136"/>
      <c r="XAD896" s="136"/>
      <c r="XAE896" s="136"/>
      <c r="XAF896" s="136"/>
      <c r="XAG896" s="136"/>
      <c r="XAH896" s="136"/>
      <c r="XAI896" s="136"/>
      <c r="XAJ896" s="136"/>
      <c r="XAK896" s="136"/>
      <c r="XAL896" s="136"/>
      <c r="XAM896" s="136"/>
      <c r="XAN896" s="136"/>
      <c r="XAO896" s="136"/>
      <c r="XAP896" s="136"/>
      <c r="XAQ896" s="136"/>
      <c r="XAR896" s="136"/>
      <c r="XAS896" s="136"/>
      <c r="XAT896" s="136"/>
      <c r="XAU896" s="136"/>
      <c r="XAV896" s="136"/>
      <c r="XAW896" s="136"/>
      <c r="XAX896" s="136"/>
      <c r="XAY896" s="136"/>
      <c r="XAZ896" s="136"/>
      <c r="XBA896" s="136"/>
      <c r="XBB896" s="136"/>
      <c r="XBC896" s="136"/>
      <c r="XBD896" s="136"/>
      <c r="XBE896" s="136"/>
      <c r="XBF896" s="136"/>
      <c r="XBG896" s="136"/>
      <c r="XBH896" s="136"/>
      <c r="XBI896" s="136"/>
      <c r="XBJ896" s="136"/>
      <c r="XBK896" s="136"/>
      <c r="XBL896" s="136"/>
      <c r="XBM896" s="136"/>
      <c r="XBN896" s="136"/>
      <c r="XBO896" s="136"/>
      <c r="XBP896" s="136"/>
      <c r="XBQ896" s="136"/>
      <c r="XBR896" s="136"/>
      <c r="XBS896" s="136"/>
      <c r="XBT896" s="136"/>
      <c r="XBU896" s="136"/>
      <c r="XBV896" s="136"/>
      <c r="XBW896" s="136"/>
      <c r="XBX896" s="136"/>
      <c r="XBY896" s="136"/>
      <c r="XBZ896" s="136"/>
      <c r="XCA896" s="136"/>
      <c r="XCB896" s="136"/>
      <c r="XCC896" s="136"/>
      <c r="XCD896" s="136"/>
      <c r="XCE896" s="136"/>
      <c r="XCF896" s="136"/>
      <c r="XCG896" s="136"/>
      <c r="XCH896" s="136"/>
      <c r="XCI896" s="136"/>
      <c r="XCJ896" s="136"/>
      <c r="XCK896" s="136"/>
      <c r="XCL896" s="136"/>
      <c r="XCM896" s="136"/>
      <c r="XCN896" s="136"/>
      <c r="XCO896" s="136"/>
      <c r="XCP896" s="136"/>
      <c r="XCQ896" s="136"/>
      <c r="XCR896" s="136"/>
      <c r="XCS896" s="136"/>
      <c r="XCT896" s="136"/>
      <c r="XCU896" s="136"/>
      <c r="XCV896" s="136"/>
      <c r="XCW896" s="136"/>
      <c r="XCX896" s="136"/>
      <c r="XCY896" s="136"/>
      <c r="XCZ896" s="136"/>
      <c r="XDA896" s="136"/>
      <c r="XDB896" s="136"/>
      <c r="XDC896" s="136"/>
      <c r="XDD896" s="136"/>
      <c r="XDE896" s="136"/>
      <c r="XDF896" s="136"/>
      <c r="XDG896" s="136"/>
      <c r="XDH896" s="136"/>
      <c r="XDI896" s="136"/>
      <c r="XDJ896" s="136"/>
      <c r="XDK896" s="136"/>
      <c r="XDL896" s="136"/>
      <c r="XDM896" s="136"/>
      <c r="XDN896" s="136"/>
      <c r="XDO896" s="136"/>
      <c r="XDP896" s="136"/>
      <c r="XDQ896" s="136"/>
      <c r="XDR896" s="136"/>
      <c r="XDS896" s="136"/>
      <c r="XDT896" s="136"/>
      <c r="XDU896" s="136"/>
      <c r="XDV896" s="136"/>
      <c r="XDW896" s="136"/>
      <c r="XDX896" s="136"/>
      <c r="XDY896" s="136"/>
      <c r="XDZ896" s="136"/>
      <c r="XEA896" s="136"/>
      <c r="XEB896" s="136"/>
      <c r="XEC896" s="136"/>
      <c r="XED896" s="136"/>
      <c r="XEE896" s="136"/>
      <c r="XEF896" s="136"/>
      <c r="XEG896" s="136"/>
      <c r="XEH896" s="136"/>
      <c r="XEI896" s="136"/>
      <c r="XEJ896" s="136"/>
      <c r="XEK896" s="136"/>
      <c r="XEL896" s="136"/>
      <c r="XEM896" s="136"/>
      <c r="XEN896" s="136"/>
      <c r="XEO896" s="136"/>
      <c r="XEP896" s="136"/>
      <c r="XEQ896" s="136"/>
      <c r="XER896" s="136"/>
      <c r="XES896" s="136"/>
      <c r="XET896" s="136"/>
      <c r="XEU896" s="136"/>
      <c r="XEV896" s="136"/>
      <c r="XEW896" s="136"/>
      <c r="XEX896" s="136"/>
    </row>
    <row r="897" spans="1:16378" s="238" customFormat="1" ht="20.100000000000001" customHeight="1">
      <c r="A897" s="107"/>
      <c r="B897" s="194"/>
      <c r="C897" s="213"/>
      <c r="D897" s="110" t="s">
        <v>2231</v>
      </c>
      <c r="E897" s="108"/>
      <c r="F897" s="111"/>
      <c r="G897" s="112"/>
      <c r="H897" s="111"/>
      <c r="I897" s="112"/>
      <c r="J897" s="114"/>
      <c r="K897" s="114"/>
      <c r="L897" s="115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 s="136"/>
      <c r="AN897" s="136"/>
      <c r="AO897" s="136"/>
      <c r="AP897" s="136"/>
      <c r="AQ897" s="136"/>
      <c r="AR897" s="136"/>
      <c r="AS897" s="136"/>
      <c r="AT897" s="136"/>
      <c r="AU897" s="136"/>
      <c r="AV897" s="136"/>
      <c r="AW897" s="136"/>
      <c r="AX897" s="136"/>
      <c r="AY897" s="136"/>
      <c r="AZ897" s="136"/>
      <c r="BA897" s="136"/>
      <c r="BB897" s="136"/>
      <c r="BC897" s="136"/>
      <c r="BD897" s="136"/>
      <c r="BE897" s="136"/>
      <c r="BF897" s="136"/>
      <c r="BG897" s="136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36"/>
      <c r="BR897" s="136"/>
      <c r="BS897" s="136"/>
      <c r="BT897" s="136"/>
      <c r="BU897" s="136"/>
      <c r="BV897" s="136"/>
      <c r="BW897" s="136"/>
      <c r="BX897" s="136"/>
      <c r="BY897" s="136"/>
      <c r="BZ897" s="136"/>
      <c r="CA897" s="136"/>
      <c r="CB897" s="136"/>
      <c r="CC897" s="136"/>
      <c r="CD897" s="136"/>
      <c r="CE897" s="136"/>
      <c r="CF897" s="136"/>
      <c r="CG897" s="136"/>
      <c r="CH897" s="136"/>
      <c r="CI897" s="136"/>
      <c r="CJ897" s="136"/>
      <c r="CK897" s="136"/>
      <c r="CL897" s="136"/>
      <c r="CM897" s="136"/>
      <c r="CN897" s="136"/>
      <c r="CO897" s="136"/>
      <c r="CP897" s="136"/>
      <c r="CQ897" s="136"/>
      <c r="CR897" s="136"/>
      <c r="CS897" s="136"/>
      <c r="CT897" s="136"/>
      <c r="CU897" s="136"/>
      <c r="CV897" s="136"/>
      <c r="CW897" s="136"/>
      <c r="CX897" s="136"/>
      <c r="CY897" s="136"/>
      <c r="CZ897" s="136"/>
      <c r="DA897" s="136"/>
      <c r="DB897" s="136"/>
      <c r="DC897" s="136"/>
      <c r="DD897" s="136"/>
      <c r="DE897" s="136"/>
      <c r="DF897" s="136"/>
      <c r="DG897" s="136"/>
      <c r="DH897" s="136"/>
      <c r="DI897" s="136"/>
      <c r="DJ897" s="136"/>
      <c r="DK897" s="136"/>
      <c r="DL897" s="136"/>
      <c r="DM897" s="136"/>
      <c r="DN897" s="136"/>
      <c r="DO897" s="136"/>
      <c r="DP897" s="136"/>
      <c r="DQ897" s="136"/>
      <c r="DR897" s="136"/>
      <c r="DS897" s="136"/>
      <c r="DT897" s="136"/>
      <c r="DU897" s="136"/>
      <c r="DV897" s="136"/>
      <c r="DW897" s="136"/>
      <c r="DX897" s="136"/>
      <c r="DY897" s="136"/>
      <c r="DZ897" s="136"/>
      <c r="EA897" s="136"/>
      <c r="EB897" s="136"/>
      <c r="EC897" s="136"/>
      <c r="ED897" s="136"/>
      <c r="EE897" s="136"/>
      <c r="EF897" s="136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36"/>
      <c r="EQ897" s="136"/>
      <c r="ER897" s="136"/>
      <c r="ES897" s="136"/>
      <c r="ET897" s="136"/>
      <c r="EU897" s="136"/>
      <c r="EV897" s="136"/>
      <c r="EW897" s="136"/>
      <c r="EX897" s="136"/>
      <c r="EY897" s="136"/>
      <c r="EZ897" s="136"/>
      <c r="FA897" s="136"/>
      <c r="FB897" s="136"/>
      <c r="FC897" s="136"/>
      <c r="FD897" s="136"/>
      <c r="FE897" s="136"/>
      <c r="FF897" s="136"/>
      <c r="FG897" s="136"/>
      <c r="FH897" s="136"/>
      <c r="FI897" s="136"/>
      <c r="FJ897" s="136"/>
      <c r="FK897" s="136"/>
      <c r="FL897" s="136"/>
      <c r="FM897" s="136"/>
      <c r="FN897" s="136"/>
      <c r="FO897" s="136"/>
      <c r="FP897" s="136"/>
      <c r="FQ897" s="136"/>
      <c r="FR897" s="136"/>
      <c r="FS897" s="136"/>
      <c r="FT897" s="136"/>
      <c r="FU897" s="136"/>
      <c r="FV897" s="136"/>
      <c r="FW897" s="136"/>
      <c r="FX897" s="136"/>
      <c r="FY897" s="136"/>
      <c r="FZ897" s="136"/>
      <c r="GA897" s="136"/>
      <c r="GB897" s="136"/>
      <c r="GC897" s="136"/>
      <c r="GD897" s="136"/>
      <c r="GE897" s="136"/>
      <c r="GF897" s="136"/>
      <c r="GG897" s="136"/>
      <c r="GH897" s="136"/>
      <c r="GI897" s="136"/>
      <c r="GJ897" s="136"/>
      <c r="GK897" s="136"/>
      <c r="GL897" s="136"/>
      <c r="GM897" s="136"/>
      <c r="GN897" s="136"/>
      <c r="GO897" s="136"/>
      <c r="GP897" s="136"/>
      <c r="GQ897" s="136"/>
      <c r="GR897" s="136"/>
      <c r="GS897" s="136"/>
      <c r="GT897" s="136"/>
      <c r="GU897" s="136"/>
      <c r="GV897" s="136"/>
      <c r="GW897" s="136"/>
      <c r="GX897" s="136"/>
      <c r="GY897" s="136"/>
      <c r="GZ897" s="136"/>
      <c r="HA897" s="136"/>
      <c r="HB897" s="136"/>
      <c r="HC897" s="136"/>
      <c r="HD897" s="136"/>
      <c r="HE897" s="136"/>
      <c r="HF897" s="136"/>
      <c r="HG897" s="136"/>
      <c r="HH897" s="136"/>
      <c r="HI897" s="136"/>
      <c r="HJ897" s="136"/>
      <c r="HK897" s="136"/>
      <c r="HL897" s="136"/>
      <c r="HM897" s="136"/>
      <c r="HN897" s="136"/>
      <c r="HO897" s="136"/>
      <c r="HP897" s="136"/>
      <c r="HQ897" s="136"/>
      <c r="HR897" s="136"/>
      <c r="HS897" s="136"/>
      <c r="HT897" s="136"/>
      <c r="HU897" s="136"/>
      <c r="HV897" s="136"/>
      <c r="HW897" s="136"/>
      <c r="HX897" s="136"/>
      <c r="HY897" s="136"/>
      <c r="HZ897" s="136"/>
      <c r="IA897" s="136"/>
      <c r="IB897" s="136"/>
      <c r="IC897" s="136"/>
      <c r="ID897" s="136"/>
      <c r="IE897" s="136"/>
      <c r="IF897" s="136"/>
      <c r="IG897" s="136"/>
      <c r="IH897" s="136"/>
      <c r="II897" s="136"/>
      <c r="IJ897" s="136"/>
      <c r="IK897" s="136"/>
      <c r="IL897" s="136"/>
      <c r="IM897" s="136"/>
      <c r="IN897" s="136"/>
      <c r="IO897" s="136"/>
      <c r="IP897" s="136"/>
      <c r="IQ897" s="136"/>
      <c r="IR897" s="136"/>
      <c r="IS897" s="136"/>
      <c r="IT897" s="136"/>
      <c r="IU897" s="136"/>
      <c r="IV897" s="136"/>
      <c r="IW897" s="136"/>
      <c r="IX897" s="136"/>
      <c r="IY897" s="136"/>
      <c r="IZ897" s="136"/>
      <c r="JA897" s="136"/>
      <c r="JB897" s="136"/>
      <c r="JC897" s="136"/>
      <c r="JD897" s="136"/>
      <c r="JE897" s="136"/>
      <c r="JF897" s="136"/>
      <c r="JG897" s="136"/>
      <c r="JH897" s="136"/>
      <c r="JI897" s="136"/>
      <c r="JJ897" s="136"/>
      <c r="JK897" s="136"/>
      <c r="JL897" s="136"/>
      <c r="JM897" s="136"/>
      <c r="JN897" s="136"/>
      <c r="JO897" s="136"/>
      <c r="JP897" s="136"/>
      <c r="JQ897" s="136"/>
      <c r="JR897" s="136"/>
      <c r="JS897" s="136"/>
      <c r="JT897" s="136"/>
      <c r="JU897" s="136"/>
      <c r="JV897" s="136"/>
      <c r="JW897" s="136"/>
      <c r="JX897" s="136"/>
      <c r="JY897" s="136"/>
      <c r="JZ897" s="136"/>
      <c r="KA897" s="136"/>
      <c r="KB897" s="136"/>
      <c r="KC897" s="136"/>
      <c r="KD897" s="136"/>
      <c r="KE897" s="136"/>
      <c r="KF897" s="136"/>
      <c r="KG897" s="136"/>
      <c r="KH897" s="136"/>
      <c r="KI897" s="136"/>
      <c r="KJ897" s="136"/>
      <c r="KK897" s="136"/>
      <c r="KL897" s="136"/>
      <c r="KM897" s="136"/>
      <c r="KN897" s="136"/>
      <c r="KO897" s="136"/>
      <c r="KP897" s="136"/>
      <c r="KQ897" s="136"/>
      <c r="KR897" s="136"/>
      <c r="KS897" s="136"/>
      <c r="KT897" s="136"/>
      <c r="KU897" s="136"/>
      <c r="KV897" s="136"/>
      <c r="KW897" s="136"/>
      <c r="KX897" s="136"/>
      <c r="KY897" s="136"/>
      <c r="KZ897" s="136"/>
      <c r="LA897" s="136"/>
      <c r="LB897" s="136"/>
      <c r="LC897" s="136"/>
      <c r="LD897" s="136"/>
      <c r="LE897" s="136"/>
      <c r="LF897" s="136"/>
      <c r="LG897" s="136"/>
      <c r="LH897" s="136"/>
      <c r="LI897" s="136"/>
      <c r="LJ897" s="136"/>
      <c r="LK897" s="136"/>
      <c r="LL897" s="136"/>
      <c r="LM897" s="136"/>
      <c r="LN897" s="136"/>
      <c r="LO897" s="136"/>
      <c r="LP897" s="136"/>
      <c r="LQ897" s="136"/>
      <c r="LR897" s="136"/>
      <c r="LS897" s="136"/>
      <c r="LT897" s="136"/>
      <c r="LU897" s="136"/>
      <c r="LV897" s="136"/>
      <c r="LW897" s="136"/>
      <c r="LX897" s="136"/>
      <c r="LY897" s="136"/>
      <c r="LZ897" s="136"/>
      <c r="MA897" s="136"/>
      <c r="MB897" s="136"/>
      <c r="MC897" s="136"/>
      <c r="MD897" s="136"/>
      <c r="ME897" s="136"/>
      <c r="MF897" s="136"/>
      <c r="MG897" s="136"/>
      <c r="MH897" s="136"/>
      <c r="MI897" s="136"/>
      <c r="MJ897" s="136"/>
      <c r="MK897" s="136"/>
      <c r="ML897" s="136"/>
      <c r="MM897" s="136"/>
      <c r="MN897" s="136"/>
      <c r="MO897" s="136"/>
      <c r="MP897" s="136"/>
      <c r="MQ897" s="136"/>
      <c r="MR897" s="136"/>
      <c r="MS897" s="136"/>
      <c r="MT897" s="136"/>
      <c r="MU897" s="136"/>
      <c r="MV897" s="136"/>
      <c r="MW897" s="136"/>
      <c r="MX897" s="136"/>
      <c r="MY897" s="136"/>
      <c r="MZ897" s="136"/>
      <c r="NA897" s="136"/>
      <c r="NB897" s="136"/>
      <c r="NC897" s="136"/>
      <c r="ND897" s="136"/>
      <c r="NE897" s="136"/>
      <c r="NF897" s="136"/>
      <c r="NG897" s="136"/>
      <c r="NH897" s="136"/>
      <c r="NI897" s="136"/>
      <c r="NJ897" s="136"/>
      <c r="NK897" s="136"/>
      <c r="NL897" s="136"/>
      <c r="NM897" s="136"/>
      <c r="NN897" s="136"/>
      <c r="NO897" s="136"/>
      <c r="NP897" s="136"/>
      <c r="NQ897" s="136"/>
      <c r="NR897" s="136"/>
      <c r="NS897" s="136"/>
      <c r="NT897" s="136"/>
      <c r="NU897" s="136"/>
      <c r="NV897" s="136"/>
      <c r="NW897" s="136"/>
      <c r="NX897" s="136"/>
      <c r="NY897" s="136"/>
      <c r="NZ897" s="136"/>
      <c r="OA897" s="136"/>
      <c r="OB897" s="136"/>
      <c r="OC897" s="136"/>
      <c r="OD897" s="136"/>
      <c r="OE897" s="136"/>
      <c r="OF897" s="136"/>
      <c r="OG897" s="136"/>
      <c r="OH897" s="136"/>
      <c r="OI897" s="136"/>
      <c r="OJ897" s="136"/>
      <c r="OK897" s="136"/>
      <c r="OL897" s="136"/>
      <c r="OM897" s="136"/>
      <c r="ON897" s="136"/>
      <c r="OO897" s="136"/>
      <c r="OP897" s="136"/>
      <c r="OQ897" s="136"/>
      <c r="OR897" s="136"/>
      <c r="OS897" s="136"/>
      <c r="OT897" s="136"/>
      <c r="OU897" s="136"/>
      <c r="OV897" s="136"/>
      <c r="OW897" s="136"/>
      <c r="OX897" s="136"/>
      <c r="OY897" s="136"/>
      <c r="OZ897" s="136"/>
      <c r="PA897" s="136"/>
      <c r="PB897" s="136"/>
      <c r="PC897" s="136"/>
      <c r="PD897" s="136"/>
      <c r="PE897" s="136"/>
      <c r="PF897" s="136"/>
      <c r="PG897" s="136"/>
      <c r="PH897" s="136"/>
      <c r="PI897" s="136"/>
      <c r="PJ897" s="136"/>
      <c r="PK897" s="136"/>
      <c r="PL897" s="136"/>
      <c r="PM897" s="136"/>
      <c r="PN897" s="136"/>
      <c r="PO897" s="136"/>
      <c r="PP897" s="136"/>
      <c r="PQ897" s="136"/>
      <c r="PR897" s="136"/>
      <c r="PS897" s="136"/>
      <c r="PT897" s="136"/>
      <c r="PU897" s="136"/>
      <c r="PV897" s="136"/>
      <c r="PW897" s="136"/>
      <c r="PX897" s="136"/>
      <c r="PY897" s="136"/>
      <c r="PZ897" s="136"/>
      <c r="QA897" s="136"/>
      <c r="QB897" s="136"/>
      <c r="QC897" s="136"/>
      <c r="QD897" s="136"/>
      <c r="QE897" s="136"/>
      <c r="QF897" s="136"/>
      <c r="QG897" s="136"/>
      <c r="QH897" s="136"/>
      <c r="QI897" s="136"/>
      <c r="QJ897" s="136"/>
      <c r="QK897" s="136"/>
      <c r="QL897" s="136"/>
      <c r="QM897" s="136"/>
      <c r="QN897" s="136"/>
      <c r="QO897" s="136"/>
      <c r="QP897" s="136"/>
      <c r="QQ897" s="136"/>
      <c r="QR897" s="136"/>
      <c r="QS897" s="136"/>
      <c r="QT897" s="136"/>
      <c r="QU897" s="136"/>
      <c r="QV897" s="136"/>
      <c r="QW897" s="136"/>
      <c r="QX897" s="136"/>
      <c r="QY897" s="136"/>
      <c r="QZ897" s="136"/>
      <c r="RA897" s="136"/>
      <c r="RB897" s="136"/>
      <c r="RC897" s="136"/>
      <c r="RD897" s="136"/>
      <c r="RE897" s="136"/>
      <c r="RF897" s="136"/>
      <c r="RG897" s="136"/>
      <c r="RH897" s="136"/>
      <c r="RI897" s="136"/>
      <c r="RJ897" s="136"/>
      <c r="RK897" s="136"/>
      <c r="RL897" s="136"/>
      <c r="RM897" s="136"/>
      <c r="RN897" s="136"/>
      <c r="RO897" s="136"/>
      <c r="RP897" s="136"/>
      <c r="RQ897" s="136"/>
      <c r="RR897" s="136"/>
      <c r="RS897" s="136"/>
      <c r="RT897" s="136"/>
      <c r="RU897" s="136"/>
      <c r="RV897" s="136"/>
      <c r="RW897" s="136"/>
      <c r="RX897" s="136"/>
      <c r="RY897" s="136"/>
      <c r="RZ897" s="136"/>
      <c r="SA897" s="136"/>
      <c r="SB897" s="136"/>
      <c r="SC897" s="136"/>
      <c r="SD897" s="136"/>
      <c r="SE897" s="136"/>
      <c r="SF897" s="136"/>
      <c r="SG897" s="136"/>
      <c r="SH897" s="136"/>
      <c r="SI897" s="136"/>
      <c r="SJ897" s="136"/>
      <c r="SK897" s="136"/>
      <c r="SL897" s="136"/>
      <c r="SM897" s="136"/>
      <c r="SN897" s="136"/>
      <c r="SO897" s="136"/>
      <c r="SP897" s="136"/>
      <c r="SQ897" s="136"/>
      <c r="SR897" s="136"/>
      <c r="SS897" s="136"/>
      <c r="ST897" s="136"/>
      <c r="SU897" s="136"/>
      <c r="SV897" s="136"/>
      <c r="SW897" s="136"/>
      <c r="SX897" s="136"/>
      <c r="SY897" s="136"/>
      <c r="SZ897" s="136"/>
      <c r="TA897" s="136"/>
      <c r="TB897" s="136"/>
      <c r="TC897" s="136"/>
      <c r="TD897" s="136"/>
      <c r="TE897" s="136"/>
      <c r="TF897" s="136"/>
      <c r="TG897" s="136"/>
      <c r="TH897" s="136"/>
      <c r="TI897" s="136"/>
      <c r="TJ897" s="136"/>
      <c r="TK897" s="136"/>
      <c r="TL897" s="136"/>
      <c r="TM897" s="136"/>
      <c r="TN897" s="136"/>
      <c r="TO897" s="136"/>
      <c r="TP897" s="136"/>
      <c r="TQ897" s="136"/>
      <c r="TR897" s="136"/>
      <c r="TS897" s="136"/>
      <c r="TT897" s="136"/>
      <c r="TU897" s="136"/>
      <c r="TV897" s="136"/>
      <c r="TW897" s="136"/>
      <c r="TX897" s="136"/>
      <c r="TY897" s="136"/>
      <c r="TZ897" s="136"/>
      <c r="UA897" s="136"/>
      <c r="UB897" s="136"/>
      <c r="UC897" s="136"/>
      <c r="UD897" s="136"/>
      <c r="UE897" s="136"/>
      <c r="UF897" s="136"/>
      <c r="UG897" s="136"/>
      <c r="UH897" s="136"/>
      <c r="UI897" s="136"/>
      <c r="UJ897" s="136"/>
      <c r="UK897" s="136"/>
      <c r="UL897" s="136"/>
      <c r="UM897" s="136"/>
      <c r="UN897" s="136"/>
      <c r="UO897" s="136"/>
      <c r="UP897" s="136"/>
      <c r="UQ897" s="136"/>
      <c r="UR897" s="136"/>
      <c r="US897" s="136"/>
      <c r="UT897" s="136"/>
      <c r="UU897" s="136"/>
      <c r="UV897" s="136"/>
      <c r="UW897" s="136"/>
      <c r="UX897" s="136"/>
      <c r="UY897" s="136"/>
      <c r="UZ897" s="136"/>
      <c r="VA897" s="136"/>
      <c r="VB897" s="136"/>
      <c r="VC897" s="136"/>
      <c r="VD897" s="136"/>
      <c r="VE897" s="136"/>
      <c r="VF897" s="136"/>
      <c r="VG897" s="136"/>
      <c r="VH897" s="136"/>
      <c r="VI897" s="136"/>
      <c r="VJ897" s="136"/>
      <c r="VK897" s="136"/>
      <c r="VL897" s="136"/>
      <c r="VM897" s="136"/>
      <c r="VN897" s="136"/>
      <c r="VO897" s="136"/>
      <c r="VP897" s="136"/>
      <c r="VQ897" s="136"/>
      <c r="VR897" s="136"/>
      <c r="VS897" s="136"/>
      <c r="VT897" s="136"/>
      <c r="VU897" s="136"/>
      <c r="VV897" s="136"/>
      <c r="VW897" s="136"/>
      <c r="VX897" s="136"/>
      <c r="VY897" s="136"/>
      <c r="VZ897" s="136"/>
      <c r="WA897" s="136"/>
      <c r="WB897" s="136"/>
      <c r="WC897" s="136"/>
      <c r="WD897" s="136"/>
      <c r="WE897" s="136"/>
      <c r="WF897" s="136"/>
      <c r="WG897" s="136"/>
      <c r="WH897" s="136"/>
      <c r="WI897" s="136"/>
      <c r="WJ897" s="136"/>
      <c r="WK897" s="136"/>
      <c r="WL897" s="136"/>
      <c r="WM897" s="136"/>
      <c r="WN897" s="136"/>
      <c r="WO897" s="136"/>
      <c r="WP897" s="136"/>
      <c r="WQ897" s="136"/>
      <c r="WR897" s="136"/>
      <c r="WS897" s="136"/>
      <c r="WT897" s="136"/>
      <c r="WU897" s="136"/>
      <c r="WV897" s="136"/>
      <c r="WW897" s="136"/>
      <c r="WX897" s="136"/>
      <c r="WY897" s="136"/>
      <c r="WZ897" s="136"/>
      <c r="XA897" s="136"/>
      <c r="XB897" s="136"/>
      <c r="XC897" s="136"/>
      <c r="XD897" s="136"/>
      <c r="XE897" s="136"/>
      <c r="XF897" s="136"/>
      <c r="XG897" s="136"/>
      <c r="XH897" s="136"/>
      <c r="XI897" s="136"/>
      <c r="XJ897" s="136"/>
      <c r="XK897" s="136"/>
      <c r="XL897" s="136"/>
      <c r="XM897" s="136"/>
      <c r="XN897" s="136"/>
      <c r="XO897" s="136"/>
      <c r="XP897" s="136"/>
      <c r="XQ897" s="136"/>
      <c r="XR897" s="136"/>
      <c r="XS897" s="136"/>
      <c r="XT897" s="136"/>
      <c r="XU897" s="136"/>
      <c r="XV897" s="136"/>
      <c r="XW897" s="136"/>
      <c r="XX897" s="136"/>
      <c r="XY897" s="136"/>
      <c r="XZ897" s="136"/>
      <c r="YA897" s="136"/>
      <c r="YB897" s="136"/>
      <c r="YC897" s="136"/>
      <c r="YD897" s="136"/>
      <c r="YE897" s="136"/>
      <c r="YF897" s="136"/>
      <c r="YG897" s="136"/>
      <c r="YH897" s="136"/>
      <c r="YI897" s="136"/>
      <c r="YJ897" s="136"/>
      <c r="YK897" s="136"/>
      <c r="YL897" s="136"/>
      <c r="YM897" s="136"/>
      <c r="YN897" s="136"/>
      <c r="YO897" s="136"/>
      <c r="YP897" s="136"/>
      <c r="YQ897" s="136"/>
      <c r="YR897" s="136"/>
      <c r="YS897" s="136"/>
      <c r="YT897" s="136"/>
      <c r="YU897" s="136"/>
      <c r="YV897" s="136"/>
      <c r="YW897" s="136"/>
      <c r="YX897" s="136"/>
      <c r="YY897" s="136"/>
      <c r="YZ897" s="136"/>
      <c r="ZA897" s="136"/>
      <c r="ZB897" s="136"/>
      <c r="ZC897" s="136"/>
      <c r="ZD897" s="136"/>
      <c r="ZE897" s="136"/>
      <c r="ZF897" s="136"/>
      <c r="ZG897" s="136"/>
      <c r="ZH897" s="136"/>
      <c r="ZI897" s="136"/>
      <c r="ZJ897" s="136"/>
      <c r="ZK897" s="136"/>
      <c r="ZL897" s="136"/>
      <c r="ZM897" s="136"/>
      <c r="ZN897" s="136"/>
      <c r="ZO897" s="136"/>
      <c r="ZP897" s="136"/>
      <c r="ZQ897" s="136"/>
      <c r="ZR897" s="136"/>
      <c r="ZS897" s="136"/>
      <c r="ZT897" s="136"/>
      <c r="ZU897" s="136"/>
      <c r="ZV897" s="136"/>
      <c r="ZW897" s="136"/>
      <c r="ZX897" s="136"/>
      <c r="ZY897" s="136"/>
      <c r="ZZ897" s="136"/>
      <c r="AAA897" s="136"/>
      <c r="AAB897" s="136"/>
      <c r="AAC897" s="136"/>
      <c r="AAD897" s="136"/>
      <c r="AAE897" s="136"/>
      <c r="AAF897" s="136"/>
      <c r="AAG897" s="136"/>
      <c r="AAH897" s="136"/>
      <c r="AAI897" s="136"/>
      <c r="AAJ897" s="136"/>
      <c r="AAK897" s="136"/>
      <c r="AAL897" s="136"/>
      <c r="AAM897" s="136"/>
      <c r="AAN897" s="136"/>
      <c r="AAO897" s="136"/>
      <c r="AAP897" s="136"/>
      <c r="AAQ897" s="136"/>
      <c r="AAR897" s="136"/>
      <c r="AAS897" s="136"/>
      <c r="AAT897" s="136"/>
      <c r="AAU897" s="136"/>
      <c r="AAV897" s="136"/>
      <c r="AAW897" s="136"/>
      <c r="AAX897" s="136"/>
      <c r="AAY897" s="136"/>
      <c r="AAZ897" s="136"/>
      <c r="ABA897" s="136"/>
      <c r="ABB897" s="136"/>
      <c r="ABC897" s="136"/>
      <c r="ABD897" s="136"/>
      <c r="ABE897" s="136"/>
      <c r="ABF897" s="136"/>
      <c r="ABG897" s="136"/>
      <c r="ABH897" s="136"/>
      <c r="ABI897" s="136"/>
      <c r="ABJ897" s="136"/>
      <c r="ABK897" s="136"/>
      <c r="ABL897" s="136"/>
      <c r="ABM897" s="136"/>
      <c r="ABN897" s="136"/>
      <c r="ABO897" s="136"/>
      <c r="ABP897" s="136"/>
      <c r="ABQ897" s="136"/>
      <c r="ABR897" s="136"/>
      <c r="ABS897" s="136"/>
      <c r="ABT897" s="136"/>
      <c r="ABU897" s="136"/>
      <c r="ABV897" s="136"/>
      <c r="ABW897" s="136"/>
      <c r="ABX897" s="136"/>
      <c r="ABY897" s="136"/>
      <c r="ABZ897" s="136"/>
      <c r="ACA897" s="136"/>
      <c r="ACB897" s="136"/>
      <c r="ACC897" s="136"/>
      <c r="ACD897" s="136"/>
      <c r="ACE897" s="136"/>
      <c r="ACF897" s="136"/>
      <c r="ACG897" s="136"/>
      <c r="ACH897" s="136"/>
      <c r="ACI897" s="136"/>
      <c r="ACJ897" s="136"/>
      <c r="ACK897" s="136"/>
      <c r="ACL897" s="136"/>
      <c r="ACM897" s="136"/>
      <c r="ACN897" s="136"/>
      <c r="ACO897" s="136"/>
      <c r="ACP897" s="136"/>
      <c r="ACQ897" s="136"/>
      <c r="ACR897" s="136"/>
      <c r="ACS897" s="136"/>
      <c r="ACT897" s="136"/>
      <c r="ACU897" s="136"/>
      <c r="ACV897" s="136"/>
      <c r="ACW897" s="136"/>
      <c r="ACX897" s="136"/>
      <c r="ACY897" s="136"/>
      <c r="ACZ897" s="136"/>
      <c r="ADA897" s="136"/>
      <c r="ADB897" s="136"/>
      <c r="ADC897" s="136"/>
      <c r="ADD897" s="136"/>
      <c r="ADE897" s="136"/>
      <c r="ADF897" s="136"/>
      <c r="ADG897" s="136"/>
      <c r="ADH897" s="136"/>
      <c r="ADI897" s="136"/>
      <c r="ADJ897" s="136"/>
      <c r="ADK897" s="136"/>
      <c r="ADL897" s="136"/>
      <c r="ADM897" s="136"/>
      <c r="ADN897" s="136"/>
      <c r="ADO897" s="136"/>
      <c r="ADP897" s="136"/>
      <c r="ADQ897" s="136"/>
      <c r="ADR897" s="136"/>
      <c r="ADS897" s="136"/>
      <c r="ADT897" s="136"/>
      <c r="ADU897" s="136"/>
      <c r="ADV897" s="136"/>
      <c r="ADW897" s="136"/>
      <c r="ADX897" s="136"/>
      <c r="ADY897" s="136"/>
      <c r="ADZ897" s="136"/>
      <c r="AEA897" s="136"/>
      <c r="AEB897" s="136"/>
      <c r="AEC897" s="136"/>
      <c r="AED897" s="136"/>
      <c r="AEE897" s="136"/>
      <c r="AEF897" s="136"/>
      <c r="AEG897" s="136"/>
      <c r="AEH897" s="136"/>
      <c r="AEI897" s="136"/>
      <c r="AEJ897" s="136"/>
      <c r="AEK897" s="136"/>
      <c r="AEL897" s="136"/>
      <c r="AEM897" s="136"/>
      <c r="AEN897" s="136"/>
      <c r="AEO897" s="136"/>
      <c r="AEP897" s="136"/>
      <c r="AEQ897" s="136"/>
      <c r="AER897" s="136"/>
      <c r="AES897" s="136"/>
      <c r="AET897" s="136"/>
      <c r="AEU897" s="136"/>
      <c r="AEV897" s="136"/>
      <c r="AEW897" s="136"/>
      <c r="AEX897" s="136"/>
      <c r="AEY897" s="136"/>
      <c r="AEZ897" s="136"/>
      <c r="AFA897" s="136"/>
      <c r="AFB897" s="136"/>
      <c r="AFC897" s="136"/>
      <c r="AFD897" s="136"/>
      <c r="AFE897" s="136"/>
      <c r="AFF897" s="136"/>
      <c r="AFG897" s="136"/>
      <c r="AFH897" s="136"/>
      <c r="AFI897" s="136"/>
      <c r="AFJ897" s="136"/>
      <c r="AFK897" s="136"/>
      <c r="AFL897" s="136"/>
      <c r="AFM897" s="136"/>
      <c r="AFN897" s="136"/>
      <c r="AFO897" s="136"/>
      <c r="AFP897" s="136"/>
      <c r="AFQ897" s="136"/>
      <c r="AFR897" s="136"/>
      <c r="AFS897" s="136"/>
      <c r="AFT897" s="136"/>
      <c r="AFU897" s="136"/>
      <c r="AFV897" s="136"/>
      <c r="AFW897" s="136"/>
      <c r="AFX897" s="136"/>
      <c r="AFY897" s="136"/>
      <c r="AFZ897" s="136"/>
      <c r="AGA897" s="136"/>
      <c r="AGB897" s="136"/>
      <c r="AGC897" s="136"/>
      <c r="AGD897" s="136"/>
      <c r="AGE897" s="136"/>
      <c r="AGF897" s="136"/>
      <c r="AGG897" s="136"/>
      <c r="AGH897" s="136"/>
      <c r="AGI897" s="136"/>
      <c r="AGJ897" s="136"/>
      <c r="AGK897" s="136"/>
      <c r="AGL897" s="136"/>
      <c r="AGM897" s="136"/>
      <c r="AGN897" s="136"/>
      <c r="AGO897" s="136"/>
      <c r="AGP897" s="136"/>
      <c r="AGQ897" s="136"/>
      <c r="AGR897" s="136"/>
      <c r="AGS897" s="136"/>
      <c r="AGT897" s="136"/>
      <c r="AGU897" s="136"/>
      <c r="AGV897" s="136"/>
      <c r="AGW897" s="136"/>
      <c r="AGX897" s="136"/>
      <c r="AGY897" s="136"/>
      <c r="AGZ897" s="136"/>
      <c r="AHA897" s="136"/>
      <c r="AHB897" s="136"/>
      <c r="AHC897" s="136"/>
      <c r="AHD897" s="136"/>
      <c r="AHE897" s="136"/>
      <c r="AHF897" s="136"/>
      <c r="AHG897" s="136"/>
      <c r="AHH897" s="136"/>
      <c r="AHI897" s="136"/>
      <c r="AHJ897" s="136"/>
      <c r="AHK897" s="136"/>
      <c r="AHL897" s="136"/>
      <c r="AHM897" s="136"/>
      <c r="AHN897" s="136"/>
      <c r="AHO897" s="136"/>
      <c r="AHP897" s="136"/>
      <c r="AHQ897" s="136"/>
      <c r="AHR897" s="136"/>
      <c r="AHS897" s="136"/>
      <c r="AHT897" s="136"/>
      <c r="AHU897" s="136"/>
      <c r="AHV897" s="136"/>
      <c r="AHW897" s="136"/>
      <c r="AHX897" s="136"/>
      <c r="AHY897" s="136"/>
      <c r="AHZ897" s="136"/>
      <c r="AIA897" s="136"/>
      <c r="AIB897" s="136"/>
      <c r="AIC897" s="136"/>
      <c r="AID897" s="136"/>
      <c r="AIE897" s="136"/>
      <c r="AIF897" s="136"/>
      <c r="AIG897" s="136"/>
      <c r="AIH897" s="136"/>
      <c r="AII897" s="136"/>
      <c r="AIJ897" s="136"/>
      <c r="AIK897" s="136"/>
      <c r="AIL897" s="136"/>
      <c r="AIM897" s="136"/>
      <c r="AIN897" s="136"/>
      <c r="AIO897" s="136"/>
      <c r="AIP897" s="136"/>
      <c r="AIQ897" s="136"/>
      <c r="AIR897" s="136"/>
      <c r="AIS897" s="136"/>
      <c r="AIT897" s="136"/>
      <c r="AIU897" s="136"/>
      <c r="AIV897" s="136"/>
      <c r="AIW897" s="136"/>
      <c r="AIX897" s="136"/>
      <c r="AIY897" s="136"/>
      <c r="AIZ897" s="136"/>
      <c r="AJA897" s="136"/>
      <c r="AJB897" s="136"/>
      <c r="AJC897" s="136"/>
      <c r="AJD897" s="136"/>
      <c r="AJE897" s="136"/>
      <c r="AJF897" s="136"/>
      <c r="AJG897" s="136"/>
      <c r="AJH897" s="136"/>
      <c r="AJI897" s="136"/>
      <c r="AJJ897" s="136"/>
      <c r="AJK897" s="136"/>
      <c r="AJL897" s="136"/>
      <c r="AJM897" s="136"/>
      <c r="AJN897" s="136"/>
      <c r="AJO897" s="136"/>
      <c r="AJP897" s="136"/>
      <c r="AJQ897" s="136"/>
      <c r="AJR897" s="136"/>
      <c r="AJS897" s="136"/>
      <c r="AJT897" s="136"/>
      <c r="AJU897" s="136"/>
      <c r="AJV897" s="136"/>
      <c r="AJW897" s="136"/>
      <c r="AJX897" s="136"/>
      <c r="AJY897" s="136"/>
      <c r="AJZ897" s="136"/>
      <c r="AKA897" s="136"/>
      <c r="AKB897" s="136"/>
      <c r="AKC897" s="136"/>
      <c r="AKD897" s="136"/>
      <c r="AKE897" s="136"/>
      <c r="AKF897" s="136"/>
      <c r="AKG897" s="136"/>
      <c r="AKH897" s="136"/>
      <c r="AKI897" s="136"/>
      <c r="AKJ897" s="136"/>
      <c r="AKK897" s="136"/>
      <c r="AKL897" s="136"/>
      <c r="AKM897" s="136"/>
      <c r="AKN897" s="136"/>
      <c r="AKO897" s="136"/>
      <c r="AKP897" s="136"/>
      <c r="AKQ897" s="136"/>
      <c r="AKR897" s="136"/>
      <c r="AKS897" s="136"/>
      <c r="AKT897" s="136"/>
      <c r="AKU897" s="136"/>
      <c r="AKV897" s="136"/>
      <c r="AKW897" s="136"/>
      <c r="AKX897" s="136"/>
      <c r="AKY897" s="136"/>
      <c r="AKZ897" s="136"/>
      <c r="ALA897" s="136"/>
      <c r="ALB897" s="136"/>
      <c r="ALC897" s="136"/>
      <c r="ALD897" s="136"/>
      <c r="ALE897" s="136"/>
      <c r="ALF897" s="136"/>
      <c r="ALG897" s="136"/>
      <c r="ALH897" s="136"/>
      <c r="ALI897" s="136"/>
      <c r="ALJ897" s="136"/>
      <c r="ALK897" s="136"/>
      <c r="ALL897" s="136"/>
      <c r="ALM897" s="136"/>
      <c r="ALN897" s="136"/>
      <c r="ALO897" s="136"/>
      <c r="ALP897" s="136"/>
      <c r="ALQ897" s="136"/>
      <c r="ALR897" s="136"/>
      <c r="ALS897" s="136"/>
      <c r="ALT897" s="136"/>
      <c r="ALU897" s="136"/>
      <c r="ALV897" s="136"/>
      <c r="ALW897" s="136"/>
      <c r="ALX897" s="136"/>
      <c r="ALY897" s="136"/>
      <c r="ALZ897" s="136"/>
      <c r="AMA897" s="136"/>
      <c r="AMB897" s="136"/>
      <c r="AMC897" s="136"/>
      <c r="AMD897" s="136"/>
      <c r="AME897" s="136"/>
      <c r="AMF897" s="136"/>
      <c r="AMG897" s="136"/>
      <c r="AMH897" s="136"/>
      <c r="AMI897" s="136"/>
      <c r="AMJ897" s="136"/>
      <c r="AMK897" s="136"/>
      <c r="AML897" s="136"/>
      <c r="AMM897" s="136"/>
      <c r="AMN897" s="136"/>
      <c r="AMO897" s="136"/>
      <c r="AMP897" s="136"/>
      <c r="AMQ897" s="136"/>
      <c r="AMR897" s="136"/>
      <c r="AMS897" s="136"/>
      <c r="AMT897" s="136"/>
      <c r="AMU897" s="136"/>
      <c r="AMV897" s="136"/>
      <c r="AMW897" s="136"/>
      <c r="AMX897" s="136"/>
      <c r="AMY897" s="136"/>
      <c r="AMZ897" s="136"/>
      <c r="ANA897" s="136"/>
      <c r="ANB897" s="136"/>
      <c r="ANC897" s="136"/>
      <c r="AND897" s="136"/>
      <c r="ANE897" s="136"/>
      <c r="ANF897" s="136"/>
      <c r="ANG897" s="136"/>
      <c r="ANH897" s="136"/>
      <c r="ANI897" s="136"/>
      <c r="ANJ897" s="136"/>
      <c r="ANK897" s="136"/>
      <c r="ANL897" s="136"/>
      <c r="ANM897" s="136"/>
      <c r="ANN897" s="136"/>
      <c r="ANO897" s="136"/>
      <c r="ANP897" s="136"/>
      <c r="ANQ897" s="136"/>
      <c r="ANR897" s="136"/>
      <c r="ANS897" s="136"/>
      <c r="ANT897" s="136"/>
      <c r="ANU897" s="136"/>
      <c r="ANV897" s="136"/>
      <c r="ANW897" s="136"/>
      <c r="ANX897" s="136"/>
      <c r="ANY897" s="136"/>
      <c r="ANZ897" s="136"/>
      <c r="AOA897" s="136"/>
      <c r="AOB897" s="136"/>
      <c r="AOC897" s="136"/>
      <c r="AOD897" s="136"/>
      <c r="AOE897" s="136"/>
      <c r="AOF897" s="136"/>
      <c r="AOG897" s="136"/>
      <c r="AOH897" s="136"/>
      <c r="AOI897" s="136"/>
      <c r="AOJ897" s="136"/>
      <c r="AOK897" s="136"/>
      <c r="AOL897" s="136"/>
      <c r="AOM897" s="136"/>
      <c r="AON897" s="136"/>
      <c r="AOO897" s="136"/>
      <c r="AOP897" s="136"/>
      <c r="AOQ897" s="136"/>
      <c r="AOR897" s="136"/>
      <c r="AOS897" s="136"/>
      <c r="AOT897" s="136"/>
      <c r="AOU897" s="136"/>
      <c r="AOV897" s="136"/>
      <c r="AOW897" s="136"/>
      <c r="AOX897" s="136"/>
      <c r="AOY897" s="136"/>
      <c r="AOZ897" s="136"/>
      <c r="APA897" s="136"/>
      <c r="APB897" s="136"/>
      <c r="APC897" s="136"/>
      <c r="APD897" s="136"/>
      <c r="APE897" s="136"/>
      <c r="APF897" s="136"/>
      <c r="APG897" s="136"/>
      <c r="APH897" s="136"/>
      <c r="API897" s="136"/>
      <c r="APJ897" s="136"/>
      <c r="APK897" s="136"/>
      <c r="APL897" s="136"/>
      <c r="APM897" s="136"/>
      <c r="APN897" s="136"/>
      <c r="APO897" s="136"/>
      <c r="APP897" s="136"/>
      <c r="APQ897" s="136"/>
      <c r="APR897" s="136"/>
      <c r="APS897" s="136"/>
      <c r="APT897" s="136"/>
      <c r="APU897" s="136"/>
      <c r="APV897" s="136"/>
      <c r="APW897" s="136"/>
      <c r="APX897" s="136"/>
      <c r="APY897" s="136"/>
      <c r="APZ897" s="136"/>
      <c r="AQA897" s="136"/>
      <c r="AQB897" s="136"/>
      <c r="AQC897" s="136"/>
      <c r="AQD897" s="136"/>
      <c r="AQE897" s="136"/>
      <c r="AQF897" s="136"/>
      <c r="AQG897" s="136"/>
      <c r="AQH897" s="136"/>
      <c r="AQI897" s="136"/>
      <c r="AQJ897" s="136"/>
      <c r="AQK897" s="136"/>
      <c r="AQL897" s="136"/>
      <c r="AQM897" s="136"/>
      <c r="AQN897" s="136"/>
      <c r="AQO897" s="136"/>
      <c r="AQP897" s="136"/>
      <c r="AQQ897" s="136"/>
      <c r="AQR897" s="136"/>
      <c r="AQS897" s="136"/>
      <c r="AQT897" s="136"/>
      <c r="AQU897" s="136"/>
      <c r="AQV897" s="136"/>
      <c r="AQW897" s="136"/>
      <c r="AQX897" s="136"/>
      <c r="AQY897" s="136"/>
      <c r="AQZ897" s="136"/>
      <c r="ARA897" s="136"/>
      <c r="ARB897" s="136"/>
      <c r="ARC897" s="136"/>
      <c r="ARD897" s="136"/>
      <c r="ARE897" s="136"/>
      <c r="ARF897" s="136"/>
      <c r="ARG897" s="136"/>
      <c r="ARH897" s="136"/>
      <c r="ARI897" s="136"/>
      <c r="ARJ897" s="136"/>
      <c r="ARK897" s="136"/>
      <c r="ARL897" s="136"/>
      <c r="ARM897" s="136"/>
      <c r="ARN897" s="136"/>
      <c r="ARO897" s="136"/>
      <c r="ARP897" s="136"/>
      <c r="ARQ897" s="136"/>
      <c r="ARR897" s="136"/>
      <c r="ARS897" s="136"/>
      <c r="ART897" s="136"/>
      <c r="ARU897" s="136"/>
      <c r="ARV897" s="136"/>
      <c r="ARW897" s="136"/>
      <c r="ARX897" s="136"/>
      <c r="ARY897" s="136"/>
      <c r="ARZ897" s="136"/>
      <c r="ASA897" s="136"/>
      <c r="ASB897" s="136"/>
      <c r="ASC897" s="136"/>
      <c r="ASD897" s="136"/>
      <c r="ASE897" s="136"/>
      <c r="ASF897" s="136"/>
      <c r="ASG897" s="136"/>
      <c r="ASH897" s="136"/>
      <c r="ASI897" s="136"/>
      <c r="ASJ897" s="136"/>
      <c r="ASK897" s="136"/>
      <c r="ASL897" s="136"/>
      <c r="ASM897" s="136"/>
      <c r="ASN897" s="136"/>
      <c r="ASO897" s="136"/>
      <c r="ASP897" s="136"/>
      <c r="ASQ897" s="136"/>
      <c r="ASR897" s="136"/>
      <c r="ASS897" s="136"/>
      <c r="AST897" s="136"/>
      <c r="ASU897" s="136"/>
      <c r="ASV897" s="136"/>
      <c r="ASW897" s="136"/>
      <c r="ASX897" s="136"/>
      <c r="ASY897" s="136"/>
      <c r="ASZ897" s="136"/>
      <c r="ATA897" s="136"/>
      <c r="ATB897" s="136"/>
      <c r="ATC897" s="136"/>
      <c r="ATD897" s="136"/>
      <c r="ATE897" s="136"/>
      <c r="ATF897" s="136"/>
      <c r="ATG897" s="136"/>
      <c r="ATH897" s="136"/>
      <c r="ATI897" s="136"/>
      <c r="ATJ897" s="136"/>
      <c r="ATK897" s="136"/>
      <c r="ATL897" s="136"/>
      <c r="ATM897" s="136"/>
      <c r="ATN897" s="136"/>
      <c r="ATO897" s="136"/>
      <c r="ATP897" s="136"/>
      <c r="ATQ897" s="136"/>
      <c r="ATR897" s="136"/>
      <c r="ATS897" s="136"/>
      <c r="ATT897" s="136"/>
      <c r="ATU897" s="136"/>
      <c r="ATV897" s="136"/>
      <c r="ATW897" s="136"/>
      <c r="ATX897" s="136"/>
      <c r="ATY897" s="136"/>
      <c r="ATZ897" s="136"/>
      <c r="AUA897" s="136"/>
      <c r="AUB897" s="136"/>
      <c r="AUC897" s="136"/>
      <c r="AUD897" s="136"/>
      <c r="AUE897" s="136"/>
      <c r="AUF897" s="136"/>
      <c r="AUG897" s="136"/>
      <c r="AUH897" s="136"/>
      <c r="AUI897" s="136"/>
      <c r="AUJ897" s="136"/>
      <c r="AUK897" s="136"/>
      <c r="AUL897" s="136"/>
      <c r="AUM897" s="136"/>
      <c r="AUN897" s="136"/>
      <c r="AUO897" s="136"/>
      <c r="AUP897" s="136"/>
      <c r="AUQ897" s="136"/>
      <c r="AUR897" s="136"/>
      <c r="AUS897" s="136"/>
      <c r="AUT897" s="136"/>
      <c r="AUU897" s="136"/>
      <c r="AUV897" s="136"/>
      <c r="AUW897" s="136"/>
      <c r="AUX897" s="136"/>
      <c r="AUY897" s="136"/>
      <c r="AUZ897" s="136"/>
      <c r="AVA897" s="136"/>
      <c r="AVB897" s="136"/>
      <c r="AVC897" s="136"/>
      <c r="AVD897" s="136"/>
      <c r="AVE897" s="136"/>
      <c r="AVF897" s="136"/>
      <c r="AVG897" s="136"/>
      <c r="AVH897" s="136"/>
      <c r="AVI897" s="136"/>
      <c r="AVJ897" s="136"/>
      <c r="AVK897" s="136"/>
      <c r="AVL897" s="136"/>
      <c r="AVM897" s="136"/>
      <c r="AVN897" s="136"/>
      <c r="AVO897" s="136"/>
      <c r="AVP897" s="136"/>
      <c r="AVQ897" s="136"/>
      <c r="AVR897" s="136"/>
      <c r="AVS897" s="136"/>
      <c r="AVT897" s="136"/>
      <c r="AVU897" s="136"/>
      <c r="AVV897" s="136"/>
      <c r="AVW897" s="136"/>
      <c r="AVX897" s="136"/>
      <c r="AVY897" s="136"/>
      <c r="AVZ897" s="136"/>
      <c r="AWA897" s="136"/>
      <c r="AWB897" s="136"/>
      <c r="AWC897" s="136"/>
      <c r="AWD897" s="136"/>
      <c r="AWE897" s="136"/>
      <c r="AWF897" s="136"/>
      <c r="AWG897" s="136"/>
      <c r="AWH897" s="136"/>
      <c r="AWI897" s="136"/>
      <c r="AWJ897" s="136"/>
      <c r="AWK897" s="136"/>
      <c r="AWL897" s="136"/>
      <c r="AWM897" s="136"/>
      <c r="AWN897" s="136"/>
      <c r="AWO897" s="136"/>
      <c r="AWP897" s="136"/>
      <c r="AWQ897" s="136"/>
      <c r="AWR897" s="136"/>
      <c r="AWS897" s="136"/>
      <c r="AWT897" s="136"/>
      <c r="AWU897" s="136"/>
      <c r="AWV897" s="136"/>
      <c r="AWW897" s="136"/>
      <c r="AWX897" s="136"/>
      <c r="AWY897" s="136"/>
      <c r="AWZ897" s="136"/>
      <c r="AXA897" s="136"/>
      <c r="AXB897" s="136"/>
      <c r="AXC897" s="136"/>
      <c r="AXD897" s="136"/>
      <c r="AXE897" s="136"/>
      <c r="AXF897" s="136"/>
      <c r="AXG897" s="136"/>
      <c r="AXH897" s="136"/>
      <c r="AXI897" s="136"/>
      <c r="AXJ897" s="136"/>
      <c r="AXK897" s="136"/>
      <c r="AXL897" s="136"/>
      <c r="AXM897" s="136"/>
      <c r="AXN897" s="136"/>
      <c r="AXO897" s="136"/>
      <c r="AXP897" s="136"/>
      <c r="AXQ897" s="136"/>
      <c r="AXR897" s="136"/>
      <c r="AXS897" s="136"/>
      <c r="AXT897" s="136"/>
      <c r="AXU897" s="136"/>
      <c r="AXV897" s="136"/>
      <c r="AXW897" s="136"/>
      <c r="AXX897" s="136"/>
      <c r="AXY897" s="136"/>
      <c r="AXZ897" s="136"/>
      <c r="AYA897" s="136"/>
      <c r="AYB897" s="136"/>
      <c r="AYC897" s="136"/>
      <c r="AYD897" s="136"/>
      <c r="AYE897" s="136"/>
      <c r="AYF897" s="136"/>
      <c r="AYG897" s="136"/>
      <c r="AYH897" s="136"/>
      <c r="AYI897" s="136"/>
      <c r="AYJ897" s="136"/>
      <c r="AYK897" s="136"/>
      <c r="AYL897" s="136"/>
      <c r="AYM897" s="136"/>
      <c r="AYN897" s="136"/>
      <c r="AYO897" s="136"/>
      <c r="AYP897" s="136"/>
      <c r="AYQ897" s="136"/>
      <c r="AYR897" s="136"/>
      <c r="AYS897" s="136"/>
      <c r="AYT897" s="136"/>
      <c r="AYU897" s="136"/>
      <c r="AYV897" s="136"/>
      <c r="AYW897" s="136"/>
      <c r="AYX897" s="136"/>
      <c r="AYY897" s="136"/>
      <c r="AYZ897" s="136"/>
      <c r="AZA897" s="136"/>
      <c r="AZB897" s="136"/>
      <c r="AZC897" s="136"/>
      <c r="AZD897" s="136"/>
      <c r="AZE897" s="136"/>
      <c r="AZF897" s="136"/>
      <c r="AZG897" s="136"/>
      <c r="AZH897" s="136"/>
      <c r="AZI897" s="136"/>
      <c r="AZJ897" s="136"/>
      <c r="AZK897" s="136"/>
      <c r="AZL897" s="136"/>
      <c r="AZM897" s="136"/>
      <c r="AZN897" s="136"/>
      <c r="AZO897" s="136"/>
      <c r="AZP897" s="136"/>
      <c r="AZQ897" s="136"/>
      <c r="AZR897" s="136"/>
      <c r="AZS897" s="136"/>
      <c r="AZT897" s="136"/>
      <c r="AZU897" s="136"/>
      <c r="AZV897" s="136"/>
      <c r="AZW897" s="136"/>
      <c r="AZX897" s="136"/>
      <c r="AZY897" s="136"/>
      <c r="AZZ897" s="136"/>
      <c r="BAA897" s="136"/>
      <c r="BAB897" s="136"/>
      <c r="BAC897" s="136"/>
      <c r="BAD897" s="136"/>
      <c r="BAE897" s="136"/>
      <c r="BAF897" s="136"/>
      <c r="BAG897" s="136"/>
      <c r="BAH897" s="136"/>
      <c r="BAI897" s="136"/>
      <c r="BAJ897" s="136"/>
      <c r="BAK897" s="136"/>
      <c r="BAL897" s="136"/>
      <c r="BAM897" s="136"/>
      <c r="BAN897" s="136"/>
      <c r="BAO897" s="136"/>
      <c r="BAP897" s="136"/>
      <c r="BAQ897" s="136"/>
      <c r="BAR897" s="136"/>
      <c r="BAS897" s="136"/>
      <c r="BAT897" s="136"/>
      <c r="BAU897" s="136"/>
      <c r="BAV897" s="136"/>
      <c r="BAW897" s="136"/>
      <c r="BAX897" s="136"/>
      <c r="BAY897" s="136"/>
      <c r="BAZ897" s="136"/>
      <c r="BBA897" s="136"/>
      <c r="BBB897" s="136"/>
      <c r="BBC897" s="136"/>
      <c r="BBD897" s="136"/>
      <c r="BBE897" s="136"/>
      <c r="BBF897" s="136"/>
      <c r="BBG897" s="136"/>
      <c r="BBH897" s="136"/>
      <c r="BBI897" s="136"/>
      <c r="BBJ897" s="136"/>
      <c r="BBK897" s="136"/>
      <c r="BBL897" s="136"/>
      <c r="BBM897" s="136"/>
      <c r="BBN897" s="136"/>
      <c r="BBO897" s="136"/>
      <c r="BBP897" s="136"/>
      <c r="BBQ897" s="136"/>
      <c r="BBR897" s="136"/>
      <c r="BBS897" s="136"/>
      <c r="BBT897" s="136"/>
      <c r="BBU897" s="136"/>
      <c r="BBV897" s="136"/>
      <c r="BBW897" s="136"/>
      <c r="BBX897" s="136"/>
      <c r="BBY897" s="136"/>
      <c r="BBZ897" s="136"/>
      <c r="BCA897" s="136"/>
      <c r="BCB897" s="136"/>
      <c r="BCC897" s="136"/>
      <c r="BCD897" s="136"/>
      <c r="BCE897" s="136"/>
      <c r="BCF897" s="136"/>
      <c r="BCG897" s="136"/>
      <c r="BCH897" s="136"/>
      <c r="BCI897" s="136"/>
      <c r="BCJ897" s="136"/>
      <c r="BCK897" s="136"/>
      <c r="BCL897" s="136"/>
      <c r="BCM897" s="136"/>
      <c r="BCN897" s="136"/>
      <c r="BCO897" s="136"/>
      <c r="BCP897" s="136"/>
      <c r="BCQ897" s="136"/>
      <c r="BCR897" s="136"/>
      <c r="BCS897" s="136"/>
      <c r="BCT897" s="136"/>
      <c r="BCU897" s="136"/>
      <c r="BCV897" s="136"/>
      <c r="BCW897" s="136"/>
      <c r="BCX897" s="136"/>
      <c r="BCY897" s="136"/>
      <c r="BCZ897" s="136"/>
      <c r="BDA897" s="136"/>
      <c r="BDB897" s="136"/>
      <c r="BDC897" s="136"/>
      <c r="BDD897" s="136"/>
      <c r="BDE897" s="136"/>
      <c r="BDF897" s="136"/>
      <c r="BDG897" s="136"/>
      <c r="BDH897" s="136"/>
      <c r="BDI897" s="136"/>
      <c r="BDJ897" s="136"/>
      <c r="BDK897" s="136"/>
      <c r="BDL897" s="136"/>
      <c r="BDM897" s="136"/>
      <c r="BDN897" s="136"/>
      <c r="BDO897" s="136"/>
      <c r="BDP897" s="136"/>
      <c r="BDQ897" s="136"/>
      <c r="BDR897" s="136"/>
      <c r="BDS897" s="136"/>
      <c r="BDT897" s="136"/>
      <c r="BDU897" s="136"/>
      <c r="BDV897" s="136"/>
      <c r="BDW897" s="136"/>
      <c r="BDX897" s="136"/>
      <c r="BDY897" s="136"/>
      <c r="BDZ897" s="136"/>
      <c r="BEA897" s="136"/>
      <c r="BEB897" s="136"/>
      <c r="BEC897" s="136"/>
      <c r="BED897" s="136"/>
      <c r="BEE897" s="136"/>
      <c r="BEF897" s="136"/>
      <c r="BEG897" s="136"/>
      <c r="BEH897" s="136"/>
      <c r="BEI897" s="136"/>
      <c r="BEJ897" s="136"/>
      <c r="BEK897" s="136"/>
      <c r="BEL897" s="136"/>
      <c r="BEM897" s="136"/>
      <c r="BEN897" s="136"/>
      <c r="BEO897" s="136"/>
      <c r="BEP897" s="136"/>
      <c r="BEQ897" s="136"/>
      <c r="BER897" s="136"/>
      <c r="BES897" s="136"/>
      <c r="BET897" s="136"/>
      <c r="BEU897" s="136"/>
      <c r="BEV897" s="136"/>
      <c r="BEW897" s="136"/>
      <c r="BEX897" s="136"/>
      <c r="BEY897" s="136"/>
      <c r="BEZ897" s="136"/>
      <c r="BFA897" s="136"/>
      <c r="BFB897" s="136"/>
      <c r="BFC897" s="136"/>
      <c r="BFD897" s="136"/>
      <c r="BFE897" s="136"/>
      <c r="BFF897" s="136"/>
      <c r="BFG897" s="136"/>
      <c r="BFH897" s="136"/>
      <c r="BFI897" s="136"/>
      <c r="BFJ897" s="136"/>
      <c r="BFK897" s="136"/>
      <c r="BFL897" s="136"/>
      <c r="BFM897" s="136"/>
      <c r="BFN897" s="136"/>
      <c r="BFO897" s="136"/>
      <c r="BFP897" s="136"/>
      <c r="BFQ897" s="136"/>
      <c r="BFR897" s="136"/>
      <c r="BFS897" s="136"/>
      <c r="BFT897" s="136"/>
      <c r="BFU897" s="136"/>
      <c r="BFV897" s="136"/>
      <c r="BFW897" s="136"/>
      <c r="BFX897" s="136"/>
      <c r="BFY897" s="136"/>
      <c r="BFZ897" s="136"/>
      <c r="BGA897" s="136"/>
      <c r="BGB897" s="136"/>
      <c r="BGC897" s="136"/>
      <c r="BGD897" s="136"/>
      <c r="BGE897" s="136"/>
      <c r="BGF897" s="136"/>
      <c r="BGG897" s="136"/>
      <c r="BGH897" s="136"/>
      <c r="BGI897" s="136"/>
      <c r="BGJ897" s="136"/>
      <c r="BGK897" s="136"/>
      <c r="BGL897" s="136"/>
      <c r="BGM897" s="136"/>
      <c r="BGN897" s="136"/>
      <c r="BGO897" s="136"/>
      <c r="BGP897" s="136"/>
      <c r="BGQ897" s="136"/>
      <c r="BGR897" s="136"/>
      <c r="BGS897" s="136"/>
      <c r="BGT897" s="136"/>
      <c r="BGU897" s="136"/>
      <c r="BGV897" s="136"/>
      <c r="BGW897" s="136"/>
      <c r="BGX897" s="136"/>
      <c r="BGY897" s="136"/>
      <c r="BGZ897" s="136"/>
      <c r="BHA897" s="136"/>
      <c r="BHB897" s="136"/>
      <c r="BHC897" s="136"/>
      <c r="BHD897" s="136"/>
      <c r="BHE897" s="136"/>
      <c r="BHF897" s="136"/>
      <c r="BHG897" s="136"/>
      <c r="BHH897" s="136"/>
      <c r="BHI897" s="136"/>
      <c r="BHJ897" s="136"/>
      <c r="BHK897" s="136"/>
      <c r="BHL897" s="136"/>
      <c r="BHM897" s="136"/>
      <c r="BHN897" s="136"/>
      <c r="BHO897" s="136"/>
      <c r="BHP897" s="136"/>
      <c r="BHQ897" s="136"/>
      <c r="BHR897" s="136"/>
      <c r="BHS897" s="136"/>
      <c r="BHT897" s="136"/>
      <c r="BHU897" s="136"/>
      <c r="BHV897" s="136"/>
      <c r="BHW897" s="136"/>
      <c r="BHX897" s="136"/>
      <c r="BHY897" s="136"/>
      <c r="BHZ897" s="136"/>
      <c r="BIA897" s="136"/>
      <c r="BIB897" s="136"/>
      <c r="BIC897" s="136"/>
      <c r="BID897" s="136"/>
      <c r="BIE897" s="136"/>
      <c r="BIF897" s="136"/>
      <c r="BIG897" s="136"/>
      <c r="BIH897" s="136"/>
      <c r="BII897" s="136"/>
      <c r="BIJ897" s="136"/>
      <c r="BIK897" s="136"/>
      <c r="BIL897" s="136"/>
      <c r="BIM897" s="136"/>
      <c r="BIN897" s="136"/>
      <c r="BIO897" s="136"/>
      <c r="BIP897" s="136"/>
      <c r="BIQ897" s="136"/>
      <c r="BIR897" s="136"/>
      <c r="BIS897" s="136"/>
      <c r="BIT897" s="136"/>
      <c r="BIU897" s="136"/>
      <c r="BIV897" s="136"/>
      <c r="BIW897" s="136"/>
      <c r="BIX897" s="136"/>
      <c r="BIY897" s="136"/>
      <c r="BIZ897" s="136"/>
      <c r="BJA897" s="136"/>
      <c r="BJB897" s="136"/>
      <c r="BJC897" s="136"/>
      <c r="BJD897" s="136"/>
      <c r="BJE897" s="136"/>
      <c r="BJF897" s="136"/>
      <c r="BJG897" s="136"/>
      <c r="BJH897" s="136"/>
      <c r="BJI897" s="136"/>
      <c r="BJJ897" s="136"/>
      <c r="BJK897" s="136"/>
      <c r="BJL897" s="136"/>
      <c r="BJM897" s="136"/>
      <c r="BJN897" s="136"/>
      <c r="BJO897" s="136"/>
      <c r="BJP897" s="136"/>
      <c r="BJQ897" s="136"/>
      <c r="BJR897" s="136"/>
      <c r="BJS897" s="136"/>
      <c r="BJT897" s="136"/>
      <c r="BJU897" s="136"/>
      <c r="BJV897" s="136"/>
      <c r="BJW897" s="136"/>
      <c r="BJX897" s="136"/>
      <c r="BJY897" s="136"/>
      <c r="BJZ897" s="136"/>
      <c r="BKA897" s="136"/>
      <c r="BKB897" s="136"/>
      <c r="BKC897" s="136"/>
      <c r="BKD897" s="136"/>
      <c r="BKE897" s="136"/>
      <c r="BKF897" s="136"/>
      <c r="BKG897" s="136"/>
      <c r="BKH897" s="136"/>
      <c r="BKI897" s="136"/>
      <c r="BKJ897" s="136"/>
      <c r="BKK897" s="136"/>
      <c r="BKL897" s="136"/>
      <c r="BKM897" s="136"/>
      <c r="BKN897" s="136"/>
      <c r="BKO897" s="136"/>
      <c r="BKP897" s="136"/>
      <c r="BKQ897" s="136"/>
      <c r="BKR897" s="136"/>
      <c r="BKS897" s="136"/>
      <c r="BKT897" s="136"/>
      <c r="BKU897" s="136"/>
      <c r="BKV897" s="136"/>
      <c r="BKW897" s="136"/>
      <c r="BKX897" s="136"/>
      <c r="BKY897" s="136"/>
      <c r="BKZ897" s="136"/>
      <c r="BLA897" s="136"/>
      <c r="BLB897" s="136"/>
      <c r="BLC897" s="136"/>
      <c r="BLD897" s="136"/>
      <c r="BLE897" s="136"/>
      <c r="BLF897" s="136"/>
      <c r="BLG897" s="136"/>
      <c r="BLH897" s="136"/>
      <c r="BLI897" s="136"/>
      <c r="BLJ897" s="136"/>
      <c r="BLK897" s="136"/>
      <c r="BLL897" s="136"/>
      <c r="BLM897" s="136"/>
      <c r="BLN897" s="136"/>
      <c r="BLO897" s="136"/>
      <c r="BLP897" s="136"/>
      <c r="BLQ897" s="136"/>
      <c r="BLR897" s="136"/>
      <c r="BLS897" s="136"/>
      <c r="BLT897" s="136"/>
      <c r="BLU897" s="136"/>
      <c r="BLV897" s="136"/>
      <c r="BLW897" s="136"/>
      <c r="BLX897" s="136"/>
      <c r="BLY897" s="136"/>
      <c r="BLZ897" s="136"/>
      <c r="BMA897" s="136"/>
      <c r="BMB897" s="136"/>
      <c r="BMC897" s="136"/>
      <c r="BMD897" s="136"/>
      <c r="BME897" s="136"/>
      <c r="BMF897" s="136"/>
      <c r="BMG897" s="136"/>
      <c r="BMH897" s="136"/>
      <c r="BMI897" s="136"/>
      <c r="BMJ897" s="136"/>
      <c r="BMK897" s="136"/>
      <c r="BML897" s="136"/>
      <c r="BMM897" s="136"/>
      <c r="BMN897" s="136"/>
      <c r="BMO897" s="136"/>
      <c r="BMP897" s="136"/>
      <c r="BMQ897" s="136"/>
      <c r="BMR897" s="136"/>
      <c r="BMS897" s="136"/>
      <c r="BMT897" s="136"/>
      <c r="BMU897" s="136"/>
      <c r="BMV897" s="136"/>
      <c r="BMW897" s="136"/>
      <c r="BMX897" s="136"/>
      <c r="BMY897" s="136"/>
      <c r="BMZ897" s="136"/>
      <c r="BNA897" s="136"/>
      <c r="BNB897" s="136"/>
      <c r="BNC897" s="136"/>
      <c r="BND897" s="136"/>
      <c r="BNE897" s="136"/>
      <c r="BNF897" s="136"/>
      <c r="BNG897" s="136"/>
      <c r="BNH897" s="136"/>
      <c r="BNI897" s="136"/>
      <c r="BNJ897" s="136"/>
      <c r="BNK897" s="136"/>
      <c r="BNL897" s="136"/>
      <c r="BNM897" s="136"/>
      <c r="BNN897" s="136"/>
      <c r="BNO897" s="136"/>
      <c r="BNP897" s="136"/>
      <c r="BNQ897" s="136"/>
      <c r="BNR897" s="136"/>
      <c r="BNS897" s="136"/>
      <c r="BNT897" s="136"/>
      <c r="BNU897" s="136"/>
      <c r="BNV897" s="136"/>
      <c r="BNW897" s="136"/>
      <c r="BNX897" s="136"/>
      <c r="BNY897" s="136"/>
      <c r="BNZ897" s="136"/>
      <c r="BOA897" s="136"/>
      <c r="BOB897" s="136"/>
      <c r="BOC897" s="136"/>
      <c r="BOD897" s="136"/>
      <c r="BOE897" s="136"/>
      <c r="BOF897" s="136"/>
      <c r="BOG897" s="136"/>
      <c r="BOH897" s="136"/>
      <c r="BOI897" s="136"/>
      <c r="BOJ897" s="136"/>
      <c r="BOK897" s="136"/>
      <c r="BOL897" s="136"/>
      <c r="BOM897" s="136"/>
      <c r="BON897" s="136"/>
      <c r="BOO897" s="136"/>
      <c r="BOP897" s="136"/>
      <c r="BOQ897" s="136"/>
      <c r="BOR897" s="136"/>
      <c r="BOS897" s="136"/>
      <c r="BOT897" s="136"/>
      <c r="BOU897" s="136"/>
      <c r="BOV897" s="136"/>
      <c r="BOW897" s="136"/>
      <c r="BOX897" s="136"/>
      <c r="BOY897" s="136"/>
      <c r="BOZ897" s="136"/>
      <c r="BPA897" s="136"/>
      <c r="BPB897" s="136"/>
      <c r="BPC897" s="136"/>
      <c r="BPD897" s="136"/>
      <c r="BPE897" s="136"/>
      <c r="BPF897" s="136"/>
      <c r="BPG897" s="136"/>
      <c r="BPH897" s="136"/>
      <c r="BPI897" s="136"/>
      <c r="BPJ897" s="136"/>
      <c r="BPK897" s="136"/>
      <c r="BPL897" s="136"/>
      <c r="BPM897" s="136"/>
      <c r="BPN897" s="136"/>
      <c r="BPO897" s="136"/>
      <c r="BPP897" s="136"/>
      <c r="BPQ897" s="136"/>
      <c r="BPR897" s="136"/>
      <c r="BPS897" s="136"/>
      <c r="BPT897" s="136"/>
      <c r="BPU897" s="136"/>
      <c r="BPV897" s="136"/>
      <c r="BPW897" s="136"/>
      <c r="BPX897" s="136"/>
      <c r="BPY897" s="136"/>
      <c r="BPZ897" s="136"/>
      <c r="BQA897" s="136"/>
      <c r="BQB897" s="136"/>
      <c r="BQC897" s="136"/>
      <c r="BQD897" s="136"/>
      <c r="BQE897" s="136"/>
      <c r="BQF897" s="136"/>
      <c r="BQG897" s="136"/>
      <c r="BQH897" s="136"/>
      <c r="BQI897" s="136"/>
      <c r="BQJ897" s="136"/>
      <c r="BQK897" s="136"/>
      <c r="BQL897" s="136"/>
      <c r="BQM897" s="136"/>
      <c r="BQN897" s="136"/>
      <c r="BQO897" s="136"/>
      <c r="BQP897" s="136"/>
      <c r="BQQ897" s="136"/>
      <c r="BQR897" s="136"/>
      <c r="BQS897" s="136"/>
      <c r="BQT897" s="136"/>
      <c r="BQU897" s="136"/>
      <c r="BQV897" s="136"/>
      <c r="BQW897" s="136"/>
      <c r="BQX897" s="136"/>
      <c r="BQY897" s="136"/>
      <c r="BQZ897" s="136"/>
      <c r="BRA897" s="136"/>
      <c r="BRB897" s="136"/>
      <c r="BRC897" s="136"/>
      <c r="BRD897" s="136"/>
      <c r="BRE897" s="136"/>
      <c r="BRF897" s="136"/>
      <c r="BRG897" s="136"/>
      <c r="BRH897" s="136"/>
      <c r="BRI897" s="136"/>
      <c r="BRJ897" s="136"/>
      <c r="BRK897" s="136"/>
      <c r="BRL897" s="136"/>
      <c r="BRM897" s="136"/>
      <c r="BRN897" s="136"/>
      <c r="BRO897" s="136"/>
      <c r="BRP897" s="136"/>
      <c r="BRQ897" s="136"/>
      <c r="BRR897" s="136"/>
      <c r="BRS897" s="136"/>
      <c r="BRT897" s="136"/>
      <c r="BRU897" s="136"/>
      <c r="BRV897" s="136"/>
      <c r="BRW897" s="136"/>
      <c r="BRX897" s="136"/>
      <c r="BRY897" s="136"/>
      <c r="BRZ897" s="136"/>
      <c r="BSA897" s="136"/>
      <c r="BSB897" s="136"/>
      <c r="BSC897" s="136"/>
      <c r="BSD897" s="136"/>
      <c r="BSE897" s="136"/>
      <c r="BSF897" s="136"/>
      <c r="BSG897" s="136"/>
      <c r="BSH897" s="136"/>
      <c r="BSI897" s="136"/>
      <c r="BSJ897" s="136"/>
      <c r="BSK897" s="136"/>
      <c r="BSL897" s="136"/>
      <c r="BSM897" s="136"/>
      <c r="BSN897" s="136"/>
      <c r="BSO897" s="136"/>
      <c r="BSP897" s="136"/>
      <c r="BSQ897" s="136"/>
      <c r="BSR897" s="136"/>
      <c r="BSS897" s="136"/>
      <c r="BST897" s="136"/>
      <c r="BSU897" s="136"/>
      <c r="BSV897" s="136"/>
      <c r="BSW897" s="136"/>
      <c r="BSX897" s="136"/>
      <c r="BSY897" s="136"/>
      <c r="BSZ897" s="136"/>
      <c r="BTA897" s="136"/>
      <c r="BTB897" s="136"/>
      <c r="BTC897" s="136"/>
      <c r="BTD897" s="136"/>
      <c r="BTE897" s="136"/>
      <c r="BTF897" s="136"/>
      <c r="BTG897" s="136"/>
      <c r="BTH897" s="136"/>
      <c r="BTI897" s="136"/>
      <c r="BTJ897" s="136"/>
      <c r="BTK897" s="136"/>
      <c r="BTL897" s="136"/>
      <c r="BTM897" s="136"/>
      <c r="BTN897" s="136"/>
      <c r="BTO897" s="136"/>
      <c r="BTP897" s="136"/>
      <c r="BTQ897" s="136"/>
      <c r="BTR897" s="136"/>
      <c r="BTS897" s="136"/>
      <c r="BTT897" s="136"/>
      <c r="BTU897" s="136"/>
      <c r="BTV897" s="136"/>
      <c r="BTW897" s="136"/>
      <c r="BTX897" s="136"/>
      <c r="BTY897" s="136"/>
      <c r="BTZ897" s="136"/>
      <c r="BUA897" s="136"/>
      <c r="BUB897" s="136"/>
      <c r="BUC897" s="136"/>
      <c r="BUD897" s="136"/>
      <c r="BUE897" s="136"/>
      <c r="BUF897" s="136"/>
      <c r="BUG897" s="136"/>
      <c r="BUH897" s="136"/>
      <c r="BUI897" s="136"/>
      <c r="BUJ897" s="136"/>
      <c r="BUK897" s="136"/>
      <c r="BUL897" s="136"/>
      <c r="BUM897" s="136"/>
      <c r="BUN897" s="136"/>
      <c r="BUO897" s="136"/>
      <c r="BUP897" s="136"/>
      <c r="BUQ897" s="136"/>
      <c r="BUR897" s="136"/>
      <c r="BUS897" s="136"/>
      <c r="BUT897" s="136"/>
      <c r="BUU897" s="136"/>
      <c r="BUV897" s="136"/>
      <c r="BUW897" s="136"/>
      <c r="BUX897" s="136"/>
      <c r="BUY897" s="136"/>
      <c r="BUZ897" s="136"/>
      <c r="BVA897" s="136"/>
      <c r="BVB897" s="136"/>
      <c r="BVC897" s="136"/>
      <c r="BVD897" s="136"/>
      <c r="BVE897" s="136"/>
      <c r="BVF897" s="136"/>
      <c r="BVG897" s="136"/>
      <c r="BVH897" s="136"/>
      <c r="BVI897" s="136"/>
      <c r="BVJ897" s="136"/>
      <c r="BVK897" s="136"/>
      <c r="BVL897" s="136"/>
      <c r="BVM897" s="136"/>
      <c r="BVN897" s="136"/>
      <c r="BVO897" s="136"/>
      <c r="BVP897" s="136"/>
      <c r="BVQ897" s="136"/>
      <c r="BVR897" s="136"/>
      <c r="BVS897" s="136"/>
      <c r="BVT897" s="136"/>
      <c r="BVU897" s="136"/>
      <c r="BVV897" s="136"/>
      <c r="BVW897" s="136"/>
      <c r="BVX897" s="136"/>
      <c r="BVY897" s="136"/>
      <c r="BVZ897" s="136"/>
      <c r="BWA897" s="136"/>
      <c r="BWB897" s="136"/>
      <c r="BWC897" s="136"/>
      <c r="BWD897" s="136"/>
      <c r="BWE897" s="136"/>
      <c r="BWF897" s="136"/>
      <c r="BWG897" s="136"/>
      <c r="BWH897" s="136"/>
      <c r="BWI897" s="136"/>
      <c r="BWJ897" s="136"/>
      <c r="BWK897" s="136"/>
      <c r="BWL897" s="136"/>
      <c r="BWM897" s="136"/>
      <c r="BWN897" s="136"/>
      <c r="BWO897" s="136"/>
      <c r="BWP897" s="136"/>
      <c r="BWQ897" s="136"/>
      <c r="BWR897" s="136"/>
      <c r="BWS897" s="136"/>
      <c r="BWT897" s="136"/>
      <c r="BWU897" s="136"/>
      <c r="BWV897" s="136"/>
      <c r="BWW897" s="136"/>
      <c r="BWX897" s="136"/>
      <c r="BWY897" s="136"/>
      <c r="BWZ897" s="136"/>
      <c r="BXA897" s="136"/>
      <c r="BXB897" s="136"/>
      <c r="BXC897" s="136"/>
      <c r="BXD897" s="136"/>
      <c r="BXE897" s="136"/>
      <c r="BXF897" s="136"/>
      <c r="BXG897" s="136"/>
      <c r="BXH897" s="136"/>
      <c r="BXI897" s="136"/>
      <c r="BXJ897" s="136"/>
      <c r="BXK897" s="136"/>
      <c r="BXL897" s="136"/>
      <c r="BXM897" s="136"/>
      <c r="BXN897" s="136"/>
      <c r="BXO897" s="136"/>
      <c r="BXP897" s="136"/>
      <c r="BXQ897" s="136"/>
      <c r="BXR897" s="136"/>
      <c r="BXS897" s="136"/>
      <c r="BXT897" s="136"/>
      <c r="BXU897" s="136"/>
      <c r="BXV897" s="136"/>
      <c r="BXW897" s="136"/>
      <c r="BXX897" s="136"/>
      <c r="BXY897" s="136"/>
      <c r="BXZ897" s="136"/>
      <c r="BYA897" s="136"/>
      <c r="BYB897" s="136"/>
      <c r="BYC897" s="136"/>
      <c r="BYD897" s="136"/>
      <c r="BYE897" s="136"/>
      <c r="BYF897" s="136"/>
      <c r="BYG897" s="136"/>
      <c r="BYH897" s="136"/>
      <c r="BYI897" s="136"/>
      <c r="BYJ897" s="136"/>
      <c r="BYK897" s="136"/>
      <c r="BYL897" s="136"/>
      <c r="BYM897" s="136"/>
      <c r="BYN897" s="136"/>
      <c r="BYO897" s="136"/>
      <c r="BYP897" s="136"/>
      <c r="BYQ897" s="136"/>
      <c r="BYR897" s="136"/>
      <c r="BYS897" s="136"/>
      <c r="BYT897" s="136"/>
      <c r="BYU897" s="136"/>
      <c r="BYV897" s="136"/>
      <c r="BYW897" s="136"/>
      <c r="BYX897" s="136"/>
      <c r="BYY897" s="136"/>
      <c r="BYZ897" s="136"/>
      <c r="BZA897" s="136"/>
      <c r="BZB897" s="136"/>
      <c r="BZC897" s="136"/>
      <c r="BZD897" s="136"/>
      <c r="BZE897" s="136"/>
      <c r="BZF897" s="136"/>
      <c r="BZG897" s="136"/>
      <c r="BZH897" s="136"/>
      <c r="BZI897" s="136"/>
      <c r="BZJ897" s="136"/>
      <c r="BZK897" s="136"/>
      <c r="BZL897" s="136"/>
      <c r="BZM897" s="136"/>
      <c r="BZN897" s="136"/>
      <c r="BZO897" s="136"/>
      <c r="BZP897" s="136"/>
      <c r="BZQ897" s="136"/>
      <c r="BZR897" s="136"/>
      <c r="BZS897" s="136"/>
      <c r="BZT897" s="136"/>
      <c r="BZU897" s="136"/>
      <c r="BZV897" s="136"/>
      <c r="BZW897" s="136"/>
      <c r="BZX897" s="136"/>
      <c r="BZY897" s="136"/>
      <c r="BZZ897" s="136"/>
      <c r="CAA897" s="136"/>
      <c r="CAB897" s="136"/>
      <c r="CAC897" s="136"/>
      <c r="CAD897" s="136"/>
      <c r="CAE897" s="136"/>
      <c r="CAF897" s="136"/>
      <c r="CAG897" s="136"/>
      <c r="CAH897" s="136"/>
      <c r="CAI897" s="136"/>
      <c r="CAJ897" s="136"/>
      <c r="CAK897" s="136"/>
      <c r="CAL897" s="136"/>
      <c r="CAM897" s="136"/>
      <c r="CAN897" s="136"/>
      <c r="CAO897" s="136"/>
      <c r="CAP897" s="136"/>
      <c r="CAQ897" s="136"/>
      <c r="CAR897" s="136"/>
      <c r="CAS897" s="136"/>
      <c r="CAT897" s="136"/>
      <c r="CAU897" s="136"/>
      <c r="CAV897" s="136"/>
      <c r="CAW897" s="136"/>
      <c r="CAX897" s="136"/>
      <c r="CAY897" s="136"/>
      <c r="CAZ897" s="136"/>
      <c r="CBA897" s="136"/>
      <c r="CBB897" s="136"/>
      <c r="CBC897" s="136"/>
      <c r="CBD897" s="136"/>
      <c r="CBE897" s="136"/>
      <c r="CBF897" s="136"/>
      <c r="CBG897" s="136"/>
      <c r="CBH897" s="136"/>
      <c r="CBI897" s="136"/>
      <c r="CBJ897" s="136"/>
      <c r="CBK897" s="136"/>
      <c r="CBL897" s="136"/>
      <c r="CBM897" s="136"/>
      <c r="CBN897" s="136"/>
      <c r="CBO897" s="136"/>
      <c r="CBP897" s="136"/>
      <c r="CBQ897" s="136"/>
      <c r="CBR897" s="136"/>
      <c r="CBS897" s="136"/>
      <c r="CBT897" s="136"/>
      <c r="CBU897" s="136"/>
      <c r="CBV897" s="136"/>
      <c r="CBW897" s="136"/>
      <c r="CBX897" s="136"/>
      <c r="CBY897" s="136"/>
      <c r="CBZ897" s="136"/>
      <c r="CCA897" s="136"/>
      <c r="CCB897" s="136"/>
      <c r="CCC897" s="136"/>
      <c r="CCD897" s="136"/>
      <c r="CCE897" s="136"/>
      <c r="CCF897" s="136"/>
      <c r="CCG897" s="136"/>
      <c r="CCH897" s="136"/>
      <c r="CCI897" s="136"/>
      <c r="CCJ897" s="136"/>
      <c r="CCK897" s="136"/>
      <c r="CCL897" s="136"/>
      <c r="CCM897" s="136"/>
      <c r="CCN897" s="136"/>
      <c r="CCO897" s="136"/>
      <c r="CCP897" s="136"/>
      <c r="CCQ897" s="136"/>
      <c r="CCR897" s="136"/>
      <c r="CCS897" s="136"/>
      <c r="CCT897" s="136"/>
      <c r="CCU897" s="136"/>
      <c r="CCV897" s="136"/>
      <c r="CCW897" s="136"/>
      <c r="CCX897" s="136"/>
      <c r="CCY897" s="136"/>
      <c r="CCZ897" s="136"/>
      <c r="CDA897" s="136"/>
      <c r="CDB897" s="136"/>
      <c r="CDC897" s="136"/>
      <c r="CDD897" s="136"/>
      <c r="CDE897" s="136"/>
      <c r="CDF897" s="136"/>
      <c r="CDG897" s="136"/>
      <c r="CDH897" s="136"/>
      <c r="CDI897" s="136"/>
      <c r="CDJ897" s="136"/>
      <c r="CDK897" s="136"/>
      <c r="CDL897" s="136"/>
      <c r="CDM897" s="136"/>
      <c r="CDN897" s="136"/>
      <c r="CDO897" s="136"/>
      <c r="CDP897" s="136"/>
      <c r="CDQ897" s="136"/>
      <c r="CDR897" s="136"/>
      <c r="CDS897" s="136"/>
      <c r="CDT897" s="136"/>
      <c r="CDU897" s="136"/>
      <c r="CDV897" s="136"/>
      <c r="CDW897" s="136"/>
      <c r="CDX897" s="136"/>
      <c r="CDY897" s="136"/>
      <c r="CDZ897" s="136"/>
      <c r="CEA897" s="136"/>
      <c r="CEB897" s="136"/>
      <c r="CEC897" s="136"/>
      <c r="CED897" s="136"/>
      <c r="CEE897" s="136"/>
      <c r="CEF897" s="136"/>
      <c r="CEG897" s="136"/>
      <c r="CEH897" s="136"/>
      <c r="CEI897" s="136"/>
      <c r="CEJ897" s="136"/>
      <c r="CEK897" s="136"/>
      <c r="CEL897" s="136"/>
      <c r="CEM897" s="136"/>
      <c r="CEN897" s="136"/>
      <c r="CEO897" s="136"/>
      <c r="CEP897" s="136"/>
      <c r="CEQ897" s="136"/>
      <c r="CER897" s="136"/>
      <c r="CES897" s="136"/>
      <c r="CET897" s="136"/>
      <c r="CEU897" s="136"/>
      <c r="CEV897" s="136"/>
      <c r="CEW897" s="136"/>
      <c r="CEX897" s="136"/>
      <c r="CEY897" s="136"/>
      <c r="CEZ897" s="136"/>
      <c r="CFA897" s="136"/>
      <c r="CFB897" s="136"/>
      <c r="CFC897" s="136"/>
      <c r="CFD897" s="136"/>
      <c r="CFE897" s="136"/>
      <c r="CFF897" s="136"/>
      <c r="CFG897" s="136"/>
      <c r="CFH897" s="136"/>
      <c r="CFI897" s="136"/>
      <c r="CFJ897" s="136"/>
      <c r="CFK897" s="136"/>
      <c r="CFL897" s="136"/>
      <c r="CFM897" s="136"/>
      <c r="CFN897" s="136"/>
      <c r="CFO897" s="136"/>
      <c r="CFP897" s="136"/>
      <c r="CFQ897" s="136"/>
      <c r="CFR897" s="136"/>
      <c r="CFS897" s="136"/>
      <c r="CFT897" s="136"/>
      <c r="CFU897" s="136"/>
      <c r="CFV897" s="136"/>
      <c r="CFW897" s="136"/>
      <c r="CFX897" s="136"/>
      <c r="CFY897" s="136"/>
      <c r="CFZ897" s="136"/>
      <c r="CGA897" s="136"/>
      <c r="CGB897" s="136"/>
      <c r="CGC897" s="136"/>
      <c r="CGD897" s="136"/>
      <c r="CGE897" s="136"/>
      <c r="CGF897" s="136"/>
      <c r="CGG897" s="136"/>
      <c r="CGH897" s="136"/>
      <c r="CGI897" s="136"/>
      <c r="CGJ897" s="136"/>
      <c r="CGK897" s="136"/>
      <c r="CGL897" s="136"/>
      <c r="CGM897" s="136"/>
      <c r="CGN897" s="136"/>
      <c r="CGO897" s="136"/>
      <c r="CGP897" s="136"/>
      <c r="CGQ897" s="136"/>
      <c r="CGR897" s="136"/>
      <c r="CGS897" s="136"/>
      <c r="CGT897" s="136"/>
      <c r="CGU897" s="136"/>
      <c r="CGV897" s="136"/>
      <c r="CGW897" s="136"/>
      <c r="CGX897" s="136"/>
      <c r="CGY897" s="136"/>
      <c r="CGZ897" s="136"/>
      <c r="CHA897" s="136"/>
      <c r="CHB897" s="136"/>
      <c r="CHC897" s="136"/>
      <c r="CHD897" s="136"/>
      <c r="CHE897" s="136"/>
      <c r="CHF897" s="136"/>
      <c r="CHG897" s="136"/>
      <c r="CHH897" s="136"/>
      <c r="CHI897" s="136"/>
      <c r="CHJ897" s="136"/>
      <c r="CHK897" s="136"/>
      <c r="CHL897" s="136"/>
      <c r="CHM897" s="136"/>
      <c r="CHN897" s="136"/>
      <c r="CHO897" s="136"/>
      <c r="CHP897" s="136"/>
      <c r="CHQ897" s="136"/>
      <c r="CHR897" s="136"/>
      <c r="CHS897" s="136"/>
      <c r="CHT897" s="136"/>
      <c r="CHU897" s="136"/>
      <c r="CHV897" s="136"/>
      <c r="CHW897" s="136"/>
      <c r="CHX897" s="136"/>
      <c r="CHY897" s="136"/>
      <c r="CHZ897" s="136"/>
      <c r="CIA897" s="136"/>
      <c r="CIB897" s="136"/>
      <c r="CIC897" s="136"/>
      <c r="CID897" s="136"/>
      <c r="CIE897" s="136"/>
      <c r="CIF897" s="136"/>
      <c r="CIG897" s="136"/>
      <c r="CIH897" s="136"/>
      <c r="CII897" s="136"/>
      <c r="CIJ897" s="136"/>
      <c r="CIK897" s="136"/>
      <c r="CIL897" s="136"/>
      <c r="CIM897" s="136"/>
      <c r="CIN897" s="136"/>
      <c r="CIO897" s="136"/>
      <c r="CIP897" s="136"/>
      <c r="CIQ897" s="136"/>
      <c r="CIR897" s="136"/>
      <c r="CIS897" s="136"/>
      <c r="CIT897" s="136"/>
      <c r="CIU897" s="136"/>
      <c r="CIV897" s="136"/>
      <c r="CIW897" s="136"/>
      <c r="CIX897" s="136"/>
      <c r="CIY897" s="136"/>
      <c r="CIZ897" s="136"/>
      <c r="CJA897" s="136"/>
      <c r="CJB897" s="136"/>
      <c r="CJC897" s="136"/>
      <c r="CJD897" s="136"/>
      <c r="CJE897" s="136"/>
      <c r="CJF897" s="136"/>
      <c r="CJG897" s="136"/>
      <c r="CJH897" s="136"/>
      <c r="CJI897" s="136"/>
      <c r="CJJ897" s="136"/>
      <c r="CJK897" s="136"/>
      <c r="CJL897" s="136"/>
      <c r="CJM897" s="136"/>
      <c r="CJN897" s="136"/>
      <c r="CJO897" s="136"/>
      <c r="CJP897" s="136"/>
      <c r="CJQ897" s="136"/>
      <c r="CJR897" s="136"/>
      <c r="CJS897" s="136"/>
      <c r="CJT897" s="136"/>
      <c r="CJU897" s="136"/>
      <c r="CJV897" s="136"/>
      <c r="CJW897" s="136"/>
      <c r="CJX897" s="136"/>
      <c r="CJY897" s="136"/>
      <c r="CJZ897" s="136"/>
      <c r="CKA897" s="136"/>
      <c r="CKB897" s="136"/>
      <c r="CKC897" s="136"/>
      <c r="CKD897" s="136"/>
      <c r="CKE897" s="136"/>
      <c r="CKF897" s="136"/>
      <c r="CKG897" s="136"/>
      <c r="CKH897" s="136"/>
      <c r="CKI897" s="136"/>
      <c r="CKJ897" s="136"/>
      <c r="CKK897" s="136"/>
      <c r="CKL897" s="136"/>
      <c r="CKM897" s="136"/>
      <c r="CKN897" s="136"/>
      <c r="CKO897" s="136"/>
      <c r="CKP897" s="136"/>
      <c r="CKQ897" s="136"/>
      <c r="CKR897" s="136"/>
      <c r="CKS897" s="136"/>
      <c r="CKT897" s="136"/>
      <c r="CKU897" s="136"/>
      <c r="CKV897" s="136"/>
      <c r="CKW897" s="136"/>
      <c r="CKX897" s="136"/>
      <c r="CKY897" s="136"/>
      <c r="CKZ897" s="136"/>
      <c r="CLA897" s="136"/>
      <c r="CLB897" s="136"/>
      <c r="CLC897" s="136"/>
      <c r="CLD897" s="136"/>
      <c r="CLE897" s="136"/>
      <c r="CLF897" s="136"/>
      <c r="CLG897" s="136"/>
      <c r="CLH897" s="136"/>
      <c r="CLI897" s="136"/>
      <c r="CLJ897" s="136"/>
      <c r="CLK897" s="136"/>
      <c r="CLL897" s="136"/>
      <c r="CLM897" s="136"/>
      <c r="CLN897" s="136"/>
      <c r="CLO897" s="136"/>
      <c r="CLP897" s="136"/>
      <c r="CLQ897" s="136"/>
      <c r="CLR897" s="136"/>
      <c r="CLS897" s="136"/>
      <c r="CLT897" s="136"/>
      <c r="CLU897" s="136"/>
      <c r="CLV897" s="136"/>
      <c r="CLW897" s="136"/>
      <c r="CLX897" s="136"/>
      <c r="CLY897" s="136"/>
      <c r="CLZ897" s="136"/>
      <c r="CMA897" s="136"/>
      <c r="CMB897" s="136"/>
      <c r="CMC897" s="136"/>
      <c r="CMD897" s="136"/>
      <c r="CME897" s="136"/>
      <c r="CMF897" s="136"/>
      <c r="CMG897" s="136"/>
      <c r="CMH897" s="136"/>
      <c r="CMI897" s="136"/>
      <c r="CMJ897" s="136"/>
      <c r="CMK897" s="136"/>
      <c r="CML897" s="136"/>
      <c r="CMM897" s="136"/>
      <c r="CMN897" s="136"/>
      <c r="CMO897" s="136"/>
      <c r="CMP897" s="136"/>
      <c r="CMQ897" s="136"/>
      <c r="CMR897" s="136"/>
      <c r="CMS897" s="136"/>
      <c r="CMT897" s="136"/>
      <c r="CMU897" s="136"/>
      <c r="CMV897" s="136"/>
      <c r="CMW897" s="136"/>
      <c r="CMX897" s="136"/>
      <c r="CMY897" s="136"/>
      <c r="CMZ897" s="136"/>
      <c r="CNA897" s="136"/>
      <c r="CNB897" s="136"/>
      <c r="CNC897" s="136"/>
      <c r="CND897" s="136"/>
      <c r="CNE897" s="136"/>
      <c r="CNF897" s="136"/>
      <c r="CNG897" s="136"/>
      <c r="CNH897" s="136"/>
      <c r="CNI897" s="136"/>
      <c r="CNJ897" s="136"/>
      <c r="CNK897" s="136"/>
      <c r="CNL897" s="136"/>
      <c r="CNM897" s="136"/>
      <c r="CNN897" s="136"/>
      <c r="CNO897" s="136"/>
      <c r="CNP897" s="136"/>
      <c r="CNQ897" s="136"/>
      <c r="CNR897" s="136"/>
      <c r="CNS897" s="136"/>
      <c r="CNT897" s="136"/>
      <c r="CNU897" s="136"/>
      <c r="CNV897" s="136"/>
      <c r="CNW897" s="136"/>
      <c r="CNX897" s="136"/>
      <c r="CNY897" s="136"/>
      <c r="CNZ897" s="136"/>
      <c r="COA897" s="136"/>
      <c r="COB897" s="136"/>
      <c r="COC897" s="136"/>
      <c r="COD897" s="136"/>
      <c r="COE897" s="136"/>
      <c r="COF897" s="136"/>
      <c r="COG897" s="136"/>
      <c r="COH897" s="136"/>
      <c r="COI897" s="136"/>
      <c r="COJ897" s="136"/>
      <c r="COK897" s="136"/>
      <c r="COL897" s="136"/>
      <c r="COM897" s="136"/>
      <c r="CON897" s="136"/>
      <c r="COO897" s="136"/>
      <c r="COP897" s="136"/>
      <c r="COQ897" s="136"/>
      <c r="COR897" s="136"/>
      <c r="COS897" s="136"/>
      <c r="COT897" s="136"/>
      <c r="COU897" s="136"/>
      <c r="COV897" s="136"/>
      <c r="COW897" s="136"/>
      <c r="COX897" s="136"/>
      <c r="COY897" s="136"/>
      <c r="COZ897" s="136"/>
      <c r="CPA897" s="136"/>
      <c r="CPB897" s="136"/>
      <c r="CPC897" s="136"/>
      <c r="CPD897" s="136"/>
      <c r="CPE897" s="136"/>
      <c r="CPF897" s="136"/>
      <c r="CPG897" s="136"/>
      <c r="CPH897" s="136"/>
      <c r="CPI897" s="136"/>
      <c r="CPJ897" s="136"/>
      <c r="CPK897" s="136"/>
      <c r="CPL897" s="136"/>
      <c r="CPM897" s="136"/>
      <c r="CPN897" s="136"/>
      <c r="CPO897" s="136"/>
      <c r="CPP897" s="136"/>
      <c r="CPQ897" s="136"/>
      <c r="CPR897" s="136"/>
      <c r="CPS897" s="136"/>
      <c r="CPT897" s="136"/>
      <c r="CPU897" s="136"/>
      <c r="CPV897" s="136"/>
      <c r="CPW897" s="136"/>
      <c r="CPX897" s="136"/>
      <c r="CPY897" s="136"/>
      <c r="CPZ897" s="136"/>
      <c r="CQA897" s="136"/>
      <c r="CQB897" s="136"/>
      <c r="CQC897" s="136"/>
      <c r="CQD897" s="136"/>
      <c r="CQE897" s="136"/>
      <c r="CQF897" s="136"/>
      <c r="CQG897" s="136"/>
      <c r="CQH897" s="136"/>
      <c r="CQI897" s="136"/>
      <c r="CQJ897" s="136"/>
      <c r="CQK897" s="136"/>
      <c r="CQL897" s="136"/>
      <c r="CQM897" s="136"/>
      <c r="CQN897" s="136"/>
      <c r="CQO897" s="136"/>
      <c r="CQP897" s="136"/>
      <c r="CQQ897" s="136"/>
      <c r="CQR897" s="136"/>
      <c r="CQS897" s="136"/>
      <c r="CQT897" s="136"/>
      <c r="CQU897" s="136"/>
      <c r="CQV897" s="136"/>
      <c r="CQW897" s="136"/>
      <c r="CQX897" s="136"/>
      <c r="CQY897" s="136"/>
      <c r="CQZ897" s="136"/>
      <c r="CRA897" s="136"/>
      <c r="CRB897" s="136"/>
      <c r="CRC897" s="136"/>
      <c r="CRD897" s="136"/>
      <c r="CRE897" s="136"/>
      <c r="CRF897" s="136"/>
      <c r="CRG897" s="136"/>
      <c r="CRH897" s="136"/>
      <c r="CRI897" s="136"/>
      <c r="CRJ897" s="136"/>
      <c r="CRK897" s="136"/>
      <c r="CRL897" s="136"/>
      <c r="CRM897" s="136"/>
      <c r="CRN897" s="136"/>
      <c r="CRO897" s="136"/>
      <c r="CRP897" s="136"/>
      <c r="CRQ897" s="136"/>
      <c r="CRR897" s="136"/>
      <c r="CRS897" s="136"/>
      <c r="CRT897" s="136"/>
      <c r="CRU897" s="136"/>
      <c r="CRV897" s="136"/>
      <c r="CRW897" s="136"/>
      <c r="CRX897" s="136"/>
      <c r="CRY897" s="136"/>
      <c r="CRZ897" s="136"/>
      <c r="CSA897" s="136"/>
      <c r="CSB897" s="136"/>
      <c r="CSC897" s="136"/>
      <c r="CSD897" s="136"/>
      <c r="CSE897" s="136"/>
      <c r="CSF897" s="136"/>
      <c r="CSG897" s="136"/>
      <c r="CSH897" s="136"/>
      <c r="CSI897" s="136"/>
      <c r="CSJ897" s="136"/>
      <c r="CSK897" s="136"/>
      <c r="CSL897" s="136"/>
      <c r="CSM897" s="136"/>
      <c r="CSN897" s="136"/>
      <c r="CSO897" s="136"/>
      <c r="CSP897" s="136"/>
      <c r="CSQ897" s="136"/>
      <c r="CSR897" s="136"/>
      <c r="CSS897" s="136"/>
      <c r="CST897" s="136"/>
      <c r="CSU897" s="136"/>
      <c r="CSV897" s="136"/>
      <c r="CSW897" s="136"/>
      <c r="CSX897" s="136"/>
      <c r="CSY897" s="136"/>
      <c r="CSZ897" s="136"/>
      <c r="CTA897" s="136"/>
      <c r="CTB897" s="136"/>
      <c r="CTC897" s="136"/>
      <c r="CTD897" s="136"/>
      <c r="CTE897" s="136"/>
      <c r="CTF897" s="136"/>
      <c r="CTG897" s="136"/>
      <c r="CTH897" s="136"/>
      <c r="CTI897" s="136"/>
      <c r="CTJ897" s="136"/>
      <c r="CTK897" s="136"/>
      <c r="CTL897" s="136"/>
      <c r="CTM897" s="136"/>
      <c r="CTN897" s="136"/>
      <c r="CTO897" s="136"/>
      <c r="CTP897" s="136"/>
      <c r="CTQ897" s="136"/>
      <c r="CTR897" s="136"/>
      <c r="CTS897" s="136"/>
      <c r="CTT897" s="136"/>
      <c r="CTU897" s="136"/>
      <c r="CTV897" s="136"/>
      <c r="CTW897" s="136"/>
      <c r="CTX897" s="136"/>
      <c r="CTY897" s="136"/>
      <c r="CTZ897" s="136"/>
      <c r="CUA897" s="136"/>
      <c r="CUB897" s="136"/>
      <c r="CUC897" s="136"/>
      <c r="CUD897" s="136"/>
      <c r="CUE897" s="136"/>
      <c r="CUF897" s="136"/>
      <c r="CUG897" s="136"/>
      <c r="CUH897" s="136"/>
      <c r="CUI897" s="136"/>
      <c r="CUJ897" s="136"/>
      <c r="CUK897" s="136"/>
      <c r="CUL897" s="136"/>
      <c r="CUM897" s="136"/>
      <c r="CUN897" s="136"/>
      <c r="CUO897" s="136"/>
      <c r="CUP897" s="136"/>
      <c r="CUQ897" s="136"/>
      <c r="CUR897" s="136"/>
      <c r="CUS897" s="136"/>
      <c r="CUT897" s="136"/>
      <c r="CUU897" s="136"/>
      <c r="CUV897" s="136"/>
      <c r="CUW897" s="136"/>
      <c r="CUX897" s="136"/>
      <c r="CUY897" s="136"/>
      <c r="CUZ897" s="136"/>
      <c r="CVA897" s="136"/>
      <c r="CVB897" s="136"/>
      <c r="CVC897" s="136"/>
      <c r="CVD897" s="136"/>
      <c r="CVE897" s="136"/>
      <c r="CVF897" s="136"/>
      <c r="CVG897" s="136"/>
      <c r="CVH897" s="136"/>
      <c r="CVI897" s="136"/>
      <c r="CVJ897" s="136"/>
      <c r="CVK897" s="136"/>
      <c r="CVL897" s="136"/>
      <c r="CVM897" s="136"/>
      <c r="CVN897" s="136"/>
      <c r="CVO897" s="136"/>
      <c r="CVP897" s="136"/>
      <c r="CVQ897" s="136"/>
      <c r="CVR897" s="136"/>
      <c r="CVS897" s="136"/>
      <c r="CVT897" s="136"/>
      <c r="CVU897" s="136"/>
      <c r="CVV897" s="136"/>
      <c r="CVW897" s="136"/>
      <c r="CVX897" s="136"/>
      <c r="CVY897" s="136"/>
      <c r="CVZ897" s="136"/>
      <c r="CWA897" s="136"/>
      <c r="CWB897" s="136"/>
      <c r="CWC897" s="136"/>
      <c r="CWD897" s="136"/>
      <c r="CWE897" s="136"/>
      <c r="CWF897" s="136"/>
      <c r="CWG897" s="136"/>
      <c r="CWH897" s="136"/>
      <c r="CWI897" s="136"/>
      <c r="CWJ897" s="136"/>
      <c r="CWK897" s="136"/>
      <c r="CWL897" s="136"/>
      <c r="CWM897" s="136"/>
      <c r="CWN897" s="136"/>
      <c r="CWO897" s="136"/>
      <c r="CWP897" s="136"/>
      <c r="CWQ897" s="136"/>
      <c r="CWR897" s="136"/>
      <c r="CWS897" s="136"/>
      <c r="CWT897" s="136"/>
      <c r="CWU897" s="136"/>
      <c r="CWV897" s="136"/>
      <c r="CWW897" s="136"/>
      <c r="CWX897" s="136"/>
      <c r="CWY897" s="136"/>
      <c r="CWZ897" s="136"/>
      <c r="CXA897" s="136"/>
      <c r="CXB897" s="136"/>
      <c r="CXC897" s="136"/>
      <c r="CXD897" s="136"/>
      <c r="CXE897" s="136"/>
      <c r="CXF897" s="136"/>
      <c r="CXG897" s="136"/>
      <c r="CXH897" s="136"/>
      <c r="CXI897" s="136"/>
      <c r="CXJ897" s="136"/>
      <c r="CXK897" s="136"/>
      <c r="CXL897" s="136"/>
      <c r="CXM897" s="136"/>
      <c r="CXN897" s="136"/>
      <c r="CXO897" s="136"/>
      <c r="CXP897" s="136"/>
      <c r="CXQ897" s="136"/>
      <c r="CXR897" s="136"/>
      <c r="CXS897" s="136"/>
      <c r="CXT897" s="136"/>
      <c r="CXU897" s="136"/>
      <c r="CXV897" s="136"/>
      <c r="CXW897" s="136"/>
      <c r="CXX897" s="136"/>
      <c r="CXY897" s="136"/>
      <c r="CXZ897" s="136"/>
      <c r="CYA897" s="136"/>
      <c r="CYB897" s="136"/>
      <c r="CYC897" s="136"/>
      <c r="CYD897" s="136"/>
      <c r="CYE897" s="136"/>
      <c r="CYF897" s="136"/>
      <c r="CYG897" s="136"/>
      <c r="CYH897" s="136"/>
      <c r="CYI897" s="136"/>
      <c r="CYJ897" s="136"/>
      <c r="CYK897" s="136"/>
      <c r="CYL897" s="136"/>
      <c r="CYM897" s="136"/>
      <c r="CYN897" s="136"/>
      <c r="CYO897" s="136"/>
      <c r="CYP897" s="136"/>
      <c r="CYQ897" s="136"/>
      <c r="CYR897" s="136"/>
      <c r="CYS897" s="136"/>
      <c r="CYT897" s="136"/>
      <c r="CYU897" s="136"/>
      <c r="CYV897" s="136"/>
      <c r="CYW897" s="136"/>
      <c r="CYX897" s="136"/>
      <c r="CYY897" s="136"/>
      <c r="CYZ897" s="136"/>
      <c r="CZA897" s="136"/>
      <c r="CZB897" s="136"/>
      <c r="CZC897" s="136"/>
      <c r="CZD897" s="136"/>
      <c r="CZE897" s="136"/>
      <c r="CZF897" s="136"/>
      <c r="CZG897" s="136"/>
      <c r="CZH897" s="136"/>
      <c r="CZI897" s="136"/>
      <c r="CZJ897" s="136"/>
      <c r="CZK897" s="136"/>
      <c r="CZL897" s="136"/>
      <c r="CZM897" s="136"/>
      <c r="CZN897" s="136"/>
      <c r="CZO897" s="136"/>
      <c r="CZP897" s="136"/>
      <c r="CZQ897" s="136"/>
      <c r="CZR897" s="136"/>
      <c r="CZS897" s="136"/>
      <c r="CZT897" s="136"/>
      <c r="CZU897" s="136"/>
      <c r="CZV897" s="136"/>
      <c r="CZW897" s="136"/>
      <c r="CZX897" s="136"/>
      <c r="CZY897" s="136"/>
      <c r="CZZ897" s="136"/>
      <c r="DAA897" s="136"/>
      <c r="DAB897" s="136"/>
      <c r="DAC897" s="136"/>
      <c r="DAD897" s="136"/>
      <c r="DAE897" s="136"/>
      <c r="DAF897" s="136"/>
      <c r="DAG897" s="136"/>
      <c r="DAH897" s="136"/>
      <c r="DAI897" s="136"/>
      <c r="DAJ897" s="136"/>
      <c r="DAK897" s="136"/>
      <c r="DAL897" s="136"/>
      <c r="DAM897" s="136"/>
      <c r="DAN897" s="136"/>
      <c r="DAO897" s="136"/>
      <c r="DAP897" s="136"/>
      <c r="DAQ897" s="136"/>
      <c r="DAR897" s="136"/>
      <c r="DAS897" s="136"/>
      <c r="DAT897" s="136"/>
      <c r="DAU897" s="136"/>
      <c r="DAV897" s="136"/>
      <c r="DAW897" s="136"/>
      <c r="DAX897" s="136"/>
      <c r="DAY897" s="136"/>
      <c r="DAZ897" s="136"/>
      <c r="DBA897" s="136"/>
      <c r="DBB897" s="136"/>
      <c r="DBC897" s="136"/>
      <c r="DBD897" s="136"/>
      <c r="DBE897" s="136"/>
      <c r="DBF897" s="136"/>
      <c r="DBG897" s="136"/>
      <c r="DBH897" s="136"/>
      <c r="DBI897" s="136"/>
      <c r="DBJ897" s="136"/>
      <c r="DBK897" s="136"/>
      <c r="DBL897" s="136"/>
      <c r="DBM897" s="136"/>
      <c r="DBN897" s="136"/>
      <c r="DBO897" s="136"/>
      <c r="DBP897" s="136"/>
      <c r="DBQ897" s="136"/>
      <c r="DBR897" s="136"/>
      <c r="DBS897" s="136"/>
      <c r="DBT897" s="136"/>
      <c r="DBU897" s="136"/>
      <c r="DBV897" s="136"/>
      <c r="DBW897" s="136"/>
      <c r="DBX897" s="136"/>
      <c r="DBY897" s="136"/>
      <c r="DBZ897" s="136"/>
      <c r="DCA897" s="136"/>
      <c r="DCB897" s="136"/>
      <c r="DCC897" s="136"/>
      <c r="DCD897" s="136"/>
      <c r="DCE897" s="136"/>
      <c r="DCF897" s="136"/>
      <c r="DCG897" s="136"/>
      <c r="DCH897" s="136"/>
      <c r="DCI897" s="136"/>
      <c r="DCJ897" s="136"/>
      <c r="DCK897" s="136"/>
      <c r="DCL897" s="136"/>
      <c r="DCM897" s="136"/>
      <c r="DCN897" s="136"/>
      <c r="DCO897" s="136"/>
      <c r="DCP897" s="136"/>
      <c r="DCQ897" s="136"/>
      <c r="DCR897" s="136"/>
      <c r="DCS897" s="136"/>
      <c r="DCT897" s="136"/>
      <c r="DCU897" s="136"/>
      <c r="DCV897" s="136"/>
      <c r="DCW897" s="136"/>
      <c r="DCX897" s="136"/>
      <c r="DCY897" s="136"/>
      <c r="DCZ897" s="136"/>
      <c r="DDA897" s="136"/>
      <c r="DDB897" s="136"/>
      <c r="DDC897" s="136"/>
      <c r="DDD897" s="136"/>
      <c r="DDE897" s="136"/>
      <c r="DDF897" s="136"/>
      <c r="DDG897" s="136"/>
      <c r="DDH897" s="136"/>
      <c r="DDI897" s="136"/>
      <c r="DDJ897" s="136"/>
      <c r="DDK897" s="136"/>
      <c r="DDL897" s="136"/>
      <c r="DDM897" s="136"/>
      <c r="DDN897" s="136"/>
      <c r="DDO897" s="136"/>
      <c r="DDP897" s="136"/>
      <c r="DDQ897" s="136"/>
      <c r="DDR897" s="136"/>
      <c r="DDS897" s="136"/>
      <c r="DDT897" s="136"/>
      <c r="DDU897" s="136"/>
      <c r="DDV897" s="136"/>
      <c r="DDW897" s="136"/>
      <c r="DDX897" s="136"/>
      <c r="DDY897" s="136"/>
      <c r="DDZ897" s="136"/>
      <c r="DEA897" s="136"/>
      <c r="DEB897" s="136"/>
      <c r="DEC897" s="136"/>
      <c r="DED897" s="136"/>
      <c r="DEE897" s="136"/>
      <c r="DEF897" s="136"/>
      <c r="DEG897" s="136"/>
      <c r="DEH897" s="136"/>
      <c r="DEI897" s="136"/>
      <c r="DEJ897" s="136"/>
      <c r="DEK897" s="136"/>
      <c r="DEL897" s="136"/>
      <c r="DEM897" s="136"/>
      <c r="DEN897" s="136"/>
      <c r="DEO897" s="136"/>
      <c r="DEP897" s="136"/>
      <c r="DEQ897" s="136"/>
      <c r="DER897" s="136"/>
      <c r="DES897" s="136"/>
      <c r="DET897" s="136"/>
      <c r="DEU897" s="136"/>
      <c r="DEV897" s="136"/>
      <c r="DEW897" s="136"/>
      <c r="DEX897" s="136"/>
      <c r="DEY897" s="136"/>
      <c r="DEZ897" s="136"/>
      <c r="DFA897" s="136"/>
      <c r="DFB897" s="136"/>
      <c r="DFC897" s="136"/>
      <c r="DFD897" s="136"/>
      <c r="DFE897" s="136"/>
      <c r="DFF897" s="136"/>
      <c r="DFG897" s="136"/>
      <c r="DFH897" s="136"/>
      <c r="DFI897" s="136"/>
      <c r="DFJ897" s="136"/>
      <c r="DFK897" s="136"/>
      <c r="DFL897" s="136"/>
      <c r="DFM897" s="136"/>
      <c r="DFN897" s="136"/>
      <c r="DFO897" s="136"/>
      <c r="DFP897" s="136"/>
      <c r="DFQ897" s="136"/>
      <c r="DFR897" s="136"/>
      <c r="DFS897" s="136"/>
      <c r="DFT897" s="136"/>
      <c r="DFU897" s="136"/>
      <c r="DFV897" s="136"/>
      <c r="DFW897" s="136"/>
      <c r="DFX897" s="136"/>
      <c r="DFY897" s="136"/>
      <c r="DFZ897" s="136"/>
      <c r="DGA897" s="136"/>
      <c r="DGB897" s="136"/>
      <c r="DGC897" s="136"/>
      <c r="DGD897" s="136"/>
      <c r="DGE897" s="136"/>
      <c r="DGF897" s="136"/>
      <c r="DGG897" s="136"/>
      <c r="DGH897" s="136"/>
      <c r="DGI897" s="136"/>
      <c r="DGJ897" s="136"/>
      <c r="DGK897" s="136"/>
      <c r="DGL897" s="136"/>
      <c r="DGM897" s="136"/>
      <c r="DGN897" s="136"/>
      <c r="DGO897" s="136"/>
      <c r="DGP897" s="136"/>
      <c r="DGQ897" s="136"/>
      <c r="DGR897" s="136"/>
      <c r="DGS897" s="136"/>
      <c r="DGT897" s="136"/>
      <c r="DGU897" s="136"/>
      <c r="DGV897" s="136"/>
      <c r="DGW897" s="136"/>
      <c r="DGX897" s="136"/>
      <c r="DGY897" s="136"/>
      <c r="DGZ897" s="136"/>
      <c r="DHA897" s="136"/>
      <c r="DHB897" s="136"/>
      <c r="DHC897" s="136"/>
      <c r="DHD897" s="136"/>
      <c r="DHE897" s="136"/>
      <c r="DHF897" s="136"/>
      <c r="DHG897" s="136"/>
      <c r="DHH897" s="136"/>
      <c r="DHI897" s="136"/>
      <c r="DHJ897" s="136"/>
      <c r="DHK897" s="136"/>
      <c r="DHL897" s="136"/>
      <c r="DHM897" s="136"/>
      <c r="DHN897" s="136"/>
      <c r="DHO897" s="136"/>
      <c r="DHP897" s="136"/>
      <c r="DHQ897" s="136"/>
      <c r="DHR897" s="136"/>
      <c r="DHS897" s="136"/>
      <c r="DHT897" s="136"/>
      <c r="DHU897" s="136"/>
      <c r="DHV897" s="136"/>
      <c r="DHW897" s="136"/>
      <c r="DHX897" s="136"/>
      <c r="DHY897" s="136"/>
      <c r="DHZ897" s="136"/>
      <c r="DIA897" s="136"/>
      <c r="DIB897" s="136"/>
      <c r="DIC897" s="136"/>
      <c r="DID897" s="136"/>
      <c r="DIE897" s="136"/>
      <c r="DIF897" s="136"/>
      <c r="DIG897" s="136"/>
      <c r="DIH897" s="136"/>
      <c r="DII897" s="136"/>
      <c r="DIJ897" s="136"/>
      <c r="DIK897" s="136"/>
      <c r="DIL897" s="136"/>
      <c r="DIM897" s="136"/>
      <c r="DIN897" s="136"/>
      <c r="DIO897" s="136"/>
      <c r="DIP897" s="136"/>
      <c r="DIQ897" s="136"/>
      <c r="DIR897" s="136"/>
      <c r="DIS897" s="136"/>
      <c r="DIT897" s="136"/>
      <c r="DIU897" s="136"/>
      <c r="DIV897" s="136"/>
      <c r="DIW897" s="136"/>
      <c r="DIX897" s="136"/>
      <c r="DIY897" s="136"/>
      <c r="DIZ897" s="136"/>
      <c r="DJA897" s="136"/>
      <c r="DJB897" s="136"/>
      <c r="DJC897" s="136"/>
      <c r="DJD897" s="136"/>
      <c r="DJE897" s="136"/>
      <c r="DJF897" s="136"/>
      <c r="DJG897" s="136"/>
      <c r="DJH897" s="136"/>
      <c r="DJI897" s="136"/>
      <c r="DJJ897" s="136"/>
      <c r="DJK897" s="136"/>
      <c r="DJL897" s="136"/>
      <c r="DJM897" s="136"/>
      <c r="DJN897" s="136"/>
      <c r="DJO897" s="136"/>
      <c r="DJP897" s="136"/>
      <c r="DJQ897" s="136"/>
      <c r="DJR897" s="136"/>
      <c r="DJS897" s="136"/>
      <c r="DJT897" s="136"/>
      <c r="DJU897" s="136"/>
      <c r="DJV897" s="136"/>
      <c r="DJW897" s="136"/>
      <c r="DJX897" s="136"/>
      <c r="DJY897" s="136"/>
      <c r="DJZ897" s="136"/>
      <c r="DKA897" s="136"/>
      <c r="DKB897" s="136"/>
      <c r="DKC897" s="136"/>
      <c r="DKD897" s="136"/>
      <c r="DKE897" s="136"/>
      <c r="DKF897" s="136"/>
      <c r="DKG897" s="136"/>
      <c r="DKH897" s="136"/>
      <c r="DKI897" s="136"/>
      <c r="DKJ897" s="136"/>
      <c r="DKK897" s="136"/>
      <c r="DKL897" s="136"/>
      <c r="DKM897" s="136"/>
      <c r="DKN897" s="136"/>
      <c r="DKO897" s="136"/>
      <c r="DKP897" s="136"/>
      <c r="DKQ897" s="136"/>
      <c r="DKR897" s="136"/>
      <c r="DKS897" s="136"/>
      <c r="DKT897" s="136"/>
      <c r="DKU897" s="136"/>
      <c r="DKV897" s="136"/>
      <c r="DKW897" s="136"/>
      <c r="DKX897" s="136"/>
      <c r="DKY897" s="136"/>
      <c r="DKZ897" s="136"/>
      <c r="DLA897" s="136"/>
      <c r="DLB897" s="136"/>
      <c r="DLC897" s="136"/>
      <c r="DLD897" s="136"/>
      <c r="DLE897" s="136"/>
      <c r="DLF897" s="136"/>
      <c r="DLG897" s="136"/>
      <c r="DLH897" s="136"/>
      <c r="DLI897" s="136"/>
      <c r="DLJ897" s="136"/>
      <c r="DLK897" s="136"/>
      <c r="DLL897" s="136"/>
      <c r="DLM897" s="136"/>
      <c r="DLN897" s="136"/>
      <c r="DLO897" s="136"/>
      <c r="DLP897" s="136"/>
      <c r="DLQ897" s="136"/>
      <c r="DLR897" s="136"/>
      <c r="DLS897" s="136"/>
      <c r="DLT897" s="136"/>
      <c r="DLU897" s="136"/>
      <c r="DLV897" s="136"/>
      <c r="DLW897" s="136"/>
      <c r="DLX897" s="136"/>
      <c r="DLY897" s="136"/>
      <c r="DLZ897" s="136"/>
      <c r="DMA897" s="136"/>
      <c r="DMB897" s="136"/>
      <c r="DMC897" s="136"/>
      <c r="DMD897" s="136"/>
      <c r="DME897" s="136"/>
      <c r="DMF897" s="136"/>
      <c r="DMG897" s="136"/>
      <c r="DMH897" s="136"/>
      <c r="DMI897" s="136"/>
      <c r="DMJ897" s="136"/>
      <c r="DMK897" s="136"/>
      <c r="DML897" s="136"/>
      <c r="DMM897" s="136"/>
      <c r="DMN897" s="136"/>
      <c r="DMO897" s="136"/>
      <c r="DMP897" s="136"/>
      <c r="DMQ897" s="136"/>
      <c r="DMR897" s="136"/>
      <c r="DMS897" s="136"/>
      <c r="DMT897" s="136"/>
      <c r="DMU897" s="136"/>
      <c r="DMV897" s="136"/>
      <c r="DMW897" s="136"/>
      <c r="DMX897" s="136"/>
      <c r="DMY897" s="136"/>
      <c r="DMZ897" s="136"/>
      <c r="DNA897" s="136"/>
      <c r="DNB897" s="136"/>
      <c r="DNC897" s="136"/>
      <c r="DND897" s="136"/>
      <c r="DNE897" s="136"/>
      <c r="DNF897" s="136"/>
      <c r="DNG897" s="136"/>
      <c r="DNH897" s="136"/>
      <c r="DNI897" s="136"/>
      <c r="DNJ897" s="136"/>
      <c r="DNK897" s="136"/>
      <c r="DNL897" s="136"/>
      <c r="DNM897" s="136"/>
      <c r="DNN897" s="136"/>
      <c r="DNO897" s="136"/>
      <c r="DNP897" s="136"/>
      <c r="DNQ897" s="136"/>
      <c r="DNR897" s="136"/>
      <c r="DNS897" s="136"/>
      <c r="DNT897" s="136"/>
      <c r="DNU897" s="136"/>
      <c r="DNV897" s="136"/>
      <c r="DNW897" s="136"/>
      <c r="DNX897" s="136"/>
      <c r="DNY897" s="136"/>
      <c r="DNZ897" s="136"/>
      <c r="DOA897" s="136"/>
      <c r="DOB897" s="136"/>
      <c r="DOC897" s="136"/>
      <c r="DOD897" s="136"/>
      <c r="DOE897" s="136"/>
      <c r="DOF897" s="136"/>
      <c r="DOG897" s="136"/>
      <c r="DOH897" s="136"/>
      <c r="DOI897" s="136"/>
      <c r="DOJ897" s="136"/>
      <c r="DOK897" s="136"/>
      <c r="DOL897" s="136"/>
      <c r="DOM897" s="136"/>
      <c r="DON897" s="136"/>
      <c r="DOO897" s="136"/>
      <c r="DOP897" s="136"/>
      <c r="DOQ897" s="136"/>
      <c r="DOR897" s="136"/>
      <c r="DOS897" s="136"/>
      <c r="DOT897" s="136"/>
      <c r="DOU897" s="136"/>
      <c r="DOV897" s="136"/>
      <c r="DOW897" s="136"/>
      <c r="DOX897" s="136"/>
      <c r="DOY897" s="136"/>
      <c r="DOZ897" s="136"/>
      <c r="DPA897" s="136"/>
      <c r="DPB897" s="136"/>
      <c r="DPC897" s="136"/>
      <c r="DPD897" s="136"/>
      <c r="DPE897" s="136"/>
      <c r="DPF897" s="136"/>
      <c r="DPG897" s="136"/>
      <c r="DPH897" s="136"/>
      <c r="DPI897" s="136"/>
      <c r="DPJ897" s="136"/>
      <c r="DPK897" s="136"/>
      <c r="DPL897" s="136"/>
      <c r="DPM897" s="136"/>
      <c r="DPN897" s="136"/>
      <c r="DPO897" s="136"/>
      <c r="DPP897" s="136"/>
      <c r="DPQ897" s="136"/>
      <c r="DPR897" s="136"/>
      <c r="DPS897" s="136"/>
      <c r="DPT897" s="136"/>
      <c r="DPU897" s="136"/>
      <c r="DPV897" s="136"/>
      <c r="DPW897" s="136"/>
      <c r="DPX897" s="136"/>
      <c r="DPY897" s="136"/>
      <c r="DPZ897" s="136"/>
      <c r="DQA897" s="136"/>
      <c r="DQB897" s="136"/>
      <c r="DQC897" s="136"/>
      <c r="DQD897" s="136"/>
      <c r="DQE897" s="136"/>
      <c r="DQF897" s="136"/>
      <c r="DQG897" s="136"/>
      <c r="DQH897" s="136"/>
      <c r="DQI897" s="136"/>
      <c r="DQJ897" s="136"/>
      <c r="DQK897" s="136"/>
      <c r="DQL897" s="136"/>
      <c r="DQM897" s="136"/>
      <c r="DQN897" s="136"/>
      <c r="DQO897" s="136"/>
      <c r="DQP897" s="136"/>
      <c r="DQQ897" s="136"/>
      <c r="DQR897" s="136"/>
      <c r="DQS897" s="136"/>
      <c r="DQT897" s="136"/>
      <c r="DQU897" s="136"/>
      <c r="DQV897" s="136"/>
      <c r="DQW897" s="136"/>
      <c r="DQX897" s="136"/>
      <c r="DQY897" s="136"/>
      <c r="DQZ897" s="136"/>
      <c r="DRA897" s="136"/>
      <c r="DRB897" s="136"/>
      <c r="DRC897" s="136"/>
      <c r="DRD897" s="136"/>
      <c r="DRE897" s="136"/>
      <c r="DRF897" s="136"/>
      <c r="DRG897" s="136"/>
      <c r="DRH897" s="136"/>
      <c r="DRI897" s="136"/>
      <c r="DRJ897" s="136"/>
      <c r="DRK897" s="136"/>
      <c r="DRL897" s="136"/>
      <c r="DRM897" s="136"/>
      <c r="DRN897" s="136"/>
      <c r="DRO897" s="136"/>
      <c r="DRP897" s="136"/>
      <c r="DRQ897" s="136"/>
      <c r="DRR897" s="136"/>
      <c r="DRS897" s="136"/>
      <c r="DRT897" s="136"/>
      <c r="DRU897" s="136"/>
      <c r="DRV897" s="136"/>
      <c r="DRW897" s="136"/>
      <c r="DRX897" s="136"/>
      <c r="DRY897" s="136"/>
      <c r="DRZ897" s="136"/>
      <c r="DSA897" s="136"/>
      <c r="DSB897" s="136"/>
      <c r="DSC897" s="136"/>
      <c r="DSD897" s="136"/>
      <c r="DSE897" s="136"/>
      <c r="DSF897" s="136"/>
      <c r="DSG897" s="136"/>
      <c r="DSH897" s="136"/>
      <c r="DSI897" s="136"/>
      <c r="DSJ897" s="136"/>
      <c r="DSK897" s="136"/>
      <c r="DSL897" s="136"/>
      <c r="DSM897" s="136"/>
      <c r="DSN897" s="136"/>
      <c r="DSO897" s="136"/>
      <c r="DSP897" s="136"/>
      <c r="DSQ897" s="136"/>
      <c r="DSR897" s="136"/>
      <c r="DSS897" s="136"/>
      <c r="DST897" s="136"/>
      <c r="DSU897" s="136"/>
      <c r="DSV897" s="136"/>
      <c r="DSW897" s="136"/>
      <c r="DSX897" s="136"/>
      <c r="DSY897" s="136"/>
      <c r="DSZ897" s="136"/>
      <c r="DTA897" s="136"/>
      <c r="DTB897" s="136"/>
      <c r="DTC897" s="136"/>
      <c r="DTD897" s="136"/>
      <c r="DTE897" s="136"/>
      <c r="DTF897" s="136"/>
      <c r="DTG897" s="136"/>
      <c r="DTH897" s="136"/>
      <c r="DTI897" s="136"/>
      <c r="DTJ897" s="136"/>
      <c r="DTK897" s="136"/>
      <c r="DTL897" s="136"/>
      <c r="DTM897" s="136"/>
      <c r="DTN897" s="136"/>
      <c r="DTO897" s="136"/>
      <c r="DTP897" s="136"/>
      <c r="DTQ897" s="136"/>
      <c r="DTR897" s="136"/>
      <c r="DTS897" s="136"/>
      <c r="DTT897" s="136"/>
      <c r="DTU897" s="136"/>
      <c r="DTV897" s="136"/>
      <c r="DTW897" s="136"/>
      <c r="DTX897" s="136"/>
      <c r="DTY897" s="136"/>
      <c r="DTZ897" s="136"/>
      <c r="DUA897" s="136"/>
      <c r="DUB897" s="136"/>
      <c r="DUC897" s="136"/>
      <c r="DUD897" s="136"/>
      <c r="DUE897" s="136"/>
      <c r="DUF897" s="136"/>
      <c r="DUG897" s="136"/>
      <c r="DUH897" s="136"/>
      <c r="DUI897" s="136"/>
      <c r="DUJ897" s="136"/>
      <c r="DUK897" s="136"/>
      <c r="DUL897" s="136"/>
      <c r="DUM897" s="136"/>
      <c r="DUN897" s="136"/>
      <c r="DUO897" s="136"/>
      <c r="DUP897" s="136"/>
      <c r="DUQ897" s="136"/>
      <c r="DUR897" s="136"/>
      <c r="DUS897" s="136"/>
      <c r="DUT897" s="136"/>
      <c r="DUU897" s="136"/>
      <c r="DUV897" s="136"/>
      <c r="DUW897" s="136"/>
      <c r="DUX897" s="136"/>
      <c r="DUY897" s="136"/>
      <c r="DUZ897" s="136"/>
      <c r="DVA897" s="136"/>
      <c r="DVB897" s="136"/>
      <c r="DVC897" s="136"/>
      <c r="DVD897" s="136"/>
      <c r="DVE897" s="136"/>
      <c r="DVF897" s="136"/>
      <c r="DVG897" s="136"/>
      <c r="DVH897" s="136"/>
      <c r="DVI897" s="136"/>
      <c r="DVJ897" s="136"/>
      <c r="DVK897" s="136"/>
      <c r="DVL897" s="136"/>
      <c r="DVM897" s="136"/>
      <c r="DVN897" s="136"/>
      <c r="DVO897" s="136"/>
      <c r="DVP897" s="136"/>
      <c r="DVQ897" s="136"/>
      <c r="DVR897" s="136"/>
      <c r="DVS897" s="136"/>
      <c r="DVT897" s="136"/>
      <c r="DVU897" s="136"/>
      <c r="DVV897" s="136"/>
      <c r="DVW897" s="136"/>
      <c r="DVX897" s="136"/>
      <c r="DVY897" s="136"/>
      <c r="DVZ897" s="136"/>
      <c r="DWA897" s="136"/>
      <c r="DWB897" s="136"/>
      <c r="DWC897" s="136"/>
      <c r="DWD897" s="136"/>
      <c r="DWE897" s="136"/>
      <c r="DWF897" s="136"/>
      <c r="DWG897" s="136"/>
      <c r="DWH897" s="136"/>
      <c r="DWI897" s="136"/>
      <c r="DWJ897" s="136"/>
      <c r="DWK897" s="136"/>
      <c r="DWL897" s="136"/>
      <c r="DWM897" s="136"/>
      <c r="DWN897" s="136"/>
      <c r="DWO897" s="136"/>
      <c r="DWP897" s="136"/>
      <c r="DWQ897" s="136"/>
      <c r="DWR897" s="136"/>
      <c r="DWS897" s="136"/>
      <c r="DWT897" s="136"/>
      <c r="DWU897" s="136"/>
      <c r="DWV897" s="136"/>
      <c r="DWW897" s="136"/>
      <c r="DWX897" s="136"/>
      <c r="DWY897" s="136"/>
      <c r="DWZ897" s="136"/>
      <c r="DXA897" s="136"/>
      <c r="DXB897" s="136"/>
      <c r="DXC897" s="136"/>
      <c r="DXD897" s="136"/>
      <c r="DXE897" s="136"/>
      <c r="DXF897" s="136"/>
      <c r="DXG897" s="136"/>
      <c r="DXH897" s="136"/>
      <c r="DXI897" s="136"/>
      <c r="DXJ897" s="136"/>
      <c r="DXK897" s="136"/>
      <c r="DXL897" s="136"/>
      <c r="DXM897" s="136"/>
      <c r="DXN897" s="136"/>
      <c r="DXO897" s="136"/>
      <c r="DXP897" s="136"/>
      <c r="DXQ897" s="136"/>
      <c r="DXR897" s="136"/>
      <c r="DXS897" s="136"/>
      <c r="DXT897" s="136"/>
      <c r="DXU897" s="136"/>
      <c r="DXV897" s="136"/>
      <c r="DXW897" s="136"/>
      <c r="DXX897" s="136"/>
      <c r="DXY897" s="136"/>
      <c r="DXZ897" s="136"/>
      <c r="DYA897" s="136"/>
      <c r="DYB897" s="136"/>
      <c r="DYC897" s="136"/>
      <c r="DYD897" s="136"/>
      <c r="DYE897" s="136"/>
      <c r="DYF897" s="136"/>
      <c r="DYG897" s="136"/>
      <c r="DYH897" s="136"/>
      <c r="DYI897" s="136"/>
      <c r="DYJ897" s="136"/>
      <c r="DYK897" s="136"/>
      <c r="DYL897" s="136"/>
      <c r="DYM897" s="136"/>
      <c r="DYN897" s="136"/>
      <c r="DYO897" s="136"/>
      <c r="DYP897" s="136"/>
      <c r="DYQ897" s="136"/>
      <c r="DYR897" s="136"/>
      <c r="DYS897" s="136"/>
      <c r="DYT897" s="136"/>
      <c r="DYU897" s="136"/>
      <c r="DYV897" s="136"/>
      <c r="DYW897" s="136"/>
      <c r="DYX897" s="136"/>
      <c r="DYY897" s="136"/>
      <c r="DYZ897" s="136"/>
      <c r="DZA897" s="136"/>
      <c r="DZB897" s="136"/>
      <c r="DZC897" s="136"/>
      <c r="DZD897" s="136"/>
      <c r="DZE897" s="136"/>
      <c r="DZF897" s="136"/>
      <c r="DZG897" s="136"/>
      <c r="DZH897" s="136"/>
      <c r="DZI897" s="136"/>
      <c r="DZJ897" s="136"/>
      <c r="DZK897" s="136"/>
      <c r="DZL897" s="136"/>
      <c r="DZM897" s="136"/>
      <c r="DZN897" s="136"/>
      <c r="DZO897" s="136"/>
      <c r="DZP897" s="136"/>
      <c r="DZQ897" s="136"/>
      <c r="DZR897" s="136"/>
      <c r="DZS897" s="136"/>
      <c r="DZT897" s="136"/>
      <c r="DZU897" s="136"/>
      <c r="DZV897" s="136"/>
      <c r="DZW897" s="136"/>
      <c r="DZX897" s="136"/>
      <c r="DZY897" s="136"/>
      <c r="DZZ897" s="136"/>
      <c r="EAA897" s="136"/>
      <c r="EAB897" s="136"/>
      <c r="EAC897" s="136"/>
      <c r="EAD897" s="136"/>
      <c r="EAE897" s="136"/>
      <c r="EAF897" s="136"/>
      <c r="EAG897" s="136"/>
      <c r="EAH897" s="136"/>
      <c r="EAI897" s="136"/>
      <c r="EAJ897" s="136"/>
      <c r="EAK897" s="136"/>
      <c r="EAL897" s="136"/>
      <c r="EAM897" s="136"/>
      <c r="EAN897" s="136"/>
      <c r="EAO897" s="136"/>
      <c r="EAP897" s="136"/>
      <c r="EAQ897" s="136"/>
      <c r="EAR897" s="136"/>
      <c r="EAS897" s="136"/>
      <c r="EAT897" s="136"/>
      <c r="EAU897" s="136"/>
      <c r="EAV897" s="136"/>
      <c r="EAW897" s="136"/>
      <c r="EAX897" s="136"/>
      <c r="EAY897" s="136"/>
      <c r="EAZ897" s="136"/>
      <c r="EBA897" s="136"/>
      <c r="EBB897" s="136"/>
      <c r="EBC897" s="136"/>
      <c r="EBD897" s="136"/>
      <c r="EBE897" s="136"/>
      <c r="EBF897" s="136"/>
      <c r="EBG897" s="136"/>
      <c r="EBH897" s="136"/>
      <c r="EBI897" s="136"/>
      <c r="EBJ897" s="136"/>
      <c r="EBK897" s="136"/>
      <c r="EBL897" s="136"/>
      <c r="EBM897" s="136"/>
      <c r="EBN897" s="136"/>
      <c r="EBO897" s="136"/>
      <c r="EBP897" s="136"/>
      <c r="EBQ897" s="136"/>
      <c r="EBR897" s="136"/>
      <c r="EBS897" s="136"/>
      <c r="EBT897" s="136"/>
      <c r="EBU897" s="136"/>
      <c r="EBV897" s="136"/>
      <c r="EBW897" s="136"/>
      <c r="EBX897" s="136"/>
      <c r="EBY897" s="136"/>
      <c r="EBZ897" s="136"/>
      <c r="ECA897" s="136"/>
      <c r="ECB897" s="136"/>
      <c r="ECC897" s="136"/>
      <c r="ECD897" s="136"/>
      <c r="ECE897" s="136"/>
      <c r="ECF897" s="136"/>
      <c r="ECG897" s="136"/>
      <c r="ECH897" s="136"/>
      <c r="ECI897" s="136"/>
      <c r="ECJ897" s="136"/>
      <c r="ECK897" s="136"/>
      <c r="ECL897" s="136"/>
      <c r="ECM897" s="136"/>
      <c r="ECN897" s="136"/>
      <c r="ECO897" s="136"/>
      <c r="ECP897" s="136"/>
      <c r="ECQ897" s="136"/>
      <c r="ECR897" s="136"/>
      <c r="ECS897" s="136"/>
      <c r="ECT897" s="136"/>
      <c r="ECU897" s="136"/>
      <c r="ECV897" s="136"/>
      <c r="ECW897" s="136"/>
      <c r="ECX897" s="136"/>
      <c r="ECY897" s="136"/>
      <c r="ECZ897" s="136"/>
      <c r="EDA897" s="136"/>
      <c r="EDB897" s="136"/>
      <c r="EDC897" s="136"/>
      <c r="EDD897" s="136"/>
      <c r="EDE897" s="136"/>
      <c r="EDF897" s="136"/>
      <c r="EDG897" s="136"/>
      <c r="EDH897" s="136"/>
      <c r="EDI897" s="136"/>
      <c r="EDJ897" s="136"/>
      <c r="EDK897" s="136"/>
      <c r="EDL897" s="136"/>
      <c r="EDM897" s="136"/>
      <c r="EDN897" s="136"/>
      <c r="EDO897" s="136"/>
      <c r="EDP897" s="136"/>
      <c r="EDQ897" s="136"/>
      <c r="EDR897" s="136"/>
      <c r="EDS897" s="136"/>
      <c r="EDT897" s="136"/>
      <c r="EDU897" s="136"/>
      <c r="EDV897" s="136"/>
      <c r="EDW897" s="136"/>
      <c r="EDX897" s="136"/>
      <c r="EDY897" s="136"/>
      <c r="EDZ897" s="136"/>
      <c r="EEA897" s="136"/>
      <c r="EEB897" s="136"/>
      <c r="EEC897" s="136"/>
      <c r="EED897" s="136"/>
      <c r="EEE897" s="136"/>
      <c r="EEF897" s="136"/>
      <c r="EEG897" s="136"/>
      <c r="EEH897" s="136"/>
      <c r="EEI897" s="136"/>
      <c r="EEJ897" s="136"/>
      <c r="EEK897" s="136"/>
      <c r="EEL897" s="136"/>
      <c r="EEM897" s="136"/>
      <c r="EEN897" s="136"/>
      <c r="EEO897" s="136"/>
      <c r="EEP897" s="136"/>
      <c r="EEQ897" s="136"/>
      <c r="EER897" s="136"/>
      <c r="EES897" s="136"/>
      <c r="EET897" s="136"/>
      <c r="EEU897" s="136"/>
      <c r="EEV897" s="136"/>
      <c r="EEW897" s="136"/>
      <c r="EEX897" s="136"/>
      <c r="EEY897" s="136"/>
      <c r="EEZ897" s="136"/>
      <c r="EFA897" s="136"/>
      <c r="EFB897" s="136"/>
      <c r="EFC897" s="136"/>
      <c r="EFD897" s="136"/>
      <c r="EFE897" s="136"/>
      <c r="EFF897" s="136"/>
      <c r="EFG897" s="136"/>
      <c r="EFH897" s="136"/>
      <c r="EFI897" s="136"/>
      <c r="EFJ897" s="136"/>
      <c r="EFK897" s="136"/>
      <c r="EFL897" s="136"/>
      <c r="EFM897" s="136"/>
      <c r="EFN897" s="136"/>
      <c r="EFO897" s="136"/>
      <c r="EFP897" s="136"/>
      <c r="EFQ897" s="136"/>
      <c r="EFR897" s="136"/>
      <c r="EFS897" s="136"/>
      <c r="EFT897" s="136"/>
      <c r="EFU897" s="136"/>
      <c r="EFV897" s="136"/>
      <c r="EFW897" s="136"/>
      <c r="EFX897" s="136"/>
      <c r="EFY897" s="136"/>
      <c r="EFZ897" s="136"/>
      <c r="EGA897" s="136"/>
      <c r="EGB897" s="136"/>
      <c r="EGC897" s="136"/>
      <c r="EGD897" s="136"/>
      <c r="EGE897" s="136"/>
      <c r="EGF897" s="136"/>
      <c r="EGG897" s="136"/>
      <c r="EGH897" s="136"/>
      <c r="EGI897" s="136"/>
      <c r="EGJ897" s="136"/>
      <c r="EGK897" s="136"/>
      <c r="EGL897" s="136"/>
      <c r="EGM897" s="136"/>
      <c r="EGN897" s="136"/>
      <c r="EGO897" s="136"/>
      <c r="EGP897" s="136"/>
      <c r="EGQ897" s="136"/>
      <c r="EGR897" s="136"/>
      <c r="EGS897" s="136"/>
      <c r="EGT897" s="136"/>
      <c r="EGU897" s="136"/>
      <c r="EGV897" s="136"/>
      <c r="EGW897" s="136"/>
      <c r="EGX897" s="136"/>
      <c r="EGY897" s="136"/>
      <c r="EGZ897" s="136"/>
      <c r="EHA897" s="136"/>
      <c r="EHB897" s="136"/>
      <c r="EHC897" s="136"/>
      <c r="EHD897" s="136"/>
      <c r="EHE897" s="136"/>
      <c r="EHF897" s="136"/>
      <c r="EHG897" s="136"/>
      <c r="EHH897" s="136"/>
      <c r="EHI897" s="136"/>
      <c r="EHJ897" s="136"/>
      <c r="EHK897" s="136"/>
      <c r="EHL897" s="136"/>
      <c r="EHM897" s="136"/>
      <c r="EHN897" s="136"/>
      <c r="EHO897" s="136"/>
      <c r="EHP897" s="136"/>
      <c r="EHQ897" s="136"/>
      <c r="EHR897" s="136"/>
      <c r="EHS897" s="136"/>
      <c r="EHT897" s="136"/>
      <c r="EHU897" s="136"/>
      <c r="EHV897" s="136"/>
      <c r="EHW897" s="136"/>
      <c r="EHX897" s="136"/>
      <c r="EHY897" s="136"/>
      <c r="EHZ897" s="136"/>
      <c r="EIA897" s="136"/>
      <c r="EIB897" s="136"/>
      <c r="EIC897" s="136"/>
      <c r="EID897" s="136"/>
      <c r="EIE897" s="136"/>
      <c r="EIF897" s="136"/>
      <c r="EIG897" s="136"/>
      <c r="EIH897" s="136"/>
      <c r="EII897" s="136"/>
      <c r="EIJ897" s="136"/>
      <c r="EIK897" s="136"/>
      <c r="EIL897" s="136"/>
      <c r="EIM897" s="136"/>
      <c r="EIN897" s="136"/>
      <c r="EIO897" s="136"/>
      <c r="EIP897" s="136"/>
      <c r="EIQ897" s="136"/>
      <c r="EIR897" s="136"/>
      <c r="EIS897" s="136"/>
      <c r="EIT897" s="136"/>
      <c r="EIU897" s="136"/>
      <c r="EIV897" s="136"/>
      <c r="EIW897" s="136"/>
      <c r="EIX897" s="136"/>
      <c r="EIY897" s="136"/>
      <c r="EIZ897" s="136"/>
      <c r="EJA897" s="136"/>
      <c r="EJB897" s="136"/>
      <c r="EJC897" s="136"/>
      <c r="EJD897" s="136"/>
      <c r="EJE897" s="136"/>
      <c r="EJF897" s="136"/>
      <c r="EJG897" s="136"/>
      <c r="EJH897" s="136"/>
      <c r="EJI897" s="136"/>
      <c r="EJJ897" s="136"/>
      <c r="EJK897" s="136"/>
      <c r="EJL897" s="136"/>
      <c r="EJM897" s="136"/>
      <c r="EJN897" s="136"/>
      <c r="EJO897" s="136"/>
      <c r="EJP897" s="136"/>
      <c r="EJQ897" s="136"/>
      <c r="EJR897" s="136"/>
      <c r="EJS897" s="136"/>
      <c r="EJT897" s="136"/>
      <c r="EJU897" s="136"/>
      <c r="EJV897" s="136"/>
      <c r="EJW897" s="136"/>
      <c r="EJX897" s="136"/>
      <c r="EJY897" s="136"/>
      <c r="EJZ897" s="136"/>
      <c r="EKA897" s="136"/>
      <c r="EKB897" s="136"/>
      <c r="EKC897" s="136"/>
      <c r="EKD897" s="136"/>
      <c r="EKE897" s="136"/>
      <c r="EKF897" s="136"/>
      <c r="EKG897" s="136"/>
      <c r="EKH897" s="136"/>
      <c r="EKI897" s="136"/>
      <c r="EKJ897" s="136"/>
      <c r="EKK897" s="136"/>
      <c r="EKL897" s="136"/>
      <c r="EKM897" s="136"/>
      <c r="EKN897" s="136"/>
      <c r="EKO897" s="136"/>
      <c r="EKP897" s="136"/>
      <c r="EKQ897" s="136"/>
      <c r="EKR897" s="136"/>
      <c r="EKS897" s="136"/>
      <c r="EKT897" s="136"/>
      <c r="EKU897" s="136"/>
      <c r="EKV897" s="136"/>
      <c r="EKW897" s="136"/>
      <c r="EKX897" s="136"/>
      <c r="EKY897" s="136"/>
      <c r="EKZ897" s="136"/>
      <c r="ELA897" s="136"/>
      <c r="ELB897" s="136"/>
      <c r="ELC897" s="136"/>
      <c r="ELD897" s="136"/>
      <c r="ELE897" s="136"/>
      <c r="ELF897" s="136"/>
      <c r="ELG897" s="136"/>
      <c r="ELH897" s="136"/>
      <c r="ELI897" s="136"/>
      <c r="ELJ897" s="136"/>
      <c r="ELK897" s="136"/>
      <c r="ELL897" s="136"/>
      <c r="ELM897" s="136"/>
      <c r="ELN897" s="136"/>
      <c r="ELO897" s="136"/>
      <c r="ELP897" s="136"/>
      <c r="ELQ897" s="136"/>
      <c r="ELR897" s="136"/>
      <c r="ELS897" s="136"/>
      <c r="ELT897" s="136"/>
      <c r="ELU897" s="136"/>
      <c r="ELV897" s="136"/>
      <c r="ELW897" s="136"/>
      <c r="ELX897" s="136"/>
      <c r="ELY897" s="136"/>
      <c r="ELZ897" s="136"/>
      <c r="EMA897" s="136"/>
      <c r="EMB897" s="136"/>
      <c r="EMC897" s="136"/>
      <c r="EMD897" s="136"/>
      <c r="EME897" s="136"/>
      <c r="EMF897" s="136"/>
      <c r="EMG897" s="136"/>
      <c r="EMH897" s="136"/>
      <c r="EMI897" s="136"/>
      <c r="EMJ897" s="136"/>
      <c r="EMK897" s="136"/>
      <c r="EML897" s="136"/>
      <c r="EMM897" s="136"/>
      <c r="EMN897" s="136"/>
      <c r="EMO897" s="136"/>
      <c r="EMP897" s="136"/>
      <c r="EMQ897" s="136"/>
      <c r="EMR897" s="136"/>
      <c r="EMS897" s="136"/>
      <c r="EMT897" s="136"/>
      <c r="EMU897" s="136"/>
      <c r="EMV897" s="136"/>
      <c r="EMW897" s="136"/>
      <c r="EMX897" s="136"/>
      <c r="EMY897" s="136"/>
      <c r="EMZ897" s="136"/>
      <c r="ENA897" s="136"/>
      <c r="ENB897" s="136"/>
      <c r="ENC897" s="136"/>
      <c r="END897" s="136"/>
      <c r="ENE897" s="136"/>
      <c r="ENF897" s="136"/>
      <c r="ENG897" s="136"/>
      <c r="ENH897" s="136"/>
      <c r="ENI897" s="136"/>
      <c r="ENJ897" s="136"/>
      <c r="ENK897" s="136"/>
      <c r="ENL897" s="136"/>
      <c r="ENM897" s="136"/>
      <c r="ENN897" s="136"/>
      <c r="ENO897" s="136"/>
      <c r="ENP897" s="136"/>
      <c r="ENQ897" s="136"/>
      <c r="ENR897" s="136"/>
      <c r="ENS897" s="136"/>
      <c r="ENT897" s="136"/>
      <c r="ENU897" s="136"/>
      <c r="ENV897" s="136"/>
      <c r="ENW897" s="136"/>
      <c r="ENX897" s="136"/>
      <c r="ENY897" s="136"/>
      <c r="ENZ897" s="136"/>
      <c r="EOA897" s="136"/>
      <c r="EOB897" s="136"/>
      <c r="EOC897" s="136"/>
      <c r="EOD897" s="136"/>
      <c r="EOE897" s="136"/>
      <c r="EOF897" s="136"/>
      <c r="EOG897" s="136"/>
      <c r="EOH897" s="136"/>
      <c r="EOI897" s="136"/>
      <c r="EOJ897" s="136"/>
      <c r="EOK897" s="136"/>
      <c r="EOL897" s="136"/>
      <c r="EOM897" s="136"/>
      <c r="EON897" s="136"/>
      <c r="EOO897" s="136"/>
      <c r="EOP897" s="136"/>
      <c r="EOQ897" s="136"/>
      <c r="EOR897" s="136"/>
      <c r="EOS897" s="136"/>
      <c r="EOT897" s="136"/>
      <c r="EOU897" s="136"/>
      <c r="EOV897" s="136"/>
      <c r="EOW897" s="136"/>
      <c r="EOX897" s="136"/>
      <c r="EOY897" s="136"/>
      <c r="EOZ897" s="136"/>
      <c r="EPA897" s="136"/>
      <c r="EPB897" s="136"/>
      <c r="EPC897" s="136"/>
      <c r="EPD897" s="136"/>
      <c r="EPE897" s="136"/>
      <c r="EPF897" s="136"/>
      <c r="EPG897" s="136"/>
      <c r="EPH897" s="136"/>
      <c r="EPI897" s="136"/>
      <c r="EPJ897" s="136"/>
      <c r="EPK897" s="136"/>
      <c r="EPL897" s="136"/>
      <c r="EPM897" s="136"/>
      <c r="EPN897" s="136"/>
      <c r="EPO897" s="136"/>
      <c r="EPP897" s="136"/>
      <c r="EPQ897" s="136"/>
      <c r="EPR897" s="136"/>
      <c r="EPS897" s="136"/>
      <c r="EPT897" s="136"/>
      <c r="EPU897" s="136"/>
      <c r="EPV897" s="136"/>
      <c r="EPW897" s="136"/>
      <c r="EPX897" s="136"/>
      <c r="EPY897" s="136"/>
      <c r="EPZ897" s="136"/>
      <c r="EQA897" s="136"/>
      <c r="EQB897" s="136"/>
      <c r="EQC897" s="136"/>
      <c r="EQD897" s="136"/>
      <c r="EQE897" s="136"/>
      <c r="EQF897" s="136"/>
      <c r="EQG897" s="136"/>
      <c r="EQH897" s="136"/>
      <c r="EQI897" s="136"/>
      <c r="EQJ897" s="136"/>
      <c r="EQK897" s="136"/>
      <c r="EQL897" s="136"/>
      <c r="EQM897" s="136"/>
      <c r="EQN897" s="136"/>
      <c r="EQO897" s="136"/>
      <c r="EQP897" s="136"/>
      <c r="EQQ897" s="136"/>
      <c r="EQR897" s="136"/>
      <c r="EQS897" s="136"/>
      <c r="EQT897" s="136"/>
      <c r="EQU897" s="136"/>
      <c r="EQV897" s="136"/>
      <c r="EQW897" s="136"/>
      <c r="EQX897" s="136"/>
      <c r="EQY897" s="136"/>
      <c r="EQZ897" s="136"/>
      <c r="ERA897" s="136"/>
      <c r="ERB897" s="136"/>
      <c r="ERC897" s="136"/>
      <c r="ERD897" s="136"/>
      <c r="ERE897" s="136"/>
      <c r="ERF897" s="136"/>
      <c r="ERG897" s="136"/>
      <c r="ERH897" s="136"/>
      <c r="ERI897" s="136"/>
      <c r="ERJ897" s="136"/>
      <c r="ERK897" s="136"/>
      <c r="ERL897" s="136"/>
      <c r="ERM897" s="136"/>
      <c r="ERN897" s="136"/>
      <c r="ERO897" s="136"/>
      <c r="ERP897" s="136"/>
      <c r="ERQ897" s="136"/>
      <c r="ERR897" s="136"/>
      <c r="ERS897" s="136"/>
      <c r="ERT897" s="136"/>
      <c r="ERU897" s="136"/>
      <c r="ERV897" s="136"/>
      <c r="ERW897" s="136"/>
      <c r="ERX897" s="136"/>
      <c r="ERY897" s="136"/>
      <c r="ERZ897" s="136"/>
      <c r="ESA897" s="136"/>
      <c r="ESB897" s="136"/>
      <c r="ESC897" s="136"/>
      <c r="ESD897" s="136"/>
      <c r="ESE897" s="136"/>
      <c r="ESF897" s="136"/>
      <c r="ESG897" s="136"/>
      <c r="ESH897" s="136"/>
      <c r="ESI897" s="136"/>
      <c r="ESJ897" s="136"/>
      <c r="ESK897" s="136"/>
      <c r="ESL897" s="136"/>
      <c r="ESM897" s="136"/>
      <c r="ESN897" s="136"/>
      <c r="ESO897" s="136"/>
      <c r="ESP897" s="136"/>
      <c r="ESQ897" s="136"/>
      <c r="ESR897" s="136"/>
      <c r="ESS897" s="136"/>
      <c r="EST897" s="136"/>
      <c r="ESU897" s="136"/>
      <c r="ESV897" s="136"/>
      <c r="ESW897" s="136"/>
      <c r="ESX897" s="136"/>
      <c r="ESY897" s="136"/>
      <c r="ESZ897" s="136"/>
      <c r="ETA897" s="136"/>
      <c r="ETB897" s="136"/>
      <c r="ETC897" s="136"/>
      <c r="ETD897" s="136"/>
      <c r="ETE897" s="136"/>
      <c r="ETF897" s="136"/>
      <c r="ETG897" s="136"/>
      <c r="ETH897" s="136"/>
      <c r="ETI897" s="136"/>
      <c r="ETJ897" s="136"/>
      <c r="ETK897" s="136"/>
      <c r="ETL897" s="136"/>
      <c r="ETM897" s="136"/>
      <c r="ETN897" s="136"/>
      <c r="ETO897" s="136"/>
      <c r="ETP897" s="136"/>
      <c r="ETQ897" s="136"/>
      <c r="ETR897" s="136"/>
      <c r="ETS897" s="136"/>
      <c r="ETT897" s="136"/>
      <c r="ETU897" s="136"/>
      <c r="ETV897" s="136"/>
      <c r="ETW897" s="136"/>
      <c r="ETX897" s="136"/>
      <c r="ETY897" s="136"/>
      <c r="ETZ897" s="136"/>
      <c r="EUA897" s="136"/>
      <c r="EUB897" s="136"/>
      <c r="EUC897" s="136"/>
      <c r="EUD897" s="136"/>
      <c r="EUE897" s="136"/>
      <c r="EUF897" s="136"/>
      <c r="EUG897" s="136"/>
      <c r="EUH897" s="136"/>
      <c r="EUI897" s="136"/>
      <c r="EUJ897" s="136"/>
      <c r="EUK897" s="136"/>
      <c r="EUL897" s="136"/>
      <c r="EUM897" s="136"/>
      <c r="EUN897" s="136"/>
      <c r="EUO897" s="136"/>
      <c r="EUP897" s="136"/>
      <c r="EUQ897" s="136"/>
      <c r="EUR897" s="136"/>
      <c r="EUS897" s="136"/>
      <c r="EUT897" s="136"/>
      <c r="EUU897" s="136"/>
      <c r="EUV897" s="136"/>
      <c r="EUW897" s="136"/>
      <c r="EUX897" s="136"/>
      <c r="EUY897" s="136"/>
      <c r="EUZ897" s="136"/>
      <c r="EVA897" s="136"/>
      <c r="EVB897" s="136"/>
      <c r="EVC897" s="136"/>
      <c r="EVD897" s="136"/>
      <c r="EVE897" s="136"/>
      <c r="EVF897" s="136"/>
      <c r="EVG897" s="136"/>
      <c r="EVH897" s="136"/>
      <c r="EVI897" s="136"/>
      <c r="EVJ897" s="136"/>
      <c r="EVK897" s="136"/>
      <c r="EVL897" s="136"/>
      <c r="EVM897" s="136"/>
      <c r="EVN897" s="136"/>
      <c r="EVO897" s="136"/>
      <c r="EVP897" s="136"/>
      <c r="EVQ897" s="136"/>
      <c r="EVR897" s="136"/>
      <c r="EVS897" s="136"/>
      <c r="EVT897" s="136"/>
      <c r="EVU897" s="136"/>
      <c r="EVV897" s="136"/>
      <c r="EVW897" s="136"/>
      <c r="EVX897" s="136"/>
      <c r="EVY897" s="136"/>
      <c r="EVZ897" s="136"/>
      <c r="EWA897" s="136"/>
      <c r="EWB897" s="136"/>
      <c r="EWC897" s="136"/>
      <c r="EWD897" s="136"/>
      <c r="EWE897" s="136"/>
      <c r="EWF897" s="136"/>
      <c r="EWG897" s="136"/>
      <c r="EWH897" s="136"/>
      <c r="EWI897" s="136"/>
      <c r="EWJ897" s="136"/>
      <c r="EWK897" s="136"/>
      <c r="EWL897" s="136"/>
      <c r="EWM897" s="136"/>
      <c r="EWN897" s="136"/>
      <c r="EWO897" s="136"/>
      <c r="EWP897" s="136"/>
      <c r="EWQ897" s="136"/>
      <c r="EWR897" s="136"/>
      <c r="EWS897" s="136"/>
      <c r="EWT897" s="136"/>
      <c r="EWU897" s="136"/>
      <c r="EWV897" s="136"/>
      <c r="EWW897" s="136"/>
      <c r="EWX897" s="136"/>
      <c r="EWY897" s="136"/>
      <c r="EWZ897" s="136"/>
      <c r="EXA897" s="136"/>
      <c r="EXB897" s="136"/>
      <c r="EXC897" s="136"/>
      <c r="EXD897" s="136"/>
      <c r="EXE897" s="136"/>
      <c r="EXF897" s="136"/>
      <c r="EXG897" s="136"/>
      <c r="EXH897" s="136"/>
      <c r="EXI897" s="136"/>
      <c r="EXJ897" s="136"/>
      <c r="EXK897" s="136"/>
      <c r="EXL897" s="136"/>
      <c r="EXM897" s="136"/>
      <c r="EXN897" s="136"/>
      <c r="EXO897" s="136"/>
      <c r="EXP897" s="136"/>
      <c r="EXQ897" s="136"/>
      <c r="EXR897" s="136"/>
      <c r="EXS897" s="136"/>
      <c r="EXT897" s="136"/>
      <c r="EXU897" s="136"/>
      <c r="EXV897" s="136"/>
      <c r="EXW897" s="136"/>
      <c r="EXX897" s="136"/>
      <c r="EXY897" s="136"/>
      <c r="EXZ897" s="136"/>
      <c r="EYA897" s="136"/>
      <c r="EYB897" s="136"/>
      <c r="EYC897" s="136"/>
      <c r="EYD897" s="136"/>
      <c r="EYE897" s="136"/>
      <c r="EYF897" s="136"/>
      <c r="EYG897" s="136"/>
      <c r="EYH897" s="136"/>
      <c r="EYI897" s="136"/>
      <c r="EYJ897" s="136"/>
      <c r="EYK897" s="136"/>
      <c r="EYL897" s="136"/>
      <c r="EYM897" s="136"/>
      <c r="EYN897" s="136"/>
      <c r="EYO897" s="136"/>
      <c r="EYP897" s="136"/>
      <c r="EYQ897" s="136"/>
      <c r="EYR897" s="136"/>
      <c r="EYS897" s="136"/>
      <c r="EYT897" s="136"/>
      <c r="EYU897" s="136"/>
      <c r="EYV897" s="136"/>
      <c r="EYW897" s="136"/>
      <c r="EYX897" s="136"/>
      <c r="EYY897" s="136"/>
      <c r="EYZ897" s="136"/>
      <c r="EZA897" s="136"/>
      <c r="EZB897" s="136"/>
      <c r="EZC897" s="136"/>
      <c r="EZD897" s="136"/>
      <c r="EZE897" s="136"/>
      <c r="EZF897" s="136"/>
      <c r="EZG897" s="136"/>
      <c r="EZH897" s="136"/>
      <c r="EZI897" s="136"/>
      <c r="EZJ897" s="136"/>
      <c r="EZK897" s="136"/>
      <c r="EZL897" s="136"/>
      <c r="EZM897" s="136"/>
      <c r="EZN897" s="136"/>
      <c r="EZO897" s="136"/>
      <c r="EZP897" s="136"/>
      <c r="EZQ897" s="136"/>
      <c r="EZR897" s="136"/>
      <c r="EZS897" s="136"/>
      <c r="EZT897" s="136"/>
      <c r="EZU897" s="136"/>
      <c r="EZV897" s="136"/>
      <c r="EZW897" s="136"/>
      <c r="EZX897" s="136"/>
      <c r="EZY897" s="136"/>
      <c r="EZZ897" s="136"/>
      <c r="FAA897" s="136"/>
      <c r="FAB897" s="136"/>
      <c r="FAC897" s="136"/>
      <c r="FAD897" s="136"/>
      <c r="FAE897" s="136"/>
      <c r="FAF897" s="136"/>
      <c r="FAG897" s="136"/>
      <c r="FAH897" s="136"/>
      <c r="FAI897" s="136"/>
      <c r="FAJ897" s="136"/>
      <c r="FAK897" s="136"/>
      <c r="FAL897" s="136"/>
      <c r="FAM897" s="136"/>
      <c r="FAN897" s="136"/>
      <c r="FAO897" s="136"/>
      <c r="FAP897" s="136"/>
      <c r="FAQ897" s="136"/>
      <c r="FAR897" s="136"/>
      <c r="FAS897" s="136"/>
      <c r="FAT897" s="136"/>
      <c r="FAU897" s="136"/>
      <c r="FAV897" s="136"/>
      <c r="FAW897" s="136"/>
      <c r="FAX897" s="136"/>
      <c r="FAY897" s="136"/>
      <c r="FAZ897" s="136"/>
      <c r="FBA897" s="136"/>
      <c r="FBB897" s="136"/>
      <c r="FBC897" s="136"/>
      <c r="FBD897" s="136"/>
      <c r="FBE897" s="136"/>
      <c r="FBF897" s="136"/>
      <c r="FBG897" s="136"/>
      <c r="FBH897" s="136"/>
      <c r="FBI897" s="136"/>
      <c r="FBJ897" s="136"/>
      <c r="FBK897" s="136"/>
      <c r="FBL897" s="136"/>
      <c r="FBM897" s="136"/>
      <c r="FBN897" s="136"/>
      <c r="FBO897" s="136"/>
      <c r="FBP897" s="136"/>
      <c r="FBQ897" s="136"/>
      <c r="FBR897" s="136"/>
      <c r="FBS897" s="136"/>
      <c r="FBT897" s="136"/>
      <c r="FBU897" s="136"/>
      <c r="FBV897" s="136"/>
      <c r="FBW897" s="136"/>
      <c r="FBX897" s="136"/>
      <c r="FBY897" s="136"/>
      <c r="FBZ897" s="136"/>
      <c r="FCA897" s="136"/>
      <c r="FCB897" s="136"/>
      <c r="FCC897" s="136"/>
      <c r="FCD897" s="136"/>
      <c r="FCE897" s="136"/>
      <c r="FCF897" s="136"/>
      <c r="FCG897" s="136"/>
      <c r="FCH897" s="136"/>
      <c r="FCI897" s="136"/>
      <c r="FCJ897" s="136"/>
      <c r="FCK897" s="136"/>
      <c r="FCL897" s="136"/>
      <c r="FCM897" s="136"/>
      <c r="FCN897" s="136"/>
      <c r="FCO897" s="136"/>
      <c r="FCP897" s="136"/>
      <c r="FCQ897" s="136"/>
      <c r="FCR897" s="136"/>
      <c r="FCS897" s="136"/>
      <c r="FCT897" s="136"/>
      <c r="FCU897" s="136"/>
      <c r="FCV897" s="136"/>
      <c r="FCW897" s="136"/>
      <c r="FCX897" s="136"/>
      <c r="FCY897" s="136"/>
      <c r="FCZ897" s="136"/>
      <c r="FDA897" s="136"/>
      <c r="FDB897" s="136"/>
      <c r="FDC897" s="136"/>
      <c r="FDD897" s="136"/>
      <c r="FDE897" s="136"/>
      <c r="FDF897" s="136"/>
      <c r="FDG897" s="136"/>
      <c r="FDH897" s="136"/>
      <c r="FDI897" s="136"/>
      <c r="FDJ897" s="136"/>
      <c r="FDK897" s="136"/>
      <c r="FDL897" s="136"/>
      <c r="FDM897" s="136"/>
      <c r="FDN897" s="136"/>
      <c r="FDO897" s="136"/>
      <c r="FDP897" s="136"/>
      <c r="FDQ897" s="136"/>
      <c r="FDR897" s="136"/>
      <c r="FDS897" s="136"/>
      <c r="FDT897" s="136"/>
      <c r="FDU897" s="136"/>
      <c r="FDV897" s="136"/>
      <c r="FDW897" s="136"/>
      <c r="FDX897" s="136"/>
      <c r="FDY897" s="136"/>
      <c r="FDZ897" s="136"/>
      <c r="FEA897" s="136"/>
      <c r="FEB897" s="136"/>
      <c r="FEC897" s="136"/>
      <c r="FED897" s="136"/>
      <c r="FEE897" s="136"/>
      <c r="FEF897" s="136"/>
      <c r="FEG897" s="136"/>
      <c r="FEH897" s="136"/>
      <c r="FEI897" s="136"/>
      <c r="FEJ897" s="136"/>
      <c r="FEK897" s="136"/>
      <c r="FEL897" s="136"/>
      <c r="FEM897" s="136"/>
      <c r="FEN897" s="136"/>
      <c r="FEO897" s="136"/>
      <c r="FEP897" s="136"/>
      <c r="FEQ897" s="136"/>
      <c r="FER897" s="136"/>
      <c r="FES897" s="136"/>
      <c r="FET897" s="136"/>
      <c r="FEU897" s="136"/>
      <c r="FEV897" s="136"/>
      <c r="FEW897" s="136"/>
      <c r="FEX897" s="136"/>
      <c r="FEY897" s="136"/>
      <c r="FEZ897" s="136"/>
      <c r="FFA897" s="136"/>
      <c r="FFB897" s="136"/>
      <c r="FFC897" s="136"/>
      <c r="FFD897" s="136"/>
      <c r="FFE897" s="136"/>
      <c r="FFF897" s="136"/>
      <c r="FFG897" s="136"/>
      <c r="FFH897" s="136"/>
      <c r="FFI897" s="136"/>
      <c r="FFJ897" s="136"/>
      <c r="FFK897" s="136"/>
      <c r="FFL897" s="136"/>
      <c r="FFM897" s="136"/>
      <c r="FFN897" s="136"/>
      <c r="FFO897" s="136"/>
      <c r="FFP897" s="136"/>
      <c r="FFQ897" s="136"/>
      <c r="FFR897" s="136"/>
      <c r="FFS897" s="136"/>
      <c r="FFT897" s="136"/>
      <c r="FFU897" s="136"/>
      <c r="FFV897" s="136"/>
      <c r="FFW897" s="136"/>
      <c r="FFX897" s="136"/>
      <c r="FFY897" s="136"/>
      <c r="FFZ897" s="136"/>
      <c r="FGA897" s="136"/>
      <c r="FGB897" s="136"/>
      <c r="FGC897" s="136"/>
      <c r="FGD897" s="136"/>
      <c r="FGE897" s="136"/>
      <c r="FGF897" s="136"/>
      <c r="FGG897" s="136"/>
      <c r="FGH897" s="136"/>
      <c r="FGI897" s="136"/>
      <c r="FGJ897" s="136"/>
      <c r="FGK897" s="136"/>
      <c r="FGL897" s="136"/>
      <c r="FGM897" s="136"/>
      <c r="FGN897" s="136"/>
      <c r="FGO897" s="136"/>
      <c r="FGP897" s="136"/>
      <c r="FGQ897" s="136"/>
      <c r="FGR897" s="136"/>
      <c r="FGS897" s="136"/>
      <c r="FGT897" s="136"/>
      <c r="FGU897" s="136"/>
      <c r="FGV897" s="136"/>
      <c r="FGW897" s="136"/>
      <c r="FGX897" s="136"/>
      <c r="FGY897" s="136"/>
      <c r="FGZ897" s="136"/>
      <c r="FHA897" s="136"/>
      <c r="FHB897" s="136"/>
      <c r="FHC897" s="136"/>
      <c r="FHD897" s="136"/>
      <c r="FHE897" s="136"/>
      <c r="FHF897" s="136"/>
      <c r="FHG897" s="136"/>
      <c r="FHH897" s="136"/>
      <c r="FHI897" s="136"/>
      <c r="FHJ897" s="136"/>
      <c r="FHK897" s="136"/>
      <c r="FHL897" s="136"/>
      <c r="FHM897" s="136"/>
      <c r="FHN897" s="136"/>
      <c r="FHO897" s="136"/>
      <c r="FHP897" s="136"/>
      <c r="FHQ897" s="136"/>
      <c r="FHR897" s="136"/>
      <c r="FHS897" s="136"/>
      <c r="FHT897" s="136"/>
      <c r="FHU897" s="136"/>
      <c r="FHV897" s="136"/>
      <c r="FHW897" s="136"/>
      <c r="FHX897" s="136"/>
      <c r="FHY897" s="136"/>
      <c r="FHZ897" s="136"/>
      <c r="FIA897" s="136"/>
      <c r="FIB897" s="136"/>
      <c r="FIC897" s="136"/>
      <c r="FID897" s="136"/>
      <c r="FIE897" s="136"/>
      <c r="FIF897" s="136"/>
      <c r="FIG897" s="136"/>
      <c r="FIH897" s="136"/>
      <c r="FII897" s="136"/>
      <c r="FIJ897" s="136"/>
      <c r="FIK897" s="136"/>
      <c r="FIL897" s="136"/>
      <c r="FIM897" s="136"/>
      <c r="FIN897" s="136"/>
      <c r="FIO897" s="136"/>
      <c r="FIP897" s="136"/>
      <c r="FIQ897" s="136"/>
      <c r="FIR897" s="136"/>
      <c r="FIS897" s="136"/>
      <c r="FIT897" s="136"/>
      <c r="FIU897" s="136"/>
      <c r="FIV897" s="136"/>
      <c r="FIW897" s="136"/>
      <c r="FIX897" s="136"/>
      <c r="FIY897" s="136"/>
      <c r="FIZ897" s="136"/>
      <c r="FJA897" s="136"/>
      <c r="FJB897" s="136"/>
      <c r="FJC897" s="136"/>
      <c r="FJD897" s="136"/>
      <c r="FJE897" s="136"/>
      <c r="FJF897" s="136"/>
      <c r="FJG897" s="136"/>
      <c r="FJH897" s="136"/>
      <c r="FJI897" s="136"/>
      <c r="FJJ897" s="136"/>
      <c r="FJK897" s="136"/>
      <c r="FJL897" s="136"/>
      <c r="FJM897" s="136"/>
      <c r="FJN897" s="136"/>
      <c r="FJO897" s="136"/>
      <c r="FJP897" s="136"/>
      <c r="FJQ897" s="136"/>
      <c r="FJR897" s="136"/>
      <c r="FJS897" s="136"/>
      <c r="FJT897" s="136"/>
      <c r="FJU897" s="136"/>
      <c r="FJV897" s="136"/>
      <c r="FJW897" s="136"/>
      <c r="FJX897" s="136"/>
      <c r="FJY897" s="136"/>
      <c r="FJZ897" s="136"/>
      <c r="FKA897" s="136"/>
      <c r="FKB897" s="136"/>
      <c r="FKC897" s="136"/>
      <c r="FKD897" s="136"/>
      <c r="FKE897" s="136"/>
      <c r="FKF897" s="136"/>
      <c r="FKG897" s="136"/>
      <c r="FKH897" s="136"/>
      <c r="FKI897" s="136"/>
      <c r="FKJ897" s="136"/>
      <c r="FKK897" s="136"/>
      <c r="FKL897" s="136"/>
      <c r="FKM897" s="136"/>
      <c r="FKN897" s="136"/>
      <c r="FKO897" s="136"/>
      <c r="FKP897" s="136"/>
      <c r="FKQ897" s="136"/>
      <c r="FKR897" s="136"/>
      <c r="FKS897" s="136"/>
      <c r="FKT897" s="136"/>
      <c r="FKU897" s="136"/>
      <c r="FKV897" s="136"/>
      <c r="FKW897" s="136"/>
      <c r="FKX897" s="136"/>
      <c r="FKY897" s="136"/>
      <c r="FKZ897" s="136"/>
      <c r="FLA897" s="136"/>
      <c r="FLB897" s="136"/>
      <c r="FLC897" s="136"/>
      <c r="FLD897" s="136"/>
      <c r="FLE897" s="136"/>
      <c r="FLF897" s="136"/>
      <c r="FLG897" s="136"/>
      <c r="FLH897" s="136"/>
      <c r="FLI897" s="136"/>
      <c r="FLJ897" s="136"/>
      <c r="FLK897" s="136"/>
      <c r="FLL897" s="136"/>
      <c r="FLM897" s="136"/>
      <c r="FLN897" s="136"/>
      <c r="FLO897" s="136"/>
      <c r="FLP897" s="136"/>
      <c r="FLQ897" s="136"/>
      <c r="FLR897" s="136"/>
      <c r="FLS897" s="136"/>
      <c r="FLT897" s="136"/>
      <c r="FLU897" s="136"/>
      <c r="FLV897" s="136"/>
      <c r="FLW897" s="136"/>
      <c r="FLX897" s="136"/>
      <c r="FLY897" s="136"/>
      <c r="FLZ897" s="136"/>
      <c r="FMA897" s="136"/>
      <c r="FMB897" s="136"/>
      <c r="FMC897" s="136"/>
      <c r="FMD897" s="136"/>
      <c r="FME897" s="136"/>
      <c r="FMF897" s="136"/>
      <c r="FMG897" s="136"/>
      <c r="FMH897" s="136"/>
      <c r="FMI897" s="136"/>
      <c r="FMJ897" s="136"/>
      <c r="FMK897" s="136"/>
      <c r="FML897" s="136"/>
      <c r="FMM897" s="136"/>
      <c r="FMN897" s="136"/>
      <c r="FMO897" s="136"/>
      <c r="FMP897" s="136"/>
      <c r="FMQ897" s="136"/>
      <c r="FMR897" s="136"/>
      <c r="FMS897" s="136"/>
      <c r="FMT897" s="136"/>
      <c r="FMU897" s="136"/>
      <c r="FMV897" s="136"/>
      <c r="FMW897" s="136"/>
      <c r="FMX897" s="136"/>
      <c r="FMY897" s="136"/>
      <c r="FMZ897" s="136"/>
      <c r="FNA897" s="136"/>
      <c r="FNB897" s="136"/>
      <c r="FNC897" s="136"/>
      <c r="FND897" s="136"/>
      <c r="FNE897" s="136"/>
      <c r="FNF897" s="136"/>
      <c r="FNG897" s="136"/>
      <c r="FNH897" s="136"/>
      <c r="FNI897" s="136"/>
      <c r="FNJ897" s="136"/>
      <c r="FNK897" s="136"/>
      <c r="FNL897" s="136"/>
      <c r="FNM897" s="136"/>
      <c r="FNN897" s="136"/>
      <c r="FNO897" s="136"/>
      <c r="FNP897" s="136"/>
      <c r="FNQ897" s="136"/>
      <c r="FNR897" s="136"/>
      <c r="FNS897" s="136"/>
      <c r="FNT897" s="136"/>
      <c r="FNU897" s="136"/>
      <c r="FNV897" s="136"/>
      <c r="FNW897" s="136"/>
      <c r="FNX897" s="136"/>
      <c r="FNY897" s="136"/>
      <c r="FNZ897" s="136"/>
      <c r="FOA897" s="136"/>
      <c r="FOB897" s="136"/>
      <c r="FOC897" s="136"/>
      <c r="FOD897" s="136"/>
      <c r="FOE897" s="136"/>
      <c r="FOF897" s="136"/>
      <c r="FOG897" s="136"/>
      <c r="FOH897" s="136"/>
      <c r="FOI897" s="136"/>
      <c r="FOJ897" s="136"/>
      <c r="FOK897" s="136"/>
      <c r="FOL897" s="136"/>
      <c r="FOM897" s="136"/>
      <c r="FON897" s="136"/>
      <c r="FOO897" s="136"/>
      <c r="FOP897" s="136"/>
      <c r="FOQ897" s="136"/>
      <c r="FOR897" s="136"/>
      <c r="FOS897" s="136"/>
      <c r="FOT897" s="136"/>
      <c r="FOU897" s="136"/>
      <c r="FOV897" s="136"/>
      <c r="FOW897" s="136"/>
      <c r="FOX897" s="136"/>
      <c r="FOY897" s="136"/>
      <c r="FOZ897" s="136"/>
      <c r="FPA897" s="136"/>
      <c r="FPB897" s="136"/>
      <c r="FPC897" s="136"/>
      <c r="FPD897" s="136"/>
      <c r="FPE897" s="136"/>
      <c r="FPF897" s="136"/>
      <c r="FPG897" s="136"/>
      <c r="FPH897" s="136"/>
      <c r="FPI897" s="136"/>
      <c r="FPJ897" s="136"/>
      <c r="FPK897" s="136"/>
      <c r="FPL897" s="136"/>
      <c r="FPM897" s="136"/>
      <c r="FPN897" s="136"/>
      <c r="FPO897" s="136"/>
      <c r="FPP897" s="136"/>
      <c r="FPQ897" s="136"/>
      <c r="FPR897" s="136"/>
      <c r="FPS897" s="136"/>
      <c r="FPT897" s="136"/>
      <c r="FPU897" s="136"/>
      <c r="FPV897" s="136"/>
      <c r="FPW897" s="136"/>
      <c r="FPX897" s="136"/>
      <c r="FPY897" s="136"/>
      <c r="FPZ897" s="136"/>
      <c r="FQA897" s="136"/>
      <c r="FQB897" s="136"/>
      <c r="FQC897" s="136"/>
      <c r="FQD897" s="136"/>
      <c r="FQE897" s="136"/>
      <c r="FQF897" s="136"/>
      <c r="FQG897" s="136"/>
      <c r="FQH897" s="136"/>
      <c r="FQI897" s="136"/>
      <c r="FQJ897" s="136"/>
      <c r="FQK897" s="136"/>
      <c r="FQL897" s="136"/>
      <c r="FQM897" s="136"/>
      <c r="FQN897" s="136"/>
      <c r="FQO897" s="136"/>
      <c r="FQP897" s="136"/>
      <c r="FQQ897" s="136"/>
      <c r="FQR897" s="136"/>
      <c r="FQS897" s="136"/>
      <c r="FQT897" s="136"/>
      <c r="FQU897" s="136"/>
      <c r="FQV897" s="136"/>
      <c r="FQW897" s="136"/>
      <c r="FQX897" s="136"/>
      <c r="FQY897" s="136"/>
      <c r="FQZ897" s="136"/>
      <c r="FRA897" s="136"/>
      <c r="FRB897" s="136"/>
      <c r="FRC897" s="136"/>
      <c r="FRD897" s="136"/>
      <c r="FRE897" s="136"/>
      <c r="FRF897" s="136"/>
      <c r="FRG897" s="136"/>
      <c r="FRH897" s="136"/>
      <c r="FRI897" s="136"/>
      <c r="FRJ897" s="136"/>
      <c r="FRK897" s="136"/>
      <c r="FRL897" s="136"/>
      <c r="FRM897" s="136"/>
      <c r="FRN897" s="136"/>
      <c r="FRO897" s="136"/>
      <c r="FRP897" s="136"/>
      <c r="FRQ897" s="136"/>
      <c r="FRR897" s="136"/>
      <c r="FRS897" s="136"/>
      <c r="FRT897" s="136"/>
      <c r="FRU897" s="136"/>
      <c r="FRV897" s="136"/>
      <c r="FRW897" s="136"/>
      <c r="FRX897" s="136"/>
      <c r="FRY897" s="136"/>
      <c r="FRZ897" s="136"/>
      <c r="FSA897" s="136"/>
      <c r="FSB897" s="136"/>
      <c r="FSC897" s="136"/>
      <c r="FSD897" s="136"/>
      <c r="FSE897" s="136"/>
      <c r="FSF897" s="136"/>
      <c r="FSG897" s="136"/>
      <c r="FSH897" s="136"/>
      <c r="FSI897" s="136"/>
      <c r="FSJ897" s="136"/>
      <c r="FSK897" s="136"/>
      <c r="FSL897" s="136"/>
      <c r="FSM897" s="136"/>
      <c r="FSN897" s="136"/>
      <c r="FSO897" s="136"/>
      <c r="FSP897" s="136"/>
      <c r="FSQ897" s="136"/>
      <c r="FSR897" s="136"/>
      <c r="FSS897" s="136"/>
      <c r="FST897" s="136"/>
      <c r="FSU897" s="136"/>
      <c r="FSV897" s="136"/>
      <c r="FSW897" s="136"/>
      <c r="FSX897" s="136"/>
      <c r="FSY897" s="136"/>
      <c r="FSZ897" s="136"/>
      <c r="FTA897" s="136"/>
      <c r="FTB897" s="136"/>
      <c r="FTC897" s="136"/>
      <c r="FTD897" s="136"/>
      <c r="FTE897" s="136"/>
      <c r="FTF897" s="136"/>
      <c r="FTG897" s="136"/>
      <c r="FTH897" s="136"/>
      <c r="FTI897" s="136"/>
      <c r="FTJ897" s="136"/>
      <c r="FTK897" s="136"/>
      <c r="FTL897" s="136"/>
      <c r="FTM897" s="136"/>
      <c r="FTN897" s="136"/>
      <c r="FTO897" s="136"/>
      <c r="FTP897" s="136"/>
      <c r="FTQ897" s="136"/>
      <c r="FTR897" s="136"/>
      <c r="FTS897" s="136"/>
      <c r="FTT897" s="136"/>
      <c r="FTU897" s="136"/>
      <c r="FTV897" s="136"/>
      <c r="FTW897" s="136"/>
      <c r="FTX897" s="136"/>
      <c r="FTY897" s="136"/>
      <c r="FTZ897" s="136"/>
      <c r="FUA897" s="136"/>
      <c r="FUB897" s="136"/>
      <c r="FUC897" s="136"/>
      <c r="FUD897" s="136"/>
      <c r="FUE897" s="136"/>
      <c r="FUF897" s="136"/>
      <c r="FUG897" s="136"/>
      <c r="FUH897" s="136"/>
      <c r="FUI897" s="136"/>
      <c r="FUJ897" s="136"/>
      <c r="FUK897" s="136"/>
      <c r="FUL897" s="136"/>
      <c r="FUM897" s="136"/>
      <c r="FUN897" s="136"/>
      <c r="FUO897" s="136"/>
      <c r="FUP897" s="136"/>
      <c r="FUQ897" s="136"/>
      <c r="FUR897" s="136"/>
      <c r="FUS897" s="136"/>
      <c r="FUT897" s="136"/>
      <c r="FUU897" s="136"/>
      <c r="FUV897" s="136"/>
      <c r="FUW897" s="136"/>
      <c r="FUX897" s="136"/>
      <c r="FUY897" s="136"/>
      <c r="FUZ897" s="136"/>
      <c r="FVA897" s="136"/>
      <c r="FVB897" s="136"/>
      <c r="FVC897" s="136"/>
      <c r="FVD897" s="136"/>
      <c r="FVE897" s="136"/>
      <c r="FVF897" s="136"/>
      <c r="FVG897" s="136"/>
      <c r="FVH897" s="136"/>
      <c r="FVI897" s="136"/>
      <c r="FVJ897" s="136"/>
      <c r="FVK897" s="136"/>
      <c r="FVL897" s="136"/>
      <c r="FVM897" s="136"/>
      <c r="FVN897" s="136"/>
      <c r="FVO897" s="136"/>
      <c r="FVP897" s="136"/>
      <c r="FVQ897" s="136"/>
      <c r="FVR897" s="136"/>
      <c r="FVS897" s="136"/>
      <c r="FVT897" s="136"/>
      <c r="FVU897" s="136"/>
      <c r="FVV897" s="136"/>
      <c r="FVW897" s="136"/>
      <c r="FVX897" s="136"/>
      <c r="FVY897" s="136"/>
      <c r="FVZ897" s="136"/>
      <c r="FWA897" s="136"/>
      <c r="FWB897" s="136"/>
      <c r="FWC897" s="136"/>
      <c r="FWD897" s="136"/>
      <c r="FWE897" s="136"/>
      <c r="FWF897" s="136"/>
      <c r="FWG897" s="136"/>
      <c r="FWH897" s="136"/>
      <c r="FWI897" s="136"/>
      <c r="FWJ897" s="136"/>
      <c r="FWK897" s="136"/>
      <c r="FWL897" s="136"/>
      <c r="FWM897" s="136"/>
      <c r="FWN897" s="136"/>
      <c r="FWO897" s="136"/>
      <c r="FWP897" s="136"/>
      <c r="FWQ897" s="136"/>
      <c r="FWR897" s="136"/>
      <c r="FWS897" s="136"/>
      <c r="FWT897" s="136"/>
      <c r="FWU897" s="136"/>
      <c r="FWV897" s="136"/>
      <c r="FWW897" s="136"/>
      <c r="FWX897" s="136"/>
      <c r="FWY897" s="136"/>
      <c r="FWZ897" s="136"/>
      <c r="FXA897" s="136"/>
      <c r="FXB897" s="136"/>
      <c r="FXC897" s="136"/>
      <c r="FXD897" s="136"/>
      <c r="FXE897" s="136"/>
      <c r="FXF897" s="136"/>
      <c r="FXG897" s="136"/>
      <c r="FXH897" s="136"/>
      <c r="FXI897" s="136"/>
      <c r="FXJ897" s="136"/>
      <c r="FXK897" s="136"/>
      <c r="FXL897" s="136"/>
      <c r="FXM897" s="136"/>
      <c r="FXN897" s="136"/>
      <c r="FXO897" s="136"/>
      <c r="FXP897" s="136"/>
      <c r="FXQ897" s="136"/>
      <c r="FXR897" s="136"/>
      <c r="FXS897" s="136"/>
      <c r="FXT897" s="136"/>
      <c r="FXU897" s="136"/>
      <c r="FXV897" s="136"/>
      <c r="FXW897" s="136"/>
      <c r="FXX897" s="136"/>
      <c r="FXY897" s="136"/>
      <c r="FXZ897" s="136"/>
      <c r="FYA897" s="136"/>
      <c r="FYB897" s="136"/>
      <c r="FYC897" s="136"/>
      <c r="FYD897" s="136"/>
      <c r="FYE897" s="136"/>
      <c r="FYF897" s="136"/>
      <c r="FYG897" s="136"/>
      <c r="FYH897" s="136"/>
      <c r="FYI897" s="136"/>
      <c r="FYJ897" s="136"/>
      <c r="FYK897" s="136"/>
      <c r="FYL897" s="136"/>
      <c r="FYM897" s="136"/>
      <c r="FYN897" s="136"/>
      <c r="FYO897" s="136"/>
      <c r="FYP897" s="136"/>
      <c r="FYQ897" s="136"/>
      <c r="FYR897" s="136"/>
      <c r="FYS897" s="136"/>
      <c r="FYT897" s="136"/>
      <c r="FYU897" s="136"/>
      <c r="FYV897" s="136"/>
      <c r="FYW897" s="136"/>
      <c r="FYX897" s="136"/>
      <c r="FYY897" s="136"/>
      <c r="FYZ897" s="136"/>
      <c r="FZA897" s="136"/>
      <c r="FZB897" s="136"/>
      <c r="FZC897" s="136"/>
      <c r="FZD897" s="136"/>
      <c r="FZE897" s="136"/>
      <c r="FZF897" s="136"/>
      <c r="FZG897" s="136"/>
      <c r="FZH897" s="136"/>
      <c r="FZI897" s="136"/>
      <c r="FZJ897" s="136"/>
      <c r="FZK897" s="136"/>
      <c r="FZL897" s="136"/>
      <c r="FZM897" s="136"/>
      <c r="FZN897" s="136"/>
      <c r="FZO897" s="136"/>
      <c r="FZP897" s="136"/>
      <c r="FZQ897" s="136"/>
      <c r="FZR897" s="136"/>
      <c r="FZS897" s="136"/>
      <c r="FZT897" s="136"/>
      <c r="FZU897" s="136"/>
      <c r="FZV897" s="136"/>
      <c r="FZW897" s="136"/>
      <c r="FZX897" s="136"/>
      <c r="FZY897" s="136"/>
      <c r="FZZ897" s="136"/>
      <c r="GAA897" s="136"/>
      <c r="GAB897" s="136"/>
      <c r="GAC897" s="136"/>
      <c r="GAD897" s="136"/>
      <c r="GAE897" s="136"/>
      <c r="GAF897" s="136"/>
      <c r="GAG897" s="136"/>
      <c r="GAH897" s="136"/>
      <c r="GAI897" s="136"/>
      <c r="GAJ897" s="136"/>
      <c r="GAK897" s="136"/>
      <c r="GAL897" s="136"/>
      <c r="GAM897" s="136"/>
      <c r="GAN897" s="136"/>
      <c r="GAO897" s="136"/>
      <c r="GAP897" s="136"/>
      <c r="GAQ897" s="136"/>
      <c r="GAR897" s="136"/>
      <c r="GAS897" s="136"/>
      <c r="GAT897" s="136"/>
      <c r="GAU897" s="136"/>
      <c r="GAV897" s="136"/>
      <c r="GAW897" s="136"/>
      <c r="GAX897" s="136"/>
      <c r="GAY897" s="136"/>
      <c r="GAZ897" s="136"/>
      <c r="GBA897" s="136"/>
      <c r="GBB897" s="136"/>
      <c r="GBC897" s="136"/>
      <c r="GBD897" s="136"/>
      <c r="GBE897" s="136"/>
      <c r="GBF897" s="136"/>
      <c r="GBG897" s="136"/>
      <c r="GBH897" s="136"/>
      <c r="GBI897" s="136"/>
      <c r="GBJ897" s="136"/>
      <c r="GBK897" s="136"/>
      <c r="GBL897" s="136"/>
      <c r="GBM897" s="136"/>
      <c r="GBN897" s="136"/>
      <c r="GBO897" s="136"/>
      <c r="GBP897" s="136"/>
      <c r="GBQ897" s="136"/>
      <c r="GBR897" s="136"/>
      <c r="GBS897" s="136"/>
      <c r="GBT897" s="136"/>
      <c r="GBU897" s="136"/>
      <c r="GBV897" s="136"/>
      <c r="GBW897" s="136"/>
      <c r="GBX897" s="136"/>
      <c r="GBY897" s="136"/>
      <c r="GBZ897" s="136"/>
      <c r="GCA897" s="136"/>
      <c r="GCB897" s="136"/>
      <c r="GCC897" s="136"/>
      <c r="GCD897" s="136"/>
      <c r="GCE897" s="136"/>
      <c r="GCF897" s="136"/>
      <c r="GCG897" s="136"/>
      <c r="GCH897" s="136"/>
      <c r="GCI897" s="136"/>
      <c r="GCJ897" s="136"/>
      <c r="GCK897" s="136"/>
      <c r="GCL897" s="136"/>
      <c r="GCM897" s="136"/>
      <c r="GCN897" s="136"/>
      <c r="GCO897" s="136"/>
      <c r="GCP897" s="136"/>
      <c r="GCQ897" s="136"/>
      <c r="GCR897" s="136"/>
      <c r="GCS897" s="136"/>
      <c r="GCT897" s="136"/>
      <c r="GCU897" s="136"/>
      <c r="GCV897" s="136"/>
      <c r="GCW897" s="136"/>
      <c r="GCX897" s="136"/>
      <c r="GCY897" s="136"/>
      <c r="GCZ897" s="136"/>
      <c r="GDA897" s="136"/>
      <c r="GDB897" s="136"/>
      <c r="GDC897" s="136"/>
      <c r="GDD897" s="136"/>
      <c r="GDE897" s="136"/>
      <c r="GDF897" s="136"/>
      <c r="GDG897" s="136"/>
      <c r="GDH897" s="136"/>
      <c r="GDI897" s="136"/>
      <c r="GDJ897" s="136"/>
      <c r="GDK897" s="136"/>
      <c r="GDL897" s="136"/>
      <c r="GDM897" s="136"/>
      <c r="GDN897" s="136"/>
      <c r="GDO897" s="136"/>
      <c r="GDP897" s="136"/>
      <c r="GDQ897" s="136"/>
      <c r="GDR897" s="136"/>
      <c r="GDS897" s="136"/>
      <c r="GDT897" s="136"/>
      <c r="GDU897" s="136"/>
      <c r="GDV897" s="136"/>
      <c r="GDW897" s="136"/>
      <c r="GDX897" s="136"/>
      <c r="GDY897" s="136"/>
      <c r="GDZ897" s="136"/>
      <c r="GEA897" s="136"/>
      <c r="GEB897" s="136"/>
      <c r="GEC897" s="136"/>
      <c r="GED897" s="136"/>
      <c r="GEE897" s="136"/>
      <c r="GEF897" s="136"/>
      <c r="GEG897" s="136"/>
      <c r="GEH897" s="136"/>
      <c r="GEI897" s="136"/>
      <c r="GEJ897" s="136"/>
      <c r="GEK897" s="136"/>
      <c r="GEL897" s="136"/>
      <c r="GEM897" s="136"/>
      <c r="GEN897" s="136"/>
      <c r="GEO897" s="136"/>
      <c r="GEP897" s="136"/>
      <c r="GEQ897" s="136"/>
      <c r="GER897" s="136"/>
      <c r="GES897" s="136"/>
      <c r="GET897" s="136"/>
      <c r="GEU897" s="136"/>
      <c r="GEV897" s="136"/>
      <c r="GEW897" s="136"/>
      <c r="GEX897" s="136"/>
      <c r="GEY897" s="136"/>
      <c r="GEZ897" s="136"/>
      <c r="GFA897" s="136"/>
      <c r="GFB897" s="136"/>
      <c r="GFC897" s="136"/>
      <c r="GFD897" s="136"/>
      <c r="GFE897" s="136"/>
      <c r="GFF897" s="136"/>
      <c r="GFG897" s="136"/>
      <c r="GFH897" s="136"/>
      <c r="GFI897" s="136"/>
      <c r="GFJ897" s="136"/>
      <c r="GFK897" s="136"/>
      <c r="GFL897" s="136"/>
      <c r="GFM897" s="136"/>
      <c r="GFN897" s="136"/>
      <c r="GFO897" s="136"/>
      <c r="GFP897" s="136"/>
      <c r="GFQ897" s="136"/>
      <c r="GFR897" s="136"/>
      <c r="GFS897" s="136"/>
      <c r="GFT897" s="136"/>
      <c r="GFU897" s="136"/>
      <c r="GFV897" s="136"/>
      <c r="GFW897" s="136"/>
      <c r="GFX897" s="136"/>
      <c r="GFY897" s="136"/>
      <c r="GFZ897" s="136"/>
      <c r="GGA897" s="136"/>
      <c r="GGB897" s="136"/>
      <c r="GGC897" s="136"/>
      <c r="GGD897" s="136"/>
      <c r="GGE897" s="136"/>
      <c r="GGF897" s="136"/>
      <c r="GGG897" s="136"/>
      <c r="GGH897" s="136"/>
      <c r="GGI897" s="136"/>
      <c r="GGJ897" s="136"/>
      <c r="GGK897" s="136"/>
      <c r="GGL897" s="136"/>
      <c r="GGM897" s="136"/>
      <c r="GGN897" s="136"/>
      <c r="GGO897" s="136"/>
      <c r="GGP897" s="136"/>
      <c r="GGQ897" s="136"/>
      <c r="GGR897" s="136"/>
      <c r="GGS897" s="136"/>
      <c r="GGT897" s="136"/>
      <c r="GGU897" s="136"/>
      <c r="GGV897" s="136"/>
      <c r="GGW897" s="136"/>
      <c r="GGX897" s="136"/>
      <c r="GGY897" s="136"/>
      <c r="GGZ897" s="136"/>
      <c r="GHA897" s="136"/>
      <c r="GHB897" s="136"/>
      <c r="GHC897" s="136"/>
      <c r="GHD897" s="136"/>
      <c r="GHE897" s="136"/>
      <c r="GHF897" s="136"/>
      <c r="GHG897" s="136"/>
      <c r="GHH897" s="136"/>
      <c r="GHI897" s="136"/>
      <c r="GHJ897" s="136"/>
      <c r="GHK897" s="136"/>
      <c r="GHL897" s="136"/>
      <c r="GHM897" s="136"/>
      <c r="GHN897" s="136"/>
      <c r="GHO897" s="136"/>
      <c r="GHP897" s="136"/>
      <c r="GHQ897" s="136"/>
      <c r="GHR897" s="136"/>
      <c r="GHS897" s="136"/>
      <c r="GHT897" s="136"/>
      <c r="GHU897" s="136"/>
      <c r="GHV897" s="136"/>
      <c r="GHW897" s="136"/>
      <c r="GHX897" s="136"/>
      <c r="GHY897" s="136"/>
      <c r="GHZ897" s="136"/>
      <c r="GIA897" s="136"/>
      <c r="GIB897" s="136"/>
      <c r="GIC897" s="136"/>
      <c r="GID897" s="136"/>
      <c r="GIE897" s="136"/>
      <c r="GIF897" s="136"/>
      <c r="GIG897" s="136"/>
      <c r="GIH897" s="136"/>
      <c r="GII897" s="136"/>
      <c r="GIJ897" s="136"/>
      <c r="GIK897" s="136"/>
      <c r="GIL897" s="136"/>
      <c r="GIM897" s="136"/>
      <c r="GIN897" s="136"/>
      <c r="GIO897" s="136"/>
      <c r="GIP897" s="136"/>
      <c r="GIQ897" s="136"/>
      <c r="GIR897" s="136"/>
      <c r="GIS897" s="136"/>
      <c r="GIT897" s="136"/>
      <c r="GIU897" s="136"/>
      <c r="GIV897" s="136"/>
      <c r="GIW897" s="136"/>
      <c r="GIX897" s="136"/>
      <c r="GIY897" s="136"/>
      <c r="GIZ897" s="136"/>
      <c r="GJA897" s="136"/>
      <c r="GJB897" s="136"/>
      <c r="GJC897" s="136"/>
      <c r="GJD897" s="136"/>
      <c r="GJE897" s="136"/>
      <c r="GJF897" s="136"/>
      <c r="GJG897" s="136"/>
      <c r="GJH897" s="136"/>
      <c r="GJI897" s="136"/>
      <c r="GJJ897" s="136"/>
      <c r="GJK897" s="136"/>
      <c r="GJL897" s="136"/>
      <c r="GJM897" s="136"/>
      <c r="GJN897" s="136"/>
      <c r="GJO897" s="136"/>
      <c r="GJP897" s="136"/>
      <c r="GJQ897" s="136"/>
      <c r="GJR897" s="136"/>
      <c r="GJS897" s="136"/>
      <c r="GJT897" s="136"/>
      <c r="GJU897" s="136"/>
      <c r="GJV897" s="136"/>
      <c r="GJW897" s="136"/>
      <c r="GJX897" s="136"/>
      <c r="GJY897" s="136"/>
      <c r="GJZ897" s="136"/>
      <c r="GKA897" s="136"/>
      <c r="GKB897" s="136"/>
      <c r="GKC897" s="136"/>
      <c r="GKD897" s="136"/>
      <c r="GKE897" s="136"/>
      <c r="GKF897" s="136"/>
      <c r="GKG897" s="136"/>
      <c r="GKH897" s="136"/>
      <c r="GKI897" s="136"/>
      <c r="GKJ897" s="136"/>
      <c r="GKK897" s="136"/>
      <c r="GKL897" s="136"/>
      <c r="GKM897" s="136"/>
      <c r="GKN897" s="136"/>
      <c r="GKO897" s="136"/>
      <c r="GKP897" s="136"/>
      <c r="GKQ897" s="136"/>
      <c r="GKR897" s="136"/>
      <c r="GKS897" s="136"/>
      <c r="GKT897" s="136"/>
      <c r="GKU897" s="136"/>
      <c r="GKV897" s="136"/>
      <c r="GKW897" s="136"/>
      <c r="GKX897" s="136"/>
      <c r="GKY897" s="136"/>
      <c r="GKZ897" s="136"/>
      <c r="GLA897" s="136"/>
      <c r="GLB897" s="136"/>
      <c r="GLC897" s="136"/>
      <c r="GLD897" s="136"/>
      <c r="GLE897" s="136"/>
      <c r="GLF897" s="136"/>
      <c r="GLG897" s="136"/>
      <c r="GLH897" s="136"/>
      <c r="GLI897" s="136"/>
      <c r="GLJ897" s="136"/>
      <c r="GLK897" s="136"/>
      <c r="GLL897" s="136"/>
      <c r="GLM897" s="136"/>
      <c r="GLN897" s="136"/>
      <c r="GLO897" s="136"/>
      <c r="GLP897" s="136"/>
      <c r="GLQ897" s="136"/>
      <c r="GLR897" s="136"/>
      <c r="GLS897" s="136"/>
      <c r="GLT897" s="136"/>
      <c r="GLU897" s="136"/>
      <c r="GLV897" s="136"/>
      <c r="GLW897" s="136"/>
      <c r="GLX897" s="136"/>
      <c r="GLY897" s="136"/>
      <c r="GLZ897" s="136"/>
      <c r="GMA897" s="136"/>
      <c r="GMB897" s="136"/>
      <c r="GMC897" s="136"/>
      <c r="GMD897" s="136"/>
      <c r="GME897" s="136"/>
      <c r="GMF897" s="136"/>
      <c r="GMG897" s="136"/>
      <c r="GMH897" s="136"/>
      <c r="GMI897" s="136"/>
      <c r="GMJ897" s="136"/>
      <c r="GMK897" s="136"/>
      <c r="GML897" s="136"/>
      <c r="GMM897" s="136"/>
      <c r="GMN897" s="136"/>
      <c r="GMO897" s="136"/>
      <c r="GMP897" s="136"/>
      <c r="GMQ897" s="136"/>
      <c r="GMR897" s="136"/>
      <c r="GMS897" s="136"/>
      <c r="GMT897" s="136"/>
      <c r="GMU897" s="136"/>
      <c r="GMV897" s="136"/>
      <c r="GMW897" s="136"/>
      <c r="GMX897" s="136"/>
      <c r="GMY897" s="136"/>
      <c r="GMZ897" s="136"/>
      <c r="GNA897" s="136"/>
      <c r="GNB897" s="136"/>
      <c r="GNC897" s="136"/>
      <c r="GND897" s="136"/>
      <c r="GNE897" s="136"/>
      <c r="GNF897" s="136"/>
      <c r="GNG897" s="136"/>
      <c r="GNH897" s="136"/>
      <c r="GNI897" s="136"/>
      <c r="GNJ897" s="136"/>
      <c r="GNK897" s="136"/>
      <c r="GNL897" s="136"/>
      <c r="GNM897" s="136"/>
      <c r="GNN897" s="136"/>
      <c r="GNO897" s="136"/>
      <c r="GNP897" s="136"/>
      <c r="GNQ897" s="136"/>
      <c r="GNR897" s="136"/>
      <c r="GNS897" s="136"/>
      <c r="GNT897" s="136"/>
      <c r="GNU897" s="136"/>
      <c r="GNV897" s="136"/>
      <c r="GNW897" s="136"/>
      <c r="GNX897" s="136"/>
      <c r="GNY897" s="136"/>
      <c r="GNZ897" s="136"/>
      <c r="GOA897" s="136"/>
      <c r="GOB897" s="136"/>
      <c r="GOC897" s="136"/>
      <c r="GOD897" s="136"/>
      <c r="GOE897" s="136"/>
      <c r="GOF897" s="136"/>
      <c r="GOG897" s="136"/>
      <c r="GOH897" s="136"/>
      <c r="GOI897" s="136"/>
      <c r="GOJ897" s="136"/>
      <c r="GOK897" s="136"/>
      <c r="GOL897" s="136"/>
      <c r="GOM897" s="136"/>
      <c r="GON897" s="136"/>
      <c r="GOO897" s="136"/>
      <c r="GOP897" s="136"/>
      <c r="GOQ897" s="136"/>
      <c r="GOR897" s="136"/>
      <c r="GOS897" s="136"/>
      <c r="GOT897" s="136"/>
      <c r="GOU897" s="136"/>
      <c r="GOV897" s="136"/>
      <c r="GOW897" s="136"/>
      <c r="GOX897" s="136"/>
      <c r="GOY897" s="136"/>
      <c r="GOZ897" s="136"/>
      <c r="GPA897" s="136"/>
      <c r="GPB897" s="136"/>
      <c r="GPC897" s="136"/>
      <c r="GPD897" s="136"/>
      <c r="GPE897" s="136"/>
      <c r="GPF897" s="136"/>
      <c r="GPG897" s="136"/>
      <c r="GPH897" s="136"/>
      <c r="GPI897" s="136"/>
      <c r="GPJ897" s="136"/>
      <c r="GPK897" s="136"/>
      <c r="GPL897" s="136"/>
      <c r="GPM897" s="136"/>
      <c r="GPN897" s="136"/>
      <c r="GPO897" s="136"/>
      <c r="GPP897" s="136"/>
      <c r="GPQ897" s="136"/>
      <c r="GPR897" s="136"/>
      <c r="GPS897" s="136"/>
      <c r="GPT897" s="136"/>
      <c r="GPU897" s="136"/>
      <c r="GPV897" s="136"/>
      <c r="GPW897" s="136"/>
      <c r="GPX897" s="136"/>
      <c r="GPY897" s="136"/>
      <c r="GPZ897" s="136"/>
      <c r="GQA897" s="136"/>
      <c r="GQB897" s="136"/>
      <c r="GQC897" s="136"/>
      <c r="GQD897" s="136"/>
      <c r="GQE897" s="136"/>
      <c r="GQF897" s="136"/>
      <c r="GQG897" s="136"/>
      <c r="GQH897" s="136"/>
      <c r="GQI897" s="136"/>
      <c r="GQJ897" s="136"/>
      <c r="GQK897" s="136"/>
      <c r="GQL897" s="136"/>
      <c r="GQM897" s="136"/>
      <c r="GQN897" s="136"/>
      <c r="GQO897" s="136"/>
      <c r="GQP897" s="136"/>
      <c r="GQQ897" s="136"/>
      <c r="GQR897" s="136"/>
      <c r="GQS897" s="136"/>
      <c r="GQT897" s="136"/>
      <c r="GQU897" s="136"/>
      <c r="GQV897" s="136"/>
      <c r="GQW897" s="136"/>
      <c r="GQX897" s="136"/>
      <c r="GQY897" s="136"/>
      <c r="GQZ897" s="136"/>
      <c r="GRA897" s="136"/>
      <c r="GRB897" s="136"/>
      <c r="GRC897" s="136"/>
      <c r="GRD897" s="136"/>
      <c r="GRE897" s="136"/>
      <c r="GRF897" s="136"/>
      <c r="GRG897" s="136"/>
      <c r="GRH897" s="136"/>
      <c r="GRI897" s="136"/>
      <c r="GRJ897" s="136"/>
      <c r="GRK897" s="136"/>
      <c r="GRL897" s="136"/>
      <c r="GRM897" s="136"/>
      <c r="GRN897" s="136"/>
      <c r="GRO897" s="136"/>
      <c r="GRP897" s="136"/>
      <c r="GRQ897" s="136"/>
      <c r="GRR897" s="136"/>
      <c r="GRS897" s="136"/>
      <c r="GRT897" s="136"/>
      <c r="GRU897" s="136"/>
      <c r="GRV897" s="136"/>
      <c r="GRW897" s="136"/>
      <c r="GRX897" s="136"/>
      <c r="GRY897" s="136"/>
      <c r="GRZ897" s="136"/>
      <c r="GSA897" s="136"/>
      <c r="GSB897" s="136"/>
      <c r="GSC897" s="136"/>
      <c r="GSD897" s="136"/>
      <c r="GSE897" s="136"/>
      <c r="GSF897" s="136"/>
      <c r="GSG897" s="136"/>
      <c r="GSH897" s="136"/>
      <c r="GSI897" s="136"/>
      <c r="GSJ897" s="136"/>
      <c r="GSK897" s="136"/>
      <c r="GSL897" s="136"/>
      <c r="GSM897" s="136"/>
      <c r="GSN897" s="136"/>
      <c r="GSO897" s="136"/>
      <c r="GSP897" s="136"/>
      <c r="GSQ897" s="136"/>
      <c r="GSR897" s="136"/>
      <c r="GSS897" s="136"/>
      <c r="GST897" s="136"/>
      <c r="GSU897" s="136"/>
      <c r="GSV897" s="136"/>
      <c r="GSW897" s="136"/>
      <c r="GSX897" s="136"/>
      <c r="GSY897" s="136"/>
      <c r="GSZ897" s="136"/>
      <c r="GTA897" s="136"/>
      <c r="GTB897" s="136"/>
      <c r="GTC897" s="136"/>
      <c r="GTD897" s="136"/>
      <c r="GTE897" s="136"/>
      <c r="GTF897" s="136"/>
      <c r="GTG897" s="136"/>
      <c r="GTH897" s="136"/>
      <c r="GTI897" s="136"/>
      <c r="GTJ897" s="136"/>
      <c r="GTK897" s="136"/>
      <c r="GTL897" s="136"/>
      <c r="GTM897" s="136"/>
      <c r="GTN897" s="136"/>
      <c r="GTO897" s="136"/>
      <c r="GTP897" s="136"/>
      <c r="GTQ897" s="136"/>
      <c r="GTR897" s="136"/>
      <c r="GTS897" s="136"/>
      <c r="GTT897" s="136"/>
      <c r="GTU897" s="136"/>
      <c r="GTV897" s="136"/>
      <c r="GTW897" s="136"/>
      <c r="GTX897" s="136"/>
      <c r="GTY897" s="136"/>
      <c r="GTZ897" s="136"/>
      <c r="GUA897" s="136"/>
      <c r="GUB897" s="136"/>
      <c r="GUC897" s="136"/>
      <c r="GUD897" s="136"/>
      <c r="GUE897" s="136"/>
      <c r="GUF897" s="136"/>
      <c r="GUG897" s="136"/>
      <c r="GUH897" s="136"/>
      <c r="GUI897" s="136"/>
      <c r="GUJ897" s="136"/>
      <c r="GUK897" s="136"/>
      <c r="GUL897" s="136"/>
      <c r="GUM897" s="136"/>
      <c r="GUN897" s="136"/>
      <c r="GUO897" s="136"/>
      <c r="GUP897" s="136"/>
      <c r="GUQ897" s="136"/>
      <c r="GUR897" s="136"/>
      <c r="GUS897" s="136"/>
      <c r="GUT897" s="136"/>
      <c r="GUU897" s="136"/>
      <c r="GUV897" s="136"/>
      <c r="GUW897" s="136"/>
      <c r="GUX897" s="136"/>
      <c r="GUY897" s="136"/>
      <c r="GUZ897" s="136"/>
      <c r="GVA897" s="136"/>
      <c r="GVB897" s="136"/>
      <c r="GVC897" s="136"/>
      <c r="GVD897" s="136"/>
      <c r="GVE897" s="136"/>
      <c r="GVF897" s="136"/>
      <c r="GVG897" s="136"/>
      <c r="GVH897" s="136"/>
      <c r="GVI897" s="136"/>
      <c r="GVJ897" s="136"/>
      <c r="GVK897" s="136"/>
      <c r="GVL897" s="136"/>
      <c r="GVM897" s="136"/>
      <c r="GVN897" s="136"/>
      <c r="GVO897" s="136"/>
      <c r="GVP897" s="136"/>
      <c r="GVQ897" s="136"/>
      <c r="GVR897" s="136"/>
      <c r="GVS897" s="136"/>
      <c r="GVT897" s="136"/>
      <c r="GVU897" s="136"/>
      <c r="GVV897" s="136"/>
      <c r="GVW897" s="136"/>
      <c r="GVX897" s="136"/>
      <c r="GVY897" s="136"/>
      <c r="GVZ897" s="136"/>
      <c r="GWA897" s="136"/>
      <c r="GWB897" s="136"/>
      <c r="GWC897" s="136"/>
      <c r="GWD897" s="136"/>
      <c r="GWE897" s="136"/>
      <c r="GWF897" s="136"/>
      <c r="GWG897" s="136"/>
      <c r="GWH897" s="136"/>
      <c r="GWI897" s="136"/>
      <c r="GWJ897" s="136"/>
      <c r="GWK897" s="136"/>
      <c r="GWL897" s="136"/>
      <c r="GWM897" s="136"/>
      <c r="GWN897" s="136"/>
      <c r="GWO897" s="136"/>
      <c r="GWP897" s="136"/>
      <c r="GWQ897" s="136"/>
      <c r="GWR897" s="136"/>
      <c r="GWS897" s="136"/>
      <c r="GWT897" s="136"/>
      <c r="GWU897" s="136"/>
      <c r="GWV897" s="136"/>
      <c r="GWW897" s="136"/>
      <c r="GWX897" s="136"/>
      <c r="GWY897" s="136"/>
      <c r="GWZ897" s="136"/>
      <c r="GXA897" s="136"/>
      <c r="GXB897" s="136"/>
      <c r="GXC897" s="136"/>
      <c r="GXD897" s="136"/>
      <c r="GXE897" s="136"/>
      <c r="GXF897" s="136"/>
      <c r="GXG897" s="136"/>
      <c r="GXH897" s="136"/>
      <c r="GXI897" s="136"/>
      <c r="GXJ897" s="136"/>
      <c r="GXK897" s="136"/>
      <c r="GXL897" s="136"/>
      <c r="GXM897" s="136"/>
      <c r="GXN897" s="136"/>
      <c r="GXO897" s="136"/>
      <c r="GXP897" s="136"/>
      <c r="GXQ897" s="136"/>
      <c r="GXR897" s="136"/>
      <c r="GXS897" s="136"/>
      <c r="GXT897" s="136"/>
      <c r="GXU897" s="136"/>
      <c r="GXV897" s="136"/>
      <c r="GXW897" s="136"/>
      <c r="GXX897" s="136"/>
      <c r="GXY897" s="136"/>
      <c r="GXZ897" s="136"/>
      <c r="GYA897" s="136"/>
      <c r="GYB897" s="136"/>
      <c r="GYC897" s="136"/>
      <c r="GYD897" s="136"/>
      <c r="GYE897" s="136"/>
      <c r="GYF897" s="136"/>
      <c r="GYG897" s="136"/>
      <c r="GYH897" s="136"/>
      <c r="GYI897" s="136"/>
      <c r="GYJ897" s="136"/>
      <c r="GYK897" s="136"/>
      <c r="GYL897" s="136"/>
      <c r="GYM897" s="136"/>
      <c r="GYN897" s="136"/>
      <c r="GYO897" s="136"/>
      <c r="GYP897" s="136"/>
      <c r="GYQ897" s="136"/>
      <c r="GYR897" s="136"/>
      <c r="GYS897" s="136"/>
      <c r="GYT897" s="136"/>
      <c r="GYU897" s="136"/>
      <c r="GYV897" s="136"/>
      <c r="GYW897" s="136"/>
      <c r="GYX897" s="136"/>
      <c r="GYY897" s="136"/>
      <c r="GYZ897" s="136"/>
      <c r="GZA897" s="136"/>
      <c r="GZB897" s="136"/>
      <c r="GZC897" s="136"/>
      <c r="GZD897" s="136"/>
      <c r="GZE897" s="136"/>
      <c r="GZF897" s="136"/>
      <c r="GZG897" s="136"/>
      <c r="GZH897" s="136"/>
      <c r="GZI897" s="136"/>
      <c r="GZJ897" s="136"/>
      <c r="GZK897" s="136"/>
      <c r="GZL897" s="136"/>
      <c r="GZM897" s="136"/>
      <c r="GZN897" s="136"/>
      <c r="GZO897" s="136"/>
      <c r="GZP897" s="136"/>
      <c r="GZQ897" s="136"/>
      <c r="GZR897" s="136"/>
      <c r="GZS897" s="136"/>
      <c r="GZT897" s="136"/>
      <c r="GZU897" s="136"/>
      <c r="GZV897" s="136"/>
      <c r="GZW897" s="136"/>
      <c r="GZX897" s="136"/>
      <c r="GZY897" s="136"/>
      <c r="GZZ897" s="136"/>
      <c r="HAA897" s="136"/>
      <c r="HAB897" s="136"/>
      <c r="HAC897" s="136"/>
      <c r="HAD897" s="136"/>
      <c r="HAE897" s="136"/>
      <c r="HAF897" s="136"/>
      <c r="HAG897" s="136"/>
      <c r="HAH897" s="136"/>
      <c r="HAI897" s="136"/>
      <c r="HAJ897" s="136"/>
      <c r="HAK897" s="136"/>
      <c r="HAL897" s="136"/>
      <c r="HAM897" s="136"/>
      <c r="HAN897" s="136"/>
      <c r="HAO897" s="136"/>
      <c r="HAP897" s="136"/>
      <c r="HAQ897" s="136"/>
      <c r="HAR897" s="136"/>
      <c r="HAS897" s="136"/>
      <c r="HAT897" s="136"/>
      <c r="HAU897" s="136"/>
      <c r="HAV897" s="136"/>
      <c r="HAW897" s="136"/>
      <c r="HAX897" s="136"/>
      <c r="HAY897" s="136"/>
      <c r="HAZ897" s="136"/>
      <c r="HBA897" s="136"/>
      <c r="HBB897" s="136"/>
      <c r="HBC897" s="136"/>
      <c r="HBD897" s="136"/>
      <c r="HBE897" s="136"/>
      <c r="HBF897" s="136"/>
      <c r="HBG897" s="136"/>
      <c r="HBH897" s="136"/>
      <c r="HBI897" s="136"/>
      <c r="HBJ897" s="136"/>
      <c r="HBK897" s="136"/>
      <c r="HBL897" s="136"/>
      <c r="HBM897" s="136"/>
      <c r="HBN897" s="136"/>
      <c r="HBO897" s="136"/>
      <c r="HBP897" s="136"/>
      <c r="HBQ897" s="136"/>
      <c r="HBR897" s="136"/>
      <c r="HBS897" s="136"/>
      <c r="HBT897" s="136"/>
      <c r="HBU897" s="136"/>
      <c r="HBV897" s="136"/>
      <c r="HBW897" s="136"/>
      <c r="HBX897" s="136"/>
      <c r="HBY897" s="136"/>
      <c r="HBZ897" s="136"/>
      <c r="HCA897" s="136"/>
      <c r="HCB897" s="136"/>
      <c r="HCC897" s="136"/>
      <c r="HCD897" s="136"/>
      <c r="HCE897" s="136"/>
      <c r="HCF897" s="136"/>
      <c r="HCG897" s="136"/>
      <c r="HCH897" s="136"/>
      <c r="HCI897" s="136"/>
      <c r="HCJ897" s="136"/>
      <c r="HCK897" s="136"/>
      <c r="HCL897" s="136"/>
      <c r="HCM897" s="136"/>
      <c r="HCN897" s="136"/>
      <c r="HCO897" s="136"/>
      <c r="HCP897" s="136"/>
      <c r="HCQ897" s="136"/>
      <c r="HCR897" s="136"/>
      <c r="HCS897" s="136"/>
      <c r="HCT897" s="136"/>
      <c r="HCU897" s="136"/>
      <c r="HCV897" s="136"/>
      <c r="HCW897" s="136"/>
      <c r="HCX897" s="136"/>
      <c r="HCY897" s="136"/>
      <c r="HCZ897" s="136"/>
      <c r="HDA897" s="136"/>
      <c r="HDB897" s="136"/>
      <c r="HDC897" s="136"/>
      <c r="HDD897" s="136"/>
      <c r="HDE897" s="136"/>
      <c r="HDF897" s="136"/>
      <c r="HDG897" s="136"/>
      <c r="HDH897" s="136"/>
      <c r="HDI897" s="136"/>
      <c r="HDJ897" s="136"/>
      <c r="HDK897" s="136"/>
      <c r="HDL897" s="136"/>
      <c r="HDM897" s="136"/>
      <c r="HDN897" s="136"/>
      <c r="HDO897" s="136"/>
      <c r="HDP897" s="136"/>
      <c r="HDQ897" s="136"/>
      <c r="HDR897" s="136"/>
      <c r="HDS897" s="136"/>
      <c r="HDT897" s="136"/>
      <c r="HDU897" s="136"/>
      <c r="HDV897" s="136"/>
      <c r="HDW897" s="136"/>
      <c r="HDX897" s="136"/>
      <c r="HDY897" s="136"/>
      <c r="HDZ897" s="136"/>
      <c r="HEA897" s="136"/>
      <c r="HEB897" s="136"/>
      <c r="HEC897" s="136"/>
      <c r="HED897" s="136"/>
      <c r="HEE897" s="136"/>
      <c r="HEF897" s="136"/>
      <c r="HEG897" s="136"/>
      <c r="HEH897" s="136"/>
      <c r="HEI897" s="136"/>
      <c r="HEJ897" s="136"/>
      <c r="HEK897" s="136"/>
      <c r="HEL897" s="136"/>
      <c r="HEM897" s="136"/>
      <c r="HEN897" s="136"/>
      <c r="HEO897" s="136"/>
      <c r="HEP897" s="136"/>
      <c r="HEQ897" s="136"/>
      <c r="HER897" s="136"/>
      <c r="HES897" s="136"/>
      <c r="HET897" s="136"/>
      <c r="HEU897" s="136"/>
      <c r="HEV897" s="136"/>
      <c r="HEW897" s="136"/>
      <c r="HEX897" s="136"/>
      <c r="HEY897" s="136"/>
      <c r="HEZ897" s="136"/>
      <c r="HFA897" s="136"/>
      <c r="HFB897" s="136"/>
      <c r="HFC897" s="136"/>
      <c r="HFD897" s="136"/>
      <c r="HFE897" s="136"/>
      <c r="HFF897" s="136"/>
      <c r="HFG897" s="136"/>
      <c r="HFH897" s="136"/>
      <c r="HFI897" s="136"/>
      <c r="HFJ897" s="136"/>
      <c r="HFK897" s="136"/>
      <c r="HFL897" s="136"/>
      <c r="HFM897" s="136"/>
      <c r="HFN897" s="136"/>
      <c r="HFO897" s="136"/>
      <c r="HFP897" s="136"/>
      <c r="HFQ897" s="136"/>
      <c r="HFR897" s="136"/>
      <c r="HFS897" s="136"/>
      <c r="HFT897" s="136"/>
      <c r="HFU897" s="136"/>
      <c r="HFV897" s="136"/>
      <c r="HFW897" s="136"/>
      <c r="HFX897" s="136"/>
      <c r="HFY897" s="136"/>
      <c r="HFZ897" s="136"/>
      <c r="HGA897" s="136"/>
      <c r="HGB897" s="136"/>
      <c r="HGC897" s="136"/>
      <c r="HGD897" s="136"/>
      <c r="HGE897" s="136"/>
      <c r="HGF897" s="136"/>
      <c r="HGG897" s="136"/>
      <c r="HGH897" s="136"/>
      <c r="HGI897" s="136"/>
      <c r="HGJ897" s="136"/>
      <c r="HGK897" s="136"/>
      <c r="HGL897" s="136"/>
      <c r="HGM897" s="136"/>
      <c r="HGN897" s="136"/>
      <c r="HGO897" s="136"/>
      <c r="HGP897" s="136"/>
      <c r="HGQ897" s="136"/>
      <c r="HGR897" s="136"/>
      <c r="HGS897" s="136"/>
      <c r="HGT897" s="136"/>
      <c r="HGU897" s="136"/>
      <c r="HGV897" s="136"/>
      <c r="HGW897" s="136"/>
      <c r="HGX897" s="136"/>
      <c r="HGY897" s="136"/>
      <c r="HGZ897" s="136"/>
      <c r="HHA897" s="136"/>
      <c r="HHB897" s="136"/>
      <c r="HHC897" s="136"/>
      <c r="HHD897" s="136"/>
      <c r="HHE897" s="136"/>
      <c r="HHF897" s="136"/>
      <c r="HHG897" s="136"/>
      <c r="HHH897" s="136"/>
      <c r="HHI897" s="136"/>
      <c r="HHJ897" s="136"/>
      <c r="HHK897" s="136"/>
      <c r="HHL897" s="136"/>
      <c r="HHM897" s="136"/>
      <c r="HHN897" s="136"/>
      <c r="HHO897" s="136"/>
      <c r="HHP897" s="136"/>
      <c r="HHQ897" s="136"/>
      <c r="HHR897" s="136"/>
      <c r="HHS897" s="136"/>
      <c r="HHT897" s="136"/>
      <c r="HHU897" s="136"/>
      <c r="HHV897" s="136"/>
      <c r="HHW897" s="136"/>
      <c r="HHX897" s="136"/>
      <c r="HHY897" s="136"/>
      <c r="HHZ897" s="136"/>
      <c r="HIA897" s="136"/>
      <c r="HIB897" s="136"/>
      <c r="HIC897" s="136"/>
      <c r="HID897" s="136"/>
      <c r="HIE897" s="136"/>
      <c r="HIF897" s="136"/>
      <c r="HIG897" s="136"/>
      <c r="HIH897" s="136"/>
      <c r="HII897" s="136"/>
      <c r="HIJ897" s="136"/>
      <c r="HIK897" s="136"/>
      <c r="HIL897" s="136"/>
      <c r="HIM897" s="136"/>
      <c r="HIN897" s="136"/>
      <c r="HIO897" s="136"/>
      <c r="HIP897" s="136"/>
      <c r="HIQ897" s="136"/>
      <c r="HIR897" s="136"/>
      <c r="HIS897" s="136"/>
      <c r="HIT897" s="136"/>
      <c r="HIU897" s="136"/>
      <c r="HIV897" s="136"/>
      <c r="HIW897" s="136"/>
      <c r="HIX897" s="136"/>
      <c r="HIY897" s="136"/>
      <c r="HIZ897" s="136"/>
      <c r="HJA897" s="136"/>
      <c r="HJB897" s="136"/>
      <c r="HJC897" s="136"/>
      <c r="HJD897" s="136"/>
      <c r="HJE897" s="136"/>
      <c r="HJF897" s="136"/>
      <c r="HJG897" s="136"/>
      <c r="HJH897" s="136"/>
      <c r="HJI897" s="136"/>
      <c r="HJJ897" s="136"/>
      <c r="HJK897" s="136"/>
      <c r="HJL897" s="136"/>
      <c r="HJM897" s="136"/>
      <c r="HJN897" s="136"/>
      <c r="HJO897" s="136"/>
      <c r="HJP897" s="136"/>
      <c r="HJQ897" s="136"/>
      <c r="HJR897" s="136"/>
      <c r="HJS897" s="136"/>
      <c r="HJT897" s="136"/>
      <c r="HJU897" s="136"/>
      <c r="HJV897" s="136"/>
      <c r="HJW897" s="136"/>
      <c r="HJX897" s="136"/>
      <c r="HJY897" s="136"/>
      <c r="HJZ897" s="136"/>
      <c r="HKA897" s="136"/>
      <c r="HKB897" s="136"/>
      <c r="HKC897" s="136"/>
      <c r="HKD897" s="136"/>
      <c r="HKE897" s="136"/>
      <c r="HKF897" s="136"/>
      <c r="HKG897" s="136"/>
      <c r="HKH897" s="136"/>
      <c r="HKI897" s="136"/>
      <c r="HKJ897" s="136"/>
      <c r="HKK897" s="136"/>
      <c r="HKL897" s="136"/>
      <c r="HKM897" s="136"/>
      <c r="HKN897" s="136"/>
      <c r="HKO897" s="136"/>
      <c r="HKP897" s="136"/>
      <c r="HKQ897" s="136"/>
      <c r="HKR897" s="136"/>
      <c r="HKS897" s="136"/>
      <c r="HKT897" s="136"/>
      <c r="HKU897" s="136"/>
      <c r="HKV897" s="136"/>
      <c r="HKW897" s="136"/>
      <c r="HKX897" s="136"/>
      <c r="HKY897" s="136"/>
      <c r="HKZ897" s="136"/>
      <c r="HLA897" s="136"/>
      <c r="HLB897" s="136"/>
      <c r="HLC897" s="136"/>
      <c r="HLD897" s="136"/>
      <c r="HLE897" s="136"/>
      <c r="HLF897" s="136"/>
      <c r="HLG897" s="136"/>
      <c r="HLH897" s="136"/>
      <c r="HLI897" s="136"/>
      <c r="HLJ897" s="136"/>
      <c r="HLK897" s="136"/>
      <c r="HLL897" s="136"/>
      <c r="HLM897" s="136"/>
      <c r="HLN897" s="136"/>
      <c r="HLO897" s="136"/>
      <c r="HLP897" s="136"/>
      <c r="HLQ897" s="136"/>
      <c r="HLR897" s="136"/>
      <c r="HLS897" s="136"/>
      <c r="HLT897" s="136"/>
      <c r="HLU897" s="136"/>
      <c r="HLV897" s="136"/>
      <c r="HLW897" s="136"/>
      <c r="HLX897" s="136"/>
      <c r="HLY897" s="136"/>
      <c r="HLZ897" s="136"/>
      <c r="HMA897" s="136"/>
      <c r="HMB897" s="136"/>
      <c r="HMC897" s="136"/>
      <c r="HMD897" s="136"/>
      <c r="HME897" s="136"/>
      <c r="HMF897" s="136"/>
      <c r="HMG897" s="136"/>
      <c r="HMH897" s="136"/>
      <c r="HMI897" s="136"/>
      <c r="HMJ897" s="136"/>
      <c r="HMK897" s="136"/>
      <c r="HML897" s="136"/>
      <c r="HMM897" s="136"/>
      <c r="HMN897" s="136"/>
      <c r="HMO897" s="136"/>
      <c r="HMP897" s="136"/>
      <c r="HMQ897" s="136"/>
      <c r="HMR897" s="136"/>
      <c r="HMS897" s="136"/>
      <c r="HMT897" s="136"/>
      <c r="HMU897" s="136"/>
      <c r="HMV897" s="136"/>
      <c r="HMW897" s="136"/>
      <c r="HMX897" s="136"/>
      <c r="HMY897" s="136"/>
      <c r="HMZ897" s="136"/>
      <c r="HNA897" s="136"/>
      <c r="HNB897" s="136"/>
      <c r="HNC897" s="136"/>
      <c r="HND897" s="136"/>
      <c r="HNE897" s="136"/>
      <c r="HNF897" s="136"/>
      <c r="HNG897" s="136"/>
      <c r="HNH897" s="136"/>
      <c r="HNI897" s="136"/>
      <c r="HNJ897" s="136"/>
      <c r="HNK897" s="136"/>
      <c r="HNL897" s="136"/>
      <c r="HNM897" s="136"/>
      <c r="HNN897" s="136"/>
      <c r="HNO897" s="136"/>
      <c r="HNP897" s="136"/>
      <c r="HNQ897" s="136"/>
      <c r="HNR897" s="136"/>
      <c r="HNS897" s="136"/>
      <c r="HNT897" s="136"/>
      <c r="HNU897" s="136"/>
      <c r="HNV897" s="136"/>
      <c r="HNW897" s="136"/>
      <c r="HNX897" s="136"/>
      <c r="HNY897" s="136"/>
      <c r="HNZ897" s="136"/>
      <c r="HOA897" s="136"/>
      <c r="HOB897" s="136"/>
      <c r="HOC897" s="136"/>
      <c r="HOD897" s="136"/>
      <c r="HOE897" s="136"/>
      <c r="HOF897" s="136"/>
      <c r="HOG897" s="136"/>
      <c r="HOH897" s="136"/>
      <c r="HOI897" s="136"/>
      <c r="HOJ897" s="136"/>
      <c r="HOK897" s="136"/>
      <c r="HOL897" s="136"/>
      <c r="HOM897" s="136"/>
      <c r="HON897" s="136"/>
      <c r="HOO897" s="136"/>
      <c r="HOP897" s="136"/>
      <c r="HOQ897" s="136"/>
      <c r="HOR897" s="136"/>
      <c r="HOS897" s="136"/>
      <c r="HOT897" s="136"/>
      <c r="HOU897" s="136"/>
      <c r="HOV897" s="136"/>
      <c r="HOW897" s="136"/>
      <c r="HOX897" s="136"/>
      <c r="HOY897" s="136"/>
      <c r="HOZ897" s="136"/>
      <c r="HPA897" s="136"/>
      <c r="HPB897" s="136"/>
      <c r="HPC897" s="136"/>
      <c r="HPD897" s="136"/>
      <c r="HPE897" s="136"/>
      <c r="HPF897" s="136"/>
      <c r="HPG897" s="136"/>
      <c r="HPH897" s="136"/>
      <c r="HPI897" s="136"/>
      <c r="HPJ897" s="136"/>
      <c r="HPK897" s="136"/>
      <c r="HPL897" s="136"/>
      <c r="HPM897" s="136"/>
      <c r="HPN897" s="136"/>
      <c r="HPO897" s="136"/>
      <c r="HPP897" s="136"/>
      <c r="HPQ897" s="136"/>
      <c r="HPR897" s="136"/>
      <c r="HPS897" s="136"/>
      <c r="HPT897" s="136"/>
      <c r="HPU897" s="136"/>
      <c r="HPV897" s="136"/>
      <c r="HPW897" s="136"/>
      <c r="HPX897" s="136"/>
      <c r="HPY897" s="136"/>
      <c r="HPZ897" s="136"/>
      <c r="HQA897" s="136"/>
      <c r="HQB897" s="136"/>
      <c r="HQC897" s="136"/>
      <c r="HQD897" s="136"/>
      <c r="HQE897" s="136"/>
      <c r="HQF897" s="136"/>
      <c r="HQG897" s="136"/>
      <c r="HQH897" s="136"/>
      <c r="HQI897" s="136"/>
      <c r="HQJ897" s="136"/>
      <c r="HQK897" s="136"/>
      <c r="HQL897" s="136"/>
      <c r="HQM897" s="136"/>
      <c r="HQN897" s="136"/>
      <c r="HQO897" s="136"/>
      <c r="HQP897" s="136"/>
      <c r="HQQ897" s="136"/>
      <c r="HQR897" s="136"/>
      <c r="HQS897" s="136"/>
      <c r="HQT897" s="136"/>
      <c r="HQU897" s="136"/>
      <c r="HQV897" s="136"/>
      <c r="HQW897" s="136"/>
      <c r="HQX897" s="136"/>
      <c r="HQY897" s="136"/>
      <c r="HQZ897" s="136"/>
      <c r="HRA897" s="136"/>
      <c r="HRB897" s="136"/>
      <c r="HRC897" s="136"/>
      <c r="HRD897" s="136"/>
      <c r="HRE897" s="136"/>
      <c r="HRF897" s="136"/>
      <c r="HRG897" s="136"/>
      <c r="HRH897" s="136"/>
      <c r="HRI897" s="136"/>
      <c r="HRJ897" s="136"/>
      <c r="HRK897" s="136"/>
      <c r="HRL897" s="136"/>
      <c r="HRM897" s="136"/>
      <c r="HRN897" s="136"/>
      <c r="HRO897" s="136"/>
      <c r="HRP897" s="136"/>
      <c r="HRQ897" s="136"/>
      <c r="HRR897" s="136"/>
      <c r="HRS897" s="136"/>
      <c r="HRT897" s="136"/>
      <c r="HRU897" s="136"/>
      <c r="HRV897" s="136"/>
      <c r="HRW897" s="136"/>
      <c r="HRX897" s="136"/>
      <c r="HRY897" s="136"/>
      <c r="HRZ897" s="136"/>
      <c r="HSA897" s="136"/>
      <c r="HSB897" s="136"/>
      <c r="HSC897" s="136"/>
      <c r="HSD897" s="136"/>
      <c r="HSE897" s="136"/>
      <c r="HSF897" s="136"/>
      <c r="HSG897" s="136"/>
      <c r="HSH897" s="136"/>
      <c r="HSI897" s="136"/>
      <c r="HSJ897" s="136"/>
      <c r="HSK897" s="136"/>
      <c r="HSL897" s="136"/>
      <c r="HSM897" s="136"/>
      <c r="HSN897" s="136"/>
      <c r="HSO897" s="136"/>
      <c r="HSP897" s="136"/>
      <c r="HSQ897" s="136"/>
      <c r="HSR897" s="136"/>
      <c r="HSS897" s="136"/>
      <c r="HST897" s="136"/>
      <c r="HSU897" s="136"/>
      <c r="HSV897" s="136"/>
      <c r="HSW897" s="136"/>
      <c r="HSX897" s="136"/>
      <c r="HSY897" s="136"/>
      <c r="HSZ897" s="136"/>
      <c r="HTA897" s="136"/>
      <c r="HTB897" s="136"/>
      <c r="HTC897" s="136"/>
      <c r="HTD897" s="136"/>
      <c r="HTE897" s="136"/>
      <c r="HTF897" s="136"/>
      <c r="HTG897" s="136"/>
      <c r="HTH897" s="136"/>
      <c r="HTI897" s="136"/>
      <c r="HTJ897" s="136"/>
      <c r="HTK897" s="136"/>
      <c r="HTL897" s="136"/>
      <c r="HTM897" s="136"/>
      <c r="HTN897" s="136"/>
      <c r="HTO897" s="136"/>
      <c r="HTP897" s="136"/>
      <c r="HTQ897" s="136"/>
      <c r="HTR897" s="136"/>
      <c r="HTS897" s="136"/>
      <c r="HTT897" s="136"/>
      <c r="HTU897" s="136"/>
      <c r="HTV897" s="136"/>
      <c r="HTW897" s="136"/>
      <c r="HTX897" s="136"/>
      <c r="HTY897" s="136"/>
      <c r="HTZ897" s="136"/>
      <c r="HUA897" s="136"/>
      <c r="HUB897" s="136"/>
      <c r="HUC897" s="136"/>
      <c r="HUD897" s="136"/>
      <c r="HUE897" s="136"/>
      <c r="HUF897" s="136"/>
      <c r="HUG897" s="136"/>
      <c r="HUH897" s="136"/>
      <c r="HUI897" s="136"/>
      <c r="HUJ897" s="136"/>
      <c r="HUK897" s="136"/>
      <c r="HUL897" s="136"/>
      <c r="HUM897" s="136"/>
      <c r="HUN897" s="136"/>
      <c r="HUO897" s="136"/>
      <c r="HUP897" s="136"/>
      <c r="HUQ897" s="136"/>
      <c r="HUR897" s="136"/>
      <c r="HUS897" s="136"/>
      <c r="HUT897" s="136"/>
      <c r="HUU897" s="136"/>
      <c r="HUV897" s="136"/>
      <c r="HUW897" s="136"/>
      <c r="HUX897" s="136"/>
      <c r="HUY897" s="136"/>
      <c r="HUZ897" s="136"/>
      <c r="HVA897" s="136"/>
      <c r="HVB897" s="136"/>
      <c r="HVC897" s="136"/>
      <c r="HVD897" s="136"/>
      <c r="HVE897" s="136"/>
      <c r="HVF897" s="136"/>
      <c r="HVG897" s="136"/>
      <c r="HVH897" s="136"/>
      <c r="HVI897" s="136"/>
      <c r="HVJ897" s="136"/>
      <c r="HVK897" s="136"/>
      <c r="HVL897" s="136"/>
      <c r="HVM897" s="136"/>
      <c r="HVN897" s="136"/>
      <c r="HVO897" s="136"/>
      <c r="HVP897" s="136"/>
      <c r="HVQ897" s="136"/>
      <c r="HVR897" s="136"/>
      <c r="HVS897" s="136"/>
      <c r="HVT897" s="136"/>
      <c r="HVU897" s="136"/>
      <c r="HVV897" s="136"/>
      <c r="HVW897" s="136"/>
      <c r="HVX897" s="136"/>
      <c r="HVY897" s="136"/>
      <c r="HVZ897" s="136"/>
      <c r="HWA897" s="136"/>
      <c r="HWB897" s="136"/>
      <c r="HWC897" s="136"/>
      <c r="HWD897" s="136"/>
      <c r="HWE897" s="136"/>
      <c r="HWF897" s="136"/>
      <c r="HWG897" s="136"/>
      <c r="HWH897" s="136"/>
      <c r="HWI897" s="136"/>
      <c r="HWJ897" s="136"/>
      <c r="HWK897" s="136"/>
      <c r="HWL897" s="136"/>
      <c r="HWM897" s="136"/>
      <c r="HWN897" s="136"/>
      <c r="HWO897" s="136"/>
      <c r="HWP897" s="136"/>
      <c r="HWQ897" s="136"/>
      <c r="HWR897" s="136"/>
      <c r="HWS897" s="136"/>
      <c r="HWT897" s="136"/>
      <c r="HWU897" s="136"/>
      <c r="HWV897" s="136"/>
      <c r="HWW897" s="136"/>
      <c r="HWX897" s="136"/>
      <c r="HWY897" s="136"/>
      <c r="HWZ897" s="136"/>
      <c r="HXA897" s="136"/>
      <c r="HXB897" s="136"/>
      <c r="HXC897" s="136"/>
      <c r="HXD897" s="136"/>
      <c r="HXE897" s="136"/>
      <c r="HXF897" s="136"/>
      <c r="HXG897" s="136"/>
      <c r="HXH897" s="136"/>
      <c r="HXI897" s="136"/>
      <c r="HXJ897" s="136"/>
      <c r="HXK897" s="136"/>
      <c r="HXL897" s="136"/>
      <c r="HXM897" s="136"/>
      <c r="HXN897" s="136"/>
      <c r="HXO897" s="136"/>
      <c r="HXP897" s="136"/>
      <c r="HXQ897" s="136"/>
      <c r="HXR897" s="136"/>
      <c r="HXS897" s="136"/>
      <c r="HXT897" s="136"/>
      <c r="HXU897" s="136"/>
      <c r="HXV897" s="136"/>
      <c r="HXW897" s="136"/>
      <c r="HXX897" s="136"/>
      <c r="HXY897" s="136"/>
      <c r="HXZ897" s="136"/>
      <c r="HYA897" s="136"/>
      <c r="HYB897" s="136"/>
      <c r="HYC897" s="136"/>
      <c r="HYD897" s="136"/>
      <c r="HYE897" s="136"/>
      <c r="HYF897" s="136"/>
      <c r="HYG897" s="136"/>
      <c r="HYH897" s="136"/>
      <c r="HYI897" s="136"/>
      <c r="HYJ897" s="136"/>
      <c r="HYK897" s="136"/>
      <c r="HYL897" s="136"/>
      <c r="HYM897" s="136"/>
      <c r="HYN897" s="136"/>
      <c r="HYO897" s="136"/>
      <c r="HYP897" s="136"/>
      <c r="HYQ897" s="136"/>
      <c r="HYR897" s="136"/>
      <c r="HYS897" s="136"/>
      <c r="HYT897" s="136"/>
      <c r="HYU897" s="136"/>
      <c r="HYV897" s="136"/>
      <c r="HYW897" s="136"/>
      <c r="HYX897" s="136"/>
      <c r="HYY897" s="136"/>
      <c r="HYZ897" s="136"/>
      <c r="HZA897" s="136"/>
      <c r="HZB897" s="136"/>
      <c r="HZC897" s="136"/>
      <c r="HZD897" s="136"/>
      <c r="HZE897" s="136"/>
      <c r="HZF897" s="136"/>
      <c r="HZG897" s="136"/>
      <c r="HZH897" s="136"/>
      <c r="HZI897" s="136"/>
      <c r="HZJ897" s="136"/>
      <c r="HZK897" s="136"/>
      <c r="HZL897" s="136"/>
      <c r="HZM897" s="136"/>
      <c r="HZN897" s="136"/>
      <c r="HZO897" s="136"/>
      <c r="HZP897" s="136"/>
      <c r="HZQ897" s="136"/>
      <c r="HZR897" s="136"/>
      <c r="HZS897" s="136"/>
      <c r="HZT897" s="136"/>
      <c r="HZU897" s="136"/>
      <c r="HZV897" s="136"/>
      <c r="HZW897" s="136"/>
      <c r="HZX897" s="136"/>
      <c r="HZY897" s="136"/>
      <c r="HZZ897" s="136"/>
      <c r="IAA897" s="136"/>
      <c r="IAB897" s="136"/>
      <c r="IAC897" s="136"/>
      <c r="IAD897" s="136"/>
      <c r="IAE897" s="136"/>
      <c r="IAF897" s="136"/>
      <c r="IAG897" s="136"/>
      <c r="IAH897" s="136"/>
      <c r="IAI897" s="136"/>
      <c r="IAJ897" s="136"/>
      <c r="IAK897" s="136"/>
      <c r="IAL897" s="136"/>
      <c r="IAM897" s="136"/>
      <c r="IAN897" s="136"/>
      <c r="IAO897" s="136"/>
      <c r="IAP897" s="136"/>
      <c r="IAQ897" s="136"/>
      <c r="IAR897" s="136"/>
      <c r="IAS897" s="136"/>
      <c r="IAT897" s="136"/>
      <c r="IAU897" s="136"/>
      <c r="IAV897" s="136"/>
      <c r="IAW897" s="136"/>
      <c r="IAX897" s="136"/>
      <c r="IAY897" s="136"/>
      <c r="IAZ897" s="136"/>
      <c r="IBA897" s="136"/>
      <c r="IBB897" s="136"/>
      <c r="IBC897" s="136"/>
      <c r="IBD897" s="136"/>
      <c r="IBE897" s="136"/>
      <c r="IBF897" s="136"/>
      <c r="IBG897" s="136"/>
      <c r="IBH897" s="136"/>
      <c r="IBI897" s="136"/>
      <c r="IBJ897" s="136"/>
      <c r="IBK897" s="136"/>
      <c r="IBL897" s="136"/>
      <c r="IBM897" s="136"/>
      <c r="IBN897" s="136"/>
      <c r="IBO897" s="136"/>
      <c r="IBP897" s="136"/>
      <c r="IBQ897" s="136"/>
      <c r="IBR897" s="136"/>
      <c r="IBS897" s="136"/>
      <c r="IBT897" s="136"/>
      <c r="IBU897" s="136"/>
      <c r="IBV897" s="136"/>
      <c r="IBW897" s="136"/>
      <c r="IBX897" s="136"/>
      <c r="IBY897" s="136"/>
      <c r="IBZ897" s="136"/>
      <c r="ICA897" s="136"/>
      <c r="ICB897" s="136"/>
      <c r="ICC897" s="136"/>
      <c r="ICD897" s="136"/>
      <c r="ICE897" s="136"/>
      <c r="ICF897" s="136"/>
      <c r="ICG897" s="136"/>
      <c r="ICH897" s="136"/>
      <c r="ICI897" s="136"/>
      <c r="ICJ897" s="136"/>
      <c r="ICK897" s="136"/>
      <c r="ICL897" s="136"/>
      <c r="ICM897" s="136"/>
      <c r="ICN897" s="136"/>
      <c r="ICO897" s="136"/>
      <c r="ICP897" s="136"/>
      <c r="ICQ897" s="136"/>
      <c r="ICR897" s="136"/>
      <c r="ICS897" s="136"/>
      <c r="ICT897" s="136"/>
      <c r="ICU897" s="136"/>
      <c r="ICV897" s="136"/>
      <c r="ICW897" s="136"/>
      <c r="ICX897" s="136"/>
      <c r="ICY897" s="136"/>
      <c r="ICZ897" s="136"/>
      <c r="IDA897" s="136"/>
      <c r="IDB897" s="136"/>
      <c r="IDC897" s="136"/>
      <c r="IDD897" s="136"/>
      <c r="IDE897" s="136"/>
      <c r="IDF897" s="136"/>
      <c r="IDG897" s="136"/>
      <c r="IDH897" s="136"/>
      <c r="IDI897" s="136"/>
      <c r="IDJ897" s="136"/>
      <c r="IDK897" s="136"/>
      <c r="IDL897" s="136"/>
      <c r="IDM897" s="136"/>
      <c r="IDN897" s="136"/>
      <c r="IDO897" s="136"/>
      <c r="IDP897" s="136"/>
      <c r="IDQ897" s="136"/>
      <c r="IDR897" s="136"/>
      <c r="IDS897" s="136"/>
      <c r="IDT897" s="136"/>
      <c r="IDU897" s="136"/>
      <c r="IDV897" s="136"/>
      <c r="IDW897" s="136"/>
      <c r="IDX897" s="136"/>
      <c r="IDY897" s="136"/>
      <c r="IDZ897" s="136"/>
      <c r="IEA897" s="136"/>
      <c r="IEB897" s="136"/>
      <c r="IEC897" s="136"/>
      <c r="IED897" s="136"/>
      <c r="IEE897" s="136"/>
      <c r="IEF897" s="136"/>
      <c r="IEG897" s="136"/>
      <c r="IEH897" s="136"/>
      <c r="IEI897" s="136"/>
      <c r="IEJ897" s="136"/>
      <c r="IEK897" s="136"/>
      <c r="IEL897" s="136"/>
      <c r="IEM897" s="136"/>
      <c r="IEN897" s="136"/>
      <c r="IEO897" s="136"/>
      <c r="IEP897" s="136"/>
      <c r="IEQ897" s="136"/>
      <c r="IER897" s="136"/>
      <c r="IES897" s="136"/>
      <c r="IET897" s="136"/>
      <c r="IEU897" s="136"/>
      <c r="IEV897" s="136"/>
      <c r="IEW897" s="136"/>
      <c r="IEX897" s="136"/>
      <c r="IEY897" s="136"/>
      <c r="IEZ897" s="136"/>
      <c r="IFA897" s="136"/>
      <c r="IFB897" s="136"/>
      <c r="IFC897" s="136"/>
      <c r="IFD897" s="136"/>
      <c r="IFE897" s="136"/>
      <c r="IFF897" s="136"/>
      <c r="IFG897" s="136"/>
      <c r="IFH897" s="136"/>
      <c r="IFI897" s="136"/>
      <c r="IFJ897" s="136"/>
      <c r="IFK897" s="136"/>
      <c r="IFL897" s="136"/>
      <c r="IFM897" s="136"/>
      <c r="IFN897" s="136"/>
      <c r="IFO897" s="136"/>
      <c r="IFP897" s="136"/>
      <c r="IFQ897" s="136"/>
      <c r="IFR897" s="136"/>
      <c r="IFS897" s="136"/>
      <c r="IFT897" s="136"/>
      <c r="IFU897" s="136"/>
      <c r="IFV897" s="136"/>
      <c r="IFW897" s="136"/>
      <c r="IFX897" s="136"/>
      <c r="IFY897" s="136"/>
      <c r="IFZ897" s="136"/>
      <c r="IGA897" s="136"/>
      <c r="IGB897" s="136"/>
      <c r="IGC897" s="136"/>
      <c r="IGD897" s="136"/>
      <c r="IGE897" s="136"/>
      <c r="IGF897" s="136"/>
      <c r="IGG897" s="136"/>
      <c r="IGH897" s="136"/>
      <c r="IGI897" s="136"/>
      <c r="IGJ897" s="136"/>
      <c r="IGK897" s="136"/>
      <c r="IGL897" s="136"/>
      <c r="IGM897" s="136"/>
      <c r="IGN897" s="136"/>
      <c r="IGO897" s="136"/>
      <c r="IGP897" s="136"/>
      <c r="IGQ897" s="136"/>
      <c r="IGR897" s="136"/>
      <c r="IGS897" s="136"/>
      <c r="IGT897" s="136"/>
      <c r="IGU897" s="136"/>
      <c r="IGV897" s="136"/>
      <c r="IGW897" s="136"/>
      <c r="IGX897" s="136"/>
      <c r="IGY897" s="136"/>
      <c r="IGZ897" s="136"/>
      <c r="IHA897" s="136"/>
      <c r="IHB897" s="136"/>
      <c r="IHC897" s="136"/>
      <c r="IHD897" s="136"/>
      <c r="IHE897" s="136"/>
      <c r="IHF897" s="136"/>
      <c r="IHG897" s="136"/>
      <c r="IHH897" s="136"/>
      <c r="IHI897" s="136"/>
      <c r="IHJ897" s="136"/>
      <c r="IHK897" s="136"/>
      <c r="IHL897" s="136"/>
      <c r="IHM897" s="136"/>
      <c r="IHN897" s="136"/>
      <c r="IHO897" s="136"/>
      <c r="IHP897" s="136"/>
      <c r="IHQ897" s="136"/>
      <c r="IHR897" s="136"/>
      <c r="IHS897" s="136"/>
      <c r="IHT897" s="136"/>
      <c r="IHU897" s="136"/>
      <c r="IHV897" s="136"/>
      <c r="IHW897" s="136"/>
      <c r="IHX897" s="136"/>
      <c r="IHY897" s="136"/>
      <c r="IHZ897" s="136"/>
      <c r="IIA897" s="136"/>
      <c r="IIB897" s="136"/>
      <c r="IIC897" s="136"/>
      <c r="IID897" s="136"/>
      <c r="IIE897" s="136"/>
      <c r="IIF897" s="136"/>
      <c r="IIG897" s="136"/>
      <c r="IIH897" s="136"/>
      <c r="III897" s="136"/>
      <c r="IIJ897" s="136"/>
      <c r="IIK897" s="136"/>
      <c r="IIL897" s="136"/>
      <c r="IIM897" s="136"/>
      <c r="IIN897" s="136"/>
      <c r="IIO897" s="136"/>
      <c r="IIP897" s="136"/>
      <c r="IIQ897" s="136"/>
      <c r="IIR897" s="136"/>
      <c r="IIS897" s="136"/>
      <c r="IIT897" s="136"/>
      <c r="IIU897" s="136"/>
      <c r="IIV897" s="136"/>
      <c r="IIW897" s="136"/>
      <c r="IIX897" s="136"/>
      <c r="IIY897" s="136"/>
      <c r="IIZ897" s="136"/>
      <c r="IJA897" s="136"/>
      <c r="IJB897" s="136"/>
      <c r="IJC897" s="136"/>
      <c r="IJD897" s="136"/>
      <c r="IJE897" s="136"/>
      <c r="IJF897" s="136"/>
      <c r="IJG897" s="136"/>
      <c r="IJH897" s="136"/>
      <c r="IJI897" s="136"/>
      <c r="IJJ897" s="136"/>
      <c r="IJK897" s="136"/>
      <c r="IJL897" s="136"/>
      <c r="IJM897" s="136"/>
      <c r="IJN897" s="136"/>
      <c r="IJO897" s="136"/>
      <c r="IJP897" s="136"/>
      <c r="IJQ897" s="136"/>
      <c r="IJR897" s="136"/>
      <c r="IJS897" s="136"/>
      <c r="IJT897" s="136"/>
      <c r="IJU897" s="136"/>
      <c r="IJV897" s="136"/>
      <c r="IJW897" s="136"/>
      <c r="IJX897" s="136"/>
      <c r="IJY897" s="136"/>
      <c r="IJZ897" s="136"/>
      <c r="IKA897" s="136"/>
      <c r="IKB897" s="136"/>
      <c r="IKC897" s="136"/>
      <c r="IKD897" s="136"/>
      <c r="IKE897" s="136"/>
      <c r="IKF897" s="136"/>
      <c r="IKG897" s="136"/>
      <c r="IKH897" s="136"/>
      <c r="IKI897" s="136"/>
      <c r="IKJ897" s="136"/>
      <c r="IKK897" s="136"/>
      <c r="IKL897" s="136"/>
      <c r="IKM897" s="136"/>
      <c r="IKN897" s="136"/>
      <c r="IKO897" s="136"/>
      <c r="IKP897" s="136"/>
      <c r="IKQ897" s="136"/>
      <c r="IKR897" s="136"/>
      <c r="IKS897" s="136"/>
      <c r="IKT897" s="136"/>
      <c r="IKU897" s="136"/>
      <c r="IKV897" s="136"/>
      <c r="IKW897" s="136"/>
      <c r="IKX897" s="136"/>
      <c r="IKY897" s="136"/>
      <c r="IKZ897" s="136"/>
      <c r="ILA897" s="136"/>
      <c r="ILB897" s="136"/>
      <c r="ILC897" s="136"/>
      <c r="ILD897" s="136"/>
      <c r="ILE897" s="136"/>
      <c r="ILF897" s="136"/>
      <c r="ILG897" s="136"/>
      <c r="ILH897" s="136"/>
      <c r="ILI897" s="136"/>
      <c r="ILJ897" s="136"/>
      <c r="ILK897" s="136"/>
      <c r="ILL897" s="136"/>
      <c r="ILM897" s="136"/>
      <c r="ILN897" s="136"/>
      <c r="ILO897" s="136"/>
      <c r="ILP897" s="136"/>
      <c r="ILQ897" s="136"/>
      <c r="ILR897" s="136"/>
      <c r="ILS897" s="136"/>
      <c r="ILT897" s="136"/>
      <c r="ILU897" s="136"/>
      <c r="ILV897" s="136"/>
      <c r="ILW897" s="136"/>
      <c r="ILX897" s="136"/>
      <c r="ILY897" s="136"/>
      <c r="ILZ897" s="136"/>
      <c r="IMA897" s="136"/>
      <c r="IMB897" s="136"/>
      <c r="IMC897" s="136"/>
      <c r="IMD897" s="136"/>
      <c r="IME897" s="136"/>
      <c r="IMF897" s="136"/>
      <c r="IMG897" s="136"/>
      <c r="IMH897" s="136"/>
      <c r="IMI897" s="136"/>
      <c r="IMJ897" s="136"/>
      <c r="IMK897" s="136"/>
      <c r="IML897" s="136"/>
      <c r="IMM897" s="136"/>
      <c r="IMN897" s="136"/>
      <c r="IMO897" s="136"/>
      <c r="IMP897" s="136"/>
      <c r="IMQ897" s="136"/>
      <c r="IMR897" s="136"/>
      <c r="IMS897" s="136"/>
      <c r="IMT897" s="136"/>
      <c r="IMU897" s="136"/>
      <c r="IMV897" s="136"/>
      <c r="IMW897" s="136"/>
      <c r="IMX897" s="136"/>
      <c r="IMY897" s="136"/>
      <c r="IMZ897" s="136"/>
      <c r="INA897" s="136"/>
      <c r="INB897" s="136"/>
      <c r="INC897" s="136"/>
      <c r="IND897" s="136"/>
      <c r="INE897" s="136"/>
      <c r="INF897" s="136"/>
      <c r="ING897" s="136"/>
      <c r="INH897" s="136"/>
      <c r="INI897" s="136"/>
      <c r="INJ897" s="136"/>
      <c r="INK897" s="136"/>
      <c r="INL897" s="136"/>
      <c r="INM897" s="136"/>
      <c r="INN897" s="136"/>
      <c r="INO897" s="136"/>
      <c r="INP897" s="136"/>
      <c r="INQ897" s="136"/>
      <c r="INR897" s="136"/>
      <c r="INS897" s="136"/>
      <c r="INT897" s="136"/>
      <c r="INU897" s="136"/>
      <c r="INV897" s="136"/>
      <c r="INW897" s="136"/>
      <c r="INX897" s="136"/>
      <c r="INY897" s="136"/>
      <c r="INZ897" s="136"/>
      <c r="IOA897" s="136"/>
      <c r="IOB897" s="136"/>
      <c r="IOC897" s="136"/>
      <c r="IOD897" s="136"/>
      <c r="IOE897" s="136"/>
      <c r="IOF897" s="136"/>
      <c r="IOG897" s="136"/>
      <c r="IOH897" s="136"/>
      <c r="IOI897" s="136"/>
      <c r="IOJ897" s="136"/>
      <c r="IOK897" s="136"/>
      <c r="IOL897" s="136"/>
      <c r="IOM897" s="136"/>
      <c r="ION897" s="136"/>
      <c r="IOO897" s="136"/>
      <c r="IOP897" s="136"/>
      <c r="IOQ897" s="136"/>
      <c r="IOR897" s="136"/>
      <c r="IOS897" s="136"/>
      <c r="IOT897" s="136"/>
      <c r="IOU897" s="136"/>
      <c r="IOV897" s="136"/>
      <c r="IOW897" s="136"/>
      <c r="IOX897" s="136"/>
      <c r="IOY897" s="136"/>
      <c r="IOZ897" s="136"/>
      <c r="IPA897" s="136"/>
      <c r="IPB897" s="136"/>
      <c r="IPC897" s="136"/>
      <c r="IPD897" s="136"/>
      <c r="IPE897" s="136"/>
      <c r="IPF897" s="136"/>
      <c r="IPG897" s="136"/>
      <c r="IPH897" s="136"/>
      <c r="IPI897" s="136"/>
      <c r="IPJ897" s="136"/>
      <c r="IPK897" s="136"/>
      <c r="IPL897" s="136"/>
      <c r="IPM897" s="136"/>
      <c r="IPN897" s="136"/>
      <c r="IPO897" s="136"/>
      <c r="IPP897" s="136"/>
      <c r="IPQ897" s="136"/>
      <c r="IPR897" s="136"/>
      <c r="IPS897" s="136"/>
      <c r="IPT897" s="136"/>
      <c r="IPU897" s="136"/>
      <c r="IPV897" s="136"/>
      <c r="IPW897" s="136"/>
      <c r="IPX897" s="136"/>
      <c r="IPY897" s="136"/>
      <c r="IPZ897" s="136"/>
      <c r="IQA897" s="136"/>
      <c r="IQB897" s="136"/>
      <c r="IQC897" s="136"/>
      <c r="IQD897" s="136"/>
      <c r="IQE897" s="136"/>
      <c r="IQF897" s="136"/>
      <c r="IQG897" s="136"/>
      <c r="IQH897" s="136"/>
      <c r="IQI897" s="136"/>
      <c r="IQJ897" s="136"/>
      <c r="IQK897" s="136"/>
      <c r="IQL897" s="136"/>
      <c r="IQM897" s="136"/>
      <c r="IQN897" s="136"/>
      <c r="IQO897" s="136"/>
      <c r="IQP897" s="136"/>
      <c r="IQQ897" s="136"/>
      <c r="IQR897" s="136"/>
      <c r="IQS897" s="136"/>
      <c r="IQT897" s="136"/>
      <c r="IQU897" s="136"/>
      <c r="IQV897" s="136"/>
      <c r="IQW897" s="136"/>
      <c r="IQX897" s="136"/>
      <c r="IQY897" s="136"/>
      <c r="IQZ897" s="136"/>
      <c r="IRA897" s="136"/>
      <c r="IRB897" s="136"/>
      <c r="IRC897" s="136"/>
      <c r="IRD897" s="136"/>
      <c r="IRE897" s="136"/>
      <c r="IRF897" s="136"/>
      <c r="IRG897" s="136"/>
      <c r="IRH897" s="136"/>
      <c r="IRI897" s="136"/>
      <c r="IRJ897" s="136"/>
      <c r="IRK897" s="136"/>
      <c r="IRL897" s="136"/>
      <c r="IRM897" s="136"/>
      <c r="IRN897" s="136"/>
      <c r="IRO897" s="136"/>
      <c r="IRP897" s="136"/>
      <c r="IRQ897" s="136"/>
      <c r="IRR897" s="136"/>
      <c r="IRS897" s="136"/>
      <c r="IRT897" s="136"/>
      <c r="IRU897" s="136"/>
      <c r="IRV897" s="136"/>
      <c r="IRW897" s="136"/>
      <c r="IRX897" s="136"/>
      <c r="IRY897" s="136"/>
      <c r="IRZ897" s="136"/>
      <c r="ISA897" s="136"/>
      <c r="ISB897" s="136"/>
      <c r="ISC897" s="136"/>
      <c r="ISD897" s="136"/>
      <c r="ISE897" s="136"/>
      <c r="ISF897" s="136"/>
      <c r="ISG897" s="136"/>
      <c r="ISH897" s="136"/>
      <c r="ISI897" s="136"/>
      <c r="ISJ897" s="136"/>
      <c r="ISK897" s="136"/>
      <c r="ISL897" s="136"/>
      <c r="ISM897" s="136"/>
      <c r="ISN897" s="136"/>
      <c r="ISO897" s="136"/>
      <c r="ISP897" s="136"/>
      <c r="ISQ897" s="136"/>
      <c r="ISR897" s="136"/>
      <c r="ISS897" s="136"/>
      <c r="IST897" s="136"/>
      <c r="ISU897" s="136"/>
      <c r="ISV897" s="136"/>
      <c r="ISW897" s="136"/>
      <c r="ISX897" s="136"/>
      <c r="ISY897" s="136"/>
      <c r="ISZ897" s="136"/>
      <c r="ITA897" s="136"/>
      <c r="ITB897" s="136"/>
      <c r="ITC897" s="136"/>
      <c r="ITD897" s="136"/>
      <c r="ITE897" s="136"/>
      <c r="ITF897" s="136"/>
      <c r="ITG897" s="136"/>
      <c r="ITH897" s="136"/>
      <c r="ITI897" s="136"/>
      <c r="ITJ897" s="136"/>
      <c r="ITK897" s="136"/>
      <c r="ITL897" s="136"/>
      <c r="ITM897" s="136"/>
      <c r="ITN897" s="136"/>
      <c r="ITO897" s="136"/>
      <c r="ITP897" s="136"/>
      <c r="ITQ897" s="136"/>
      <c r="ITR897" s="136"/>
      <c r="ITS897" s="136"/>
      <c r="ITT897" s="136"/>
      <c r="ITU897" s="136"/>
      <c r="ITV897" s="136"/>
      <c r="ITW897" s="136"/>
      <c r="ITX897" s="136"/>
      <c r="ITY897" s="136"/>
      <c r="ITZ897" s="136"/>
      <c r="IUA897" s="136"/>
      <c r="IUB897" s="136"/>
      <c r="IUC897" s="136"/>
      <c r="IUD897" s="136"/>
      <c r="IUE897" s="136"/>
      <c r="IUF897" s="136"/>
      <c r="IUG897" s="136"/>
      <c r="IUH897" s="136"/>
      <c r="IUI897" s="136"/>
      <c r="IUJ897" s="136"/>
      <c r="IUK897" s="136"/>
      <c r="IUL897" s="136"/>
      <c r="IUM897" s="136"/>
      <c r="IUN897" s="136"/>
      <c r="IUO897" s="136"/>
      <c r="IUP897" s="136"/>
      <c r="IUQ897" s="136"/>
      <c r="IUR897" s="136"/>
      <c r="IUS897" s="136"/>
      <c r="IUT897" s="136"/>
      <c r="IUU897" s="136"/>
      <c r="IUV897" s="136"/>
      <c r="IUW897" s="136"/>
      <c r="IUX897" s="136"/>
      <c r="IUY897" s="136"/>
      <c r="IUZ897" s="136"/>
      <c r="IVA897" s="136"/>
      <c r="IVB897" s="136"/>
      <c r="IVC897" s="136"/>
      <c r="IVD897" s="136"/>
      <c r="IVE897" s="136"/>
      <c r="IVF897" s="136"/>
      <c r="IVG897" s="136"/>
      <c r="IVH897" s="136"/>
      <c r="IVI897" s="136"/>
      <c r="IVJ897" s="136"/>
      <c r="IVK897" s="136"/>
      <c r="IVL897" s="136"/>
      <c r="IVM897" s="136"/>
      <c r="IVN897" s="136"/>
      <c r="IVO897" s="136"/>
      <c r="IVP897" s="136"/>
      <c r="IVQ897" s="136"/>
      <c r="IVR897" s="136"/>
      <c r="IVS897" s="136"/>
      <c r="IVT897" s="136"/>
      <c r="IVU897" s="136"/>
      <c r="IVV897" s="136"/>
      <c r="IVW897" s="136"/>
      <c r="IVX897" s="136"/>
      <c r="IVY897" s="136"/>
      <c r="IVZ897" s="136"/>
      <c r="IWA897" s="136"/>
      <c r="IWB897" s="136"/>
      <c r="IWC897" s="136"/>
      <c r="IWD897" s="136"/>
      <c r="IWE897" s="136"/>
      <c r="IWF897" s="136"/>
      <c r="IWG897" s="136"/>
      <c r="IWH897" s="136"/>
      <c r="IWI897" s="136"/>
      <c r="IWJ897" s="136"/>
      <c r="IWK897" s="136"/>
      <c r="IWL897" s="136"/>
      <c r="IWM897" s="136"/>
      <c r="IWN897" s="136"/>
      <c r="IWO897" s="136"/>
      <c r="IWP897" s="136"/>
      <c r="IWQ897" s="136"/>
      <c r="IWR897" s="136"/>
      <c r="IWS897" s="136"/>
      <c r="IWT897" s="136"/>
      <c r="IWU897" s="136"/>
      <c r="IWV897" s="136"/>
      <c r="IWW897" s="136"/>
      <c r="IWX897" s="136"/>
      <c r="IWY897" s="136"/>
      <c r="IWZ897" s="136"/>
      <c r="IXA897" s="136"/>
      <c r="IXB897" s="136"/>
      <c r="IXC897" s="136"/>
      <c r="IXD897" s="136"/>
      <c r="IXE897" s="136"/>
      <c r="IXF897" s="136"/>
      <c r="IXG897" s="136"/>
      <c r="IXH897" s="136"/>
      <c r="IXI897" s="136"/>
      <c r="IXJ897" s="136"/>
      <c r="IXK897" s="136"/>
      <c r="IXL897" s="136"/>
      <c r="IXM897" s="136"/>
      <c r="IXN897" s="136"/>
      <c r="IXO897" s="136"/>
      <c r="IXP897" s="136"/>
      <c r="IXQ897" s="136"/>
      <c r="IXR897" s="136"/>
      <c r="IXS897" s="136"/>
      <c r="IXT897" s="136"/>
      <c r="IXU897" s="136"/>
      <c r="IXV897" s="136"/>
      <c r="IXW897" s="136"/>
      <c r="IXX897" s="136"/>
      <c r="IXY897" s="136"/>
      <c r="IXZ897" s="136"/>
      <c r="IYA897" s="136"/>
      <c r="IYB897" s="136"/>
      <c r="IYC897" s="136"/>
      <c r="IYD897" s="136"/>
      <c r="IYE897" s="136"/>
      <c r="IYF897" s="136"/>
      <c r="IYG897" s="136"/>
      <c r="IYH897" s="136"/>
      <c r="IYI897" s="136"/>
      <c r="IYJ897" s="136"/>
      <c r="IYK897" s="136"/>
      <c r="IYL897" s="136"/>
      <c r="IYM897" s="136"/>
      <c r="IYN897" s="136"/>
      <c r="IYO897" s="136"/>
      <c r="IYP897" s="136"/>
      <c r="IYQ897" s="136"/>
      <c r="IYR897" s="136"/>
      <c r="IYS897" s="136"/>
      <c r="IYT897" s="136"/>
      <c r="IYU897" s="136"/>
      <c r="IYV897" s="136"/>
      <c r="IYW897" s="136"/>
      <c r="IYX897" s="136"/>
      <c r="IYY897" s="136"/>
      <c r="IYZ897" s="136"/>
      <c r="IZA897" s="136"/>
      <c r="IZB897" s="136"/>
      <c r="IZC897" s="136"/>
      <c r="IZD897" s="136"/>
      <c r="IZE897" s="136"/>
      <c r="IZF897" s="136"/>
      <c r="IZG897" s="136"/>
      <c r="IZH897" s="136"/>
      <c r="IZI897" s="136"/>
      <c r="IZJ897" s="136"/>
      <c r="IZK897" s="136"/>
      <c r="IZL897" s="136"/>
      <c r="IZM897" s="136"/>
      <c r="IZN897" s="136"/>
      <c r="IZO897" s="136"/>
      <c r="IZP897" s="136"/>
      <c r="IZQ897" s="136"/>
      <c r="IZR897" s="136"/>
      <c r="IZS897" s="136"/>
      <c r="IZT897" s="136"/>
      <c r="IZU897" s="136"/>
      <c r="IZV897" s="136"/>
      <c r="IZW897" s="136"/>
      <c r="IZX897" s="136"/>
      <c r="IZY897" s="136"/>
      <c r="IZZ897" s="136"/>
      <c r="JAA897" s="136"/>
      <c r="JAB897" s="136"/>
      <c r="JAC897" s="136"/>
      <c r="JAD897" s="136"/>
      <c r="JAE897" s="136"/>
      <c r="JAF897" s="136"/>
      <c r="JAG897" s="136"/>
      <c r="JAH897" s="136"/>
      <c r="JAI897" s="136"/>
      <c r="JAJ897" s="136"/>
      <c r="JAK897" s="136"/>
      <c r="JAL897" s="136"/>
      <c r="JAM897" s="136"/>
      <c r="JAN897" s="136"/>
      <c r="JAO897" s="136"/>
      <c r="JAP897" s="136"/>
      <c r="JAQ897" s="136"/>
      <c r="JAR897" s="136"/>
      <c r="JAS897" s="136"/>
      <c r="JAT897" s="136"/>
      <c r="JAU897" s="136"/>
      <c r="JAV897" s="136"/>
      <c r="JAW897" s="136"/>
      <c r="JAX897" s="136"/>
      <c r="JAY897" s="136"/>
      <c r="JAZ897" s="136"/>
      <c r="JBA897" s="136"/>
      <c r="JBB897" s="136"/>
      <c r="JBC897" s="136"/>
      <c r="JBD897" s="136"/>
      <c r="JBE897" s="136"/>
      <c r="JBF897" s="136"/>
      <c r="JBG897" s="136"/>
      <c r="JBH897" s="136"/>
      <c r="JBI897" s="136"/>
      <c r="JBJ897" s="136"/>
      <c r="JBK897" s="136"/>
      <c r="JBL897" s="136"/>
      <c r="JBM897" s="136"/>
      <c r="JBN897" s="136"/>
      <c r="JBO897" s="136"/>
      <c r="JBP897" s="136"/>
      <c r="JBQ897" s="136"/>
      <c r="JBR897" s="136"/>
      <c r="JBS897" s="136"/>
      <c r="JBT897" s="136"/>
      <c r="JBU897" s="136"/>
      <c r="JBV897" s="136"/>
      <c r="JBW897" s="136"/>
      <c r="JBX897" s="136"/>
      <c r="JBY897" s="136"/>
      <c r="JBZ897" s="136"/>
      <c r="JCA897" s="136"/>
      <c r="JCB897" s="136"/>
      <c r="JCC897" s="136"/>
      <c r="JCD897" s="136"/>
      <c r="JCE897" s="136"/>
      <c r="JCF897" s="136"/>
      <c r="JCG897" s="136"/>
      <c r="JCH897" s="136"/>
      <c r="JCI897" s="136"/>
      <c r="JCJ897" s="136"/>
      <c r="JCK897" s="136"/>
      <c r="JCL897" s="136"/>
      <c r="JCM897" s="136"/>
      <c r="JCN897" s="136"/>
      <c r="JCO897" s="136"/>
      <c r="JCP897" s="136"/>
      <c r="JCQ897" s="136"/>
      <c r="JCR897" s="136"/>
      <c r="JCS897" s="136"/>
      <c r="JCT897" s="136"/>
      <c r="JCU897" s="136"/>
      <c r="JCV897" s="136"/>
      <c r="JCW897" s="136"/>
      <c r="JCX897" s="136"/>
      <c r="JCY897" s="136"/>
      <c r="JCZ897" s="136"/>
      <c r="JDA897" s="136"/>
      <c r="JDB897" s="136"/>
      <c r="JDC897" s="136"/>
      <c r="JDD897" s="136"/>
      <c r="JDE897" s="136"/>
      <c r="JDF897" s="136"/>
      <c r="JDG897" s="136"/>
      <c r="JDH897" s="136"/>
      <c r="JDI897" s="136"/>
      <c r="JDJ897" s="136"/>
      <c r="JDK897" s="136"/>
      <c r="JDL897" s="136"/>
      <c r="JDM897" s="136"/>
      <c r="JDN897" s="136"/>
      <c r="JDO897" s="136"/>
      <c r="JDP897" s="136"/>
      <c r="JDQ897" s="136"/>
      <c r="JDR897" s="136"/>
      <c r="JDS897" s="136"/>
      <c r="JDT897" s="136"/>
      <c r="JDU897" s="136"/>
      <c r="JDV897" s="136"/>
      <c r="JDW897" s="136"/>
      <c r="JDX897" s="136"/>
      <c r="JDY897" s="136"/>
      <c r="JDZ897" s="136"/>
      <c r="JEA897" s="136"/>
      <c r="JEB897" s="136"/>
      <c r="JEC897" s="136"/>
      <c r="JED897" s="136"/>
      <c r="JEE897" s="136"/>
      <c r="JEF897" s="136"/>
      <c r="JEG897" s="136"/>
      <c r="JEH897" s="136"/>
      <c r="JEI897" s="136"/>
      <c r="JEJ897" s="136"/>
      <c r="JEK897" s="136"/>
      <c r="JEL897" s="136"/>
      <c r="JEM897" s="136"/>
      <c r="JEN897" s="136"/>
      <c r="JEO897" s="136"/>
      <c r="JEP897" s="136"/>
      <c r="JEQ897" s="136"/>
      <c r="JER897" s="136"/>
      <c r="JES897" s="136"/>
      <c r="JET897" s="136"/>
      <c r="JEU897" s="136"/>
      <c r="JEV897" s="136"/>
      <c r="JEW897" s="136"/>
      <c r="JEX897" s="136"/>
      <c r="JEY897" s="136"/>
      <c r="JEZ897" s="136"/>
      <c r="JFA897" s="136"/>
      <c r="JFB897" s="136"/>
      <c r="JFC897" s="136"/>
      <c r="JFD897" s="136"/>
      <c r="JFE897" s="136"/>
      <c r="JFF897" s="136"/>
      <c r="JFG897" s="136"/>
      <c r="JFH897" s="136"/>
      <c r="JFI897" s="136"/>
      <c r="JFJ897" s="136"/>
      <c r="JFK897" s="136"/>
      <c r="JFL897" s="136"/>
      <c r="JFM897" s="136"/>
      <c r="JFN897" s="136"/>
      <c r="JFO897" s="136"/>
      <c r="JFP897" s="136"/>
      <c r="JFQ897" s="136"/>
      <c r="JFR897" s="136"/>
      <c r="JFS897" s="136"/>
      <c r="JFT897" s="136"/>
      <c r="JFU897" s="136"/>
      <c r="JFV897" s="136"/>
      <c r="JFW897" s="136"/>
      <c r="JFX897" s="136"/>
      <c r="JFY897" s="136"/>
      <c r="JFZ897" s="136"/>
      <c r="JGA897" s="136"/>
      <c r="JGB897" s="136"/>
      <c r="JGC897" s="136"/>
      <c r="JGD897" s="136"/>
      <c r="JGE897" s="136"/>
      <c r="JGF897" s="136"/>
      <c r="JGG897" s="136"/>
      <c r="JGH897" s="136"/>
      <c r="JGI897" s="136"/>
      <c r="JGJ897" s="136"/>
      <c r="JGK897" s="136"/>
      <c r="JGL897" s="136"/>
      <c r="JGM897" s="136"/>
      <c r="JGN897" s="136"/>
      <c r="JGO897" s="136"/>
      <c r="JGP897" s="136"/>
      <c r="JGQ897" s="136"/>
      <c r="JGR897" s="136"/>
      <c r="JGS897" s="136"/>
      <c r="JGT897" s="136"/>
      <c r="JGU897" s="136"/>
      <c r="JGV897" s="136"/>
      <c r="JGW897" s="136"/>
      <c r="JGX897" s="136"/>
      <c r="JGY897" s="136"/>
      <c r="JGZ897" s="136"/>
      <c r="JHA897" s="136"/>
      <c r="JHB897" s="136"/>
      <c r="JHC897" s="136"/>
      <c r="JHD897" s="136"/>
      <c r="JHE897" s="136"/>
      <c r="JHF897" s="136"/>
      <c r="JHG897" s="136"/>
      <c r="JHH897" s="136"/>
      <c r="JHI897" s="136"/>
      <c r="JHJ897" s="136"/>
      <c r="JHK897" s="136"/>
      <c r="JHL897" s="136"/>
      <c r="JHM897" s="136"/>
      <c r="JHN897" s="136"/>
      <c r="JHO897" s="136"/>
      <c r="JHP897" s="136"/>
      <c r="JHQ897" s="136"/>
      <c r="JHR897" s="136"/>
      <c r="JHS897" s="136"/>
      <c r="JHT897" s="136"/>
      <c r="JHU897" s="136"/>
      <c r="JHV897" s="136"/>
      <c r="JHW897" s="136"/>
      <c r="JHX897" s="136"/>
      <c r="JHY897" s="136"/>
      <c r="JHZ897" s="136"/>
      <c r="JIA897" s="136"/>
      <c r="JIB897" s="136"/>
      <c r="JIC897" s="136"/>
      <c r="JID897" s="136"/>
      <c r="JIE897" s="136"/>
      <c r="JIF897" s="136"/>
      <c r="JIG897" s="136"/>
      <c r="JIH897" s="136"/>
      <c r="JII897" s="136"/>
      <c r="JIJ897" s="136"/>
      <c r="JIK897" s="136"/>
      <c r="JIL897" s="136"/>
      <c r="JIM897" s="136"/>
      <c r="JIN897" s="136"/>
      <c r="JIO897" s="136"/>
      <c r="JIP897" s="136"/>
      <c r="JIQ897" s="136"/>
      <c r="JIR897" s="136"/>
      <c r="JIS897" s="136"/>
      <c r="JIT897" s="136"/>
      <c r="JIU897" s="136"/>
      <c r="JIV897" s="136"/>
      <c r="JIW897" s="136"/>
      <c r="JIX897" s="136"/>
      <c r="JIY897" s="136"/>
      <c r="JIZ897" s="136"/>
      <c r="JJA897" s="136"/>
      <c r="JJB897" s="136"/>
      <c r="JJC897" s="136"/>
      <c r="JJD897" s="136"/>
      <c r="JJE897" s="136"/>
      <c r="JJF897" s="136"/>
      <c r="JJG897" s="136"/>
      <c r="JJH897" s="136"/>
      <c r="JJI897" s="136"/>
      <c r="JJJ897" s="136"/>
      <c r="JJK897" s="136"/>
      <c r="JJL897" s="136"/>
      <c r="JJM897" s="136"/>
      <c r="JJN897" s="136"/>
      <c r="JJO897" s="136"/>
      <c r="JJP897" s="136"/>
      <c r="JJQ897" s="136"/>
      <c r="JJR897" s="136"/>
      <c r="JJS897" s="136"/>
      <c r="JJT897" s="136"/>
      <c r="JJU897" s="136"/>
      <c r="JJV897" s="136"/>
      <c r="JJW897" s="136"/>
      <c r="JJX897" s="136"/>
      <c r="JJY897" s="136"/>
      <c r="JJZ897" s="136"/>
      <c r="JKA897" s="136"/>
      <c r="JKB897" s="136"/>
      <c r="JKC897" s="136"/>
      <c r="JKD897" s="136"/>
      <c r="JKE897" s="136"/>
      <c r="JKF897" s="136"/>
      <c r="JKG897" s="136"/>
      <c r="JKH897" s="136"/>
      <c r="JKI897" s="136"/>
      <c r="JKJ897" s="136"/>
      <c r="JKK897" s="136"/>
      <c r="JKL897" s="136"/>
      <c r="JKM897" s="136"/>
      <c r="JKN897" s="136"/>
      <c r="JKO897" s="136"/>
      <c r="JKP897" s="136"/>
      <c r="JKQ897" s="136"/>
      <c r="JKR897" s="136"/>
      <c r="JKS897" s="136"/>
      <c r="JKT897" s="136"/>
      <c r="JKU897" s="136"/>
      <c r="JKV897" s="136"/>
      <c r="JKW897" s="136"/>
      <c r="JKX897" s="136"/>
      <c r="JKY897" s="136"/>
      <c r="JKZ897" s="136"/>
      <c r="JLA897" s="136"/>
      <c r="JLB897" s="136"/>
      <c r="JLC897" s="136"/>
      <c r="JLD897" s="136"/>
      <c r="JLE897" s="136"/>
      <c r="JLF897" s="136"/>
      <c r="JLG897" s="136"/>
      <c r="JLH897" s="136"/>
      <c r="JLI897" s="136"/>
      <c r="JLJ897" s="136"/>
      <c r="JLK897" s="136"/>
      <c r="JLL897" s="136"/>
      <c r="JLM897" s="136"/>
      <c r="JLN897" s="136"/>
      <c r="JLO897" s="136"/>
      <c r="JLP897" s="136"/>
      <c r="JLQ897" s="136"/>
      <c r="JLR897" s="136"/>
      <c r="JLS897" s="136"/>
      <c r="JLT897" s="136"/>
      <c r="JLU897" s="136"/>
      <c r="JLV897" s="136"/>
      <c r="JLW897" s="136"/>
      <c r="JLX897" s="136"/>
      <c r="JLY897" s="136"/>
      <c r="JLZ897" s="136"/>
      <c r="JMA897" s="136"/>
      <c r="JMB897" s="136"/>
      <c r="JMC897" s="136"/>
      <c r="JMD897" s="136"/>
      <c r="JME897" s="136"/>
      <c r="JMF897" s="136"/>
      <c r="JMG897" s="136"/>
      <c r="JMH897" s="136"/>
      <c r="JMI897" s="136"/>
      <c r="JMJ897" s="136"/>
      <c r="JMK897" s="136"/>
      <c r="JML897" s="136"/>
      <c r="JMM897" s="136"/>
      <c r="JMN897" s="136"/>
      <c r="JMO897" s="136"/>
      <c r="JMP897" s="136"/>
      <c r="JMQ897" s="136"/>
      <c r="JMR897" s="136"/>
      <c r="JMS897" s="136"/>
      <c r="JMT897" s="136"/>
      <c r="JMU897" s="136"/>
      <c r="JMV897" s="136"/>
      <c r="JMW897" s="136"/>
      <c r="JMX897" s="136"/>
      <c r="JMY897" s="136"/>
      <c r="JMZ897" s="136"/>
      <c r="JNA897" s="136"/>
      <c r="JNB897" s="136"/>
      <c r="JNC897" s="136"/>
      <c r="JND897" s="136"/>
      <c r="JNE897" s="136"/>
      <c r="JNF897" s="136"/>
      <c r="JNG897" s="136"/>
      <c r="JNH897" s="136"/>
      <c r="JNI897" s="136"/>
      <c r="JNJ897" s="136"/>
      <c r="JNK897" s="136"/>
      <c r="JNL897" s="136"/>
      <c r="JNM897" s="136"/>
      <c r="JNN897" s="136"/>
      <c r="JNO897" s="136"/>
      <c r="JNP897" s="136"/>
      <c r="JNQ897" s="136"/>
      <c r="JNR897" s="136"/>
      <c r="JNS897" s="136"/>
      <c r="JNT897" s="136"/>
      <c r="JNU897" s="136"/>
      <c r="JNV897" s="136"/>
      <c r="JNW897" s="136"/>
      <c r="JNX897" s="136"/>
      <c r="JNY897" s="136"/>
      <c r="JNZ897" s="136"/>
      <c r="JOA897" s="136"/>
      <c r="JOB897" s="136"/>
      <c r="JOC897" s="136"/>
      <c r="JOD897" s="136"/>
      <c r="JOE897" s="136"/>
      <c r="JOF897" s="136"/>
      <c r="JOG897" s="136"/>
      <c r="JOH897" s="136"/>
      <c r="JOI897" s="136"/>
      <c r="JOJ897" s="136"/>
      <c r="JOK897" s="136"/>
      <c r="JOL897" s="136"/>
      <c r="JOM897" s="136"/>
      <c r="JON897" s="136"/>
      <c r="JOO897" s="136"/>
      <c r="JOP897" s="136"/>
      <c r="JOQ897" s="136"/>
      <c r="JOR897" s="136"/>
      <c r="JOS897" s="136"/>
      <c r="JOT897" s="136"/>
      <c r="JOU897" s="136"/>
      <c r="JOV897" s="136"/>
      <c r="JOW897" s="136"/>
      <c r="JOX897" s="136"/>
      <c r="JOY897" s="136"/>
      <c r="JOZ897" s="136"/>
      <c r="JPA897" s="136"/>
      <c r="JPB897" s="136"/>
      <c r="JPC897" s="136"/>
      <c r="JPD897" s="136"/>
      <c r="JPE897" s="136"/>
      <c r="JPF897" s="136"/>
      <c r="JPG897" s="136"/>
      <c r="JPH897" s="136"/>
      <c r="JPI897" s="136"/>
      <c r="JPJ897" s="136"/>
      <c r="JPK897" s="136"/>
      <c r="JPL897" s="136"/>
      <c r="JPM897" s="136"/>
      <c r="JPN897" s="136"/>
      <c r="JPO897" s="136"/>
      <c r="JPP897" s="136"/>
      <c r="JPQ897" s="136"/>
      <c r="JPR897" s="136"/>
      <c r="JPS897" s="136"/>
      <c r="JPT897" s="136"/>
      <c r="JPU897" s="136"/>
      <c r="JPV897" s="136"/>
      <c r="JPW897" s="136"/>
      <c r="JPX897" s="136"/>
      <c r="JPY897" s="136"/>
      <c r="JPZ897" s="136"/>
      <c r="JQA897" s="136"/>
      <c r="JQB897" s="136"/>
      <c r="JQC897" s="136"/>
      <c r="JQD897" s="136"/>
      <c r="JQE897" s="136"/>
      <c r="JQF897" s="136"/>
      <c r="JQG897" s="136"/>
      <c r="JQH897" s="136"/>
      <c r="JQI897" s="136"/>
      <c r="JQJ897" s="136"/>
      <c r="JQK897" s="136"/>
      <c r="JQL897" s="136"/>
      <c r="JQM897" s="136"/>
      <c r="JQN897" s="136"/>
      <c r="JQO897" s="136"/>
      <c r="JQP897" s="136"/>
      <c r="JQQ897" s="136"/>
      <c r="JQR897" s="136"/>
      <c r="JQS897" s="136"/>
      <c r="JQT897" s="136"/>
      <c r="JQU897" s="136"/>
      <c r="JQV897" s="136"/>
      <c r="JQW897" s="136"/>
      <c r="JQX897" s="136"/>
      <c r="JQY897" s="136"/>
      <c r="JQZ897" s="136"/>
      <c r="JRA897" s="136"/>
      <c r="JRB897" s="136"/>
      <c r="JRC897" s="136"/>
      <c r="JRD897" s="136"/>
      <c r="JRE897" s="136"/>
      <c r="JRF897" s="136"/>
      <c r="JRG897" s="136"/>
      <c r="JRH897" s="136"/>
      <c r="JRI897" s="136"/>
      <c r="JRJ897" s="136"/>
      <c r="JRK897" s="136"/>
      <c r="JRL897" s="136"/>
      <c r="JRM897" s="136"/>
      <c r="JRN897" s="136"/>
      <c r="JRO897" s="136"/>
      <c r="JRP897" s="136"/>
      <c r="JRQ897" s="136"/>
      <c r="JRR897" s="136"/>
      <c r="JRS897" s="136"/>
      <c r="JRT897" s="136"/>
      <c r="JRU897" s="136"/>
      <c r="JRV897" s="136"/>
      <c r="JRW897" s="136"/>
      <c r="JRX897" s="136"/>
      <c r="JRY897" s="136"/>
      <c r="JRZ897" s="136"/>
      <c r="JSA897" s="136"/>
      <c r="JSB897" s="136"/>
      <c r="JSC897" s="136"/>
      <c r="JSD897" s="136"/>
      <c r="JSE897" s="136"/>
      <c r="JSF897" s="136"/>
      <c r="JSG897" s="136"/>
      <c r="JSH897" s="136"/>
      <c r="JSI897" s="136"/>
      <c r="JSJ897" s="136"/>
      <c r="JSK897" s="136"/>
      <c r="JSL897" s="136"/>
      <c r="JSM897" s="136"/>
      <c r="JSN897" s="136"/>
      <c r="JSO897" s="136"/>
      <c r="JSP897" s="136"/>
      <c r="JSQ897" s="136"/>
      <c r="JSR897" s="136"/>
      <c r="JSS897" s="136"/>
      <c r="JST897" s="136"/>
      <c r="JSU897" s="136"/>
      <c r="JSV897" s="136"/>
      <c r="JSW897" s="136"/>
      <c r="JSX897" s="136"/>
      <c r="JSY897" s="136"/>
      <c r="JSZ897" s="136"/>
      <c r="JTA897" s="136"/>
      <c r="JTB897" s="136"/>
      <c r="JTC897" s="136"/>
      <c r="JTD897" s="136"/>
      <c r="JTE897" s="136"/>
      <c r="JTF897" s="136"/>
      <c r="JTG897" s="136"/>
      <c r="JTH897" s="136"/>
      <c r="JTI897" s="136"/>
      <c r="JTJ897" s="136"/>
      <c r="JTK897" s="136"/>
      <c r="JTL897" s="136"/>
      <c r="JTM897" s="136"/>
      <c r="JTN897" s="136"/>
      <c r="JTO897" s="136"/>
      <c r="JTP897" s="136"/>
      <c r="JTQ897" s="136"/>
      <c r="JTR897" s="136"/>
      <c r="JTS897" s="136"/>
      <c r="JTT897" s="136"/>
      <c r="JTU897" s="136"/>
      <c r="JTV897" s="136"/>
      <c r="JTW897" s="136"/>
      <c r="JTX897" s="136"/>
      <c r="JTY897" s="136"/>
      <c r="JTZ897" s="136"/>
      <c r="JUA897" s="136"/>
      <c r="JUB897" s="136"/>
      <c r="JUC897" s="136"/>
      <c r="JUD897" s="136"/>
      <c r="JUE897" s="136"/>
      <c r="JUF897" s="136"/>
      <c r="JUG897" s="136"/>
      <c r="JUH897" s="136"/>
      <c r="JUI897" s="136"/>
      <c r="JUJ897" s="136"/>
      <c r="JUK897" s="136"/>
      <c r="JUL897" s="136"/>
      <c r="JUM897" s="136"/>
      <c r="JUN897" s="136"/>
      <c r="JUO897" s="136"/>
      <c r="JUP897" s="136"/>
      <c r="JUQ897" s="136"/>
      <c r="JUR897" s="136"/>
      <c r="JUS897" s="136"/>
      <c r="JUT897" s="136"/>
      <c r="JUU897" s="136"/>
      <c r="JUV897" s="136"/>
      <c r="JUW897" s="136"/>
      <c r="JUX897" s="136"/>
      <c r="JUY897" s="136"/>
      <c r="JUZ897" s="136"/>
      <c r="JVA897" s="136"/>
      <c r="JVB897" s="136"/>
      <c r="JVC897" s="136"/>
      <c r="JVD897" s="136"/>
      <c r="JVE897" s="136"/>
      <c r="JVF897" s="136"/>
      <c r="JVG897" s="136"/>
      <c r="JVH897" s="136"/>
      <c r="JVI897" s="136"/>
      <c r="JVJ897" s="136"/>
      <c r="JVK897" s="136"/>
      <c r="JVL897" s="136"/>
      <c r="JVM897" s="136"/>
      <c r="JVN897" s="136"/>
      <c r="JVO897" s="136"/>
      <c r="JVP897" s="136"/>
      <c r="JVQ897" s="136"/>
      <c r="JVR897" s="136"/>
      <c r="JVS897" s="136"/>
      <c r="JVT897" s="136"/>
      <c r="JVU897" s="136"/>
      <c r="JVV897" s="136"/>
      <c r="JVW897" s="136"/>
      <c r="JVX897" s="136"/>
      <c r="JVY897" s="136"/>
      <c r="JVZ897" s="136"/>
      <c r="JWA897" s="136"/>
      <c r="JWB897" s="136"/>
      <c r="JWC897" s="136"/>
      <c r="JWD897" s="136"/>
      <c r="JWE897" s="136"/>
      <c r="JWF897" s="136"/>
      <c r="JWG897" s="136"/>
      <c r="JWH897" s="136"/>
      <c r="JWI897" s="136"/>
      <c r="JWJ897" s="136"/>
      <c r="JWK897" s="136"/>
      <c r="JWL897" s="136"/>
      <c r="JWM897" s="136"/>
      <c r="JWN897" s="136"/>
      <c r="JWO897" s="136"/>
      <c r="JWP897" s="136"/>
      <c r="JWQ897" s="136"/>
      <c r="JWR897" s="136"/>
      <c r="JWS897" s="136"/>
      <c r="JWT897" s="136"/>
      <c r="JWU897" s="136"/>
      <c r="JWV897" s="136"/>
      <c r="JWW897" s="136"/>
      <c r="JWX897" s="136"/>
      <c r="JWY897" s="136"/>
      <c r="JWZ897" s="136"/>
      <c r="JXA897" s="136"/>
      <c r="JXB897" s="136"/>
      <c r="JXC897" s="136"/>
      <c r="JXD897" s="136"/>
      <c r="JXE897" s="136"/>
      <c r="JXF897" s="136"/>
      <c r="JXG897" s="136"/>
      <c r="JXH897" s="136"/>
      <c r="JXI897" s="136"/>
      <c r="JXJ897" s="136"/>
      <c r="JXK897" s="136"/>
      <c r="JXL897" s="136"/>
      <c r="JXM897" s="136"/>
      <c r="JXN897" s="136"/>
      <c r="JXO897" s="136"/>
      <c r="JXP897" s="136"/>
      <c r="JXQ897" s="136"/>
      <c r="JXR897" s="136"/>
      <c r="JXS897" s="136"/>
      <c r="JXT897" s="136"/>
      <c r="JXU897" s="136"/>
      <c r="JXV897" s="136"/>
      <c r="JXW897" s="136"/>
      <c r="JXX897" s="136"/>
      <c r="JXY897" s="136"/>
      <c r="JXZ897" s="136"/>
      <c r="JYA897" s="136"/>
      <c r="JYB897" s="136"/>
      <c r="JYC897" s="136"/>
      <c r="JYD897" s="136"/>
      <c r="JYE897" s="136"/>
      <c r="JYF897" s="136"/>
      <c r="JYG897" s="136"/>
      <c r="JYH897" s="136"/>
      <c r="JYI897" s="136"/>
      <c r="JYJ897" s="136"/>
      <c r="JYK897" s="136"/>
      <c r="JYL897" s="136"/>
      <c r="JYM897" s="136"/>
      <c r="JYN897" s="136"/>
      <c r="JYO897" s="136"/>
      <c r="JYP897" s="136"/>
      <c r="JYQ897" s="136"/>
      <c r="JYR897" s="136"/>
      <c r="JYS897" s="136"/>
      <c r="JYT897" s="136"/>
      <c r="JYU897" s="136"/>
      <c r="JYV897" s="136"/>
      <c r="JYW897" s="136"/>
      <c r="JYX897" s="136"/>
      <c r="JYY897" s="136"/>
      <c r="JYZ897" s="136"/>
      <c r="JZA897" s="136"/>
      <c r="JZB897" s="136"/>
      <c r="JZC897" s="136"/>
      <c r="JZD897" s="136"/>
      <c r="JZE897" s="136"/>
      <c r="JZF897" s="136"/>
      <c r="JZG897" s="136"/>
      <c r="JZH897" s="136"/>
      <c r="JZI897" s="136"/>
      <c r="JZJ897" s="136"/>
      <c r="JZK897" s="136"/>
      <c r="JZL897" s="136"/>
      <c r="JZM897" s="136"/>
      <c r="JZN897" s="136"/>
      <c r="JZO897" s="136"/>
      <c r="JZP897" s="136"/>
      <c r="JZQ897" s="136"/>
      <c r="JZR897" s="136"/>
      <c r="JZS897" s="136"/>
      <c r="JZT897" s="136"/>
      <c r="JZU897" s="136"/>
      <c r="JZV897" s="136"/>
      <c r="JZW897" s="136"/>
      <c r="JZX897" s="136"/>
      <c r="JZY897" s="136"/>
      <c r="JZZ897" s="136"/>
      <c r="KAA897" s="136"/>
      <c r="KAB897" s="136"/>
      <c r="KAC897" s="136"/>
      <c r="KAD897" s="136"/>
      <c r="KAE897" s="136"/>
      <c r="KAF897" s="136"/>
      <c r="KAG897" s="136"/>
      <c r="KAH897" s="136"/>
      <c r="KAI897" s="136"/>
      <c r="KAJ897" s="136"/>
      <c r="KAK897" s="136"/>
      <c r="KAL897" s="136"/>
      <c r="KAM897" s="136"/>
      <c r="KAN897" s="136"/>
      <c r="KAO897" s="136"/>
      <c r="KAP897" s="136"/>
      <c r="KAQ897" s="136"/>
      <c r="KAR897" s="136"/>
      <c r="KAS897" s="136"/>
      <c r="KAT897" s="136"/>
      <c r="KAU897" s="136"/>
      <c r="KAV897" s="136"/>
      <c r="KAW897" s="136"/>
      <c r="KAX897" s="136"/>
      <c r="KAY897" s="136"/>
      <c r="KAZ897" s="136"/>
      <c r="KBA897" s="136"/>
      <c r="KBB897" s="136"/>
      <c r="KBC897" s="136"/>
      <c r="KBD897" s="136"/>
      <c r="KBE897" s="136"/>
      <c r="KBF897" s="136"/>
      <c r="KBG897" s="136"/>
      <c r="KBH897" s="136"/>
      <c r="KBI897" s="136"/>
      <c r="KBJ897" s="136"/>
      <c r="KBK897" s="136"/>
      <c r="KBL897" s="136"/>
      <c r="KBM897" s="136"/>
      <c r="KBN897" s="136"/>
      <c r="KBO897" s="136"/>
      <c r="KBP897" s="136"/>
      <c r="KBQ897" s="136"/>
      <c r="KBR897" s="136"/>
      <c r="KBS897" s="136"/>
      <c r="KBT897" s="136"/>
      <c r="KBU897" s="136"/>
      <c r="KBV897" s="136"/>
      <c r="KBW897" s="136"/>
      <c r="KBX897" s="136"/>
      <c r="KBY897" s="136"/>
      <c r="KBZ897" s="136"/>
      <c r="KCA897" s="136"/>
      <c r="KCB897" s="136"/>
      <c r="KCC897" s="136"/>
      <c r="KCD897" s="136"/>
      <c r="KCE897" s="136"/>
      <c r="KCF897" s="136"/>
      <c r="KCG897" s="136"/>
      <c r="KCH897" s="136"/>
      <c r="KCI897" s="136"/>
      <c r="KCJ897" s="136"/>
      <c r="KCK897" s="136"/>
      <c r="KCL897" s="136"/>
      <c r="KCM897" s="136"/>
      <c r="KCN897" s="136"/>
      <c r="KCO897" s="136"/>
      <c r="KCP897" s="136"/>
      <c r="KCQ897" s="136"/>
      <c r="KCR897" s="136"/>
      <c r="KCS897" s="136"/>
      <c r="KCT897" s="136"/>
      <c r="KCU897" s="136"/>
      <c r="KCV897" s="136"/>
      <c r="KCW897" s="136"/>
      <c r="KCX897" s="136"/>
      <c r="KCY897" s="136"/>
      <c r="KCZ897" s="136"/>
      <c r="KDA897" s="136"/>
      <c r="KDB897" s="136"/>
      <c r="KDC897" s="136"/>
      <c r="KDD897" s="136"/>
      <c r="KDE897" s="136"/>
      <c r="KDF897" s="136"/>
      <c r="KDG897" s="136"/>
      <c r="KDH897" s="136"/>
      <c r="KDI897" s="136"/>
      <c r="KDJ897" s="136"/>
      <c r="KDK897" s="136"/>
      <c r="KDL897" s="136"/>
      <c r="KDM897" s="136"/>
      <c r="KDN897" s="136"/>
      <c r="KDO897" s="136"/>
      <c r="KDP897" s="136"/>
      <c r="KDQ897" s="136"/>
      <c r="KDR897" s="136"/>
      <c r="KDS897" s="136"/>
      <c r="KDT897" s="136"/>
      <c r="KDU897" s="136"/>
      <c r="KDV897" s="136"/>
      <c r="KDW897" s="136"/>
      <c r="KDX897" s="136"/>
      <c r="KDY897" s="136"/>
      <c r="KDZ897" s="136"/>
      <c r="KEA897" s="136"/>
      <c r="KEB897" s="136"/>
      <c r="KEC897" s="136"/>
      <c r="KED897" s="136"/>
      <c r="KEE897" s="136"/>
      <c r="KEF897" s="136"/>
      <c r="KEG897" s="136"/>
      <c r="KEH897" s="136"/>
      <c r="KEI897" s="136"/>
      <c r="KEJ897" s="136"/>
      <c r="KEK897" s="136"/>
      <c r="KEL897" s="136"/>
      <c r="KEM897" s="136"/>
      <c r="KEN897" s="136"/>
      <c r="KEO897" s="136"/>
      <c r="KEP897" s="136"/>
      <c r="KEQ897" s="136"/>
      <c r="KER897" s="136"/>
      <c r="KES897" s="136"/>
      <c r="KET897" s="136"/>
      <c r="KEU897" s="136"/>
      <c r="KEV897" s="136"/>
      <c r="KEW897" s="136"/>
      <c r="KEX897" s="136"/>
      <c r="KEY897" s="136"/>
      <c r="KEZ897" s="136"/>
      <c r="KFA897" s="136"/>
      <c r="KFB897" s="136"/>
      <c r="KFC897" s="136"/>
      <c r="KFD897" s="136"/>
      <c r="KFE897" s="136"/>
      <c r="KFF897" s="136"/>
      <c r="KFG897" s="136"/>
      <c r="KFH897" s="136"/>
      <c r="KFI897" s="136"/>
      <c r="KFJ897" s="136"/>
      <c r="KFK897" s="136"/>
      <c r="KFL897" s="136"/>
      <c r="KFM897" s="136"/>
      <c r="KFN897" s="136"/>
      <c r="KFO897" s="136"/>
      <c r="KFP897" s="136"/>
      <c r="KFQ897" s="136"/>
      <c r="KFR897" s="136"/>
      <c r="KFS897" s="136"/>
      <c r="KFT897" s="136"/>
      <c r="KFU897" s="136"/>
      <c r="KFV897" s="136"/>
      <c r="KFW897" s="136"/>
      <c r="KFX897" s="136"/>
      <c r="KFY897" s="136"/>
      <c r="KFZ897" s="136"/>
      <c r="KGA897" s="136"/>
      <c r="KGB897" s="136"/>
      <c r="KGC897" s="136"/>
      <c r="KGD897" s="136"/>
      <c r="KGE897" s="136"/>
      <c r="KGF897" s="136"/>
      <c r="KGG897" s="136"/>
      <c r="KGH897" s="136"/>
      <c r="KGI897" s="136"/>
      <c r="KGJ897" s="136"/>
      <c r="KGK897" s="136"/>
      <c r="KGL897" s="136"/>
      <c r="KGM897" s="136"/>
      <c r="KGN897" s="136"/>
      <c r="KGO897" s="136"/>
      <c r="KGP897" s="136"/>
      <c r="KGQ897" s="136"/>
      <c r="KGR897" s="136"/>
      <c r="KGS897" s="136"/>
      <c r="KGT897" s="136"/>
      <c r="KGU897" s="136"/>
      <c r="KGV897" s="136"/>
      <c r="KGW897" s="136"/>
      <c r="KGX897" s="136"/>
      <c r="KGY897" s="136"/>
      <c r="KGZ897" s="136"/>
      <c r="KHA897" s="136"/>
      <c r="KHB897" s="136"/>
      <c r="KHC897" s="136"/>
      <c r="KHD897" s="136"/>
      <c r="KHE897" s="136"/>
      <c r="KHF897" s="136"/>
      <c r="KHG897" s="136"/>
      <c r="KHH897" s="136"/>
      <c r="KHI897" s="136"/>
      <c r="KHJ897" s="136"/>
      <c r="KHK897" s="136"/>
      <c r="KHL897" s="136"/>
      <c r="KHM897" s="136"/>
      <c r="KHN897" s="136"/>
      <c r="KHO897" s="136"/>
      <c r="KHP897" s="136"/>
      <c r="KHQ897" s="136"/>
      <c r="KHR897" s="136"/>
      <c r="KHS897" s="136"/>
      <c r="KHT897" s="136"/>
      <c r="KHU897" s="136"/>
      <c r="KHV897" s="136"/>
      <c r="KHW897" s="136"/>
      <c r="KHX897" s="136"/>
      <c r="KHY897" s="136"/>
      <c r="KHZ897" s="136"/>
      <c r="KIA897" s="136"/>
      <c r="KIB897" s="136"/>
      <c r="KIC897" s="136"/>
      <c r="KID897" s="136"/>
      <c r="KIE897" s="136"/>
      <c r="KIF897" s="136"/>
      <c r="KIG897" s="136"/>
      <c r="KIH897" s="136"/>
      <c r="KII897" s="136"/>
      <c r="KIJ897" s="136"/>
      <c r="KIK897" s="136"/>
      <c r="KIL897" s="136"/>
      <c r="KIM897" s="136"/>
      <c r="KIN897" s="136"/>
      <c r="KIO897" s="136"/>
      <c r="KIP897" s="136"/>
      <c r="KIQ897" s="136"/>
      <c r="KIR897" s="136"/>
      <c r="KIS897" s="136"/>
      <c r="KIT897" s="136"/>
      <c r="KIU897" s="136"/>
      <c r="KIV897" s="136"/>
      <c r="KIW897" s="136"/>
      <c r="KIX897" s="136"/>
      <c r="KIY897" s="136"/>
      <c r="KIZ897" s="136"/>
      <c r="KJA897" s="136"/>
      <c r="KJB897" s="136"/>
      <c r="KJC897" s="136"/>
      <c r="KJD897" s="136"/>
      <c r="KJE897" s="136"/>
      <c r="KJF897" s="136"/>
      <c r="KJG897" s="136"/>
      <c r="KJH897" s="136"/>
      <c r="KJI897" s="136"/>
      <c r="KJJ897" s="136"/>
      <c r="KJK897" s="136"/>
      <c r="KJL897" s="136"/>
      <c r="KJM897" s="136"/>
      <c r="KJN897" s="136"/>
      <c r="KJO897" s="136"/>
      <c r="KJP897" s="136"/>
      <c r="KJQ897" s="136"/>
      <c r="KJR897" s="136"/>
      <c r="KJS897" s="136"/>
      <c r="KJT897" s="136"/>
      <c r="KJU897" s="136"/>
      <c r="KJV897" s="136"/>
      <c r="KJW897" s="136"/>
      <c r="KJX897" s="136"/>
      <c r="KJY897" s="136"/>
      <c r="KJZ897" s="136"/>
      <c r="KKA897" s="136"/>
      <c r="KKB897" s="136"/>
      <c r="KKC897" s="136"/>
      <c r="KKD897" s="136"/>
      <c r="KKE897" s="136"/>
      <c r="KKF897" s="136"/>
      <c r="KKG897" s="136"/>
      <c r="KKH897" s="136"/>
      <c r="KKI897" s="136"/>
      <c r="KKJ897" s="136"/>
      <c r="KKK897" s="136"/>
      <c r="KKL897" s="136"/>
      <c r="KKM897" s="136"/>
      <c r="KKN897" s="136"/>
      <c r="KKO897" s="136"/>
      <c r="KKP897" s="136"/>
      <c r="KKQ897" s="136"/>
      <c r="KKR897" s="136"/>
      <c r="KKS897" s="136"/>
      <c r="KKT897" s="136"/>
      <c r="KKU897" s="136"/>
      <c r="KKV897" s="136"/>
      <c r="KKW897" s="136"/>
      <c r="KKX897" s="136"/>
      <c r="KKY897" s="136"/>
      <c r="KKZ897" s="136"/>
      <c r="KLA897" s="136"/>
      <c r="KLB897" s="136"/>
      <c r="KLC897" s="136"/>
      <c r="KLD897" s="136"/>
      <c r="KLE897" s="136"/>
      <c r="KLF897" s="136"/>
      <c r="KLG897" s="136"/>
      <c r="KLH897" s="136"/>
      <c r="KLI897" s="136"/>
      <c r="KLJ897" s="136"/>
      <c r="KLK897" s="136"/>
      <c r="KLL897" s="136"/>
      <c r="KLM897" s="136"/>
      <c r="KLN897" s="136"/>
      <c r="KLO897" s="136"/>
      <c r="KLP897" s="136"/>
      <c r="KLQ897" s="136"/>
      <c r="KLR897" s="136"/>
      <c r="KLS897" s="136"/>
      <c r="KLT897" s="136"/>
      <c r="KLU897" s="136"/>
      <c r="KLV897" s="136"/>
      <c r="KLW897" s="136"/>
      <c r="KLX897" s="136"/>
      <c r="KLY897" s="136"/>
      <c r="KLZ897" s="136"/>
      <c r="KMA897" s="136"/>
      <c r="KMB897" s="136"/>
      <c r="KMC897" s="136"/>
      <c r="KMD897" s="136"/>
      <c r="KME897" s="136"/>
      <c r="KMF897" s="136"/>
      <c r="KMG897" s="136"/>
      <c r="KMH897" s="136"/>
      <c r="KMI897" s="136"/>
      <c r="KMJ897" s="136"/>
      <c r="KMK897" s="136"/>
      <c r="KML897" s="136"/>
      <c r="KMM897" s="136"/>
      <c r="KMN897" s="136"/>
      <c r="KMO897" s="136"/>
      <c r="KMP897" s="136"/>
      <c r="KMQ897" s="136"/>
      <c r="KMR897" s="136"/>
      <c r="KMS897" s="136"/>
      <c r="KMT897" s="136"/>
      <c r="KMU897" s="136"/>
      <c r="KMV897" s="136"/>
      <c r="KMW897" s="136"/>
      <c r="KMX897" s="136"/>
      <c r="KMY897" s="136"/>
      <c r="KMZ897" s="136"/>
      <c r="KNA897" s="136"/>
      <c r="KNB897" s="136"/>
      <c r="KNC897" s="136"/>
      <c r="KND897" s="136"/>
      <c r="KNE897" s="136"/>
      <c r="KNF897" s="136"/>
      <c r="KNG897" s="136"/>
      <c r="KNH897" s="136"/>
      <c r="KNI897" s="136"/>
      <c r="KNJ897" s="136"/>
      <c r="KNK897" s="136"/>
      <c r="KNL897" s="136"/>
      <c r="KNM897" s="136"/>
      <c r="KNN897" s="136"/>
      <c r="KNO897" s="136"/>
      <c r="KNP897" s="136"/>
      <c r="KNQ897" s="136"/>
      <c r="KNR897" s="136"/>
      <c r="KNS897" s="136"/>
      <c r="KNT897" s="136"/>
      <c r="KNU897" s="136"/>
      <c r="KNV897" s="136"/>
      <c r="KNW897" s="136"/>
      <c r="KNX897" s="136"/>
      <c r="KNY897" s="136"/>
      <c r="KNZ897" s="136"/>
      <c r="KOA897" s="136"/>
      <c r="KOB897" s="136"/>
      <c r="KOC897" s="136"/>
      <c r="KOD897" s="136"/>
      <c r="KOE897" s="136"/>
      <c r="KOF897" s="136"/>
      <c r="KOG897" s="136"/>
      <c r="KOH897" s="136"/>
      <c r="KOI897" s="136"/>
      <c r="KOJ897" s="136"/>
      <c r="KOK897" s="136"/>
      <c r="KOL897" s="136"/>
      <c r="KOM897" s="136"/>
      <c r="KON897" s="136"/>
      <c r="KOO897" s="136"/>
      <c r="KOP897" s="136"/>
      <c r="KOQ897" s="136"/>
      <c r="KOR897" s="136"/>
      <c r="KOS897" s="136"/>
      <c r="KOT897" s="136"/>
      <c r="KOU897" s="136"/>
      <c r="KOV897" s="136"/>
      <c r="KOW897" s="136"/>
      <c r="KOX897" s="136"/>
      <c r="KOY897" s="136"/>
      <c r="KOZ897" s="136"/>
      <c r="KPA897" s="136"/>
      <c r="KPB897" s="136"/>
      <c r="KPC897" s="136"/>
      <c r="KPD897" s="136"/>
      <c r="KPE897" s="136"/>
      <c r="KPF897" s="136"/>
      <c r="KPG897" s="136"/>
      <c r="KPH897" s="136"/>
      <c r="KPI897" s="136"/>
      <c r="KPJ897" s="136"/>
      <c r="KPK897" s="136"/>
      <c r="KPL897" s="136"/>
      <c r="KPM897" s="136"/>
      <c r="KPN897" s="136"/>
      <c r="KPO897" s="136"/>
      <c r="KPP897" s="136"/>
      <c r="KPQ897" s="136"/>
      <c r="KPR897" s="136"/>
      <c r="KPS897" s="136"/>
      <c r="KPT897" s="136"/>
      <c r="KPU897" s="136"/>
      <c r="KPV897" s="136"/>
      <c r="KPW897" s="136"/>
      <c r="KPX897" s="136"/>
      <c r="KPY897" s="136"/>
      <c r="KPZ897" s="136"/>
      <c r="KQA897" s="136"/>
      <c r="KQB897" s="136"/>
      <c r="KQC897" s="136"/>
      <c r="KQD897" s="136"/>
      <c r="KQE897" s="136"/>
      <c r="KQF897" s="136"/>
      <c r="KQG897" s="136"/>
      <c r="KQH897" s="136"/>
      <c r="KQI897" s="136"/>
      <c r="KQJ897" s="136"/>
      <c r="KQK897" s="136"/>
      <c r="KQL897" s="136"/>
      <c r="KQM897" s="136"/>
      <c r="KQN897" s="136"/>
      <c r="KQO897" s="136"/>
      <c r="KQP897" s="136"/>
      <c r="KQQ897" s="136"/>
      <c r="KQR897" s="136"/>
      <c r="KQS897" s="136"/>
      <c r="KQT897" s="136"/>
      <c r="KQU897" s="136"/>
      <c r="KQV897" s="136"/>
      <c r="KQW897" s="136"/>
      <c r="KQX897" s="136"/>
      <c r="KQY897" s="136"/>
      <c r="KQZ897" s="136"/>
      <c r="KRA897" s="136"/>
      <c r="KRB897" s="136"/>
      <c r="KRC897" s="136"/>
      <c r="KRD897" s="136"/>
      <c r="KRE897" s="136"/>
      <c r="KRF897" s="136"/>
      <c r="KRG897" s="136"/>
      <c r="KRH897" s="136"/>
      <c r="KRI897" s="136"/>
      <c r="KRJ897" s="136"/>
      <c r="KRK897" s="136"/>
      <c r="KRL897" s="136"/>
      <c r="KRM897" s="136"/>
      <c r="KRN897" s="136"/>
      <c r="KRO897" s="136"/>
      <c r="KRP897" s="136"/>
      <c r="KRQ897" s="136"/>
      <c r="KRR897" s="136"/>
      <c r="KRS897" s="136"/>
      <c r="KRT897" s="136"/>
      <c r="KRU897" s="136"/>
      <c r="KRV897" s="136"/>
      <c r="KRW897" s="136"/>
      <c r="KRX897" s="136"/>
      <c r="KRY897" s="136"/>
      <c r="KRZ897" s="136"/>
      <c r="KSA897" s="136"/>
      <c r="KSB897" s="136"/>
      <c r="KSC897" s="136"/>
      <c r="KSD897" s="136"/>
      <c r="KSE897" s="136"/>
      <c r="KSF897" s="136"/>
      <c r="KSG897" s="136"/>
      <c r="KSH897" s="136"/>
      <c r="KSI897" s="136"/>
      <c r="KSJ897" s="136"/>
      <c r="KSK897" s="136"/>
      <c r="KSL897" s="136"/>
      <c r="KSM897" s="136"/>
      <c r="KSN897" s="136"/>
      <c r="KSO897" s="136"/>
      <c r="KSP897" s="136"/>
      <c r="KSQ897" s="136"/>
      <c r="KSR897" s="136"/>
      <c r="KSS897" s="136"/>
      <c r="KST897" s="136"/>
      <c r="KSU897" s="136"/>
      <c r="KSV897" s="136"/>
      <c r="KSW897" s="136"/>
      <c r="KSX897" s="136"/>
      <c r="KSY897" s="136"/>
      <c r="KSZ897" s="136"/>
      <c r="KTA897" s="136"/>
      <c r="KTB897" s="136"/>
      <c r="KTC897" s="136"/>
      <c r="KTD897" s="136"/>
      <c r="KTE897" s="136"/>
      <c r="KTF897" s="136"/>
      <c r="KTG897" s="136"/>
      <c r="KTH897" s="136"/>
      <c r="KTI897" s="136"/>
      <c r="KTJ897" s="136"/>
      <c r="KTK897" s="136"/>
      <c r="KTL897" s="136"/>
      <c r="KTM897" s="136"/>
      <c r="KTN897" s="136"/>
      <c r="KTO897" s="136"/>
      <c r="KTP897" s="136"/>
      <c r="KTQ897" s="136"/>
      <c r="KTR897" s="136"/>
      <c r="KTS897" s="136"/>
      <c r="KTT897" s="136"/>
      <c r="KTU897" s="136"/>
      <c r="KTV897" s="136"/>
      <c r="KTW897" s="136"/>
      <c r="KTX897" s="136"/>
      <c r="KTY897" s="136"/>
      <c r="KTZ897" s="136"/>
      <c r="KUA897" s="136"/>
      <c r="KUB897" s="136"/>
      <c r="KUC897" s="136"/>
      <c r="KUD897" s="136"/>
      <c r="KUE897" s="136"/>
      <c r="KUF897" s="136"/>
      <c r="KUG897" s="136"/>
      <c r="KUH897" s="136"/>
      <c r="KUI897" s="136"/>
      <c r="KUJ897" s="136"/>
      <c r="KUK897" s="136"/>
      <c r="KUL897" s="136"/>
      <c r="KUM897" s="136"/>
      <c r="KUN897" s="136"/>
      <c r="KUO897" s="136"/>
      <c r="KUP897" s="136"/>
      <c r="KUQ897" s="136"/>
      <c r="KUR897" s="136"/>
      <c r="KUS897" s="136"/>
      <c r="KUT897" s="136"/>
      <c r="KUU897" s="136"/>
      <c r="KUV897" s="136"/>
      <c r="KUW897" s="136"/>
      <c r="KUX897" s="136"/>
      <c r="KUY897" s="136"/>
      <c r="KUZ897" s="136"/>
      <c r="KVA897" s="136"/>
      <c r="KVB897" s="136"/>
      <c r="KVC897" s="136"/>
      <c r="KVD897" s="136"/>
      <c r="KVE897" s="136"/>
      <c r="KVF897" s="136"/>
      <c r="KVG897" s="136"/>
      <c r="KVH897" s="136"/>
      <c r="KVI897" s="136"/>
      <c r="KVJ897" s="136"/>
      <c r="KVK897" s="136"/>
      <c r="KVL897" s="136"/>
      <c r="KVM897" s="136"/>
      <c r="KVN897" s="136"/>
      <c r="KVO897" s="136"/>
      <c r="KVP897" s="136"/>
      <c r="KVQ897" s="136"/>
      <c r="KVR897" s="136"/>
      <c r="KVS897" s="136"/>
      <c r="KVT897" s="136"/>
      <c r="KVU897" s="136"/>
      <c r="KVV897" s="136"/>
      <c r="KVW897" s="136"/>
      <c r="KVX897" s="136"/>
      <c r="KVY897" s="136"/>
      <c r="KVZ897" s="136"/>
      <c r="KWA897" s="136"/>
      <c r="KWB897" s="136"/>
      <c r="KWC897" s="136"/>
      <c r="KWD897" s="136"/>
      <c r="KWE897" s="136"/>
      <c r="KWF897" s="136"/>
      <c r="KWG897" s="136"/>
      <c r="KWH897" s="136"/>
      <c r="KWI897" s="136"/>
      <c r="KWJ897" s="136"/>
      <c r="KWK897" s="136"/>
      <c r="KWL897" s="136"/>
      <c r="KWM897" s="136"/>
      <c r="KWN897" s="136"/>
      <c r="KWO897" s="136"/>
      <c r="KWP897" s="136"/>
      <c r="KWQ897" s="136"/>
      <c r="KWR897" s="136"/>
      <c r="KWS897" s="136"/>
      <c r="KWT897" s="136"/>
      <c r="KWU897" s="136"/>
      <c r="KWV897" s="136"/>
      <c r="KWW897" s="136"/>
      <c r="KWX897" s="136"/>
      <c r="KWY897" s="136"/>
      <c r="KWZ897" s="136"/>
      <c r="KXA897" s="136"/>
      <c r="KXB897" s="136"/>
      <c r="KXC897" s="136"/>
      <c r="KXD897" s="136"/>
      <c r="KXE897" s="136"/>
      <c r="KXF897" s="136"/>
      <c r="KXG897" s="136"/>
      <c r="KXH897" s="136"/>
      <c r="KXI897" s="136"/>
      <c r="KXJ897" s="136"/>
      <c r="KXK897" s="136"/>
      <c r="KXL897" s="136"/>
      <c r="KXM897" s="136"/>
      <c r="KXN897" s="136"/>
      <c r="KXO897" s="136"/>
      <c r="KXP897" s="136"/>
      <c r="KXQ897" s="136"/>
      <c r="KXR897" s="136"/>
      <c r="KXS897" s="136"/>
      <c r="KXT897" s="136"/>
      <c r="KXU897" s="136"/>
      <c r="KXV897" s="136"/>
      <c r="KXW897" s="136"/>
      <c r="KXX897" s="136"/>
      <c r="KXY897" s="136"/>
      <c r="KXZ897" s="136"/>
      <c r="KYA897" s="136"/>
      <c r="KYB897" s="136"/>
      <c r="KYC897" s="136"/>
      <c r="KYD897" s="136"/>
      <c r="KYE897" s="136"/>
      <c r="KYF897" s="136"/>
      <c r="KYG897" s="136"/>
      <c r="KYH897" s="136"/>
      <c r="KYI897" s="136"/>
      <c r="KYJ897" s="136"/>
      <c r="KYK897" s="136"/>
      <c r="KYL897" s="136"/>
      <c r="KYM897" s="136"/>
      <c r="KYN897" s="136"/>
      <c r="KYO897" s="136"/>
      <c r="KYP897" s="136"/>
      <c r="KYQ897" s="136"/>
      <c r="KYR897" s="136"/>
      <c r="KYS897" s="136"/>
      <c r="KYT897" s="136"/>
      <c r="KYU897" s="136"/>
      <c r="KYV897" s="136"/>
      <c r="KYW897" s="136"/>
      <c r="KYX897" s="136"/>
      <c r="KYY897" s="136"/>
      <c r="KYZ897" s="136"/>
      <c r="KZA897" s="136"/>
      <c r="KZB897" s="136"/>
      <c r="KZC897" s="136"/>
      <c r="KZD897" s="136"/>
      <c r="KZE897" s="136"/>
      <c r="KZF897" s="136"/>
      <c r="KZG897" s="136"/>
      <c r="KZH897" s="136"/>
      <c r="KZI897" s="136"/>
      <c r="KZJ897" s="136"/>
      <c r="KZK897" s="136"/>
      <c r="KZL897" s="136"/>
      <c r="KZM897" s="136"/>
      <c r="KZN897" s="136"/>
      <c r="KZO897" s="136"/>
      <c r="KZP897" s="136"/>
      <c r="KZQ897" s="136"/>
      <c r="KZR897" s="136"/>
      <c r="KZS897" s="136"/>
      <c r="KZT897" s="136"/>
      <c r="KZU897" s="136"/>
      <c r="KZV897" s="136"/>
      <c r="KZW897" s="136"/>
      <c r="KZX897" s="136"/>
      <c r="KZY897" s="136"/>
      <c r="KZZ897" s="136"/>
      <c r="LAA897" s="136"/>
      <c r="LAB897" s="136"/>
      <c r="LAC897" s="136"/>
      <c r="LAD897" s="136"/>
      <c r="LAE897" s="136"/>
      <c r="LAF897" s="136"/>
      <c r="LAG897" s="136"/>
      <c r="LAH897" s="136"/>
      <c r="LAI897" s="136"/>
      <c r="LAJ897" s="136"/>
      <c r="LAK897" s="136"/>
      <c r="LAL897" s="136"/>
      <c r="LAM897" s="136"/>
      <c r="LAN897" s="136"/>
      <c r="LAO897" s="136"/>
      <c r="LAP897" s="136"/>
      <c r="LAQ897" s="136"/>
      <c r="LAR897" s="136"/>
      <c r="LAS897" s="136"/>
      <c r="LAT897" s="136"/>
      <c r="LAU897" s="136"/>
      <c r="LAV897" s="136"/>
      <c r="LAW897" s="136"/>
      <c r="LAX897" s="136"/>
      <c r="LAY897" s="136"/>
      <c r="LAZ897" s="136"/>
      <c r="LBA897" s="136"/>
      <c r="LBB897" s="136"/>
      <c r="LBC897" s="136"/>
      <c r="LBD897" s="136"/>
      <c r="LBE897" s="136"/>
      <c r="LBF897" s="136"/>
      <c r="LBG897" s="136"/>
      <c r="LBH897" s="136"/>
      <c r="LBI897" s="136"/>
      <c r="LBJ897" s="136"/>
      <c r="LBK897" s="136"/>
      <c r="LBL897" s="136"/>
      <c r="LBM897" s="136"/>
      <c r="LBN897" s="136"/>
      <c r="LBO897" s="136"/>
      <c r="LBP897" s="136"/>
      <c r="LBQ897" s="136"/>
      <c r="LBR897" s="136"/>
      <c r="LBS897" s="136"/>
      <c r="LBT897" s="136"/>
      <c r="LBU897" s="136"/>
      <c r="LBV897" s="136"/>
      <c r="LBW897" s="136"/>
      <c r="LBX897" s="136"/>
      <c r="LBY897" s="136"/>
      <c r="LBZ897" s="136"/>
      <c r="LCA897" s="136"/>
      <c r="LCB897" s="136"/>
      <c r="LCC897" s="136"/>
      <c r="LCD897" s="136"/>
      <c r="LCE897" s="136"/>
      <c r="LCF897" s="136"/>
      <c r="LCG897" s="136"/>
      <c r="LCH897" s="136"/>
      <c r="LCI897" s="136"/>
      <c r="LCJ897" s="136"/>
      <c r="LCK897" s="136"/>
      <c r="LCL897" s="136"/>
      <c r="LCM897" s="136"/>
      <c r="LCN897" s="136"/>
      <c r="LCO897" s="136"/>
      <c r="LCP897" s="136"/>
      <c r="LCQ897" s="136"/>
      <c r="LCR897" s="136"/>
      <c r="LCS897" s="136"/>
      <c r="LCT897" s="136"/>
      <c r="LCU897" s="136"/>
      <c r="LCV897" s="136"/>
      <c r="LCW897" s="136"/>
      <c r="LCX897" s="136"/>
      <c r="LCY897" s="136"/>
      <c r="LCZ897" s="136"/>
      <c r="LDA897" s="136"/>
      <c r="LDB897" s="136"/>
      <c r="LDC897" s="136"/>
      <c r="LDD897" s="136"/>
      <c r="LDE897" s="136"/>
      <c r="LDF897" s="136"/>
      <c r="LDG897" s="136"/>
      <c r="LDH897" s="136"/>
      <c r="LDI897" s="136"/>
      <c r="LDJ897" s="136"/>
      <c r="LDK897" s="136"/>
      <c r="LDL897" s="136"/>
      <c r="LDM897" s="136"/>
      <c r="LDN897" s="136"/>
      <c r="LDO897" s="136"/>
      <c r="LDP897" s="136"/>
      <c r="LDQ897" s="136"/>
      <c r="LDR897" s="136"/>
      <c r="LDS897" s="136"/>
      <c r="LDT897" s="136"/>
      <c r="LDU897" s="136"/>
      <c r="LDV897" s="136"/>
      <c r="LDW897" s="136"/>
      <c r="LDX897" s="136"/>
      <c r="LDY897" s="136"/>
      <c r="LDZ897" s="136"/>
      <c r="LEA897" s="136"/>
      <c r="LEB897" s="136"/>
      <c r="LEC897" s="136"/>
      <c r="LED897" s="136"/>
      <c r="LEE897" s="136"/>
      <c r="LEF897" s="136"/>
      <c r="LEG897" s="136"/>
      <c r="LEH897" s="136"/>
      <c r="LEI897" s="136"/>
      <c r="LEJ897" s="136"/>
      <c r="LEK897" s="136"/>
      <c r="LEL897" s="136"/>
      <c r="LEM897" s="136"/>
      <c r="LEN897" s="136"/>
      <c r="LEO897" s="136"/>
      <c r="LEP897" s="136"/>
      <c r="LEQ897" s="136"/>
      <c r="LER897" s="136"/>
      <c r="LES897" s="136"/>
      <c r="LET897" s="136"/>
      <c r="LEU897" s="136"/>
      <c r="LEV897" s="136"/>
      <c r="LEW897" s="136"/>
      <c r="LEX897" s="136"/>
      <c r="LEY897" s="136"/>
      <c r="LEZ897" s="136"/>
      <c r="LFA897" s="136"/>
      <c r="LFB897" s="136"/>
      <c r="LFC897" s="136"/>
      <c r="LFD897" s="136"/>
      <c r="LFE897" s="136"/>
      <c r="LFF897" s="136"/>
      <c r="LFG897" s="136"/>
      <c r="LFH897" s="136"/>
      <c r="LFI897" s="136"/>
      <c r="LFJ897" s="136"/>
      <c r="LFK897" s="136"/>
      <c r="LFL897" s="136"/>
      <c r="LFM897" s="136"/>
      <c r="LFN897" s="136"/>
      <c r="LFO897" s="136"/>
      <c r="LFP897" s="136"/>
      <c r="LFQ897" s="136"/>
      <c r="LFR897" s="136"/>
      <c r="LFS897" s="136"/>
      <c r="LFT897" s="136"/>
      <c r="LFU897" s="136"/>
      <c r="LFV897" s="136"/>
      <c r="LFW897" s="136"/>
      <c r="LFX897" s="136"/>
      <c r="LFY897" s="136"/>
      <c r="LFZ897" s="136"/>
      <c r="LGA897" s="136"/>
      <c r="LGB897" s="136"/>
      <c r="LGC897" s="136"/>
      <c r="LGD897" s="136"/>
      <c r="LGE897" s="136"/>
      <c r="LGF897" s="136"/>
      <c r="LGG897" s="136"/>
      <c r="LGH897" s="136"/>
      <c r="LGI897" s="136"/>
      <c r="LGJ897" s="136"/>
      <c r="LGK897" s="136"/>
      <c r="LGL897" s="136"/>
      <c r="LGM897" s="136"/>
      <c r="LGN897" s="136"/>
      <c r="LGO897" s="136"/>
      <c r="LGP897" s="136"/>
      <c r="LGQ897" s="136"/>
      <c r="LGR897" s="136"/>
      <c r="LGS897" s="136"/>
      <c r="LGT897" s="136"/>
      <c r="LGU897" s="136"/>
      <c r="LGV897" s="136"/>
      <c r="LGW897" s="136"/>
      <c r="LGX897" s="136"/>
      <c r="LGY897" s="136"/>
      <c r="LGZ897" s="136"/>
      <c r="LHA897" s="136"/>
      <c r="LHB897" s="136"/>
      <c r="LHC897" s="136"/>
      <c r="LHD897" s="136"/>
      <c r="LHE897" s="136"/>
      <c r="LHF897" s="136"/>
      <c r="LHG897" s="136"/>
      <c r="LHH897" s="136"/>
      <c r="LHI897" s="136"/>
      <c r="LHJ897" s="136"/>
      <c r="LHK897" s="136"/>
      <c r="LHL897" s="136"/>
      <c r="LHM897" s="136"/>
      <c r="LHN897" s="136"/>
      <c r="LHO897" s="136"/>
      <c r="LHP897" s="136"/>
      <c r="LHQ897" s="136"/>
      <c r="LHR897" s="136"/>
      <c r="LHS897" s="136"/>
      <c r="LHT897" s="136"/>
      <c r="LHU897" s="136"/>
      <c r="LHV897" s="136"/>
      <c r="LHW897" s="136"/>
      <c r="LHX897" s="136"/>
      <c r="LHY897" s="136"/>
      <c r="LHZ897" s="136"/>
      <c r="LIA897" s="136"/>
      <c r="LIB897" s="136"/>
      <c r="LIC897" s="136"/>
      <c r="LID897" s="136"/>
      <c r="LIE897" s="136"/>
      <c r="LIF897" s="136"/>
      <c r="LIG897" s="136"/>
      <c r="LIH897" s="136"/>
      <c r="LII897" s="136"/>
      <c r="LIJ897" s="136"/>
      <c r="LIK897" s="136"/>
      <c r="LIL897" s="136"/>
      <c r="LIM897" s="136"/>
      <c r="LIN897" s="136"/>
      <c r="LIO897" s="136"/>
      <c r="LIP897" s="136"/>
      <c r="LIQ897" s="136"/>
      <c r="LIR897" s="136"/>
      <c r="LIS897" s="136"/>
      <c r="LIT897" s="136"/>
      <c r="LIU897" s="136"/>
      <c r="LIV897" s="136"/>
      <c r="LIW897" s="136"/>
      <c r="LIX897" s="136"/>
      <c r="LIY897" s="136"/>
      <c r="LIZ897" s="136"/>
      <c r="LJA897" s="136"/>
      <c r="LJB897" s="136"/>
      <c r="LJC897" s="136"/>
      <c r="LJD897" s="136"/>
      <c r="LJE897" s="136"/>
      <c r="LJF897" s="136"/>
      <c r="LJG897" s="136"/>
      <c r="LJH897" s="136"/>
      <c r="LJI897" s="136"/>
      <c r="LJJ897" s="136"/>
      <c r="LJK897" s="136"/>
      <c r="LJL897" s="136"/>
      <c r="LJM897" s="136"/>
      <c r="LJN897" s="136"/>
      <c r="LJO897" s="136"/>
      <c r="LJP897" s="136"/>
      <c r="LJQ897" s="136"/>
      <c r="LJR897" s="136"/>
      <c r="LJS897" s="136"/>
      <c r="LJT897" s="136"/>
      <c r="LJU897" s="136"/>
      <c r="LJV897" s="136"/>
      <c r="LJW897" s="136"/>
      <c r="LJX897" s="136"/>
      <c r="LJY897" s="136"/>
      <c r="LJZ897" s="136"/>
      <c r="LKA897" s="136"/>
      <c r="LKB897" s="136"/>
      <c r="LKC897" s="136"/>
      <c r="LKD897" s="136"/>
      <c r="LKE897" s="136"/>
      <c r="LKF897" s="136"/>
      <c r="LKG897" s="136"/>
      <c r="LKH897" s="136"/>
      <c r="LKI897" s="136"/>
      <c r="LKJ897" s="136"/>
      <c r="LKK897" s="136"/>
      <c r="LKL897" s="136"/>
      <c r="LKM897" s="136"/>
      <c r="LKN897" s="136"/>
      <c r="LKO897" s="136"/>
      <c r="LKP897" s="136"/>
      <c r="LKQ897" s="136"/>
      <c r="LKR897" s="136"/>
      <c r="LKS897" s="136"/>
      <c r="LKT897" s="136"/>
      <c r="LKU897" s="136"/>
      <c r="LKV897" s="136"/>
      <c r="LKW897" s="136"/>
      <c r="LKX897" s="136"/>
      <c r="LKY897" s="136"/>
      <c r="LKZ897" s="136"/>
      <c r="LLA897" s="136"/>
      <c r="LLB897" s="136"/>
      <c r="LLC897" s="136"/>
      <c r="LLD897" s="136"/>
      <c r="LLE897" s="136"/>
      <c r="LLF897" s="136"/>
      <c r="LLG897" s="136"/>
      <c r="LLH897" s="136"/>
      <c r="LLI897" s="136"/>
      <c r="LLJ897" s="136"/>
      <c r="LLK897" s="136"/>
      <c r="LLL897" s="136"/>
      <c r="LLM897" s="136"/>
      <c r="LLN897" s="136"/>
      <c r="LLO897" s="136"/>
      <c r="LLP897" s="136"/>
      <c r="LLQ897" s="136"/>
      <c r="LLR897" s="136"/>
      <c r="LLS897" s="136"/>
      <c r="LLT897" s="136"/>
      <c r="LLU897" s="136"/>
      <c r="LLV897" s="136"/>
      <c r="LLW897" s="136"/>
      <c r="LLX897" s="136"/>
      <c r="LLY897" s="136"/>
      <c r="LLZ897" s="136"/>
      <c r="LMA897" s="136"/>
      <c r="LMB897" s="136"/>
      <c r="LMC897" s="136"/>
      <c r="LMD897" s="136"/>
      <c r="LME897" s="136"/>
      <c r="LMF897" s="136"/>
      <c r="LMG897" s="136"/>
      <c r="LMH897" s="136"/>
      <c r="LMI897" s="136"/>
      <c r="LMJ897" s="136"/>
      <c r="LMK897" s="136"/>
      <c r="LML897" s="136"/>
      <c r="LMM897" s="136"/>
      <c r="LMN897" s="136"/>
      <c r="LMO897" s="136"/>
      <c r="LMP897" s="136"/>
      <c r="LMQ897" s="136"/>
      <c r="LMR897" s="136"/>
      <c r="LMS897" s="136"/>
      <c r="LMT897" s="136"/>
      <c r="LMU897" s="136"/>
      <c r="LMV897" s="136"/>
      <c r="LMW897" s="136"/>
      <c r="LMX897" s="136"/>
      <c r="LMY897" s="136"/>
      <c r="LMZ897" s="136"/>
      <c r="LNA897" s="136"/>
      <c r="LNB897" s="136"/>
      <c r="LNC897" s="136"/>
      <c r="LND897" s="136"/>
      <c r="LNE897" s="136"/>
      <c r="LNF897" s="136"/>
      <c r="LNG897" s="136"/>
      <c r="LNH897" s="136"/>
      <c r="LNI897" s="136"/>
      <c r="LNJ897" s="136"/>
      <c r="LNK897" s="136"/>
      <c r="LNL897" s="136"/>
      <c r="LNM897" s="136"/>
      <c r="LNN897" s="136"/>
      <c r="LNO897" s="136"/>
      <c r="LNP897" s="136"/>
      <c r="LNQ897" s="136"/>
      <c r="LNR897" s="136"/>
      <c r="LNS897" s="136"/>
      <c r="LNT897" s="136"/>
      <c r="LNU897" s="136"/>
      <c r="LNV897" s="136"/>
      <c r="LNW897" s="136"/>
      <c r="LNX897" s="136"/>
      <c r="LNY897" s="136"/>
      <c r="LNZ897" s="136"/>
      <c r="LOA897" s="136"/>
      <c r="LOB897" s="136"/>
      <c r="LOC897" s="136"/>
      <c r="LOD897" s="136"/>
      <c r="LOE897" s="136"/>
      <c r="LOF897" s="136"/>
      <c r="LOG897" s="136"/>
      <c r="LOH897" s="136"/>
      <c r="LOI897" s="136"/>
      <c r="LOJ897" s="136"/>
      <c r="LOK897" s="136"/>
      <c r="LOL897" s="136"/>
      <c r="LOM897" s="136"/>
      <c r="LON897" s="136"/>
      <c r="LOO897" s="136"/>
      <c r="LOP897" s="136"/>
      <c r="LOQ897" s="136"/>
      <c r="LOR897" s="136"/>
      <c r="LOS897" s="136"/>
      <c r="LOT897" s="136"/>
      <c r="LOU897" s="136"/>
      <c r="LOV897" s="136"/>
      <c r="LOW897" s="136"/>
      <c r="LOX897" s="136"/>
      <c r="LOY897" s="136"/>
      <c r="LOZ897" s="136"/>
      <c r="LPA897" s="136"/>
      <c r="LPB897" s="136"/>
      <c r="LPC897" s="136"/>
      <c r="LPD897" s="136"/>
      <c r="LPE897" s="136"/>
      <c r="LPF897" s="136"/>
      <c r="LPG897" s="136"/>
      <c r="LPH897" s="136"/>
      <c r="LPI897" s="136"/>
      <c r="LPJ897" s="136"/>
      <c r="LPK897" s="136"/>
      <c r="LPL897" s="136"/>
      <c r="LPM897" s="136"/>
      <c r="LPN897" s="136"/>
      <c r="LPO897" s="136"/>
      <c r="LPP897" s="136"/>
      <c r="LPQ897" s="136"/>
      <c r="LPR897" s="136"/>
      <c r="LPS897" s="136"/>
      <c r="LPT897" s="136"/>
      <c r="LPU897" s="136"/>
      <c r="LPV897" s="136"/>
      <c r="LPW897" s="136"/>
      <c r="LPX897" s="136"/>
      <c r="LPY897" s="136"/>
      <c r="LPZ897" s="136"/>
      <c r="LQA897" s="136"/>
      <c r="LQB897" s="136"/>
      <c r="LQC897" s="136"/>
      <c r="LQD897" s="136"/>
      <c r="LQE897" s="136"/>
      <c r="LQF897" s="136"/>
      <c r="LQG897" s="136"/>
      <c r="LQH897" s="136"/>
      <c r="LQI897" s="136"/>
      <c r="LQJ897" s="136"/>
      <c r="LQK897" s="136"/>
      <c r="LQL897" s="136"/>
      <c r="LQM897" s="136"/>
      <c r="LQN897" s="136"/>
      <c r="LQO897" s="136"/>
      <c r="LQP897" s="136"/>
      <c r="LQQ897" s="136"/>
      <c r="LQR897" s="136"/>
      <c r="LQS897" s="136"/>
      <c r="LQT897" s="136"/>
      <c r="LQU897" s="136"/>
      <c r="LQV897" s="136"/>
      <c r="LQW897" s="136"/>
      <c r="LQX897" s="136"/>
      <c r="LQY897" s="136"/>
      <c r="LQZ897" s="136"/>
      <c r="LRA897" s="136"/>
      <c r="LRB897" s="136"/>
      <c r="LRC897" s="136"/>
      <c r="LRD897" s="136"/>
      <c r="LRE897" s="136"/>
      <c r="LRF897" s="136"/>
      <c r="LRG897" s="136"/>
      <c r="LRH897" s="136"/>
      <c r="LRI897" s="136"/>
      <c r="LRJ897" s="136"/>
      <c r="LRK897" s="136"/>
      <c r="LRL897" s="136"/>
      <c r="LRM897" s="136"/>
      <c r="LRN897" s="136"/>
      <c r="LRO897" s="136"/>
      <c r="LRP897" s="136"/>
      <c r="LRQ897" s="136"/>
      <c r="LRR897" s="136"/>
      <c r="LRS897" s="136"/>
      <c r="LRT897" s="136"/>
      <c r="LRU897" s="136"/>
      <c r="LRV897" s="136"/>
      <c r="LRW897" s="136"/>
      <c r="LRX897" s="136"/>
      <c r="LRY897" s="136"/>
      <c r="LRZ897" s="136"/>
      <c r="LSA897" s="136"/>
      <c r="LSB897" s="136"/>
      <c r="LSC897" s="136"/>
      <c r="LSD897" s="136"/>
      <c r="LSE897" s="136"/>
      <c r="LSF897" s="136"/>
      <c r="LSG897" s="136"/>
      <c r="LSH897" s="136"/>
      <c r="LSI897" s="136"/>
      <c r="LSJ897" s="136"/>
      <c r="LSK897" s="136"/>
      <c r="LSL897" s="136"/>
      <c r="LSM897" s="136"/>
      <c r="LSN897" s="136"/>
      <c r="LSO897" s="136"/>
      <c r="LSP897" s="136"/>
      <c r="LSQ897" s="136"/>
      <c r="LSR897" s="136"/>
      <c r="LSS897" s="136"/>
      <c r="LST897" s="136"/>
      <c r="LSU897" s="136"/>
      <c r="LSV897" s="136"/>
      <c r="LSW897" s="136"/>
      <c r="LSX897" s="136"/>
      <c r="LSY897" s="136"/>
      <c r="LSZ897" s="136"/>
      <c r="LTA897" s="136"/>
      <c r="LTB897" s="136"/>
      <c r="LTC897" s="136"/>
      <c r="LTD897" s="136"/>
      <c r="LTE897" s="136"/>
      <c r="LTF897" s="136"/>
      <c r="LTG897" s="136"/>
      <c r="LTH897" s="136"/>
      <c r="LTI897" s="136"/>
      <c r="LTJ897" s="136"/>
      <c r="LTK897" s="136"/>
      <c r="LTL897" s="136"/>
      <c r="LTM897" s="136"/>
      <c r="LTN897" s="136"/>
      <c r="LTO897" s="136"/>
      <c r="LTP897" s="136"/>
      <c r="LTQ897" s="136"/>
      <c r="LTR897" s="136"/>
      <c r="LTS897" s="136"/>
      <c r="LTT897" s="136"/>
      <c r="LTU897" s="136"/>
      <c r="LTV897" s="136"/>
      <c r="LTW897" s="136"/>
      <c r="LTX897" s="136"/>
      <c r="LTY897" s="136"/>
      <c r="LTZ897" s="136"/>
      <c r="LUA897" s="136"/>
      <c r="LUB897" s="136"/>
      <c r="LUC897" s="136"/>
      <c r="LUD897" s="136"/>
      <c r="LUE897" s="136"/>
      <c r="LUF897" s="136"/>
      <c r="LUG897" s="136"/>
      <c r="LUH897" s="136"/>
      <c r="LUI897" s="136"/>
      <c r="LUJ897" s="136"/>
      <c r="LUK897" s="136"/>
      <c r="LUL897" s="136"/>
      <c r="LUM897" s="136"/>
      <c r="LUN897" s="136"/>
      <c r="LUO897" s="136"/>
      <c r="LUP897" s="136"/>
      <c r="LUQ897" s="136"/>
      <c r="LUR897" s="136"/>
      <c r="LUS897" s="136"/>
      <c r="LUT897" s="136"/>
      <c r="LUU897" s="136"/>
      <c r="LUV897" s="136"/>
      <c r="LUW897" s="136"/>
      <c r="LUX897" s="136"/>
      <c r="LUY897" s="136"/>
      <c r="LUZ897" s="136"/>
      <c r="LVA897" s="136"/>
      <c r="LVB897" s="136"/>
      <c r="LVC897" s="136"/>
      <c r="LVD897" s="136"/>
      <c r="LVE897" s="136"/>
      <c r="LVF897" s="136"/>
      <c r="LVG897" s="136"/>
      <c r="LVH897" s="136"/>
      <c r="LVI897" s="136"/>
      <c r="LVJ897" s="136"/>
      <c r="LVK897" s="136"/>
      <c r="LVL897" s="136"/>
      <c r="LVM897" s="136"/>
      <c r="LVN897" s="136"/>
      <c r="LVO897" s="136"/>
      <c r="LVP897" s="136"/>
      <c r="LVQ897" s="136"/>
      <c r="LVR897" s="136"/>
      <c r="LVS897" s="136"/>
      <c r="LVT897" s="136"/>
      <c r="LVU897" s="136"/>
      <c r="LVV897" s="136"/>
      <c r="LVW897" s="136"/>
      <c r="LVX897" s="136"/>
      <c r="LVY897" s="136"/>
      <c r="LVZ897" s="136"/>
      <c r="LWA897" s="136"/>
      <c r="LWB897" s="136"/>
      <c r="LWC897" s="136"/>
      <c r="LWD897" s="136"/>
      <c r="LWE897" s="136"/>
      <c r="LWF897" s="136"/>
      <c r="LWG897" s="136"/>
      <c r="LWH897" s="136"/>
      <c r="LWI897" s="136"/>
      <c r="LWJ897" s="136"/>
      <c r="LWK897" s="136"/>
      <c r="LWL897" s="136"/>
      <c r="LWM897" s="136"/>
      <c r="LWN897" s="136"/>
      <c r="LWO897" s="136"/>
      <c r="LWP897" s="136"/>
      <c r="LWQ897" s="136"/>
      <c r="LWR897" s="136"/>
      <c r="LWS897" s="136"/>
      <c r="LWT897" s="136"/>
      <c r="LWU897" s="136"/>
      <c r="LWV897" s="136"/>
      <c r="LWW897" s="136"/>
      <c r="LWX897" s="136"/>
      <c r="LWY897" s="136"/>
      <c r="LWZ897" s="136"/>
      <c r="LXA897" s="136"/>
      <c r="LXB897" s="136"/>
      <c r="LXC897" s="136"/>
      <c r="LXD897" s="136"/>
      <c r="LXE897" s="136"/>
      <c r="LXF897" s="136"/>
      <c r="LXG897" s="136"/>
      <c r="LXH897" s="136"/>
      <c r="LXI897" s="136"/>
      <c r="LXJ897" s="136"/>
      <c r="LXK897" s="136"/>
      <c r="LXL897" s="136"/>
      <c r="LXM897" s="136"/>
      <c r="LXN897" s="136"/>
      <c r="LXO897" s="136"/>
      <c r="LXP897" s="136"/>
      <c r="LXQ897" s="136"/>
      <c r="LXR897" s="136"/>
      <c r="LXS897" s="136"/>
      <c r="LXT897" s="136"/>
      <c r="LXU897" s="136"/>
      <c r="LXV897" s="136"/>
      <c r="LXW897" s="136"/>
      <c r="LXX897" s="136"/>
      <c r="LXY897" s="136"/>
      <c r="LXZ897" s="136"/>
      <c r="LYA897" s="136"/>
      <c r="LYB897" s="136"/>
      <c r="LYC897" s="136"/>
      <c r="LYD897" s="136"/>
      <c r="LYE897" s="136"/>
      <c r="LYF897" s="136"/>
      <c r="LYG897" s="136"/>
      <c r="LYH897" s="136"/>
      <c r="LYI897" s="136"/>
      <c r="LYJ897" s="136"/>
      <c r="LYK897" s="136"/>
      <c r="LYL897" s="136"/>
      <c r="LYM897" s="136"/>
      <c r="LYN897" s="136"/>
      <c r="LYO897" s="136"/>
      <c r="LYP897" s="136"/>
      <c r="LYQ897" s="136"/>
      <c r="LYR897" s="136"/>
      <c r="LYS897" s="136"/>
      <c r="LYT897" s="136"/>
      <c r="LYU897" s="136"/>
      <c r="LYV897" s="136"/>
      <c r="LYW897" s="136"/>
      <c r="LYX897" s="136"/>
      <c r="LYY897" s="136"/>
      <c r="LYZ897" s="136"/>
      <c r="LZA897" s="136"/>
      <c r="LZB897" s="136"/>
      <c r="LZC897" s="136"/>
      <c r="LZD897" s="136"/>
      <c r="LZE897" s="136"/>
      <c r="LZF897" s="136"/>
      <c r="LZG897" s="136"/>
      <c r="LZH897" s="136"/>
      <c r="LZI897" s="136"/>
      <c r="LZJ897" s="136"/>
      <c r="LZK897" s="136"/>
      <c r="LZL897" s="136"/>
      <c r="LZM897" s="136"/>
      <c r="LZN897" s="136"/>
      <c r="LZO897" s="136"/>
      <c r="LZP897" s="136"/>
      <c r="LZQ897" s="136"/>
      <c r="LZR897" s="136"/>
      <c r="LZS897" s="136"/>
      <c r="LZT897" s="136"/>
      <c r="LZU897" s="136"/>
      <c r="LZV897" s="136"/>
      <c r="LZW897" s="136"/>
      <c r="LZX897" s="136"/>
      <c r="LZY897" s="136"/>
      <c r="LZZ897" s="136"/>
      <c r="MAA897" s="136"/>
      <c r="MAB897" s="136"/>
      <c r="MAC897" s="136"/>
      <c r="MAD897" s="136"/>
      <c r="MAE897" s="136"/>
      <c r="MAF897" s="136"/>
      <c r="MAG897" s="136"/>
      <c r="MAH897" s="136"/>
      <c r="MAI897" s="136"/>
      <c r="MAJ897" s="136"/>
      <c r="MAK897" s="136"/>
      <c r="MAL897" s="136"/>
      <c r="MAM897" s="136"/>
      <c r="MAN897" s="136"/>
      <c r="MAO897" s="136"/>
      <c r="MAP897" s="136"/>
      <c r="MAQ897" s="136"/>
      <c r="MAR897" s="136"/>
      <c r="MAS897" s="136"/>
      <c r="MAT897" s="136"/>
      <c r="MAU897" s="136"/>
      <c r="MAV897" s="136"/>
      <c r="MAW897" s="136"/>
      <c r="MAX897" s="136"/>
      <c r="MAY897" s="136"/>
      <c r="MAZ897" s="136"/>
      <c r="MBA897" s="136"/>
      <c r="MBB897" s="136"/>
      <c r="MBC897" s="136"/>
      <c r="MBD897" s="136"/>
      <c r="MBE897" s="136"/>
      <c r="MBF897" s="136"/>
      <c r="MBG897" s="136"/>
      <c r="MBH897" s="136"/>
      <c r="MBI897" s="136"/>
      <c r="MBJ897" s="136"/>
      <c r="MBK897" s="136"/>
      <c r="MBL897" s="136"/>
      <c r="MBM897" s="136"/>
      <c r="MBN897" s="136"/>
      <c r="MBO897" s="136"/>
      <c r="MBP897" s="136"/>
      <c r="MBQ897" s="136"/>
      <c r="MBR897" s="136"/>
      <c r="MBS897" s="136"/>
      <c r="MBT897" s="136"/>
      <c r="MBU897" s="136"/>
      <c r="MBV897" s="136"/>
      <c r="MBW897" s="136"/>
      <c r="MBX897" s="136"/>
      <c r="MBY897" s="136"/>
      <c r="MBZ897" s="136"/>
      <c r="MCA897" s="136"/>
      <c r="MCB897" s="136"/>
      <c r="MCC897" s="136"/>
      <c r="MCD897" s="136"/>
      <c r="MCE897" s="136"/>
      <c r="MCF897" s="136"/>
      <c r="MCG897" s="136"/>
      <c r="MCH897" s="136"/>
      <c r="MCI897" s="136"/>
      <c r="MCJ897" s="136"/>
      <c r="MCK897" s="136"/>
      <c r="MCL897" s="136"/>
      <c r="MCM897" s="136"/>
      <c r="MCN897" s="136"/>
      <c r="MCO897" s="136"/>
      <c r="MCP897" s="136"/>
      <c r="MCQ897" s="136"/>
      <c r="MCR897" s="136"/>
      <c r="MCS897" s="136"/>
      <c r="MCT897" s="136"/>
      <c r="MCU897" s="136"/>
      <c r="MCV897" s="136"/>
      <c r="MCW897" s="136"/>
      <c r="MCX897" s="136"/>
      <c r="MCY897" s="136"/>
      <c r="MCZ897" s="136"/>
      <c r="MDA897" s="136"/>
      <c r="MDB897" s="136"/>
      <c r="MDC897" s="136"/>
      <c r="MDD897" s="136"/>
      <c r="MDE897" s="136"/>
      <c r="MDF897" s="136"/>
      <c r="MDG897" s="136"/>
      <c r="MDH897" s="136"/>
      <c r="MDI897" s="136"/>
      <c r="MDJ897" s="136"/>
      <c r="MDK897" s="136"/>
      <c r="MDL897" s="136"/>
      <c r="MDM897" s="136"/>
      <c r="MDN897" s="136"/>
      <c r="MDO897" s="136"/>
      <c r="MDP897" s="136"/>
      <c r="MDQ897" s="136"/>
      <c r="MDR897" s="136"/>
      <c r="MDS897" s="136"/>
      <c r="MDT897" s="136"/>
      <c r="MDU897" s="136"/>
      <c r="MDV897" s="136"/>
      <c r="MDW897" s="136"/>
      <c r="MDX897" s="136"/>
      <c r="MDY897" s="136"/>
      <c r="MDZ897" s="136"/>
      <c r="MEA897" s="136"/>
      <c r="MEB897" s="136"/>
      <c r="MEC897" s="136"/>
      <c r="MED897" s="136"/>
      <c r="MEE897" s="136"/>
      <c r="MEF897" s="136"/>
      <c r="MEG897" s="136"/>
      <c r="MEH897" s="136"/>
      <c r="MEI897" s="136"/>
      <c r="MEJ897" s="136"/>
      <c r="MEK897" s="136"/>
      <c r="MEL897" s="136"/>
      <c r="MEM897" s="136"/>
      <c r="MEN897" s="136"/>
      <c r="MEO897" s="136"/>
      <c r="MEP897" s="136"/>
      <c r="MEQ897" s="136"/>
      <c r="MER897" s="136"/>
      <c r="MES897" s="136"/>
      <c r="MET897" s="136"/>
      <c r="MEU897" s="136"/>
      <c r="MEV897" s="136"/>
      <c r="MEW897" s="136"/>
      <c r="MEX897" s="136"/>
      <c r="MEY897" s="136"/>
      <c r="MEZ897" s="136"/>
      <c r="MFA897" s="136"/>
      <c r="MFB897" s="136"/>
      <c r="MFC897" s="136"/>
      <c r="MFD897" s="136"/>
      <c r="MFE897" s="136"/>
      <c r="MFF897" s="136"/>
      <c r="MFG897" s="136"/>
      <c r="MFH897" s="136"/>
      <c r="MFI897" s="136"/>
      <c r="MFJ897" s="136"/>
      <c r="MFK897" s="136"/>
      <c r="MFL897" s="136"/>
      <c r="MFM897" s="136"/>
      <c r="MFN897" s="136"/>
      <c r="MFO897" s="136"/>
      <c r="MFP897" s="136"/>
      <c r="MFQ897" s="136"/>
      <c r="MFR897" s="136"/>
      <c r="MFS897" s="136"/>
      <c r="MFT897" s="136"/>
      <c r="MFU897" s="136"/>
      <c r="MFV897" s="136"/>
      <c r="MFW897" s="136"/>
      <c r="MFX897" s="136"/>
      <c r="MFY897" s="136"/>
      <c r="MFZ897" s="136"/>
      <c r="MGA897" s="136"/>
      <c r="MGB897" s="136"/>
      <c r="MGC897" s="136"/>
      <c r="MGD897" s="136"/>
      <c r="MGE897" s="136"/>
      <c r="MGF897" s="136"/>
      <c r="MGG897" s="136"/>
      <c r="MGH897" s="136"/>
      <c r="MGI897" s="136"/>
      <c r="MGJ897" s="136"/>
      <c r="MGK897" s="136"/>
      <c r="MGL897" s="136"/>
      <c r="MGM897" s="136"/>
      <c r="MGN897" s="136"/>
      <c r="MGO897" s="136"/>
      <c r="MGP897" s="136"/>
      <c r="MGQ897" s="136"/>
      <c r="MGR897" s="136"/>
      <c r="MGS897" s="136"/>
      <c r="MGT897" s="136"/>
      <c r="MGU897" s="136"/>
      <c r="MGV897" s="136"/>
      <c r="MGW897" s="136"/>
      <c r="MGX897" s="136"/>
      <c r="MGY897" s="136"/>
      <c r="MGZ897" s="136"/>
      <c r="MHA897" s="136"/>
      <c r="MHB897" s="136"/>
      <c r="MHC897" s="136"/>
      <c r="MHD897" s="136"/>
      <c r="MHE897" s="136"/>
      <c r="MHF897" s="136"/>
      <c r="MHG897" s="136"/>
      <c r="MHH897" s="136"/>
      <c r="MHI897" s="136"/>
      <c r="MHJ897" s="136"/>
      <c r="MHK897" s="136"/>
      <c r="MHL897" s="136"/>
      <c r="MHM897" s="136"/>
      <c r="MHN897" s="136"/>
      <c r="MHO897" s="136"/>
      <c r="MHP897" s="136"/>
      <c r="MHQ897" s="136"/>
      <c r="MHR897" s="136"/>
      <c r="MHS897" s="136"/>
      <c r="MHT897" s="136"/>
      <c r="MHU897" s="136"/>
      <c r="MHV897" s="136"/>
      <c r="MHW897" s="136"/>
      <c r="MHX897" s="136"/>
      <c r="MHY897" s="136"/>
      <c r="MHZ897" s="136"/>
      <c r="MIA897" s="136"/>
      <c r="MIB897" s="136"/>
      <c r="MIC897" s="136"/>
      <c r="MID897" s="136"/>
      <c r="MIE897" s="136"/>
      <c r="MIF897" s="136"/>
      <c r="MIG897" s="136"/>
      <c r="MIH897" s="136"/>
      <c r="MII897" s="136"/>
      <c r="MIJ897" s="136"/>
      <c r="MIK897" s="136"/>
      <c r="MIL897" s="136"/>
      <c r="MIM897" s="136"/>
      <c r="MIN897" s="136"/>
      <c r="MIO897" s="136"/>
      <c r="MIP897" s="136"/>
      <c r="MIQ897" s="136"/>
      <c r="MIR897" s="136"/>
      <c r="MIS897" s="136"/>
      <c r="MIT897" s="136"/>
      <c r="MIU897" s="136"/>
      <c r="MIV897" s="136"/>
      <c r="MIW897" s="136"/>
      <c r="MIX897" s="136"/>
      <c r="MIY897" s="136"/>
      <c r="MIZ897" s="136"/>
      <c r="MJA897" s="136"/>
      <c r="MJB897" s="136"/>
      <c r="MJC897" s="136"/>
      <c r="MJD897" s="136"/>
      <c r="MJE897" s="136"/>
      <c r="MJF897" s="136"/>
      <c r="MJG897" s="136"/>
      <c r="MJH897" s="136"/>
      <c r="MJI897" s="136"/>
      <c r="MJJ897" s="136"/>
      <c r="MJK897" s="136"/>
      <c r="MJL897" s="136"/>
      <c r="MJM897" s="136"/>
      <c r="MJN897" s="136"/>
      <c r="MJO897" s="136"/>
      <c r="MJP897" s="136"/>
      <c r="MJQ897" s="136"/>
      <c r="MJR897" s="136"/>
      <c r="MJS897" s="136"/>
      <c r="MJT897" s="136"/>
      <c r="MJU897" s="136"/>
      <c r="MJV897" s="136"/>
      <c r="MJW897" s="136"/>
      <c r="MJX897" s="136"/>
      <c r="MJY897" s="136"/>
      <c r="MJZ897" s="136"/>
      <c r="MKA897" s="136"/>
      <c r="MKB897" s="136"/>
      <c r="MKC897" s="136"/>
      <c r="MKD897" s="136"/>
      <c r="MKE897" s="136"/>
      <c r="MKF897" s="136"/>
      <c r="MKG897" s="136"/>
      <c r="MKH897" s="136"/>
      <c r="MKI897" s="136"/>
      <c r="MKJ897" s="136"/>
      <c r="MKK897" s="136"/>
      <c r="MKL897" s="136"/>
      <c r="MKM897" s="136"/>
      <c r="MKN897" s="136"/>
      <c r="MKO897" s="136"/>
      <c r="MKP897" s="136"/>
      <c r="MKQ897" s="136"/>
      <c r="MKR897" s="136"/>
      <c r="MKS897" s="136"/>
      <c r="MKT897" s="136"/>
      <c r="MKU897" s="136"/>
      <c r="MKV897" s="136"/>
      <c r="MKW897" s="136"/>
      <c r="MKX897" s="136"/>
      <c r="MKY897" s="136"/>
      <c r="MKZ897" s="136"/>
      <c r="MLA897" s="136"/>
      <c r="MLB897" s="136"/>
      <c r="MLC897" s="136"/>
      <c r="MLD897" s="136"/>
      <c r="MLE897" s="136"/>
      <c r="MLF897" s="136"/>
      <c r="MLG897" s="136"/>
      <c r="MLH897" s="136"/>
      <c r="MLI897" s="136"/>
      <c r="MLJ897" s="136"/>
      <c r="MLK897" s="136"/>
      <c r="MLL897" s="136"/>
      <c r="MLM897" s="136"/>
      <c r="MLN897" s="136"/>
      <c r="MLO897" s="136"/>
      <c r="MLP897" s="136"/>
      <c r="MLQ897" s="136"/>
      <c r="MLR897" s="136"/>
      <c r="MLS897" s="136"/>
      <c r="MLT897" s="136"/>
      <c r="MLU897" s="136"/>
      <c r="MLV897" s="136"/>
      <c r="MLW897" s="136"/>
      <c r="MLX897" s="136"/>
      <c r="MLY897" s="136"/>
      <c r="MLZ897" s="136"/>
      <c r="MMA897" s="136"/>
      <c r="MMB897" s="136"/>
      <c r="MMC897" s="136"/>
      <c r="MMD897" s="136"/>
      <c r="MME897" s="136"/>
      <c r="MMF897" s="136"/>
      <c r="MMG897" s="136"/>
      <c r="MMH897" s="136"/>
      <c r="MMI897" s="136"/>
      <c r="MMJ897" s="136"/>
      <c r="MMK897" s="136"/>
      <c r="MML897" s="136"/>
      <c r="MMM897" s="136"/>
      <c r="MMN897" s="136"/>
      <c r="MMO897" s="136"/>
      <c r="MMP897" s="136"/>
      <c r="MMQ897" s="136"/>
      <c r="MMR897" s="136"/>
      <c r="MMS897" s="136"/>
      <c r="MMT897" s="136"/>
      <c r="MMU897" s="136"/>
      <c r="MMV897" s="136"/>
      <c r="MMW897" s="136"/>
      <c r="MMX897" s="136"/>
      <c r="MMY897" s="136"/>
      <c r="MMZ897" s="136"/>
      <c r="MNA897" s="136"/>
      <c r="MNB897" s="136"/>
      <c r="MNC897" s="136"/>
      <c r="MND897" s="136"/>
      <c r="MNE897" s="136"/>
      <c r="MNF897" s="136"/>
      <c r="MNG897" s="136"/>
      <c r="MNH897" s="136"/>
      <c r="MNI897" s="136"/>
      <c r="MNJ897" s="136"/>
      <c r="MNK897" s="136"/>
      <c r="MNL897" s="136"/>
      <c r="MNM897" s="136"/>
      <c r="MNN897" s="136"/>
      <c r="MNO897" s="136"/>
      <c r="MNP897" s="136"/>
      <c r="MNQ897" s="136"/>
      <c r="MNR897" s="136"/>
      <c r="MNS897" s="136"/>
      <c r="MNT897" s="136"/>
      <c r="MNU897" s="136"/>
      <c r="MNV897" s="136"/>
      <c r="MNW897" s="136"/>
      <c r="MNX897" s="136"/>
      <c r="MNY897" s="136"/>
      <c r="MNZ897" s="136"/>
      <c r="MOA897" s="136"/>
      <c r="MOB897" s="136"/>
      <c r="MOC897" s="136"/>
      <c r="MOD897" s="136"/>
      <c r="MOE897" s="136"/>
      <c r="MOF897" s="136"/>
      <c r="MOG897" s="136"/>
      <c r="MOH897" s="136"/>
      <c r="MOI897" s="136"/>
      <c r="MOJ897" s="136"/>
      <c r="MOK897" s="136"/>
      <c r="MOL897" s="136"/>
      <c r="MOM897" s="136"/>
      <c r="MON897" s="136"/>
      <c r="MOO897" s="136"/>
      <c r="MOP897" s="136"/>
      <c r="MOQ897" s="136"/>
      <c r="MOR897" s="136"/>
      <c r="MOS897" s="136"/>
      <c r="MOT897" s="136"/>
      <c r="MOU897" s="136"/>
      <c r="MOV897" s="136"/>
      <c r="MOW897" s="136"/>
      <c r="MOX897" s="136"/>
      <c r="MOY897" s="136"/>
      <c r="MOZ897" s="136"/>
      <c r="MPA897" s="136"/>
      <c r="MPB897" s="136"/>
      <c r="MPC897" s="136"/>
      <c r="MPD897" s="136"/>
      <c r="MPE897" s="136"/>
      <c r="MPF897" s="136"/>
      <c r="MPG897" s="136"/>
      <c r="MPH897" s="136"/>
      <c r="MPI897" s="136"/>
      <c r="MPJ897" s="136"/>
      <c r="MPK897" s="136"/>
      <c r="MPL897" s="136"/>
      <c r="MPM897" s="136"/>
      <c r="MPN897" s="136"/>
      <c r="MPO897" s="136"/>
      <c r="MPP897" s="136"/>
      <c r="MPQ897" s="136"/>
      <c r="MPR897" s="136"/>
      <c r="MPS897" s="136"/>
      <c r="MPT897" s="136"/>
      <c r="MPU897" s="136"/>
      <c r="MPV897" s="136"/>
      <c r="MPW897" s="136"/>
      <c r="MPX897" s="136"/>
      <c r="MPY897" s="136"/>
      <c r="MPZ897" s="136"/>
      <c r="MQA897" s="136"/>
      <c r="MQB897" s="136"/>
      <c r="MQC897" s="136"/>
      <c r="MQD897" s="136"/>
      <c r="MQE897" s="136"/>
      <c r="MQF897" s="136"/>
      <c r="MQG897" s="136"/>
      <c r="MQH897" s="136"/>
      <c r="MQI897" s="136"/>
      <c r="MQJ897" s="136"/>
      <c r="MQK897" s="136"/>
      <c r="MQL897" s="136"/>
      <c r="MQM897" s="136"/>
      <c r="MQN897" s="136"/>
      <c r="MQO897" s="136"/>
      <c r="MQP897" s="136"/>
      <c r="MQQ897" s="136"/>
      <c r="MQR897" s="136"/>
      <c r="MQS897" s="136"/>
      <c r="MQT897" s="136"/>
      <c r="MQU897" s="136"/>
      <c r="MQV897" s="136"/>
      <c r="MQW897" s="136"/>
      <c r="MQX897" s="136"/>
      <c r="MQY897" s="136"/>
      <c r="MQZ897" s="136"/>
      <c r="MRA897" s="136"/>
      <c r="MRB897" s="136"/>
      <c r="MRC897" s="136"/>
      <c r="MRD897" s="136"/>
      <c r="MRE897" s="136"/>
      <c r="MRF897" s="136"/>
      <c r="MRG897" s="136"/>
      <c r="MRH897" s="136"/>
      <c r="MRI897" s="136"/>
      <c r="MRJ897" s="136"/>
      <c r="MRK897" s="136"/>
      <c r="MRL897" s="136"/>
      <c r="MRM897" s="136"/>
      <c r="MRN897" s="136"/>
      <c r="MRO897" s="136"/>
      <c r="MRP897" s="136"/>
      <c r="MRQ897" s="136"/>
      <c r="MRR897" s="136"/>
      <c r="MRS897" s="136"/>
      <c r="MRT897" s="136"/>
      <c r="MRU897" s="136"/>
      <c r="MRV897" s="136"/>
      <c r="MRW897" s="136"/>
      <c r="MRX897" s="136"/>
      <c r="MRY897" s="136"/>
      <c r="MRZ897" s="136"/>
      <c r="MSA897" s="136"/>
      <c r="MSB897" s="136"/>
      <c r="MSC897" s="136"/>
      <c r="MSD897" s="136"/>
      <c r="MSE897" s="136"/>
      <c r="MSF897" s="136"/>
      <c r="MSG897" s="136"/>
      <c r="MSH897" s="136"/>
      <c r="MSI897" s="136"/>
      <c r="MSJ897" s="136"/>
      <c r="MSK897" s="136"/>
      <c r="MSL897" s="136"/>
      <c r="MSM897" s="136"/>
      <c r="MSN897" s="136"/>
      <c r="MSO897" s="136"/>
      <c r="MSP897" s="136"/>
      <c r="MSQ897" s="136"/>
      <c r="MSR897" s="136"/>
      <c r="MSS897" s="136"/>
      <c r="MST897" s="136"/>
      <c r="MSU897" s="136"/>
      <c r="MSV897" s="136"/>
      <c r="MSW897" s="136"/>
      <c r="MSX897" s="136"/>
      <c r="MSY897" s="136"/>
      <c r="MSZ897" s="136"/>
      <c r="MTA897" s="136"/>
      <c r="MTB897" s="136"/>
      <c r="MTC897" s="136"/>
      <c r="MTD897" s="136"/>
      <c r="MTE897" s="136"/>
      <c r="MTF897" s="136"/>
      <c r="MTG897" s="136"/>
      <c r="MTH897" s="136"/>
      <c r="MTI897" s="136"/>
      <c r="MTJ897" s="136"/>
      <c r="MTK897" s="136"/>
      <c r="MTL897" s="136"/>
      <c r="MTM897" s="136"/>
      <c r="MTN897" s="136"/>
      <c r="MTO897" s="136"/>
      <c r="MTP897" s="136"/>
      <c r="MTQ897" s="136"/>
      <c r="MTR897" s="136"/>
      <c r="MTS897" s="136"/>
      <c r="MTT897" s="136"/>
      <c r="MTU897" s="136"/>
      <c r="MTV897" s="136"/>
      <c r="MTW897" s="136"/>
      <c r="MTX897" s="136"/>
      <c r="MTY897" s="136"/>
      <c r="MTZ897" s="136"/>
      <c r="MUA897" s="136"/>
      <c r="MUB897" s="136"/>
      <c r="MUC897" s="136"/>
      <c r="MUD897" s="136"/>
      <c r="MUE897" s="136"/>
      <c r="MUF897" s="136"/>
      <c r="MUG897" s="136"/>
      <c r="MUH897" s="136"/>
      <c r="MUI897" s="136"/>
      <c r="MUJ897" s="136"/>
      <c r="MUK897" s="136"/>
      <c r="MUL897" s="136"/>
      <c r="MUM897" s="136"/>
      <c r="MUN897" s="136"/>
      <c r="MUO897" s="136"/>
      <c r="MUP897" s="136"/>
      <c r="MUQ897" s="136"/>
      <c r="MUR897" s="136"/>
      <c r="MUS897" s="136"/>
      <c r="MUT897" s="136"/>
      <c r="MUU897" s="136"/>
      <c r="MUV897" s="136"/>
      <c r="MUW897" s="136"/>
      <c r="MUX897" s="136"/>
      <c r="MUY897" s="136"/>
      <c r="MUZ897" s="136"/>
      <c r="MVA897" s="136"/>
      <c r="MVB897" s="136"/>
      <c r="MVC897" s="136"/>
      <c r="MVD897" s="136"/>
      <c r="MVE897" s="136"/>
      <c r="MVF897" s="136"/>
      <c r="MVG897" s="136"/>
      <c r="MVH897" s="136"/>
      <c r="MVI897" s="136"/>
      <c r="MVJ897" s="136"/>
      <c r="MVK897" s="136"/>
      <c r="MVL897" s="136"/>
      <c r="MVM897" s="136"/>
      <c r="MVN897" s="136"/>
      <c r="MVO897" s="136"/>
      <c r="MVP897" s="136"/>
      <c r="MVQ897" s="136"/>
      <c r="MVR897" s="136"/>
      <c r="MVS897" s="136"/>
      <c r="MVT897" s="136"/>
      <c r="MVU897" s="136"/>
      <c r="MVV897" s="136"/>
      <c r="MVW897" s="136"/>
      <c r="MVX897" s="136"/>
      <c r="MVY897" s="136"/>
      <c r="MVZ897" s="136"/>
      <c r="MWA897" s="136"/>
      <c r="MWB897" s="136"/>
      <c r="MWC897" s="136"/>
      <c r="MWD897" s="136"/>
      <c r="MWE897" s="136"/>
      <c r="MWF897" s="136"/>
      <c r="MWG897" s="136"/>
      <c r="MWH897" s="136"/>
      <c r="MWI897" s="136"/>
      <c r="MWJ897" s="136"/>
      <c r="MWK897" s="136"/>
      <c r="MWL897" s="136"/>
      <c r="MWM897" s="136"/>
      <c r="MWN897" s="136"/>
      <c r="MWO897" s="136"/>
      <c r="MWP897" s="136"/>
      <c r="MWQ897" s="136"/>
      <c r="MWR897" s="136"/>
      <c r="MWS897" s="136"/>
      <c r="MWT897" s="136"/>
      <c r="MWU897" s="136"/>
      <c r="MWV897" s="136"/>
      <c r="MWW897" s="136"/>
      <c r="MWX897" s="136"/>
      <c r="MWY897" s="136"/>
      <c r="MWZ897" s="136"/>
      <c r="MXA897" s="136"/>
      <c r="MXB897" s="136"/>
      <c r="MXC897" s="136"/>
      <c r="MXD897" s="136"/>
      <c r="MXE897" s="136"/>
      <c r="MXF897" s="136"/>
      <c r="MXG897" s="136"/>
      <c r="MXH897" s="136"/>
      <c r="MXI897" s="136"/>
      <c r="MXJ897" s="136"/>
      <c r="MXK897" s="136"/>
      <c r="MXL897" s="136"/>
      <c r="MXM897" s="136"/>
      <c r="MXN897" s="136"/>
      <c r="MXO897" s="136"/>
      <c r="MXP897" s="136"/>
      <c r="MXQ897" s="136"/>
      <c r="MXR897" s="136"/>
      <c r="MXS897" s="136"/>
      <c r="MXT897" s="136"/>
      <c r="MXU897" s="136"/>
      <c r="MXV897" s="136"/>
      <c r="MXW897" s="136"/>
      <c r="MXX897" s="136"/>
      <c r="MXY897" s="136"/>
      <c r="MXZ897" s="136"/>
      <c r="MYA897" s="136"/>
      <c r="MYB897" s="136"/>
      <c r="MYC897" s="136"/>
      <c r="MYD897" s="136"/>
      <c r="MYE897" s="136"/>
      <c r="MYF897" s="136"/>
      <c r="MYG897" s="136"/>
      <c r="MYH897" s="136"/>
      <c r="MYI897" s="136"/>
      <c r="MYJ897" s="136"/>
      <c r="MYK897" s="136"/>
      <c r="MYL897" s="136"/>
      <c r="MYM897" s="136"/>
      <c r="MYN897" s="136"/>
      <c r="MYO897" s="136"/>
      <c r="MYP897" s="136"/>
      <c r="MYQ897" s="136"/>
      <c r="MYR897" s="136"/>
      <c r="MYS897" s="136"/>
      <c r="MYT897" s="136"/>
      <c r="MYU897" s="136"/>
      <c r="MYV897" s="136"/>
      <c r="MYW897" s="136"/>
      <c r="MYX897" s="136"/>
      <c r="MYY897" s="136"/>
      <c r="MYZ897" s="136"/>
      <c r="MZA897" s="136"/>
      <c r="MZB897" s="136"/>
      <c r="MZC897" s="136"/>
      <c r="MZD897" s="136"/>
      <c r="MZE897" s="136"/>
      <c r="MZF897" s="136"/>
      <c r="MZG897" s="136"/>
      <c r="MZH897" s="136"/>
      <c r="MZI897" s="136"/>
      <c r="MZJ897" s="136"/>
      <c r="MZK897" s="136"/>
      <c r="MZL897" s="136"/>
      <c r="MZM897" s="136"/>
      <c r="MZN897" s="136"/>
      <c r="MZO897" s="136"/>
      <c r="MZP897" s="136"/>
      <c r="MZQ897" s="136"/>
      <c r="MZR897" s="136"/>
      <c r="MZS897" s="136"/>
      <c r="MZT897" s="136"/>
      <c r="MZU897" s="136"/>
      <c r="MZV897" s="136"/>
      <c r="MZW897" s="136"/>
      <c r="MZX897" s="136"/>
      <c r="MZY897" s="136"/>
      <c r="MZZ897" s="136"/>
      <c r="NAA897" s="136"/>
      <c r="NAB897" s="136"/>
      <c r="NAC897" s="136"/>
      <c r="NAD897" s="136"/>
      <c r="NAE897" s="136"/>
      <c r="NAF897" s="136"/>
      <c r="NAG897" s="136"/>
      <c r="NAH897" s="136"/>
      <c r="NAI897" s="136"/>
      <c r="NAJ897" s="136"/>
      <c r="NAK897" s="136"/>
      <c r="NAL897" s="136"/>
      <c r="NAM897" s="136"/>
      <c r="NAN897" s="136"/>
      <c r="NAO897" s="136"/>
      <c r="NAP897" s="136"/>
      <c r="NAQ897" s="136"/>
      <c r="NAR897" s="136"/>
      <c r="NAS897" s="136"/>
      <c r="NAT897" s="136"/>
      <c r="NAU897" s="136"/>
      <c r="NAV897" s="136"/>
      <c r="NAW897" s="136"/>
      <c r="NAX897" s="136"/>
      <c r="NAY897" s="136"/>
      <c r="NAZ897" s="136"/>
      <c r="NBA897" s="136"/>
      <c r="NBB897" s="136"/>
      <c r="NBC897" s="136"/>
      <c r="NBD897" s="136"/>
      <c r="NBE897" s="136"/>
      <c r="NBF897" s="136"/>
      <c r="NBG897" s="136"/>
      <c r="NBH897" s="136"/>
      <c r="NBI897" s="136"/>
      <c r="NBJ897" s="136"/>
      <c r="NBK897" s="136"/>
      <c r="NBL897" s="136"/>
      <c r="NBM897" s="136"/>
      <c r="NBN897" s="136"/>
      <c r="NBO897" s="136"/>
      <c r="NBP897" s="136"/>
      <c r="NBQ897" s="136"/>
      <c r="NBR897" s="136"/>
      <c r="NBS897" s="136"/>
      <c r="NBT897" s="136"/>
      <c r="NBU897" s="136"/>
      <c r="NBV897" s="136"/>
      <c r="NBW897" s="136"/>
      <c r="NBX897" s="136"/>
      <c r="NBY897" s="136"/>
      <c r="NBZ897" s="136"/>
      <c r="NCA897" s="136"/>
      <c r="NCB897" s="136"/>
      <c r="NCC897" s="136"/>
      <c r="NCD897" s="136"/>
      <c r="NCE897" s="136"/>
      <c r="NCF897" s="136"/>
      <c r="NCG897" s="136"/>
      <c r="NCH897" s="136"/>
      <c r="NCI897" s="136"/>
      <c r="NCJ897" s="136"/>
      <c r="NCK897" s="136"/>
      <c r="NCL897" s="136"/>
      <c r="NCM897" s="136"/>
      <c r="NCN897" s="136"/>
      <c r="NCO897" s="136"/>
      <c r="NCP897" s="136"/>
      <c r="NCQ897" s="136"/>
      <c r="NCR897" s="136"/>
      <c r="NCS897" s="136"/>
      <c r="NCT897" s="136"/>
      <c r="NCU897" s="136"/>
      <c r="NCV897" s="136"/>
      <c r="NCW897" s="136"/>
      <c r="NCX897" s="136"/>
      <c r="NCY897" s="136"/>
      <c r="NCZ897" s="136"/>
      <c r="NDA897" s="136"/>
      <c r="NDB897" s="136"/>
      <c r="NDC897" s="136"/>
      <c r="NDD897" s="136"/>
      <c r="NDE897" s="136"/>
      <c r="NDF897" s="136"/>
      <c r="NDG897" s="136"/>
      <c r="NDH897" s="136"/>
      <c r="NDI897" s="136"/>
      <c r="NDJ897" s="136"/>
      <c r="NDK897" s="136"/>
      <c r="NDL897" s="136"/>
      <c r="NDM897" s="136"/>
      <c r="NDN897" s="136"/>
      <c r="NDO897" s="136"/>
      <c r="NDP897" s="136"/>
      <c r="NDQ897" s="136"/>
      <c r="NDR897" s="136"/>
      <c r="NDS897" s="136"/>
      <c r="NDT897" s="136"/>
      <c r="NDU897" s="136"/>
      <c r="NDV897" s="136"/>
      <c r="NDW897" s="136"/>
      <c r="NDX897" s="136"/>
      <c r="NDY897" s="136"/>
      <c r="NDZ897" s="136"/>
      <c r="NEA897" s="136"/>
      <c r="NEB897" s="136"/>
      <c r="NEC897" s="136"/>
      <c r="NED897" s="136"/>
      <c r="NEE897" s="136"/>
      <c r="NEF897" s="136"/>
      <c r="NEG897" s="136"/>
      <c r="NEH897" s="136"/>
      <c r="NEI897" s="136"/>
      <c r="NEJ897" s="136"/>
      <c r="NEK897" s="136"/>
      <c r="NEL897" s="136"/>
      <c r="NEM897" s="136"/>
      <c r="NEN897" s="136"/>
      <c r="NEO897" s="136"/>
      <c r="NEP897" s="136"/>
      <c r="NEQ897" s="136"/>
      <c r="NER897" s="136"/>
      <c r="NES897" s="136"/>
      <c r="NET897" s="136"/>
      <c r="NEU897" s="136"/>
      <c r="NEV897" s="136"/>
      <c r="NEW897" s="136"/>
      <c r="NEX897" s="136"/>
      <c r="NEY897" s="136"/>
      <c r="NEZ897" s="136"/>
      <c r="NFA897" s="136"/>
      <c r="NFB897" s="136"/>
      <c r="NFC897" s="136"/>
      <c r="NFD897" s="136"/>
      <c r="NFE897" s="136"/>
      <c r="NFF897" s="136"/>
      <c r="NFG897" s="136"/>
      <c r="NFH897" s="136"/>
      <c r="NFI897" s="136"/>
      <c r="NFJ897" s="136"/>
      <c r="NFK897" s="136"/>
      <c r="NFL897" s="136"/>
      <c r="NFM897" s="136"/>
      <c r="NFN897" s="136"/>
      <c r="NFO897" s="136"/>
      <c r="NFP897" s="136"/>
      <c r="NFQ897" s="136"/>
      <c r="NFR897" s="136"/>
      <c r="NFS897" s="136"/>
      <c r="NFT897" s="136"/>
      <c r="NFU897" s="136"/>
      <c r="NFV897" s="136"/>
      <c r="NFW897" s="136"/>
      <c r="NFX897" s="136"/>
      <c r="NFY897" s="136"/>
      <c r="NFZ897" s="136"/>
      <c r="NGA897" s="136"/>
      <c r="NGB897" s="136"/>
      <c r="NGC897" s="136"/>
      <c r="NGD897" s="136"/>
      <c r="NGE897" s="136"/>
      <c r="NGF897" s="136"/>
      <c r="NGG897" s="136"/>
      <c r="NGH897" s="136"/>
      <c r="NGI897" s="136"/>
      <c r="NGJ897" s="136"/>
      <c r="NGK897" s="136"/>
      <c r="NGL897" s="136"/>
      <c r="NGM897" s="136"/>
      <c r="NGN897" s="136"/>
      <c r="NGO897" s="136"/>
      <c r="NGP897" s="136"/>
      <c r="NGQ897" s="136"/>
      <c r="NGR897" s="136"/>
      <c r="NGS897" s="136"/>
      <c r="NGT897" s="136"/>
      <c r="NGU897" s="136"/>
      <c r="NGV897" s="136"/>
      <c r="NGW897" s="136"/>
      <c r="NGX897" s="136"/>
      <c r="NGY897" s="136"/>
      <c r="NGZ897" s="136"/>
      <c r="NHA897" s="136"/>
      <c r="NHB897" s="136"/>
      <c r="NHC897" s="136"/>
      <c r="NHD897" s="136"/>
      <c r="NHE897" s="136"/>
      <c r="NHF897" s="136"/>
      <c r="NHG897" s="136"/>
      <c r="NHH897" s="136"/>
      <c r="NHI897" s="136"/>
      <c r="NHJ897" s="136"/>
      <c r="NHK897" s="136"/>
      <c r="NHL897" s="136"/>
      <c r="NHM897" s="136"/>
      <c r="NHN897" s="136"/>
      <c r="NHO897" s="136"/>
      <c r="NHP897" s="136"/>
      <c r="NHQ897" s="136"/>
      <c r="NHR897" s="136"/>
      <c r="NHS897" s="136"/>
      <c r="NHT897" s="136"/>
      <c r="NHU897" s="136"/>
      <c r="NHV897" s="136"/>
      <c r="NHW897" s="136"/>
      <c r="NHX897" s="136"/>
      <c r="NHY897" s="136"/>
      <c r="NHZ897" s="136"/>
      <c r="NIA897" s="136"/>
      <c r="NIB897" s="136"/>
      <c r="NIC897" s="136"/>
      <c r="NID897" s="136"/>
      <c r="NIE897" s="136"/>
      <c r="NIF897" s="136"/>
      <c r="NIG897" s="136"/>
      <c r="NIH897" s="136"/>
      <c r="NII897" s="136"/>
      <c r="NIJ897" s="136"/>
      <c r="NIK897" s="136"/>
      <c r="NIL897" s="136"/>
      <c r="NIM897" s="136"/>
      <c r="NIN897" s="136"/>
      <c r="NIO897" s="136"/>
      <c r="NIP897" s="136"/>
      <c r="NIQ897" s="136"/>
      <c r="NIR897" s="136"/>
      <c r="NIS897" s="136"/>
      <c r="NIT897" s="136"/>
      <c r="NIU897" s="136"/>
      <c r="NIV897" s="136"/>
      <c r="NIW897" s="136"/>
      <c r="NIX897" s="136"/>
      <c r="NIY897" s="136"/>
      <c r="NIZ897" s="136"/>
      <c r="NJA897" s="136"/>
      <c r="NJB897" s="136"/>
      <c r="NJC897" s="136"/>
      <c r="NJD897" s="136"/>
      <c r="NJE897" s="136"/>
      <c r="NJF897" s="136"/>
      <c r="NJG897" s="136"/>
      <c r="NJH897" s="136"/>
      <c r="NJI897" s="136"/>
      <c r="NJJ897" s="136"/>
      <c r="NJK897" s="136"/>
      <c r="NJL897" s="136"/>
      <c r="NJM897" s="136"/>
      <c r="NJN897" s="136"/>
      <c r="NJO897" s="136"/>
      <c r="NJP897" s="136"/>
      <c r="NJQ897" s="136"/>
      <c r="NJR897" s="136"/>
      <c r="NJS897" s="136"/>
      <c r="NJT897" s="136"/>
      <c r="NJU897" s="136"/>
      <c r="NJV897" s="136"/>
      <c r="NJW897" s="136"/>
      <c r="NJX897" s="136"/>
      <c r="NJY897" s="136"/>
      <c r="NJZ897" s="136"/>
      <c r="NKA897" s="136"/>
      <c r="NKB897" s="136"/>
      <c r="NKC897" s="136"/>
      <c r="NKD897" s="136"/>
      <c r="NKE897" s="136"/>
      <c r="NKF897" s="136"/>
      <c r="NKG897" s="136"/>
      <c r="NKH897" s="136"/>
      <c r="NKI897" s="136"/>
      <c r="NKJ897" s="136"/>
      <c r="NKK897" s="136"/>
      <c r="NKL897" s="136"/>
      <c r="NKM897" s="136"/>
      <c r="NKN897" s="136"/>
      <c r="NKO897" s="136"/>
      <c r="NKP897" s="136"/>
      <c r="NKQ897" s="136"/>
      <c r="NKR897" s="136"/>
      <c r="NKS897" s="136"/>
      <c r="NKT897" s="136"/>
      <c r="NKU897" s="136"/>
      <c r="NKV897" s="136"/>
      <c r="NKW897" s="136"/>
      <c r="NKX897" s="136"/>
      <c r="NKY897" s="136"/>
      <c r="NKZ897" s="136"/>
      <c r="NLA897" s="136"/>
      <c r="NLB897" s="136"/>
      <c r="NLC897" s="136"/>
      <c r="NLD897" s="136"/>
      <c r="NLE897" s="136"/>
      <c r="NLF897" s="136"/>
      <c r="NLG897" s="136"/>
      <c r="NLH897" s="136"/>
      <c r="NLI897" s="136"/>
      <c r="NLJ897" s="136"/>
      <c r="NLK897" s="136"/>
      <c r="NLL897" s="136"/>
      <c r="NLM897" s="136"/>
      <c r="NLN897" s="136"/>
      <c r="NLO897" s="136"/>
      <c r="NLP897" s="136"/>
      <c r="NLQ897" s="136"/>
      <c r="NLR897" s="136"/>
      <c r="NLS897" s="136"/>
      <c r="NLT897" s="136"/>
      <c r="NLU897" s="136"/>
      <c r="NLV897" s="136"/>
      <c r="NLW897" s="136"/>
      <c r="NLX897" s="136"/>
      <c r="NLY897" s="136"/>
      <c r="NLZ897" s="136"/>
      <c r="NMA897" s="136"/>
      <c r="NMB897" s="136"/>
      <c r="NMC897" s="136"/>
      <c r="NMD897" s="136"/>
      <c r="NME897" s="136"/>
      <c r="NMF897" s="136"/>
      <c r="NMG897" s="136"/>
      <c r="NMH897" s="136"/>
      <c r="NMI897" s="136"/>
      <c r="NMJ897" s="136"/>
      <c r="NMK897" s="136"/>
      <c r="NML897" s="136"/>
      <c r="NMM897" s="136"/>
      <c r="NMN897" s="136"/>
      <c r="NMO897" s="136"/>
      <c r="NMP897" s="136"/>
      <c r="NMQ897" s="136"/>
      <c r="NMR897" s="136"/>
      <c r="NMS897" s="136"/>
      <c r="NMT897" s="136"/>
      <c r="NMU897" s="136"/>
      <c r="NMV897" s="136"/>
      <c r="NMW897" s="136"/>
      <c r="NMX897" s="136"/>
      <c r="NMY897" s="136"/>
      <c r="NMZ897" s="136"/>
      <c r="NNA897" s="136"/>
      <c r="NNB897" s="136"/>
      <c r="NNC897" s="136"/>
      <c r="NND897" s="136"/>
      <c r="NNE897" s="136"/>
      <c r="NNF897" s="136"/>
      <c r="NNG897" s="136"/>
      <c r="NNH897" s="136"/>
      <c r="NNI897" s="136"/>
      <c r="NNJ897" s="136"/>
      <c r="NNK897" s="136"/>
      <c r="NNL897" s="136"/>
      <c r="NNM897" s="136"/>
      <c r="NNN897" s="136"/>
      <c r="NNO897" s="136"/>
      <c r="NNP897" s="136"/>
      <c r="NNQ897" s="136"/>
      <c r="NNR897" s="136"/>
      <c r="NNS897" s="136"/>
      <c r="NNT897" s="136"/>
      <c r="NNU897" s="136"/>
      <c r="NNV897" s="136"/>
      <c r="NNW897" s="136"/>
      <c r="NNX897" s="136"/>
      <c r="NNY897" s="136"/>
      <c r="NNZ897" s="136"/>
      <c r="NOA897" s="136"/>
      <c r="NOB897" s="136"/>
      <c r="NOC897" s="136"/>
      <c r="NOD897" s="136"/>
      <c r="NOE897" s="136"/>
      <c r="NOF897" s="136"/>
      <c r="NOG897" s="136"/>
      <c r="NOH897" s="136"/>
      <c r="NOI897" s="136"/>
      <c r="NOJ897" s="136"/>
      <c r="NOK897" s="136"/>
      <c r="NOL897" s="136"/>
      <c r="NOM897" s="136"/>
      <c r="NON897" s="136"/>
      <c r="NOO897" s="136"/>
      <c r="NOP897" s="136"/>
      <c r="NOQ897" s="136"/>
      <c r="NOR897" s="136"/>
      <c r="NOS897" s="136"/>
      <c r="NOT897" s="136"/>
      <c r="NOU897" s="136"/>
      <c r="NOV897" s="136"/>
      <c r="NOW897" s="136"/>
      <c r="NOX897" s="136"/>
      <c r="NOY897" s="136"/>
      <c r="NOZ897" s="136"/>
      <c r="NPA897" s="136"/>
      <c r="NPB897" s="136"/>
      <c r="NPC897" s="136"/>
      <c r="NPD897" s="136"/>
      <c r="NPE897" s="136"/>
      <c r="NPF897" s="136"/>
      <c r="NPG897" s="136"/>
      <c r="NPH897" s="136"/>
      <c r="NPI897" s="136"/>
      <c r="NPJ897" s="136"/>
      <c r="NPK897" s="136"/>
      <c r="NPL897" s="136"/>
      <c r="NPM897" s="136"/>
      <c r="NPN897" s="136"/>
      <c r="NPO897" s="136"/>
      <c r="NPP897" s="136"/>
      <c r="NPQ897" s="136"/>
      <c r="NPR897" s="136"/>
      <c r="NPS897" s="136"/>
      <c r="NPT897" s="136"/>
      <c r="NPU897" s="136"/>
      <c r="NPV897" s="136"/>
      <c r="NPW897" s="136"/>
      <c r="NPX897" s="136"/>
      <c r="NPY897" s="136"/>
      <c r="NPZ897" s="136"/>
      <c r="NQA897" s="136"/>
      <c r="NQB897" s="136"/>
      <c r="NQC897" s="136"/>
      <c r="NQD897" s="136"/>
      <c r="NQE897" s="136"/>
      <c r="NQF897" s="136"/>
      <c r="NQG897" s="136"/>
      <c r="NQH897" s="136"/>
      <c r="NQI897" s="136"/>
      <c r="NQJ897" s="136"/>
      <c r="NQK897" s="136"/>
      <c r="NQL897" s="136"/>
      <c r="NQM897" s="136"/>
      <c r="NQN897" s="136"/>
      <c r="NQO897" s="136"/>
      <c r="NQP897" s="136"/>
      <c r="NQQ897" s="136"/>
      <c r="NQR897" s="136"/>
      <c r="NQS897" s="136"/>
      <c r="NQT897" s="136"/>
      <c r="NQU897" s="136"/>
      <c r="NQV897" s="136"/>
      <c r="NQW897" s="136"/>
      <c r="NQX897" s="136"/>
      <c r="NQY897" s="136"/>
      <c r="NQZ897" s="136"/>
      <c r="NRA897" s="136"/>
      <c r="NRB897" s="136"/>
      <c r="NRC897" s="136"/>
      <c r="NRD897" s="136"/>
      <c r="NRE897" s="136"/>
      <c r="NRF897" s="136"/>
      <c r="NRG897" s="136"/>
      <c r="NRH897" s="136"/>
      <c r="NRI897" s="136"/>
      <c r="NRJ897" s="136"/>
      <c r="NRK897" s="136"/>
      <c r="NRL897" s="136"/>
      <c r="NRM897" s="136"/>
      <c r="NRN897" s="136"/>
      <c r="NRO897" s="136"/>
      <c r="NRP897" s="136"/>
      <c r="NRQ897" s="136"/>
      <c r="NRR897" s="136"/>
      <c r="NRS897" s="136"/>
      <c r="NRT897" s="136"/>
      <c r="NRU897" s="136"/>
      <c r="NRV897" s="136"/>
      <c r="NRW897" s="136"/>
      <c r="NRX897" s="136"/>
      <c r="NRY897" s="136"/>
      <c r="NRZ897" s="136"/>
      <c r="NSA897" s="136"/>
      <c r="NSB897" s="136"/>
      <c r="NSC897" s="136"/>
      <c r="NSD897" s="136"/>
      <c r="NSE897" s="136"/>
      <c r="NSF897" s="136"/>
      <c r="NSG897" s="136"/>
      <c r="NSH897" s="136"/>
      <c r="NSI897" s="136"/>
      <c r="NSJ897" s="136"/>
      <c r="NSK897" s="136"/>
      <c r="NSL897" s="136"/>
      <c r="NSM897" s="136"/>
      <c r="NSN897" s="136"/>
      <c r="NSO897" s="136"/>
      <c r="NSP897" s="136"/>
      <c r="NSQ897" s="136"/>
      <c r="NSR897" s="136"/>
      <c r="NSS897" s="136"/>
      <c r="NST897" s="136"/>
      <c r="NSU897" s="136"/>
      <c r="NSV897" s="136"/>
      <c r="NSW897" s="136"/>
      <c r="NSX897" s="136"/>
      <c r="NSY897" s="136"/>
      <c r="NSZ897" s="136"/>
      <c r="NTA897" s="136"/>
      <c r="NTB897" s="136"/>
      <c r="NTC897" s="136"/>
      <c r="NTD897" s="136"/>
      <c r="NTE897" s="136"/>
      <c r="NTF897" s="136"/>
      <c r="NTG897" s="136"/>
      <c r="NTH897" s="136"/>
      <c r="NTI897" s="136"/>
      <c r="NTJ897" s="136"/>
      <c r="NTK897" s="136"/>
      <c r="NTL897" s="136"/>
      <c r="NTM897" s="136"/>
      <c r="NTN897" s="136"/>
      <c r="NTO897" s="136"/>
      <c r="NTP897" s="136"/>
      <c r="NTQ897" s="136"/>
      <c r="NTR897" s="136"/>
      <c r="NTS897" s="136"/>
      <c r="NTT897" s="136"/>
      <c r="NTU897" s="136"/>
      <c r="NTV897" s="136"/>
      <c r="NTW897" s="136"/>
      <c r="NTX897" s="136"/>
      <c r="NTY897" s="136"/>
      <c r="NTZ897" s="136"/>
      <c r="NUA897" s="136"/>
      <c r="NUB897" s="136"/>
      <c r="NUC897" s="136"/>
      <c r="NUD897" s="136"/>
      <c r="NUE897" s="136"/>
      <c r="NUF897" s="136"/>
      <c r="NUG897" s="136"/>
      <c r="NUH897" s="136"/>
      <c r="NUI897" s="136"/>
      <c r="NUJ897" s="136"/>
      <c r="NUK897" s="136"/>
      <c r="NUL897" s="136"/>
      <c r="NUM897" s="136"/>
      <c r="NUN897" s="136"/>
      <c r="NUO897" s="136"/>
      <c r="NUP897" s="136"/>
      <c r="NUQ897" s="136"/>
      <c r="NUR897" s="136"/>
      <c r="NUS897" s="136"/>
      <c r="NUT897" s="136"/>
      <c r="NUU897" s="136"/>
      <c r="NUV897" s="136"/>
      <c r="NUW897" s="136"/>
      <c r="NUX897" s="136"/>
      <c r="NUY897" s="136"/>
      <c r="NUZ897" s="136"/>
      <c r="NVA897" s="136"/>
      <c r="NVB897" s="136"/>
      <c r="NVC897" s="136"/>
      <c r="NVD897" s="136"/>
      <c r="NVE897" s="136"/>
      <c r="NVF897" s="136"/>
      <c r="NVG897" s="136"/>
      <c r="NVH897" s="136"/>
      <c r="NVI897" s="136"/>
      <c r="NVJ897" s="136"/>
      <c r="NVK897" s="136"/>
      <c r="NVL897" s="136"/>
      <c r="NVM897" s="136"/>
      <c r="NVN897" s="136"/>
      <c r="NVO897" s="136"/>
      <c r="NVP897" s="136"/>
      <c r="NVQ897" s="136"/>
      <c r="NVR897" s="136"/>
      <c r="NVS897" s="136"/>
      <c r="NVT897" s="136"/>
      <c r="NVU897" s="136"/>
      <c r="NVV897" s="136"/>
      <c r="NVW897" s="136"/>
      <c r="NVX897" s="136"/>
      <c r="NVY897" s="136"/>
      <c r="NVZ897" s="136"/>
      <c r="NWA897" s="136"/>
      <c r="NWB897" s="136"/>
      <c r="NWC897" s="136"/>
      <c r="NWD897" s="136"/>
      <c r="NWE897" s="136"/>
      <c r="NWF897" s="136"/>
      <c r="NWG897" s="136"/>
      <c r="NWH897" s="136"/>
      <c r="NWI897" s="136"/>
      <c r="NWJ897" s="136"/>
      <c r="NWK897" s="136"/>
      <c r="NWL897" s="136"/>
      <c r="NWM897" s="136"/>
      <c r="NWN897" s="136"/>
      <c r="NWO897" s="136"/>
      <c r="NWP897" s="136"/>
      <c r="NWQ897" s="136"/>
      <c r="NWR897" s="136"/>
      <c r="NWS897" s="136"/>
      <c r="NWT897" s="136"/>
      <c r="NWU897" s="136"/>
      <c r="NWV897" s="136"/>
      <c r="NWW897" s="136"/>
      <c r="NWX897" s="136"/>
      <c r="NWY897" s="136"/>
      <c r="NWZ897" s="136"/>
      <c r="NXA897" s="136"/>
      <c r="NXB897" s="136"/>
      <c r="NXC897" s="136"/>
      <c r="NXD897" s="136"/>
      <c r="NXE897" s="136"/>
      <c r="NXF897" s="136"/>
      <c r="NXG897" s="136"/>
      <c r="NXH897" s="136"/>
      <c r="NXI897" s="136"/>
      <c r="NXJ897" s="136"/>
      <c r="NXK897" s="136"/>
      <c r="NXL897" s="136"/>
      <c r="NXM897" s="136"/>
      <c r="NXN897" s="136"/>
      <c r="NXO897" s="136"/>
      <c r="NXP897" s="136"/>
      <c r="NXQ897" s="136"/>
      <c r="NXR897" s="136"/>
      <c r="NXS897" s="136"/>
      <c r="NXT897" s="136"/>
      <c r="NXU897" s="136"/>
      <c r="NXV897" s="136"/>
      <c r="NXW897" s="136"/>
      <c r="NXX897" s="136"/>
      <c r="NXY897" s="136"/>
      <c r="NXZ897" s="136"/>
      <c r="NYA897" s="136"/>
      <c r="NYB897" s="136"/>
      <c r="NYC897" s="136"/>
      <c r="NYD897" s="136"/>
      <c r="NYE897" s="136"/>
      <c r="NYF897" s="136"/>
      <c r="NYG897" s="136"/>
      <c r="NYH897" s="136"/>
      <c r="NYI897" s="136"/>
      <c r="NYJ897" s="136"/>
      <c r="NYK897" s="136"/>
      <c r="NYL897" s="136"/>
      <c r="NYM897" s="136"/>
      <c r="NYN897" s="136"/>
      <c r="NYO897" s="136"/>
      <c r="NYP897" s="136"/>
      <c r="NYQ897" s="136"/>
      <c r="NYR897" s="136"/>
      <c r="NYS897" s="136"/>
      <c r="NYT897" s="136"/>
      <c r="NYU897" s="136"/>
      <c r="NYV897" s="136"/>
      <c r="NYW897" s="136"/>
      <c r="NYX897" s="136"/>
      <c r="NYY897" s="136"/>
      <c r="NYZ897" s="136"/>
      <c r="NZA897" s="136"/>
      <c r="NZB897" s="136"/>
      <c r="NZC897" s="136"/>
      <c r="NZD897" s="136"/>
      <c r="NZE897" s="136"/>
      <c r="NZF897" s="136"/>
      <c r="NZG897" s="136"/>
      <c r="NZH897" s="136"/>
      <c r="NZI897" s="136"/>
      <c r="NZJ897" s="136"/>
      <c r="NZK897" s="136"/>
      <c r="NZL897" s="136"/>
      <c r="NZM897" s="136"/>
      <c r="NZN897" s="136"/>
      <c r="NZO897" s="136"/>
      <c r="NZP897" s="136"/>
      <c r="NZQ897" s="136"/>
      <c r="NZR897" s="136"/>
      <c r="NZS897" s="136"/>
      <c r="NZT897" s="136"/>
      <c r="NZU897" s="136"/>
      <c r="NZV897" s="136"/>
      <c r="NZW897" s="136"/>
      <c r="NZX897" s="136"/>
      <c r="NZY897" s="136"/>
      <c r="NZZ897" s="136"/>
      <c r="OAA897" s="136"/>
      <c r="OAB897" s="136"/>
      <c r="OAC897" s="136"/>
      <c r="OAD897" s="136"/>
      <c r="OAE897" s="136"/>
      <c r="OAF897" s="136"/>
      <c r="OAG897" s="136"/>
      <c r="OAH897" s="136"/>
      <c r="OAI897" s="136"/>
      <c r="OAJ897" s="136"/>
      <c r="OAK897" s="136"/>
      <c r="OAL897" s="136"/>
      <c r="OAM897" s="136"/>
      <c r="OAN897" s="136"/>
      <c r="OAO897" s="136"/>
      <c r="OAP897" s="136"/>
      <c r="OAQ897" s="136"/>
      <c r="OAR897" s="136"/>
      <c r="OAS897" s="136"/>
      <c r="OAT897" s="136"/>
      <c r="OAU897" s="136"/>
      <c r="OAV897" s="136"/>
      <c r="OAW897" s="136"/>
      <c r="OAX897" s="136"/>
      <c r="OAY897" s="136"/>
      <c r="OAZ897" s="136"/>
      <c r="OBA897" s="136"/>
      <c r="OBB897" s="136"/>
      <c r="OBC897" s="136"/>
      <c r="OBD897" s="136"/>
      <c r="OBE897" s="136"/>
      <c r="OBF897" s="136"/>
      <c r="OBG897" s="136"/>
      <c r="OBH897" s="136"/>
      <c r="OBI897" s="136"/>
      <c r="OBJ897" s="136"/>
      <c r="OBK897" s="136"/>
      <c r="OBL897" s="136"/>
      <c r="OBM897" s="136"/>
      <c r="OBN897" s="136"/>
      <c r="OBO897" s="136"/>
      <c r="OBP897" s="136"/>
      <c r="OBQ897" s="136"/>
      <c r="OBR897" s="136"/>
      <c r="OBS897" s="136"/>
      <c r="OBT897" s="136"/>
      <c r="OBU897" s="136"/>
      <c r="OBV897" s="136"/>
      <c r="OBW897" s="136"/>
      <c r="OBX897" s="136"/>
      <c r="OBY897" s="136"/>
      <c r="OBZ897" s="136"/>
      <c r="OCA897" s="136"/>
      <c r="OCB897" s="136"/>
      <c r="OCC897" s="136"/>
      <c r="OCD897" s="136"/>
      <c r="OCE897" s="136"/>
      <c r="OCF897" s="136"/>
      <c r="OCG897" s="136"/>
      <c r="OCH897" s="136"/>
      <c r="OCI897" s="136"/>
      <c r="OCJ897" s="136"/>
      <c r="OCK897" s="136"/>
      <c r="OCL897" s="136"/>
      <c r="OCM897" s="136"/>
      <c r="OCN897" s="136"/>
      <c r="OCO897" s="136"/>
      <c r="OCP897" s="136"/>
      <c r="OCQ897" s="136"/>
      <c r="OCR897" s="136"/>
      <c r="OCS897" s="136"/>
      <c r="OCT897" s="136"/>
      <c r="OCU897" s="136"/>
      <c r="OCV897" s="136"/>
      <c r="OCW897" s="136"/>
      <c r="OCX897" s="136"/>
      <c r="OCY897" s="136"/>
      <c r="OCZ897" s="136"/>
      <c r="ODA897" s="136"/>
      <c r="ODB897" s="136"/>
      <c r="ODC897" s="136"/>
      <c r="ODD897" s="136"/>
      <c r="ODE897" s="136"/>
      <c r="ODF897" s="136"/>
      <c r="ODG897" s="136"/>
      <c r="ODH897" s="136"/>
      <c r="ODI897" s="136"/>
      <c r="ODJ897" s="136"/>
      <c r="ODK897" s="136"/>
      <c r="ODL897" s="136"/>
      <c r="ODM897" s="136"/>
      <c r="ODN897" s="136"/>
      <c r="ODO897" s="136"/>
      <c r="ODP897" s="136"/>
      <c r="ODQ897" s="136"/>
      <c r="ODR897" s="136"/>
      <c r="ODS897" s="136"/>
      <c r="ODT897" s="136"/>
      <c r="ODU897" s="136"/>
      <c r="ODV897" s="136"/>
      <c r="ODW897" s="136"/>
      <c r="ODX897" s="136"/>
      <c r="ODY897" s="136"/>
      <c r="ODZ897" s="136"/>
      <c r="OEA897" s="136"/>
      <c r="OEB897" s="136"/>
      <c r="OEC897" s="136"/>
      <c r="OED897" s="136"/>
      <c r="OEE897" s="136"/>
      <c r="OEF897" s="136"/>
      <c r="OEG897" s="136"/>
      <c r="OEH897" s="136"/>
      <c r="OEI897" s="136"/>
      <c r="OEJ897" s="136"/>
      <c r="OEK897" s="136"/>
      <c r="OEL897" s="136"/>
      <c r="OEM897" s="136"/>
      <c r="OEN897" s="136"/>
      <c r="OEO897" s="136"/>
      <c r="OEP897" s="136"/>
      <c r="OEQ897" s="136"/>
      <c r="OER897" s="136"/>
      <c r="OES897" s="136"/>
      <c r="OET897" s="136"/>
      <c r="OEU897" s="136"/>
      <c r="OEV897" s="136"/>
      <c r="OEW897" s="136"/>
      <c r="OEX897" s="136"/>
      <c r="OEY897" s="136"/>
      <c r="OEZ897" s="136"/>
      <c r="OFA897" s="136"/>
      <c r="OFB897" s="136"/>
      <c r="OFC897" s="136"/>
      <c r="OFD897" s="136"/>
      <c r="OFE897" s="136"/>
      <c r="OFF897" s="136"/>
      <c r="OFG897" s="136"/>
      <c r="OFH897" s="136"/>
      <c r="OFI897" s="136"/>
      <c r="OFJ897" s="136"/>
      <c r="OFK897" s="136"/>
      <c r="OFL897" s="136"/>
      <c r="OFM897" s="136"/>
      <c r="OFN897" s="136"/>
      <c r="OFO897" s="136"/>
      <c r="OFP897" s="136"/>
      <c r="OFQ897" s="136"/>
      <c r="OFR897" s="136"/>
      <c r="OFS897" s="136"/>
      <c r="OFT897" s="136"/>
      <c r="OFU897" s="136"/>
      <c r="OFV897" s="136"/>
      <c r="OFW897" s="136"/>
      <c r="OFX897" s="136"/>
      <c r="OFY897" s="136"/>
      <c r="OFZ897" s="136"/>
      <c r="OGA897" s="136"/>
      <c r="OGB897" s="136"/>
      <c r="OGC897" s="136"/>
      <c r="OGD897" s="136"/>
      <c r="OGE897" s="136"/>
      <c r="OGF897" s="136"/>
      <c r="OGG897" s="136"/>
      <c r="OGH897" s="136"/>
      <c r="OGI897" s="136"/>
      <c r="OGJ897" s="136"/>
      <c r="OGK897" s="136"/>
      <c r="OGL897" s="136"/>
      <c r="OGM897" s="136"/>
      <c r="OGN897" s="136"/>
      <c r="OGO897" s="136"/>
      <c r="OGP897" s="136"/>
      <c r="OGQ897" s="136"/>
      <c r="OGR897" s="136"/>
      <c r="OGS897" s="136"/>
      <c r="OGT897" s="136"/>
      <c r="OGU897" s="136"/>
      <c r="OGV897" s="136"/>
      <c r="OGW897" s="136"/>
      <c r="OGX897" s="136"/>
      <c r="OGY897" s="136"/>
      <c r="OGZ897" s="136"/>
      <c r="OHA897" s="136"/>
      <c r="OHB897" s="136"/>
      <c r="OHC897" s="136"/>
      <c r="OHD897" s="136"/>
      <c r="OHE897" s="136"/>
      <c r="OHF897" s="136"/>
      <c r="OHG897" s="136"/>
      <c r="OHH897" s="136"/>
      <c r="OHI897" s="136"/>
      <c r="OHJ897" s="136"/>
      <c r="OHK897" s="136"/>
      <c r="OHL897" s="136"/>
      <c r="OHM897" s="136"/>
      <c r="OHN897" s="136"/>
      <c r="OHO897" s="136"/>
      <c r="OHP897" s="136"/>
      <c r="OHQ897" s="136"/>
      <c r="OHR897" s="136"/>
      <c r="OHS897" s="136"/>
      <c r="OHT897" s="136"/>
      <c r="OHU897" s="136"/>
      <c r="OHV897" s="136"/>
      <c r="OHW897" s="136"/>
      <c r="OHX897" s="136"/>
      <c r="OHY897" s="136"/>
      <c r="OHZ897" s="136"/>
      <c r="OIA897" s="136"/>
      <c r="OIB897" s="136"/>
      <c r="OIC897" s="136"/>
      <c r="OID897" s="136"/>
      <c r="OIE897" s="136"/>
      <c r="OIF897" s="136"/>
      <c r="OIG897" s="136"/>
      <c r="OIH897" s="136"/>
      <c r="OII897" s="136"/>
      <c r="OIJ897" s="136"/>
      <c r="OIK897" s="136"/>
      <c r="OIL897" s="136"/>
      <c r="OIM897" s="136"/>
      <c r="OIN897" s="136"/>
      <c r="OIO897" s="136"/>
      <c r="OIP897" s="136"/>
      <c r="OIQ897" s="136"/>
      <c r="OIR897" s="136"/>
      <c r="OIS897" s="136"/>
      <c r="OIT897" s="136"/>
      <c r="OIU897" s="136"/>
      <c r="OIV897" s="136"/>
      <c r="OIW897" s="136"/>
      <c r="OIX897" s="136"/>
      <c r="OIY897" s="136"/>
      <c r="OIZ897" s="136"/>
      <c r="OJA897" s="136"/>
      <c r="OJB897" s="136"/>
      <c r="OJC897" s="136"/>
      <c r="OJD897" s="136"/>
      <c r="OJE897" s="136"/>
      <c r="OJF897" s="136"/>
      <c r="OJG897" s="136"/>
      <c r="OJH897" s="136"/>
      <c r="OJI897" s="136"/>
      <c r="OJJ897" s="136"/>
      <c r="OJK897" s="136"/>
      <c r="OJL897" s="136"/>
      <c r="OJM897" s="136"/>
      <c r="OJN897" s="136"/>
      <c r="OJO897" s="136"/>
      <c r="OJP897" s="136"/>
      <c r="OJQ897" s="136"/>
      <c r="OJR897" s="136"/>
      <c r="OJS897" s="136"/>
      <c r="OJT897" s="136"/>
      <c r="OJU897" s="136"/>
      <c r="OJV897" s="136"/>
      <c r="OJW897" s="136"/>
      <c r="OJX897" s="136"/>
      <c r="OJY897" s="136"/>
      <c r="OJZ897" s="136"/>
      <c r="OKA897" s="136"/>
      <c r="OKB897" s="136"/>
      <c r="OKC897" s="136"/>
      <c r="OKD897" s="136"/>
      <c r="OKE897" s="136"/>
      <c r="OKF897" s="136"/>
      <c r="OKG897" s="136"/>
      <c r="OKH897" s="136"/>
      <c r="OKI897" s="136"/>
      <c r="OKJ897" s="136"/>
      <c r="OKK897" s="136"/>
      <c r="OKL897" s="136"/>
      <c r="OKM897" s="136"/>
      <c r="OKN897" s="136"/>
      <c r="OKO897" s="136"/>
      <c r="OKP897" s="136"/>
      <c r="OKQ897" s="136"/>
      <c r="OKR897" s="136"/>
      <c r="OKS897" s="136"/>
      <c r="OKT897" s="136"/>
      <c r="OKU897" s="136"/>
      <c r="OKV897" s="136"/>
      <c r="OKW897" s="136"/>
      <c r="OKX897" s="136"/>
      <c r="OKY897" s="136"/>
      <c r="OKZ897" s="136"/>
      <c r="OLA897" s="136"/>
      <c r="OLB897" s="136"/>
      <c r="OLC897" s="136"/>
      <c r="OLD897" s="136"/>
      <c r="OLE897" s="136"/>
      <c r="OLF897" s="136"/>
      <c r="OLG897" s="136"/>
      <c r="OLH897" s="136"/>
      <c r="OLI897" s="136"/>
      <c r="OLJ897" s="136"/>
      <c r="OLK897" s="136"/>
      <c r="OLL897" s="136"/>
      <c r="OLM897" s="136"/>
      <c r="OLN897" s="136"/>
      <c r="OLO897" s="136"/>
      <c r="OLP897" s="136"/>
      <c r="OLQ897" s="136"/>
      <c r="OLR897" s="136"/>
      <c r="OLS897" s="136"/>
      <c r="OLT897" s="136"/>
      <c r="OLU897" s="136"/>
      <c r="OLV897" s="136"/>
      <c r="OLW897" s="136"/>
      <c r="OLX897" s="136"/>
      <c r="OLY897" s="136"/>
      <c r="OLZ897" s="136"/>
      <c r="OMA897" s="136"/>
      <c r="OMB897" s="136"/>
      <c r="OMC897" s="136"/>
      <c r="OMD897" s="136"/>
      <c r="OME897" s="136"/>
      <c r="OMF897" s="136"/>
      <c r="OMG897" s="136"/>
      <c r="OMH897" s="136"/>
      <c r="OMI897" s="136"/>
      <c r="OMJ897" s="136"/>
      <c r="OMK897" s="136"/>
      <c r="OML897" s="136"/>
      <c r="OMM897" s="136"/>
      <c r="OMN897" s="136"/>
      <c r="OMO897" s="136"/>
      <c r="OMP897" s="136"/>
      <c r="OMQ897" s="136"/>
      <c r="OMR897" s="136"/>
      <c r="OMS897" s="136"/>
      <c r="OMT897" s="136"/>
      <c r="OMU897" s="136"/>
      <c r="OMV897" s="136"/>
      <c r="OMW897" s="136"/>
      <c r="OMX897" s="136"/>
      <c r="OMY897" s="136"/>
      <c r="OMZ897" s="136"/>
      <c r="ONA897" s="136"/>
      <c r="ONB897" s="136"/>
      <c r="ONC897" s="136"/>
      <c r="OND897" s="136"/>
      <c r="ONE897" s="136"/>
      <c r="ONF897" s="136"/>
      <c r="ONG897" s="136"/>
      <c r="ONH897" s="136"/>
      <c r="ONI897" s="136"/>
      <c r="ONJ897" s="136"/>
      <c r="ONK897" s="136"/>
      <c r="ONL897" s="136"/>
      <c r="ONM897" s="136"/>
      <c r="ONN897" s="136"/>
      <c r="ONO897" s="136"/>
      <c r="ONP897" s="136"/>
      <c r="ONQ897" s="136"/>
      <c r="ONR897" s="136"/>
      <c r="ONS897" s="136"/>
      <c r="ONT897" s="136"/>
      <c r="ONU897" s="136"/>
      <c r="ONV897" s="136"/>
      <c r="ONW897" s="136"/>
      <c r="ONX897" s="136"/>
      <c r="ONY897" s="136"/>
      <c r="ONZ897" s="136"/>
      <c r="OOA897" s="136"/>
      <c r="OOB897" s="136"/>
      <c r="OOC897" s="136"/>
      <c r="OOD897" s="136"/>
      <c r="OOE897" s="136"/>
      <c r="OOF897" s="136"/>
      <c r="OOG897" s="136"/>
      <c r="OOH897" s="136"/>
      <c r="OOI897" s="136"/>
      <c r="OOJ897" s="136"/>
      <c r="OOK897" s="136"/>
      <c r="OOL897" s="136"/>
      <c r="OOM897" s="136"/>
      <c r="OON897" s="136"/>
      <c r="OOO897" s="136"/>
      <c r="OOP897" s="136"/>
      <c r="OOQ897" s="136"/>
      <c r="OOR897" s="136"/>
      <c r="OOS897" s="136"/>
      <c r="OOT897" s="136"/>
      <c r="OOU897" s="136"/>
      <c r="OOV897" s="136"/>
      <c r="OOW897" s="136"/>
      <c r="OOX897" s="136"/>
      <c r="OOY897" s="136"/>
      <c r="OOZ897" s="136"/>
      <c r="OPA897" s="136"/>
      <c r="OPB897" s="136"/>
      <c r="OPC897" s="136"/>
      <c r="OPD897" s="136"/>
      <c r="OPE897" s="136"/>
      <c r="OPF897" s="136"/>
      <c r="OPG897" s="136"/>
      <c r="OPH897" s="136"/>
      <c r="OPI897" s="136"/>
      <c r="OPJ897" s="136"/>
      <c r="OPK897" s="136"/>
      <c r="OPL897" s="136"/>
      <c r="OPM897" s="136"/>
      <c r="OPN897" s="136"/>
      <c r="OPO897" s="136"/>
      <c r="OPP897" s="136"/>
      <c r="OPQ897" s="136"/>
      <c r="OPR897" s="136"/>
      <c r="OPS897" s="136"/>
      <c r="OPT897" s="136"/>
      <c r="OPU897" s="136"/>
      <c r="OPV897" s="136"/>
      <c r="OPW897" s="136"/>
      <c r="OPX897" s="136"/>
      <c r="OPY897" s="136"/>
      <c r="OPZ897" s="136"/>
      <c r="OQA897" s="136"/>
      <c r="OQB897" s="136"/>
      <c r="OQC897" s="136"/>
      <c r="OQD897" s="136"/>
      <c r="OQE897" s="136"/>
      <c r="OQF897" s="136"/>
      <c r="OQG897" s="136"/>
      <c r="OQH897" s="136"/>
      <c r="OQI897" s="136"/>
      <c r="OQJ897" s="136"/>
      <c r="OQK897" s="136"/>
      <c r="OQL897" s="136"/>
      <c r="OQM897" s="136"/>
      <c r="OQN897" s="136"/>
      <c r="OQO897" s="136"/>
      <c r="OQP897" s="136"/>
      <c r="OQQ897" s="136"/>
      <c r="OQR897" s="136"/>
      <c r="OQS897" s="136"/>
      <c r="OQT897" s="136"/>
      <c r="OQU897" s="136"/>
      <c r="OQV897" s="136"/>
      <c r="OQW897" s="136"/>
      <c r="OQX897" s="136"/>
      <c r="OQY897" s="136"/>
      <c r="OQZ897" s="136"/>
      <c r="ORA897" s="136"/>
      <c r="ORB897" s="136"/>
      <c r="ORC897" s="136"/>
      <c r="ORD897" s="136"/>
      <c r="ORE897" s="136"/>
      <c r="ORF897" s="136"/>
      <c r="ORG897" s="136"/>
      <c r="ORH897" s="136"/>
      <c r="ORI897" s="136"/>
      <c r="ORJ897" s="136"/>
      <c r="ORK897" s="136"/>
      <c r="ORL897" s="136"/>
      <c r="ORM897" s="136"/>
      <c r="ORN897" s="136"/>
      <c r="ORO897" s="136"/>
      <c r="ORP897" s="136"/>
      <c r="ORQ897" s="136"/>
      <c r="ORR897" s="136"/>
      <c r="ORS897" s="136"/>
      <c r="ORT897" s="136"/>
      <c r="ORU897" s="136"/>
      <c r="ORV897" s="136"/>
      <c r="ORW897" s="136"/>
      <c r="ORX897" s="136"/>
      <c r="ORY897" s="136"/>
      <c r="ORZ897" s="136"/>
      <c r="OSA897" s="136"/>
      <c r="OSB897" s="136"/>
      <c r="OSC897" s="136"/>
      <c r="OSD897" s="136"/>
      <c r="OSE897" s="136"/>
      <c r="OSF897" s="136"/>
      <c r="OSG897" s="136"/>
      <c r="OSH897" s="136"/>
      <c r="OSI897" s="136"/>
      <c r="OSJ897" s="136"/>
      <c r="OSK897" s="136"/>
      <c r="OSL897" s="136"/>
      <c r="OSM897" s="136"/>
      <c r="OSN897" s="136"/>
      <c r="OSO897" s="136"/>
      <c r="OSP897" s="136"/>
      <c r="OSQ897" s="136"/>
      <c r="OSR897" s="136"/>
      <c r="OSS897" s="136"/>
      <c r="OST897" s="136"/>
      <c r="OSU897" s="136"/>
      <c r="OSV897" s="136"/>
      <c r="OSW897" s="136"/>
      <c r="OSX897" s="136"/>
      <c r="OSY897" s="136"/>
      <c r="OSZ897" s="136"/>
      <c r="OTA897" s="136"/>
      <c r="OTB897" s="136"/>
      <c r="OTC897" s="136"/>
      <c r="OTD897" s="136"/>
      <c r="OTE897" s="136"/>
      <c r="OTF897" s="136"/>
      <c r="OTG897" s="136"/>
      <c r="OTH897" s="136"/>
      <c r="OTI897" s="136"/>
      <c r="OTJ897" s="136"/>
      <c r="OTK897" s="136"/>
      <c r="OTL897" s="136"/>
      <c r="OTM897" s="136"/>
      <c r="OTN897" s="136"/>
      <c r="OTO897" s="136"/>
      <c r="OTP897" s="136"/>
      <c r="OTQ897" s="136"/>
      <c r="OTR897" s="136"/>
      <c r="OTS897" s="136"/>
      <c r="OTT897" s="136"/>
      <c r="OTU897" s="136"/>
      <c r="OTV897" s="136"/>
      <c r="OTW897" s="136"/>
      <c r="OTX897" s="136"/>
      <c r="OTY897" s="136"/>
      <c r="OTZ897" s="136"/>
      <c r="OUA897" s="136"/>
      <c r="OUB897" s="136"/>
      <c r="OUC897" s="136"/>
      <c r="OUD897" s="136"/>
      <c r="OUE897" s="136"/>
      <c r="OUF897" s="136"/>
      <c r="OUG897" s="136"/>
      <c r="OUH897" s="136"/>
      <c r="OUI897" s="136"/>
      <c r="OUJ897" s="136"/>
      <c r="OUK897" s="136"/>
      <c r="OUL897" s="136"/>
      <c r="OUM897" s="136"/>
      <c r="OUN897" s="136"/>
      <c r="OUO897" s="136"/>
      <c r="OUP897" s="136"/>
      <c r="OUQ897" s="136"/>
      <c r="OUR897" s="136"/>
      <c r="OUS897" s="136"/>
      <c r="OUT897" s="136"/>
      <c r="OUU897" s="136"/>
      <c r="OUV897" s="136"/>
      <c r="OUW897" s="136"/>
      <c r="OUX897" s="136"/>
      <c r="OUY897" s="136"/>
      <c r="OUZ897" s="136"/>
      <c r="OVA897" s="136"/>
      <c r="OVB897" s="136"/>
      <c r="OVC897" s="136"/>
      <c r="OVD897" s="136"/>
      <c r="OVE897" s="136"/>
      <c r="OVF897" s="136"/>
      <c r="OVG897" s="136"/>
      <c r="OVH897" s="136"/>
      <c r="OVI897" s="136"/>
      <c r="OVJ897" s="136"/>
      <c r="OVK897" s="136"/>
      <c r="OVL897" s="136"/>
      <c r="OVM897" s="136"/>
      <c r="OVN897" s="136"/>
      <c r="OVO897" s="136"/>
      <c r="OVP897" s="136"/>
      <c r="OVQ897" s="136"/>
      <c r="OVR897" s="136"/>
      <c r="OVS897" s="136"/>
      <c r="OVT897" s="136"/>
      <c r="OVU897" s="136"/>
      <c r="OVV897" s="136"/>
      <c r="OVW897" s="136"/>
      <c r="OVX897" s="136"/>
      <c r="OVY897" s="136"/>
      <c r="OVZ897" s="136"/>
      <c r="OWA897" s="136"/>
      <c r="OWB897" s="136"/>
      <c r="OWC897" s="136"/>
      <c r="OWD897" s="136"/>
      <c r="OWE897" s="136"/>
      <c r="OWF897" s="136"/>
      <c r="OWG897" s="136"/>
      <c r="OWH897" s="136"/>
      <c r="OWI897" s="136"/>
      <c r="OWJ897" s="136"/>
      <c r="OWK897" s="136"/>
      <c r="OWL897" s="136"/>
      <c r="OWM897" s="136"/>
      <c r="OWN897" s="136"/>
      <c r="OWO897" s="136"/>
      <c r="OWP897" s="136"/>
      <c r="OWQ897" s="136"/>
      <c r="OWR897" s="136"/>
      <c r="OWS897" s="136"/>
      <c r="OWT897" s="136"/>
      <c r="OWU897" s="136"/>
      <c r="OWV897" s="136"/>
      <c r="OWW897" s="136"/>
      <c r="OWX897" s="136"/>
      <c r="OWY897" s="136"/>
      <c r="OWZ897" s="136"/>
      <c r="OXA897" s="136"/>
      <c r="OXB897" s="136"/>
      <c r="OXC897" s="136"/>
      <c r="OXD897" s="136"/>
      <c r="OXE897" s="136"/>
      <c r="OXF897" s="136"/>
      <c r="OXG897" s="136"/>
      <c r="OXH897" s="136"/>
      <c r="OXI897" s="136"/>
      <c r="OXJ897" s="136"/>
      <c r="OXK897" s="136"/>
      <c r="OXL897" s="136"/>
      <c r="OXM897" s="136"/>
      <c r="OXN897" s="136"/>
      <c r="OXO897" s="136"/>
      <c r="OXP897" s="136"/>
      <c r="OXQ897" s="136"/>
      <c r="OXR897" s="136"/>
      <c r="OXS897" s="136"/>
      <c r="OXT897" s="136"/>
      <c r="OXU897" s="136"/>
      <c r="OXV897" s="136"/>
      <c r="OXW897" s="136"/>
      <c r="OXX897" s="136"/>
      <c r="OXY897" s="136"/>
      <c r="OXZ897" s="136"/>
      <c r="OYA897" s="136"/>
      <c r="OYB897" s="136"/>
      <c r="OYC897" s="136"/>
      <c r="OYD897" s="136"/>
      <c r="OYE897" s="136"/>
      <c r="OYF897" s="136"/>
      <c r="OYG897" s="136"/>
      <c r="OYH897" s="136"/>
      <c r="OYI897" s="136"/>
      <c r="OYJ897" s="136"/>
      <c r="OYK897" s="136"/>
      <c r="OYL897" s="136"/>
      <c r="OYM897" s="136"/>
      <c r="OYN897" s="136"/>
      <c r="OYO897" s="136"/>
      <c r="OYP897" s="136"/>
      <c r="OYQ897" s="136"/>
      <c r="OYR897" s="136"/>
      <c r="OYS897" s="136"/>
      <c r="OYT897" s="136"/>
      <c r="OYU897" s="136"/>
      <c r="OYV897" s="136"/>
      <c r="OYW897" s="136"/>
      <c r="OYX897" s="136"/>
      <c r="OYY897" s="136"/>
      <c r="OYZ897" s="136"/>
      <c r="OZA897" s="136"/>
      <c r="OZB897" s="136"/>
      <c r="OZC897" s="136"/>
      <c r="OZD897" s="136"/>
      <c r="OZE897" s="136"/>
      <c r="OZF897" s="136"/>
      <c r="OZG897" s="136"/>
      <c r="OZH897" s="136"/>
      <c r="OZI897" s="136"/>
      <c r="OZJ897" s="136"/>
      <c r="OZK897" s="136"/>
      <c r="OZL897" s="136"/>
      <c r="OZM897" s="136"/>
      <c r="OZN897" s="136"/>
      <c r="OZO897" s="136"/>
      <c r="OZP897" s="136"/>
      <c r="OZQ897" s="136"/>
      <c r="OZR897" s="136"/>
      <c r="OZS897" s="136"/>
      <c r="OZT897" s="136"/>
      <c r="OZU897" s="136"/>
      <c r="OZV897" s="136"/>
      <c r="OZW897" s="136"/>
      <c r="OZX897" s="136"/>
      <c r="OZY897" s="136"/>
      <c r="OZZ897" s="136"/>
      <c r="PAA897" s="136"/>
      <c r="PAB897" s="136"/>
      <c r="PAC897" s="136"/>
      <c r="PAD897" s="136"/>
      <c r="PAE897" s="136"/>
      <c r="PAF897" s="136"/>
      <c r="PAG897" s="136"/>
      <c r="PAH897" s="136"/>
      <c r="PAI897" s="136"/>
      <c r="PAJ897" s="136"/>
      <c r="PAK897" s="136"/>
      <c r="PAL897" s="136"/>
      <c r="PAM897" s="136"/>
      <c r="PAN897" s="136"/>
      <c r="PAO897" s="136"/>
      <c r="PAP897" s="136"/>
      <c r="PAQ897" s="136"/>
      <c r="PAR897" s="136"/>
      <c r="PAS897" s="136"/>
      <c r="PAT897" s="136"/>
      <c r="PAU897" s="136"/>
      <c r="PAV897" s="136"/>
      <c r="PAW897" s="136"/>
      <c r="PAX897" s="136"/>
      <c r="PAY897" s="136"/>
      <c r="PAZ897" s="136"/>
      <c r="PBA897" s="136"/>
      <c r="PBB897" s="136"/>
      <c r="PBC897" s="136"/>
      <c r="PBD897" s="136"/>
      <c r="PBE897" s="136"/>
      <c r="PBF897" s="136"/>
      <c r="PBG897" s="136"/>
      <c r="PBH897" s="136"/>
      <c r="PBI897" s="136"/>
      <c r="PBJ897" s="136"/>
      <c r="PBK897" s="136"/>
      <c r="PBL897" s="136"/>
      <c r="PBM897" s="136"/>
      <c r="PBN897" s="136"/>
      <c r="PBO897" s="136"/>
      <c r="PBP897" s="136"/>
      <c r="PBQ897" s="136"/>
      <c r="PBR897" s="136"/>
      <c r="PBS897" s="136"/>
      <c r="PBT897" s="136"/>
      <c r="PBU897" s="136"/>
      <c r="PBV897" s="136"/>
      <c r="PBW897" s="136"/>
      <c r="PBX897" s="136"/>
      <c r="PBY897" s="136"/>
      <c r="PBZ897" s="136"/>
      <c r="PCA897" s="136"/>
      <c r="PCB897" s="136"/>
      <c r="PCC897" s="136"/>
      <c r="PCD897" s="136"/>
      <c r="PCE897" s="136"/>
      <c r="PCF897" s="136"/>
      <c r="PCG897" s="136"/>
      <c r="PCH897" s="136"/>
      <c r="PCI897" s="136"/>
      <c r="PCJ897" s="136"/>
      <c r="PCK897" s="136"/>
      <c r="PCL897" s="136"/>
      <c r="PCM897" s="136"/>
      <c r="PCN897" s="136"/>
      <c r="PCO897" s="136"/>
      <c r="PCP897" s="136"/>
      <c r="PCQ897" s="136"/>
      <c r="PCR897" s="136"/>
      <c r="PCS897" s="136"/>
      <c r="PCT897" s="136"/>
      <c r="PCU897" s="136"/>
      <c r="PCV897" s="136"/>
      <c r="PCW897" s="136"/>
      <c r="PCX897" s="136"/>
      <c r="PCY897" s="136"/>
      <c r="PCZ897" s="136"/>
      <c r="PDA897" s="136"/>
      <c r="PDB897" s="136"/>
      <c r="PDC897" s="136"/>
      <c r="PDD897" s="136"/>
      <c r="PDE897" s="136"/>
      <c r="PDF897" s="136"/>
      <c r="PDG897" s="136"/>
      <c r="PDH897" s="136"/>
      <c r="PDI897" s="136"/>
      <c r="PDJ897" s="136"/>
      <c r="PDK897" s="136"/>
      <c r="PDL897" s="136"/>
      <c r="PDM897" s="136"/>
      <c r="PDN897" s="136"/>
      <c r="PDO897" s="136"/>
      <c r="PDP897" s="136"/>
      <c r="PDQ897" s="136"/>
      <c r="PDR897" s="136"/>
      <c r="PDS897" s="136"/>
      <c r="PDT897" s="136"/>
      <c r="PDU897" s="136"/>
      <c r="PDV897" s="136"/>
      <c r="PDW897" s="136"/>
      <c r="PDX897" s="136"/>
      <c r="PDY897" s="136"/>
      <c r="PDZ897" s="136"/>
      <c r="PEA897" s="136"/>
      <c r="PEB897" s="136"/>
      <c r="PEC897" s="136"/>
      <c r="PED897" s="136"/>
      <c r="PEE897" s="136"/>
      <c r="PEF897" s="136"/>
      <c r="PEG897" s="136"/>
      <c r="PEH897" s="136"/>
      <c r="PEI897" s="136"/>
      <c r="PEJ897" s="136"/>
      <c r="PEK897" s="136"/>
      <c r="PEL897" s="136"/>
      <c r="PEM897" s="136"/>
      <c r="PEN897" s="136"/>
      <c r="PEO897" s="136"/>
      <c r="PEP897" s="136"/>
      <c r="PEQ897" s="136"/>
      <c r="PER897" s="136"/>
      <c r="PES897" s="136"/>
      <c r="PET897" s="136"/>
      <c r="PEU897" s="136"/>
      <c r="PEV897" s="136"/>
      <c r="PEW897" s="136"/>
      <c r="PEX897" s="136"/>
      <c r="PEY897" s="136"/>
      <c r="PEZ897" s="136"/>
      <c r="PFA897" s="136"/>
      <c r="PFB897" s="136"/>
      <c r="PFC897" s="136"/>
      <c r="PFD897" s="136"/>
      <c r="PFE897" s="136"/>
      <c r="PFF897" s="136"/>
      <c r="PFG897" s="136"/>
      <c r="PFH897" s="136"/>
      <c r="PFI897" s="136"/>
      <c r="PFJ897" s="136"/>
      <c r="PFK897" s="136"/>
      <c r="PFL897" s="136"/>
      <c r="PFM897" s="136"/>
      <c r="PFN897" s="136"/>
      <c r="PFO897" s="136"/>
      <c r="PFP897" s="136"/>
      <c r="PFQ897" s="136"/>
      <c r="PFR897" s="136"/>
      <c r="PFS897" s="136"/>
      <c r="PFT897" s="136"/>
      <c r="PFU897" s="136"/>
      <c r="PFV897" s="136"/>
      <c r="PFW897" s="136"/>
      <c r="PFX897" s="136"/>
      <c r="PFY897" s="136"/>
      <c r="PFZ897" s="136"/>
      <c r="PGA897" s="136"/>
      <c r="PGB897" s="136"/>
      <c r="PGC897" s="136"/>
      <c r="PGD897" s="136"/>
      <c r="PGE897" s="136"/>
      <c r="PGF897" s="136"/>
      <c r="PGG897" s="136"/>
      <c r="PGH897" s="136"/>
      <c r="PGI897" s="136"/>
      <c r="PGJ897" s="136"/>
      <c r="PGK897" s="136"/>
      <c r="PGL897" s="136"/>
      <c r="PGM897" s="136"/>
      <c r="PGN897" s="136"/>
      <c r="PGO897" s="136"/>
      <c r="PGP897" s="136"/>
      <c r="PGQ897" s="136"/>
      <c r="PGR897" s="136"/>
      <c r="PGS897" s="136"/>
      <c r="PGT897" s="136"/>
      <c r="PGU897" s="136"/>
      <c r="PGV897" s="136"/>
      <c r="PGW897" s="136"/>
      <c r="PGX897" s="136"/>
      <c r="PGY897" s="136"/>
      <c r="PGZ897" s="136"/>
      <c r="PHA897" s="136"/>
      <c r="PHB897" s="136"/>
      <c r="PHC897" s="136"/>
      <c r="PHD897" s="136"/>
      <c r="PHE897" s="136"/>
      <c r="PHF897" s="136"/>
      <c r="PHG897" s="136"/>
      <c r="PHH897" s="136"/>
      <c r="PHI897" s="136"/>
      <c r="PHJ897" s="136"/>
      <c r="PHK897" s="136"/>
      <c r="PHL897" s="136"/>
      <c r="PHM897" s="136"/>
      <c r="PHN897" s="136"/>
      <c r="PHO897" s="136"/>
      <c r="PHP897" s="136"/>
      <c r="PHQ897" s="136"/>
      <c r="PHR897" s="136"/>
      <c r="PHS897" s="136"/>
      <c r="PHT897" s="136"/>
      <c r="PHU897" s="136"/>
      <c r="PHV897" s="136"/>
      <c r="PHW897" s="136"/>
      <c r="PHX897" s="136"/>
      <c r="PHY897" s="136"/>
      <c r="PHZ897" s="136"/>
      <c r="PIA897" s="136"/>
      <c r="PIB897" s="136"/>
      <c r="PIC897" s="136"/>
      <c r="PID897" s="136"/>
      <c r="PIE897" s="136"/>
      <c r="PIF897" s="136"/>
      <c r="PIG897" s="136"/>
      <c r="PIH897" s="136"/>
      <c r="PII897" s="136"/>
      <c r="PIJ897" s="136"/>
      <c r="PIK897" s="136"/>
      <c r="PIL897" s="136"/>
      <c r="PIM897" s="136"/>
      <c r="PIN897" s="136"/>
      <c r="PIO897" s="136"/>
      <c r="PIP897" s="136"/>
      <c r="PIQ897" s="136"/>
      <c r="PIR897" s="136"/>
      <c r="PIS897" s="136"/>
      <c r="PIT897" s="136"/>
      <c r="PIU897" s="136"/>
      <c r="PIV897" s="136"/>
      <c r="PIW897" s="136"/>
      <c r="PIX897" s="136"/>
      <c r="PIY897" s="136"/>
      <c r="PIZ897" s="136"/>
      <c r="PJA897" s="136"/>
      <c r="PJB897" s="136"/>
      <c r="PJC897" s="136"/>
      <c r="PJD897" s="136"/>
      <c r="PJE897" s="136"/>
      <c r="PJF897" s="136"/>
      <c r="PJG897" s="136"/>
      <c r="PJH897" s="136"/>
      <c r="PJI897" s="136"/>
      <c r="PJJ897" s="136"/>
      <c r="PJK897" s="136"/>
      <c r="PJL897" s="136"/>
      <c r="PJM897" s="136"/>
      <c r="PJN897" s="136"/>
      <c r="PJO897" s="136"/>
      <c r="PJP897" s="136"/>
      <c r="PJQ897" s="136"/>
      <c r="PJR897" s="136"/>
      <c r="PJS897" s="136"/>
      <c r="PJT897" s="136"/>
      <c r="PJU897" s="136"/>
      <c r="PJV897" s="136"/>
      <c r="PJW897" s="136"/>
      <c r="PJX897" s="136"/>
      <c r="PJY897" s="136"/>
      <c r="PJZ897" s="136"/>
      <c r="PKA897" s="136"/>
      <c r="PKB897" s="136"/>
      <c r="PKC897" s="136"/>
      <c r="PKD897" s="136"/>
      <c r="PKE897" s="136"/>
      <c r="PKF897" s="136"/>
      <c r="PKG897" s="136"/>
      <c r="PKH897" s="136"/>
      <c r="PKI897" s="136"/>
      <c r="PKJ897" s="136"/>
      <c r="PKK897" s="136"/>
      <c r="PKL897" s="136"/>
      <c r="PKM897" s="136"/>
      <c r="PKN897" s="136"/>
      <c r="PKO897" s="136"/>
      <c r="PKP897" s="136"/>
      <c r="PKQ897" s="136"/>
      <c r="PKR897" s="136"/>
      <c r="PKS897" s="136"/>
      <c r="PKT897" s="136"/>
      <c r="PKU897" s="136"/>
      <c r="PKV897" s="136"/>
      <c r="PKW897" s="136"/>
      <c r="PKX897" s="136"/>
      <c r="PKY897" s="136"/>
      <c r="PKZ897" s="136"/>
      <c r="PLA897" s="136"/>
      <c r="PLB897" s="136"/>
      <c r="PLC897" s="136"/>
      <c r="PLD897" s="136"/>
      <c r="PLE897" s="136"/>
      <c r="PLF897" s="136"/>
      <c r="PLG897" s="136"/>
      <c r="PLH897" s="136"/>
      <c r="PLI897" s="136"/>
      <c r="PLJ897" s="136"/>
      <c r="PLK897" s="136"/>
      <c r="PLL897" s="136"/>
      <c r="PLM897" s="136"/>
      <c r="PLN897" s="136"/>
      <c r="PLO897" s="136"/>
      <c r="PLP897" s="136"/>
      <c r="PLQ897" s="136"/>
      <c r="PLR897" s="136"/>
      <c r="PLS897" s="136"/>
      <c r="PLT897" s="136"/>
      <c r="PLU897" s="136"/>
      <c r="PLV897" s="136"/>
      <c r="PLW897" s="136"/>
      <c r="PLX897" s="136"/>
      <c r="PLY897" s="136"/>
      <c r="PLZ897" s="136"/>
      <c r="PMA897" s="136"/>
      <c r="PMB897" s="136"/>
      <c r="PMC897" s="136"/>
      <c r="PMD897" s="136"/>
      <c r="PME897" s="136"/>
      <c r="PMF897" s="136"/>
      <c r="PMG897" s="136"/>
      <c r="PMH897" s="136"/>
      <c r="PMI897" s="136"/>
      <c r="PMJ897" s="136"/>
      <c r="PMK897" s="136"/>
      <c r="PML897" s="136"/>
      <c r="PMM897" s="136"/>
      <c r="PMN897" s="136"/>
      <c r="PMO897" s="136"/>
      <c r="PMP897" s="136"/>
      <c r="PMQ897" s="136"/>
      <c r="PMR897" s="136"/>
      <c r="PMS897" s="136"/>
      <c r="PMT897" s="136"/>
      <c r="PMU897" s="136"/>
      <c r="PMV897" s="136"/>
      <c r="PMW897" s="136"/>
      <c r="PMX897" s="136"/>
      <c r="PMY897" s="136"/>
      <c r="PMZ897" s="136"/>
      <c r="PNA897" s="136"/>
      <c r="PNB897" s="136"/>
      <c r="PNC897" s="136"/>
      <c r="PND897" s="136"/>
      <c r="PNE897" s="136"/>
      <c r="PNF897" s="136"/>
      <c r="PNG897" s="136"/>
      <c r="PNH897" s="136"/>
      <c r="PNI897" s="136"/>
      <c r="PNJ897" s="136"/>
      <c r="PNK897" s="136"/>
      <c r="PNL897" s="136"/>
      <c r="PNM897" s="136"/>
      <c r="PNN897" s="136"/>
      <c r="PNO897" s="136"/>
      <c r="PNP897" s="136"/>
      <c r="PNQ897" s="136"/>
      <c r="PNR897" s="136"/>
      <c r="PNS897" s="136"/>
      <c r="PNT897" s="136"/>
      <c r="PNU897" s="136"/>
      <c r="PNV897" s="136"/>
      <c r="PNW897" s="136"/>
      <c r="PNX897" s="136"/>
      <c r="PNY897" s="136"/>
      <c r="PNZ897" s="136"/>
      <c r="POA897" s="136"/>
      <c r="POB897" s="136"/>
      <c r="POC897" s="136"/>
      <c r="POD897" s="136"/>
      <c r="POE897" s="136"/>
      <c r="POF897" s="136"/>
      <c r="POG897" s="136"/>
      <c r="POH897" s="136"/>
      <c r="POI897" s="136"/>
      <c r="POJ897" s="136"/>
      <c r="POK897" s="136"/>
      <c r="POL897" s="136"/>
      <c r="POM897" s="136"/>
      <c r="PON897" s="136"/>
      <c r="POO897" s="136"/>
      <c r="POP897" s="136"/>
      <c r="POQ897" s="136"/>
      <c r="POR897" s="136"/>
      <c r="POS897" s="136"/>
      <c r="POT897" s="136"/>
      <c r="POU897" s="136"/>
      <c r="POV897" s="136"/>
      <c r="POW897" s="136"/>
      <c r="POX897" s="136"/>
      <c r="POY897" s="136"/>
      <c r="POZ897" s="136"/>
      <c r="PPA897" s="136"/>
      <c r="PPB897" s="136"/>
      <c r="PPC897" s="136"/>
      <c r="PPD897" s="136"/>
      <c r="PPE897" s="136"/>
      <c r="PPF897" s="136"/>
      <c r="PPG897" s="136"/>
      <c r="PPH897" s="136"/>
      <c r="PPI897" s="136"/>
      <c r="PPJ897" s="136"/>
      <c r="PPK897" s="136"/>
      <c r="PPL897" s="136"/>
      <c r="PPM897" s="136"/>
      <c r="PPN897" s="136"/>
      <c r="PPO897" s="136"/>
      <c r="PPP897" s="136"/>
      <c r="PPQ897" s="136"/>
      <c r="PPR897" s="136"/>
      <c r="PPS897" s="136"/>
      <c r="PPT897" s="136"/>
      <c r="PPU897" s="136"/>
      <c r="PPV897" s="136"/>
      <c r="PPW897" s="136"/>
      <c r="PPX897" s="136"/>
      <c r="PPY897" s="136"/>
      <c r="PPZ897" s="136"/>
      <c r="PQA897" s="136"/>
      <c r="PQB897" s="136"/>
      <c r="PQC897" s="136"/>
      <c r="PQD897" s="136"/>
      <c r="PQE897" s="136"/>
      <c r="PQF897" s="136"/>
      <c r="PQG897" s="136"/>
      <c r="PQH897" s="136"/>
      <c r="PQI897" s="136"/>
      <c r="PQJ897" s="136"/>
      <c r="PQK897" s="136"/>
      <c r="PQL897" s="136"/>
      <c r="PQM897" s="136"/>
      <c r="PQN897" s="136"/>
      <c r="PQO897" s="136"/>
      <c r="PQP897" s="136"/>
      <c r="PQQ897" s="136"/>
      <c r="PQR897" s="136"/>
      <c r="PQS897" s="136"/>
      <c r="PQT897" s="136"/>
      <c r="PQU897" s="136"/>
      <c r="PQV897" s="136"/>
      <c r="PQW897" s="136"/>
      <c r="PQX897" s="136"/>
      <c r="PQY897" s="136"/>
      <c r="PQZ897" s="136"/>
      <c r="PRA897" s="136"/>
      <c r="PRB897" s="136"/>
      <c r="PRC897" s="136"/>
      <c r="PRD897" s="136"/>
      <c r="PRE897" s="136"/>
      <c r="PRF897" s="136"/>
      <c r="PRG897" s="136"/>
      <c r="PRH897" s="136"/>
      <c r="PRI897" s="136"/>
      <c r="PRJ897" s="136"/>
      <c r="PRK897" s="136"/>
      <c r="PRL897" s="136"/>
      <c r="PRM897" s="136"/>
      <c r="PRN897" s="136"/>
      <c r="PRO897" s="136"/>
      <c r="PRP897" s="136"/>
      <c r="PRQ897" s="136"/>
      <c r="PRR897" s="136"/>
      <c r="PRS897" s="136"/>
      <c r="PRT897" s="136"/>
      <c r="PRU897" s="136"/>
      <c r="PRV897" s="136"/>
      <c r="PRW897" s="136"/>
      <c r="PRX897" s="136"/>
      <c r="PRY897" s="136"/>
      <c r="PRZ897" s="136"/>
      <c r="PSA897" s="136"/>
      <c r="PSB897" s="136"/>
      <c r="PSC897" s="136"/>
      <c r="PSD897" s="136"/>
      <c r="PSE897" s="136"/>
      <c r="PSF897" s="136"/>
      <c r="PSG897" s="136"/>
      <c r="PSH897" s="136"/>
      <c r="PSI897" s="136"/>
      <c r="PSJ897" s="136"/>
      <c r="PSK897" s="136"/>
      <c r="PSL897" s="136"/>
      <c r="PSM897" s="136"/>
      <c r="PSN897" s="136"/>
      <c r="PSO897" s="136"/>
      <c r="PSP897" s="136"/>
      <c r="PSQ897" s="136"/>
      <c r="PSR897" s="136"/>
      <c r="PSS897" s="136"/>
      <c r="PST897" s="136"/>
      <c r="PSU897" s="136"/>
      <c r="PSV897" s="136"/>
      <c r="PSW897" s="136"/>
      <c r="PSX897" s="136"/>
      <c r="PSY897" s="136"/>
      <c r="PSZ897" s="136"/>
      <c r="PTA897" s="136"/>
      <c r="PTB897" s="136"/>
      <c r="PTC897" s="136"/>
      <c r="PTD897" s="136"/>
      <c r="PTE897" s="136"/>
      <c r="PTF897" s="136"/>
      <c r="PTG897" s="136"/>
      <c r="PTH897" s="136"/>
      <c r="PTI897" s="136"/>
      <c r="PTJ897" s="136"/>
      <c r="PTK897" s="136"/>
      <c r="PTL897" s="136"/>
      <c r="PTM897" s="136"/>
      <c r="PTN897" s="136"/>
      <c r="PTO897" s="136"/>
      <c r="PTP897" s="136"/>
      <c r="PTQ897" s="136"/>
      <c r="PTR897" s="136"/>
      <c r="PTS897" s="136"/>
      <c r="PTT897" s="136"/>
      <c r="PTU897" s="136"/>
      <c r="PTV897" s="136"/>
      <c r="PTW897" s="136"/>
      <c r="PTX897" s="136"/>
      <c r="PTY897" s="136"/>
      <c r="PTZ897" s="136"/>
      <c r="PUA897" s="136"/>
      <c r="PUB897" s="136"/>
      <c r="PUC897" s="136"/>
      <c r="PUD897" s="136"/>
      <c r="PUE897" s="136"/>
      <c r="PUF897" s="136"/>
      <c r="PUG897" s="136"/>
      <c r="PUH897" s="136"/>
      <c r="PUI897" s="136"/>
      <c r="PUJ897" s="136"/>
      <c r="PUK897" s="136"/>
      <c r="PUL897" s="136"/>
      <c r="PUM897" s="136"/>
      <c r="PUN897" s="136"/>
      <c r="PUO897" s="136"/>
      <c r="PUP897" s="136"/>
      <c r="PUQ897" s="136"/>
      <c r="PUR897" s="136"/>
      <c r="PUS897" s="136"/>
      <c r="PUT897" s="136"/>
      <c r="PUU897" s="136"/>
      <c r="PUV897" s="136"/>
      <c r="PUW897" s="136"/>
      <c r="PUX897" s="136"/>
      <c r="PUY897" s="136"/>
      <c r="PUZ897" s="136"/>
      <c r="PVA897" s="136"/>
      <c r="PVB897" s="136"/>
      <c r="PVC897" s="136"/>
      <c r="PVD897" s="136"/>
      <c r="PVE897" s="136"/>
      <c r="PVF897" s="136"/>
      <c r="PVG897" s="136"/>
      <c r="PVH897" s="136"/>
      <c r="PVI897" s="136"/>
      <c r="PVJ897" s="136"/>
      <c r="PVK897" s="136"/>
      <c r="PVL897" s="136"/>
      <c r="PVM897" s="136"/>
      <c r="PVN897" s="136"/>
      <c r="PVO897" s="136"/>
      <c r="PVP897" s="136"/>
      <c r="PVQ897" s="136"/>
      <c r="PVR897" s="136"/>
      <c r="PVS897" s="136"/>
      <c r="PVT897" s="136"/>
      <c r="PVU897" s="136"/>
      <c r="PVV897" s="136"/>
      <c r="PVW897" s="136"/>
      <c r="PVX897" s="136"/>
      <c r="PVY897" s="136"/>
      <c r="PVZ897" s="136"/>
      <c r="PWA897" s="136"/>
      <c r="PWB897" s="136"/>
      <c r="PWC897" s="136"/>
      <c r="PWD897" s="136"/>
      <c r="PWE897" s="136"/>
      <c r="PWF897" s="136"/>
      <c r="PWG897" s="136"/>
      <c r="PWH897" s="136"/>
      <c r="PWI897" s="136"/>
      <c r="PWJ897" s="136"/>
      <c r="PWK897" s="136"/>
      <c r="PWL897" s="136"/>
      <c r="PWM897" s="136"/>
      <c r="PWN897" s="136"/>
      <c r="PWO897" s="136"/>
      <c r="PWP897" s="136"/>
      <c r="PWQ897" s="136"/>
      <c r="PWR897" s="136"/>
      <c r="PWS897" s="136"/>
      <c r="PWT897" s="136"/>
      <c r="PWU897" s="136"/>
      <c r="PWV897" s="136"/>
      <c r="PWW897" s="136"/>
      <c r="PWX897" s="136"/>
      <c r="PWY897" s="136"/>
      <c r="PWZ897" s="136"/>
      <c r="PXA897" s="136"/>
      <c r="PXB897" s="136"/>
      <c r="PXC897" s="136"/>
      <c r="PXD897" s="136"/>
      <c r="PXE897" s="136"/>
      <c r="PXF897" s="136"/>
      <c r="PXG897" s="136"/>
      <c r="PXH897" s="136"/>
      <c r="PXI897" s="136"/>
      <c r="PXJ897" s="136"/>
      <c r="PXK897" s="136"/>
      <c r="PXL897" s="136"/>
      <c r="PXM897" s="136"/>
      <c r="PXN897" s="136"/>
      <c r="PXO897" s="136"/>
      <c r="PXP897" s="136"/>
      <c r="PXQ897" s="136"/>
      <c r="PXR897" s="136"/>
      <c r="PXS897" s="136"/>
      <c r="PXT897" s="136"/>
      <c r="PXU897" s="136"/>
      <c r="PXV897" s="136"/>
      <c r="PXW897" s="136"/>
      <c r="PXX897" s="136"/>
      <c r="PXY897" s="136"/>
      <c r="PXZ897" s="136"/>
      <c r="PYA897" s="136"/>
      <c r="PYB897" s="136"/>
      <c r="PYC897" s="136"/>
      <c r="PYD897" s="136"/>
      <c r="PYE897" s="136"/>
      <c r="PYF897" s="136"/>
      <c r="PYG897" s="136"/>
      <c r="PYH897" s="136"/>
      <c r="PYI897" s="136"/>
      <c r="PYJ897" s="136"/>
      <c r="PYK897" s="136"/>
      <c r="PYL897" s="136"/>
      <c r="PYM897" s="136"/>
      <c r="PYN897" s="136"/>
      <c r="PYO897" s="136"/>
      <c r="PYP897" s="136"/>
      <c r="PYQ897" s="136"/>
      <c r="PYR897" s="136"/>
      <c r="PYS897" s="136"/>
      <c r="PYT897" s="136"/>
      <c r="PYU897" s="136"/>
      <c r="PYV897" s="136"/>
      <c r="PYW897" s="136"/>
      <c r="PYX897" s="136"/>
      <c r="PYY897" s="136"/>
      <c r="PYZ897" s="136"/>
      <c r="PZA897" s="136"/>
      <c r="PZB897" s="136"/>
      <c r="PZC897" s="136"/>
      <c r="PZD897" s="136"/>
      <c r="PZE897" s="136"/>
      <c r="PZF897" s="136"/>
      <c r="PZG897" s="136"/>
      <c r="PZH897" s="136"/>
      <c r="PZI897" s="136"/>
      <c r="PZJ897" s="136"/>
      <c r="PZK897" s="136"/>
      <c r="PZL897" s="136"/>
      <c r="PZM897" s="136"/>
      <c r="PZN897" s="136"/>
      <c r="PZO897" s="136"/>
      <c r="PZP897" s="136"/>
      <c r="PZQ897" s="136"/>
      <c r="PZR897" s="136"/>
      <c r="PZS897" s="136"/>
      <c r="PZT897" s="136"/>
      <c r="PZU897" s="136"/>
      <c r="PZV897" s="136"/>
      <c r="PZW897" s="136"/>
      <c r="PZX897" s="136"/>
      <c r="PZY897" s="136"/>
      <c r="PZZ897" s="136"/>
      <c r="QAA897" s="136"/>
      <c r="QAB897" s="136"/>
      <c r="QAC897" s="136"/>
      <c r="QAD897" s="136"/>
      <c r="QAE897" s="136"/>
      <c r="QAF897" s="136"/>
      <c r="QAG897" s="136"/>
      <c r="QAH897" s="136"/>
      <c r="QAI897" s="136"/>
      <c r="QAJ897" s="136"/>
      <c r="QAK897" s="136"/>
      <c r="QAL897" s="136"/>
      <c r="QAM897" s="136"/>
      <c r="QAN897" s="136"/>
      <c r="QAO897" s="136"/>
      <c r="QAP897" s="136"/>
      <c r="QAQ897" s="136"/>
      <c r="QAR897" s="136"/>
      <c r="QAS897" s="136"/>
      <c r="QAT897" s="136"/>
      <c r="QAU897" s="136"/>
      <c r="QAV897" s="136"/>
      <c r="QAW897" s="136"/>
      <c r="QAX897" s="136"/>
      <c r="QAY897" s="136"/>
      <c r="QAZ897" s="136"/>
      <c r="QBA897" s="136"/>
      <c r="QBB897" s="136"/>
      <c r="QBC897" s="136"/>
      <c r="QBD897" s="136"/>
      <c r="QBE897" s="136"/>
      <c r="QBF897" s="136"/>
      <c r="QBG897" s="136"/>
      <c r="QBH897" s="136"/>
      <c r="QBI897" s="136"/>
      <c r="QBJ897" s="136"/>
      <c r="QBK897" s="136"/>
      <c r="QBL897" s="136"/>
      <c r="QBM897" s="136"/>
      <c r="QBN897" s="136"/>
      <c r="QBO897" s="136"/>
      <c r="QBP897" s="136"/>
      <c r="QBQ897" s="136"/>
      <c r="QBR897" s="136"/>
      <c r="QBS897" s="136"/>
      <c r="QBT897" s="136"/>
      <c r="QBU897" s="136"/>
      <c r="QBV897" s="136"/>
      <c r="QBW897" s="136"/>
      <c r="QBX897" s="136"/>
      <c r="QBY897" s="136"/>
      <c r="QBZ897" s="136"/>
      <c r="QCA897" s="136"/>
      <c r="QCB897" s="136"/>
      <c r="QCC897" s="136"/>
      <c r="QCD897" s="136"/>
      <c r="QCE897" s="136"/>
      <c r="QCF897" s="136"/>
      <c r="QCG897" s="136"/>
      <c r="QCH897" s="136"/>
      <c r="QCI897" s="136"/>
      <c r="QCJ897" s="136"/>
      <c r="QCK897" s="136"/>
      <c r="QCL897" s="136"/>
      <c r="QCM897" s="136"/>
      <c r="QCN897" s="136"/>
      <c r="QCO897" s="136"/>
      <c r="QCP897" s="136"/>
      <c r="QCQ897" s="136"/>
      <c r="QCR897" s="136"/>
      <c r="QCS897" s="136"/>
      <c r="QCT897" s="136"/>
      <c r="QCU897" s="136"/>
      <c r="QCV897" s="136"/>
      <c r="QCW897" s="136"/>
      <c r="QCX897" s="136"/>
      <c r="QCY897" s="136"/>
      <c r="QCZ897" s="136"/>
      <c r="QDA897" s="136"/>
      <c r="QDB897" s="136"/>
      <c r="QDC897" s="136"/>
      <c r="QDD897" s="136"/>
      <c r="QDE897" s="136"/>
      <c r="QDF897" s="136"/>
      <c r="QDG897" s="136"/>
      <c r="QDH897" s="136"/>
      <c r="QDI897" s="136"/>
      <c r="QDJ897" s="136"/>
      <c r="QDK897" s="136"/>
      <c r="QDL897" s="136"/>
      <c r="QDM897" s="136"/>
      <c r="QDN897" s="136"/>
      <c r="QDO897" s="136"/>
      <c r="QDP897" s="136"/>
      <c r="QDQ897" s="136"/>
      <c r="QDR897" s="136"/>
      <c r="QDS897" s="136"/>
      <c r="QDT897" s="136"/>
      <c r="QDU897" s="136"/>
      <c r="QDV897" s="136"/>
      <c r="QDW897" s="136"/>
      <c r="QDX897" s="136"/>
      <c r="QDY897" s="136"/>
      <c r="QDZ897" s="136"/>
      <c r="QEA897" s="136"/>
      <c r="QEB897" s="136"/>
      <c r="QEC897" s="136"/>
      <c r="QED897" s="136"/>
      <c r="QEE897" s="136"/>
      <c r="QEF897" s="136"/>
      <c r="QEG897" s="136"/>
      <c r="QEH897" s="136"/>
      <c r="QEI897" s="136"/>
      <c r="QEJ897" s="136"/>
      <c r="QEK897" s="136"/>
      <c r="QEL897" s="136"/>
      <c r="QEM897" s="136"/>
      <c r="QEN897" s="136"/>
      <c r="QEO897" s="136"/>
      <c r="QEP897" s="136"/>
      <c r="QEQ897" s="136"/>
      <c r="QER897" s="136"/>
      <c r="QES897" s="136"/>
      <c r="QET897" s="136"/>
      <c r="QEU897" s="136"/>
      <c r="QEV897" s="136"/>
      <c r="QEW897" s="136"/>
      <c r="QEX897" s="136"/>
      <c r="QEY897" s="136"/>
      <c r="QEZ897" s="136"/>
      <c r="QFA897" s="136"/>
      <c r="QFB897" s="136"/>
      <c r="QFC897" s="136"/>
      <c r="QFD897" s="136"/>
      <c r="QFE897" s="136"/>
      <c r="QFF897" s="136"/>
      <c r="QFG897" s="136"/>
      <c r="QFH897" s="136"/>
      <c r="QFI897" s="136"/>
      <c r="QFJ897" s="136"/>
      <c r="QFK897" s="136"/>
      <c r="QFL897" s="136"/>
      <c r="QFM897" s="136"/>
      <c r="QFN897" s="136"/>
      <c r="QFO897" s="136"/>
      <c r="QFP897" s="136"/>
      <c r="QFQ897" s="136"/>
      <c r="QFR897" s="136"/>
      <c r="QFS897" s="136"/>
      <c r="QFT897" s="136"/>
      <c r="QFU897" s="136"/>
      <c r="QFV897" s="136"/>
      <c r="QFW897" s="136"/>
      <c r="QFX897" s="136"/>
      <c r="QFY897" s="136"/>
      <c r="QFZ897" s="136"/>
      <c r="QGA897" s="136"/>
      <c r="QGB897" s="136"/>
      <c r="QGC897" s="136"/>
      <c r="QGD897" s="136"/>
      <c r="QGE897" s="136"/>
      <c r="QGF897" s="136"/>
      <c r="QGG897" s="136"/>
      <c r="QGH897" s="136"/>
      <c r="QGI897" s="136"/>
      <c r="QGJ897" s="136"/>
      <c r="QGK897" s="136"/>
      <c r="QGL897" s="136"/>
      <c r="QGM897" s="136"/>
      <c r="QGN897" s="136"/>
      <c r="QGO897" s="136"/>
      <c r="QGP897" s="136"/>
      <c r="QGQ897" s="136"/>
      <c r="QGR897" s="136"/>
      <c r="QGS897" s="136"/>
      <c r="QGT897" s="136"/>
      <c r="QGU897" s="136"/>
      <c r="QGV897" s="136"/>
      <c r="QGW897" s="136"/>
      <c r="QGX897" s="136"/>
      <c r="QGY897" s="136"/>
      <c r="QGZ897" s="136"/>
      <c r="QHA897" s="136"/>
      <c r="QHB897" s="136"/>
      <c r="QHC897" s="136"/>
      <c r="QHD897" s="136"/>
      <c r="QHE897" s="136"/>
      <c r="QHF897" s="136"/>
      <c r="QHG897" s="136"/>
      <c r="QHH897" s="136"/>
      <c r="QHI897" s="136"/>
      <c r="QHJ897" s="136"/>
      <c r="QHK897" s="136"/>
      <c r="QHL897" s="136"/>
      <c r="QHM897" s="136"/>
      <c r="QHN897" s="136"/>
      <c r="QHO897" s="136"/>
      <c r="QHP897" s="136"/>
      <c r="QHQ897" s="136"/>
      <c r="QHR897" s="136"/>
      <c r="QHS897" s="136"/>
      <c r="QHT897" s="136"/>
      <c r="QHU897" s="136"/>
      <c r="QHV897" s="136"/>
      <c r="QHW897" s="136"/>
      <c r="QHX897" s="136"/>
      <c r="QHY897" s="136"/>
      <c r="QHZ897" s="136"/>
      <c r="QIA897" s="136"/>
      <c r="QIB897" s="136"/>
      <c r="QIC897" s="136"/>
      <c r="QID897" s="136"/>
      <c r="QIE897" s="136"/>
      <c r="QIF897" s="136"/>
      <c r="QIG897" s="136"/>
      <c r="QIH897" s="136"/>
      <c r="QII897" s="136"/>
      <c r="QIJ897" s="136"/>
      <c r="QIK897" s="136"/>
      <c r="QIL897" s="136"/>
      <c r="QIM897" s="136"/>
      <c r="QIN897" s="136"/>
      <c r="QIO897" s="136"/>
      <c r="QIP897" s="136"/>
      <c r="QIQ897" s="136"/>
      <c r="QIR897" s="136"/>
      <c r="QIS897" s="136"/>
      <c r="QIT897" s="136"/>
      <c r="QIU897" s="136"/>
      <c r="QIV897" s="136"/>
      <c r="QIW897" s="136"/>
      <c r="QIX897" s="136"/>
      <c r="QIY897" s="136"/>
      <c r="QIZ897" s="136"/>
      <c r="QJA897" s="136"/>
      <c r="QJB897" s="136"/>
      <c r="QJC897" s="136"/>
      <c r="QJD897" s="136"/>
      <c r="QJE897" s="136"/>
      <c r="QJF897" s="136"/>
      <c r="QJG897" s="136"/>
      <c r="QJH897" s="136"/>
      <c r="QJI897" s="136"/>
      <c r="QJJ897" s="136"/>
      <c r="QJK897" s="136"/>
      <c r="QJL897" s="136"/>
      <c r="QJM897" s="136"/>
      <c r="QJN897" s="136"/>
      <c r="QJO897" s="136"/>
      <c r="QJP897" s="136"/>
      <c r="QJQ897" s="136"/>
      <c r="QJR897" s="136"/>
      <c r="QJS897" s="136"/>
      <c r="QJT897" s="136"/>
      <c r="QJU897" s="136"/>
      <c r="QJV897" s="136"/>
      <c r="QJW897" s="136"/>
      <c r="QJX897" s="136"/>
      <c r="QJY897" s="136"/>
      <c r="QJZ897" s="136"/>
      <c r="QKA897" s="136"/>
      <c r="QKB897" s="136"/>
      <c r="QKC897" s="136"/>
      <c r="QKD897" s="136"/>
      <c r="QKE897" s="136"/>
      <c r="QKF897" s="136"/>
      <c r="QKG897" s="136"/>
      <c r="QKH897" s="136"/>
      <c r="QKI897" s="136"/>
      <c r="QKJ897" s="136"/>
      <c r="QKK897" s="136"/>
      <c r="QKL897" s="136"/>
      <c r="QKM897" s="136"/>
      <c r="QKN897" s="136"/>
      <c r="QKO897" s="136"/>
      <c r="QKP897" s="136"/>
      <c r="QKQ897" s="136"/>
      <c r="QKR897" s="136"/>
      <c r="QKS897" s="136"/>
      <c r="QKT897" s="136"/>
      <c r="QKU897" s="136"/>
      <c r="QKV897" s="136"/>
      <c r="QKW897" s="136"/>
      <c r="QKX897" s="136"/>
      <c r="QKY897" s="136"/>
      <c r="QKZ897" s="136"/>
      <c r="QLA897" s="136"/>
      <c r="QLB897" s="136"/>
      <c r="QLC897" s="136"/>
      <c r="QLD897" s="136"/>
      <c r="QLE897" s="136"/>
      <c r="QLF897" s="136"/>
      <c r="QLG897" s="136"/>
      <c r="QLH897" s="136"/>
      <c r="QLI897" s="136"/>
      <c r="QLJ897" s="136"/>
      <c r="QLK897" s="136"/>
      <c r="QLL897" s="136"/>
      <c r="QLM897" s="136"/>
      <c r="QLN897" s="136"/>
      <c r="QLO897" s="136"/>
      <c r="QLP897" s="136"/>
      <c r="QLQ897" s="136"/>
      <c r="QLR897" s="136"/>
      <c r="QLS897" s="136"/>
      <c r="QLT897" s="136"/>
      <c r="QLU897" s="136"/>
      <c r="QLV897" s="136"/>
      <c r="QLW897" s="136"/>
      <c r="QLX897" s="136"/>
      <c r="QLY897" s="136"/>
      <c r="QLZ897" s="136"/>
      <c r="QMA897" s="136"/>
      <c r="QMB897" s="136"/>
      <c r="QMC897" s="136"/>
      <c r="QMD897" s="136"/>
      <c r="QME897" s="136"/>
      <c r="QMF897" s="136"/>
      <c r="QMG897" s="136"/>
      <c r="QMH897" s="136"/>
      <c r="QMI897" s="136"/>
      <c r="QMJ897" s="136"/>
      <c r="QMK897" s="136"/>
      <c r="QML897" s="136"/>
      <c r="QMM897" s="136"/>
      <c r="QMN897" s="136"/>
      <c r="QMO897" s="136"/>
      <c r="QMP897" s="136"/>
      <c r="QMQ897" s="136"/>
      <c r="QMR897" s="136"/>
      <c r="QMS897" s="136"/>
      <c r="QMT897" s="136"/>
      <c r="QMU897" s="136"/>
      <c r="QMV897" s="136"/>
      <c r="QMW897" s="136"/>
      <c r="QMX897" s="136"/>
      <c r="QMY897" s="136"/>
      <c r="QMZ897" s="136"/>
      <c r="QNA897" s="136"/>
      <c r="QNB897" s="136"/>
      <c r="QNC897" s="136"/>
      <c r="QND897" s="136"/>
      <c r="QNE897" s="136"/>
      <c r="QNF897" s="136"/>
      <c r="QNG897" s="136"/>
      <c r="QNH897" s="136"/>
      <c r="QNI897" s="136"/>
      <c r="QNJ897" s="136"/>
      <c r="QNK897" s="136"/>
      <c r="QNL897" s="136"/>
      <c r="QNM897" s="136"/>
      <c r="QNN897" s="136"/>
      <c r="QNO897" s="136"/>
      <c r="QNP897" s="136"/>
      <c r="QNQ897" s="136"/>
      <c r="QNR897" s="136"/>
      <c r="QNS897" s="136"/>
      <c r="QNT897" s="136"/>
      <c r="QNU897" s="136"/>
      <c r="QNV897" s="136"/>
      <c r="QNW897" s="136"/>
      <c r="QNX897" s="136"/>
      <c r="QNY897" s="136"/>
      <c r="QNZ897" s="136"/>
      <c r="QOA897" s="136"/>
      <c r="QOB897" s="136"/>
      <c r="QOC897" s="136"/>
      <c r="QOD897" s="136"/>
      <c r="QOE897" s="136"/>
      <c r="QOF897" s="136"/>
      <c r="QOG897" s="136"/>
      <c r="QOH897" s="136"/>
      <c r="QOI897" s="136"/>
      <c r="QOJ897" s="136"/>
      <c r="QOK897" s="136"/>
      <c r="QOL897" s="136"/>
      <c r="QOM897" s="136"/>
      <c r="QON897" s="136"/>
      <c r="QOO897" s="136"/>
      <c r="QOP897" s="136"/>
      <c r="QOQ897" s="136"/>
      <c r="QOR897" s="136"/>
      <c r="QOS897" s="136"/>
      <c r="QOT897" s="136"/>
      <c r="QOU897" s="136"/>
      <c r="QOV897" s="136"/>
      <c r="QOW897" s="136"/>
      <c r="QOX897" s="136"/>
      <c r="QOY897" s="136"/>
      <c r="QOZ897" s="136"/>
      <c r="QPA897" s="136"/>
      <c r="QPB897" s="136"/>
      <c r="QPC897" s="136"/>
      <c r="QPD897" s="136"/>
      <c r="QPE897" s="136"/>
      <c r="QPF897" s="136"/>
      <c r="QPG897" s="136"/>
      <c r="QPH897" s="136"/>
      <c r="QPI897" s="136"/>
      <c r="QPJ897" s="136"/>
      <c r="QPK897" s="136"/>
      <c r="QPL897" s="136"/>
      <c r="QPM897" s="136"/>
      <c r="QPN897" s="136"/>
      <c r="QPO897" s="136"/>
      <c r="QPP897" s="136"/>
      <c r="QPQ897" s="136"/>
      <c r="QPR897" s="136"/>
      <c r="QPS897" s="136"/>
      <c r="QPT897" s="136"/>
      <c r="QPU897" s="136"/>
      <c r="QPV897" s="136"/>
      <c r="QPW897" s="136"/>
      <c r="QPX897" s="136"/>
      <c r="QPY897" s="136"/>
      <c r="QPZ897" s="136"/>
      <c r="QQA897" s="136"/>
      <c r="QQB897" s="136"/>
      <c r="QQC897" s="136"/>
      <c r="QQD897" s="136"/>
      <c r="QQE897" s="136"/>
      <c r="QQF897" s="136"/>
      <c r="QQG897" s="136"/>
      <c r="QQH897" s="136"/>
      <c r="QQI897" s="136"/>
      <c r="QQJ897" s="136"/>
      <c r="QQK897" s="136"/>
      <c r="QQL897" s="136"/>
      <c r="QQM897" s="136"/>
      <c r="QQN897" s="136"/>
      <c r="QQO897" s="136"/>
      <c r="QQP897" s="136"/>
      <c r="QQQ897" s="136"/>
      <c r="QQR897" s="136"/>
      <c r="QQS897" s="136"/>
      <c r="QQT897" s="136"/>
      <c r="QQU897" s="136"/>
      <c r="QQV897" s="136"/>
      <c r="QQW897" s="136"/>
      <c r="QQX897" s="136"/>
      <c r="QQY897" s="136"/>
      <c r="QQZ897" s="136"/>
      <c r="QRA897" s="136"/>
      <c r="QRB897" s="136"/>
      <c r="QRC897" s="136"/>
      <c r="QRD897" s="136"/>
      <c r="QRE897" s="136"/>
      <c r="QRF897" s="136"/>
      <c r="QRG897" s="136"/>
      <c r="QRH897" s="136"/>
      <c r="QRI897" s="136"/>
      <c r="QRJ897" s="136"/>
      <c r="QRK897" s="136"/>
      <c r="QRL897" s="136"/>
      <c r="QRM897" s="136"/>
      <c r="QRN897" s="136"/>
      <c r="QRO897" s="136"/>
      <c r="QRP897" s="136"/>
      <c r="QRQ897" s="136"/>
      <c r="QRR897" s="136"/>
      <c r="QRS897" s="136"/>
      <c r="QRT897" s="136"/>
      <c r="QRU897" s="136"/>
      <c r="QRV897" s="136"/>
      <c r="QRW897" s="136"/>
      <c r="QRX897" s="136"/>
      <c r="QRY897" s="136"/>
      <c r="QRZ897" s="136"/>
      <c r="QSA897" s="136"/>
      <c r="QSB897" s="136"/>
      <c r="QSC897" s="136"/>
      <c r="QSD897" s="136"/>
      <c r="QSE897" s="136"/>
      <c r="QSF897" s="136"/>
      <c r="QSG897" s="136"/>
      <c r="QSH897" s="136"/>
      <c r="QSI897" s="136"/>
      <c r="QSJ897" s="136"/>
      <c r="QSK897" s="136"/>
      <c r="QSL897" s="136"/>
      <c r="QSM897" s="136"/>
      <c r="QSN897" s="136"/>
      <c r="QSO897" s="136"/>
      <c r="QSP897" s="136"/>
      <c r="QSQ897" s="136"/>
      <c r="QSR897" s="136"/>
      <c r="QSS897" s="136"/>
      <c r="QST897" s="136"/>
      <c r="QSU897" s="136"/>
      <c r="QSV897" s="136"/>
      <c r="QSW897" s="136"/>
      <c r="QSX897" s="136"/>
      <c r="QSY897" s="136"/>
      <c r="QSZ897" s="136"/>
      <c r="QTA897" s="136"/>
      <c r="QTB897" s="136"/>
      <c r="QTC897" s="136"/>
      <c r="QTD897" s="136"/>
      <c r="QTE897" s="136"/>
      <c r="QTF897" s="136"/>
      <c r="QTG897" s="136"/>
      <c r="QTH897" s="136"/>
      <c r="QTI897" s="136"/>
      <c r="QTJ897" s="136"/>
      <c r="QTK897" s="136"/>
      <c r="QTL897" s="136"/>
      <c r="QTM897" s="136"/>
      <c r="QTN897" s="136"/>
      <c r="QTO897" s="136"/>
      <c r="QTP897" s="136"/>
      <c r="QTQ897" s="136"/>
      <c r="QTR897" s="136"/>
      <c r="QTS897" s="136"/>
      <c r="QTT897" s="136"/>
      <c r="QTU897" s="136"/>
      <c r="QTV897" s="136"/>
      <c r="QTW897" s="136"/>
      <c r="QTX897" s="136"/>
      <c r="QTY897" s="136"/>
      <c r="QTZ897" s="136"/>
      <c r="QUA897" s="136"/>
      <c r="QUB897" s="136"/>
      <c r="QUC897" s="136"/>
      <c r="QUD897" s="136"/>
      <c r="QUE897" s="136"/>
      <c r="QUF897" s="136"/>
      <c r="QUG897" s="136"/>
      <c r="QUH897" s="136"/>
      <c r="QUI897" s="136"/>
      <c r="QUJ897" s="136"/>
      <c r="QUK897" s="136"/>
      <c r="QUL897" s="136"/>
      <c r="QUM897" s="136"/>
      <c r="QUN897" s="136"/>
      <c r="QUO897" s="136"/>
      <c r="QUP897" s="136"/>
      <c r="QUQ897" s="136"/>
      <c r="QUR897" s="136"/>
      <c r="QUS897" s="136"/>
      <c r="QUT897" s="136"/>
      <c r="QUU897" s="136"/>
      <c r="QUV897" s="136"/>
      <c r="QUW897" s="136"/>
      <c r="QUX897" s="136"/>
      <c r="QUY897" s="136"/>
      <c r="QUZ897" s="136"/>
      <c r="QVA897" s="136"/>
      <c r="QVB897" s="136"/>
      <c r="QVC897" s="136"/>
      <c r="QVD897" s="136"/>
      <c r="QVE897" s="136"/>
      <c r="QVF897" s="136"/>
      <c r="QVG897" s="136"/>
      <c r="QVH897" s="136"/>
      <c r="QVI897" s="136"/>
      <c r="QVJ897" s="136"/>
      <c r="QVK897" s="136"/>
      <c r="QVL897" s="136"/>
      <c r="QVM897" s="136"/>
      <c r="QVN897" s="136"/>
      <c r="QVO897" s="136"/>
      <c r="QVP897" s="136"/>
      <c r="QVQ897" s="136"/>
      <c r="QVR897" s="136"/>
      <c r="QVS897" s="136"/>
      <c r="QVT897" s="136"/>
      <c r="QVU897" s="136"/>
      <c r="QVV897" s="136"/>
      <c r="QVW897" s="136"/>
      <c r="QVX897" s="136"/>
      <c r="QVY897" s="136"/>
      <c r="QVZ897" s="136"/>
      <c r="QWA897" s="136"/>
      <c r="QWB897" s="136"/>
      <c r="QWC897" s="136"/>
      <c r="QWD897" s="136"/>
      <c r="QWE897" s="136"/>
      <c r="QWF897" s="136"/>
      <c r="QWG897" s="136"/>
      <c r="QWH897" s="136"/>
      <c r="QWI897" s="136"/>
      <c r="QWJ897" s="136"/>
      <c r="QWK897" s="136"/>
      <c r="QWL897" s="136"/>
      <c r="QWM897" s="136"/>
      <c r="QWN897" s="136"/>
      <c r="QWO897" s="136"/>
      <c r="QWP897" s="136"/>
      <c r="QWQ897" s="136"/>
      <c r="QWR897" s="136"/>
      <c r="QWS897" s="136"/>
      <c r="QWT897" s="136"/>
      <c r="QWU897" s="136"/>
      <c r="QWV897" s="136"/>
      <c r="QWW897" s="136"/>
      <c r="QWX897" s="136"/>
      <c r="QWY897" s="136"/>
      <c r="QWZ897" s="136"/>
      <c r="QXA897" s="136"/>
      <c r="QXB897" s="136"/>
      <c r="QXC897" s="136"/>
      <c r="QXD897" s="136"/>
      <c r="QXE897" s="136"/>
      <c r="QXF897" s="136"/>
      <c r="QXG897" s="136"/>
      <c r="QXH897" s="136"/>
      <c r="QXI897" s="136"/>
      <c r="QXJ897" s="136"/>
      <c r="QXK897" s="136"/>
      <c r="QXL897" s="136"/>
      <c r="QXM897" s="136"/>
      <c r="QXN897" s="136"/>
      <c r="QXO897" s="136"/>
      <c r="QXP897" s="136"/>
      <c r="QXQ897" s="136"/>
      <c r="QXR897" s="136"/>
      <c r="QXS897" s="136"/>
      <c r="QXT897" s="136"/>
      <c r="QXU897" s="136"/>
      <c r="QXV897" s="136"/>
      <c r="QXW897" s="136"/>
      <c r="QXX897" s="136"/>
      <c r="QXY897" s="136"/>
      <c r="QXZ897" s="136"/>
      <c r="QYA897" s="136"/>
      <c r="QYB897" s="136"/>
      <c r="QYC897" s="136"/>
      <c r="QYD897" s="136"/>
      <c r="QYE897" s="136"/>
      <c r="QYF897" s="136"/>
      <c r="QYG897" s="136"/>
      <c r="QYH897" s="136"/>
      <c r="QYI897" s="136"/>
      <c r="QYJ897" s="136"/>
      <c r="QYK897" s="136"/>
      <c r="QYL897" s="136"/>
      <c r="QYM897" s="136"/>
      <c r="QYN897" s="136"/>
      <c r="QYO897" s="136"/>
      <c r="QYP897" s="136"/>
      <c r="QYQ897" s="136"/>
      <c r="QYR897" s="136"/>
      <c r="QYS897" s="136"/>
      <c r="QYT897" s="136"/>
      <c r="QYU897" s="136"/>
      <c r="QYV897" s="136"/>
      <c r="QYW897" s="136"/>
      <c r="QYX897" s="136"/>
      <c r="QYY897" s="136"/>
      <c r="QYZ897" s="136"/>
      <c r="QZA897" s="136"/>
      <c r="QZB897" s="136"/>
      <c r="QZC897" s="136"/>
      <c r="QZD897" s="136"/>
      <c r="QZE897" s="136"/>
      <c r="QZF897" s="136"/>
      <c r="QZG897" s="136"/>
      <c r="QZH897" s="136"/>
      <c r="QZI897" s="136"/>
      <c r="QZJ897" s="136"/>
      <c r="QZK897" s="136"/>
      <c r="QZL897" s="136"/>
      <c r="QZM897" s="136"/>
      <c r="QZN897" s="136"/>
      <c r="QZO897" s="136"/>
      <c r="QZP897" s="136"/>
      <c r="QZQ897" s="136"/>
      <c r="QZR897" s="136"/>
      <c r="QZS897" s="136"/>
      <c r="QZT897" s="136"/>
      <c r="QZU897" s="136"/>
      <c r="QZV897" s="136"/>
      <c r="QZW897" s="136"/>
      <c r="QZX897" s="136"/>
      <c r="QZY897" s="136"/>
      <c r="QZZ897" s="136"/>
      <c r="RAA897" s="136"/>
      <c r="RAB897" s="136"/>
      <c r="RAC897" s="136"/>
      <c r="RAD897" s="136"/>
      <c r="RAE897" s="136"/>
      <c r="RAF897" s="136"/>
      <c r="RAG897" s="136"/>
      <c r="RAH897" s="136"/>
      <c r="RAI897" s="136"/>
      <c r="RAJ897" s="136"/>
      <c r="RAK897" s="136"/>
      <c r="RAL897" s="136"/>
      <c r="RAM897" s="136"/>
      <c r="RAN897" s="136"/>
      <c r="RAO897" s="136"/>
      <c r="RAP897" s="136"/>
      <c r="RAQ897" s="136"/>
      <c r="RAR897" s="136"/>
      <c r="RAS897" s="136"/>
      <c r="RAT897" s="136"/>
      <c r="RAU897" s="136"/>
      <c r="RAV897" s="136"/>
      <c r="RAW897" s="136"/>
      <c r="RAX897" s="136"/>
      <c r="RAY897" s="136"/>
      <c r="RAZ897" s="136"/>
      <c r="RBA897" s="136"/>
      <c r="RBB897" s="136"/>
      <c r="RBC897" s="136"/>
      <c r="RBD897" s="136"/>
      <c r="RBE897" s="136"/>
      <c r="RBF897" s="136"/>
      <c r="RBG897" s="136"/>
      <c r="RBH897" s="136"/>
      <c r="RBI897" s="136"/>
      <c r="RBJ897" s="136"/>
      <c r="RBK897" s="136"/>
      <c r="RBL897" s="136"/>
      <c r="RBM897" s="136"/>
      <c r="RBN897" s="136"/>
      <c r="RBO897" s="136"/>
      <c r="RBP897" s="136"/>
      <c r="RBQ897" s="136"/>
      <c r="RBR897" s="136"/>
      <c r="RBS897" s="136"/>
      <c r="RBT897" s="136"/>
      <c r="RBU897" s="136"/>
      <c r="RBV897" s="136"/>
      <c r="RBW897" s="136"/>
      <c r="RBX897" s="136"/>
      <c r="RBY897" s="136"/>
      <c r="RBZ897" s="136"/>
      <c r="RCA897" s="136"/>
      <c r="RCB897" s="136"/>
      <c r="RCC897" s="136"/>
      <c r="RCD897" s="136"/>
      <c r="RCE897" s="136"/>
      <c r="RCF897" s="136"/>
      <c r="RCG897" s="136"/>
      <c r="RCH897" s="136"/>
      <c r="RCI897" s="136"/>
      <c r="RCJ897" s="136"/>
      <c r="RCK897" s="136"/>
      <c r="RCL897" s="136"/>
      <c r="RCM897" s="136"/>
      <c r="RCN897" s="136"/>
      <c r="RCO897" s="136"/>
      <c r="RCP897" s="136"/>
      <c r="RCQ897" s="136"/>
      <c r="RCR897" s="136"/>
      <c r="RCS897" s="136"/>
      <c r="RCT897" s="136"/>
      <c r="RCU897" s="136"/>
      <c r="RCV897" s="136"/>
      <c r="RCW897" s="136"/>
      <c r="RCX897" s="136"/>
      <c r="RCY897" s="136"/>
      <c r="RCZ897" s="136"/>
      <c r="RDA897" s="136"/>
      <c r="RDB897" s="136"/>
      <c r="RDC897" s="136"/>
      <c r="RDD897" s="136"/>
      <c r="RDE897" s="136"/>
      <c r="RDF897" s="136"/>
      <c r="RDG897" s="136"/>
      <c r="RDH897" s="136"/>
      <c r="RDI897" s="136"/>
      <c r="RDJ897" s="136"/>
      <c r="RDK897" s="136"/>
      <c r="RDL897" s="136"/>
      <c r="RDM897" s="136"/>
      <c r="RDN897" s="136"/>
      <c r="RDO897" s="136"/>
      <c r="RDP897" s="136"/>
      <c r="RDQ897" s="136"/>
      <c r="RDR897" s="136"/>
      <c r="RDS897" s="136"/>
      <c r="RDT897" s="136"/>
      <c r="RDU897" s="136"/>
      <c r="RDV897" s="136"/>
      <c r="RDW897" s="136"/>
      <c r="RDX897" s="136"/>
      <c r="RDY897" s="136"/>
      <c r="RDZ897" s="136"/>
      <c r="REA897" s="136"/>
      <c r="REB897" s="136"/>
      <c r="REC897" s="136"/>
      <c r="RED897" s="136"/>
      <c r="REE897" s="136"/>
      <c r="REF897" s="136"/>
      <c r="REG897" s="136"/>
      <c r="REH897" s="136"/>
      <c r="REI897" s="136"/>
      <c r="REJ897" s="136"/>
      <c r="REK897" s="136"/>
      <c r="REL897" s="136"/>
      <c r="REM897" s="136"/>
      <c r="REN897" s="136"/>
      <c r="REO897" s="136"/>
      <c r="REP897" s="136"/>
      <c r="REQ897" s="136"/>
      <c r="RER897" s="136"/>
      <c r="RES897" s="136"/>
      <c r="RET897" s="136"/>
      <c r="REU897" s="136"/>
      <c r="REV897" s="136"/>
      <c r="REW897" s="136"/>
      <c r="REX897" s="136"/>
      <c r="REY897" s="136"/>
      <c r="REZ897" s="136"/>
      <c r="RFA897" s="136"/>
      <c r="RFB897" s="136"/>
      <c r="RFC897" s="136"/>
      <c r="RFD897" s="136"/>
      <c r="RFE897" s="136"/>
      <c r="RFF897" s="136"/>
      <c r="RFG897" s="136"/>
      <c r="RFH897" s="136"/>
      <c r="RFI897" s="136"/>
      <c r="RFJ897" s="136"/>
      <c r="RFK897" s="136"/>
      <c r="RFL897" s="136"/>
      <c r="RFM897" s="136"/>
      <c r="RFN897" s="136"/>
      <c r="RFO897" s="136"/>
      <c r="RFP897" s="136"/>
      <c r="RFQ897" s="136"/>
      <c r="RFR897" s="136"/>
      <c r="RFS897" s="136"/>
      <c r="RFT897" s="136"/>
      <c r="RFU897" s="136"/>
      <c r="RFV897" s="136"/>
      <c r="RFW897" s="136"/>
      <c r="RFX897" s="136"/>
      <c r="RFY897" s="136"/>
      <c r="RFZ897" s="136"/>
      <c r="RGA897" s="136"/>
      <c r="RGB897" s="136"/>
      <c r="RGC897" s="136"/>
      <c r="RGD897" s="136"/>
      <c r="RGE897" s="136"/>
      <c r="RGF897" s="136"/>
      <c r="RGG897" s="136"/>
      <c r="RGH897" s="136"/>
      <c r="RGI897" s="136"/>
      <c r="RGJ897" s="136"/>
      <c r="RGK897" s="136"/>
      <c r="RGL897" s="136"/>
      <c r="RGM897" s="136"/>
      <c r="RGN897" s="136"/>
      <c r="RGO897" s="136"/>
      <c r="RGP897" s="136"/>
      <c r="RGQ897" s="136"/>
      <c r="RGR897" s="136"/>
      <c r="RGS897" s="136"/>
      <c r="RGT897" s="136"/>
      <c r="RGU897" s="136"/>
      <c r="RGV897" s="136"/>
      <c r="RGW897" s="136"/>
      <c r="RGX897" s="136"/>
      <c r="RGY897" s="136"/>
      <c r="RGZ897" s="136"/>
      <c r="RHA897" s="136"/>
      <c r="RHB897" s="136"/>
      <c r="RHC897" s="136"/>
      <c r="RHD897" s="136"/>
      <c r="RHE897" s="136"/>
      <c r="RHF897" s="136"/>
      <c r="RHG897" s="136"/>
      <c r="RHH897" s="136"/>
      <c r="RHI897" s="136"/>
      <c r="RHJ897" s="136"/>
      <c r="RHK897" s="136"/>
      <c r="RHL897" s="136"/>
      <c r="RHM897" s="136"/>
      <c r="RHN897" s="136"/>
      <c r="RHO897" s="136"/>
      <c r="RHP897" s="136"/>
      <c r="RHQ897" s="136"/>
      <c r="RHR897" s="136"/>
      <c r="RHS897" s="136"/>
      <c r="RHT897" s="136"/>
      <c r="RHU897" s="136"/>
      <c r="RHV897" s="136"/>
      <c r="RHW897" s="136"/>
      <c r="RHX897" s="136"/>
      <c r="RHY897" s="136"/>
      <c r="RHZ897" s="136"/>
      <c r="RIA897" s="136"/>
      <c r="RIB897" s="136"/>
      <c r="RIC897" s="136"/>
      <c r="RID897" s="136"/>
      <c r="RIE897" s="136"/>
      <c r="RIF897" s="136"/>
      <c r="RIG897" s="136"/>
      <c r="RIH897" s="136"/>
      <c r="RII897" s="136"/>
      <c r="RIJ897" s="136"/>
      <c r="RIK897" s="136"/>
      <c r="RIL897" s="136"/>
      <c r="RIM897" s="136"/>
      <c r="RIN897" s="136"/>
      <c r="RIO897" s="136"/>
      <c r="RIP897" s="136"/>
      <c r="RIQ897" s="136"/>
      <c r="RIR897" s="136"/>
      <c r="RIS897" s="136"/>
      <c r="RIT897" s="136"/>
      <c r="RIU897" s="136"/>
      <c r="RIV897" s="136"/>
      <c r="RIW897" s="136"/>
      <c r="RIX897" s="136"/>
      <c r="RIY897" s="136"/>
      <c r="RIZ897" s="136"/>
      <c r="RJA897" s="136"/>
      <c r="RJB897" s="136"/>
      <c r="RJC897" s="136"/>
      <c r="RJD897" s="136"/>
      <c r="RJE897" s="136"/>
      <c r="RJF897" s="136"/>
      <c r="RJG897" s="136"/>
      <c r="RJH897" s="136"/>
      <c r="RJI897" s="136"/>
      <c r="RJJ897" s="136"/>
      <c r="RJK897" s="136"/>
      <c r="RJL897" s="136"/>
      <c r="RJM897" s="136"/>
      <c r="RJN897" s="136"/>
      <c r="RJO897" s="136"/>
      <c r="RJP897" s="136"/>
      <c r="RJQ897" s="136"/>
      <c r="RJR897" s="136"/>
      <c r="RJS897" s="136"/>
      <c r="RJT897" s="136"/>
      <c r="RJU897" s="136"/>
      <c r="RJV897" s="136"/>
      <c r="RJW897" s="136"/>
      <c r="RJX897" s="136"/>
      <c r="RJY897" s="136"/>
      <c r="RJZ897" s="136"/>
      <c r="RKA897" s="136"/>
      <c r="RKB897" s="136"/>
      <c r="RKC897" s="136"/>
      <c r="RKD897" s="136"/>
      <c r="RKE897" s="136"/>
      <c r="RKF897" s="136"/>
      <c r="RKG897" s="136"/>
      <c r="RKH897" s="136"/>
      <c r="RKI897" s="136"/>
      <c r="RKJ897" s="136"/>
      <c r="RKK897" s="136"/>
      <c r="RKL897" s="136"/>
      <c r="RKM897" s="136"/>
      <c r="RKN897" s="136"/>
      <c r="RKO897" s="136"/>
      <c r="RKP897" s="136"/>
      <c r="RKQ897" s="136"/>
      <c r="RKR897" s="136"/>
      <c r="RKS897" s="136"/>
      <c r="RKT897" s="136"/>
      <c r="RKU897" s="136"/>
      <c r="RKV897" s="136"/>
      <c r="RKW897" s="136"/>
      <c r="RKX897" s="136"/>
      <c r="RKY897" s="136"/>
      <c r="RKZ897" s="136"/>
      <c r="RLA897" s="136"/>
      <c r="RLB897" s="136"/>
      <c r="RLC897" s="136"/>
      <c r="RLD897" s="136"/>
      <c r="RLE897" s="136"/>
      <c r="RLF897" s="136"/>
      <c r="RLG897" s="136"/>
      <c r="RLH897" s="136"/>
      <c r="RLI897" s="136"/>
      <c r="RLJ897" s="136"/>
      <c r="RLK897" s="136"/>
      <c r="RLL897" s="136"/>
      <c r="RLM897" s="136"/>
      <c r="RLN897" s="136"/>
      <c r="RLO897" s="136"/>
      <c r="RLP897" s="136"/>
      <c r="RLQ897" s="136"/>
      <c r="RLR897" s="136"/>
      <c r="RLS897" s="136"/>
      <c r="RLT897" s="136"/>
      <c r="RLU897" s="136"/>
      <c r="RLV897" s="136"/>
      <c r="RLW897" s="136"/>
      <c r="RLX897" s="136"/>
      <c r="RLY897" s="136"/>
      <c r="RLZ897" s="136"/>
      <c r="RMA897" s="136"/>
      <c r="RMB897" s="136"/>
      <c r="RMC897" s="136"/>
      <c r="RMD897" s="136"/>
      <c r="RME897" s="136"/>
      <c r="RMF897" s="136"/>
      <c r="RMG897" s="136"/>
      <c r="RMH897" s="136"/>
      <c r="RMI897" s="136"/>
      <c r="RMJ897" s="136"/>
      <c r="RMK897" s="136"/>
      <c r="RML897" s="136"/>
      <c r="RMM897" s="136"/>
      <c r="RMN897" s="136"/>
      <c r="RMO897" s="136"/>
      <c r="RMP897" s="136"/>
      <c r="RMQ897" s="136"/>
      <c r="RMR897" s="136"/>
      <c r="RMS897" s="136"/>
      <c r="RMT897" s="136"/>
      <c r="RMU897" s="136"/>
      <c r="RMV897" s="136"/>
      <c r="RMW897" s="136"/>
      <c r="RMX897" s="136"/>
      <c r="RMY897" s="136"/>
      <c r="RMZ897" s="136"/>
      <c r="RNA897" s="136"/>
      <c r="RNB897" s="136"/>
      <c r="RNC897" s="136"/>
      <c r="RND897" s="136"/>
      <c r="RNE897" s="136"/>
      <c r="RNF897" s="136"/>
      <c r="RNG897" s="136"/>
      <c r="RNH897" s="136"/>
      <c r="RNI897" s="136"/>
      <c r="RNJ897" s="136"/>
      <c r="RNK897" s="136"/>
      <c r="RNL897" s="136"/>
      <c r="RNM897" s="136"/>
      <c r="RNN897" s="136"/>
      <c r="RNO897" s="136"/>
      <c r="RNP897" s="136"/>
      <c r="RNQ897" s="136"/>
      <c r="RNR897" s="136"/>
      <c r="RNS897" s="136"/>
      <c r="RNT897" s="136"/>
      <c r="RNU897" s="136"/>
      <c r="RNV897" s="136"/>
      <c r="RNW897" s="136"/>
      <c r="RNX897" s="136"/>
      <c r="RNY897" s="136"/>
      <c r="RNZ897" s="136"/>
      <c r="ROA897" s="136"/>
      <c r="ROB897" s="136"/>
      <c r="ROC897" s="136"/>
      <c r="ROD897" s="136"/>
      <c r="ROE897" s="136"/>
      <c r="ROF897" s="136"/>
      <c r="ROG897" s="136"/>
      <c r="ROH897" s="136"/>
      <c r="ROI897" s="136"/>
      <c r="ROJ897" s="136"/>
      <c r="ROK897" s="136"/>
      <c r="ROL897" s="136"/>
      <c r="ROM897" s="136"/>
      <c r="RON897" s="136"/>
      <c r="ROO897" s="136"/>
      <c r="ROP897" s="136"/>
      <c r="ROQ897" s="136"/>
      <c r="ROR897" s="136"/>
      <c r="ROS897" s="136"/>
      <c r="ROT897" s="136"/>
      <c r="ROU897" s="136"/>
      <c r="ROV897" s="136"/>
      <c r="ROW897" s="136"/>
      <c r="ROX897" s="136"/>
      <c r="ROY897" s="136"/>
      <c r="ROZ897" s="136"/>
      <c r="RPA897" s="136"/>
      <c r="RPB897" s="136"/>
      <c r="RPC897" s="136"/>
      <c r="RPD897" s="136"/>
      <c r="RPE897" s="136"/>
      <c r="RPF897" s="136"/>
      <c r="RPG897" s="136"/>
      <c r="RPH897" s="136"/>
      <c r="RPI897" s="136"/>
      <c r="RPJ897" s="136"/>
      <c r="RPK897" s="136"/>
      <c r="RPL897" s="136"/>
      <c r="RPM897" s="136"/>
      <c r="RPN897" s="136"/>
      <c r="RPO897" s="136"/>
      <c r="RPP897" s="136"/>
      <c r="RPQ897" s="136"/>
      <c r="RPR897" s="136"/>
      <c r="RPS897" s="136"/>
      <c r="RPT897" s="136"/>
      <c r="RPU897" s="136"/>
      <c r="RPV897" s="136"/>
      <c r="RPW897" s="136"/>
      <c r="RPX897" s="136"/>
      <c r="RPY897" s="136"/>
      <c r="RPZ897" s="136"/>
      <c r="RQA897" s="136"/>
      <c r="RQB897" s="136"/>
      <c r="RQC897" s="136"/>
      <c r="RQD897" s="136"/>
      <c r="RQE897" s="136"/>
      <c r="RQF897" s="136"/>
      <c r="RQG897" s="136"/>
      <c r="RQH897" s="136"/>
      <c r="RQI897" s="136"/>
      <c r="RQJ897" s="136"/>
      <c r="RQK897" s="136"/>
      <c r="RQL897" s="136"/>
      <c r="RQM897" s="136"/>
      <c r="RQN897" s="136"/>
      <c r="RQO897" s="136"/>
      <c r="RQP897" s="136"/>
      <c r="RQQ897" s="136"/>
      <c r="RQR897" s="136"/>
      <c r="RQS897" s="136"/>
      <c r="RQT897" s="136"/>
      <c r="RQU897" s="136"/>
      <c r="RQV897" s="136"/>
      <c r="RQW897" s="136"/>
      <c r="RQX897" s="136"/>
      <c r="RQY897" s="136"/>
      <c r="RQZ897" s="136"/>
      <c r="RRA897" s="136"/>
      <c r="RRB897" s="136"/>
      <c r="RRC897" s="136"/>
      <c r="RRD897" s="136"/>
      <c r="RRE897" s="136"/>
      <c r="RRF897" s="136"/>
      <c r="RRG897" s="136"/>
      <c r="RRH897" s="136"/>
      <c r="RRI897" s="136"/>
      <c r="RRJ897" s="136"/>
      <c r="RRK897" s="136"/>
      <c r="RRL897" s="136"/>
      <c r="RRM897" s="136"/>
      <c r="RRN897" s="136"/>
      <c r="RRO897" s="136"/>
      <c r="RRP897" s="136"/>
      <c r="RRQ897" s="136"/>
      <c r="RRR897" s="136"/>
      <c r="RRS897" s="136"/>
      <c r="RRT897" s="136"/>
      <c r="RRU897" s="136"/>
      <c r="RRV897" s="136"/>
      <c r="RRW897" s="136"/>
      <c r="RRX897" s="136"/>
      <c r="RRY897" s="136"/>
      <c r="RRZ897" s="136"/>
      <c r="RSA897" s="136"/>
      <c r="RSB897" s="136"/>
      <c r="RSC897" s="136"/>
      <c r="RSD897" s="136"/>
      <c r="RSE897" s="136"/>
      <c r="RSF897" s="136"/>
      <c r="RSG897" s="136"/>
      <c r="RSH897" s="136"/>
      <c r="RSI897" s="136"/>
      <c r="RSJ897" s="136"/>
      <c r="RSK897" s="136"/>
      <c r="RSL897" s="136"/>
      <c r="RSM897" s="136"/>
      <c r="RSN897" s="136"/>
      <c r="RSO897" s="136"/>
      <c r="RSP897" s="136"/>
      <c r="RSQ897" s="136"/>
      <c r="RSR897" s="136"/>
      <c r="RSS897" s="136"/>
      <c r="RST897" s="136"/>
      <c r="RSU897" s="136"/>
      <c r="RSV897" s="136"/>
      <c r="RSW897" s="136"/>
      <c r="RSX897" s="136"/>
      <c r="RSY897" s="136"/>
      <c r="RSZ897" s="136"/>
      <c r="RTA897" s="136"/>
      <c r="RTB897" s="136"/>
      <c r="RTC897" s="136"/>
      <c r="RTD897" s="136"/>
      <c r="RTE897" s="136"/>
      <c r="RTF897" s="136"/>
      <c r="RTG897" s="136"/>
      <c r="RTH897" s="136"/>
      <c r="RTI897" s="136"/>
      <c r="RTJ897" s="136"/>
      <c r="RTK897" s="136"/>
      <c r="RTL897" s="136"/>
      <c r="RTM897" s="136"/>
      <c r="RTN897" s="136"/>
      <c r="RTO897" s="136"/>
      <c r="RTP897" s="136"/>
      <c r="RTQ897" s="136"/>
      <c r="RTR897" s="136"/>
      <c r="RTS897" s="136"/>
      <c r="RTT897" s="136"/>
      <c r="RTU897" s="136"/>
      <c r="RTV897" s="136"/>
      <c r="RTW897" s="136"/>
      <c r="RTX897" s="136"/>
      <c r="RTY897" s="136"/>
      <c r="RTZ897" s="136"/>
      <c r="RUA897" s="136"/>
      <c r="RUB897" s="136"/>
      <c r="RUC897" s="136"/>
      <c r="RUD897" s="136"/>
      <c r="RUE897" s="136"/>
      <c r="RUF897" s="136"/>
      <c r="RUG897" s="136"/>
      <c r="RUH897" s="136"/>
      <c r="RUI897" s="136"/>
      <c r="RUJ897" s="136"/>
      <c r="RUK897" s="136"/>
      <c r="RUL897" s="136"/>
      <c r="RUM897" s="136"/>
      <c r="RUN897" s="136"/>
      <c r="RUO897" s="136"/>
      <c r="RUP897" s="136"/>
      <c r="RUQ897" s="136"/>
      <c r="RUR897" s="136"/>
      <c r="RUS897" s="136"/>
      <c r="RUT897" s="136"/>
      <c r="RUU897" s="136"/>
      <c r="RUV897" s="136"/>
      <c r="RUW897" s="136"/>
      <c r="RUX897" s="136"/>
      <c r="RUY897" s="136"/>
      <c r="RUZ897" s="136"/>
      <c r="RVA897" s="136"/>
      <c r="RVB897" s="136"/>
      <c r="RVC897" s="136"/>
      <c r="RVD897" s="136"/>
      <c r="RVE897" s="136"/>
      <c r="RVF897" s="136"/>
      <c r="RVG897" s="136"/>
      <c r="RVH897" s="136"/>
      <c r="RVI897" s="136"/>
      <c r="RVJ897" s="136"/>
      <c r="RVK897" s="136"/>
      <c r="RVL897" s="136"/>
      <c r="RVM897" s="136"/>
      <c r="RVN897" s="136"/>
      <c r="RVO897" s="136"/>
      <c r="RVP897" s="136"/>
      <c r="RVQ897" s="136"/>
      <c r="RVR897" s="136"/>
      <c r="RVS897" s="136"/>
      <c r="RVT897" s="136"/>
      <c r="RVU897" s="136"/>
      <c r="RVV897" s="136"/>
      <c r="RVW897" s="136"/>
      <c r="RVX897" s="136"/>
      <c r="RVY897" s="136"/>
      <c r="RVZ897" s="136"/>
      <c r="RWA897" s="136"/>
      <c r="RWB897" s="136"/>
      <c r="RWC897" s="136"/>
      <c r="RWD897" s="136"/>
      <c r="RWE897" s="136"/>
      <c r="RWF897" s="136"/>
      <c r="RWG897" s="136"/>
      <c r="RWH897" s="136"/>
      <c r="RWI897" s="136"/>
      <c r="RWJ897" s="136"/>
      <c r="RWK897" s="136"/>
      <c r="RWL897" s="136"/>
      <c r="RWM897" s="136"/>
      <c r="RWN897" s="136"/>
      <c r="RWO897" s="136"/>
      <c r="RWP897" s="136"/>
      <c r="RWQ897" s="136"/>
      <c r="RWR897" s="136"/>
      <c r="RWS897" s="136"/>
      <c r="RWT897" s="136"/>
      <c r="RWU897" s="136"/>
      <c r="RWV897" s="136"/>
      <c r="RWW897" s="136"/>
      <c r="RWX897" s="136"/>
      <c r="RWY897" s="136"/>
      <c r="RWZ897" s="136"/>
      <c r="RXA897" s="136"/>
      <c r="RXB897" s="136"/>
      <c r="RXC897" s="136"/>
      <c r="RXD897" s="136"/>
      <c r="RXE897" s="136"/>
      <c r="RXF897" s="136"/>
      <c r="RXG897" s="136"/>
      <c r="RXH897" s="136"/>
      <c r="RXI897" s="136"/>
      <c r="RXJ897" s="136"/>
      <c r="RXK897" s="136"/>
      <c r="RXL897" s="136"/>
      <c r="RXM897" s="136"/>
      <c r="RXN897" s="136"/>
      <c r="RXO897" s="136"/>
      <c r="RXP897" s="136"/>
      <c r="RXQ897" s="136"/>
      <c r="RXR897" s="136"/>
      <c r="RXS897" s="136"/>
      <c r="RXT897" s="136"/>
      <c r="RXU897" s="136"/>
      <c r="RXV897" s="136"/>
      <c r="RXW897" s="136"/>
      <c r="RXX897" s="136"/>
      <c r="RXY897" s="136"/>
      <c r="RXZ897" s="136"/>
      <c r="RYA897" s="136"/>
      <c r="RYB897" s="136"/>
      <c r="RYC897" s="136"/>
      <c r="RYD897" s="136"/>
      <c r="RYE897" s="136"/>
      <c r="RYF897" s="136"/>
      <c r="RYG897" s="136"/>
      <c r="RYH897" s="136"/>
      <c r="RYI897" s="136"/>
      <c r="RYJ897" s="136"/>
      <c r="RYK897" s="136"/>
      <c r="RYL897" s="136"/>
      <c r="RYM897" s="136"/>
      <c r="RYN897" s="136"/>
      <c r="RYO897" s="136"/>
      <c r="RYP897" s="136"/>
      <c r="RYQ897" s="136"/>
      <c r="RYR897" s="136"/>
      <c r="RYS897" s="136"/>
      <c r="RYT897" s="136"/>
      <c r="RYU897" s="136"/>
      <c r="RYV897" s="136"/>
      <c r="RYW897" s="136"/>
      <c r="RYX897" s="136"/>
      <c r="RYY897" s="136"/>
      <c r="RYZ897" s="136"/>
      <c r="RZA897" s="136"/>
      <c r="RZB897" s="136"/>
      <c r="RZC897" s="136"/>
      <c r="RZD897" s="136"/>
      <c r="RZE897" s="136"/>
      <c r="RZF897" s="136"/>
      <c r="RZG897" s="136"/>
      <c r="RZH897" s="136"/>
      <c r="RZI897" s="136"/>
      <c r="RZJ897" s="136"/>
      <c r="RZK897" s="136"/>
      <c r="RZL897" s="136"/>
      <c r="RZM897" s="136"/>
      <c r="RZN897" s="136"/>
      <c r="RZO897" s="136"/>
      <c r="RZP897" s="136"/>
      <c r="RZQ897" s="136"/>
      <c r="RZR897" s="136"/>
      <c r="RZS897" s="136"/>
      <c r="RZT897" s="136"/>
      <c r="RZU897" s="136"/>
      <c r="RZV897" s="136"/>
      <c r="RZW897" s="136"/>
      <c r="RZX897" s="136"/>
      <c r="RZY897" s="136"/>
      <c r="RZZ897" s="136"/>
      <c r="SAA897" s="136"/>
      <c r="SAB897" s="136"/>
      <c r="SAC897" s="136"/>
      <c r="SAD897" s="136"/>
      <c r="SAE897" s="136"/>
      <c r="SAF897" s="136"/>
      <c r="SAG897" s="136"/>
      <c r="SAH897" s="136"/>
      <c r="SAI897" s="136"/>
      <c r="SAJ897" s="136"/>
      <c r="SAK897" s="136"/>
      <c r="SAL897" s="136"/>
      <c r="SAM897" s="136"/>
      <c r="SAN897" s="136"/>
      <c r="SAO897" s="136"/>
      <c r="SAP897" s="136"/>
      <c r="SAQ897" s="136"/>
      <c r="SAR897" s="136"/>
      <c r="SAS897" s="136"/>
      <c r="SAT897" s="136"/>
      <c r="SAU897" s="136"/>
      <c r="SAV897" s="136"/>
      <c r="SAW897" s="136"/>
      <c r="SAX897" s="136"/>
      <c r="SAY897" s="136"/>
      <c r="SAZ897" s="136"/>
      <c r="SBA897" s="136"/>
      <c r="SBB897" s="136"/>
      <c r="SBC897" s="136"/>
      <c r="SBD897" s="136"/>
      <c r="SBE897" s="136"/>
      <c r="SBF897" s="136"/>
      <c r="SBG897" s="136"/>
      <c r="SBH897" s="136"/>
      <c r="SBI897" s="136"/>
      <c r="SBJ897" s="136"/>
      <c r="SBK897" s="136"/>
      <c r="SBL897" s="136"/>
      <c r="SBM897" s="136"/>
      <c r="SBN897" s="136"/>
      <c r="SBO897" s="136"/>
      <c r="SBP897" s="136"/>
      <c r="SBQ897" s="136"/>
      <c r="SBR897" s="136"/>
      <c r="SBS897" s="136"/>
      <c r="SBT897" s="136"/>
      <c r="SBU897" s="136"/>
      <c r="SBV897" s="136"/>
      <c r="SBW897" s="136"/>
      <c r="SBX897" s="136"/>
      <c r="SBY897" s="136"/>
      <c r="SBZ897" s="136"/>
      <c r="SCA897" s="136"/>
      <c r="SCB897" s="136"/>
      <c r="SCC897" s="136"/>
      <c r="SCD897" s="136"/>
      <c r="SCE897" s="136"/>
      <c r="SCF897" s="136"/>
      <c r="SCG897" s="136"/>
      <c r="SCH897" s="136"/>
      <c r="SCI897" s="136"/>
      <c r="SCJ897" s="136"/>
      <c r="SCK897" s="136"/>
      <c r="SCL897" s="136"/>
      <c r="SCM897" s="136"/>
      <c r="SCN897" s="136"/>
      <c r="SCO897" s="136"/>
      <c r="SCP897" s="136"/>
      <c r="SCQ897" s="136"/>
      <c r="SCR897" s="136"/>
      <c r="SCS897" s="136"/>
      <c r="SCT897" s="136"/>
      <c r="SCU897" s="136"/>
      <c r="SCV897" s="136"/>
      <c r="SCW897" s="136"/>
      <c r="SCX897" s="136"/>
      <c r="SCY897" s="136"/>
      <c r="SCZ897" s="136"/>
      <c r="SDA897" s="136"/>
      <c r="SDB897" s="136"/>
      <c r="SDC897" s="136"/>
      <c r="SDD897" s="136"/>
      <c r="SDE897" s="136"/>
      <c r="SDF897" s="136"/>
      <c r="SDG897" s="136"/>
      <c r="SDH897" s="136"/>
      <c r="SDI897" s="136"/>
      <c r="SDJ897" s="136"/>
      <c r="SDK897" s="136"/>
      <c r="SDL897" s="136"/>
      <c r="SDM897" s="136"/>
      <c r="SDN897" s="136"/>
      <c r="SDO897" s="136"/>
      <c r="SDP897" s="136"/>
      <c r="SDQ897" s="136"/>
      <c r="SDR897" s="136"/>
      <c r="SDS897" s="136"/>
      <c r="SDT897" s="136"/>
      <c r="SDU897" s="136"/>
      <c r="SDV897" s="136"/>
      <c r="SDW897" s="136"/>
      <c r="SDX897" s="136"/>
      <c r="SDY897" s="136"/>
      <c r="SDZ897" s="136"/>
      <c r="SEA897" s="136"/>
      <c r="SEB897" s="136"/>
      <c r="SEC897" s="136"/>
      <c r="SED897" s="136"/>
      <c r="SEE897" s="136"/>
      <c r="SEF897" s="136"/>
      <c r="SEG897" s="136"/>
      <c r="SEH897" s="136"/>
      <c r="SEI897" s="136"/>
      <c r="SEJ897" s="136"/>
      <c r="SEK897" s="136"/>
      <c r="SEL897" s="136"/>
      <c r="SEM897" s="136"/>
      <c r="SEN897" s="136"/>
      <c r="SEO897" s="136"/>
      <c r="SEP897" s="136"/>
      <c r="SEQ897" s="136"/>
      <c r="SER897" s="136"/>
      <c r="SES897" s="136"/>
      <c r="SET897" s="136"/>
      <c r="SEU897" s="136"/>
      <c r="SEV897" s="136"/>
      <c r="SEW897" s="136"/>
      <c r="SEX897" s="136"/>
      <c r="SEY897" s="136"/>
      <c r="SEZ897" s="136"/>
      <c r="SFA897" s="136"/>
      <c r="SFB897" s="136"/>
      <c r="SFC897" s="136"/>
      <c r="SFD897" s="136"/>
      <c r="SFE897" s="136"/>
      <c r="SFF897" s="136"/>
      <c r="SFG897" s="136"/>
      <c r="SFH897" s="136"/>
      <c r="SFI897" s="136"/>
      <c r="SFJ897" s="136"/>
      <c r="SFK897" s="136"/>
      <c r="SFL897" s="136"/>
      <c r="SFM897" s="136"/>
      <c r="SFN897" s="136"/>
      <c r="SFO897" s="136"/>
      <c r="SFP897" s="136"/>
      <c r="SFQ897" s="136"/>
      <c r="SFR897" s="136"/>
      <c r="SFS897" s="136"/>
      <c r="SFT897" s="136"/>
      <c r="SFU897" s="136"/>
      <c r="SFV897" s="136"/>
      <c r="SFW897" s="136"/>
      <c r="SFX897" s="136"/>
      <c r="SFY897" s="136"/>
      <c r="SFZ897" s="136"/>
      <c r="SGA897" s="136"/>
      <c r="SGB897" s="136"/>
      <c r="SGC897" s="136"/>
      <c r="SGD897" s="136"/>
      <c r="SGE897" s="136"/>
      <c r="SGF897" s="136"/>
      <c r="SGG897" s="136"/>
      <c r="SGH897" s="136"/>
      <c r="SGI897" s="136"/>
      <c r="SGJ897" s="136"/>
      <c r="SGK897" s="136"/>
      <c r="SGL897" s="136"/>
      <c r="SGM897" s="136"/>
      <c r="SGN897" s="136"/>
      <c r="SGO897" s="136"/>
      <c r="SGP897" s="136"/>
      <c r="SGQ897" s="136"/>
      <c r="SGR897" s="136"/>
      <c r="SGS897" s="136"/>
      <c r="SGT897" s="136"/>
      <c r="SGU897" s="136"/>
      <c r="SGV897" s="136"/>
      <c r="SGW897" s="136"/>
      <c r="SGX897" s="136"/>
      <c r="SGY897" s="136"/>
      <c r="SGZ897" s="136"/>
      <c r="SHA897" s="136"/>
      <c r="SHB897" s="136"/>
      <c r="SHC897" s="136"/>
      <c r="SHD897" s="136"/>
      <c r="SHE897" s="136"/>
      <c r="SHF897" s="136"/>
      <c r="SHG897" s="136"/>
      <c r="SHH897" s="136"/>
      <c r="SHI897" s="136"/>
      <c r="SHJ897" s="136"/>
      <c r="SHK897" s="136"/>
      <c r="SHL897" s="136"/>
      <c r="SHM897" s="136"/>
      <c r="SHN897" s="136"/>
      <c r="SHO897" s="136"/>
      <c r="SHP897" s="136"/>
      <c r="SHQ897" s="136"/>
      <c r="SHR897" s="136"/>
      <c r="SHS897" s="136"/>
      <c r="SHT897" s="136"/>
      <c r="SHU897" s="136"/>
      <c r="SHV897" s="136"/>
      <c r="SHW897" s="136"/>
      <c r="SHX897" s="136"/>
      <c r="SHY897" s="136"/>
      <c r="SHZ897" s="136"/>
      <c r="SIA897" s="136"/>
      <c r="SIB897" s="136"/>
      <c r="SIC897" s="136"/>
      <c r="SID897" s="136"/>
      <c r="SIE897" s="136"/>
      <c r="SIF897" s="136"/>
      <c r="SIG897" s="136"/>
      <c r="SIH897" s="136"/>
      <c r="SII897" s="136"/>
      <c r="SIJ897" s="136"/>
      <c r="SIK897" s="136"/>
      <c r="SIL897" s="136"/>
      <c r="SIM897" s="136"/>
      <c r="SIN897" s="136"/>
      <c r="SIO897" s="136"/>
      <c r="SIP897" s="136"/>
      <c r="SIQ897" s="136"/>
      <c r="SIR897" s="136"/>
      <c r="SIS897" s="136"/>
      <c r="SIT897" s="136"/>
      <c r="SIU897" s="136"/>
      <c r="SIV897" s="136"/>
      <c r="SIW897" s="136"/>
      <c r="SIX897" s="136"/>
      <c r="SIY897" s="136"/>
      <c r="SIZ897" s="136"/>
      <c r="SJA897" s="136"/>
      <c r="SJB897" s="136"/>
      <c r="SJC897" s="136"/>
      <c r="SJD897" s="136"/>
      <c r="SJE897" s="136"/>
      <c r="SJF897" s="136"/>
      <c r="SJG897" s="136"/>
      <c r="SJH897" s="136"/>
      <c r="SJI897" s="136"/>
      <c r="SJJ897" s="136"/>
      <c r="SJK897" s="136"/>
      <c r="SJL897" s="136"/>
      <c r="SJM897" s="136"/>
      <c r="SJN897" s="136"/>
      <c r="SJO897" s="136"/>
      <c r="SJP897" s="136"/>
      <c r="SJQ897" s="136"/>
      <c r="SJR897" s="136"/>
      <c r="SJS897" s="136"/>
      <c r="SJT897" s="136"/>
      <c r="SJU897" s="136"/>
      <c r="SJV897" s="136"/>
      <c r="SJW897" s="136"/>
      <c r="SJX897" s="136"/>
      <c r="SJY897" s="136"/>
      <c r="SJZ897" s="136"/>
      <c r="SKA897" s="136"/>
      <c r="SKB897" s="136"/>
      <c r="SKC897" s="136"/>
      <c r="SKD897" s="136"/>
      <c r="SKE897" s="136"/>
      <c r="SKF897" s="136"/>
      <c r="SKG897" s="136"/>
      <c r="SKH897" s="136"/>
      <c r="SKI897" s="136"/>
      <c r="SKJ897" s="136"/>
      <c r="SKK897" s="136"/>
      <c r="SKL897" s="136"/>
      <c r="SKM897" s="136"/>
      <c r="SKN897" s="136"/>
      <c r="SKO897" s="136"/>
      <c r="SKP897" s="136"/>
      <c r="SKQ897" s="136"/>
      <c r="SKR897" s="136"/>
      <c r="SKS897" s="136"/>
      <c r="SKT897" s="136"/>
      <c r="SKU897" s="136"/>
      <c r="SKV897" s="136"/>
      <c r="SKW897" s="136"/>
      <c r="SKX897" s="136"/>
      <c r="SKY897" s="136"/>
      <c r="SKZ897" s="136"/>
      <c r="SLA897" s="136"/>
      <c r="SLB897" s="136"/>
      <c r="SLC897" s="136"/>
      <c r="SLD897" s="136"/>
      <c r="SLE897" s="136"/>
      <c r="SLF897" s="136"/>
      <c r="SLG897" s="136"/>
      <c r="SLH897" s="136"/>
      <c r="SLI897" s="136"/>
      <c r="SLJ897" s="136"/>
      <c r="SLK897" s="136"/>
      <c r="SLL897" s="136"/>
      <c r="SLM897" s="136"/>
      <c r="SLN897" s="136"/>
      <c r="SLO897" s="136"/>
      <c r="SLP897" s="136"/>
      <c r="SLQ897" s="136"/>
      <c r="SLR897" s="136"/>
      <c r="SLS897" s="136"/>
      <c r="SLT897" s="136"/>
      <c r="SLU897" s="136"/>
      <c r="SLV897" s="136"/>
      <c r="SLW897" s="136"/>
      <c r="SLX897" s="136"/>
      <c r="SLY897" s="136"/>
      <c r="SLZ897" s="136"/>
      <c r="SMA897" s="136"/>
      <c r="SMB897" s="136"/>
      <c r="SMC897" s="136"/>
      <c r="SMD897" s="136"/>
      <c r="SME897" s="136"/>
      <c r="SMF897" s="136"/>
      <c r="SMG897" s="136"/>
      <c r="SMH897" s="136"/>
      <c r="SMI897" s="136"/>
      <c r="SMJ897" s="136"/>
      <c r="SMK897" s="136"/>
      <c r="SML897" s="136"/>
      <c r="SMM897" s="136"/>
      <c r="SMN897" s="136"/>
      <c r="SMO897" s="136"/>
      <c r="SMP897" s="136"/>
      <c r="SMQ897" s="136"/>
      <c r="SMR897" s="136"/>
      <c r="SMS897" s="136"/>
      <c r="SMT897" s="136"/>
      <c r="SMU897" s="136"/>
      <c r="SMV897" s="136"/>
      <c r="SMW897" s="136"/>
      <c r="SMX897" s="136"/>
      <c r="SMY897" s="136"/>
      <c r="SMZ897" s="136"/>
      <c r="SNA897" s="136"/>
      <c r="SNB897" s="136"/>
      <c r="SNC897" s="136"/>
      <c r="SND897" s="136"/>
      <c r="SNE897" s="136"/>
      <c r="SNF897" s="136"/>
      <c r="SNG897" s="136"/>
      <c r="SNH897" s="136"/>
      <c r="SNI897" s="136"/>
      <c r="SNJ897" s="136"/>
      <c r="SNK897" s="136"/>
      <c r="SNL897" s="136"/>
      <c r="SNM897" s="136"/>
      <c r="SNN897" s="136"/>
      <c r="SNO897" s="136"/>
      <c r="SNP897" s="136"/>
      <c r="SNQ897" s="136"/>
      <c r="SNR897" s="136"/>
      <c r="SNS897" s="136"/>
      <c r="SNT897" s="136"/>
      <c r="SNU897" s="136"/>
      <c r="SNV897" s="136"/>
      <c r="SNW897" s="136"/>
      <c r="SNX897" s="136"/>
      <c r="SNY897" s="136"/>
      <c r="SNZ897" s="136"/>
      <c r="SOA897" s="136"/>
      <c r="SOB897" s="136"/>
      <c r="SOC897" s="136"/>
      <c r="SOD897" s="136"/>
      <c r="SOE897" s="136"/>
      <c r="SOF897" s="136"/>
      <c r="SOG897" s="136"/>
      <c r="SOH897" s="136"/>
      <c r="SOI897" s="136"/>
      <c r="SOJ897" s="136"/>
      <c r="SOK897" s="136"/>
      <c r="SOL897" s="136"/>
      <c r="SOM897" s="136"/>
      <c r="SON897" s="136"/>
      <c r="SOO897" s="136"/>
      <c r="SOP897" s="136"/>
      <c r="SOQ897" s="136"/>
      <c r="SOR897" s="136"/>
      <c r="SOS897" s="136"/>
      <c r="SOT897" s="136"/>
      <c r="SOU897" s="136"/>
      <c r="SOV897" s="136"/>
      <c r="SOW897" s="136"/>
      <c r="SOX897" s="136"/>
      <c r="SOY897" s="136"/>
      <c r="SOZ897" s="136"/>
      <c r="SPA897" s="136"/>
      <c r="SPB897" s="136"/>
      <c r="SPC897" s="136"/>
      <c r="SPD897" s="136"/>
      <c r="SPE897" s="136"/>
      <c r="SPF897" s="136"/>
      <c r="SPG897" s="136"/>
      <c r="SPH897" s="136"/>
      <c r="SPI897" s="136"/>
      <c r="SPJ897" s="136"/>
      <c r="SPK897" s="136"/>
      <c r="SPL897" s="136"/>
      <c r="SPM897" s="136"/>
      <c r="SPN897" s="136"/>
      <c r="SPO897" s="136"/>
      <c r="SPP897" s="136"/>
      <c r="SPQ897" s="136"/>
      <c r="SPR897" s="136"/>
      <c r="SPS897" s="136"/>
      <c r="SPT897" s="136"/>
      <c r="SPU897" s="136"/>
      <c r="SPV897" s="136"/>
      <c r="SPW897" s="136"/>
      <c r="SPX897" s="136"/>
      <c r="SPY897" s="136"/>
      <c r="SPZ897" s="136"/>
      <c r="SQA897" s="136"/>
      <c r="SQB897" s="136"/>
      <c r="SQC897" s="136"/>
      <c r="SQD897" s="136"/>
      <c r="SQE897" s="136"/>
      <c r="SQF897" s="136"/>
      <c r="SQG897" s="136"/>
      <c r="SQH897" s="136"/>
      <c r="SQI897" s="136"/>
      <c r="SQJ897" s="136"/>
      <c r="SQK897" s="136"/>
      <c r="SQL897" s="136"/>
      <c r="SQM897" s="136"/>
      <c r="SQN897" s="136"/>
      <c r="SQO897" s="136"/>
      <c r="SQP897" s="136"/>
      <c r="SQQ897" s="136"/>
      <c r="SQR897" s="136"/>
      <c r="SQS897" s="136"/>
      <c r="SQT897" s="136"/>
      <c r="SQU897" s="136"/>
      <c r="SQV897" s="136"/>
      <c r="SQW897" s="136"/>
      <c r="SQX897" s="136"/>
      <c r="SQY897" s="136"/>
      <c r="SQZ897" s="136"/>
      <c r="SRA897" s="136"/>
      <c r="SRB897" s="136"/>
      <c r="SRC897" s="136"/>
      <c r="SRD897" s="136"/>
      <c r="SRE897" s="136"/>
      <c r="SRF897" s="136"/>
      <c r="SRG897" s="136"/>
      <c r="SRH897" s="136"/>
      <c r="SRI897" s="136"/>
      <c r="SRJ897" s="136"/>
      <c r="SRK897" s="136"/>
      <c r="SRL897" s="136"/>
      <c r="SRM897" s="136"/>
      <c r="SRN897" s="136"/>
      <c r="SRO897" s="136"/>
      <c r="SRP897" s="136"/>
      <c r="SRQ897" s="136"/>
      <c r="SRR897" s="136"/>
      <c r="SRS897" s="136"/>
      <c r="SRT897" s="136"/>
      <c r="SRU897" s="136"/>
      <c r="SRV897" s="136"/>
      <c r="SRW897" s="136"/>
      <c r="SRX897" s="136"/>
      <c r="SRY897" s="136"/>
      <c r="SRZ897" s="136"/>
      <c r="SSA897" s="136"/>
      <c r="SSB897" s="136"/>
      <c r="SSC897" s="136"/>
      <c r="SSD897" s="136"/>
      <c r="SSE897" s="136"/>
      <c r="SSF897" s="136"/>
      <c r="SSG897" s="136"/>
      <c r="SSH897" s="136"/>
      <c r="SSI897" s="136"/>
      <c r="SSJ897" s="136"/>
      <c r="SSK897" s="136"/>
      <c r="SSL897" s="136"/>
      <c r="SSM897" s="136"/>
      <c r="SSN897" s="136"/>
      <c r="SSO897" s="136"/>
      <c r="SSP897" s="136"/>
      <c r="SSQ897" s="136"/>
      <c r="SSR897" s="136"/>
      <c r="SSS897" s="136"/>
      <c r="SST897" s="136"/>
      <c r="SSU897" s="136"/>
      <c r="SSV897" s="136"/>
      <c r="SSW897" s="136"/>
      <c r="SSX897" s="136"/>
      <c r="SSY897" s="136"/>
      <c r="SSZ897" s="136"/>
      <c r="STA897" s="136"/>
      <c r="STB897" s="136"/>
      <c r="STC897" s="136"/>
      <c r="STD897" s="136"/>
      <c r="STE897" s="136"/>
      <c r="STF897" s="136"/>
      <c r="STG897" s="136"/>
      <c r="STH897" s="136"/>
      <c r="STI897" s="136"/>
      <c r="STJ897" s="136"/>
      <c r="STK897" s="136"/>
      <c r="STL897" s="136"/>
      <c r="STM897" s="136"/>
      <c r="STN897" s="136"/>
      <c r="STO897" s="136"/>
      <c r="STP897" s="136"/>
      <c r="STQ897" s="136"/>
      <c r="STR897" s="136"/>
      <c r="STS897" s="136"/>
      <c r="STT897" s="136"/>
      <c r="STU897" s="136"/>
      <c r="STV897" s="136"/>
      <c r="STW897" s="136"/>
      <c r="STX897" s="136"/>
      <c r="STY897" s="136"/>
      <c r="STZ897" s="136"/>
      <c r="SUA897" s="136"/>
      <c r="SUB897" s="136"/>
      <c r="SUC897" s="136"/>
      <c r="SUD897" s="136"/>
      <c r="SUE897" s="136"/>
      <c r="SUF897" s="136"/>
      <c r="SUG897" s="136"/>
      <c r="SUH897" s="136"/>
      <c r="SUI897" s="136"/>
      <c r="SUJ897" s="136"/>
      <c r="SUK897" s="136"/>
      <c r="SUL897" s="136"/>
      <c r="SUM897" s="136"/>
      <c r="SUN897" s="136"/>
      <c r="SUO897" s="136"/>
      <c r="SUP897" s="136"/>
      <c r="SUQ897" s="136"/>
      <c r="SUR897" s="136"/>
      <c r="SUS897" s="136"/>
      <c r="SUT897" s="136"/>
      <c r="SUU897" s="136"/>
      <c r="SUV897" s="136"/>
      <c r="SUW897" s="136"/>
      <c r="SUX897" s="136"/>
      <c r="SUY897" s="136"/>
      <c r="SUZ897" s="136"/>
      <c r="SVA897" s="136"/>
      <c r="SVB897" s="136"/>
      <c r="SVC897" s="136"/>
      <c r="SVD897" s="136"/>
      <c r="SVE897" s="136"/>
      <c r="SVF897" s="136"/>
      <c r="SVG897" s="136"/>
      <c r="SVH897" s="136"/>
      <c r="SVI897" s="136"/>
      <c r="SVJ897" s="136"/>
      <c r="SVK897" s="136"/>
      <c r="SVL897" s="136"/>
      <c r="SVM897" s="136"/>
      <c r="SVN897" s="136"/>
      <c r="SVO897" s="136"/>
      <c r="SVP897" s="136"/>
      <c r="SVQ897" s="136"/>
      <c r="SVR897" s="136"/>
      <c r="SVS897" s="136"/>
      <c r="SVT897" s="136"/>
      <c r="SVU897" s="136"/>
      <c r="SVV897" s="136"/>
      <c r="SVW897" s="136"/>
      <c r="SVX897" s="136"/>
      <c r="SVY897" s="136"/>
      <c r="SVZ897" s="136"/>
      <c r="SWA897" s="136"/>
      <c r="SWB897" s="136"/>
      <c r="SWC897" s="136"/>
      <c r="SWD897" s="136"/>
      <c r="SWE897" s="136"/>
      <c r="SWF897" s="136"/>
      <c r="SWG897" s="136"/>
      <c r="SWH897" s="136"/>
      <c r="SWI897" s="136"/>
      <c r="SWJ897" s="136"/>
      <c r="SWK897" s="136"/>
      <c r="SWL897" s="136"/>
      <c r="SWM897" s="136"/>
      <c r="SWN897" s="136"/>
      <c r="SWO897" s="136"/>
      <c r="SWP897" s="136"/>
      <c r="SWQ897" s="136"/>
      <c r="SWR897" s="136"/>
      <c r="SWS897" s="136"/>
      <c r="SWT897" s="136"/>
      <c r="SWU897" s="136"/>
      <c r="SWV897" s="136"/>
      <c r="SWW897" s="136"/>
      <c r="SWX897" s="136"/>
      <c r="SWY897" s="136"/>
      <c r="SWZ897" s="136"/>
      <c r="SXA897" s="136"/>
      <c r="SXB897" s="136"/>
      <c r="SXC897" s="136"/>
      <c r="SXD897" s="136"/>
      <c r="SXE897" s="136"/>
      <c r="SXF897" s="136"/>
      <c r="SXG897" s="136"/>
      <c r="SXH897" s="136"/>
      <c r="SXI897" s="136"/>
      <c r="SXJ897" s="136"/>
      <c r="SXK897" s="136"/>
      <c r="SXL897" s="136"/>
      <c r="SXM897" s="136"/>
      <c r="SXN897" s="136"/>
      <c r="SXO897" s="136"/>
      <c r="SXP897" s="136"/>
      <c r="SXQ897" s="136"/>
      <c r="SXR897" s="136"/>
      <c r="SXS897" s="136"/>
      <c r="SXT897" s="136"/>
      <c r="SXU897" s="136"/>
      <c r="SXV897" s="136"/>
      <c r="SXW897" s="136"/>
      <c r="SXX897" s="136"/>
      <c r="SXY897" s="136"/>
      <c r="SXZ897" s="136"/>
      <c r="SYA897" s="136"/>
      <c r="SYB897" s="136"/>
      <c r="SYC897" s="136"/>
      <c r="SYD897" s="136"/>
      <c r="SYE897" s="136"/>
      <c r="SYF897" s="136"/>
      <c r="SYG897" s="136"/>
      <c r="SYH897" s="136"/>
      <c r="SYI897" s="136"/>
      <c r="SYJ897" s="136"/>
      <c r="SYK897" s="136"/>
      <c r="SYL897" s="136"/>
      <c r="SYM897" s="136"/>
      <c r="SYN897" s="136"/>
      <c r="SYO897" s="136"/>
      <c r="SYP897" s="136"/>
      <c r="SYQ897" s="136"/>
      <c r="SYR897" s="136"/>
      <c r="SYS897" s="136"/>
      <c r="SYT897" s="136"/>
      <c r="SYU897" s="136"/>
      <c r="SYV897" s="136"/>
      <c r="SYW897" s="136"/>
      <c r="SYX897" s="136"/>
      <c r="SYY897" s="136"/>
      <c r="SYZ897" s="136"/>
      <c r="SZA897" s="136"/>
      <c r="SZB897" s="136"/>
      <c r="SZC897" s="136"/>
      <c r="SZD897" s="136"/>
      <c r="SZE897" s="136"/>
      <c r="SZF897" s="136"/>
      <c r="SZG897" s="136"/>
      <c r="SZH897" s="136"/>
      <c r="SZI897" s="136"/>
      <c r="SZJ897" s="136"/>
      <c r="SZK897" s="136"/>
      <c r="SZL897" s="136"/>
      <c r="SZM897" s="136"/>
      <c r="SZN897" s="136"/>
      <c r="SZO897" s="136"/>
      <c r="SZP897" s="136"/>
      <c r="SZQ897" s="136"/>
      <c r="SZR897" s="136"/>
      <c r="SZS897" s="136"/>
      <c r="SZT897" s="136"/>
      <c r="SZU897" s="136"/>
      <c r="SZV897" s="136"/>
      <c r="SZW897" s="136"/>
      <c r="SZX897" s="136"/>
      <c r="SZY897" s="136"/>
      <c r="SZZ897" s="136"/>
      <c r="TAA897" s="136"/>
      <c r="TAB897" s="136"/>
      <c r="TAC897" s="136"/>
      <c r="TAD897" s="136"/>
      <c r="TAE897" s="136"/>
      <c r="TAF897" s="136"/>
      <c r="TAG897" s="136"/>
      <c r="TAH897" s="136"/>
      <c r="TAI897" s="136"/>
      <c r="TAJ897" s="136"/>
      <c r="TAK897" s="136"/>
      <c r="TAL897" s="136"/>
      <c r="TAM897" s="136"/>
      <c r="TAN897" s="136"/>
      <c r="TAO897" s="136"/>
      <c r="TAP897" s="136"/>
      <c r="TAQ897" s="136"/>
      <c r="TAR897" s="136"/>
      <c r="TAS897" s="136"/>
      <c r="TAT897" s="136"/>
      <c r="TAU897" s="136"/>
      <c r="TAV897" s="136"/>
      <c r="TAW897" s="136"/>
      <c r="TAX897" s="136"/>
      <c r="TAY897" s="136"/>
      <c r="TAZ897" s="136"/>
      <c r="TBA897" s="136"/>
      <c r="TBB897" s="136"/>
      <c r="TBC897" s="136"/>
      <c r="TBD897" s="136"/>
      <c r="TBE897" s="136"/>
      <c r="TBF897" s="136"/>
      <c r="TBG897" s="136"/>
      <c r="TBH897" s="136"/>
      <c r="TBI897" s="136"/>
      <c r="TBJ897" s="136"/>
      <c r="TBK897" s="136"/>
      <c r="TBL897" s="136"/>
      <c r="TBM897" s="136"/>
      <c r="TBN897" s="136"/>
      <c r="TBO897" s="136"/>
      <c r="TBP897" s="136"/>
      <c r="TBQ897" s="136"/>
      <c r="TBR897" s="136"/>
      <c r="TBS897" s="136"/>
      <c r="TBT897" s="136"/>
      <c r="TBU897" s="136"/>
      <c r="TBV897" s="136"/>
      <c r="TBW897" s="136"/>
      <c r="TBX897" s="136"/>
      <c r="TBY897" s="136"/>
      <c r="TBZ897" s="136"/>
      <c r="TCA897" s="136"/>
      <c r="TCB897" s="136"/>
      <c r="TCC897" s="136"/>
      <c r="TCD897" s="136"/>
      <c r="TCE897" s="136"/>
      <c r="TCF897" s="136"/>
      <c r="TCG897" s="136"/>
      <c r="TCH897" s="136"/>
      <c r="TCI897" s="136"/>
      <c r="TCJ897" s="136"/>
      <c r="TCK897" s="136"/>
      <c r="TCL897" s="136"/>
      <c r="TCM897" s="136"/>
      <c r="TCN897" s="136"/>
      <c r="TCO897" s="136"/>
      <c r="TCP897" s="136"/>
      <c r="TCQ897" s="136"/>
      <c r="TCR897" s="136"/>
      <c r="TCS897" s="136"/>
      <c r="TCT897" s="136"/>
      <c r="TCU897" s="136"/>
      <c r="TCV897" s="136"/>
      <c r="TCW897" s="136"/>
      <c r="TCX897" s="136"/>
      <c r="TCY897" s="136"/>
      <c r="TCZ897" s="136"/>
      <c r="TDA897" s="136"/>
      <c r="TDB897" s="136"/>
      <c r="TDC897" s="136"/>
      <c r="TDD897" s="136"/>
      <c r="TDE897" s="136"/>
      <c r="TDF897" s="136"/>
      <c r="TDG897" s="136"/>
      <c r="TDH897" s="136"/>
      <c r="TDI897" s="136"/>
      <c r="TDJ897" s="136"/>
      <c r="TDK897" s="136"/>
      <c r="TDL897" s="136"/>
      <c r="TDM897" s="136"/>
      <c r="TDN897" s="136"/>
      <c r="TDO897" s="136"/>
      <c r="TDP897" s="136"/>
      <c r="TDQ897" s="136"/>
      <c r="TDR897" s="136"/>
      <c r="TDS897" s="136"/>
      <c r="TDT897" s="136"/>
      <c r="TDU897" s="136"/>
      <c r="TDV897" s="136"/>
      <c r="TDW897" s="136"/>
      <c r="TDX897" s="136"/>
      <c r="TDY897" s="136"/>
      <c r="TDZ897" s="136"/>
      <c r="TEA897" s="136"/>
      <c r="TEB897" s="136"/>
      <c r="TEC897" s="136"/>
      <c r="TED897" s="136"/>
      <c r="TEE897" s="136"/>
      <c r="TEF897" s="136"/>
      <c r="TEG897" s="136"/>
      <c r="TEH897" s="136"/>
      <c r="TEI897" s="136"/>
      <c r="TEJ897" s="136"/>
      <c r="TEK897" s="136"/>
      <c r="TEL897" s="136"/>
      <c r="TEM897" s="136"/>
      <c r="TEN897" s="136"/>
      <c r="TEO897" s="136"/>
      <c r="TEP897" s="136"/>
      <c r="TEQ897" s="136"/>
      <c r="TER897" s="136"/>
      <c r="TES897" s="136"/>
      <c r="TET897" s="136"/>
      <c r="TEU897" s="136"/>
      <c r="TEV897" s="136"/>
      <c r="TEW897" s="136"/>
      <c r="TEX897" s="136"/>
      <c r="TEY897" s="136"/>
      <c r="TEZ897" s="136"/>
      <c r="TFA897" s="136"/>
      <c r="TFB897" s="136"/>
      <c r="TFC897" s="136"/>
      <c r="TFD897" s="136"/>
      <c r="TFE897" s="136"/>
      <c r="TFF897" s="136"/>
      <c r="TFG897" s="136"/>
      <c r="TFH897" s="136"/>
      <c r="TFI897" s="136"/>
      <c r="TFJ897" s="136"/>
      <c r="TFK897" s="136"/>
      <c r="TFL897" s="136"/>
      <c r="TFM897" s="136"/>
      <c r="TFN897" s="136"/>
      <c r="TFO897" s="136"/>
      <c r="TFP897" s="136"/>
      <c r="TFQ897" s="136"/>
      <c r="TFR897" s="136"/>
      <c r="TFS897" s="136"/>
      <c r="TFT897" s="136"/>
      <c r="TFU897" s="136"/>
      <c r="TFV897" s="136"/>
      <c r="TFW897" s="136"/>
      <c r="TFX897" s="136"/>
      <c r="TFY897" s="136"/>
      <c r="TFZ897" s="136"/>
      <c r="TGA897" s="136"/>
      <c r="TGB897" s="136"/>
      <c r="TGC897" s="136"/>
      <c r="TGD897" s="136"/>
      <c r="TGE897" s="136"/>
      <c r="TGF897" s="136"/>
      <c r="TGG897" s="136"/>
      <c r="TGH897" s="136"/>
      <c r="TGI897" s="136"/>
      <c r="TGJ897" s="136"/>
      <c r="TGK897" s="136"/>
      <c r="TGL897" s="136"/>
      <c r="TGM897" s="136"/>
      <c r="TGN897" s="136"/>
      <c r="TGO897" s="136"/>
      <c r="TGP897" s="136"/>
      <c r="TGQ897" s="136"/>
      <c r="TGR897" s="136"/>
      <c r="TGS897" s="136"/>
      <c r="TGT897" s="136"/>
      <c r="TGU897" s="136"/>
      <c r="TGV897" s="136"/>
      <c r="TGW897" s="136"/>
      <c r="TGX897" s="136"/>
      <c r="TGY897" s="136"/>
      <c r="TGZ897" s="136"/>
      <c r="THA897" s="136"/>
      <c r="THB897" s="136"/>
      <c r="THC897" s="136"/>
      <c r="THD897" s="136"/>
      <c r="THE897" s="136"/>
      <c r="THF897" s="136"/>
      <c r="THG897" s="136"/>
      <c r="THH897" s="136"/>
      <c r="THI897" s="136"/>
      <c r="THJ897" s="136"/>
      <c r="THK897" s="136"/>
      <c r="THL897" s="136"/>
      <c r="THM897" s="136"/>
      <c r="THN897" s="136"/>
      <c r="THO897" s="136"/>
      <c r="THP897" s="136"/>
      <c r="THQ897" s="136"/>
      <c r="THR897" s="136"/>
      <c r="THS897" s="136"/>
      <c r="THT897" s="136"/>
      <c r="THU897" s="136"/>
      <c r="THV897" s="136"/>
      <c r="THW897" s="136"/>
      <c r="THX897" s="136"/>
      <c r="THY897" s="136"/>
      <c r="THZ897" s="136"/>
      <c r="TIA897" s="136"/>
      <c r="TIB897" s="136"/>
      <c r="TIC897" s="136"/>
      <c r="TID897" s="136"/>
      <c r="TIE897" s="136"/>
      <c r="TIF897" s="136"/>
      <c r="TIG897" s="136"/>
      <c r="TIH897" s="136"/>
      <c r="TII897" s="136"/>
      <c r="TIJ897" s="136"/>
      <c r="TIK897" s="136"/>
      <c r="TIL897" s="136"/>
      <c r="TIM897" s="136"/>
      <c r="TIN897" s="136"/>
      <c r="TIO897" s="136"/>
      <c r="TIP897" s="136"/>
      <c r="TIQ897" s="136"/>
      <c r="TIR897" s="136"/>
      <c r="TIS897" s="136"/>
      <c r="TIT897" s="136"/>
      <c r="TIU897" s="136"/>
      <c r="TIV897" s="136"/>
      <c r="TIW897" s="136"/>
      <c r="TIX897" s="136"/>
      <c r="TIY897" s="136"/>
      <c r="TIZ897" s="136"/>
      <c r="TJA897" s="136"/>
      <c r="TJB897" s="136"/>
      <c r="TJC897" s="136"/>
      <c r="TJD897" s="136"/>
      <c r="TJE897" s="136"/>
      <c r="TJF897" s="136"/>
      <c r="TJG897" s="136"/>
      <c r="TJH897" s="136"/>
      <c r="TJI897" s="136"/>
      <c r="TJJ897" s="136"/>
      <c r="TJK897" s="136"/>
      <c r="TJL897" s="136"/>
      <c r="TJM897" s="136"/>
      <c r="TJN897" s="136"/>
      <c r="TJO897" s="136"/>
      <c r="TJP897" s="136"/>
      <c r="TJQ897" s="136"/>
      <c r="TJR897" s="136"/>
      <c r="TJS897" s="136"/>
      <c r="TJT897" s="136"/>
      <c r="TJU897" s="136"/>
      <c r="TJV897" s="136"/>
      <c r="TJW897" s="136"/>
      <c r="TJX897" s="136"/>
      <c r="TJY897" s="136"/>
      <c r="TJZ897" s="136"/>
      <c r="TKA897" s="136"/>
      <c r="TKB897" s="136"/>
      <c r="TKC897" s="136"/>
      <c r="TKD897" s="136"/>
      <c r="TKE897" s="136"/>
      <c r="TKF897" s="136"/>
      <c r="TKG897" s="136"/>
      <c r="TKH897" s="136"/>
      <c r="TKI897" s="136"/>
      <c r="TKJ897" s="136"/>
      <c r="TKK897" s="136"/>
      <c r="TKL897" s="136"/>
      <c r="TKM897" s="136"/>
      <c r="TKN897" s="136"/>
      <c r="TKO897" s="136"/>
      <c r="TKP897" s="136"/>
      <c r="TKQ897" s="136"/>
      <c r="TKR897" s="136"/>
      <c r="TKS897" s="136"/>
      <c r="TKT897" s="136"/>
      <c r="TKU897" s="136"/>
      <c r="TKV897" s="136"/>
      <c r="TKW897" s="136"/>
      <c r="TKX897" s="136"/>
      <c r="TKY897" s="136"/>
      <c r="TKZ897" s="136"/>
      <c r="TLA897" s="136"/>
      <c r="TLB897" s="136"/>
      <c r="TLC897" s="136"/>
      <c r="TLD897" s="136"/>
      <c r="TLE897" s="136"/>
      <c r="TLF897" s="136"/>
      <c r="TLG897" s="136"/>
      <c r="TLH897" s="136"/>
      <c r="TLI897" s="136"/>
      <c r="TLJ897" s="136"/>
      <c r="TLK897" s="136"/>
      <c r="TLL897" s="136"/>
      <c r="TLM897" s="136"/>
      <c r="TLN897" s="136"/>
      <c r="TLO897" s="136"/>
      <c r="TLP897" s="136"/>
      <c r="TLQ897" s="136"/>
      <c r="TLR897" s="136"/>
      <c r="TLS897" s="136"/>
      <c r="TLT897" s="136"/>
      <c r="TLU897" s="136"/>
      <c r="TLV897" s="136"/>
      <c r="TLW897" s="136"/>
      <c r="TLX897" s="136"/>
      <c r="TLY897" s="136"/>
      <c r="TLZ897" s="136"/>
      <c r="TMA897" s="136"/>
      <c r="TMB897" s="136"/>
      <c r="TMC897" s="136"/>
      <c r="TMD897" s="136"/>
      <c r="TME897" s="136"/>
      <c r="TMF897" s="136"/>
      <c r="TMG897" s="136"/>
      <c r="TMH897" s="136"/>
      <c r="TMI897" s="136"/>
      <c r="TMJ897" s="136"/>
      <c r="TMK897" s="136"/>
      <c r="TML897" s="136"/>
      <c r="TMM897" s="136"/>
      <c r="TMN897" s="136"/>
      <c r="TMO897" s="136"/>
      <c r="TMP897" s="136"/>
      <c r="TMQ897" s="136"/>
      <c r="TMR897" s="136"/>
      <c r="TMS897" s="136"/>
      <c r="TMT897" s="136"/>
      <c r="TMU897" s="136"/>
      <c r="TMV897" s="136"/>
      <c r="TMW897" s="136"/>
      <c r="TMX897" s="136"/>
      <c r="TMY897" s="136"/>
      <c r="TMZ897" s="136"/>
      <c r="TNA897" s="136"/>
      <c r="TNB897" s="136"/>
      <c r="TNC897" s="136"/>
      <c r="TND897" s="136"/>
      <c r="TNE897" s="136"/>
      <c r="TNF897" s="136"/>
      <c r="TNG897" s="136"/>
      <c r="TNH897" s="136"/>
      <c r="TNI897" s="136"/>
      <c r="TNJ897" s="136"/>
      <c r="TNK897" s="136"/>
      <c r="TNL897" s="136"/>
      <c r="TNM897" s="136"/>
      <c r="TNN897" s="136"/>
      <c r="TNO897" s="136"/>
      <c r="TNP897" s="136"/>
      <c r="TNQ897" s="136"/>
      <c r="TNR897" s="136"/>
      <c r="TNS897" s="136"/>
      <c r="TNT897" s="136"/>
      <c r="TNU897" s="136"/>
      <c r="TNV897" s="136"/>
      <c r="TNW897" s="136"/>
      <c r="TNX897" s="136"/>
      <c r="TNY897" s="136"/>
      <c r="TNZ897" s="136"/>
      <c r="TOA897" s="136"/>
      <c r="TOB897" s="136"/>
      <c r="TOC897" s="136"/>
      <c r="TOD897" s="136"/>
      <c r="TOE897" s="136"/>
      <c r="TOF897" s="136"/>
      <c r="TOG897" s="136"/>
      <c r="TOH897" s="136"/>
      <c r="TOI897" s="136"/>
      <c r="TOJ897" s="136"/>
      <c r="TOK897" s="136"/>
      <c r="TOL897" s="136"/>
      <c r="TOM897" s="136"/>
      <c r="TON897" s="136"/>
      <c r="TOO897" s="136"/>
      <c r="TOP897" s="136"/>
      <c r="TOQ897" s="136"/>
      <c r="TOR897" s="136"/>
      <c r="TOS897" s="136"/>
      <c r="TOT897" s="136"/>
      <c r="TOU897" s="136"/>
      <c r="TOV897" s="136"/>
      <c r="TOW897" s="136"/>
      <c r="TOX897" s="136"/>
      <c r="TOY897" s="136"/>
      <c r="TOZ897" s="136"/>
      <c r="TPA897" s="136"/>
      <c r="TPB897" s="136"/>
      <c r="TPC897" s="136"/>
      <c r="TPD897" s="136"/>
      <c r="TPE897" s="136"/>
      <c r="TPF897" s="136"/>
      <c r="TPG897" s="136"/>
      <c r="TPH897" s="136"/>
      <c r="TPI897" s="136"/>
      <c r="TPJ897" s="136"/>
      <c r="TPK897" s="136"/>
      <c r="TPL897" s="136"/>
      <c r="TPM897" s="136"/>
      <c r="TPN897" s="136"/>
      <c r="TPO897" s="136"/>
      <c r="TPP897" s="136"/>
      <c r="TPQ897" s="136"/>
      <c r="TPR897" s="136"/>
      <c r="TPS897" s="136"/>
      <c r="TPT897" s="136"/>
      <c r="TPU897" s="136"/>
      <c r="TPV897" s="136"/>
      <c r="TPW897" s="136"/>
      <c r="TPX897" s="136"/>
      <c r="TPY897" s="136"/>
      <c r="TPZ897" s="136"/>
      <c r="TQA897" s="136"/>
      <c r="TQB897" s="136"/>
      <c r="TQC897" s="136"/>
      <c r="TQD897" s="136"/>
      <c r="TQE897" s="136"/>
      <c r="TQF897" s="136"/>
      <c r="TQG897" s="136"/>
      <c r="TQH897" s="136"/>
      <c r="TQI897" s="136"/>
      <c r="TQJ897" s="136"/>
      <c r="TQK897" s="136"/>
      <c r="TQL897" s="136"/>
      <c r="TQM897" s="136"/>
      <c r="TQN897" s="136"/>
      <c r="TQO897" s="136"/>
      <c r="TQP897" s="136"/>
      <c r="TQQ897" s="136"/>
      <c r="TQR897" s="136"/>
      <c r="TQS897" s="136"/>
      <c r="TQT897" s="136"/>
      <c r="TQU897" s="136"/>
      <c r="TQV897" s="136"/>
      <c r="TQW897" s="136"/>
      <c r="TQX897" s="136"/>
      <c r="TQY897" s="136"/>
      <c r="TQZ897" s="136"/>
      <c r="TRA897" s="136"/>
      <c r="TRB897" s="136"/>
      <c r="TRC897" s="136"/>
      <c r="TRD897" s="136"/>
      <c r="TRE897" s="136"/>
      <c r="TRF897" s="136"/>
      <c r="TRG897" s="136"/>
      <c r="TRH897" s="136"/>
      <c r="TRI897" s="136"/>
      <c r="TRJ897" s="136"/>
      <c r="TRK897" s="136"/>
      <c r="TRL897" s="136"/>
      <c r="TRM897" s="136"/>
      <c r="TRN897" s="136"/>
      <c r="TRO897" s="136"/>
      <c r="TRP897" s="136"/>
      <c r="TRQ897" s="136"/>
      <c r="TRR897" s="136"/>
      <c r="TRS897" s="136"/>
      <c r="TRT897" s="136"/>
      <c r="TRU897" s="136"/>
      <c r="TRV897" s="136"/>
      <c r="TRW897" s="136"/>
      <c r="TRX897" s="136"/>
      <c r="TRY897" s="136"/>
      <c r="TRZ897" s="136"/>
      <c r="TSA897" s="136"/>
      <c r="TSB897" s="136"/>
      <c r="TSC897" s="136"/>
      <c r="TSD897" s="136"/>
      <c r="TSE897" s="136"/>
      <c r="TSF897" s="136"/>
      <c r="TSG897" s="136"/>
      <c r="TSH897" s="136"/>
      <c r="TSI897" s="136"/>
      <c r="TSJ897" s="136"/>
      <c r="TSK897" s="136"/>
      <c r="TSL897" s="136"/>
      <c r="TSM897" s="136"/>
      <c r="TSN897" s="136"/>
      <c r="TSO897" s="136"/>
      <c r="TSP897" s="136"/>
      <c r="TSQ897" s="136"/>
      <c r="TSR897" s="136"/>
      <c r="TSS897" s="136"/>
      <c r="TST897" s="136"/>
      <c r="TSU897" s="136"/>
      <c r="TSV897" s="136"/>
      <c r="TSW897" s="136"/>
      <c r="TSX897" s="136"/>
      <c r="TSY897" s="136"/>
      <c r="TSZ897" s="136"/>
      <c r="TTA897" s="136"/>
      <c r="TTB897" s="136"/>
      <c r="TTC897" s="136"/>
      <c r="TTD897" s="136"/>
      <c r="TTE897" s="136"/>
      <c r="TTF897" s="136"/>
      <c r="TTG897" s="136"/>
      <c r="TTH897" s="136"/>
      <c r="TTI897" s="136"/>
      <c r="TTJ897" s="136"/>
      <c r="TTK897" s="136"/>
      <c r="TTL897" s="136"/>
      <c r="TTM897" s="136"/>
      <c r="TTN897" s="136"/>
      <c r="TTO897" s="136"/>
      <c r="TTP897" s="136"/>
      <c r="TTQ897" s="136"/>
      <c r="TTR897" s="136"/>
      <c r="TTS897" s="136"/>
      <c r="TTT897" s="136"/>
      <c r="TTU897" s="136"/>
      <c r="TTV897" s="136"/>
      <c r="TTW897" s="136"/>
      <c r="TTX897" s="136"/>
      <c r="TTY897" s="136"/>
      <c r="TTZ897" s="136"/>
      <c r="TUA897" s="136"/>
      <c r="TUB897" s="136"/>
      <c r="TUC897" s="136"/>
      <c r="TUD897" s="136"/>
      <c r="TUE897" s="136"/>
      <c r="TUF897" s="136"/>
      <c r="TUG897" s="136"/>
      <c r="TUH897" s="136"/>
      <c r="TUI897" s="136"/>
      <c r="TUJ897" s="136"/>
      <c r="TUK897" s="136"/>
      <c r="TUL897" s="136"/>
      <c r="TUM897" s="136"/>
      <c r="TUN897" s="136"/>
      <c r="TUO897" s="136"/>
      <c r="TUP897" s="136"/>
      <c r="TUQ897" s="136"/>
      <c r="TUR897" s="136"/>
      <c r="TUS897" s="136"/>
      <c r="TUT897" s="136"/>
      <c r="TUU897" s="136"/>
      <c r="TUV897" s="136"/>
      <c r="TUW897" s="136"/>
      <c r="TUX897" s="136"/>
      <c r="TUY897" s="136"/>
      <c r="TUZ897" s="136"/>
      <c r="TVA897" s="136"/>
      <c r="TVB897" s="136"/>
      <c r="TVC897" s="136"/>
      <c r="TVD897" s="136"/>
      <c r="TVE897" s="136"/>
      <c r="TVF897" s="136"/>
      <c r="TVG897" s="136"/>
      <c r="TVH897" s="136"/>
      <c r="TVI897" s="136"/>
      <c r="TVJ897" s="136"/>
      <c r="TVK897" s="136"/>
      <c r="TVL897" s="136"/>
      <c r="TVM897" s="136"/>
      <c r="TVN897" s="136"/>
      <c r="TVO897" s="136"/>
      <c r="TVP897" s="136"/>
      <c r="TVQ897" s="136"/>
      <c r="TVR897" s="136"/>
      <c r="TVS897" s="136"/>
      <c r="TVT897" s="136"/>
      <c r="TVU897" s="136"/>
      <c r="TVV897" s="136"/>
      <c r="TVW897" s="136"/>
      <c r="TVX897" s="136"/>
      <c r="TVY897" s="136"/>
      <c r="TVZ897" s="136"/>
      <c r="TWA897" s="136"/>
      <c r="TWB897" s="136"/>
      <c r="TWC897" s="136"/>
      <c r="TWD897" s="136"/>
      <c r="TWE897" s="136"/>
      <c r="TWF897" s="136"/>
      <c r="TWG897" s="136"/>
      <c r="TWH897" s="136"/>
      <c r="TWI897" s="136"/>
      <c r="TWJ897" s="136"/>
      <c r="TWK897" s="136"/>
      <c r="TWL897" s="136"/>
      <c r="TWM897" s="136"/>
      <c r="TWN897" s="136"/>
      <c r="TWO897" s="136"/>
      <c r="TWP897" s="136"/>
      <c r="TWQ897" s="136"/>
      <c r="TWR897" s="136"/>
      <c r="TWS897" s="136"/>
      <c r="TWT897" s="136"/>
      <c r="TWU897" s="136"/>
      <c r="TWV897" s="136"/>
      <c r="TWW897" s="136"/>
      <c r="TWX897" s="136"/>
      <c r="TWY897" s="136"/>
      <c r="TWZ897" s="136"/>
      <c r="TXA897" s="136"/>
      <c r="TXB897" s="136"/>
      <c r="TXC897" s="136"/>
      <c r="TXD897" s="136"/>
      <c r="TXE897" s="136"/>
      <c r="TXF897" s="136"/>
      <c r="TXG897" s="136"/>
      <c r="TXH897" s="136"/>
      <c r="TXI897" s="136"/>
      <c r="TXJ897" s="136"/>
      <c r="TXK897" s="136"/>
      <c r="TXL897" s="136"/>
      <c r="TXM897" s="136"/>
      <c r="TXN897" s="136"/>
      <c r="TXO897" s="136"/>
      <c r="TXP897" s="136"/>
      <c r="TXQ897" s="136"/>
      <c r="TXR897" s="136"/>
      <c r="TXS897" s="136"/>
      <c r="TXT897" s="136"/>
      <c r="TXU897" s="136"/>
      <c r="TXV897" s="136"/>
      <c r="TXW897" s="136"/>
      <c r="TXX897" s="136"/>
      <c r="TXY897" s="136"/>
      <c r="TXZ897" s="136"/>
      <c r="TYA897" s="136"/>
      <c r="TYB897" s="136"/>
      <c r="TYC897" s="136"/>
      <c r="TYD897" s="136"/>
      <c r="TYE897" s="136"/>
      <c r="TYF897" s="136"/>
      <c r="TYG897" s="136"/>
      <c r="TYH897" s="136"/>
      <c r="TYI897" s="136"/>
      <c r="TYJ897" s="136"/>
      <c r="TYK897" s="136"/>
      <c r="TYL897" s="136"/>
      <c r="TYM897" s="136"/>
      <c r="TYN897" s="136"/>
      <c r="TYO897" s="136"/>
      <c r="TYP897" s="136"/>
      <c r="TYQ897" s="136"/>
      <c r="TYR897" s="136"/>
      <c r="TYS897" s="136"/>
      <c r="TYT897" s="136"/>
      <c r="TYU897" s="136"/>
      <c r="TYV897" s="136"/>
      <c r="TYW897" s="136"/>
      <c r="TYX897" s="136"/>
      <c r="TYY897" s="136"/>
      <c r="TYZ897" s="136"/>
      <c r="TZA897" s="136"/>
      <c r="TZB897" s="136"/>
      <c r="TZC897" s="136"/>
      <c r="TZD897" s="136"/>
      <c r="TZE897" s="136"/>
      <c r="TZF897" s="136"/>
      <c r="TZG897" s="136"/>
      <c r="TZH897" s="136"/>
      <c r="TZI897" s="136"/>
      <c r="TZJ897" s="136"/>
      <c r="TZK897" s="136"/>
      <c r="TZL897" s="136"/>
      <c r="TZM897" s="136"/>
      <c r="TZN897" s="136"/>
      <c r="TZO897" s="136"/>
      <c r="TZP897" s="136"/>
      <c r="TZQ897" s="136"/>
      <c r="TZR897" s="136"/>
      <c r="TZS897" s="136"/>
      <c r="TZT897" s="136"/>
      <c r="TZU897" s="136"/>
      <c r="TZV897" s="136"/>
      <c r="TZW897" s="136"/>
      <c r="TZX897" s="136"/>
      <c r="TZY897" s="136"/>
      <c r="TZZ897" s="136"/>
      <c r="UAA897" s="136"/>
      <c r="UAB897" s="136"/>
      <c r="UAC897" s="136"/>
      <c r="UAD897" s="136"/>
      <c r="UAE897" s="136"/>
      <c r="UAF897" s="136"/>
      <c r="UAG897" s="136"/>
      <c r="UAH897" s="136"/>
      <c r="UAI897" s="136"/>
      <c r="UAJ897" s="136"/>
      <c r="UAK897" s="136"/>
      <c r="UAL897" s="136"/>
      <c r="UAM897" s="136"/>
      <c r="UAN897" s="136"/>
      <c r="UAO897" s="136"/>
      <c r="UAP897" s="136"/>
      <c r="UAQ897" s="136"/>
      <c r="UAR897" s="136"/>
      <c r="UAS897" s="136"/>
      <c r="UAT897" s="136"/>
      <c r="UAU897" s="136"/>
      <c r="UAV897" s="136"/>
      <c r="UAW897" s="136"/>
      <c r="UAX897" s="136"/>
      <c r="UAY897" s="136"/>
      <c r="UAZ897" s="136"/>
      <c r="UBA897" s="136"/>
      <c r="UBB897" s="136"/>
      <c r="UBC897" s="136"/>
      <c r="UBD897" s="136"/>
      <c r="UBE897" s="136"/>
      <c r="UBF897" s="136"/>
      <c r="UBG897" s="136"/>
      <c r="UBH897" s="136"/>
      <c r="UBI897" s="136"/>
      <c r="UBJ897" s="136"/>
      <c r="UBK897" s="136"/>
      <c r="UBL897" s="136"/>
      <c r="UBM897" s="136"/>
      <c r="UBN897" s="136"/>
      <c r="UBO897" s="136"/>
      <c r="UBP897" s="136"/>
      <c r="UBQ897" s="136"/>
      <c r="UBR897" s="136"/>
      <c r="UBS897" s="136"/>
      <c r="UBT897" s="136"/>
      <c r="UBU897" s="136"/>
      <c r="UBV897" s="136"/>
      <c r="UBW897" s="136"/>
      <c r="UBX897" s="136"/>
      <c r="UBY897" s="136"/>
      <c r="UBZ897" s="136"/>
      <c r="UCA897" s="136"/>
      <c r="UCB897" s="136"/>
      <c r="UCC897" s="136"/>
      <c r="UCD897" s="136"/>
      <c r="UCE897" s="136"/>
      <c r="UCF897" s="136"/>
      <c r="UCG897" s="136"/>
      <c r="UCH897" s="136"/>
      <c r="UCI897" s="136"/>
      <c r="UCJ897" s="136"/>
      <c r="UCK897" s="136"/>
      <c r="UCL897" s="136"/>
      <c r="UCM897" s="136"/>
      <c r="UCN897" s="136"/>
      <c r="UCO897" s="136"/>
      <c r="UCP897" s="136"/>
      <c r="UCQ897" s="136"/>
      <c r="UCR897" s="136"/>
      <c r="UCS897" s="136"/>
      <c r="UCT897" s="136"/>
      <c r="UCU897" s="136"/>
      <c r="UCV897" s="136"/>
      <c r="UCW897" s="136"/>
      <c r="UCX897" s="136"/>
      <c r="UCY897" s="136"/>
      <c r="UCZ897" s="136"/>
      <c r="UDA897" s="136"/>
      <c r="UDB897" s="136"/>
      <c r="UDC897" s="136"/>
      <c r="UDD897" s="136"/>
      <c r="UDE897" s="136"/>
      <c r="UDF897" s="136"/>
      <c r="UDG897" s="136"/>
      <c r="UDH897" s="136"/>
      <c r="UDI897" s="136"/>
      <c r="UDJ897" s="136"/>
      <c r="UDK897" s="136"/>
      <c r="UDL897" s="136"/>
      <c r="UDM897" s="136"/>
      <c r="UDN897" s="136"/>
      <c r="UDO897" s="136"/>
      <c r="UDP897" s="136"/>
      <c r="UDQ897" s="136"/>
      <c r="UDR897" s="136"/>
      <c r="UDS897" s="136"/>
      <c r="UDT897" s="136"/>
      <c r="UDU897" s="136"/>
      <c r="UDV897" s="136"/>
      <c r="UDW897" s="136"/>
      <c r="UDX897" s="136"/>
      <c r="UDY897" s="136"/>
      <c r="UDZ897" s="136"/>
      <c r="UEA897" s="136"/>
      <c r="UEB897" s="136"/>
      <c r="UEC897" s="136"/>
      <c r="UED897" s="136"/>
      <c r="UEE897" s="136"/>
      <c r="UEF897" s="136"/>
      <c r="UEG897" s="136"/>
      <c r="UEH897" s="136"/>
      <c r="UEI897" s="136"/>
      <c r="UEJ897" s="136"/>
      <c r="UEK897" s="136"/>
      <c r="UEL897" s="136"/>
      <c r="UEM897" s="136"/>
      <c r="UEN897" s="136"/>
      <c r="UEO897" s="136"/>
      <c r="UEP897" s="136"/>
      <c r="UEQ897" s="136"/>
      <c r="UER897" s="136"/>
      <c r="UES897" s="136"/>
      <c r="UET897" s="136"/>
      <c r="UEU897" s="136"/>
      <c r="UEV897" s="136"/>
      <c r="UEW897" s="136"/>
      <c r="UEX897" s="136"/>
      <c r="UEY897" s="136"/>
      <c r="UEZ897" s="136"/>
      <c r="UFA897" s="136"/>
      <c r="UFB897" s="136"/>
      <c r="UFC897" s="136"/>
      <c r="UFD897" s="136"/>
      <c r="UFE897" s="136"/>
      <c r="UFF897" s="136"/>
      <c r="UFG897" s="136"/>
      <c r="UFH897" s="136"/>
      <c r="UFI897" s="136"/>
      <c r="UFJ897" s="136"/>
      <c r="UFK897" s="136"/>
      <c r="UFL897" s="136"/>
      <c r="UFM897" s="136"/>
      <c r="UFN897" s="136"/>
      <c r="UFO897" s="136"/>
      <c r="UFP897" s="136"/>
      <c r="UFQ897" s="136"/>
      <c r="UFR897" s="136"/>
      <c r="UFS897" s="136"/>
      <c r="UFT897" s="136"/>
      <c r="UFU897" s="136"/>
      <c r="UFV897" s="136"/>
      <c r="UFW897" s="136"/>
      <c r="UFX897" s="136"/>
      <c r="UFY897" s="136"/>
      <c r="UFZ897" s="136"/>
      <c r="UGA897" s="136"/>
      <c r="UGB897" s="136"/>
      <c r="UGC897" s="136"/>
      <c r="UGD897" s="136"/>
      <c r="UGE897" s="136"/>
      <c r="UGF897" s="136"/>
      <c r="UGG897" s="136"/>
      <c r="UGH897" s="136"/>
      <c r="UGI897" s="136"/>
      <c r="UGJ897" s="136"/>
      <c r="UGK897" s="136"/>
      <c r="UGL897" s="136"/>
      <c r="UGM897" s="136"/>
      <c r="UGN897" s="136"/>
      <c r="UGO897" s="136"/>
      <c r="UGP897" s="136"/>
      <c r="UGQ897" s="136"/>
      <c r="UGR897" s="136"/>
      <c r="UGS897" s="136"/>
      <c r="UGT897" s="136"/>
      <c r="UGU897" s="136"/>
      <c r="UGV897" s="136"/>
      <c r="UGW897" s="136"/>
      <c r="UGX897" s="136"/>
      <c r="UGY897" s="136"/>
      <c r="UGZ897" s="136"/>
      <c r="UHA897" s="136"/>
      <c r="UHB897" s="136"/>
      <c r="UHC897" s="136"/>
      <c r="UHD897" s="136"/>
      <c r="UHE897" s="136"/>
      <c r="UHF897" s="136"/>
      <c r="UHG897" s="136"/>
      <c r="UHH897" s="136"/>
      <c r="UHI897" s="136"/>
      <c r="UHJ897" s="136"/>
      <c r="UHK897" s="136"/>
      <c r="UHL897" s="136"/>
      <c r="UHM897" s="136"/>
      <c r="UHN897" s="136"/>
      <c r="UHO897" s="136"/>
      <c r="UHP897" s="136"/>
      <c r="UHQ897" s="136"/>
      <c r="UHR897" s="136"/>
      <c r="UHS897" s="136"/>
      <c r="UHT897" s="136"/>
      <c r="UHU897" s="136"/>
      <c r="UHV897" s="136"/>
      <c r="UHW897" s="136"/>
      <c r="UHX897" s="136"/>
      <c r="UHY897" s="136"/>
      <c r="UHZ897" s="136"/>
      <c r="UIA897" s="136"/>
      <c r="UIB897" s="136"/>
      <c r="UIC897" s="136"/>
      <c r="UID897" s="136"/>
      <c r="UIE897" s="136"/>
      <c r="UIF897" s="136"/>
      <c r="UIG897" s="136"/>
      <c r="UIH897" s="136"/>
      <c r="UII897" s="136"/>
      <c r="UIJ897" s="136"/>
      <c r="UIK897" s="136"/>
      <c r="UIL897" s="136"/>
      <c r="UIM897" s="136"/>
      <c r="UIN897" s="136"/>
      <c r="UIO897" s="136"/>
      <c r="UIP897" s="136"/>
      <c r="UIQ897" s="136"/>
      <c r="UIR897" s="136"/>
      <c r="UIS897" s="136"/>
      <c r="UIT897" s="136"/>
      <c r="UIU897" s="136"/>
      <c r="UIV897" s="136"/>
      <c r="UIW897" s="136"/>
      <c r="UIX897" s="136"/>
      <c r="UIY897" s="136"/>
      <c r="UIZ897" s="136"/>
      <c r="UJA897" s="136"/>
      <c r="UJB897" s="136"/>
      <c r="UJC897" s="136"/>
      <c r="UJD897" s="136"/>
      <c r="UJE897" s="136"/>
      <c r="UJF897" s="136"/>
      <c r="UJG897" s="136"/>
      <c r="UJH897" s="136"/>
      <c r="UJI897" s="136"/>
      <c r="UJJ897" s="136"/>
      <c r="UJK897" s="136"/>
      <c r="UJL897" s="136"/>
      <c r="UJM897" s="136"/>
      <c r="UJN897" s="136"/>
      <c r="UJO897" s="136"/>
      <c r="UJP897" s="136"/>
      <c r="UJQ897" s="136"/>
      <c r="UJR897" s="136"/>
      <c r="UJS897" s="136"/>
      <c r="UJT897" s="136"/>
      <c r="UJU897" s="136"/>
      <c r="UJV897" s="136"/>
      <c r="UJW897" s="136"/>
      <c r="UJX897" s="136"/>
      <c r="UJY897" s="136"/>
      <c r="UJZ897" s="136"/>
      <c r="UKA897" s="136"/>
      <c r="UKB897" s="136"/>
      <c r="UKC897" s="136"/>
      <c r="UKD897" s="136"/>
      <c r="UKE897" s="136"/>
      <c r="UKF897" s="136"/>
      <c r="UKG897" s="136"/>
      <c r="UKH897" s="136"/>
      <c r="UKI897" s="136"/>
      <c r="UKJ897" s="136"/>
      <c r="UKK897" s="136"/>
      <c r="UKL897" s="136"/>
      <c r="UKM897" s="136"/>
      <c r="UKN897" s="136"/>
      <c r="UKO897" s="136"/>
      <c r="UKP897" s="136"/>
      <c r="UKQ897" s="136"/>
      <c r="UKR897" s="136"/>
      <c r="UKS897" s="136"/>
      <c r="UKT897" s="136"/>
      <c r="UKU897" s="136"/>
      <c r="UKV897" s="136"/>
      <c r="UKW897" s="136"/>
      <c r="UKX897" s="136"/>
      <c r="UKY897" s="136"/>
      <c r="UKZ897" s="136"/>
      <c r="ULA897" s="136"/>
      <c r="ULB897" s="136"/>
      <c r="ULC897" s="136"/>
      <c r="ULD897" s="136"/>
      <c r="ULE897" s="136"/>
      <c r="ULF897" s="136"/>
      <c r="ULG897" s="136"/>
      <c r="ULH897" s="136"/>
      <c r="ULI897" s="136"/>
      <c r="ULJ897" s="136"/>
      <c r="ULK897" s="136"/>
      <c r="ULL897" s="136"/>
      <c r="ULM897" s="136"/>
      <c r="ULN897" s="136"/>
      <c r="ULO897" s="136"/>
      <c r="ULP897" s="136"/>
      <c r="ULQ897" s="136"/>
      <c r="ULR897" s="136"/>
      <c r="ULS897" s="136"/>
      <c r="ULT897" s="136"/>
      <c r="ULU897" s="136"/>
      <c r="ULV897" s="136"/>
      <c r="ULW897" s="136"/>
      <c r="ULX897" s="136"/>
      <c r="ULY897" s="136"/>
      <c r="ULZ897" s="136"/>
      <c r="UMA897" s="136"/>
      <c r="UMB897" s="136"/>
      <c r="UMC897" s="136"/>
      <c r="UMD897" s="136"/>
      <c r="UME897" s="136"/>
      <c r="UMF897" s="136"/>
      <c r="UMG897" s="136"/>
      <c r="UMH897" s="136"/>
      <c r="UMI897" s="136"/>
      <c r="UMJ897" s="136"/>
      <c r="UMK897" s="136"/>
      <c r="UML897" s="136"/>
      <c r="UMM897" s="136"/>
      <c r="UMN897" s="136"/>
      <c r="UMO897" s="136"/>
      <c r="UMP897" s="136"/>
      <c r="UMQ897" s="136"/>
      <c r="UMR897" s="136"/>
      <c r="UMS897" s="136"/>
      <c r="UMT897" s="136"/>
      <c r="UMU897" s="136"/>
      <c r="UMV897" s="136"/>
      <c r="UMW897" s="136"/>
      <c r="UMX897" s="136"/>
      <c r="UMY897" s="136"/>
      <c r="UMZ897" s="136"/>
      <c r="UNA897" s="136"/>
      <c r="UNB897" s="136"/>
      <c r="UNC897" s="136"/>
      <c r="UND897" s="136"/>
      <c r="UNE897" s="136"/>
      <c r="UNF897" s="136"/>
      <c r="UNG897" s="136"/>
      <c r="UNH897" s="136"/>
      <c r="UNI897" s="136"/>
      <c r="UNJ897" s="136"/>
      <c r="UNK897" s="136"/>
      <c r="UNL897" s="136"/>
      <c r="UNM897" s="136"/>
      <c r="UNN897" s="136"/>
      <c r="UNO897" s="136"/>
      <c r="UNP897" s="136"/>
      <c r="UNQ897" s="136"/>
      <c r="UNR897" s="136"/>
      <c r="UNS897" s="136"/>
      <c r="UNT897" s="136"/>
      <c r="UNU897" s="136"/>
      <c r="UNV897" s="136"/>
      <c r="UNW897" s="136"/>
      <c r="UNX897" s="136"/>
      <c r="UNY897" s="136"/>
      <c r="UNZ897" s="136"/>
      <c r="UOA897" s="136"/>
      <c r="UOB897" s="136"/>
      <c r="UOC897" s="136"/>
      <c r="UOD897" s="136"/>
      <c r="UOE897" s="136"/>
      <c r="UOF897" s="136"/>
      <c r="UOG897" s="136"/>
      <c r="UOH897" s="136"/>
      <c r="UOI897" s="136"/>
      <c r="UOJ897" s="136"/>
      <c r="UOK897" s="136"/>
      <c r="UOL897" s="136"/>
      <c r="UOM897" s="136"/>
      <c r="UON897" s="136"/>
      <c r="UOO897" s="136"/>
      <c r="UOP897" s="136"/>
      <c r="UOQ897" s="136"/>
      <c r="UOR897" s="136"/>
      <c r="UOS897" s="136"/>
      <c r="UOT897" s="136"/>
      <c r="UOU897" s="136"/>
      <c r="UOV897" s="136"/>
      <c r="UOW897" s="136"/>
      <c r="UOX897" s="136"/>
      <c r="UOY897" s="136"/>
      <c r="UOZ897" s="136"/>
      <c r="UPA897" s="136"/>
      <c r="UPB897" s="136"/>
      <c r="UPC897" s="136"/>
      <c r="UPD897" s="136"/>
      <c r="UPE897" s="136"/>
      <c r="UPF897" s="136"/>
      <c r="UPG897" s="136"/>
      <c r="UPH897" s="136"/>
      <c r="UPI897" s="136"/>
      <c r="UPJ897" s="136"/>
      <c r="UPK897" s="136"/>
      <c r="UPL897" s="136"/>
      <c r="UPM897" s="136"/>
      <c r="UPN897" s="136"/>
      <c r="UPO897" s="136"/>
      <c r="UPP897" s="136"/>
      <c r="UPQ897" s="136"/>
      <c r="UPR897" s="136"/>
      <c r="UPS897" s="136"/>
      <c r="UPT897" s="136"/>
      <c r="UPU897" s="136"/>
      <c r="UPV897" s="136"/>
      <c r="UPW897" s="136"/>
      <c r="UPX897" s="136"/>
      <c r="UPY897" s="136"/>
      <c r="UPZ897" s="136"/>
      <c r="UQA897" s="136"/>
      <c r="UQB897" s="136"/>
      <c r="UQC897" s="136"/>
      <c r="UQD897" s="136"/>
      <c r="UQE897" s="136"/>
      <c r="UQF897" s="136"/>
      <c r="UQG897" s="136"/>
      <c r="UQH897" s="136"/>
      <c r="UQI897" s="136"/>
      <c r="UQJ897" s="136"/>
      <c r="UQK897" s="136"/>
      <c r="UQL897" s="136"/>
      <c r="UQM897" s="136"/>
      <c r="UQN897" s="136"/>
      <c r="UQO897" s="136"/>
      <c r="UQP897" s="136"/>
      <c r="UQQ897" s="136"/>
      <c r="UQR897" s="136"/>
      <c r="UQS897" s="136"/>
      <c r="UQT897" s="136"/>
      <c r="UQU897" s="136"/>
      <c r="UQV897" s="136"/>
      <c r="UQW897" s="136"/>
      <c r="UQX897" s="136"/>
      <c r="UQY897" s="136"/>
      <c r="UQZ897" s="136"/>
      <c r="URA897" s="136"/>
      <c r="URB897" s="136"/>
      <c r="URC897" s="136"/>
      <c r="URD897" s="136"/>
      <c r="URE897" s="136"/>
      <c r="URF897" s="136"/>
      <c r="URG897" s="136"/>
      <c r="URH897" s="136"/>
      <c r="URI897" s="136"/>
      <c r="URJ897" s="136"/>
      <c r="URK897" s="136"/>
      <c r="URL897" s="136"/>
      <c r="URM897" s="136"/>
      <c r="URN897" s="136"/>
      <c r="URO897" s="136"/>
      <c r="URP897" s="136"/>
      <c r="URQ897" s="136"/>
      <c r="URR897" s="136"/>
      <c r="URS897" s="136"/>
      <c r="URT897" s="136"/>
      <c r="URU897" s="136"/>
      <c r="URV897" s="136"/>
      <c r="URW897" s="136"/>
      <c r="URX897" s="136"/>
      <c r="URY897" s="136"/>
      <c r="URZ897" s="136"/>
      <c r="USA897" s="136"/>
      <c r="USB897" s="136"/>
      <c r="USC897" s="136"/>
      <c r="USD897" s="136"/>
      <c r="USE897" s="136"/>
      <c r="USF897" s="136"/>
      <c r="USG897" s="136"/>
      <c r="USH897" s="136"/>
      <c r="USI897" s="136"/>
      <c r="USJ897" s="136"/>
      <c r="USK897" s="136"/>
      <c r="USL897" s="136"/>
      <c r="USM897" s="136"/>
      <c r="USN897" s="136"/>
      <c r="USO897" s="136"/>
      <c r="USP897" s="136"/>
      <c r="USQ897" s="136"/>
      <c r="USR897" s="136"/>
      <c r="USS897" s="136"/>
      <c r="UST897" s="136"/>
      <c r="USU897" s="136"/>
      <c r="USV897" s="136"/>
      <c r="USW897" s="136"/>
      <c r="USX897" s="136"/>
      <c r="USY897" s="136"/>
      <c r="USZ897" s="136"/>
      <c r="UTA897" s="136"/>
      <c r="UTB897" s="136"/>
      <c r="UTC897" s="136"/>
      <c r="UTD897" s="136"/>
      <c r="UTE897" s="136"/>
      <c r="UTF897" s="136"/>
      <c r="UTG897" s="136"/>
      <c r="UTH897" s="136"/>
      <c r="UTI897" s="136"/>
      <c r="UTJ897" s="136"/>
      <c r="UTK897" s="136"/>
      <c r="UTL897" s="136"/>
      <c r="UTM897" s="136"/>
      <c r="UTN897" s="136"/>
      <c r="UTO897" s="136"/>
      <c r="UTP897" s="136"/>
      <c r="UTQ897" s="136"/>
      <c r="UTR897" s="136"/>
      <c r="UTS897" s="136"/>
      <c r="UTT897" s="136"/>
      <c r="UTU897" s="136"/>
      <c r="UTV897" s="136"/>
      <c r="UTW897" s="136"/>
      <c r="UTX897" s="136"/>
      <c r="UTY897" s="136"/>
      <c r="UTZ897" s="136"/>
      <c r="UUA897" s="136"/>
      <c r="UUB897" s="136"/>
      <c r="UUC897" s="136"/>
      <c r="UUD897" s="136"/>
      <c r="UUE897" s="136"/>
      <c r="UUF897" s="136"/>
      <c r="UUG897" s="136"/>
      <c r="UUH897" s="136"/>
      <c r="UUI897" s="136"/>
      <c r="UUJ897" s="136"/>
      <c r="UUK897" s="136"/>
      <c r="UUL897" s="136"/>
      <c r="UUM897" s="136"/>
      <c r="UUN897" s="136"/>
      <c r="UUO897" s="136"/>
      <c r="UUP897" s="136"/>
      <c r="UUQ897" s="136"/>
      <c r="UUR897" s="136"/>
      <c r="UUS897" s="136"/>
      <c r="UUT897" s="136"/>
      <c r="UUU897" s="136"/>
      <c r="UUV897" s="136"/>
      <c r="UUW897" s="136"/>
      <c r="UUX897" s="136"/>
      <c r="UUY897" s="136"/>
      <c r="UUZ897" s="136"/>
      <c r="UVA897" s="136"/>
      <c r="UVB897" s="136"/>
      <c r="UVC897" s="136"/>
      <c r="UVD897" s="136"/>
      <c r="UVE897" s="136"/>
      <c r="UVF897" s="136"/>
      <c r="UVG897" s="136"/>
      <c r="UVH897" s="136"/>
      <c r="UVI897" s="136"/>
      <c r="UVJ897" s="136"/>
      <c r="UVK897" s="136"/>
      <c r="UVL897" s="136"/>
      <c r="UVM897" s="136"/>
      <c r="UVN897" s="136"/>
      <c r="UVO897" s="136"/>
      <c r="UVP897" s="136"/>
      <c r="UVQ897" s="136"/>
      <c r="UVR897" s="136"/>
      <c r="UVS897" s="136"/>
      <c r="UVT897" s="136"/>
      <c r="UVU897" s="136"/>
      <c r="UVV897" s="136"/>
      <c r="UVW897" s="136"/>
      <c r="UVX897" s="136"/>
      <c r="UVY897" s="136"/>
      <c r="UVZ897" s="136"/>
      <c r="UWA897" s="136"/>
      <c r="UWB897" s="136"/>
      <c r="UWC897" s="136"/>
      <c r="UWD897" s="136"/>
      <c r="UWE897" s="136"/>
      <c r="UWF897" s="136"/>
      <c r="UWG897" s="136"/>
      <c r="UWH897" s="136"/>
      <c r="UWI897" s="136"/>
      <c r="UWJ897" s="136"/>
      <c r="UWK897" s="136"/>
      <c r="UWL897" s="136"/>
      <c r="UWM897" s="136"/>
      <c r="UWN897" s="136"/>
      <c r="UWO897" s="136"/>
      <c r="UWP897" s="136"/>
      <c r="UWQ897" s="136"/>
      <c r="UWR897" s="136"/>
      <c r="UWS897" s="136"/>
      <c r="UWT897" s="136"/>
      <c r="UWU897" s="136"/>
      <c r="UWV897" s="136"/>
      <c r="UWW897" s="136"/>
      <c r="UWX897" s="136"/>
      <c r="UWY897" s="136"/>
      <c r="UWZ897" s="136"/>
      <c r="UXA897" s="136"/>
      <c r="UXB897" s="136"/>
      <c r="UXC897" s="136"/>
      <c r="UXD897" s="136"/>
      <c r="UXE897" s="136"/>
      <c r="UXF897" s="136"/>
      <c r="UXG897" s="136"/>
      <c r="UXH897" s="136"/>
      <c r="UXI897" s="136"/>
      <c r="UXJ897" s="136"/>
      <c r="UXK897" s="136"/>
      <c r="UXL897" s="136"/>
      <c r="UXM897" s="136"/>
      <c r="UXN897" s="136"/>
      <c r="UXO897" s="136"/>
      <c r="UXP897" s="136"/>
      <c r="UXQ897" s="136"/>
      <c r="UXR897" s="136"/>
      <c r="UXS897" s="136"/>
      <c r="UXT897" s="136"/>
      <c r="UXU897" s="136"/>
      <c r="UXV897" s="136"/>
      <c r="UXW897" s="136"/>
      <c r="UXX897" s="136"/>
      <c r="UXY897" s="136"/>
      <c r="UXZ897" s="136"/>
      <c r="UYA897" s="136"/>
      <c r="UYB897" s="136"/>
      <c r="UYC897" s="136"/>
      <c r="UYD897" s="136"/>
      <c r="UYE897" s="136"/>
      <c r="UYF897" s="136"/>
      <c r="UYG897" s="136"/>
      <c r="UYH897" s="136"/>
      <c r="UYI897" s="136"/>
      <c r="UYJ897" s="136"/>
      <c r="UYK897" s="136"/>
      <c r="UYL897" s="136"/>
      <c r="UYM897" s="136"/>
      <c r="UYN897" s="136"/>
      <c r="UYO897" s="136"/>
      <c r="UYP897" s="136"/>
      <c r="UYQ897" s="136"/>
      <c r="UYR897" s="136"/>
      <c r="UYS897" s="136"/>
      <c r="UYT897" s="136"/>
      <c r="UYU897" s="136"/>
      <c r="UYV897" s="136"/>
      <c r="UYW897" s="136"/>
      <c r="UYX897" s="136"/>
      <c r="UYY897" s="136"/>
      <c r="UYZ897" s="136"/>
      <c r="UZA897" s="136"/>
      <c r="UZB897" s="136"/>
      <c r="UZC897" s="136"/>
      <c r="UZD897" s="136"/>
      <c r="UZE897" s="136"/>
      <c r="UZF897" s="136"/>
      <c r="UZG897" s="136"/>
      <c r="UZH897" s="136"/>
      <c r="UZI897" s="136"/>
      <c r="UZJ897" s="136"/>
      <c r="UZK897" s="136"/>
      <c r="UZL897" s="136"/>
      <c r="UZM897" s="136"/>
      <c r="UZN897" s="136"/>
      <c r="UZO897" s="136"/>
      <c r="UZP897" s="136"/>
      <c r="UZQ897" s="136"/>
      <c r="UZR897" s="136"/>
      <c r="UZS897" s="136"/>
      <c r="UZT897" s="136"/>
      <c r="UZU897" s="136"/>
      <c r="UZV897" s="136"/>
      <c r="UZW897" s="136"/>
      <c r="UZX897" s="136"/>
      <c r="UZY897" s="136"/>
      <c r="UZZ897" s="136"/>
      <c r="VAA897" s="136"/>
      <c r="VAB897" s="136"/>
      <c r="VAC897" s="136"/>
      <c r="VAD897" s="136"/>
      <c r="VAE897" s="136"/>
      <c r="VAF897" s="136"/>
      <c r="VAG897" s="136"/>
      <c r="VAH897" s="136"/>
      <c r="VAI897" s="136"/>
      <c r="VAJ897" s="136"/>
      <c r="VAK897" s="136"/>
      <c r="VAL897" s="136"/>
      <c r="VAM897" s="136"/>
      <c r="VAN897" s="136"/>
      <c r="VAO897" s="136"/>
      <c r="VAP897" s="136"/>
      <c r="VAQ897" s="136"/>
      <c r="VAR897" s="136"/>
      <c r="VAS897" s="136"/>
      <c r="VAT897" s="136"/>
      <c r="VAU897" s="136"/>
      <c r="VAV897" s="136"/>
      <c r="VAW897" s="136"/>
      <c r="VAX897" s="136"/>
      <c r="VAY897" s="136"/>
      <c r="VAZ897" s="136"/>
      <c r="VBA897" s="136"/>
      <c r="VBB897" s="136"/>
      <c r="VBC897" s="136"/>
      <c r="VBD897" s="136"/>
      <c r="VBE897" s="136"/>
      <c r="VBF897" s="136"/>
      <c r="VBG897" s="136"/>
      <c r="VBH897" s="136"/>
      <c r="VBI897" s="136"/>
      <c r="VBJ897" s="136"/>
      <c r="VBK897" s="136"/>
      <c r="VBL897" s="136"/>
      <c r="VBM897" s="136"/>
      <c r="VBN897" s="136"/>
      <c r="VBO897" s="136"/>
      <c r="VBP897" s="136"/>
      <c r="VBQ897" s="136"/>
      <c r="VBR897" s="136"/>
      <c r="VBS897" s="136"/>
      <c r="VBT897" s="136"/>
      <c r="VBU897" s="136"/>
      <c r="VBV897" s="136"/>
      <c r="VBW897" s="136"/>
      <c r="VBX897" s="136"/>
      <c r="VBY897" s="136"/>
      <c r="VBZ897" s="136"/>
      <c r="VCA897" s="136"/>
      <c r="VCB897" s="136"/>
      <c r="VCC897" s="136"/>
      <c r="VCD897" s="136"/>
      <c r="VCE897" s="136"/>
      <c r="VCF897" s="136"/>
      <c r="VCG897" s="136"/>
      <c r="VCH897" s="136"/>
      <c r="VCI897" s="136"/>
      <c r="VCJ897" s="136"/>
      <c r="VCK897" s="136"/>
      <c r="VCL897" s="136"/>
      <c r="VCM897" s="136"/>
      <c r="VCN897" s="136"/>
      <c r="VCO897" s="136"/>
      <c r="VCP897" s="136"/>
      <c r="VCQ897" s="136"/>
      <c r="VCR897" s="136"/>
      <c r="VCS897" s="136"/>
      <c r="VCT897" s="136"/>
      <c r="VCU897" s="136"/>
      <c r="VCV897" s="136"/>
      <c r="VCW897" s="136"/>
      <c r="VCX897" s="136"/>
      <c r="VCY897" s="136"/>
      <c r="VCZ897" s="136"/>
      <c r="VDA897" s="136"/>
      <c r="VDB897" s="136"/>
      <c r="VDC897" s="136"/>
      <c r="VDD897" s="136"/>
      <c r="VDE897" s="136"/>
      <c r="VDF897" s="136"/>
      <c r="VDG897" s="136"/>
      <c r="VDH897" s="136"/>
      <c r="VDI897" s="136"/>
      <c r="VDJ897" s="136"/>
      <c r="VDK897" s="136"/>
      <c r="VDL897" s="136"/>
      <c r="VDM897" s="136"/>
      <c r="VDN897" s="136"/>
      <c r="VDO897" s="136"/>
      <c r="VDP897" s="136"/>
      <c r="VDQ897" s="136"/>
      <c r="VDR897" s="136"/>
      <c r="VDS897" s="136"/>
      <c r="VDT897" s="136"/>
      <c r="VDU897" s="136"/>
      <c r="VDV897" s="136"/>
      <c r="VDW897" s="136"/>
      <c r="VDX897" s="136"/>
      <c r="VDY897" s="136"/>
      <c r="VDZ897" s="136"/>
      <c r="VEA897" s="136"/>
      <c r="VEB897" s="136"/>
      <c r="VEC897" s="136"/>
      <c r="VED897" s="136"/>
      <c r="VEE897" s="136"/>
      <c r="VEF897" s="136"/>
      <c r="VEG897" s="136"/>
      <c r="VEH897" s="136"/>
      <c r="VEI897" s="136"/>
      <c r="VEJ897" s="136"/>
      <c r="VEK897" s="136"/>
      <c r="VEL897" s="136"/>
      <c r="VEM897" s="136"/>
      <c r="VEN897" s="136"/>
      <c r="VEO897" s="136"/>
      <c r="VEP897" s="136"/>
      <c r="VEQ897" s="136"/>
      <c r="VER897" s="136"/>
      <c r="VES897" s="136"/>
      <c r="VET897" s="136"/>
      <c r="VEU897" s="136"/>
      <c r="VEV897" s="136"/>
      <c r="VEW897" s="136"/>
      <c r="VEX897" s="136"/>
      <c r="VEY897" s="136"/>
      <c r="VEZ897" s="136"/>
      <c r="VFA897" s="136"/>
      <c r="VFB897" s="136"/>
      <c r="VFC897" s="136"/>
      <c r="VFD897" s="136"/>
      <c r="VFE897" s="136"/>
      <c r="VFF897" s="136"/>
      <c r="VFG897" s="136"/>
      <c r="VFH897" s="136"/>
      <c r="VFI897" s="136"/>
      <c r="VFJ897" s="136"/>
      <c r="VFK897" s="136"/>
      <c r="VFL897" s="136"/>
      <c r="VFM897" s="136"/>
      <c r="VFN897" s="136"/>
      <c r="VFO897" s="136"/>
      <c r="VFP897" s="136"/>
      <c r="VFQ897" s="136"/>
      <c r="VFR897" s="136"/>
      <c r="VFS897" s="136"/>
      <c r="VFT897" s="136"/>
      <c r="VFU897" s="136"/>
      <c r="VFV897" s="136"/>
      <c r="VFW897" s="136"/>
      <c r="VFX897" s="136"/>
      <c r="VFY897" s="136"/>
      <c r="VFZ897" s="136"/>
      <c r="VGA897" s="136"/>
      <c r="VGB897" s="136"/>
      <c r="VGC897" s="136"/>
      <c r="VGD897" s="136"/>
      <c r="VGE897" s="136"/>
      <c r="VGF897" s="136"/>
      <c r="VGG897" s="136"/>
      <c r="VGH897" s="136"/>
      <c r="VGI897" s="136"/>
      <c r="VGJ897" s="136"/>
      <c r="VGK897" s="136"/>
      <c r="VGL897" s="136"/>
      <c r="VGM897" s="136"/>
      <c r="VGN897" s="136"/>
      <c r="VGO897" s="136"/>
      <c r="VGP897" s="136"/>
      <c r="VGQ897" s="136"/>
      <c r="VGR897" s="136"/>
      <c r="VGS897" s="136"/>
      <c r="VGT897" s="136"/>
      <c r="VGU897" s="136"/>
      <c r="VGV897" s="136"/>
      <c r="VGW897" s="136"/>
      <c r="VGX897" s="136"/>
      <c r="VGY897" s="136"/>
      <c r="VGZ897" s="136"/>
      <c r="VHA897" s="136"/>
      <c r="VHB897" s="136"/>
      <c r="VHC897" s="136"/>
      <c r="VHD897" s="136"/>
      <c r="VHE897" s="136"/>
      <c r="VHF897" s="136"/>
      <c r="VHG897" s="136"/>
      <c r="VHH897" s="136"/>
      <c r="VHI897" s="136"/>
      <c r="VHJ897" s="136"/>
      <c r="VHK897" s="136"/>
      <c r="VHL897" s="136"/>
      <c r="VHM897" s="136"/>
      <c r="VHN897" s="136"/>
      <c r="VHO897" s="136"/>
      <c r="VHP897" s="136"/>
      <c r="VHQ897" s="136"/>
      <c r="VHR897" s="136"/>
      <c r="VHS897" s="136"/>
      <c r="VHT897" s="136"/>
      <c r="VHU897" s="136"/>
      <c r="VHV897" s="136"/>
      <c r="VHW897" s="136"/>
      <c r="VHX897" s="136"/>
      <c r="VHY897" s="136"/>
      <c r="VHZ897" s="136"/>
      <c r="VIA897" s="136"/>
      <c r="VIB897" s="136"/>
      <c r="VIC897" s="136"/>
      <c r="VID897" s="136"/>
      <c r="VIE897" s="136"/>
      <c r="VIF897" s="136"/>
      <c r="VIG897" s="136"/>
      <c r="VIH897" s="136"/>
      <c r="VII897" s="136"/>
      <c r="VIJ897" s="136"/>
      <c r="VIK897" s="136"/>
      <c r="VIL897" s="136"/>
      <c r="VIM897" s="136"/>
      <c r="VIN897" s="136"/>
      <c r="VIO897" s="136"/>
      <c r="VIP897" s="136"/>
      <c r="VIQ897" s="136"/>
      <c r="VIR897" s="136"/>
      <c r="VIS897" s="136"/>
      <c r="VIT897" s="136"/>
      <c r="VIU897" s="136"/>
      <c r="VIV897" s="136"/>
      <c r="VIW897" s="136"/>
      <c r="VIX897" s="136"/>
      <c r="VIY897" s="136"/>
      <c r="VIZ897" s="136"/>
      <c r="VJA897" s="136"/>
      <c r="VJB897" s="136"/>
      <c r="VJC897" s="136"/>
      <c r="VJD897" s="136"/>
      <c r="VJE897" s="136"/>
      <c r="VJF897" s="136"/>
      <c r="VJG897" s="136"/>
      <c r="VJH897" s="136"/>
      <c r="VJI897" s="136"/>
      <c r="VJJ897" s="136"/>
      <c r="VJK897" s="136"/>
      <c r="VJL897" s="136"/>
      <c r="VJM897" s="136"/>
      <c r="VJN897" s="136"/>
      <c r="VJO897" s="136"/>
      <c r="VJP897" s="136"/>
      <c r="VJQ897" s="136"/>
      <c r="VJR897" s="136"/>
      <c r="VJS897" s="136"/>
      <c r="VJT897" s="136"/>
      <c r="VJU897" s="136"/>
      <c r="VJV897" s="136"/>
      <c r="VJW897" s="136"/>
      <c r="VJX897" s="136"/>
      <c r="VJY897" s="136"/>
      <c r="VJZ897" s="136"/>
      <c r="VKA897" s="136"/>
      <c r="VKB897" s="136"/>
      <c r="VKC897" s="136"/>
      <c r="VKD897" s="136"/>
      <c r="VKE897" s="136"/>
      <c r="VKF897" s="136"/>
      <c r="VKG897" s="136"/>
      <c r="VKH897" s="136"/>
      <c r="VKI897" s="136"/>
      <c r="VKJ897" s="136"/>
      <c r="VKK897" s="136"/>
      <c r="VKL897" s="136"/>
      <c r="VKM897" s="136"/>
      <c r="VKN897" s="136"/>
      <c r="VKO897" s="136"/>
      <c r="VKP897" s="136"/>
      <c r="VKQ897" s="136"/>
      <c r="VKR897" s="136"/>
      <c r="VKS897" s="136"/>
      <c r="VKT897" s="136"/>
      <c r="VKU897" s="136"/>
      <c r="VKV897" s="136"/>
      <c r="VKW897" s="136"/>
      <c r="VKX897" s="136"/>
      <c r="VKY897" s="136"/>
      <c r="VKZ897" s="136"/>
      <c r="VLA897" s="136"/>
      <c r="VLB897" s="136"/>
      <c r="VLC897" s="136"/>
      <c r="VLD897" s="136"/>
      <c r="VLE897" s="136"/>
      <c r="VLF897" s="136"/>
      <c r="VLG897" s="136"/>
      <c r="VLH897" s="136"/>
      <c r="VLI897" s="136"/>
      <c r="VLJ897" s="136"/>
      <c r="VLK897" s="136"/>
      <c r="VLL897" s="136"/>
      <c r="VLM897" s="136"/>
      <c r="VLN897" s="136"/>
      <c r="VLO897" s="136"/>
      <c r="VLP897" s="136"/>
      <c r="VLQ897" s="136"/>
      <c r="VLR897" s="136"/>
      <c r="VLS897" s="136"/>
      <c r="VLT897" s="136"/>
      <c r="VLU897" s="136"/>
      <c r="VLV897" s="136"/>
      <c r="VLW897" s="136"/>
      <c r="VLX897" s="136"/>
      <c r="VLY897" s="136"/>
      <c r="VLZ897" s="136"/>
      <c r="VMA897" s="136"/>
      <c r="VMB897" s="136"/>
      <c r="VMC897" s="136"/>
      <c r="VMD897" s="136"/>
      <c r="VME897" s="136"/>
      <c r="VMF897" s="136"/>
      <c r="VMG897" s="136"/>
      <c r="VMH897" s="136"/>
      <c r="VMI897" s="136"/>
      <c r="VMJ897" s="136"/>
      <c r="VMK897" s="136"/>
      <c r="VML897" s="136"/>
      <c r="VMM897" s="136"/>
      <c r="VMN897" s="136"/>
      <c r="VMO897" s="136"/>
      <c r="VMP897" s="136"/>
      <c r="VMQ897" s="136"/>
      <c r="VMR897" s="136"/>
      <c r="VMS897" s="136"/>
      <c r="VMT897" s="136"/>
      <c r="VMU897" s="136"/>
      <c r="VMV897" s="136"/>
      <c r="VMW897" s="136"/>
      <c r="VMX897" s="136"/>
      <c r="VMY897" s="136"/>
      <c r="VMZ897" s="136"/>
      <c r="VNA897" s="136"/>
      <c r="VNB897" s="136"/>
      <c r="VNC897" s="136"/>
      <c r="VND897" s="136"/>
      <c r="VNE897" s="136"/>
      <c r="VNF897" s="136"/>
      <c r="VNG897" s="136"/>
      <c r="VNH897" s="136"/>
      <c r="VNI897" s="136"/>
      <c r="VNJ897" s="136"/>
      <c r="VNK897" s="136"/>
      <c r="VNL897" s="136"/>
      <c r="VNM897" s="136"/>
      <c r="VNN897" s="136"/>
      <c r="VNO897" s="136"/>
      <c r="VNP897" s="136"/>
      <c r="VNQ897" s="136"/>
      <c r="VNR897" s="136"/>
      <c r="VNS897" s="136"/>
      <c r="VNT897" s="136"/>
      <c r="VNU897" s="136"/>
      <c r="VNV897" s="136"/>
      <c r="VNW897" s="136"/>
      <c r="VNX897" s="136"/>
      <c r="VNY897" s="136"/>
      <c r="VNZ897" s="136"/>
      <c r="VOA897" s="136"/>
      <c r="VOB897" s="136"/>
      <c r="VOC897" s="136"/>
      <c r="VOD897" s="136"/>
      <c r="VOE897" s="136"/>
      <c r="VOF897" s="136"/>
      <c r="VOG897" s="136"/>
      <c r="VOH897" s="136"/>
      <c r="VOI897" s="136"/>
      <c r="VOJ897" s="136"/>
      <c r="VOK897" s="136"/>
      <c r="VOL897" s="136"/>
      <c r="VOM897" s="136"/>
      <c r="VON897" s="136"/>
      <c r="VOO897" s="136"/>
      <c r="VOP897" s="136"/>
      <c r="VOQ897" s="136"/>
      <c r="VOR897" s="136"/>
      <c r="VOS897" s="136"/>
      <c r="VOT897" s="136"/>
      <c r="VOU897" s="136"/>
      <c r="VOV897" s="136"/>
      <c r="VOW897" s="136"/>
      <c r="VOX897" s="136"/>
      <c r="VOY897" s="136"/>
      <c r="VOZ897" s="136"/>
      <c r="VPA897" s="136"/>
      <c r="VPB897" s="136"/>
      <c r="VPC897" s="136"/>
      <c r="VPD897" s="136"/>
      <c r="VPE897" s="136"/>
      <c r="VPF897" s="136"/>
      <c r="VPG897" s="136"/>
      <c r="VPH897" s="136"/>
      <c r="VPI897" s="136"/>
      <c r="VPJ897" s="136"/>
      <c r="VPK897" s="136"/>
      <c r="VPL897" s="136"/>
      <c r="VPM897" s="136"/>
      <c r="VPN897" s="136"/>
      <c r="VPO897" s="136"/>
      <c r="VPP897" s="136"/>
      <c r="VPQ897" s="136"/>
      <c r="VPR897" s="136"/>
      <c r="VPS897" s="136"/>
      <c r="VPT897" s="136"/>
      <c r="VPU897" s="136"/>
      <c r="VPV897" s="136"/>
      <c r="VPW897" s="136"/>
      <c r="VPX897" s="136"/>
      <c r="VPY897" s="136"/>
      <c r="VPZ897" s="136"/>
      <c r="VQA897" s="136"/>
      <c r="VQB897" s="136"/>
      <c r="VQC897" s="136"/>
      <c r="VQD897" s="136"/>
      <c r="VQE897" s="136"/>
      <c r="VQF897" s="136"/>
      <c r="VQG897" s="136"/>
      <c r="VQH897" s="136"/>
      <c r="VQI897" s="136"/>
      <c r="VQJ897" s="136"/>
      <c r="VQK897" s="136"/>
      <c r="VQL897" s="136"/>
      <c r="VQM897" s="136"/>
      <c r="VQN897" s="136"/>
      <c r="VQO897" s="136"/>
      <c r="VQP897" s="136"/>
      <c r="VQQ897" s="136"/>
      <c r="VQR897" s="136"/>
      <c r="VQS897" s="136"/>
      <c r="VQT897" s="136"/>
      <c r="VQU897" s="136"/>
      <c r="VQV897" s="136"/>
      <c r="VQW897" s="136"/>
      <c r="VQX897" s="136"/>
      <c r="VQY897" s="136"/>
      <c r="VQZ897" s="136"/>
      <c r="VRA897" s="136"/>
      <c r="VRB897" s="136"/>
      <c r="VRC897" s="136"/>
      <c r="VRD897" s="136"/>
      <c r="VRE897" s="136"/>
      <c r="VRF897" s="136"/>
      <c r="VRG897" s="136"/>
      <c r="VRH897" s="136"/>
      <c r="VRI897" s="136"/>
      <c r="VRJ897" s="136"/>
      <c r="VRK897" s="136"/>
      <c r="VRL897" s="136"/>
      <c r="VRM897" s="136"/>
      <c r="VRN897" s="136"/>
      <c r="VRO897" s="136"/>
      <c r="VRP897" s="136"/>
      <c r="VRQ897" s="136"/>
      <c r="VRR897" s="136"/>
      <c r="VRS897" s="136"/>
      <c r="VRT897" s="136"/>
      <c r="VRU897" s="136"/>
      <c r="VRV897" s="136"/>
      <c r="VRW897" s="136"/>
      <c r="VRX897" s="136"/>
      <c r="VRY897" s="136"/>
      <c r="VRZ897" s="136"/>
      <c r="VSA897" s="136"/>
      <c r="VSB897" s="136"/>
      <c r="VSC897" s="136"/>
      <c r="VSD897" s="136"/>
      <c r="VSE897" s="136"/>
      <c r="VSF897" s="136"/>
      <c r="VSG897" s="136"/>
      <c r="VSH897" s="136"/>
      <c r="VSI897" s="136"/>
      <c r="VSJ897" s="136"/>
      <c r="VSK897" s="136"/>
      <c r="VSL897" s="136"/>
      <c r="VSM897" s="136"/>
      <c r="VSN897" s="136"/>
      <c r="VSO897" s="136"/>
      <c r="VSP897" s="136"/>
      <c r="VSQ897" s="136"/>
      <c r="VSR897" s="136"/>
      <c r="VSS897" s="136"/>
      <c r="VST897" s="136"/>
      <c r="VSU897" s="136"/>
      <c r="VSV897" s="136"/>
      <c r="VSW897" s="136"/>
      <c r="VSX897" s="136"/>
      <c r="VSY897" s="136"/>
      <c r="VSZ897" s="136"/>
      <c r="VTA897" s="136"/>
      <c r="VTB897" s="136"/>
      <c r="VTC897" s="136"/>
      <c r="VTD897" s="136"/>
      <c r="VTE897" s="136"/>
      <c r="VTF897" s="136"/>
      <c r="VTG897" s="136"/>
      <c r="VTH897" s="136"/>
      <c r="VTI897" s="136"/>
      <c r="VTJ897" s="136"/>
      <c r="VTK897" s="136"/>
      <c r="VTL897" s="136"/>
      <c r="VTM897" s="136"/>
      <c r="VTN897" s="136"/>
      <c r="VTO897" s="136"/>
      <c r="VTP897" s="136"/>
      <c r="VTQ897" s="136"/>
      <c r="VTR897" s="136"/>
      <c r="VTS897" s="136"/>
      <c r="VTT897" s="136"/>
      <c r="VTU897" s="136"/>
      <c r="VTV897" s="136"/>
      <c r="VTW897" s="136"/>
      <c r="VTX897" s="136"/>
      <c r="VTY897" s="136"/>
      <c r="VTZ897" s="136"/>
      <c r="VUA897" s="136"/>
      <c r="VUB897" s="136"/>
      <c r="VUC897" s="136"/>
      <c r="VUD897" s="136"/>
      <c r="VUE897" s="136"/>
      <c r="VUF897" s="136"/>
      <c r="VUG897" s="136"/>
      <c r="VUH897" s="136"/>
      <c r="VUI897" s="136"/>
      <c r="VUJ897" s="136"/>
      <c r="VUK897" s="136"/>
      <c r="VUL897" s="136"/>
      <c r="VUM897" s="136"/>
      <c r="VUN897" s="136"/>
      <c r="VUO897" s="136"/>
      <c r="VUP897" s="136"/>
      <c r="VUQ897" s="136"/>
      <c r="VUR897" s="136"/>
      <c r="VUS897" s="136"/>
      <c r="VUT897" s="136"/>
      <c r="VUU897" s="136"/>
      <c r="VUV897" s="136"/>
      <c r="VUW897" s="136"/>
      <c r="VUX897" s="136"/>
      <c r="VUY897" s="136"/>
      <c r="VUZ897" s="136"/>
      <c r="VVA897" s="136"/>
      <c r="VVB897" s="136"/>
      <c r="VVC897" s="136"/>
      <c r="VVD897" s="136"/>
      <c r="VVE897" s="136"/>
      <c r="VVF897" s="136"/>
      <c r="VVG897" s="136"/>
      <c r="VVH897" s="136"/>
      <c r="VVI897" s="136"/>
      <c r="VVJ897" s="136"/>
      <c r="VVK897" s="136"/>
      <c r="VVL897" s="136"/>
      <c r="VVM897" s="136"/>
      <c r="VVN897" s="136"/>
      <c r="VVO897" s="136"/>
      <c r="VVP897" s="136"/>
      <c r="VVQ897" s="136"/>
      <c r="VVR897" s="136"/>
      <c r="VVS897" s="136"/>
      <c r="VVT897" s="136"/>
      <c r="VVU897" s="136"/>
      <c r="VVV897" s="136"/>
      <c r="VVW897" s="136"/>
      <c r="VVX897" s="136"/>
      <c r="VVY897" s="136"/>
      <c r="VVZ897" s="136"/>
      <c r="VWA897" s="136"/>
      <c r="VWB897" s="136"/>
      <c r="VWC897" s="136"/>
      <c r="VWD897" s="136"/>
      <c r="VWE897" s="136"/>
      <c r="VWF897" s="136"/>
      <c r="VWG897" s="136"/>
      <c r="VWH897" s="136"/>
      <c r="VWI897" s="136"/>
      <c r="VWJ897" s="136"/>
      <c r="VWK897" s="136"/>
      <c r="VWL897" s="136"/>
      <c r="VWM897" s="136"/>
      <c r="VWN897" s="136"/>
      <c r="VWO897" s="136"/>
      <c r="VWP897" s="136"/>
      <c r="VWQ897" s="136"/>
      <c r="VWR897" s="136"/>
      <c r="VWS897" s="136"/>
      <c r="VWT897" s="136"/>
      <c r="VWU897" s="136"/>
      <c r="VWV897" s="136"/>
      <c r="VWW897" s="136"/>
      <c r="VWX897" s="136"/>
      <c r="VWY897" s="136"/>
      <c r="VWZ897" s="136"/>
      <c r="VXA897" s="136"/>
      <c r="VXB897" s="136"/>
      <c r="VXC897" s="136"/>
      <c r="VXD897" s="136"/>
      <c r="VXE897" s="136"/>
      <c r="VXF897" s="136"/>
      <c r="VXG897" s="136"/>
      <c r="VXH897" s="136"/>
      <c r="VXI897" s="136"/>
      <c r="VXJ897" s="136"/>
      <c r="VXK897" s="136"/>
      <c r="VXL897" s="136"/>
      <c r="VXM897" s="136"/>
      <c r="VXN897" s="136"/>
      <c r="VXO897" s="136"/>
      <c r="VXP897" s="136"/>
      <c r="VXQ897" s="136"/>
      <c r="VXR897" s="136"/>
      <c r="VXS897" s="136"/>
      <c r="VXT897" s="136"/>
      <c r="VXU897" s="136"/>
      <c r="VXV897" s="136"/>
      <c r="VXW897" s="136"/>
      <c r="VXX897" s="136"/>
      <c r="VXY897" s="136"/>
      <c r="VXZ897" s="136"/>
      <c r="VYA897" s="136"/>
      <c r="VYB897" s="136"/>
      <c r="VYC897" s="136"/>
      <c r="VYD897" s="136"/>
      <c r="VYE897" s="136"/>
      <c r="VYF897" s="136"/>
      <c r="VYG897" s="136"/>
      <c r="VYH897" s="136"/>
      <c r="VYI897" s="136"/>
      <c r="VYJ897" s="136"/>
      <c r="VYK897" s="136"/>
      <c r="VYL897" s="136"/>
      <c r="VYM897" s="136"/>
      <c r="VYN897" s="136"/>
      <c r="VYO897" s="136"/>
      <c r="VYP897" s="136"/>
      <c r="VYQ897" s="136"/>
      <c r="VYR897" s="136"/>
      <c r="VYS897" s="136"/>
      <c r="VYT897" s="136"/>
      <c r="VYU897" s="136"/>
      <c r="VYV897" s="136"/>
      <c r="VYW897" s="136"/>
      <c r="VYX897" s="136"/>
      <c r="VYY897" s="136"/>
      <c r="VYZ897" s="136"/>
      <c r="VZA897" s="136"/>
      <c r="VZB897" s="136"/>
      <c r="VZC897" s="136"/>
      <c r="VZD897" s="136"/>
      <c r="VZE897" s="136"/>
      <c r="VZF897" s="136"/>
      <c r="VZG897" s="136"/>
      <c r="VZH897" s="136"/>
      <c r="VZI897" s="136"/>
      <c r="VZJ897" s="136"/>
      <c r="VZK897" s="136"/>
      <c r="VZL897" s="136"/>
      <c r="VZM897" s="136"/>
      <c r="VZN897" s="136"/>
      <c r="VZO897" s="136"/>
      <c r="VZP897" s="136"/>
      <c r="VZQ897" s="136"/>
      <c r="VZR897" s="136"/>
      <c r="VZS897" s="136"/>
      <c r="VZT897" s="136"/>
      <c r="VZU897" s="136"/>
      <c r="VZV897" s="136"/>
      <c r="VZW897" s="136"/>
      <c r="VZX897" s="136"/>
      <c r="VZY897" s="136"/>
      <c r="VZZ897" s="136"/>
      <c r="WAA897" s="136"/>
      <c r="WAB897" s="136"/>
      <c r="WAC897" s="136"/>
      <c r="WAD897" s="136"/>
      <c r="WAE897" s="136"/>
      <c r="WAF897" s="136"/>
      <c r="WAG897" s="136"/>
      <c r="WAH897" s="136"/>
      <c r="WAI897" s="136"/>
      <c r="WAJ897" s="136"/>
      <c r="WAK897" s="136"/>
      <c r="WAL897" s="136"/>
      <c r="WAM897" s="136"/>
      <c r="WAN897" s="136"/>
      <c r="WAO897" s="136"/>
      <c r="WAP897" s="136"/>
      <c r="WAQ897" s="136"/>
      <c r="WAR897" s="136"/>
      <c r="WAS897" s="136"/>
      <c r="WAT897" s="136"/>
      <c r="WAU897" s="136"/>
      <c r="WAV897" s="136"/>
      <c r="WAW897" s="136"/>
      <c r="WAX897" s="136"/>
      <c r="WAY897" s="136"/>
      <c r="WAZ897" s="136"/>
      <c r="WBA897" s="136"/>
      <c r="WBB897" s="136"/>
      <c r="WBC897" s="136"/>
      <c r="WBD897" s="136"/>
      <c r="WBE897" s="136"/>
      <c r="WBF897" s="136"/>
      <c r="WBG897" s="136"/>
      <c r="WBH897" s="136"/>
      <c r="WBI897" s="136"/>
      <c r="WBJ897" s="136"/>
      <c r="WBK897" s="136"/>
      <c r="WBL897" s="136"/>
      <c r="WBM897" s="136"/>
      <c r="WBN897" s="136"/>
      <c r="WBO897" s="136"/>
      <c r="WBP897" s="136"/>
      <c r="WBQ897" s="136"/>
      <c r="WBR897" s="136"/>
      <c r="WBS897" s="136"/>
      <c r="WBT897" s="136"/>
      <c r="WBU897" s="136"/>
      <c r="WBV897" s="136"/>
      <c r="WBW897" s="136"/>
      <c r="WBX897" s="136"/>
      <c r="WBY897" s="136"/>
      <c r="WBZ897" s="136"/>
      <c r="WCA897" s="136"/>
      <c r="WCB897" s="136"/>
      <c r="WCC897" s="136"/>
      <c r="WCD897" s="136"/>
      <c r="WCE897" s="136"/>
      <c r="WCF897" s="136"/>
      <c r="WCG897" s="136"/>
      <c r="WCH897" s="136"/>
      <c r="WCI897" s="136"/>
      <c r="WCJ897" s="136"/>
      <c r="WCK897" s="136"/>
      <c r="WCL897" s="136"/>
      <c r="WCM897" s="136"/>
      <c r="WCN897" s="136"/>
      <c r="WCO897" s="136"/>
      <c r="WCP897" s="136"/>
      <c r="WCQ897" s="136"/>
      <c r="WCR897" s="136"/>
      <c r="WCS897" s="136"/>
      <c r="WCT897" s="136"/>
      <c r="WCU897" s="136"/>
      <c r="WCV897" s="136"/>
      <c r="WCW897" s="136"/>
      <c r="WCX897" s="136"/>
      <c r="WCY897" s="136"/>
      <c r="WCZ897" s="136"/>
      <c r="WDA897" s="136"/>
      <c r="WDB897" s="136"/>
      <c r="WDC897" s="136"/>
      <c r="WDD897" s="136"/>
      <c r="WDE897" s="136"/>
      <c r="WDF897" s="136"/>
      <c r="WDG897" s="136"/>
      <c r="WDH897" s="136"/>
      <c r="WDI897" s="136"/>
      <c r="WDJ897" s="136"/>
      <c r="WDK897" s="136"/>
      <c r="WDL897" s="136"/>
      <c r="WDM897" s="136"/>
      <c r="WDN897" s="136"/>
      <c r="WDO897" s="136"/>
      <c r="WDP897" s="136"/>
      <c r="WDQ897" s="136"/>
      <c r="WDR897" s="136"/>
      <c r="WDS897" s="136"/>
      <c r="WDT897" s="136"/>
      <c r="WDU897" s="136"/>
      <c r="WDV897" s="136"/>
      <c r="WDW897" s="136"/>
      <c r="WDX897" s="136"/>
      <c r="WDY897" s="136"/>
      <c r="WDZ897" s="136"/>
      <c r="WEA897" s="136"/>
      <c r="WEB897" s="136"/>
      <c r="WEC897" s="136"/>
      <c r="WED897" s="136"/>
      <c r="WEE897" s="136"/>
      <c r="WEF897" s="136"/>
      <c r="WEG897" s="136"/>
      <c r="WEH897" s="136"/>
      <c r="WEI897" s="136"/>
      <c r="WEJ897" s="136"/>
      <c r="WEK897" s="136"/>
      <c r="WEL897" s="136"/>
      <c r="WEM897" s="136"/>
      <c r="WEN897" s="136"/>
      <c r="WEO897" s="136"/>
      <c r="WEP897" s="136"/>
      <c r="WEQ897" s="136"/>
      <c r="WER897" s="136"/>
      <c r="WES897" s="136"/>
      <c r="WET897" s="136"/>
      <c r="WEU897" s="136"/>
      <c r="WEV897" s="136"/>
      <c r="WEW897" s="136"/>
      <c r="WEX897" s="136"/>
      <c r="WEY897" s="136"/>
      <c r="WEZ897" s="136"/>
      <c r="WFA897" s="136"/>
      <c r="WFB897" s="136"/>
      <c r="WFC897" s="136"/>
      <c r="WFD897" s="136"/>
      <c r="WFE897" s="136"/>
      <c r="WFF897" s="136"/>
      <c r="WFG897" s="136"/>
      <c r="WFH897" s="136"/>
      <c r="WFI897" s="136"/>
      <c r="WFJ897" s="136"/>
      <c r="WFK897" s="136"/>
      <c r="WFL897" s="136"/>
      <c r="WFM897" s="136"/>
      <c r="WFN897" s="136"/>
      <c r="WFO897" s="136"/>
      <c r="WFP897" s="136"/>
      <c r="WFQ897" s="136"/>
      <c r="WFR897" s="136"/>
      <c r="WFS897" s="136"/>
      <c r="WFT897" s="136"/>
      <c r="WFU897" s="136"/>
      <c r="WFV897" s="136"/>
      <c r="WFW897" s="136"/>
      <c r="WFX897" s="136"/>
      <c r="WFY897" s="136"/>
      <c r="WFZ897" s="136"/>
      <c r="WGA897" s="136"/>
      <c r="WGB897" s="136"/>
      <c r="WGC897" s="136"/>
      <c r="WGD897" s="136"/>
      <c r="WGE897" s="136"/>
      <c r="WGF897" s="136"/>
      <c r="WGG897" s="136"/>
      <c r="WGH897" s="136"/>
      <c r="WGI897" s="136"/>
      <c r="WGJ897" s="136"/>
      <c r="WGK897" s="136"/>
      <c r="WGL897" s="136"/>
      <c r="WGM897" s="136"/>
      <c r="WGN897" s="136"/>
      <c r="WGO897" s="136"/>
      <c r="WGP897" s="136"/>
      <c r="WGQ897" s="136"/>
      <c r="WGR897" s="136"/>
      <c r="WGS897" s="136"/>
      <c r="WGT897" s="136"/>
      <c r="WGU897" s="136"/>
      <c r="WGV897" s="136"/>
      <c r="WGW897" s="136"/>
      <c r="WGX897" s="136"/>
      <c r="WGY897" s="136"/>
      <c r="WGZ897" s="136"/>
      <c r="WHA897" s="136"/>
      <c r="WHB897" s="136"/>
      <c r="WHC897" s="136"/>
      <c r="WHD897" s="136"/>
      <c r="WHE897" s="136"/>
      <c r="WHF897" s="136"/>
      <c r="WHG897" s="136"/>
      <c r="WHH897" s="136"/>
      <c r="WHI897" s="136"/>
      <c r="WHJ897" s="136"/>
      <c r="WHK897" s="136"/>
      <c r="WHL897" s="136"/>
      <c r="WHM897" s="136"/>
      <c r="WHN897" s="136"/>
      <c r="WHO897" s="136"/>
      <c r="WHP897" s="136"/>
      <c r="WHQ897" s="136"/>
      <c r="WHR897" s="136"/>
      <c r="WHS897" s="136"/>
      <c r="WHT897" s="136"/>
      <c r="WHU897" s="136"/>
      <c r="WHV897" s="136"/>
      <c r="WHW897" s="136"/>
      <c r="WHX897" s="136"/>
      <c r="WHY897" s="136"/>
      <c r="WHZ897" s="136"/>
      <c r="WIA897" s="136"/>
      <c r="WIB897" s="136"/>
      <c r="WIC897" s="136"/>
      <c r="WID897" s="136"/>
      <c r="WIE897" s="136"/>
      <c r="WIF897" s="136"/>
      <c r="WIG897" s="136"/>
      <c r="WIH897" s="136"/>
      <c r="WII897" s="136"/>
      <c r="WIJ897" s="136"/>
      <c r="WIK897" s="136"/>
      <c r="WIL897" s="136"/>
      <c r="WIM897" s="136"/>
      <c r="WIN897" s="136"/>
      <c r="WIO897" s="136"/>
      <c r="WIP897" s="136"/>
      <c r="WIQ897" s="136"/>
      <c r="WIR897" s="136"/>
      <c r="WIS897" s="136"/>
      <c r="WIT897" s="136"/>
      <c r="WIU897" s="136"/>
      <c r="WIV897" s="136"/>
      <c r="WIW897" s="136"/>
      <c r="WIX897" s="136"/>
      <c r="WIY897" s="136"/>
      <c r="WIZ897" s="136"/>
      <c r="WJA897" s="136"/>
      <c r="WJB897" s="136"/>
      <c r="WJC897" s="136"/>
      <c r="WJD897" s="136"/>
      <c r="WJE897" s="136"/>
      <c r="WJF897" s="136"/>
      <c r="WJG897" s="136"/>
      <c r="WJH897" s="136"/>
      <c r="WJI897" s="136"/>
      <c r="WJJ897" s="136"/>
      <c r="WJK897" s="136"/>
      <c r="WJL897" s="136"/>
      <c r="WJM897" s="136"/>
      <c r="WJN897" s="136"/>
      <c r="WJO897" s="136"/>
      <c r="WJP897" s="136"/>
      <c r="WJQ897" s="136"/>
      <c r="WJR897" s="136"/>
      <c r="WJS897" s="136"/>
      <c r="WJT897" s="136"/>
      <c r="WJU897" s="136"/>
      <c r="WJV897" s="136"/>
      <c r="WJW897" s="136"/>
      <c r="WJX897" s="136"/>
      <c r="WJY897" s="136"/>
      <c r="WJZ897" s="136"/>
      <c r="WKA897" s="136"/>
      <c r="WKB897" s="136"/>
      <c r="WKC897" s="136"/>
      <c r="WKD897" s="136"/>
      <c r="WKE897" s="136"/>
      <c r="WKF897" s="136"/>
      <c r="WKG897" s="136"/>
      <c r="WKH897" s="136"/>
      <c r="WKI897" s="136"/>
      <c r="WKJ897" s="136"/>
      <c r="WKK897" s="136"/>
      <c r="WKL897" s="136"/>
      <c r="WKM897" s="136"/>
      <c r="WKN897" s="136"/>
      <c r="WKO897" s="136"/>
      <c r="WKP897" s="136"/>
      <c r="WKQ897" s="136"/>
      <c r="WKR897" s="136"/>
      <c r="WKS897" s="136"/>
      <c r="WKT897" s="136"/>
      <c r="WKU897" s="136"/>
      <c r="WKV897" s="136"/>
      <c r="WKW897" s="136"/>
      <c r="WKX897" s="136"/>
      <c r="WKY897" s="136"/>
      <c r="WKZ897" s="136"/>
      <c r="WLA897" s="136"/>
      <c r="WLB897" s="136"/>
      <c r="WLC897" s="136"/>
      <c r="WLD897" s="136"/>
      <c r="WLE897" s="136"/>
      <c r="WLF897" s="136"/>
      <c r="WLG897" s="136"/>
      <c r="WLH897" s="136"/>
      <c r="WLI897" s="136"/>
      <c r="WLJ897" s="136"/>
      <c r="WLK897" s="136"/>
      <c r="WLL897" s="136"/>
      <c r="WLM897" s="136"/>
      <c r="WLN897" s="136"/>
      <c r="WLO897" s="136"/>
      <c r="WLP897" s="136"/>
      <c r="WLQ897" s="136"/>
      <c r="WLR897" s="136"/>
      <c r="WLS897" s="136"/>
      <c r="WLT897" s="136"/>
      <c r="WLU897" s="136"/>
      <c r="WLV897" s="136"/>
      <c r="WLW897" s="136"/>
      <c r="WLX897" s="136"/>
      <c r="WLY897" s="136"/>
      <c r="WLZ897" s="136"/>
      <c r="WMA897" s="136"/>
      <c r="WMB897" s="136"/>
      <c r="WMC897" s="136"/>
      <c r="WMD897" s="136"/>
      <c r="WME897" s="136"/>
      <c r="WMF897" s="136"/>
      <c r="WMG897" s="136"/>
      <c r="WMH897" s="136"/>
      <c r="WMI897" s="136"/>
      <c r="WMJ897" s="136"/>
      <c r="WMK897" s="136"/>
      <c r="WML897" s="136"/>
      <c r="WMM897" s="136"/>
      <c r="WMN897" s="136"/>
      <c r="WMO897" s="136"/>
      <c r="WMP897" s="136"/>
      <c r="WMQ897" s="136"/>
      <c r="WMR897" s="136"/>
      <c r="WMS897" s="136"/>
      <c r="WMT897" s="136"/>
      <c r="WMU897" s="136"/>
      <c r="WMV897" s="136"/>
      <c r="WMW897" s="136"/>
      <c r="WMX897" s="136"/>
      <c r="WMY897" s="136"/>
      <c r="WMZ897" s="136"/>
      <c r="WNA897" s="136"/>
      <c r="WNB897" s="136"/>
      <c r="WNC897" s="136"/>
      <c r="WND897" s="136"/>
      <c r="WNE897" s="136"/>
      <c r="WNF897" s="136"/>
      <c r="WNG897" s="136"/>
      <c r="WNH897" s="136"/>
      <c r="WNI897" s="136"/>
      <c r="WNJ897" s="136"/>
      <c r="WNK897" s="136"/>
      <c r="WNL897" s="136"/>
      <c r="WNM897" s="136"/>
      <c r="WNN897" s="136"/>
      <c r="WNO897" s="136"/>
      <c r="WNP897" s="136"/>
      <c r="WNQ897" s="136"/>
      <c r="WNR897" s="136"/>
      <c r="WNS897" s="136"/>
      <c r="WNT897" s="136"/>
      <c r="WNU897" s="136"/>
      <c r="WNV897" s="136"/>
      <c r="WNW897" s="136"/>
      <c r="WNX897" s="136"/>
      <c r="WNY897" s="136"/>
      <c r="WNZ897" s="136"/>
      <c r="WOA897" s="136"/>
      <c r="WOB897" s="136"/>
      <c r="WOC897" s="136"/>
      <c r="WOD897" s="136"/>
      <c r="WOE897" s="136"/>
      <c r="WOF897" s="136"/>
      <c r="WOG897" s="136"/>
      <c r="WOH897" s="136"/>
      <c r="WOI897" s="136"/>
      <c r="WOJ897" s="136"/>
      <c r="WOK897" s="136"/>
      <c r="WOL897" s="136"/>
      <c r="WOM897" s="136"/>
      <c r="WON897" s="136"/>
      <c r="WOO897" s="136"/>
      <c r="WOP897" s="136"/>
      <c r="WOQ897" s="136"/>
      <c r="WOR897" s="136"/>
      <c r="WOS897" s="136"/>
      <c r="WOT897" s="136"/>
      <c r="WOU897" s="136"/>
      <c r="WOV897" s="136"/>
      <c r="WOW897" s="136"/>
      <c r="WOX897" s="136"/>
      <c r="WOY897" s="136"/>
      <c r="WOZ897" s="136"/>
      <c r="WPA897" s="136"/>
      <c r="WPB897" s="136"/>
      <c r="WPC897" s="136"/>
      <c r="WPD897" s="136"/>
      <c r="WPE897" s="136"/>
      <c r="WPF897" s="136"/>
      <c r="WPG897" s="136"/>
      <c r="WPH897" s="136"/>
      <c r="WPI897" s="136"/>
      <c r="WPJ897" s="136"/>
      <c r="WPK897" s="136"/>
      <c r="WPL897" s="136"/>
      <c r="WPM897" s="136"/>
      <c r="WPN897" s="136"/>
      <c r="WPO897" s="136"/>
      <c r="WPP897" s="136"/>
      <c r="WPQ897" s="136"/>
      <c r="WPR897" s="136"/>
      <c r="WPS897" s="136"/>
      <c r="WPT897" s="136"/>
      <c r="WPU897" s="136"/>
      <c r="WPV897" s="136"/>
      <c r="WPW897" s="136"/>
      <c r="WPX897" s="136"/>
      <c r="WPY897" s="136"/>
      <c r="WPZ897" s="136"/>
      <c r="WQA897" s="136"/>
      <c r="WQB897" s="136"/>
      <c r="WQC897" s="136"/>
      <c r="WQD897" s="136"/>
      <c r="WQE897" s="136"/>
      <c r="WQF897" s="136"/>
      <c r="WQG897" s="136"/>
      <c r="WQH897" s="136"/>
      <c r="WQI897" s="136"/>
      <c r="WQJ897" s="136"/>
      <c r="WQK897" s="136"/>
      <c r="WQL897" s="136"/>
      <c r="WQM897" s="136"/>
      <c r="WQN897" s="136"/>
      <c r="WQO897" s="136"/>
      <c r="WQP897" s="136"/>
      <c r="WQQ897" s="136"/>
      <c r="WQR897" s="136"/>
      <c r="WQS897" s="136"/>
      <c r="WQT897" s="136"/>
      <c r="WQU897" s="136"/>
      <c r="WQV897" s="136"/>
      <c r="WQW897" s="136"/>
      <c r="WQX897" s="136"/>
      <c r="WQY897" s="136"/>
      <c r="WQZ897" s="136"/>
      <c r="WRA897" s="136"/>
      <c r="WRB897" s="136"/>
      <c r="WRC897" s="136"/>
      <c r="WRD897" s="136"/>
      <c r="WRE897" s="136"/>
      <c r="WRF897" s="136"/>
      <c r="WRG897" s="136"/>
      <c r="WRH897" s="136"/>
      <c r="WRI897" s="136"/>
      <c r="WRJ897" s="136"/>
      <c r="WRK897" s="136"/>
      <c r="WRL897" s="136"/>
      <c r="WRM897" s="136"/>
      <c r="WRN897" s="136"/>
      <c r="WRO897" s="136"/>
      <c r="WRP897" s="136"/>
      <c r="WRQ897" s="136"/>
      <c r="WRR897" s="136"/>
      <c r="WRS897" s="136"/>
      <c r="WRT897" s="136"/>
      <c r="WRU897" s="136"/>
      <c r="WRV897" s="136"/>
      <c r="WRW897" s="136"/>
      <c r="WRX897" s="136"/>
      <c r="WRY897" s="136"/>
      <c r="WRZ897" s="136"/>
      <c r="WSA897" s="136"/>
      <c r="WSB897" s="136"/>
      <c r="WSC897" s="136"/>
      <c r="WSD897" s="136"/>
      <c r="WSE897" s="136"/>
      <c r="WSF897" s="136"/>
      <c r="WSG897" s="136"/>
      <c r="WSH897" s="136"/>
      <c r="WSI897" s="136"/>
      <c r="WSJ897" s="136"/>
      <c r="WSK897" s="136"/>
      <c r="WSL897" s="136"/>
      <c r="WSM897" s="136"/>
      <c r="WSN897" s="136"/>
      <c r="WSO897" s="136"/>
      <c r="WSP897" s="136"/>
      <c r="WSQ897" s="136"/>
      <c r="WSR897" s="136"/>
      <c r="WSS897" s="136"/>
      <c r="WST897" s="136"/>
      <c r="WSU897" s="136"/>
      <c r="WSV897" s="136"/>
      <c r="WSW897" s="136"/>
      <c r="WSX897" s="136"/>
      <c r="WSY897" s="136"/>
      <c r="WSZ897" s="136"/>
      <c r="WTA897" s="136"/>
      <c r="WTB897" s="136"/>
      <c r="WTC897" s="136"/>
      <c r="WTD897" s="136"/>
      <c r="WTE897" s="136"/>
      <c r="WTF897" s="136"/>
      <c r="WTG897" s="136"/>
      <c r="WTH897" s="136"/>
      <c r="WTI897" s="136"/>
      <c r="WTJ897" s="136"/>
      <c r="WTK897" s="136"/>
      <c r="WTL897" s="136"/>
      <c r="WTM897" s="136"/>
      <c r="WTN897" s="136"/>
      <c r="WTO897" s="136"/>
      <c r="WTP897" s="136"/>
      <c r="WTQ897" s="136"/>
      <c r="WTR897" s="136"/>
      <c r="WTS897" s="136"/>
      <c r="WTT897" s="136"/>
      <c r="WTU897" s="136"/>
      <c r="WTV897" s="136"/>
      <c r="WTW897" s="136"/>
      <c r="WTX897" s="136"/>
      <c r="WTY897" s="136"/>
      <c r="WTZ897" s="136"/>
      <c r="WUA897" s="136"/>
      <c r="WUB897" s="136"/>
      <c r="WUC897" s="136"/>
      <c r="WUD897" s="136"/>
      <c r="WUE897" s="136"/>
      <c r="WUF897" s="136"/>
      <c r="WUG897" s="136"/>
      <c r="WUH897" s="136"/>
      <c r="WUI897" s="136"/>
      <c r="WUJ897" s="136"/>
      <c r="WUK897" s="136"/>
      <c r="WUL897" s="136"/>
      <c r="WUM897" s="136"/>
      <c r="WUN897" s="136"/>
      <c r="WUO897" s="136"/>
      <c r="WUP897" s="136"/>
      <c r="WUQ897" s="136"/>
      <c r="WUR897" s="136"/>
      <c r="WUS897" s="136"/>
      <c r="WUT897" s="136"/>
      <c r="WUU897" s="136"/>
      <c r="WUV897" s="136"/>
      <c r="WUW897" s="136"/>
      <c r="WUX897" s="136"/>
      <c r="WUY897" s="136"/>
      <c r="WUZ897" s="136"/>
      <c r="WVA897" s="136"/>
      <c r="WVB897" s="136"/>
      <c r="WVC897" s="136"/>
      <c r="WVD897" s="136"/>
      <c r="WVE897" s="136"/>
      <c r="WVF897" s="136"/>
      <c r="WVG897" s="136"/>
      <c r="WVH897" s="136"/>
      <c r="WVI897" s="136"/>
      <c r="WVJ897" s="136"/>
      <c r="WVK897" s="136"/>
      <c r="WVL897" s="136"/>
      <c r="WVM897" s="136"/>
      <c r="WVN897" s="136"/>
      <c r="WVO897" s="136"/>
      <c r="WVP897" s="136"/>
      <c r="WVQ897" s="136"/>
      <c r="WVR897" s="136"/>
      <c r="WVS897" s="136"/>
      <c r="WVT897" s="136"/>
      <c r="WVU897" s="136"/>
      <c r="WVV897" s="136"/>
      <c r="WVW897" s="136"/>
      <c r="WVX897" s="136"/>
      <c r="WVY897" s="136"/>
      <c r="WVZ897" s="136"/>
      <c r="WWA897" s="136"/>
      <c r="WWB897" s="136"/>
      <c r="WWC897" s="136"/>
      <c r="WWD897" s="136"/>
      <c r="WWE897" s="136"/>
      <c r="WWF897" s="136"/>
      <c r="WWG897" s="136"/>
      <c r="WWH897" s="136"/>
      <c r="WWI897" s="136"/>
      <c r="WWJ897" s="136"/>
      <c r="WWK897" s="136"/>
      <c r="WWL897" s="136"/>
      <c r="WWM897" s="136"/>
      <c r="WWN897" s="136"/>
      <c r="WWO897" s="136"/>
      <c r="WWP897" s="136"/>
      <c r="WWQ897" s="136"/>
      <c r="WWR897" s="136"/>
      <c r="WWS897" s="136"/>
      <c r="WWT897" s="136"/>
      <c r="WWU897" s="136"/>
      <c r="WWV897" s="136"/>
      <c r="WWW897" s="136"/>
      <c r="WWX897" s="136"/>
      <c r="WWY897" s="136"/>
      <c r="WWZ897" s="136"/>
      <c r="WXA897" s="136"/>
      <c r="WXB897" s="136"/>
      <c r="WXC897" s="136"/>
      <c r="WXD897" s="136"/>
      <c r="WXE897" s="136"/>
      <c r="WXF897" s="136"/>
      <c r="WXG897" s="136"/>
      <c r="WXH897" s="136"/>
      <c r="WXI897" s="136"/>
      <c r="WXJ897" s="136"/>
      <c r="WXK897" s="136"/>
      <c r="WXL897" s="136"/>
      <c r="WXM897" s="136"/>
      <c r="WXN897" s="136"/>
      <c r="WXO897" s="136"/>
      <c r="WXP897" s="136"/>
      <c r="WXQ897" s="136"/>
      <c r="WXR897" s="136"/>
      <c r="WXS897" s="136"/>
      <c r="WXT897" s="136"/>
      <c r="WXU897" s="136"/>
      <c r="WXV897" s="136"/>
      <c r="WXW897" s="136"/>
      <c r="WXX897" s="136"/>
      <c r="WXY897" s="136"/>
      <c r="WXZ897" s="136"/>
      <c r="WYA897" s="136"/>
      <c r="WYB897" s="136"/>
      <c r="WYC897" s="136"/>
      <c r="WYD897" s="136"/>
      <c r="WYE897" s="136"/>
      <c r="WYF897" s="136"/>
      <c r="WYG897" s="136"/>
      <c r="WYH897" s="136"/>
      <c r="WYI897" s="136"/>
      <c r="WYJ897" s="136"/>
      <c r="WYK897" s="136"/>
      <c r="WYL897" s="136"/>
      <c r="WYM897" s="136"/>
      <c r="WYN897" s="136"/>
      <c r="WYO897" s="136"/>
      <c r="WYP897" s="136"/>
      <c r="WYQ897" s="136"/>
      <c r="WYR897" s="136"/>
      <c r="WYS897" s="136"/>
      <c r="WYT897" s="136"/>
      <c r="WYU897" s="136"/>
      <c r="WYV897" s="136"/>
      <c r="WYW897" s="136"/>
      <c r="WYX897" s="136"/>
      <c r="WYY897" s="136"/>
      <c r="WYZ897" s="136"/>
      <c r="WZA897" s="136"/>
      <c r="WZB897" s="136"/>
      <c r="WZC897" s="136"/>
      <c r="WZD897" s="136"/>
      <c r="WZE897" s="136"/>
      <c r="WZF897" s="136"/>
      <c r="WZG897" s="136"/>
      <c r="WZH897" s="136"/>
      <c r="WZI897" s="136"/>
      <c r="WZJ897" s="136"/>
      <c r="WZK897" s="136"/>
      <c r="WZL897" s="136"/>
      <c r="WZM897" s="136"/>
      <c r="WZN897" s="136"/>
      <c r="WZO897" s="136"/>
      <c r="WZP897" s="136"/>
      <c r="WZQ897" s="136"/>
      <c r="WZR897" s="136"/>
      <c r="WZS897" s="136"/>
      <c r="WZT897" s="136"/>
      <c r="WZU897" s="136"/>
      <c r="WZV897" s="136"/>
      <c r="WZW897" s="136"/>
      <c r="WZX897" s="136"/>
      <c r="WZY897" s="136"/>
      <c r="WZZ897" s="136"/>
      <c r="XAA897" s="136"/>
      <c r="XAB897" s="136"/>
      <c r="XAC897" s="136"/>
      <c r="XAD897" s="136"/>
      <c r="XAE897" s="136"/>
      <c r="XAF897" s="136"/>
      <c r="XAG897" s="136"/>
      <c r="XAH897" s="136"/>
      <c r="XAI897" s="136"/>
      <c r="XAJ897" s="136"/>
      <c r="XAK897" s="136"/>
      <c r="XAL897" s="136"/>
      <c r="XAM897" s="136"/>
      <c r="XAN897" s="136"/>
      <c r="XAO897" s="136"/>
      <c r="XAP897" s="136"/>
      <c r="XAQ897" s="136"/>
      <c r="XAR897" s="136"/>
      <c r="XAS897" s="136"/>
      <c r="XAT897" s="136"/>
      <c r="XAU897" s="136"/>
      <c r="XAV897" s="136"/>
      <c r="XAW897" s="136"/>
      <c r="XAX897" s="136"/>
      <c r="XAY897" s="136"/>
      <c r="XAZ897" s="136"/>
      <c r="XBA897" s="136"/>
      <c r="XBB897" s="136"/>
      <c r="XBC897" s="136"/>
      <c r="XBD897" s="136"/>
      <c r="XBE897" s="136"/>
      <c r="XBF897" s="136"/>
      <c r="XBG897" s="136"/>
      <c r="XBH897" s="136"/>
      <c r="XBI897" s="136"/>
      <c r="XBJ897" s="136"/>
      <c r="XBK897" s="136"/>
      <c r="XBL897" s="136"/>
      <c r="XBM897" s="136"/>
      <c r="XBN897" s="136"/>
      <c r="XBO897" s="136"/>
      <c r="XBP897" s="136"/>
      <c r="XBQ897" s="136"/>
      <c r="XBR897" s="136"/>
      <c r="XBS897" s="136"/>
      <c r="XBT897" s="136"/>
      <c r="XBU897" s="136"/>
      <c r="XBV897" s="136"/>
      <c r="XBW897" s="136"/>
      <c r="XBX897" s="136"/>
      <c r="XBY897" s="136"/>
      <c r="XBZ897" s="136"/>
      <c r="XCA897" s="136"/>
      <c r="XCB897" s="136"/>
      <c r="XCC897" s="136"/>
      <c r="XCD897" s="136"/>
      <c r="XCE897" s="136"/>
      <c r="XCF897" s="136"/>
      <c r="XCG897" s="136"/>
      <c r="XCH897" s="136"/>
      <c r="XCI897" s="136"/>
      <c r="XCJ897" s="136"/>
      <c r="XCK897" s="136"/>
      <c r="XCL897" s="136"/>
      <c r="XCM897" s="136"/>
      <c r="XCN897" s="136"/>
      <c r="XCO897" s="136"/>
      <c r="XCP897" s="136"/>
      <c r="XCQ897" s="136"/>
      <c r="XCR897" s="136"/>
      <c r="XCS897" s="136"/>
      <c r="XCT897" s="136"/>
      <c r="XCU897" s="136"/>
      <c r="XCV897" s="136"/>
      <c r="XCW897" s="136"/>
      <c r="XCX897" s="136"/>
      <c r="XCY897" s="136"/>
      <c r="XCZ897" s="136"/>
      <c r="XDA897" s="136"/>
      <c r="XDB897" s="136"/>
      <c r="XDC897" s="136"/>
      <c r="XDD897" s="136"/>
      <c r="XDE897" s="136"/>
      <c r="XDF897" s="136"/>
      <c r="XDG897" s="136"/>
      <c r="XDH897" s="136"/>
      <c r="XDI897" s="136"/>
      <c r="XDJ897" s="136"/>
      <c r="XDK897" s="136"/>
      <c r="XDL897" s="136"/>
      <c r="XDM897" s="136"/>
      <c r="XDN897" s="136"/>
      <c r="XDO897" s="136"/>
      <c r="XDP897" s="136"/>
      <c r="XDQ897" s="136"/>
      <c r="XDR897" s="136"/>
      <c r="XDS897" s="136"/>
      <c r="XDT897" s="136"/>
      <c r="XDU897" s="136"/>
      <c r="XDV897" s="136"/>
      <c r="XDW897" s="136"/>
      <c r="XDX897" s="136"/>
      <c r="XDY897" s="136"/>
      <c r="XDZ897" s="136"/>
      <c r="XEA897" s="136"/>
      <c r="XEB897" s="136"/>
      <c r="XEC897" s="136"/>
      <c r="XED897" s="136"/>
      <c r="XEE897" s="136"/>
      <c r="XEF897" s="136"/>
      <c r="XEG897" s="136"/>
      <c r="XEH897" s="136"/>
      <c r="XEI897" s="136"/>
      <c r="XEJ897" s="136"/>
      <c r="XEK897" s="136"/>
      <c r="XEL897" s="136"/>
      <c r="XEM897" s="136"/>
      <c r="XEN897" s="136"/>
      <c r="XEO897" s="136"/>
      <c r="XEP897" s="136"/>
      <c r="XEQ897" s="136"/>
      <c r="XER897" s="136"/>
      <c r="XES897" s="136"/>
      <c r="XET897" s="136"/>
      <c r="XEU897" s="136"/>
      <c r="XEV897" s="136"/>
      <c r="XEW897" s="136"/>
      <c r="XEX897" s="136"/>
    </row>
    <row r="898" spans="1:16378" s="266" customFormat="1" ht="20.100000000000001" customHeight="1">
      <c r="A898" s="141" t="s">
        <v>4021</v>
      </c>
      <c r="B898" s="209" t="s">
        <v>2055</v>
      </c>
      <c r="C898" s="209" t="s">
        <v>5032</v>
      </c>
      <c r="D898" s="143"/>
      <c r="E898" s="142"/>
      <c r="F898" s="160"/>
      <c r="G898" s="164"/>
      <c r="H898" s="160"/>
      <c r="I898" s="164"/>
      <c r="J898" s="178" t="s">
        <v>1</v>
      </c>
      <c r="K898" s="178" t="s">
        <v>1</v>
      </c>
      <c r="L898" s="185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 s="136"/>
      <c r="AN898" s="136"/>
      <c r="AO898" s="136"/>
      <c r="AP898" s="136"/>
      <c r="AQ898" s="136"/>
      <c r="AR898" s="136"/>
      <c r="AS898" s="136"/>
      <c r="AT898" s="136"/>
      <c r="AU898" s="136"/>
      <c r="AV898" s="136"/>
      <c r="AW898" s="136"/>
      <c r="AX898" s="136"/>
      <c r="AY898" s="136"/>
      <c r="AZ898" s="136"/>
      <c r="BA898" s="136"/>
      <c r="BB898" s="136"/>
      <c r="BC898" s="136"/>
      <c r="BD898" s="136"/>
      <c r="BE898" s="136"/>
      <c r="BF898" s="136"/>
      <c r="BG898" s="136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36"/>
      <c r="BR898" s="136"/>
      <c r="BS898" s="136"/>
      <c r="BT898" s="136"/>
      <c r="BU898" s="136"/>
      <c r="BV898" s="136"/>
      <c r="BW898" s="136"/>
      <c r="BX898" s="136"/>
      <c r="BY898" s="136"/>
      <c r="BZ898" s="136"/>
      <c r="CA898" s="136"/>
      <c r="CB898" s="136"/>
      <c r="CC898" s="136"/>
      <c r="CD898" s="136"/>
      <c r="CE898" s="136"/>
      <c r="CF898" s="136"/>
      <c r="CG898" s="136"/>
      <c r="CH898" s="136"/>
      <c r="CI898" s="136"/>
      <c r="CJ898" s="136"/>
      <c r="CK898" s="136"/>
      <c r="CL898" s="136"/>
      <c r="CM898" s="136"/>
      <c r="CN898" s="136"/>
      <c r="CO898" s="136"/>
      <c r="CP898" s="136"/>
      <c r="CQ898" s="136"/>
      <c r="CR898" s="136"/>
      <c r="CS898" s="136"/>
      <c r="CT898" s="136"/>
      <c r="CU898" s="136"/>
      <c r="CV898" s="136"/>
      <c r="CW898" s="136"/>
      <c r="CX898" s="136"/>
      <c r="CY898" s="136"/>
      <c r="CZ898" s="136"/>
      <c r="DA898" s="136"/>
      <c r="DB898" s="136"/>
      <c r="DC898" s="136"/>
      <c r="DD898" s="136"/>
      <c r="DE898" s="136"/>
      <c r="DF898" s="136"/>
      <c r="DG898" s="136"/>
      <c r="DH898" s="136"/>
      <c r="DI898" s="136"/>
      <c r="DJ898" s="136"/>
      <c r="DK898" s="136"/>
      <c r="DL898" s="136"/>
      <c r="DM898" s="136"/>
      <c r="DN898" s="136"/>
      <c r="DO898" s="136"/>
      <c r="DP898" s="136"/>
      <c r="DQ898" s="136"/>
      <c r="DR898" s="136"/>
      <c r="DS898" s="136"/>
      <c r="DT898" s="136"/>
      <c r="DU898" s="136"/>
      <c r="DV898" s="136"/>
      <c r="DW898" s="136"/>
      <c r="DX898" s="136"/>
      <c r="DY898" s="136"/>
      <c r="DZ898" s="136"/>
      <c r="EA898" s="136"/>
      <c r="EB898" s="136"/>
      <c r="EC898" s="136"/>
      <c r="ED898" s="136"/>
      <c r="EE898" s="136"/>
      <c r="EF898" s="136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36"/>
      <c r="EQ898" s="136"/>
      <c r="ER898" s="136"/>
      <c r="ES898" s="136"/>
      <c r="ET898" s="136"/>
      <c r="EU898" s="136"/>
      <c r="EV898" s="136"/>
      <c r="EW898" s="136"/>
      <c r="EX898" s="136"/>
      <c r="EY898" s="136"/>
      <c r="EZ898" s="136"/>
      <c r="FA898" s="136"/>
      <c r="FB898" s="136"/>
      <c r="FC898" s="136"/>
      <c r="FD898" s="136"/>
      <c r="FE898" s="136"/>
      <c r="FF898" s="136"/>
      <c r="FG898" s="136"/>
      <c r="FH898" s="136"/>
      <c r="FI898" s="136"/>
      <c r="FJ898" s="136"/>
      <c r="FK898" s="136"/>
      <c r="FL898" s="136"/>
      <c r="FM898" s="136"/>
      <c r="FN898" s="136"/>
      <c r="FO898" s="136"/>
      <c r="FP898" s="136"/>
      <c r="FQ898" s="136"/>
      <c r="FR898" s="136"/>
      <c r="FS898" s="136"/>
      <c r="FT898" s="136"/>
      <c r="FU898" s="136"/>
      <c r="FV898" s="136"/>
      <c r="FW898" s="136"/>
      <c r="FX898" s="136"/>
      <c r="FY898" s="136"/>
      <c r="FZ898" s="136"/>
      <c r="GA898" s="136"/>
      <c r="GB898" s="136"/>
      <c r="GC898" s="136"/>
      <c r="GD898" s="136"/>
      <c r="GE898" s="136"/>
      <c r="GF898" s="136"/>
      <c r="GG898" s="136"/>
      <c r="GH898" s="136"/>
      <c r="GI898" s="136"/>
      <c r="GJ898" s="136"/>
      <c r="GK898" s="136"/>
      <c r="GL898" s="136"/>
      <c r="GM898" s="136"/>
      <c r="GN898" s="136"/>
      <c r="GO898" s="136"/>
      <c r="GP898" s="136"/>
      <c r="GQ898" s="136"/>
      <c r="GR898" s="136"/>
      <c r="GS898" s="136"/>
      <c r="GT898" s="136"/>
      <c r="GU898" s="136"/>
      <c r="GV898" s="136"/>
      <c r="GW898" s="136"/>
      <c r="GX898" s="136"/>
      <c r="GY898" s="136"/>
      <c r="GZ898" s="136"/>
      <c r="HA898" s="136"/>
      <c r="HB898" s="136"/>
      <c r="HC898" s="136"/>
      <c r="HD898" s="136"/>
      <c r="HE898" s="136"/>
      <c r="HF898" s="136"/>
      <c r="HG898" s="136"/>
      <c r="HH898" s="136"/>
      <c r="HI898" s="136"/>
      <c r="HJ898" s="136"/>
      <c r="HK898" s="136"/>
      <c r="HL898" s="136"/>
      <c r="HM898" s="136"/>
      <c r="HN898" s="136"/>
      <c r="HO898" s="136"/>
      <c r="HP898" s="136"/>
      <c r="HQ898" s="136"/>
      <c r="HR898" s="136"/>
      <c r="HS898" s="136"/>
      <c r="HT898" s="136"/>
      <c r="HU898" s="136"/>
      <c r="HV898" s="136"/>
      <c r="HW898" s="136"/>
      <c r="HX898" s="136"/>
      <c r="HY898" s="136"/>
      <c r="HZ898" s="136"/>
      <c r="IA898" s="136"/>
      <c r="IB898" s="136"/>
      <c r="IC898" s="136"/>
      <c r="ID898" s="136"/>
      <c r="IE898" s="136"/>
      <c r="IF898" s="136"/>
      <c r="IG898" s="136"/>
      <c r="IH898" s="136"/>
      <c r="II898" s="136"/>
      <c r="IJ898" s="136"/>
      <c r="IK898" s="136"/>
      <c r="IL898" s="136"/>
      <c r="IM898" s="136"/>
      <c r="IN898" s="136"/>
      <c r="IO898" s="136"/>
      <c r="IP898" s="136"/>
      <c r="IQ898" s="136"/>
      <c r="IR898" s="136"/>
      <c r="IS898" s="136"/>
      <c r="IT898" s="136"/>
      <c r="IU898" s="136"/>
      <c r="IV898" s="136"/>
      <c r="IW898" s="136"/>
      <c r="IX898" s="136"/>
      <c r="IY898" s="136"/>
      <c r="IZ898" s="136"/>
      <c r="JA898" s="136"/>
      <c r="JB898" s="136"/>
      <c r="JC898" s="136"/>
      <c r="JD898" s="136"/>
      <c r="JE898" s="136"/>
      <c r="JF898" s="136"/>
      <c r="JG898" s="136"/>
      <c r="JH898" s="136"/>
      <c r="JI898" s="136"/>
      <c r="JJ898" s="136"/>
      <c r="JK898" s="136"/>
      <c r="JL898" s="136"/>
      <c r="JM898" s="136"/>
      <c r="JN898" s="136"/>
      <c r="JO898" s="136"/>
      <c r="JP898" s="136"/>
      <c r="JQ898" s="136"/>
      <c r="JR898" s="136"/>
      <c r="JS898" s="136"/>
      <c r="JT898" s="136"/>
      <c r="JU898" s="136"/>
      <c r="JV898" s="136"/>
      <c r="JW898" s="136"/>
      <c r="JX898" s="136"/>
      <c r="JY898" s="136"/>
      <c r="JZ898" s="136"/>
      <c r="KA898" s="136"/>
      <c r="KB898" s="136"/>
      <c r="KC898" s="136"/>
      <c r="KD898" s="136"/>
      <c r="KE898" s="136"/>
      <c r="KF898" s="136"/>
      <c r="KG898" s="136"/>
      <c r="KH898" s="136"/>
      <c r="KI898" s="136"/>
      <c r="KJ898" s="136"/>
      <c r="KK898" s="136"/>
      <c r="KL898" s="136"/>
      <c r="KM898" s="136"/>
      <c r="KN898" s="136"/>
      <c r="KO898" s="136"/>
      <c r="KP898" s="136"/>
      <c r="KQ898" s="136"/>
      <c r="KR898" s="136"/>
      <c r="KS898" s="136"/>
      <c r="KT898" s="136"/>
      <c r="KU898" s="136"/>
      <c r="KV898" s="136"/>
      <c r="KW898" s="136"/>
      <c r="KX898" s="136"/>
      <c r="KY898" s="136"/>
      <c r="KZ898" s="136"/>
      <c r="LA898" s="136"/>
      <c r="LB898" s="136"/>
      <c r="LC898" s="136"/>
      <c r="LD898" s="136"/>
      <c r="LE898" s="136"/>
      <c r="LF898" s="136"/>
      <c r="LG898" s="136"/>
      <c r="LH898" s="136"/>
      <c r="LI898" s="136"/>
      <c r="LJ898" s="136"/>
      <c r="LK898" s="136"/>
      <c r="LL898" s="136"/>
      <c r="LM898" s="136"/>
      <c r="LN898" s="136"/>
      <c r="LO898" s="136"/>
      <c r="LP898" s="136"/>
      <c r="LQ898" s="136"/>
      <c r="LR898" s="136"/>
      <c r="LS898" s="136"/>
      <c r="LT898" s="136"/>
      <c r="LU898" s="136"/>
      <c r="LV898" s="136"/>
      <c r="LW898" s="136"/>
      <c r="LX898" s="136"/>
      <c r="LY898" s="136"/>
      <c r="LZ898" s="136"/>
      <c r="MA898" s="136"/>
      <c r="MB898" s="136"/>
      <c r="MC898" s="136"/>
      <c r="MD898" s="136"/>
      <c r="ME898" s="136"/>
      <c r="MF898" s="136"/>
      <c r="MG898" s="136"/>
      <c r="MH898" s="136"/>
      <c r="MI898" s="136"/>
      <c r="MJ898" s="136"/>
      <c r="MK898" s="136"/>
      <c r="ML898" s="136"/>
      <c r="MM898" s="136"/>
      <c r="MN898" s="136"/>
      <c r="MO898" s="136"/>
      <c r="MP898" s="136"/>
      <c r="MQ898" s="136"/>
      <c r="MR898" s="136"/>
      <c r="MS898" s="136"/>
      <c r="MT898" s="136"/>
      <c r="MU898" s="136"/>
      <c r="MV898" s="136"/>
      <c r="MW898" s="136"/>
      <c r="MX898" s="136"/>
      <c r="MY898" s="136"/>
      <c r="MZ898" s="136"/>
      <c r="NA898" s="136"/>
      <c r="NB898" s="136"/>
      <c r="NC898" s="136"/>
      <c r="ND898" s="136"/>
      <c r="NE898" s="136"/>
      <c r="NF898" s="136"/>
      <c r="NG898" s="136"/>
      <c r="NH898" s="136"/>
      <c r="NI898" s="136"/>
      <c r="NJ898" s="136"/>
      <c r="NK898" s="136"/>
      <c r="NL898" s="136"/>
      <c r="NM898" s="136"/>
      <c r="NN898" s="136"/>
      <c r="NO898" s="136"/>
      <c r="NP898" s="136"/>
      <c r="NQ898" s="136"/>
      <c r="NR898" s="136"/>
      <c r="NS898" s="136"/>
      <c r="NT898" s="136"/>
      <c r="NU898" s="136"/>
      <c r="NV898" s="136"/>
      <c r="NW898" s="136"/>
      <c r="NX898" s="136"/>
      <c r="NY898" s="136"/>
      <c r="NZ898" s="136"/>
      <c r="OA898" s="136"/>
      <c r="OB898" s="136"/>
      <c r="OC898" s="136"/>
      <c r="OD898" s="136"/>
      <c r="OE898" s="136"/>
      <c r="OF898" s="136"/>
      <c r="OG898" s="136"/>
      <c r="OH898" s="136"/>
      <c r="OI898" s="136"/>
      <c r="OJ898" s="136"/>
      <c r="OK898" s="136"/>
      <c r="OL898" s="136"/>
      <c r="OM898" s="136"/>
      <c r="ON898" s="136"/>
      <c r="OO898" s="136"/>
      <c r="OP898" s="136"/>
      <c r="OQ898" s="136"/>
      <c r="OR898" s="136"/>
      <c r="OS898" s="136"/>
      <c r="OT898" s="136"/>
      <c r="OU898" s="136"/>
      <c r="OV898" s="136"/>
      <c r="OW898" s="136"/>
      <c r="OX898" s="136"/>
      <c r="OY898" s="136"/>
      <c r="OZ898" s="136"/>
      <c r="PA898" s="136"/>
      <c r="PB898" s="136"/>
      <c r="PC898" s="136"/>
      <c r="PD898" s="136"/>
      <c r="PE898" s="136"/>
      <c r="PF898" s="136"/>
      <c r="PG898" s="136"/>
      <c r="PH898" s="136"/>
      <c r="PI898" s="136"/>
      <c r="PJ898" s="136"/>
      <c r="PK898" s="136"/>
      <c r="PL898" s="136"/>
      <c r="PM898" s="136"/>
      <c r="PN898" s="136"/>
      <c r="PO898" s="136"/>
      <c r="PP898" s="136"/>
      <c r="PQ898" s="136"/>
      <c r="PR898" s="136"/>
      <c r="PS898" s="136"/>
      <c r="PT898" s="136"/>
      <c r="PU898" s="136"/>
      <c r="PV898" s="136"/>
      <c r="PW898" s="136"/>
      <c r="PX898" s="136"/>
      <c r="PY898" s="136"/>
      <c r="PZ898" s="136"/>
      <c r="QA898" s="136"/>
      <c r="QB898" s="136"/>
      <c r="QC898" s="136"/>
      <c r="QD898" s="136"/>
      <c r="QE898" s="136"/>
      <c r="QF898" s="136"/>
      <c r="QG898" s="136"/>
      <c r="QH898" s="136"/>
      <c r="QI898" s="136"/>
      <c r="QJ898" s="136"/>
      <c r="QK898" s="136"/>
      <c r="QL898" s="136"/>
      <c r="QM898" s="136"/>
      <c r="QN898" s="136"/>
      <c r="QO898" s="136"/>
      <c r="QP898" s="136"/>
      <c r="QQ898" s="136"/>
      <c r="QR898" s="136"/>
      <c r="QS898" s="136"/>
      <c r="QT898" s="136"/>
      <c r="QU898" s="136"/>
      <c r="QV898" s="136"/>
      <c r="QW898" s="136"/>
      <c r="QX898" s="136"/>
      <c r="QY898" s="136"/>
      <c r="QZ898" s="136"/>
      <c r="RA898" s="136"/>
      <c r="RB898" s="136"/>
      <c r="RC898" s="136"/>
      <c r="RD898" s="136"/>
      <c r="RE898" s="136"/>
      <c r="RF898" s="136"/>
      <c r="RG898" s="136"/>
      <c r="RH898" s="136"/>
      <c r="RI898" s="136"/>
      <c r="RJ898" s="136"/>
      <c r="RK898" s="136"/>
      <c r="RL898" s="136"/>
      <c r="RM898" s="136"/>
      <c r="RN898" s="136"/>
      <c r="RO898" s="136"/>
      <c r="RP898" s="136"/>
      <c r="RQ898" s="136"/>
      <c r="RR898" s="136"/>
      <c r="RS898" s="136"/>
      <c r="RT898" s="136"/>
      <c r="RU898" s="136"/>
      <c r="RV898" s="136"/>
      <c r="RW898" s="136"/>
      <c r="RX898" s="136"/>
      <c r="RY898" s="136"/>
      <c r="RZ898" s="136"/>
      <c r="SA898" s="136"/>
      <c r="SB898" s="136"/>
      <c r="SC898" s="136"/>
      <c r="SD898" s="136"/>
      <c r="SE898" s="136"/>
      <c r="SF898" s="136"/>
      <c r="SG898" s="136"/>
      <c r="SH898" s="136"/>
      <c r="SI898" s="136"/>
      <c r="SJ898" s="136"/>
      <c r="SK898" s="136"/>
      <c r="SL898" s="136"/>
      <c r="SM898" s="136"/>
      <c r="SN898" s="136"/>
      <c r="SO898" s="136"/>
      <c r="SP898" s="136"/>
      <c r="SQ898" s="136"/>
      <c r="SR898" s="136"/>
      <c r="SS898" s="136"/>
      <c r="ST898" s="136"/>
      <c r="SU898" s="136"/>
      <c r="SV898" s="136"/>
      <c r="SW898" s="136"/>
      <c r="SX898" s="136"/>
      <c r="SY898" s="136"/>
      <c r="SZ898" s="136"/>
      <c r="TA898" s="136"/>
      <c r="TB898" s="136"/>
      <c r="TC898" s="136"/>
      <c r="TD898" s="136"/>
      <c r="TE898" s="136"/>
      <c r="TF898" s="136"/>
      <c r="TG898" s="136"/>
      <c r="TH898" s="136"/>
      <c r="TI898" s="136"/>
      <c r="TJ898" s="136"/>
      <c r="TK898" s="136"/>
      <c r="TL898" s="136"/>
      <c r="TM898" s="136"/>
      <c r="TN898" s="136"/>
      <c r="TO898" s="136"/>
      <c r="TP898" s="136"/>
      <c r="TQ898" s="136"/>
      <c r="TR898" s="136"/>
      <c r="TS898" s="136"/>
      <c r="TT898" s="136"/>
      <c r="TU898" s="136"/>
      <c r="TV898" s="136"/>
      <c r="TW898" s="136"/>
      <c r="TX898" s="136"/>
      <c r="TY898" s="136"/>
      <c r="TZ898" s="136"/>
      <c r="UA898" s="136"/>
      <c r="UB898" s="136"/>
      <c r="UC898" s="136"/>
      <c r="UD898" s="136"/>
      <c r="UE898" s="136"/>
      <c r="UF898" s="136"/>
      <c r="UG898" s="136"/>
      <c r="UH898" s="136"/>
      <c r="UI898" s="136"/>
      <c r="UJ898" s="136"/>
      <c r="UK898" s="136"/>
      <c r="UL898" s="136"/>
      <c r="UM898" s="136"/>
      <c r="UN898" s="136"/>
      <c r="UO898" s="136"/>
      <c r="UP898" s="136"/>
      <c r="UQ898" s="136"/>
      <c r="UR898" s="136"/>
      <c r="US898" s="136"/>
      <c r="UT898" s="136"/>
      <c r="UU898" s="136"/>
      <c r="UV898" s="136"/>
      <c r="UW898" s="136"/>
      <c r="UX898" s="136"/>
      <c r="UY898" s="136"/>
      <c r="UZ898" s="136"/>
      <c r="VA898" s="136"/>
      <c r="VB898" s="136"/>
      <c r="VC898" s="136"/>
      <c r="VD898" s="136"/>
      <c r="VE898" s="136"/>
      <c r="VF898" s="136"/>
      <c r="VG898" s="136"/>
      <c r="VH898" s="136"/>
      <c r="VI898" s="136"/>
      <c r="VJ898" s="136"/>
      <c r="VK898" s="136"/>
      <c r="VL898" s="136"/>
      <c r="VM898" s="136"/>
      <c r="VN898" s="136"/>
      <c r="VO898" s="136"/>
      <c r="VP898" s="136"/>
      <c r="VQ898" s="136"/>
      <c r="VR898" s="136"/>
      <c r="VS898" s="136"/>
      <c r="VT898" s="136"/>
      <c r="VU898" s="136"/>
      <c r="VV898" s="136"/>
      <c r="VW898" s="136"/>
      <c r="VX898" s="136"/>
      <c r="VY898" s="136"/>
      <c r="VZ898" s="136"/>
      <c r="WA898" s="136"/>
      <c r="WB898" s="136"/>
      <c r="WC898" s="136"/>
      <c r="WD898" s="136"/>
      <c r="WE898" s="136"/>
      <c r="WF898" s="136"/>
      <c r="WG898" s="136"/>
      <c r="WH898" s="136"/>
      <c r="WI898" s="136"/>
      <c r="WJ898" s="136"/>
      <c r="WK898" s="136"/>
      <c r="WL898" s="136"/>
      <c r="WM898" s="136"/>
      <c r="WN898" s="136"/>
      <c r="WO898" s="136"/>
      <c r="WP898" s="136"/>
      <c r="WQ898" s="136"/>
      <c r="WR898" s="136"/>
      <c r="WS898" s="136"/>
      <c r="WT898" s="136"/>
      <c r="WU898" s="136"/>
      <c r="WV898" s="136"/>
      <c r="WW898" s="136"/>
      <c r="WX898" s="136"/>
      <c r="WY898" s="136"/>
      <c r="WZ898" s="136"/>
      <c r="XA898" s="136"/>
      <c r="XB898" s="136"/>
      <c r="XC898" s="136"/>
      <c r="XD898" s="136"/>
      <c r="XE898" s="136"/>
      <c r="XF898" s="136"/>
      <c r="XG898" s="136"/>
      <c r="XH898" s="136"/>
      <c r="XI898" s="136"/>
      <c r="XJ898" s="136"/>
      <c r="XK898" s="136"/>
      <c r="XL898" s="136"/>
      <c r="XM898" s="136"/>
      <c r="XN898" s="136"/>
      <c r="XO898" s="136"/>
      <c r="XP898" s="136"/>
      <c r="XQ898" s="136"/>
      <c r="XR898" s="136"/>
      <c r="XS898" s="136"/>
      <c r="XT898" s="136"/>
      <c r="XU898" s="136"/>
      <c r="XV898" s="136"/>
      <c r="XW898" s="136"/>
      <c r="XX898" s="136"/>
      <c r="XY898" s="136"/>
      <c r="XZ898" s="136"/>
      <c r="YA898" s="136"/>
      <c r="YB898" s="136"/>
      <c r="YC898" s="136"/>
      <c r="YD898" s="136"/>
      <c r="YE898" s="136"/>
      <c r="YF898" s="136"/>
      <c r="YG898" s="136"/>
      <c r="YH898" s="136"/>
      <c r="YI898" s="136"/>
      <c r="YJ898" s="136"/>
      <c r="YK898" s="136"/>
      <c r="YL898" s="136"/>
      <c r="YM898" s="136"/>
      <c r="YN898" s="136"/>
      <c r="YO898" s="136"/>
      <c r="YP898" s="136"/>
      <c r="YQ898" s="136"/>
      <c r="YR898" s="136"/>
      <c r="YS898" s="136"/>
      <c r="YT898" s="136"/>
      <c r="YU898" s="136"/>
      <c r="YV898" s="136"/>
      <c r="YW898" s="136"/>
      <c r="YX898" s="136"/>
      <c r="YY898" s="136"/>
      <c r="YZ898" s="136"/>
      <c r="ZA898" s="136"/>
      <c r="ZB898" s="136"/>
      <c r="ZC898" s="136"/>
      <c r="ZD898" s="136"/>
      <c r="ZE898" s="136"/>
      <c r="ZF898" s="136"/>
      <c r="ZG898" s="136"/>
      <c r="ZH898" s="136"/>
      <c r="ZI898" s="136"/>
      <c r="ZJ898" s="136"/>
      <c r="ZK898" s="136"/>
      <c r="ZL898" s="136"/>
      <c r="ZM898" s="136"/>
      <c r="ZN898" s="136"/>
      <c r="ZO898" s="136"/>
      <c r="ZP898" s="136"/>
      <c r="ZQ898" s="136"/>
      <c r="ZR898" s="136"/>
      <c r="ZS898" s="136"/>
      <c r="ZT898" s="136"/>
      <c r="ZU898" s="136"/>
      <c r="ZV898" s="136"/>
      <c r="ZW898" s="136"/>
      <c r="ZX898" s="136"/>
      <c r="ZY898" s="136"/>
      <c r="ZZ898" s="136"/>
      <c r="AAA898" s="136"/>
      <c r="AAB898" s="136"/>
      <c r="AAC898" s="136"/>
      <c r="AAD898" s="136"/>
      <c r="AAE898" s="136"/>
      <c r="AAF898" s="136"/>
      <c r="AAG898" s="136"/>
      <c r="AAH898" s="136"/>
      <c r="AAI898" s="136"/>
      <c r="AAJ898" s="136"/>
      <c r="AAK898" s="136"/>
      <c r="AAL898" s="136"/>
      <c r="AAM898" s="136"/>
      <c r="AAN898" s="136"/>
      <c r="AAO898" s="136"/>
      <c r="AAP898" s="136"/>
      <c r="AAQ898" s="136"/>
      <c r="AAR898" s="136"/>
      <c r="AAS898" s="136"/>
      <c r="AAT898" s="136"/>
      <c r="AAU898" s="136"/>
      <c r="AAV898" s="136"/>
      <c r="AAW898" s="136"/>
      <c r="AAX898" s="136"/>
      <c r="AAY898" s="136"/>
      <c r="AAZ898" s="136"/>
      <c r="ABA898" s="136"/>
      <c r="ABB898" s="136"/>
      <c r="ABC898" s="136"/>
      <c r="ABD898" s="136"/>
      <c r="ABE898" s="136"/>
      <c r="ABF898" s="136"/>
      <c r="ABG898" s="136"/>
      <c r="ABH898" s="136"/>
      <c r="ABI898" s="136"/>
      <c r="ABJ898" s="136"/>
      <c r="ABK898" s="136"/>
      <c r="ABL898" s="136"/>
      <c r="ABM898" s="136"/>
      <c r="ABN898" s="136"/>
      <c r="ABO898" s="136"/>
      <c r="ABP898" s="136"/>
      <c r="ABQ898" s="136"/>
      <c r="ABR898" s="136"/>
      <c r="ABS898" s="136"/>
      <c r="ABT898" s="136"/>
      <c r="ABU898" s="136"/>
      <c r="ABV898" s="136"/>
      <c r="ABW898" s="136"/>
      <c r="ABX898" s="136"/>
      <c r="ABY898" s="136"/>
      <c r="ABZ898" s="136"/>
      <c r="ACA898" s="136"/>
      <c r="ACB898" s="136"/>
      <c r="ACC898" s="136"/>
      <c r="ACD898" s="136"/>
      <c r="ACE898" s="136"/>
      <c r="ACF898" s="136"/>
      <c r="ACG898" s="136"/>
      <c r="ACH898" s="136"/>
      <c r="ACI898" s="136"/>
      <c r="ACJ898" s="136"/>
      <c r="ACK898" s="136"/>
      <c r="ACL898" s="136"/>
      <c r="ACM898" s="136"/>
      <c r="ACN898" s="136"/>
      <c r="ACO898" s="136"/>
      <c r="ACP898" s="136"/>
      <c r="ACQ898" s="136"/>
      <c r="ACR898" s="136"/>
      <c r="ACS898" s="136"/>
      <c r="ACT898" s="136"/>
      <c r="ACU898" s="136"/>
      <c r="ACV898" s="136"/>
      <c r="ACW898" s="136"/>
      <c r="ACX898" s="136"/>
      <c r="ACY898" s="136"/>
      <c r="ACZ898" s="136"/>
      <c r="ADA898" s="136"/>
      <c r="ADB898" s="136"/>
      <c r="ADC898" s="136"/>
      <c r="ADD898" s="136"/>
      <c r="ADE898" s="136"/>
      <c r="ADF898" s="136"/>
      <c r="ADG898" s="136"/>
      <c r="ADH898" s="136"/>
      <c r="ADI898" s="136"/>
      <c r="ADJ898" s="136"/>
      <c r="ADK898" s="136"/>
      <c r="ADL898" s="136"/>
      <c r="ADM898" s="136"/>
      <c r="ADN898" s="136"/>
      <c r="ADO898" s="136"/>
      <c r="ADP898" s="136"/>
      <c r="ADQ898" s="136"/>
      <c r="ADR898" s="136"/>
      <c r="ADS898" s="136"/>
      <c r="ADT898" s="136"/>
      <c r="ADU898" s="136"/>
      <c r="ADV898" s="136"/>
      <c r="ADW898" s="136"/>
      <c r="ADX898" s="136"/>
      <c r="ADY898" s="136"/>
      <c r="ADZ898" s="136"/>
      <c r="AEA898" s="136"/>
      <c r="AEB898" s="136"/>
      <c r="AEC898" s="136"/>
      <c r="AED898" s="136"/>
      <c r="AEE898" s="136"/>
      <c r="AEF898" s="136"/>
      <c r="AEG898" s="136"/>
      <c r="AEH898" s="136"/>
      <c r="AEI898" s="136"/>
      <c r="AEJ898" s="136"/>
      <c r="AEK898" s="136"/>
      <c r="AEL898" s="136"/>
      <c r="AEM898" s="136"/>
      <c r="AEN898" s="136"/>
      <c r="AEO898" s="136"/>
      <c r="AEP898" s="136"/>
      <c r="AEQ898" s="136"/>
      <c r="AER898" s="136"/>
      <c r="AES898" s="136"/>
      <c r="AET898" s="136"/>
      <c r="AEU898" s="136"/>
      <c r="AEV898" s="136"/>
      <c r="AEW898" s="136"/>
      <c r="AEX898" s="136"/>
      <c r="AEY898" s="136"/>
      <c r="AEZ898" s="136"/>
      <c r="AFA898" s="136"/>
      <c r="AFB898" s="136"/>
      <c r="AFC898" s="136"/>
      <c r="AFD898" s="136"/>
      <c r="AFE898" s="136"/>
      <c r="AFF898" s="136"/>
      <c r="AFG898" s="136"/>
      <c r="AFH898" s="136"/>
      <c r="AFI898" s="136"/>
      <c r="AFJ898" s="136"/>
      <c r="AFK898" s="136"/>
      <c r="AFL898" s="136"/>
      <c r="AFM898" s="136"/>
      <c r="AFN898" s="136"/>
      <c r="AFO898" s="136"/>
      <c r="AFP898" s="136"/>
      <c r="AFQ898" s="136"/>
      <c r="AFR898" s="136"/>
      <c r="AFS898" s="136"/>
      <c r="AFT898" s="136"/>
      <c r="AFU898" s="136"/>
      <c r="AFV898" s="136"/>
      <c r="AFW898" s="136"/>
      <c r="AFX898" s="136"/>
      <c r="AFY898" s="136"/>
      <c r="AFZ898" s="136"/>
      <c r="AGA898" s="136"/>
      <c r="AGB898" s="136"/>
      <c r="AGC898" s="136"/>
      <c r="AGD898" s="136"/>
      <c r="AGE898" s="136"/>
      <c r="AGF898" s="136"/>
      <c r="AGG898" s="136"/>
      <c r="AGH898" s="136"/>
      <c r="AGI898" s="136"/>
      <c r="AGJ898" s="136"/>
      <c r="AGK898" s="136"/>
      <c r="AGL898" s="136"/>
      <c r="AGM898" s="136"/>
      <c r="AGN898" s="136"/>
      <c r="AGO898" s="136"/>
      <c r="AGP898" s="136"/>
      <c r="AGQ898" s="136"/>
      <c r="AGR898" s="136"/>
      <c r="AGS898" s="136"/>
      <c r="AGT898" s="136"/>
      <c r="AGU898" s="136"/>
      <c r="AGV898" s="136"/>
      <c r="AGW898" s="136"/>
      <c r="AGX898" s="136"/>
      <c r="AGY898" s="136"/>
      <c r="AGZ898" s="136"/>
      <c r="AHA898" s="136"/>
      <c r="AHB898" s="136"/>
      <c r="AHC898" s="136"/>
      <c r="AHD898" s="136"/>
      <c r="AHE898" s="136"/>
      <c r="AHF898" s="136"/>
      <c r="AHG898" s="136"/>
      <c r="AHH898" s="136"/>
      <c r="AHI898" s="136"/>
      <c r="AHJ898" s="136"/>
      <c r="AHK898" s="136"/>
      <c r="AHL898" s="136"/>
      <c r="AHM898" s="136"/>
      <c r="AHN898" s="136"/>
      <c r="AHO898" s="136"/>
      <c r="AHP898" s="136"/>
      <c r="AHQ898" s="136"/>
      <c r="AHR898" s="136"/>
      <c r="AHS898" s="136"/>
      <c r="AHT898" s="136"/>
      <c r="AHU898" s="136"/>
      <c r="AHV898" s="136"/>
      <c r="AHW898" s="136"/>
      <c r="AHX898" s="136"/>
      <c r="AHY898" s="136"/>
      <c r="AHZ898" s="136"/>
      <c r="AIA898" s="136"/>
      <c r="AIB898" s="136"/>
      <c r="AIC898" s="136"/>
      <c r="AID898" s="136"/>
      <c r="AIE898" s="136"/>
      <c r="AIF898" s="136"/>
      <c r="AIG898" s="136"/>
      <c r="AIH898" s="136"/>
      <c r="AII898" s="136"/>
      <c r="AIJ898" s="136"/>
      <c r="AIK898" s="136"/>
      <c r="AIL898" s="136"/>
      <c r="AIM898" s="136"/>
      <c r="AIN898" s="136"/>
      <c r="AIO898" s="136"/>
      <c r="AIP898" s="136"/>
      <c r="AIQ898" s="136"/>
      <c r="AIR898" s="136"/>
      <c r="AIS898" s="136"/>
      <c r="AIT898" s="136"/>
      <c r="AIU898" s="136"/>
      <c r="AIV898" s="136"/>
      <c r="AIW898" s="136"/>
      <c r="AIX898" s="136"/>
      <c r="AIY898" s="136"/>
      <c r="AIZ898" s="136"/>
      <c r="AJA898" s="136"/>
      <c r="AJB898" s="136"/>
      <c r="AJC898" s="136"/>
      <c r="AJD898" s="136"/>
      <c r="AJE898" s="136"/>
      <c r="AJF898" s="136"/>
      <c r="AJG898" s="136"/>
      <c r="AJH898" s="136"/>
      <c r="AJI898" s="136"/>
      <c r="AJJ898" s="136"/>
      <c r="AJK898" s="136"/>
      <c r="AJL898" s="136"/>
      <c r="AJM898" s="136"/>
      <c r="AJN898" s="136"/>
      <c r="AJO898" s="136"/>
      <c r="AJP898" s="136"/>
      <c r="AJQ898" s="136"/>
      <c r="AJR898" s="136"/>
      <c r="AJS898" s="136"/>
      <c r="AJT898" s="136"/>
      <c r="AJU898" s="136"/>
      <c r="AJV898" s="136"/>
      <c r="AJW898" s="136"/>
      <c r="AJX898" s="136"/>
      <c r="AJY898" s="136"/>
      <c r="AJZ898" s="136"/>
      <c r="AKA898" s="136"/>
      <c r="AKB898" s="136"/>
      <c r="AKC898" s="136"/>
      <c r="AKD898" s="136"/>
      <c r="AKE898" s="136"/>
      <c r="AKF898" s="136"/>
      <c r="AKG898" s="136"/>
      <c r="AKH898" s="136"/>
      <c r="AKI898" s="136"/>
      <c r="AKJ898" s="136"/>
      <c r="AKK898" s="136"/>
      <c r="AKL898" s="136"/>
      <c r="AKM898" s="136"/>
      <c r="AKN898" s="136"/>
      <c r="AKO898" s="136"/>
      <c r="AKP898" s="136"/>
      <c r="AKQ898" s="136"/>
      <c r="AKR898" s="136"/>
      <c r="AKS898" s="136"/>
      <c r="AKT898" s="136"/>
      <c r="AKU898" s="136"/>
      <c r="AKV898" s="136"/>
      <c r="AKW898" s="136"/>
      <c r="AKX898" s="136"/>
      <c r="AKY898" s="136"/>
      <c r="AKZ898" s="136"/>
      <c r="ALA898" s="136"/>
      <c r="ALB898" s="136"/>
      <c r="ALC898" s="136"/>
      <c r="ALD898" s="136"/>
      <c r="ALE898" s="136"/>
      <c r="ALF898" s="136"/>
      <c r="ALG898" s="136"/>
      <c r="ALH898" s="136"/>
      <c r="ALI898" s="136"/>
      <c r="ALJ898" s="136"/>
      <c r="ALK898" s="136"/>
      <c r="ALL898" s="136"/>
      <c r="ALM898" s="136"/>
      <c r="ALN898" s="136"/>
      <c r="ALO898" s="136"/>
      <c r="ALP898" s="136"/>
      <c r="ALQ898" s="136"/>
      <c r="ALR898" s="136"/>
      <c r="ALS898" s="136"/>
      <c r="ALT898" s="136"/>
      <c r="ALU898" s="136"/>
      <c r="ALV898" s="136"/>
      <c r="ALW898" s="136"/>
      <c r="ALX898" s="136"/>
      <c r="ALY898" s="136"/>
      <c r="ALZ898" s="136"/>
      <c r="AMA898" s="136"/>
      <c r="AMB898" s="136"/>
      <c r="AMC898" s="136"/>
      <c r="AMD898" s="136"/>
      <c r="AME898" s="136"/>
      <c r="AMF898" s="136"/>
      <c r="AMG898" s="136"/>
      <c r="AMH898" s="136"/>
      <c r="AMI898" s="136"/>
      <c r="AMJ898" s="136"/>
      <c r="AMK898" s="136"/>
      <c r="AML898" s="136"/>
      <c r="AMM898" s="136"/>
      <c r="AMN898" s="136"/>
      <c r="AMO898" s="136"/>
      <c r="AMP898" s="136"/>
      <c r="AMQ898" s="136"/>
      <c r="AMR898" s="136"/>
      <c r="AMS898" s="136"/>
      <c r="AMT898" s="136"/>
      <c r="AMU898" s="136"/>
      <c r="AMV898" s="136"/>
      <c r="AMW898" s="136"/>
      <c r="AMX898" s="136"/>
      <c r="AMY898" s="136"/>
      <c r="AMZ898" s="136"/>
      <c r="ANA898" s="136"/>
      <c r="ANB898" s="136"/>
      <c r="ANC898" s="136"/>
      <c r="AND898" s="136"/>
      <c r="ANE898" s="136"/>
      <c r="ANF898" s="136"/>
      <c r="ANG898" s="136"/>
      <c r="ANH898" s="136"/>
      <c r="ANI898" s="136"/>
      <c r="ANJ898" s="136"/>
      <c r="ANK898" s="136"/>
      <c r="ANL898" s="136"/>
      <c r="ANM898" s="136"/>
      <c r="ANN898" s="136"/>
      <c r="ANO898" s="136"/>
      <c r="ANP898" s="136"/>
      <c r="ANQ898" s="136"/>
      <c r="ANR898" s="136"/>
      <c r="ANS898" s="136"/>
      <c r="ANT898" s="136"/>
      <c r="ANU898" s="136"/>
      <c r="ANV898" s="136"/>
      <c r="ANW898" s="136"/>
      <c r="ANX898" s="136"/>
      <c r="ANY898" s="136"/>
      <c r="ANZ898" s="136"/>
      <c r="AOA898" s="136"/>
      <c r="AOB898" s="136"/>
      <c r="AOC898" s="136"/>
      <c r="AOD898" s="136"/>
      <c r="AOE898" s="136"/>
      <c r="AOF898" s="136"/>
      <c r="AOG898" s="136"/>
      <c r="AOH898" s="136"/>
      <c r="AOI898" s="136"/>
      <c r="AOJ898" s="136"/>
      <c r="AOK898" s="136"/>
      <c r="AOL898" s="136"/>
      <c r="AOM898" s="136"/>
      <c r="AON898" s="136"/>
      <c r="AOO898" s="136"/>
      <c r="AOP898" s="136"/>
      <c r="AOQ898" s="136"/>
      <c r="AOR898" s="136"/>
      <c r="AOS898" s="136"/>
      <c r="AOT898" s="136"/>
      <c r="AOU898" s="136"/>
      <c r="AOV898" s="136"/>
      <c r="AOW898" s="136"/>
      <c r="AOX898" s="136"/>
      <c r="AOY898" s="136"/>
      <c r="AOZ898" s="136"/>
      <c r="APA898" s="136"/>
      <c r="APB898" s="136"/>
      <c r="APC898" s="136"/>
      <c r="APD898" s="136"/>
      <c r="APE898" s="136"/>
      <c r="APF898" s="136"/>
      <c r="APG898" s="136"/>
      <c r="APH898" s="136"/>
      <c r="API898" s="136"/>
      <c r="APJ898" s="136"/>
      <c r="APK898" s="136"/>
      <c r="APL898" s="136"/>
      <c r="APM898" s="136"/>
      <c r="APN898" s="136"/>
      <c r="APO898" s="136"/>
      <c r="APP898" s="136"/>
      <c r="APQ898" s="136"/>
      <c r="APR898" s="136"/>
      <c r="APS898" s="136"/>
      <c r="APT898" s="136"/>
      <c r="APU898" s="136"/>
      <c r="APV898" s="136"/>
      <c r="APW898" s="136"/>
      <c r="APX898" s="136"/>
      <c r="APY898" s="136"/>
      <c r="APZ898" s="136"/>
      <c r="AQA898" s="136"/>
      <c r="AQB898" s="136"/>
      <c r="AQC898" s="136"/>
      <c r="AQD898" s="136"/>
      <c r="AQE898" s="136"/>
      <c r="AQF898" s="136"/>
      <c r="AQG898" s="136"/>
      <c r="AQH898" s="136"/>
      <c r="AQI898" s="136"/>
      <c r="AQJ898" s="136"/>
      <c r="AQK898" s="136"/>
      <c r="AQL898" s="136"/>
      <c r="AQM898" s="136"/>
      <c r="AQN898" s="136"/>
      <c r="AQO898" s="136"/>
      <c r="AQP898" s="136"/>
      <c r="AQQ898" s="136"/>
      <c r="AQR898" s="136"/>
      <c r="AQS898" s="136"/>
      <c r="AQT898" s="136"/>
      <c r="AQU898" s="136"/>
      <c r="AQV898" s="136"/>
      <c r="AQW898" s="136"/>
      <c r="AQX898" s="136"/>
      <c r="AQY898" s="136"/>
      <c r="AQZ898" s="136"/>
      <c r="ARA898" s="136"/>
      <c r="ARB898" s="136"/>
      <c r="ARC898" s="136"/>
      <c r="ARD898" s="136"/>
      <c r="ARE898" s="136"/>
      <c r="ARF898" s="136"/>
      <c r="ARG898" s="136"/>
      <c r="ARH898" s="136"/>
      <c r="ARI898" s="136"/>
      <c r="ARJ898" s="136"/>
      <c r="ARK898" s="136"/>
      <c r="ARL898" s="136"/>
      <c r="ARM898" s="136"/>
      <c r="ARN898" s="136"/>
      <c r="ARO898" s="136"/>
      <c r="ARP898" s="136"/>
      <c r="ARQ898" s="136"/>
      <c r="ARR898" s="136"/>
      <c r="ARS898" s="136"/>
      <c r="ART898" s="136"/>
      <c r="ARU898" s="136"/>
      <c r="ARV898" s="136"/>
      <c r="ARW898" s="136"/>
      <c r="ARX898" s="136"/>
      <c r="ARY898" s="136"/>
      <c r="ARZ898" s="136"/>
      <c r="ASA898" s="136"/>
      <c r="ASB898" s="136"/>
      <c r="ASC898" s="136"/>
      <c r="ASD898" s="136"/>
      <c r="ASE898" s="136"/>
      <c r="ASF898" s="136"/>
      <c r="ASG898" s="136"/>
      <c r="ASH898" s="136"/>
      <c r="ASI898" s="136"/>
      <c r="ASJ898" s="136"/>
      <c r="ASK898" s="136"/>
      <c r="ASL898" s="136"/>
      <c r="ASM898" s="136"/>
      <c r="ASN898" s="136"/>
      <c r="ASO898" s="136"/>
      <c r="ASP898" s="136"/>
      <c r="ASQ898" s="136"/>
      <c r="ASR898" s="136"/>
      <c r="ASS898" s="136"/>
      <c r="AST898" s="136"/>
      <c r="ASU898" s="136"/>
      <c r="ASV898" s="136"/>
      <c r="ASW898" s="136"/>
      <c r="ASX898" s="136"/>
      <c r="ASY898" s="136"/>
      <c r="ASZ898" s="136"/>
      <c r="ATA898" s="136"/>
      <c r="ATB898" s="136"/>
      <c r="ATC898" s="136"/>
      <c r="ATD898" s="136"/>
      <c r="ATE898" s="136"/>
      <c r="ATF898" s="136"/>
      <c r="ATG898" s="136"/>
      <c r="ATH898" s="136"/>
      <c r="ATI898" s="136"/>
      <c r="ATJ898" s="136"/>
      <c r="ATK898" s="136"/>
      <c r="ATL898" s="136"/>
      <c r="ATM898" s="136"/>
      <c r="ATN898" s="136"/>
      <c r="ATO898" s="136"/>
      <c r="ATP898" s="136"/>
      <c r="ATQ898" s="136"/>
      <c r="ATR898" s="136"/>
      <c r="ATS898" s="136"/>
      <c r="ATT898" s="136"/>
      <c r="ATU898" s="136"/>
      <c r="ATV898" s="136"/>
      <c r="ATW898" s="136"/>
      <c r="ATX898" s="136"/>
      <c r="ATY898" s="136"/>
      <c r="ATZ898" s="136"/>
      <c r="AUA898" s="136"/>
      <c r="AUB898" s="136"/>
      <c r="AUC898" s="136"/>
      <c r="AUD898" s="136"/>
      <c r="AUE898" s="136"/>
      <c r="AUF898" s="136"/>
      <c r="AUG898" s="136"/>
      <c r="AUH898" s="136"/>
      <c r="AUI898" s="136"/>
      <c r="AUJ898" s="136"/>
      <c r="AUK898" s="136"/>
      <c r="AUL898" s="136"/>
      <c r="AUM898" s="136"/>
      <c r="AUN898" s="136"/>
      <c r="AUO898" s="136"/>
      <c r="AUP898" s="136"/>
      <c r="AUQ898" s="136"/>
      <c r="AUR898" s="136"/>
      <c r="AUS898" s="136"/>
      <c r="AUT898" s="136"/>
      <c r="AUU898" s="136"/>
      <c r="AUV898" s="136"/>
      <c r="AUW898" s="136"/>
      <c r="AUX898" s="136"/>
      <c r="AUY898" s="136"/>
      <c r="AUZ898" s="136"/>
      <c r="AVA898" s="136"/>
      <c r="AVB898" s="136"/>
      <c r="AVC898" s="136"/>
      <c r="AVD898" s="136"/>
      <c r="AVE898" s="136"/>
      <c r="AVF898" s="136"/>
      <c r="AVG898" s="136"/>
      <c r="AVH898" s="136"/>
      <c r="AVI898" s="136"/>
      <c r="AVJ898" s="136"/>
      <c r="AVK898" s="136"/>
      <c r="AVL898" s="136"/>
      <c r="AVM898" s="136"/>
      <c r="AVN898" s="136"/>
      <c r="AVO898" s="136"/>
      <c r="AVP898" s="136"/>
      <c r="AVQ898" s="136"/>
      <c r="AVR898" s="136"/>
      <c r="AVS898" s="136"/>
      <c r="AVT898" s="136"/>
      <c r="AVU898" s="136"/>
      <c r="AVV898" s="136"/>
      <c r="AVW898" s="136"/>
      <c r="AVX898" s="136"/>
      <c r="AVY898" s="136"/>
      <c r="AVZ898" s="136"/>
      <c r="AWA898" s="136"/>
      <c r="AWB898" s="136"/>
      <c r="AWC898" s="136"/>
      <c r="AWD898" s="136"/>
      <c r="AWE898" s="136"/>
      <c r="AWF898" s="136"/>
      <c r="AWG898" s="136"/>
      <c r="AWH898" s="136"/>
      <c r="AWI898" s="136"/>
      <c r="AWJ898" s="136"/>
      <c r="AWK898" s="136"/>
      <c r="AWL898" s="136"/>
      <c r="AWM898" s="136"/>
      <c r="AWN898" s="136"/>
      <c r="AWO898" s="136"/>
      <c r="AWP898" s="136"/>
      <c r="AWQ898" s="136"/>
      <c r="AWR898" s="136"/>
      <c r="AWS898" s="136"/>
      <c r="AWT898" s="136"/>
      <c r="AWU898" s="136"/>
      <c r="AWV898" s="136"/>
      <c r="AWW898" s="136"/>
      <c r="AWX898" s="136"/>
      <c r="AWY898" s="136"/>
      <c r="AWZ898" s="136"/>
      <c r="AXA898" s="136"/>
      <c r="AXB898" s="136"/>
      <c r="AXC898" s="136"/>
      <c r="AXD898" s="136"/>
      <c r="AXE898" s="136"/>
      <c r="AXF898" s="136"/>
      <c r="AXG898" s="136"/>
      <c r="AXH898" s="136"/>
      <c r="AXI898" s="136"/>
      <c r="AXJ898" s="136"/>
      <c r="AXK898" s="136"/>
      <c r="AXL898" s="136"/>
      <c r="AXM898" s="136"/>
      <c r="AXN898" s="136"/>
      <c r="AXO898" s="136"/>
      <c r="AXP898" s="136"/>
      <c r="AXQ898" s="136"/>
      <c r="AXR898" s="136"/>
      <c r="AXS898" s="136"/>
      <c r="AXT898" s="136"/>
      <c r="AXU898" s="136"/>
      <c r="AXV898" s="136"/>
      <c r="AXW898" s="136"/>
      <c r="AXX898" s="136"/>
      <c r="AXY898" s="136"/>
      <c r="AXZ898" s="136"/>
      <c r="AYA898" s="136"/>
      <c r="AYB898" s="136"/>
      <c r="AYC898" s="136"/>
      <c r="AYD898" s="136"/>
      <c r="AYE898" s="136"/>
      <c r="AYF898" s="136"/>
      <c r="AYG898" s="136"/>
      <c r="AYH898" s="136"/>
      <c r="AYI898" s="136"/>
      <c r="AYJ898" s="136"/>
      <c r="AYK898" s="136"/>
      <c r="AYL898" s="136"/>
      <c r="AYM898" s="136"/>
      <c r="AYN898" s="136"/>
      <c r="AYO898" s="136"/>
      <c r="AYP898" s="136"/>
      <c r="AYQ898" s="136"/>
      <c r="AYR898" s="136"/>
      <c r="AYS898" s="136"/>
      <c r="AYT898" s="136"/>
      <c r="AYU898" s="136"/>
      <c r="AYV898" s="136"/>
      <c r="AYW898" s="136"/>
      <c r="AYX898" s="136"/>
      <c r="AYY898" s="136"/>
      <c r="AYZ898" s="136"/>
      <c r="AZA898" s="136"/>
      <c r="AZB898" s="136"/>
      <c r="AZC898" s="136"/>
      <c r="AZD898" s="136"/>
      <c r="AZE898" s="136"/>
      <c r="AZF898" s="136"/>
      <c r="AZG898" s="136"/>
      <c r="AZH898" s="136"/>
      <c r="AZI898" s="136"/>
      <c r="AZJ898" s="136"/>
      <c r="AZK898" s="136"/>
      <c r="AZL898" s="136"/>
      <c r="AZM898" s="136"/>
      <c r="AZN898" s="136"/>
      <c r="AZO898" s="136"/>
      <c r="AZP898" s="136"/>
      <c r="AZQ898" s="136"/>
      <c r="AZR898" s="136"/>
      <c r="AZS898" s="136"/>
      <c r="AZT898" s="136"/>
      <c r="AZU898" s="136"/>
      <c r="AZV898" s="136"/>
      <c r="AZW898" s="136"/>
      <c r="AZX898" s="136"/>
      <c r="AZY898" s="136"/>
      <c r="AZZ898" s="136"/>
      <c r="BAA898" s="136"/>
      <c r="BAB898" s="136"/>
      <c r="BAC898" s="136"/>
      <c r="BAD898" s="136"/>
      <c r="BAE898" s="136"/>
      <c r="BAF898" s="136"/>
      <c r="BAG898" s="136"/>
      <c r="BAH898" s="136"/>
      <c r="BAI898" s="136"/>
      <c r="BAJ898" s="136"/>
      <c r="BAK898" s="136"/>
      <c r="BAL898" s="136"/>
      <c r="BAM898" s="136"/>
      <c r="BAN898" s="136"/>
      <c r="BAO898" s="136"/>
      <c r="BAP898" s="136"/>
      <c r="BAQ898" s="136"/>
      <c r="BAR898" s="136"/>
      <c r="BAS898" s="136"/>
      <c r="BAT898" s="136"/>
      <c r="BAU898" s="136"/>
      <c r="BAV898" s="136"/>
      <c r="BAW898" s="136"/>
      <c r="BAX898" s="136"/>
      <c r="BAY898" s="136"/>
      <c r="BAZ898" s="136"/>
      <c r="BBA898" s="136"/>
      <c r="BBB898" s="136"/>
      <c r="BBC898" s="136"/>
      <c r="BBD898" s="136"/>
      <c r="BBE898" s="136"/>
      <c r="BBF898" s="136"/>
      <c r="BBG898" s="136"/>
      <c r="BBH898" s="136"/>
      <c r="BBI898" s="136"/>
      <c r="BBJ898" s="136"/>
      <c r="BBK898" s="136"/>
      <c r="BBL898" s="136"/>
      <c r="BBM898" s="136"/>
      <c r="BBN898" s="136"/>
      <c r="BBO898" s="136"/>
      <c r="BBP898" s="136"/>
      <c r="BBQ898" s="136"/>
      <c r="BBR898" s="136"/>
      <c r="BBS898" s="136"/>
      <c r="BBT898" s="136"/>
      <c r="BBU898" s="136"/>
      <c r="BBV898" s="136"/>
      <c r="BBW898" s="136"/>
      <c r="BBX898" s="136"/>
      <c r="BBY898" s="136"/>
      <c r="BBZ898" s="136"/>
      <c r="BCA898" s="136"/>
      <c r="BCB898" s="136"/>
      <c r="BCC898" s="136"/>
      <c r="BCD898" s="136"/>
      <c r="BCE898" s="136"/>
      <c r="BCF898" s="136"/>
      <c r="BCG898" s="136"/>
      <c r="BCH898" s="136"/>
      <c r="BCI898" s="136"/>
      <c r="BCJ898" s="136"/>
      <c r="BCK898" s="136"/>
      <c r="BCL898" s="136"/>
      <c r="BCM898" s="136"/>
      <c r="BCN898" s="136"/>
      <c r="BCO898" s="136"/>
      <c r="BCP898" s="136"/>
      <c r="BCQ898" s="136"/>
      <c r="BCR898" s="136"/>
      <c r="BCS898" s="136"/>
      <c r="BCT898" s="136"/>
      <c r="BCU898" s="136"/>
      <c r="BCV898" s="136"/>
      <c r="BCW898" s="136"/>
      <c r="BCX898" s="136"/>
      <c r="BCY898" s="136"/>
      <c r="BCZ898" s="136"/>
      <c r="BDA898" s="136"/>
      <c r="BDB898" s="136"/>
      <c r="BDC898" s="136"/>
      <c r="BDD898" s="136"/>
      <c r="BDE898" s="136"/>
      <c r="BDF898" s="136"/>
      <c r="BDG898" s="136"/>
      <c r="BDH898" s="136"/>
      <c r="BDI898" s="136"/>
      <c r="BDJ898" s="136"/>
      <c r="BDK898" s="136"/>
      <c r="BDL898" s="136"/>
      <c r="BDM898" s="136"/>
      <c r="BDN898" s="136"/>
      <c r="BDO898" s="136"/>
      <c r="BDP898" s="136"/>
      <c r="BDQ898" s="136"/>
      <c r="BDR898" s="136"/>
      <c r="BDS898" s="136"/>
      <c r="BDT898" s="136"/>
      <c r="BDU898" s="136"/>
      <c r="BDV898" s="136"/>
      <c r="BDW898" s="136"/>
      <c r="BDX898" s="136"/>
      <c r="BDY898" s="136"/>
      <c r="BDZ898" s="136"/>
      <c r="BEA898" s="136"/>
      <c r="BEB898" s="136"/>
      <c r="BEC898" s="136"/>
      <c r="BED898" s="136"/>
      <c r="BEE898" s="136"/>
      <c r="BEF898" s="136"/>
      <c r="BEG898" s="136"/>
      <c r="BEH898" s="136"/>
      <c r="BEI898" s="136"/>
      <c r="BEJ898" s="136"/>
      <c r="BEK898" s="136"/>
      <c r="BEL898" s="136"/>
      <c r="BEM898" s="136"/>
      <c r="BEN898" s="136"/>
      <c r="BEO898" s="136"/>
      <c r="BEP898" s="136"/>
      <c r="BEQ898" s="136"/>
      <c r="BER898" s="136"/>
      <c r="BES898" s="136"/>
      <c r="BET898" s="136"/>
      <c r="BEU898" s="136"/>
      <c r="BEV898" s="136"/>
      <c r="BEW898" s="136"/>
      <c r="BEX898" s="136"/>
      <c r="BEY898" s="136"/>
      <c r="BEZ898" s="136"/>
      <c r="BFA898" s="136"/>
      <c r="BFB898" s="136"/>
      <c r="BFC898" s="136"/>
      <c r="BFD898" s="136"/>
      <c r="BFE898" s="136"/>
      <c r="BFF898" s="136"/>
      <c r="BFG898" s="136"/>
      <c r="BFH898" s="136"/>
      <c r="BFI898" s="136"/>
      <c r="BFJ898" s="136"/>
      <c r="BFK898" s="136"/>
      <c r="BFL898" s="136"/>
      <c r="BFM898" s="136"/>
      <c r="BFN898" s="136"/>
      <c r="BFO898" s="136"/>
      <c r="BFP898" s="136"/>
      <c r="BFQ898" s="136"/>
      <c r="BFR898" s="136"/>
      <c r="BFS898" s="136"/>
      <c r="BFT898" s="136"/>
      <c r="BFU898" s="136"/>
      <c r="BFV898" s="136"/>
      <c r="BFW898" s="136"/>
      <c r="BFX898" s="136"/>
      <c r="BFY898" s="136"/>
      <c r="BFZ898" s="136"/>
      <c r="BGA898" s="136"/>
      <c r="BGB898" s="136"/>
      <c r="BGC898" s="136"/>
      <c r="BGD898" s="136"/>
      <c r="BGE898" s="136"/>
      <c r="BGF898" s="136"/>
      <c r="BGG898" s="136"/>
      <c r="BGH898" s="136"/>
      <c r="BGI898" s="136"/>
      <c r="BGJ898" s="136"/>
      <c r="BGK898" s="136"/>
      <c r="BGL898" s="136"/>
      <c r="BGM898" s="136"/>
      <c r="BGN898" s="136"/>
      <c r="BGO898" s="136"/>
      <c r="BGP898" s="136"/>
      <c r="BGQ898" s="136"/>
      <c r="BGR898" s="136"/>
      <c r="BGS898" s="136"/>
      <c r="BGT898" s="136"/>
      <c r="BGU898" s="136"/>
      <c r="BGV898" s="136"/>
      <c r="BGW898" s="136"/>
      <c r="BGX898" s="136"/>
      <c r="BGY898" s="136"/>
      <c r="BGZ898" s="136"/>
      <c r="BHA898" s="136"/>
      <c r="BHB898" s="136"/>
      <c r="BHC898" s="136"/>
      <c r="BHD898" s="136"/>
      <c r="BHE898" s="136"/>
      <c r="BHF898" s="136"/>
      <c r="BHG898" s="136"/>
      <c r="BHH898" s="136"/>
      <c r="BHI898" s="136"/>
      <c r="BHJ898" s="136"/>
      <c r="BHK898" s="136"/>
      <c r="BHL898" s="136"/>
      <c r="BHM898" s="136"/>
      <c r="BHN898" s="136"/>
      <c r="BHO898" s="136"/>
      <c r="BHP898" s="136"/>
      <c r="BHQ898" s="136"/>
      <c r="BHR898" s="136"/>
      <c r="BHS898" s="136"/>
      <c r="BHT898" s="136"/>
      <c r="BHU898" s="136"/>
      <c r="BHV898" s="136"/>
      <c r="BHW898" s="136"/>
      <c r="BHX898" s="136"/>
      <c r="BHY898" s="136"/>
      <c r="BHZ898" s="136"/>
      <c r="BIA898" s="136"/>
      <c r="BIB898" s="136"/>
      <c r="BIC898" s="136"/>
      <c r="BID898" s="136"/>
      <c r="BIE898" s="136"/>
      <c r="BIF898" s="136"/>
      <c r="BIG898" s="136"/>
      <c r="BIH898" s="136"/>
      <c r="BII898" s="136"/>
      <c r="BIJ898" s="136"/>
      <c r="BIK898" s="136"/>
      <c r="BIL898" s="136"/>
      <c r="BIM898" s="136"/>
      <c r="BIN898" s="136"/>
      <c r="BIO898" s="136"/>
      <c r="BIP898" s="136"/>
      <c r="BIQ898" s="136"/>
      <c r="BIR898" s="136"/>
      <c r="BIS898" s="136"/>
      <c r="BIT898" s="136"/>
      <c r="BIU898" s="136"/>
      <c r="BIV898" s="136"/>
      <c r="BIW898" s="136"/>
      <c r="BIX898" s="136"/>
      <c r="BIY898" s="136"/>
      <c r="BIZ898" s="136"/>
      <c r="BJA898" s="136"/>
      <c r="BJB898" s="136"/>
      <c r="BJC898" s="136"/>
      <c r="BJD898" s="136"/>
      <c r="BJE898" s="136"/>
      <c r="BJF898" s="136"/>
      <c r="BJG898" s="136"/>
      <c r="BJH898" s="136"/>
      <c r="BJI898" s="136"/>
      <c r="BJJ898" s="136"/>
      <c r="BJK898" s="136"/>
      <c r="BJL898" s="136"/>
      <c r="BJM898" s="136"/>
      <c r="BJN898" s="136"/>
      <c r="BJO898" s="136"/>
      <c r="BJP898" s="136"/>
      <c r="BJQ898" s="136"/>
      <c r="BJR898" s="136"/>
      <c r="BJS898" s="136"/>
      <c r="BJT898" s="136"/>
      <c r="BJU898" s="136"/>
      <c r="BJV898" s="136"/>
      <c r="BJW898" s="136"/>
      <c r="BJX898" s="136"/>
      <c r="BJY898" s="136"/>
      <c r="BJZ898" s="136"/>
      <c r="BKA898" s="136"/>
      <c r="BKB898" s="136"/>
      <c r="BKC898" s="136"/>
      <c r="BKD898" s="136"/>
      <c r="BKE898" s="136"/>
      <c r="BKF898" s="136"/>
      <c r="BKG898" s="136"/>
      <c r="BKH898" s="136"/>
      <c r="BKI898" s="136"/>
      <c r="BKJ898" s="136"/>
      <c r="BKK898" s="136"/>
      <c r="BKL898" s="136"/>
      <c r="BKM898" s="136"/>
      <c r="BKN898" s="136"/>
      <c r="BKO898" s="136"/>
      <c r="BKP898" s="136"/>
      <c r="BKQ898" s="136"/>
      <c r="BKR898" s="136"/>
      <c r="BKS898" s="136"/>
      <c r="BKT898" s="136"/>
      <c r="BKU898" s="136"/>
      <c r="BKV898" s="136"/>
      <c r="BKW898" s="136"/>
      <c r="BKX898" s="136"/>
      <c r="BKY898" s="136"/>
      <c r="BKZ898" s="136"/>
      <c r="BLA898" s="136"/>
      <c r="BLB898" s="136"/>
      <c r="BLC898" s="136"/>
      <c r="BLD898" s="136"/>
      <c r="BLE898" s="136"/>
      <c r="BLF898" s="136"/>
      <c r="BLG898" s="136"/>
      <c r="BLH898" s="136"/>
      <c r="BLI898" s="136"/>
      <c r="BLJ898" s="136"/>
      <c r="BLK898" s="136"/>
      <c r="BLL898" s="136"/>
      <c r="BLM898" s="136"/>
      <c r="BLN898" s="136"/>
      <c r="BLO898" s="136"/>
      <c r="BLP898" s="136"/>
      <c r="BLQ898" s="136"/>
      <c r="BLR898" s="136"/>
      <c r="BLS898" s="136"/>
      <c r="BLT898" s="136"/>
      <c r="BLU898" s="136"/>
      <c r="BLV898" s="136"/>
      <c r="BLW898" s="136"/>
      <c r="BLX898" s="136"/>
      <c r="BLY898" s="136"/>
      <c r="BLZ898" s="136"/>
      <c r="BMA898" s="136"/>
      <c r="BMB898" s="136"/>
      <c r="BMC898" s="136"/>
      <c r="BMD898" s="136"/>
      <c r="BME898" s="136"/>
      <c r="BMF898" s="136"/>
      <c r="BMG898" s="136"/>
      <c r="BMH898" s="136"/>
      <c r="BMI898" s="136"/>
      <c r="BMJ898" s="136"/>
      <c r="BMK898" s="136"/>
      <c r="BML898" s="136"/>
      <c r="BMM898" s="136"/>
      <c r="BMN898" s="136"/>
      <c r="BMO898" s="136"/>
      <c r="BMP898" s="136"/>
      <c r="BMQ898" s="136"/>
      <c r="BMR898" s="136"/>
      <c r="BMS898" s="136"/>
      <c r="BMT898" s="136"/>
      <c r="BMU898" s="136"/>
      <c r="BMV898" s="136"/>
      <c r="BMW898" s="136"/>
      <c r="BMX898" s="136"/>
      <c r="BMY898" s="136"/>
      <c r="BMZ898" s="136"/>
      <c r="BNA898" s="136"/>
      <c r="BNB898" s="136"/>
      <c r="BNC898" s="136"/>
      <c r="BND898" s="136"/>
      <c r="BNE898" s="136"/>
      <c r="BNF898" s="136"/>
      <c r="BNG898" s="136"/>
      <c r="BNH898" s="136"/>
      <c r="BNI898" s="136"/>
      <c r="BNJ898" s="136"/>
      <c r="BNK898" s="136"/>
      <c r="BNL898" s="136"/>
      <c r="BNM898" s="136"/>
      <c r="BNN898" s="136"/>
      <c r="BNO898" s="136"/>
      <c r="BNP898" s="136"/>
      <c r="BNQ898" s="136"/>
      <c r="BNR898" s="136"/>
      <c r="BNS898" s="136"/>
      <c r="BNT898" s="136"/>
      <c r="BNU898" s="136"/>
      <c r="BNV898" s="136"/>
      <c r="BNW898" s="136"/>
      <c r="BNX898" s="136"/>
      <c r="BNY898" s="136"/>
      <c r="BNZ898" s="136"/>
      <c r="BOA898" s="136"/>
      <c r="BOB898" s="136"/>
      <c r="BOC898" s="136"/>
      <c r="BOD898" s="136"/>
      <c r="BOE898" s="136"/>
      <c r="BOF898" s="136"/>
      <c r="BOG898" s="136"/>
      <c r="BOH898" s="136"/>
      <c r="BOI898" s="136"/>
      <c r="BOJ898" s="136"/>
      <c r="BOK898" s="136"/>
      <c r="BOL898" s="136"/>
      <c r="BOM898" s="136"/>
      <c r="BON898" s="136"/>
      <c r="BOO898" s="136"/>
      <c r="BOP898" s="136"/>
      <c r="BOQ898" s="136"/>
      <c r="BOR898" s="136"/>
      <c r="BOS898" s="136"/>
      <c r="BOT898" s="136"/>
      <c r="BOU898" s="136"/>
      <c r="BOV898" s="136"/>
      <c r="BOW898" s="136"/>
      <c r="BOX898" s="136"/>
      <c r="BOY898" s="136"/>
      <c r="BOZ898" s="136"/>
      <c r="BPA898" s="136"/>
      <c r="BPB898" s="136"/>
      <c r="BPC898" s="136"/>
      <c r="BPD898" s="136"/>
      <c r="BPE898" s="136"/>
      <c r="BPF898" s="136"/>
      <c r="BPG898" s="136"/>
      <c r="BPH898" s="136"/>
      <c r="BPI898" s="136"/>
      <c r="BPJ898" s="136"/>
      <c r="BPK898" s="136"/>
      <c r="BPL898" s="136"/>
      <c r="BPM898" s="136"/>
      <c r="BPN898" s="136"/>
      <c r="BPO898" s="136"/>
      <c r="BPP898" s="136"/>
      <c r="BPQ898" s="136"/>
      <c r="BPR898" s="136"/>
      <c r="BPS898" s="136"/>
      <c r="BPT898" s="136"/>
      <c r="BPU898" s="136"/>
      <c r="BPV898" s="136"/>
      <c r="BPW898" s="136"/>
      <c r="BPX898" s="136"/>
      <c r="BPY898" s="136"/>
      <c r="BPZ898" s="136"/>
      <c r="BQA898" s="136"/>
      <c r="BQB898" s="136"/>
      <c r="BQC898" s="136"/>
      <c r="BQD898" s="136"/>
      <c r="BQE898" s="136"/>
      <c r="BQF898" s="136"/>
      <c r="BQG898" s="136"/>
      <c r="BQH898" s="136"/>
      <c r="BQI898" s="136"/>
      <c r="BQJ898" s="136"/>
      <c r="BQK898" s="136"/>
      <c r="BQL898" s="136"/>
      <c r="BQM898" s="136"/>
      <c r="BQN898" s="136"/>
      <c r="BQO898" s="136"/>
      <c r="BQP898" s="136"/>
      <c r="BQQ898" s="136"/>
      <c r="BQR898" s="136"/>
      <c r="BQS898" s="136"/>
      <c r="BQT898" s="136"/>
      <c r="BQU898" s="136"/>
      <c r="BQV898" s="136"/>
      <c r="BQW898" s="136"/>
      <c r="BQX898" s="136"/>
      <c r="BQY898" s="136"/>
      <c r="BQZ898" s="136"/>
      <c r="BRA898" s="136"/>
      <c r="BRB898" s="136"/>
      <c r="BRC898" s="136"/>
      <c r="BRD898" s="136"/>
      <c r="BRE898" s="136"/>
      <c r="BRF898" s="136"/>
      <c r="BRG898" s="136"/>
      <c r="BRH898" s="136"/>
      <c r="BRI898" s="136"/>
      <c r="BRJ898" s="136"/>
      <c r="BRK898" s="136"/>
      <c r="BRL898" s="136"/>
      <c r="BRM898" s="136"/>
      <c r="BRN898" s="136"/>
      <c r="BRO898" s="136"/>
      <c r="BRP898" s="136"/>
      <c r="BRQ898" s="136"/>
      <c r="BRR898" s="136"/>
      <c r="BRS898" s="136"/>
      <c r="BRT898" s="136"/>
      <c r="BRU898" s="136"/>
      <c r="BRV898" s="136"/>
      <c r="BRW898" s="136"/>
      <c r="BRX898" s="136"/>
      <c r="BRY898" s="136"/>
      <c r="BRZ898" s="136"/>
      <c r="BSA898" s="136"/>
      <c r="BSB898" s="136"/>
      <c r="BSC898" s="136"/>
      <c r="BSD898" s="136"/>
      <c r="BSE898" s="136"/>
      <c r="BSF898" s="136"/>
      <c r="BSG898" s="136"/>
      <c r="BSH898" s="136"/>
      <c r="BSI898" s="136"/>
      <c r="BSJ898" s="136"/>
      <c r="BSK898" s="136"/>
      <c r="BSL898" s="136"/>
      <c r="BSM898" s="136"/>
      <c r="BSN898" s="136"/>
      <c r="BSO898" s="136"/>
      <c r="BSP898" s="136"/>
      <c r="BSQ898" s="136"/>
      <c r="BSR898" s="136"/>
      <c r="BSS898" s="136"/>
      <c r="BST898" s="136"/>
      <c r="BSU898" s="136"/>
      <c r="BSV898" s="136"/>
      <c r="BSW898" s="136"/>
      <c r="BSX898" s="136"/>
      <c r="BSY898" s="136"/>
      <c r="BSZ898" s="136"/>
      <c r="BTA898" s="136"/>
      <c r="BTB898" s="136"/>
      <c r="BTC898" s="136"/>
      <c r="BTD898" s="136"/>
      <c r="BTE898" s="136"/>
      <c r="BTF898" s="136"/>
      <c r="BTG898" s="136"/>
      <c r="BTH898" s="136"/>
      <c r="BTI898" s="136"/>
      <c r="BTJ898" s="136"/>
      <c r="BTK898" s="136"/>
      <c r="BTL898" s="136"/>
      <c r="BTM898" s="136"/>
      <c r="BTN898" s="136"/>
      <c r="BTO898" s="136"/>
      <c r="BTP898" s="136"/>
      <c r="BTQ898" s="136"/>
      <c r="BTR898" s="136"/>
      <c r="BTS898" s="136"/>
      <c r="BTT898" s="136"/>
      <c r="BTU898" s="136"/>
      <c r="BTV898" s="136"/>
      <c r="BTW898" s="136"/>
      <c r="BTX898" s="136"/>
      <c r="BTY898" s="136"/>
      <c r="BTZ898" s="136"/>
      <c r="BUA898" s="136"/>
      <c r="BUB898" s="136"/>
      <c r="BUC898" s="136"/>
      <c r="BUD898" s="136"/>
      <c r="BUE898" s="136"/>
      <c r="BUF898" s="136"/>
      <c r="BUG898" s="136"/>
      <c r="BUH898" s="136"/>
      <c r="BUI898" s="136"/>
      <c r="BUJ898" s="136"/>
      <c r="BUK898" s="136"/>
      <c r="BUL898" s="136"/>
      <c r="BUM898" s="136"/>
      <c r="BUN898" s="136"/>
      <c r="BUO898" s="136"/>
      <c r="BUP898" s="136"/>
      <c r="BUQ898" s="136"/>
      <c r="BUR898" s="136"/>
      <c r="BUS898" s="136"/>
      <c r="BUT898" s="136"/>
      <c r="BUU898" s="136"/>
      <c r="BUV898" s="136"/>
      <c r="BUW898" s="136"/>
      <c r="BUX898" s="136"/>
      <c r="BUY898" s="136"/>
      <c r="BUZ898" s="136"/>
      <c r="BVA898" s="136"/>
      <c r="BVB898" s="136"/>
      <c r="BVC898" s="136"/>
      <c r="BVD898" s="136"/>
      <c r="BVE898" s="136"/>
      <c r="BVF898" s="136"/>
      <c r="BVG898" s="136"/>
      <c r="BVH898" s="136"/>
      <c r="BVI898" s="136"/>
      <c r="BVJ898" s="136"/>
      <c r="BVK898" s="136"/>
      <c r="BVL898" s="136"/>
      <c r="BVM898" s="136"/>
      <c r="BVN898" s="136"/>
      <c r="BVO898" s="136"/>
      <c r="BVP898" s="136"/>
      <c r="BVQ898" s="136"/>
      <c r="BVR898" s="136"/>
      <c r="BVS898" s="136"/>
      <c r="BVT898" s="136"/>
      <c r="BVU898" s="136"/>
      <c r="BVV898" s="136"/>
      <c r="BVW898" s="136"/>
      <c r="BVX898" s="136"/>
      <c r="BVY898" s="136"/>
      <c r="BVZ898" s="136"/>
      <c r="BWA898" s="136"/>
      <c r="BWB898" s="136"/>
      <c r="BWC898" s="136"/>
      <c r="BWD898" s="136"/>
      <c r="BWE898" s="136"/>
      <c r="BWF898" s="136"/>
      <c r="BWG898" s="136"/>
      <c r="BWH898" s="136"/>
      <c r="BWI898" s="136"/>
      <c r="BWJ898" s="136"/>
      <c r="BWK898" s="136"/>
      <c r="BWL898" s="136"/>
      <c r="BWM898" s="136"/>
      <c r="BWN898" s="136"/>
      <c r="BWO898" s="136"/>
      <c r="BWP898" s="136"/>
      <c r="BWQ898" s="136"/>
      <c r="BWR898" s="136"/>
      <c r="BWS898" s="136"/>
      <c r="BWT898" s="136"/>
      <c r="BWU898" s="136"/>
      <c r="BWV898" s="136"/>
      <c r="BWW898" s="136"/>
      <c r="BWX898" s="136"/>
      <c r="BWY898" s="136"/>
      <c r="BWZ898" s="136"/>
      <c r="BXA898" s="136"/>
      <c r="BXB898" s="136"/>
      <c r="BXC898" s="136"/>
      <c r="BXD898" s="136"/>
      <c r="BXE898" s="136"/>
      <c r="BXF898" s="136"/>
      <c r="BXG898" s="136"/>
      <c r="BXH898" s="136"/>
      <c r="BXI898" s="136"/>
      <c r="BXJ898" s="136"/>
      <c r="BXK898" s="136"/>
      <c r="BXL898" s="136"/>
      <c r="BXM898" s="136"/>
      <c r="BXN898" s="136"/>
      <c r="BXO898" s="136"/>
      <c r="BXP898" s="136"/>
      <c r="BXQ898" s="136"/>
      <c r="BXR898" s="136"/>
      <c r="BXS898" s="136"/>
      <c r="BXT898" s="136"/>
      <c r="BXU898" s="136"/>
      <c r="BXV898" s="136"/>
      <c r="BXW898" s="136"/>
      <c r="BXX898" s="136"/>
      <c r="BXY898" s="136"/>
      <c r="BXZ898" s="136"/>
      <c r="BYA898" s="136"/>
      <c r="BYB898" s="136"/>
      <c r="BYC898" s="136"/>
      <c r="BYD898" s="136"/>
      <c r="BYE898" s="136"/>
      <c r="BYF898" s="136"/>
      <c r="BYG898" s="136"/>
      <c r="BYH898" s="136"/>
      <c r="BYI898" s="136"/>
      <c r="BYJ898" s="136"/>
      <c r="BYK898" s="136"/>
      <c r="BYL898" s="136"/>
      <c r="BYM898" s="136"/>
      <c r="BYN898" s="136"/>
      <c r="BYO898" s="136"/>
      <c r="BYP898" s="136"/>
      <c r="BYQ898" s="136"/>
      <c r="BYR898" s="136"/>
      <c r="BYS898" s="136"/>
      <c r="BYT898" s="136"/>
      <c r="BYU898" s="136"/>
      <c r="BYV898" s="136"/>
      <c r="BYW898" s="136"/>
      <c r="BYX898" s="136"/>
      <c r="BYY898" s="136"/>
      <c r="BYZ898" s="136"/>
      <c r="BZA898" s="136"/>
      <c r="BZB898" s="136"/>
      <c r="BZC898" s="136"/>
      <c r="BZD898" s="136"/>
      <c r="BZE898" s="136"/>
      <c r="BZF898" s="136"/>
      <c r="BZG898" s="136"/>
      <c r="BZH898" s="136"/>
      <c r="BZI898" s="136"/>
      <c r="BZJ898" s="136"/>
      <c r="BZK898" s="136"/>
      <c r="BZL898" s="136"/>
      <c r="BZM898" s="136"/>
      <c r="BZN898" s="136"/>
      <c r="BZO898" s="136"/>
      <c r="BZP898" s="136"/>
      <c r="BZQ898" s="136"/>
      <c r="BZR898" s="136"/>
      <c r="BZS898" s="136"/>
      <c r="BZT898" s="136"/>
      <c r="BZU898" s="136"/>
      <c r="BZV898" s="136"/>
      <c r="BZW898" s="136"/>
      <c r="BZX898" s="136"/>
      <c r="BZY898" s="136"/>
      <c r="BZZ898" s="136"/>
      <c r="CAA898" s="136"/>
      <c r="CAB898" s="136"/>
      <c r="CAC898" s="136"/>
      <c r="CAD898" s="136"/>
      <c r="CAE898" s="136"/>
      <c r="CAF898" s="136"/>
      <c r="CAG898" s="136"/>
      <c r="CAH898" s="136"/>
      <c r="CAI898" s="136"/>
      <c r="CAJ898" s="136"/>
      <c r="CAK898" s="136"/>
      <c r="CAL898" s="136"/>
      <c r="CAM898" s="136"/>
      <c r="CAN898" s="136"/>
      <c r="CAO898" s="136"/>
      <c r="CAP898" s="136"/>
      <c r="CAQ898" s="136"/>
      <c r="CAR898" s="136"/>
      <c r="CAS898" s="136"/>
      <c r="CAT898" s="136"/>
      <c r="CAU898" s="136"/>
      <c r="CAV898" s="136"/>
      <c r="CAW898" s="136"/>
      <c r="CAX898" s="136"/>
      <c r="CAY898" s="136"/>
      <c r="CAZ898" s="136"/>
      <c r="CBA898" s="136"/>
      <c r="CBB898" s="136"/>
      <c r="CBC898" s="136"/>
      <c r="CBD898" s="136"/>
      <c r="CBE898" s="136"/>
      <c r="CBF898" s="136"/>
      <c r="CBG898" s="136"/>
      <c r="CBH898" s="136"/>
      <c r="CBI898" s="136"/>
      <c r="CBJ898" s="136"/>
      <c r="CBK898" s="136"/>
      <c r="CBL898" s="136"/>
      <c r="CBM898" s="136"/>
      <c r="CBN898" s="136"/>
      <c r="CBO898" s="136"/>
      <c r="CBP898" s="136"/>
      <c r="CBQ898" s="136"/>
      <c r="CBR898" s="136"/>
      <c r="CBS898" s="136"/>
      <c r="CBT898" s="136"/>
      <c r="CBU898" s="136"/>
      <c r="CBV898" s="136"/>
      <c r="CBW898" s="136"/>
      <c r="CBX898" s="136"/>
      <c r="CBY898" s="136"/>
      <c r="CBZ898" s="136"/>
      <c r="CCA898" s="136"/>
      <c r="CCB898" s="136"/>
      <c r="CCC898" s="136"/>
      <c r="CCD898" s="136"/>
      <c r="CCE898" s="136"/>
      <c r="CCF898" s="136"/>
      <c r="CCG898" s="136"/>
      <c r="CCH898" s="136"/>
      <c r="CCI898" s="136"/>
      <c r="CCJ898" s="136"/>
      <c r="CCK898" s="136"/>
      <c r="CCL898" s="136"/>
      <c r="CCM898" s="136"/>
      <c r="CCN898" s="136"/>
      <c r="CCO898" s="136"/>
      <c r="CCP898" s="136"/>
      <c r="CCQ898" s="136"/>
      <c r="CCR898" s="136"/>
      <c r="CCS898" s="136"/>
      <c r="CCT898" s="136"/>
      <c r="CCU898" s="136"/>
      <c r="CCV898" s="136"/>
      <c r="CCW898" s="136"/>
      <c r="CCX898" s="136"/>
      <c r="CCY898" s="136"/>
      <c r="CCZ898" s="136"/>
      <c r="CDA898" s="136"/>
      <c r="CDB898" s="136"/>
      <c r="CDC898" s="136"/>
      <c r="CDD898" s="136"/>
      <c r="CDE898" s="136"/>
      <c r="CDF898" s="136"/>
      <c r="CDG898" s="136"/>
      <c r="CDH898" s="136"/>
      <c r="CDI898" s="136"/>
      <c r="CDJ898" s="136"/>
      <c r="CDK898" s="136"/>
      <c r="CDL898" s="136"/>
      <c r="CDM898" s="136"/>
      <c r="CDN898" s="136"/>
      <c r="CDO898" s="136"/>
      <c r="CDP898" s="136"/>
      <c r="CDQ898" s="136"/>
      <c r="CDR898" s="136"/>
      <c r="CDS898" s="136"/>
      <c r="CDT898" s="136"/>
      <c r="CDU898" s="136"/>
      <c r="CDV898" s="136"/>
      <c r="CDW898" s="136"/>
      <c r="CDX898" s="136"/>
      <c r="CDY898" s="136"/>
      <c r="CDZ898" s="136"/>
      <c r="CEA898" s="136"/>
      <c r="CEB898" s="136"/>
      <c r="CEC898" s="136"/>
      <c r="CED898" s="136"/>
      <c r="CEE898" s="136"/>
      <c r="CEF898" s="136"/>
      <c r="CEG898" s="136"/>
      <c r="CEH898" s="136"/>
      <c r="CEI898" s="136"/>
      <c r="CEJ898" s="136"/>
      <c r="CEK898" s="136"/>
      <c r="CEL898" s="136"/>
      <c r="CEM898" s="136"/>
      <c r="CEN898" s="136"/>
      <c r="CEO898" s="136"/>
      <c r="CEP898" s="136"/>
      <c r="CEQ898" s="136"/>
      <c r="CER898" s="136"/>
      <c r="CES898" s="136"/>
      <c r="CET898" s="136"/>
      <c r="CEU898" s="136"/>
      <c r="CEV898" s="136"/>
      <c r="CEW898" s="136"/>
      <c r="CEX898" s="136"/>
      <c r="CEY898" s="136"/>
      <c r="CEZ898" s="136"/>
      <c r="CFA898" s="136"/>
      <c r="CFB898" s="136"/>
      <c r="CFC898" s="136"/>
      <c r="CFD898" s="136"/>
      <c r="CFE898" s="136"/>
      <c r="CFF898" s="136"/>
      <c r="CFG898" s="136"/>
      <c r="CFH898" s="136"/>
      <c r="CFI898" s="136"/>
      <c r="CFJ898" s="136"/>
      <c r="CFK898" s="136"/>
      <c r="CFL898" s="136"/>
      <c r="CFM898" s="136"/>
      <c r="CFN898" s="136"/>
      <c r="CFO898" s="136"/>
      <c r="CFP898" s="136"/>
      <c r="CFQ898" s="136"/>
      <c r="CFR898" s="136"/>
      <c r="CFS898" s="136"/>
      <c r="CFT898" s="136"/>
      <c r="CFU898" s="136"/>
      <c r="CFV898" s="136"/>
      <c r="CFW898" s="136"/>
      <c r="CFX898" s="136"/>
      <c r="CFY898" s="136"/>
      <c r="CFZ898" s="136"/>
      <c r="CGA898" s="136"/>
      <c r="CGB898" s="136"/>
      <c r="CGC898" s="136"/>
      <c r="CGD898" s="136"/>
      <c r="CGE898" s="136"/>
      <c r="CGF898" s="136"/>
      <c r="CGG898" s="136"/>
      <c r="CGH898" s="136"/>
      <c r="CGI898" s="136"/>
      <c r="CGJ898" s="136"/>
      <c r="CGK898" s="136"/>
      <c r="CGL898" s="136"/>
      <c r="CGM898" s="136"/>
      <c r="CGN898" s="136"/>
      <c r="CGO898" s="136"/>
      <c r="CGP898" s="136"/>
      <c r="CGQ898" s="136"/>
      <c r="CGR898" s="136"/>
      <c r="CGS898" s="136"/>
      <c r="CGT898" s="136"/>
      <c r="CGU898" s="136"/>
      <c r="CGV898" s="136"/>
      <c r="CGW898" s="136"/>
      <c r="CGX898" s="136"/>
      <c r="CGY898" s="136"/>
      <c r="CGZ898" s="136"/>
      <c r="CHA898" s="136"/>
      <c r="CHB898" s="136"/>
      <c r="CHC898" s="136"/>
      <c r="CHD898" s="136"/>
      <c r="CHE898" s="136"/>
      <c r="CHF898" s="136"/>
      <c r="CHG898" s="136"/>
      <c r="CHH898" s="136"/>
      <c r="CHI898" s="136"/>
      <c r="CHJ898" s="136"/>
      <c r="CHK898" s="136"/>
      <c r="CHL898" s="136"/>
      <c r="CHM898" s="136"/>
      <c r="CHN898" s="136"/>
      <c r="CHO898" s="136"/>
      <c r="CHP898" s="136"/>
      <c r="CHQ898" s="136"/>
      <c r="CHR898" s="136"/>
      <c r="CHS898" s="136"/>
      <c r="CHT898" s="136"/>
      <c r="CHU898" s="136"/>
      <c r="CHV898" s="136"/>
      <c r="CHW898" s="136"/>
      <c r="CHX898" s="136"/>
      <c r="CHY898" s="136"/>
      <c r="CHZ898" s="136"/>
      <c r="CIA898" s="136"/>
      <c r="CIB898" s="136"/>
      <c r="CIC898" s="136"/>
      <c r="CID898" s="136"/>
      <c r="CIE898" s="136"/>
      <c r="CIF898" s="136"/>
      <c r="CIG898" s="136"/>
      <c r="CIH898" s="136"/>
      <c r="CII898" s="136"/>
      <c r="CIJ898" s="136"/>
      <c r="CIK898" s="136"/>
      <c r="CIL898" s="136"/>
      <c r="CIM898" s="136"/>
      <c r="CIN898" s="136"/>
      <c r="CIO898" s="136"/>
      <c r="CIP898" s="136"/>
      <c r="CIQ898" s="136"/>
      <c r="CIR898" s="136"/>
      <c r="CIS898" s="136"/>
      <c r="CIT898" s="136"/>
      <c r="CIU898" s="136"/>
      <c r="CIV898" s="136"/>
      <c r="CIW898" s="136"/>
      <c r="CIX898" s="136"/>
      <c r="CIY898" s="136"/>
      <c r="CIZ898" s="136"/>
      <c r="CJA898" s="136"/>
      <c r="CJB898" s="136"/>
      <c r="CJC898" s="136"/>
      <c r="CJD898" s="136"/>
      <c r="CJE898" s="136"/>
      <c r="CJF898" s="136"/>
      <c r="CJG898" s="136"/>
      <c r="CJH898" s="136"/>
      <c r="CJI898" s="136"/>
      <c r="CJJ898" s="136"/>
      <c r="CJK898" s="136"/>
      <c r="CJL898" s="136"/>
      <c r="CJM898" s="136"/>
      <c r="CJN898" s="136"/>
      <c r="CJO898" s="136"/>
      <c r="CJP898" s="136"/>
      <c r="CJQ898" s="136"/>
      <c r="CJR898" s="136"/>
      <c r="CJS898" s="136"/>
      <c r="CJT898" s="136"/>
      <c r="CJU898" s="136"/>
      <c r="CJV898" s="136"/>
      <c r="CJW898" s="136"/>
      <c r="CJX898" s="136"/>
      <c r="CJY898" s="136"/>
      <c r="CJZ898" s="136"/>
      <c r="CKA898" s="136"/>
      <c r="CKB898" s="136"/>
      <c r="CKC898" s="136"/>
      <c r="CKD898" s="136"/>
      <c r="CKE898" s="136"/>
      <c r="CKF898" s="136"/>
      <c r="CKG898" s="136"/>
      <c r="CKH898" s="136"/>
      <c r="CKI898" s="136"/>
      <c r="CKJ898" s="136"/>
      <c r="CKK898" s="136"/>
      <c r="CKL898" s="136"/>
      <c r="CKM898" s="136"/>
      <c r="CKN898" s="136"/>
      <c r="CKO898" s="136"/>
      <c r="CKP898" s="136"/>
      <c r="CKQ898" s="136"/>
      <c r="CKR898" s="136"/>
      <c r="CKS898" s="136"/>
      <c r="CKT898" s="136"/>
      <c r="CKU898" s="136"/>
      <c r="CKV898" s="136"/>
      <c r="CKW898" s="136"/>
      <c r="CKX898" s="136"/>
      <c r="CKY898" s="136"/>
      <c r="CKZ898" s="136"/>
      <c r="CLA898" s="136"/>
      <c r="CLB898" s="136"/>
      <c r="CLC898" s="136"/>
      <c r="CLD898" s="136"/>
      <c r="CLE898" s="136"/>
      <c r="CLF898" s="136"/>
      <c r="CLG898" s="136"/>
      <c r="CLH898" s="136"/>
      <c r="CLI898" s="136"/>
      <c r="CLJ898" s="136"/>
      <c r="CLK898" s="136"/>
      <c r="CLL898" s="136"/>
      <c r="CLM898" s="136"/>
      <c r="CLN898" s="136"/>
      <c r="CLO898" s="136"/>
      <c r="CLP898" s="136"/>
      <c r="CLQ898" s="136"/>
      <c r="CLR898" s="136"/>
      <c r="CLS898" s="136"/>
      <c r="CLT898" s="136"/>
      <c r="CLU898" s="136"/>
      <c r="CLV898" s="136"/>
      <c r="CLW898" s="136"/>
      <c r="CLX898" s="136"/>
      <c r="CLY898" s="136"/>
      <c r="CLZ898" s="136"/>
      <c r="CMA898" s="136"/>
      <c r="CMB898" s="136"/>
      <c r="CMC898" s="136"/>
      <c r="CMD898" s="136"/>
      <c r="CME898" s="136"/>
      <c r="CMF898" s="136"/>
      <c r="CMG898" s="136"/>
      <c r="CMH898" s="136"/>
      <c r="CMI898" s="136"/>
      <c r="CMJ898" s="136"/>
      <c r="CMK898" s="136"/>
      <c r="CML898" s="136"/>
      <c r="CMM898" s="136"/>
      <c r="CMN898" s="136"/>
      <c r="CMO898" s="136"/>
      <c r="CMP898" s="136"/>
      <c r="CMQ898" s="136"/>
      <c r="CMR898" s="136"/>
      <c r="CMS898" s="136"/>
      <c r="CMT898" s="136"/>
      <c r="CMU898" s="136"/>
      <c r="CMV898" s="136"/>
      <c r="CMW898" s="136"/>
      <c r="CMX898" s="136"/>
      <c r="CMY898" s="136"/>
      <c r="CMZ898" s="136"/>
      <c r="CNA898" s="136"/>
      <c r="CNB898" s="136"/>
      <c r="CNC898" s="136"/>
      <c r="CND898" s="136"/>
      <c r="CNE898" s="136"/>
      <c r="CNF898" s="136"/>
      <c r="CNG898" s="136"/>
      <c r="CNH898" s="136"/>
      <c r="CNI898" s="136"/>
      <c r="CNJ898" s="136"/>
      <c r="CNK898" s="136"/>
      <c r="CNL898" s="136"/>
      <c r="CNM898" s="136"/>
      <c r="CNN898" s="136"/>
      <c r="CNO898" s="136"/>
      <c r="CNP898" s="136"/>
      <c r="CNQ898" s="136"/>
      <c r="CNR898" s="136"/>
      <c r="CNS898" s="136"/>
      <c r="CNT898" s="136"/>
      <c r="CNU898" s="136"/>
      <c r="CNV898" s="136"/>
      <c r="CNW898" s="136"/>
      <c r="CNX898" s="136"/>
      <c r="CNY898" s="136"/>
      <c r="CNZ898" s="136"/>
      <c r="COA898" s="136"/>
      <c r="COB898" s="136"/>
      <c r="COC898" s="136"/>
      <c r="COD898" s="136"/>
      <c r="COE898" s="136"/>
      <c r="COF898" s="136"/>
      <c r="COG898" s="136"/>
      <c r="COH898" s="136"/>
      <c r="COI898" s="136"/>
      <c r="COJ898" s="136"/>
      <c r="COK898" s="136"/>
      <c r="COL898" s="136"/>
      <c r="COM898" s="136"/>
      <c r="CON898" s="136"/>
      <c r="COO898" s="136"/>
      <c r="COP898" s="136"/>
      <c r="COQ898" s="136"/>
      <c r="COR898" s="136"/>
      <c r="COS898" s="136"/>
      <c r="COT898" s="136"/>
      <c r="COU898" s="136"/>
      <c r="COV898" s="136"/>
      <c r="COW898" s="136"/>
      <c r="COX898" s="136"/>
      <c r="COY898" s="136"/>
      <c r="COZ898" s="136"/>
      <c r="CPA898" s="136"/>
      <c r="CPB898" s="136"/>
      <c r="CPC898" s="136"/>
      <c r="CPD898" s="136"/>
      <c r="CPE898" s="136"/>
      <c r="CPF898" s="136"/>
      <c r="CPG898" s="136"/>
      <c r="CPH898" s="136"/>
      <c r="CPI898" s="136"/>
      <c r="CPJ898" s="136"/>
      <c r="CPK898" s="136"/>
      <c r="CPL898" s="136"/>
      <c r="CPM898" s="136"/>
      <c r="CPN898" s="136"/>
      <c r="CPO898" s="136"/>
      <c r="CPP898" s="136"/>
      <c r="CPQ898" s="136"/>
      <c r="CPR898" s="136"/>
      <c r="CPS898" s="136"/>
      <c r="CPT898" s="136"/>
      <c r="CPU898" s="136"/>
      <c r="CPV898" s="136"/>
      <c r="CPW898" s="136"/>
      <c r="CPX898" s="136"/>
      <c r="CPY898" s="136"/>
      <c r="CPZ898" s="136"/>
      <c r="CQA898" s="136"/>
      <c r="CQB898" s="136"/>
      <c r="CQC898" s="136"/>
      <c r="CQD898" s="136"/>
      <c r="CQE898" s="136"/>
      <c r="CQF898" s="136"/>
      <c r="CQG898" s="136"/>
      <c r="CQH898" s="136"/>
      <c r="CQI898" s="136"/>
      <c r="CQJ898" s="136"/>
      <c r="CQK898" s="136"/>
      <c r="CQL898" s="136"/>
      <c r="CQM898" s="136"/>
      <c r="CQN898" s="136"/>
      <c r="CQO898" s="136"/>
      <c r="CQP898" s="136"/>
      <c r="CQQ898" s="136"/>
      <c r="CQR898" s="136"/>
      <c r="CQS898" s="136"/>
      <c r="CQT898" s="136"/>
      <c r="CQU898" s="136"/>
      <c r="CQV898" s="136"/>
      <c r="CQW898" s="136"/>
      <c r="CQX898" s="136"/>
      <c r="CQY898" s="136"/>
      <c r="CQZ898" s="136"/>
      <c r="CRA898" s="136"/>
      <c r="CRB898" s="136"/>
      <c r="CRC898" s="136"/>
      <c r="CRD898" s="136"/>
      <c r="CRE898" s="136"/>
      <c r="CRF898" s="136"/>
      <c r="CRG898" s="136"/>
      <c r="CRH898" s="136"/>
      <c r="CRI898" s="136"/>
      <c r="CRJ898" s="136"/>
      <c r="CRK898" s="136"/>
      <c r="CRL898" s="136"/>
      <c r="CRM898" s="136"/>
      <c r="CRN898" s="136"/>
      <c r="CRO898" s="136"/>
      <c r="CRP898" s="136"/>
      <c r="CRQ898" s="136"/>
      <c r="CRR898" s="136"/>
      <c r="CRS898" s="136"/>
      <c r="CRT898" s="136"/>
      <c r="CRU898" s="136"/>
      <c r="CRV898" s="136"/>
      <c r="CRW898" s="136"/>
      <c r="CRX898" s="136"/>
      <c r="CRY898" s="136"/>
      <c r="CRZ898" s="136"/>
      <c r="CSA898" s="136"/>
      <c r="CSB898" s="136"/>
      <c r="CSC898" s="136"/>
      <c r="CSD898" s="136"/>
      <c r="CSE898" s="136"/>
      <c r="CSF898" s="136"/>
      <c r="CSG898" s="136"/>
      <c r="CSH898" s="136"/>
      <c r="CSI898" s="136"/>
      <c r="CSJ898" s="136"/>
      <c r="CSK898" s="136"/>
      <c r="CSL898" s="136"/>
      <c r="CSM898" s="136"/>
      <c r="CSN898" s="136"/>
      <c r="CSO898" s="136"/>
      <c r="CSP898" s="136"/>
      <c r="CSQ898" s="136"/>
      <c r="CSR898" s="136"/>
      <c r="CSS898" s="136"/>
      <c r="CST898" s="136"/>
      <c r="CSU898" s="136"/>
      <c r="CSV898" s="136"/>
      <c r="CSW898" s="136"/>
      <c r="CSX898" s="136"/>
      <c r="CSY898" s="136"/>
      <c r="CSZ898" s="136"/>
      <c r="CTA898" s="136"/>
      <c r="CTB898" s="136"/>
      <c r="CTC898" s="136"/>
      <c r="CTD898" s="136"/>
      <c r="CTE898" s="136"/>
      <c r="CTF898" s="136"/>
      <c r="CTG898" s="136"/>
      <c r="CTH898" s="136"/>
      <c r="CTI898" s="136"/>
      <c r="CTJ898" s="136"/>
      <c r="CTK898" s="136"/>
      <c r="CTL898" s="136"/>
      <c r="CTM898" s="136"/>
      <c r="CTN898" s="136"/>
      <c r="CTO898" s="136"/>
      <c r="CTP898" s="136"/>
      <c r="CTQ898" s="136"/>
      <c r="CTR898" s="136"/>
      <c r="CTS898" s="136"/>
      <c r="CTT898" s="136"/>
      <c r="CTU898" s="136"/>
      <c r="CTV898" s="136"/>
      <c r="CTW898" s="136"/>
      <c r="CTX898" s="136"/>
      <c r="CTY898" s="136"/>
      <c r="CTZ898" s="136"/>
      <c r="CUA898" s="136"/>
      <c r="CUB898" s="136"/>
      <c r="CUC898" s="136"/>
      <c r="CUD898" s="136"/>
      <c r="CUE898" s="136"/>
      <c r="CUF898" s="136"/>
      <c r="CUG898" s="136"/>
      <c r="CUH898" s="136"/>
      <c r="CUI898" s="136"/>
      <c r="CUJ898" s="136"/>
      <c r="CUK898" s="136"/>
      <c r="CUL898" s="136"/>
      <c r="CUM898" s="136"/>
      <c r="CUN898" s="136"/>
      <c r="CUO898" s="136"/>
      <c r="CUP898" s="136"/>
      <c r="CUQ898" s="136"/>
      <c r="CUR898" s="136"/>
      <c r="CUS898" s="136"/>
      <c r="CUT898" s="136"/>
      <c r="CUU898" s="136"/>
      <c r="CUV898" s="136"/>
      <c r="CUW898" s="136"/>
      <c r="CUX898" s="136"/>
      <c r="CUY898" s="136"/>
      <c r="CUZ898" s="136"/>
      <c r="CVA898" s="136"/>
      <c r="CVB898" s="136"/>
      <c r="CVC898" s="136"/>
      <c r="CVD898" s="136"/>
      <c r="CVE898" s="136"/>
      <c r="CVF898" s="136"/>
      <c r="CVG898" s="136"/>
      <c r="CVH898" s="136"/>
      <c r="CVI898" s="136"/>
      <c r="CVJ898" s="136"/>
      <c r="CVK898" s="136"/>
      <c r="CVL898" s="136"/>
      <c r="CVM898" s="136"/>
      <c r="CVN898" s="136"/>
      <c r="CVO898" s="136"/>
      <c r="CVP898" s="136"/>
      <c r="CVQ898" s="136"/>
      <c r="CVR898" s="136"/>
      <c r="CVS898" s="136"/>
      <c r="CVT898" s="136"/>
      <c r="CVU898" s="136"/>
      <c r="CVV898" s="136"/>
      <c r="CVW898" s="136"/>
      <c r="CVX898" s="136"/>
      <c r="CVY898" s="136"/>
      <c r="CVZ898" s="136"/>
      <c r="CWA898" s="136"/>
      <c r="CWB898" s="136"/>
      <c r="CWC898" s="136"/>
      <c r="CWD898" s="136"/>
      <c r="CWE898" s="136"/>
      <c r="CWF898" s="136"/>
      <c r="CWG898" s="136"/>
      <c r="CWH898" s="136"/>
      <c r="CWI898" s="136"/>
      <c r="CWJ898" s="136"/>
      <c r="CWK898" s="136"/>
      <c r="CWL898" s="136"/>
      <c r="CWM898" s="136"/>
      <c r="CWN898" s="136"/>
      <c r="CWO898" s="136"/>
      <c r="CWP898" s="136"/>
      <c r="CWQ898" s="136"/>
      <c r="CWR898" s="136"/>
      <c r="CWS898" s="136"/>
      <c r="CWT898" s="136"/>
      <c r="CWU898" s="136"/>
      <c r="CWV898" s="136"/>
      <c r="CWW898" s="136"/>
      <c r="CWX898" s="136"/>
      <c r="CWY898" s="136"/>
      <c r="CWZ898" s="136"/>
      <c r="CXA898" s="136"/>
      <c r="CXB898" s="136"/>
      <c r="CXC898" s="136"/>
      <c r="CXD898" s="136"/>
      <c r="CXE898" s="136"/>
      <c r="CXF898" s="136"/>
      <c r="CXG898" s="136"/>
      <c r="CXH898" s="136"/>
      <c r="CXI898" s="136"/>
      <c r="CXJ898" s="136"/>
      <c r="CXK898" s="136"/>
      <c r="CXL898" s="136"/>
      <c r="CXM898" s="136"/>
      <c r="CXN898" s="136"/>
      <c r="CXO898" s="136"/>
      <c r="CXP898" s="136"/>
      <c r="CXQ898" s="136"/>
      <c r="CXR898" s="136"/>
      <c r="CXS898" s="136"/>
      <c r="CXT898" s="136"/>
      <c r="CXU898" s="136"/>
      <c r="CXV898" s="136"/>
      <c r="CXW898" s="136"/>
      <c r="CXX898" s="136"/>
      <c r="CXY898" s="136"/>
      <c r="CXZ898" s="136"/>
      <c r="CYA898" s="136"/>
      <c r="CYB898" s="136"/>
      <c r="CYC898" s="136"/>
      <c r="CYD898" s="136"/>
      <c r="CYE898" s="136"/>
      <c r="CYF898" s="136"/>
      <c r="CYG898" s="136"/>
      <c r="CYH898" s="136"/>
      <c r="CYI898" s="136"/>
      <c r="CYJ898" s="136"/>
      <c r="CYK898" s="136"/>
      <c r="CYL898" s="136"/>
      <c r="CYM898" s="136"/>
      <c r="CYN898" s="136"/>
      <c r="CYO898" s="136"/>
      <c r="CYP898" s="136"/>
      <c r="CYQ898" s="136"/>
      <c r="CYR898" s="136"/>
      <c r="CYS898" s="136"/>
      <c r="CYT898" s="136"/>
      <c r="CYU898" s="136"/>
      <c r="CYV898" s="136"/>
      <c r="CYW898" s="136"/>
      <c r="CYX898" s="136"/>
      <c r="CYY898" s="136"/>
      <c r="CYZ898" s="136"/>
      <c r="CZA898" s="136"/>
      <c r="CZB898" s="136"/>
      <c r="CZC898" s="136"/>
      <c r="CZD898" s="136"/>
      <c r="CZE898" s="136"/>
      <c r="CZF898" s="136"/>
      <c r="CZG898" s="136"/>
      <c r="CZH898" s="136"/>
      <c r="CZI898" s="136"/>
      <c r="CZJ898" s="136"/>
      <c r="CZK898" s="136"/>
      <c r="CZL898" s="136"/>
      <c r="CZM898" s="136"/>
      <c r="CZN898" s="136"/>
      <c r="CZO898" s="136"/>
      <c r="CZP898" s="136"/>
      <c r="CZQ898" s="136"/>
      <c r="CZR898" s="136"/>
      <c r="CZS898" s="136"/>
      <c r="CZT898" s="136"/>
      <c r="CZU898" s="136"/>
      <c r="CZV898" s="136"/>
      <c r="CZW898" s="136"/>
      <c r="CZX898" s="136"/>
      <c r="CZY898" s="136"/>
      <c r="CZZ898" s="136"/>
      <c r="DAA898" s="136"/>
      <c r="DAB898" s="136"/>
      <c r="DAC898" s="136"/>
      <c r="DAD898" s="136"/>
      <c r="DAE898" s="136"/>
      <c r="DAF898" s="136"/>
      <c r="DAG898" s="136"/>
      <c r="DAH898" s="136"/>
      <c r="DAI898" s="136"/>
      <c r="DAJ898" s="136"/>
      <c r="DAK898" s="136"/>
      <c r="DAL898" s="136"/>
      <c r="DAM898" s="136"/>
      <c r="DAN898" s="136"/>
      <c r="DAO898" s="136"/>
      <c r="DAP898" s="136"/>
      <c r="DAQ898" s="136"/>
      <c r="DAR898" s="136"/>
      <c r="DAS898" s="136"/>
      <c r="DAT898" s="136"/>
      <c r="DAU898" s="136"/>
      <c r="DAV898" s="136"/>
      <c r="DAW898" s="136"/>
      <c r="DAX898" s="136"/>
      <c r="DAY898" s="136"/>
      <c r="DAZ898" s="136"/>
      <c r="DBA898" s="136"/>
      <c r="DBB898" s="136"/>
      <c r="DBC898" s="136"/>
      <c r="DBD898" s="136"/>
      <c r="DBE898" s="136"/>
      <c r="DBF898" s="136"/>
      <c r="DBG898" s="136"/>
      <c r="DBH898" s="136"/>
      <c r="DBI898" s="136"/>
      <c r="DBJ898" s="136"/>
      <c r="DBK898" s="136"/>
      <c r="DBL898" s="136"/>
      <c r="DBM898" s="136"/>
      <c r="DBN898" s="136"/>
      <c r="DBO898" s="136"/>
      <c r="DBP898" s="136"/>
      <c r="DBQ898" s="136"/>
      <c r="DBR898" s="136"/>
      <c r="DBS898" s="136"/>
      <c r="DBT898" s="136"/>
      <c r="DBU898" s="136"/>
      <c r="DBV898" s="136"/>
      <c r="DBW898" s="136"/>
      <c r="DBX898" s="136"/>
      <c r="DBY898" s="136"/>
      <c r="DBZ898" s="136"/>
      <c r="DCA898" s="136"/>
      <c r="DCB898" s="136"/>
      <c r="DCC898" s="136"/>
      <c r="DCD898" s="136"/>
      <c r="DCE898" s="136"/>
      <c r="DCF898" s="136"/>
      <c r="DCG898" s="136"/>
      <c r="DCH898" s="136"/>
      <c r="DCI898" s="136"/>
      <c r="DCJ898" s="136"/>
      <c r="DCK898" s="136"/>
      <c r="DCL898" s="136"/>
      <c r="DCM898" s="136"/>
      <c r="DCN898" s="136"/>
      <c r="DCO898" s="136"/>
      <c r="DCP898" s="136"/>
      <c r="DCQ898" s="136"/>
      <c r="DCR898" s="136"/>
      <c r="DCS898" s="136"/>
      <c r="DCT898" s="136"/>
      <c r="DCU898" s="136"/>
      <c r="DCV898" s="136"/>
      <c r="DCW898" s="136"/>
      <c r="DCX898" s="136"/>
      <c r="DCY898" s="136"/>
      <c r="DCZ898" s="136"/>
      <c r="DDA898" s="136"/>
      <c r="DDB898" s="136"/>
      <c r="DDC898" s="136"/>
      <c r="DDD898" s="136"/>
      <c r="DDE898" s="136"/>
      <c r="DDF898" s="136"/>
      <c r="DDG898" s="136"/>
      <c r="DDH898" s="136"/>
      <c r="DDI898" s="136"/>
      <c r="DDJ898" s="136"/>
      <c r="DDK898" s="136"/>
      <c r="DDL898" s="136"/>
      <c r="DDM898" s="136"/>
      <c r="DDN898" s="136"/>
      <c r="DDO898" s="136"/>
      <c r="DDP898" s="136"/>
      <c r="DDQ898" s="136"/>
      <c r="DDR898" s="136"/>
      <c r="DDS898" s="136"/>
      <c r="DDT898" s="136"/>
      <c r="DDU898" s="136"/>
      <c r="DDV898" s="136"/>
      <c r="DDW898" s="136"/>
      <c r="DDX898" s="136"/>
      <c r="DDY898" s="136"/>
      <c r="DDZ898" s="136"/>
      <c r="DEA898" s="136"/>
      <c r="DEB898" s="136"/>
      <c r="DEC898" s="136"/>
      <c r="DED898" s="136"/>
      <c r="DEE898" s="136"/>
      <c r="DEF898" s="136"/>
      <c r="DEG898" s="136"/>
      <c r="DEH898" s="136"/>
      <c r="DEI898" s="136"/>
      <c r="DEJ898" s="136"/>
      <c r="DEK898" s="136"/>
      <c r="DEL898" s="136"/>
      <c r="DEM898" s="136"/>
      <c r="DEN898" s="136"/>
      <c r="DEO898" s="136"/>
      <c r="DEP898" s="136"/>
      <c r="DEQ898" s="136"/>
      <c r="DER898" s="136"/>
      <c r="DES898" s="136"/>
      <c r="DET898" s="136"/>
      <c r="DEU898" s="136"/>
      <c r="DEV898" s="136"/>
      <c r="DEW898" s="136"/>
      <c r="DEX898" s="136"/>
      <c r="DEY898" s="136"/>
      <c r="DEZ898" s="136"/>
      <c r="DFA898" s="136"/>
      <c r="DFB898" s="136"/>
      <c r="DFC898" s="136"/>
      <c r="DFD898" s="136"/>
      <c r="DFE898" s="136"/>
      <c r="DFF898" s="136"/>
      <c r="DFG898" s="136"/>
      <c r="DFH898" s="136"/>
      <c r="DFI898" s="136"/>
      <c r="DFJ898" s="136"/>
      <c r="DFK898" s="136"/>
      <c r="DFL898" s="136"/>
      <c r="DFM898" s="136"/>
      <c r="DFN898" s="136"/>
      <c r="DFO898" s="136"/>
      <c r="DFP898" s="136"/>
      <c r="DFQ898" s="136"/>
      <c r="DFR898" s="136"/>
      <c r="DFS898" s="136"/>
      <c r="DFT898" s="136"/>
      <c r="DFU898" s="136"/>
      <c r="DFV898" s="136"/>
      <c r="DFW898" s="136"/>
      <c r="DFX898" s="136"/>
      <c r="DFY898" s="136"/>
      <c r="DFZ898" s="136"/>
      <c r="DGA898" s="136"/>
      <c r="DGB898" s="136"/>
      <c r="DGC898" s="136"/>
      <c r="DGD898" s="136"/>
      <c r="DGE898" s="136"/>
      <c r="DGF898" s="136"/>
      <c r="DGG898" s="136"/>
      <c r="DGH898" s="136"/>
      <c r="DGI898" s="136"/>
      <c r="DGJ898" s="136"/>
      <c r="DGK898" s="136"/>
      <c r="DGL898" s="136"/>
      <c r="DGM898" s="136"/>
      <c r="DGN898" s="136"/>
      <c r="DGO898" s="136"/>
      <c r="DGP898" s="136"/>
      <c r="DGQ898" s="136"/>
      <c r="DGR898" s="136"/>
      <c r="DGS898" s="136"/>
      <c r="DGT898" s="136"/>
      <c r="DGU898" s="136"/>
      <c r="DGV898" s="136"/>
      <c r="DGW898" s="136"/>
      <c r="DGX898" s="136"/>
      <c r="DGY898" s="136"/>
      <c r="DGZ898" s="136"/>
      <c r="DHA898" s="136"/>
      <c r="DHB898" s="136"/>
      <c r="DHC898" s="136"/>
      <c r="DHD898" s="136"/>
      <c r="DHE898" s="136"/>
      <c r="DHF898" s="136"/>
      <c r="DHG898" s="136"/>
      <c r="DHH898" s="136"/>
      <c r="DHI898" s="136"/>
      <c r="DHJ898" s="136"/>
      <c r="DHK898" s="136"/>
      <c r="DHL898" s="136"/>
      <c r="DHM898" s="136"/>
      <c r="DHN898" s="136"/>
      <c r="DHO898" s="136"/>
      <c r="DHP898" s="136"/>
      <c r="DHQ898" s="136"/>
      <c r="DHR898" s="136"/>
      <c r="DHS898" s="136"/>
      <c r="DHT898" s="136"/>
      <c r="DHU898" s="136"/>
      <c r="DHV898" s="136"/>
      <c r="DHW898" s="136"/>
      <c r="DHX898" s="136"/>
      <c r="DHY898" s="136"/>
      <c r="DHZ898" s="136"/>
      <c r="DIA898" s="136"/>
      <c r="DIB898" s="136"/>
      <c r="DIC898" s="136"/>
      <c r="DID898" s="136"/>
      <c r="DIE898" s="136"/>
      <c r="DIF898" s="136"/>
      <c r="DIG898" s="136"/>
      <c r="DIH898" s="136"/>
      <c r="DII898" s="136"/>
      <c r="DIJ898" s="136"/>
      <c r="DIK898" s="136"/>
      <c r="DIL898" s="136"/>
      <c r="DIM898" s="136"/>
      <c r="DIN898" s="136"/>
      <c r="DIO898" s="136"/>
      <c r="DIP898" s="136"/>
      <c r="DIQ898" s="136"/>
      <c r="DIR898" s="136"/>
      <c r="DIS898" s="136"/>
      <c r="DIT898" s="136"/>
      <c r="DIU898" s="136"/>
      <c r="DIV898" s="136"/>
      <c r="DIW898" s="136"/>
      <c r="DIX898" s="136"/>
      <c r="DIY898" s="136"/>
      <c r="DIZ898" s="136"/>
      <c r="DJA898" s="136"/>
      <c r="DJB898" s="136"/>
      <c r="DJC898" s="136"/>
      <c r="DJD898" s="136"/>
      <c r="DJE898" s="136"/>
      <c r="DJF898" s="136"/>
      <c r="DJG898" s="136"/>
      <c r="DJH898" s="136"/>
      <c r="DJI898" s="136"/>
      <c r="DJJ898" s="136"/>
      <c r="DJK898" s="136"/>
      <c r="DJL898" s="136"/>
      <c r="DJM898" s="136"/>
      <c r="DJN898" s="136"/>
      <c r="DJO898" s="136"/>
      <c r="DJP898" s="136"/>
      <c r="DJQ898" s="136"/>
      <c r="DJR898" s="136"/>
      <c r="DJS898" s="136"/>
      <c r="DJT898" s="136"/>
      <c r="DJU898" s="136"/>
      <c r="DJV898" s="136"/>
      <c r="DJW898" s="136"/>
      <c r="DJX898" s="136"/>
      <c r="DJY898" s="136"/>
      <c r="DJZ898" s="136"/>
      <c r="DKA898" s="136"/>
      <c r="DKB898" s="136"/>
      <c r="DKC898" s="136"/>
      <c r="DKD898" s="136"/>
      <c r="DKE898" s="136"/>
      <c r="DKF898" s="136"/>
      <c r="DKG898" s="136"/>
      <c r="DKH898" s="136"/>
      <c r="DKI898" s="136"/>
      <c r="DKJ898" s="136"/>
      <c r="DKK898" s="136"/>
      <c r="DKL898" s="136"/>
      <c r="DKM898" s="136"/>
      <c r="DKN898" s="136"/>
      <c r="DKO898" s="136"/>
      <c r="DKP898" s="136"/>
      <c r="DKQ898" s="136"/>
      <c r="DKR898" s="136"/>
      <c r="DKS898" s="136"/>
      <c r="DKT898" s="136"/>
      <c r="DKU898" s="136"/>
      <c r="DKV898" s="136"/>
      <c r="DKW898" s="136"/>
      <c r="DKX898" s="136"/>
      <c r="DKY898" s="136"/>
      <c r="DKZ898" s="136"/>
      <c r="DLA898" s="136"/>
      <c r="DLB898" s="136"/>
      <c r="DLC898" s="136"/>
      <c r="DLD898" s="136"/>
      <c r="DLE898" s="136"/>
      <c r="DLF898" s="136"/>
      <c r="DLG898" s="136"/>
      <c r="DLH898" s="136"/>
      <c r="DLI898" s="136"/>
      <c r="DLJ898" s="136"/>
      <c r="DLK898" s="136"/>
      <c r="DLL898" s="136"/>
      <c r="DLM898" s="136"/>
      <c r="DLN898" s="136"/>
      <c r="DLO898" s="136"/>
      <c r="DLP898" s="136"/>
      <c r="DLQ898" s="136"/>
      <c r="DLR898" s="136"/>
      <c r="DLS898" s="136"/>
      <c r="DLT898" s="136"/>
      <c r="DLU898" s="136"/>
      <c r="DLV898" s="136"/>
      <c r="DLW898" s="136"/>
      <c r="DLX898" s="136"/>
      <c r="DLY898" s="136"/>
      <c r="DLZ898" s="136"/>
      <c r="DMA898" s="136"/>
      <c r="DMB898" s="136"/>
      <c r="DMC898" s="136"/>
      <c r="DMD898" s="136"/>
      <c r="DME898" s="136"/>
      <c r="DMF898" s="136"/>
      <c r="DMG898" s="136"/>
      <c r="DMH898" s="136"/>
      <c r="DMI898" s="136"/>
      <c r="DMJ898" s="136"/>
      <c r="DMK898" s="136"/>
      <c r="DML898" s="136"/>
      <c r="DMM898" s="136"/>
      <c r="DMN898" s="136"/>
      <c r="DMO898" s="136"/>
      <c r="DMP898" s="136"/>
      <c r="DMQ898" s="136"/>
      <c r="DMR898" s="136"/>
      <c r="DMS898" s="136"/>
      <c r="DMT898" s="136"/>
      <c r="DMU898" s="136"/>
      <c r="DMV898" s="136"/>
      <c r="DMW898" s="136"/>
      <c r="DMX898" s="136"/>
      <c r="DMY898" s="136"/>
      <c r="DMZ898" s="136"/>
      <c r="DNA898" s="136"/>
      <c r="DNB898" s="136"/>
      <c r="DNC898" s="136"/>
      <c r="DND898" s="136"/>
      <c r="DNE898" s="136"/>
      <c r="DNF898" s="136"/>
      <c r="DNG898" s="136"/>
      <c r="DNH898" s="136"/>
      <c r="DNI898" s="136"/>
      <c r="DNJ898" s="136"/>
      <c r="DNK898" s="136"/>
      <c r="DNL898" s="136"/>
      <c r="DNM898" s="136"/>
      <c r="DNN898" s="136"/>
      <c r="DNO898" s="136"/>
      <c r="DNP898" s="136"/>
      <c r="DNQ898" s="136"/>
      <c r="DNR898" s="136"/>
      <c r="DNS898" s="136"/>
      <c r="DNT898" s="136"/>
      <c r="DNU898" s="136"/>
      <c r="DNV898" s="136"/>
      <c r="DNW898" s="136"/>
      <c r="DNX898" s="136"/>
      <c r="DNY898" s="136"/>
      <c r="DNZ898" s="136"/>
      <c r="DOA898" s="136"/>
      <c r="DOB898" s="136"/>
      <c r="DOC898" s="136"/>
      <c r="DOD898" s="136"/>
      <c r="DOE898" s="136"/>
      <c r="DOF898" s="136"/>
      <c r="DOG898" s="136"/>
      <c r="DOH898" s="136"/>
      <c r="DOI898" s="136"/>
      <c r="DOJ898" s="136"/>
      <c r="DOK898" s="136"/>
      <c r="DOL898" s="136"/>
      <c r="DOM898" s="136"/>
      <c r="DON898" s="136"/>
      <c r="DOO898" s="136"/>
      <c r="DOP898" s="136"/>
      <c r="DOQ898" s="136"/>
      <c r="DOR898" s="136"/>
      <c r="DOS898" s="136"/>
      <c r="DOT898" s="136"/>
      <c r="DOU898" s="136"/>
      <c r="DOV898" s="136"/>
      <c r="DOW898" s="136"/>
      <c r="DOX898" s="136"/>
      <c r="DOY898" s="136"/>
      <c r="DOZ898" s="136"/>
      <c r="DPA898" s="136"/>
      <c r="DPB898" s="136"/>
      <c r="DPC898" s="136"/>
      <c r="DPD898" s="136"/>
      <c r="DPE898" s="136"/>
      <c r="DPF898" s="136"/>
      <c r="DPG898" s="136"/>
      <c r="DPH898" s="136"/>
      <c r="DPI898" s="136"/>
      <c r="DPJ898" s="136"/>
      <c r="DPK898" s="136"/>
      <c r="DPL898" s="136"/>
      <c r="DPM898" s="136"/>
      <c r="DPN898" s="136"/>
      <c r="DPO898" s="136"/>
      <c r="DPP898" s="136"/>
      <c r="DPQ898" s="136"/>
      <c r="DPR898" s="136"/>
      <c r="DPS898" s="136"/>
      <c r="DPT898" s="136"/>
      <c r="DPU898" s="136"/>
      <c r="DPV898" s="136"/>
      <c r="DPW898" s="136"/>
      <c r="DPX898" s="136"/>
      <c r="DPY898" s="136"/>
      <c r="DPZ898" s="136"/>
      <c r="DQA898" s="136"/>
      <c r="DQB898" s="136"/>
      <c r="DQC898" s="136"/>
      <c r="DQD898" s="136"/>
      <c r="DQE898" s="136"/>
      <c r="DQF898" s="136"/>
      <c r="DQG898" s="136"/>
      <c r="DQH898" s="136"/>
      <c r="DQI898" s="136"/>
      <c r="DQJ898" s="136"/>
      <c r="DQK898" s="136"/>
      <c r="DQL898" s="136"/>
      <c r="DQM898" s="136"/>
      <c r="DQN898" s="136"/>
      <c r="DQO898" s="136"/>
      <c r="DQP898" s="136"/>
      <c r="DQQ898" s="136"/>
      <c r="DQR898" s="136"/>
      <c r="DQS898" s="136"/>
      <c r="DQT898" s="136"/>
      <c r="DQU898" s="136"/>
      <c r="DQV898" s="136"/>
      <c r="DQW898" s="136"/>
      <c r="DQX898" s="136"/>
      <c r="DQY898" s="136"/>
      <c r="DQZ898" s="136"/>
      <c r="DRA898" s="136"/>
      <c r="DRB898" s="136"/>
      <c r="DRC898" s="136"/>
      <c r="DRD898" s="136"/>
      <c r="DRE898" s="136"/>
      <c r="DRF898" s="136"/>
      <c r="DRG898" s="136"/>
      <c r="DRH898" s="136"/>
      <c r="DRI898" s="136"/>
      <c r="DRJ898" s="136"/>
      <c r="DRK898" s="136"/>
      <c r="DRL898" s="136"/>
      <c r="DRM898" s="136"/>
      <c r="DRN898" s="136"/>
      <c r="DRO898" s="136"/>
      <c r="DRP898" s="136"/>
      <c r="DRQ898" s="136"/>
      <c r="DRR898" s="136"/>
      <c r="DRS898" s="136"/>
      <c r="DRT898" s="136"/>
      <c r="DRU898" s="136"/>
      <c r="DRV898" s="136"/>
      <c r="DRW898" s="136"/>
      <c r="DRX898" s="136"/>
      <c r="DRY898" s="136"/>
      <c r="DRZ898" s="136"/>
      <c r="DSA898" s="136"/>
      <c r="DSB898" s="136"/>
      <c r="DSC898" s="136"/>
      <c r="DSD898" s="136"/>
      <c r="DSE898" s="136"/>
      <c r="DSF898" s="136"/>
      <c r="DSG898" s="136"/>
      <c r="DSH898" s="136"/>
      <c r="DSI898" s="136"/>
      <c r="DSJ898" s="136"/>
      <c r="DSK898" s="136"/>
      <c r="DSL898" s="136"/>
      <c r="DSM898" s="136"/>
      <c r="DSN898" s="136"/>
      <c r="DSO898" s="136"/>
      <c r="DSP898" s="136"/>
      <c r="DSQ898" s="136"/>
      <c r="DSR898" s="136"/>
      <c r="DSS898" s="136"/>
      <c r="DST898" s="136"/>
      <c r="DSU898" s="136"/>
      <c r="DSV898" s="136"/>
      <c r="DSW898" s="136"/>
      <c r="DSX898" s="136"/>
      <c r="DSY898" s="136"/>
      <c r="DSZ898" s="136"/>
      <c r="DTA898" s="136"/>
      <c r="DTB898" s="136"/>
      <c r="DTC898" s="136"/>
      <c r="DTD898" s="136"/>
      <c r="DTE898" s="136"/>
      <c r="DTF898" s="136"/>
      <c r="DTG898" s="136"/>
      <c r="DTH898" s="136"/>
      <c r="DTI898" s="136"/>
      <c r="DTJ898" s="136"/>
      <c r="DTK898" s="136"/>
      <c r="DTL898" s="136"/>
      <c r="DTM898" s="136"/>
      <c r="DTN898" s="136"/>
      <c r="DTO898" s="136"/>
      <c r="DTP898" s="136"/>
      <c r="DTQ898" s="136"/>
      <c r="DTR898" s="136"/>
      <c r="DTS898" s="136"/>
      <c r="DTT898" s="136"/>
      <c r="DTU898" s="136"/>
      <c r="DTV898" s="136"/>
      <c r="DTW898" s="136"/>
      <c r="DTX898" s="136"/>
      <c r="DTY898" s="136"/>
      <c r="DTZ898" s="136"/>
      <c r="DUA898" s="136"/>
      <c r="DUB898" s="136"/>
      <c r="DUC898" s="136"/>
      <c r="DUD898" s="136"/>
      <c r="DUE898" s="136"/>
      <c r="DUF898" s="136"/>
      <c r="DUG898" s="136"/>
      <c r="DUH898" s="136"/>
      <c r="DUI898" s="136"/>
      <c r="DUJ898" s="136"/>
      <c r="DUK898" s="136"/>
      <c r="DUL898" s="136"/>
      <c r="DUM898" s="136"/>
      <c r="DUN898" s="136"/>
      <c r="DUO898" s="136"/>
      <c r="DUP898" s="136"/>
      <c r="DUQ898" s="136"/>
      <c r="DUR898" s="136"/>
      <c r="DUS898" s="136"/>
      <c r="DUT898" s="136"/>
      <c r="DUU898" s="136"/>
      <c r="DUV898" s="136"/>
      <c r="DUW898" s="136"/>
      <c r="DUX898" s="136"/>
      <c r="DUY898" s="136"/>
      <c r="DUZ898" s="136"/>
      <c r="DVA898" s="136"/>
      <c r="DVB898" s="136"/>
      <c r="DVC898" s="136"/>
      <c r="DVD898" s="136"/>
      <c r="DVE898" s="136"/>
      <c r="DVF898" s="136"/>
      <c r="DVG898" s="136"/>
      <c r="DVH898" s="136"/>
      <c r="DVI898" s="136"/>
      <c r="DVJ898" s="136"/>
      <c r="DVK898" s="136"/>
      <c r="DVL898" s="136"/>
      <c r="DVM898" s="136"/>
      <c r="DVN898" s="136"/>
      <c r="DVO898" s="136"/>
      <c r="DVP898" s="136"/>
      <c r="DVQ898" s="136"/>
      <c r="DVR898" s="136"/>
      <c r="DVS898" s="136"/>
      <c r="DVT898" s="136"/>
      <c r="DVU898" s="136"/>
      <c r="DVV898" s="136"/>
      <c r="DVW898" s="136"/>
      <c r="DVX898" s="136"/>
      <c r="DVY898" s="136"/>
      <c r="DVZ898" s="136"/>
      <c r="DWA898" s="136"/>
      <c r="DWB898" s="136"/>
      <c r="DWC898" s="136"/>
      <c r="DWD898" s="136"/>
      <c r="DWE898" s="136"/>
      <c r="DWF898" s="136"/>
      <c r="DWG898" s="136"/>
      <c r="DWH898" s="136"/>
      <c r="DWI898" s="136"/>
      <c r="DWJ898" s="136"/>
      <c r="DWK898" s="136"/>
      <c r="DWL898" s="136"/>
      <c r="DWM898" s="136"/>
      <c r="DWN898" s="136"/>
      <c r="DWO898" s="136"/>
      <c r="DWP898" s="136"/>
      <c r="DWQ898" s="136"/>
      <c r="DWR898" s="136"/>
      <c r="DWS898" s="136"/>
      <c r="DWT898" s="136"/>
      <c r="DWU898" s="136"/>
      <c r="DWV898" s="136"/>
      <c r="DWW898" s="136"/>
      <c r="DWX898" s="136"/>
      <c r="DWY898" s="136"/>
      <c r="DWZ898" s="136"/>
      <c r="DXA898" s="136"/>
      <c r="DXB898" s="136"/>
      <c r="DXC898" s="136"/>
      <c r="DXD898" s="136"/>
      <c r="DXE898" s="136"/>
      <c r="DXF898" s="136"/>
      <c r="DXG898" s="136"/>
      <c r="DXH898" s="136"/>
      <c r="DXI898" s="136"/>
      <c r="DXJ898" s="136"/>
      <c r="DXK898" s="136"/>
      <c r="DXL898" s="136"/>
      <c r="DXM898" s="136"/>
      <c r="DXN898" s="136"/>
      <c r="DXO898" s="136"/>
      <c r="DXP898" s="136"/>
      <c r="DXQ898" s="136"/>
      <c r="DXR898" s="136"/>
      <c r="DXS898" s="136"/>
      <c r="DXT898" s="136"/>
      <c r="DXU898" s="136"/>
      <c r="DXV898" s="136"/>
      <c r="DXW898" s="136"/>
      <c r="DXX898" s="136"/>
      <c r="DXY898" s="136"/>
      <c r="DXZ898" s="136"/>
      <c r="DYA898" s="136"/>
      <c r="DYB898" s="136"/>
      <c r="DYC898" s="136"/>
      <c r="DYD898" s="136"/>
      <c r="DYE898" s="136"/>
      <c r="DYF898" s="136"/>
      <c r="DYG898" s="136"/>
      <c r="DYH898" s="136"/>
      <c r="DYI898" s="136"/>
      <c r="DYJ898" s="136"/>
      <c r="DYK898" s="136"/>
      <c r="DYL898" s="136"/>
      <c r="DYM898" s="136"/>
      <c r="DYN898" s="136"/>
      <c r="DYO898" s="136"/>
      <c r="DYP898" s="136"/>
      <c r="DYQ898" s="136"/>
      <c r="DYR898" s="136"/>
      <c r="DYS898" s="136"/>
      <c r="DYT898" s="136"/>
      <c r="DYU898" s="136"/>
      <c r="DYV898" s="136"/>
      <c r="DYW898" s="136"/>
      <c r="DYX898" s="136"/>
      <c r="DYY898" s="136"/>
      <c r="DYZ898" s="136"/>
      <c r="DZA898" s="136"/>
      <c r="DZB898" s="136"/>
      <c r="DZC898" s="136"/>
      <c r="DZD898" s="136"/>
      <c r="DZE898" s="136"/>
      <c r="DZF898" s="136"/>
      <c r="DZG898" s="136"/>
      <c r="DZH898" s="136"/>
      <c r="DZI898" s="136"/>
      <c r="DZJ898" s="136"/>
      <c r="DZK898" s="136"/>
      <c r="DZL898" s="136"/>
      <c r="DZM898" s="136"/>
      <c r="DZN898" s="136"/>
      <c r="DZO898" s="136"/>
      <c r="DZP898" s="136"/>
      <c r="DZQ898" s="136"/>
      <c r="DZR898" s="136"/>
      <c r="DZS898" s="136"/>
      <c r="DZT898" s="136"/>
      <c r="DZU898" s="136"/>
      <c r="DZV898" s="136"/>
      <c r="DZW898" s="136"/>
      <c r="DZX898" s="136"/>
      <c r="DZY898" s="136"/>
      <c r="DZZ898" s="136"/>
      <c r="EAA898" s="136"/>
      <c r="EAB898" s="136"/>
      <c r="EAC898" s="136"/>
      <c r="EAD898" s="136"/>
      <c r="EAE898" s="136"/>
      <c r="EAF898" s="136"/>
      <c r="EAG898" s="136"/>
      <c r="EAH898" s="136"/>
      <c r="EAI898" s="136"/>
      <c r="EAJ898" s="136"/>
      <c r="EAK898" s="136"/>
      <c r="EAL898" s="136"/>
      <c r="EAM898" s="136"/>
      <c r="EAN898" s="136"/>
      <c r="EAO898" s="136"/>
      <c r="EAP898" s="136"/>
      <c r="EAQ898" s="136"/>
      <c r="EAR898" s="136"/>
      <c r="EAS898" s="136"/>
      <c r="EAT898" s="136"/>
      <c r="EAU898" s="136"/>
      <c r="EAV898" s="136"/>
      <c r="EAW898" s="136"/>
      <c r="EAX898" s="136"/>
      <c r="EAY898" s="136"/>
      <c r="EAZ898" s="136"/>
      <c r="EBA898" s="136"/>
      <c r="EBB898" s="136"/>
      <c r="EBC898" s="136"/>
      <c r="EBD898" s="136"/>
      <c r="EBE898" s="136"/>
      <c r="EBF898" s="136"/>
      <c r="EBG898" s="136"/>
      <c r="EBH898" s="136"/>
      <c r="EBI898" s="136"/>
      <c r="EBJ898" s="136"/>
      <c r="EBK898" s="136"/>
      <c r="EBL898" s="136"/>
      <c r="EBM898" s="136"/>
      <c r="EBN898" s="136"/>
      <c r="EBO898" s="136"/>
      <c r="EBP898" s="136"/>
      <c r="EBQ898" s="136"/>
      <c r="EBR898" s="136"/>
      <c r="EBS898" s="136"/>
      <c r="EBT898" s="136"/>
      <c r="EBU898" s="136"/>
      <c r="EBV898" s="136"/>
      <c r="EBW898" s="136"/>
      <c r="EBX898" s="136"/>
      <c r="EBY898" s="136"/>
      <c r="EBZ898" s="136"/>
      <c r="ECA898" s="136"/>
      <c r="ECB898" s="136"/>
      <c r="ECC898" s="136"/>
      <c r="ECD898" s="136"/>
      <c r="ECE898" s="136"/>
      <c r="ECF898" s="136"/>
      <c r="ECG898" s="136"/>
      <c r="ECH898" s="136"/>
      <c r="ECI898" s="136"/>
      <c r="ECJ898" s="136"/>
      <c r="ECK898" s="136"/>
      <c r="ECL898" s="136"/>
      <c r="ECM898" s="136"/>
      <c r="ECN898" s="136"/>
      <c r="ECO898" s="136"/>
      <c r="ECP898" s="136"/>
      <c r="ECQ898" s="136"/>
      <c r="ECR898" s="136"/>
      <c r="ECS898" s="136"/>
      <c r="ECT898" s="136"/>
      <c r="ECU898" s="136"/>
      <c r="ECV898" s="136"/>
      <c r="ECW898" s="136"/>
      <c r="ECX898" s="136"/>
      <c r="ECY898" s="136"/>
      <c r="ECZ898" s="136"/>
      <c r="EDA898" s="136"/>
      <c r="EDB898" s="136"/>
      <c r="EDC898" s="136"/>
      <c r="EDD898" s="136"/>
      <c r="EDE898" s="136"/>
      <c r="EDF898" s="136"/>
      <c r="EDG898" s="136"/>
      <c r="EDH898" s="136"/>
      <c r="EDI898" s="136"/>
      <c r="EDJ898" s="136"/>
      <c r="EDK898" s="136"/>
      <c r="EDL898" s="136"/>
      <c r="EDM898" s="136"/>
      <c r="EDN898" s="136"/>
      <c r="EDO898" s="136"/>
      <c r="EDP898" s="136"/>
      <c r="EDQ898" s="136"/>
      <c r="EDR898" s="136"/>
      <c r="EDS898" s="136"/>
      <c r="EDT898" s="136"/>
      <c r="EDU898" s="136"/>
      <c r="EDV898" s="136"/>
      <c r="EDW898" s="136"/>
      <c r="EDX898" s="136"/>
      <c r="EDY898" s="136"/>
      <c r="EDZ898" s="136"/>
      <c r="EEA898" s="136"/>
      <c r="EEB898" s="136"/>
      <c r="EEC898" s="136"/>
      <c r="EED898" s="136"/>
      <c r="EEE898" s="136"/>
      <c r="EEF898" s="136"/>
      <c r="EEG898" s="136"/>
      <c r="EEH898" s="136"/>
      <c r="EEI898" s="136"/>
      <c r="EEJ898" s="136"/>
      <c r="EEK898" s="136"/>
      <c r="EEL898" s="136"/>
      <c r="EEM898" s="136"/>
      <c r="EEN898" s="136"/>
      <c r="EEO898" s="136"/>
      <c r="EEP898" s="136"/>
      <c r="EEQ898" s="136"/>
      <c r="EER898" s="136"/>
      <c r="EES898" s="136"/>
      <c r="EET898" s="136"/>
      <c r="EEU898" s="136"/>
      <c r="EEV898" s="136"/>
      <c r="EEW898" s="136"/>
      <c r="EEX898" s="136"/>
      <c r="EEY898" s="136"/>
      <c r="EEZ898" s="136"/>
      <c r="EFA898" s="136"/>
      <c r="EFB898" s="136"/>
      <c r="EFC898" s="136"/>
      <c r="EFD898" s="136"/>
      <c r="EFE898" s="136"/>
      <c r="EFF898" s="136"/>
      <c r="EFG898" s="136"/>
      <c r="EFH898" s="136"/>
      <c r="EFI898" s="136"/>
      <c r="EFJ898" s="136"/>
      <c r="EFK898" s="136"/>
      <c r="EFL898" s="136"/>
      <c r="EFM898" s="136"/>
      <c r="EFN898" s="136"/>
      <c r="EFO898" s="136"/>
      <c r="EFP898" s="136"/>
      <c r="EFQ898" s="136"/>
      <c r="EFR898" s="136"/>
      <c r="EFS898" s="136"/>
      <c r="EFT898" s="136"/>
      <c r="EFU898" s="136"/>
      <c r="EFV898" s="136"/>
      <c r="EFW898" s="136"/>
      <c r="EFX898" s="136"/>
      <c r="EFY898" s="136"/>
      <c r="EFZ898" s="136"/>
      <c r="EGA898" s="136"/>
      <c r="EGB898" s="136"/>
      <c r="EGC898" s="136"/>
      <c r="EGD898" s="136"/>
      <c r="EGE898" s="136"/>
      <c r="EGF898" s="136"/>
      <c r="EGG898" s="136"/>
      <c r="EGH898" s="136"/>
      <c r="EGI898" s="136"/>
      <c r="EGJ898" s="136"/>
      <c r="EGK898" s="136"/>
      <c r="EGL898" s="136"/>
      <c r="EGM898" s="136"/>
      <c r="EGN898" s="136"/>
      <c r="EGO898" s="136"/>
      <c r="EGP898" s="136"/>
      <c r="EGQ898" s="136"/>
      <c r="EGR898" s="136"/>
      <c r="EGS898" s="136"/>
      <c r="EGT898" s="136"/>
      <c r="EGU898" s="136"/>
      <c r="EGV898" s="136"/>
      <c r="EGW898" s="136"/>
      <c r="EGX898" s="136"/>
      <c r="EGY898" s="136"/>
      <c r="EGZ898" s="136"/>
      <c r="EHA898" s="136"/>
      <c r="EHB898" s="136"/>
      <c r="EHC898" s="136"/>
      <c r="EHD898" s="136"/>
      <c r="EHE898" s="136"/>
      <c r="EHF898" s="136"/>
      <c r="EHG898" s="136"/>
      <c r="EHH898" s="136"/>
      <c r="EHI898" s="136"/>
      <c r="EHJ898" s="136"/>
      <c r="EHK898" s="136"/>
      <c r="EHL898" s="136"/>
      <c r="EHM898" s="136"/>
      <c r="EHN898" s="136"/>
      <c r="EHO898" s="136"/>
      <c r="EHP898" s="136"/>
      <c r="EHQ898" s="136"/>
      <c r="EHR898" s="136"/>
      <c r="EHS898" s="136"/>
      <c r="EHT898" s="136"/>
      <c r="EHU898" s="136"/>
      <c r="EHV898" s="136"/>
      <c r="EHW898" s="136"/>
      <c r="EHX898" s="136"/>
      <c r="EHY898" s="136"/>
      <c r="EHZ898" s="136"/>
      <c r="EIA898" s="136"/>
      <c r="EIB898" s="136"/>
      <c r="EIC898" s="136"/>
      <c r="EID898" s="136"/>
      <c r="EIE898" s="136"/>
      <c r="EIF898" s="136"/>
      <c r="EIG898" s="136"/>
      <c r="EIH898" s="136"/>
      <c r="EII898" s="136"/>
      <c r="EIJ898" s="136"/>
      <c r="EIK898" s="136"/>
      <c r="EIL898" s="136"/>
      <c r="EIM898" s="136"/>
      <c r="EIN898" s="136"/>
      <c r="EIO898" s="136"/>
      <c r="EIP898" s="136"/>
      <c r="EIQ898" s="136"/>
      <c r="EIR898" s="136"/>
      <c r="EIS898" s="136"/>
      <c r="EIT898" s="136"/>
      <c r="EIU898" s="136"/>
      <c r="EIV898" s="136"/>
      <c r="EIW898" s="136"/>
      <c r="EIX898" s="136"/>
      <c r="EIY898" s="136"/>
      <c r="EIZ898" s="136"/>
      <c r="EJA898" s="136"/>
      <c r="EJB898" s="136"/>
      <c r="EJC898" s="136"/>
      <c r="EJD898" s="136"/>
      <c r="EJE898" s="136"/>
      <c r="EJF898" s="136"/>
      <c r="EJG898" s="136"/>
      <c r="EJH898" s="136"/>
      <c r="EJI898" s="136"/>
      <c r="EJJ898" s="136"/>
      <c r="EJK898" s="136"/>
      <c r="EJL898" s="136"/>
      <c r="EJM898" s="136"/>
      <c r="EJN898" s="136"/>
      <c r="EJO898" s="136"/>
      <c r="EJP898" s="136"/>
      <c r="EJQ898" s="136"/>
      <c r="EJR898" s="136"/>
      <c r="EJS898" s="136"/>
      <c r="EJT898" s="136"/>
      <c r="EJU898" s="136"/>
      <c r="EJV898" s="136"/>
      <c r="EJW898" s="136"/>
      <c r="EJX898" s="136"/>
      <c r="EJY898" s="136"/>
      <c r="EJZ898" s="136"/>
      <c r="EKA898" s="136"/>
      <c r="EKB898" s="136"/>
      <c r="EKC898" s="136"/>
      <c r="EKD898" s="136"/>
      <c r="EKE898" s="136"/>
      <c r="EKF898" s="136"/>
      <c r="EKG898" s="136"/>
      <c r="EKH898" s="136"/>
      <c r="EKI898" s="136"/>
      <c r="EKJ898" s="136"/>
      <c r="EKK898" s="136"/>
      <c r="EKL898" s="136"/>
      <c r="EKM898" s="136"/>
      <c r="EKN898" s="136"/>
      <c r="EKO898" s="136"/>
      <c r="EKP898" s="136"/>
      <c r="EKQ898" s="136"/>
      <c r="EKR898" s="136"/>
      <c r="EKS898" s="136"/>
      <c r="EKT898" s="136"/>
      <c r="EKU898" s="136"/>
      <c r="EKV898" s="136"/>
      <c r="EKW898" s="136"/>
      <c r="EKX898" s="136"/>
      <c r="EKY898" s="136"/>
      <c r="EKZ898" s="136"/>
      <c r="ELA898" s="136"/>
      <c r="ELB898" s="136"/>
      <c r="ELC898" s="136"/>
      <c r="ELD898" s="136"/>
      <c r="ELE898" s="136"/>
      <c r="ELF898" s="136"/>
      <c r="ELG898" s="136"/>
      <c r="ELH898" s="136"/>
      <c r="ELI898" s="136"/>
      <c r="ELJ898" s="136"/>
      <c r="ELK898" s="136"/>
      <c r="ELL898" s="136"/>
      <c r="ELM898" s="136"/>
      <c r="ELN898" s="136"/>
      <c r="ELO898" s="136"/>
      <c r="ELP898" s="136"/>
      <c r="ELQ898" s="136"/>
      <c r="ELR898" s="136"/>
      <c r="ELS898" s="136"/>
      <c r="ELT898" s="136"/>
      <c r="ELU898" s="136"/>
      <c r="ELV898" s="136"/>
      <c r="ELW898" s="136"/>
      <c r="ELX898" s="136"/>
      <c r="ELY898" s="136"/>
      <c r="ELZ898" s="136"/>
      <c r="EMA898" s="136"/>
      <c r="EMB898" s="136"/>
      <c r="EMC898" s="136"/>
      <c r="EMD898" s="136"/>
      <c r="EME898" s="136"/>
      <c r="EMF898" s="136"/>
      <c r="EMG898" s="136"/>
      <c r="EMH898" s="136"/>
      <c r="EMI898" s="136"/>
      <c r="EMJ898" s="136"/>
      <c r="EMK898" s="136"/>
      <c r="EML898" s="136"/>
      <c r="EMM898" s="136"/>
      <c r="EMN898" s="136"/>
      <c r="EMO898" s="136"/>
      <c r="EMP898" s="136"/>
      <c r="EMQ898" s="136"/>
      <c r="EMR898" s="136"/>
      <c r="EMS898" s="136"/>
      <c r="EMT898" s="136"/>
      <c r="EMU898" s="136"/>
      <c r="EMV898" s="136"/>
      <c r="EMW898" s="136"/>
      <c r="EMX898" s="136"/>
      <c r="EMY898" s="136"/>
      <c r="EMZ898" s="136"/>
      <c r="ENA898" s="136"/>
      <c r="ENB898" s="136"/>
      <c r="ENC898" s="136"/>
      <c r="END898" s="136"/>
      <c r="ENE898" s="136"/>
      <c r="ENF898" s="136"/>
      <c r="ENG898" s="136"/>
      <c r="ENH898" s="136"/>
      <c r="ENI898" s="136"/>
      <c r="ENJ898" s="136"/>
      <c r="ENK898" s="136"/>
      <c r="ENL898" s="136"/>
      <c r="ENM898" s="136"/>
      <c r="ENN898" s="136"/>
      <c r="ENO898" s="136"/>
      <c r="ENP898" s="136"/>
      <c r="ENQ898" s="136"/>
      <c r="ENR898" s="136"/>
      <c r="ENS898" s="136"/>
      <c r="ENT898" s="136"/>
      <c r="ENU898" s="136"/>
      <c r="ENV898" s="136"/>
      <c r="ENW898" s="136"/>
      <c r="ENX898" s="136"/>
      <c r="ENY898" s="136"/>
      <c r="ENZ898" s="136"/>
      <c r="EOA898" s="136"/>
      <c r="EOB898" s="136"/>
      <c r="EOC898" s="136"/>
      <c r="EOD898" s="136"/>
      <c r="EOE898" s="136"/>
      <c r="EOF898" s="136"/>
      <c r="EOG898" s="136"/>
      <c r="EOH898" s="136"/>
      <c r="EOI898" s="136"/>
      <c r="EOJ898" s="136"/>
      <c r="EOK898" s="136"/>
      <c r="EOL898" s="136"/>
      <c r="EOM898" s="136"/>
      <c r="EON898" s="136"/>
      <c r="EOO898" s="136"/>
      <c r="EOP898" s="136"/>
      <c r="EOQ898" s="136"/>
      <c r="EOR898" s="136"/>
      <c r="EOS898" s="136"/>
      <c r="EOT898" s="136"/>
      <c r="EOU898" s="136"/>
      <c r="EOV898" s="136"/>
      <c r="EOW898" s="136"/>
      <c r="EOX898" s="136"/>
      <c r="EOY898" s="136"/>
      <c r="EOZ898" s="136"/>
      <c r="EPA898" s="136"/>
      <c r="EPB898" s="136"/>
      <c r="EPC898" s="136"/>
      <c r="EPD898" s="136"/>
      <c r="EPE898" s="136"/>
      <c r="EPF898" s="136"/>
      <c r="EPG898" s="136"/>
      <c r="EPH898" s="136"/>
      <c r="EPI898" s="136"/>
      <c r="EPJ898" s="136"/>
      <c r="EPK898" s="136"/>
      <c r="EPL898" s="136"/>
      <c r="EPM898" s="136"/>
      <c r="EPN898" s="136"/>
      <c r="EPO898" s="136"/>
      <c r="EPP898" s="136"/>
      <c r="EPQ898" s="136"/>
      <c r="EPR898" s="136"/>
      <c r="EPS898" s="136"/>
      <c r="EPT898" s="136"/>
      <c r="EPU898" s="136"/>
      <c r="EPV898" s="136"/>
      <c r="EPW898" s="136"/>
      <c r="EPX898" s="136"/>
      <c r="EPY898" s="136"/>
      <c r="EPZ898" s="136"/>
      <c r="EQA898" s="136"/>
      <c r="EQB898" s="136"/>
      <c r="EQC898" s="136"/>
      <c r="EQD898" s="136"/>
      <c r="EQE898" s="136"/>
      <c r="EQF898" s="136"/>
      <c r="EQG898" s="136"/>
      <c r="EQH898" s="136"/>
      <c r="EQI898" s="136"/>
      <c r="EQJ898" s="136"/>
      <c r="EQK898" s="136"/>
      <c r="EQL898" s="136"/>
      <c r="EQM898" s="136"/>
      <c r="EQN898" s="136"/>
      <c r="EQO898" s="136"/>
      <c r="EQP898" s="136"/>
      <c r="EQQ898" s="136"/>
      <c r="EQR898" s="136"/>
      <c r="EQS898" s="136"/>
      <c r="EQT898" s="136"/>
      <c r="EQU898" s="136"/>
      <c r="EQV898" s="136"/>
      <c r="EQW898" s="136"/>
      <c r="EQX898" s="136"/>
      <c r="EQY898" s="136"/>
      <c r="EQZ898" s="136"/>
      <c r="ERA898" s="136"/>
      <c r="ERB898" s="136"/>
      <c r="ERC898" s="136"/>
      <c r="ERD898" s="136"/>
      <c r="ERE898" s="136"/>
      <c r="ERF898" s="136"/>
      <c r="ERG898" s="136"/>
      <c r="ERH898" s="136"/>
      <c r="ERI898" s="136"/>
      <c r="ERJ898" s="136"/>
      <c r="ERK898" s="136"/>
      <c r="ERL898" s="136"/>
      <c r="ERM898" s="136"/>
      <c r="ERN898" s="136"/>
      <c r="ERO898" s="136"/>
      <c r="ERP898" s="136"/>
      <c r="ERQ898" s="136"/>
      <c r="ERR898" s="136"/>
      <c r="ERS898" s="136"/>
      <c r="ERT898" s="136"/>
      <c r="ERU898" s="136"/>
      <c r="ERV898" s="136"/>
      <c r="ERW898" s="136"/>
      <c r="ERX898" s="136"/>
      <c r="ERY898" s="136"/>
      <c r="ERZ898" s="136"/>
      <c r="ESA898" s="136"/>
      <c r="ESB898" s="136"/>
      <c r="ESC898" s="136"/>
      <c r="ESD898" s="136"/>
      <c r="ESE898" s="136"/>
      <c r="ESF898" s="136"/>
      <c r="ESG898" s="136"/>
      <c r="ESH898" s="136"/>
      <c r="ESI898" s="136"/>
      <c r="ESJ898" s="136"/>
      <c r="ESK898" s="136"/>
      <c r="ESL898" s="136"/>
      <c r="ESM898" s="136"/>
      <c r="ESN898" s="136"/>
      <c r="ESO898" s="136"/>
      <c r="ESP898" s="136"/>
      <c r="ESQ898" s="136"/>
      <c r="ESR898" s="136"/>
      <c r="ESS898" s="136"/>
      <c r="EST898" s="136"/>
      <c r="ESU898" s="136"/>
      <c r="ESV898" s="136"/>
      <c r="ESW898" s="136"/>
      <c r="ESX898" s="136"/>
      <c r="ESY898" s="136"/>
      <c r="ESZ898" s="136"/>
      <c r="ETA898" s="136"/>
      <c r="ETB898" s="136"/>
      <c r="ETC898" s="136"/>
      <c r="ETD898" s="136"/>
      <c r="ETE898" s="136"/>
      <c r="ETF898" s="136"/>
      <c r="ETG898" s="136"/>
      <c r="ETH898" s="136"/>
      <c r="ETI898" s="136"/>
      <c r="ETJ898" s="136"/>
      <c r="ETK898" s="136"/>
      <c r="ETL898" s="136"/>
      <c r="ETM898" s="136"/>
      <c r="ETN898" s="136"/>
      <c r="ETO898" s="136"/>
      <c r="ETP898" s="136"/>
      <c r="ETQ898" s="136"/>
      <c r="ETR898" s="136"/>
      <c r="ETS898" s="136"/>
      <c r="ETT898" s="136"/>
      <c r="ETU898" s="136"/>
      <c r="ETV898" s="136"/>
      <c r="ETW898" s="136"/>
      <c r="ETX898" s="136"/>
      <c r="ETY898" s="136"/>
      <c r="ETZ898" s="136"/>
      <c r="EUA898" s="136"/>
      <c r="EUB898" s="136"/>
      <c r="EUC898" s="136"/>
      <c r="EUD898" s="136"/>
      <c r="EUE898" s="136"/>
      <c r="EUF898" s="136"/>
      <c r="EUG898" s="136"/>
      <c r="EUH898" s="136"/>
      <c r="EUI898" s="136"/>
      <c r="EUJ898" s="136"/>
      <c r="EUK898" s="136"/>
      <c r="EUL898" s="136"/>
      <c r="EUM898" s="136"/>
      <c r="EUN898" s="136"/>
      <c r="EUO898" s="136"/>
      <c r="EUP898" s="136"/>
      <c r="EUQ898" s="136"/>
      <c r="EUR898" s="136"/>
      <c r="EUS898" s="136"/>
      <c r="EUT898" s="136"/>
      <c r="EUU898" s="136"/>
      <c r="EUV898" s="136"/>
      <c r="EUW898" s="136"/>
      <c r="EUX898" s="136"/>
      <c r="EUY898" s="136"/>
      <c r="EUZ898" s="136"/>
      <c r="EVA898" s="136"/>
      <c r="EVB898" s="136"/>
      <c r="EVC898" s="136"/>
      <c r="EVD898" s="136"/>
      <c r="EVE898" s="136"/>
      <c r="EVF898" s="136"/>
      <c r="EVG898" s="136"/>
      <c r="EVH898" s="136"/>
      <c r="EVI898" s="136"/>
      <c r="EVJ898" s="136"/>
      <c r="EVK898" s="136"/>
      <c r="EVL898" s="136"/>
      <c r="EVM898" s="136"/>
      <c r="EVN898" s="136"/>
      <c r="EVO898" s="136"/>
      <c r="EVP898" s="136"/>
      <c r="EVQ898" s="136"/>
      <c r="EVR898" s="136"/>
      <c r="EVS898" s="136"/>
      <c r="EVT898" s="136"/>
      <c r="EVU898" s="136"/>
      <c r="EVV898" s="136"/>
      <c r="EVW898" s="136"/>
      <c r="EVX898" s="136"/>
      <c r="EVY898" s="136"/>
      <c r="EVZ898" s="136"/>
      <c r="EWA898" s="136"/>
      <c r="EWB898" s="136"/>
      <c r="EWC898" s="136"/>
      <c r="EWD898" s="136"/>
      <c r="EWE898" s="136"/>
      <c r="EWF898" s="136"/>
      <c r="EWG898" s="136"/>
      <c r="EWH898" s="136"/>
      <c r="EWI898" s="136"/>
      <c r="EWJ898" s="136"/>
      <c r="EWK898" s="136"/>
      <c r="EWL898" s="136"/>
      <c r="EWM898" s="136"/>
      <c r="EWN898" s="136"/>
      <c r="EWO898" s="136"/>
      <c r="EWP898" s="136"/>
      <c r="EWQ898" s="136"/>
      <c r="EWR898" s="136"/>
      <c r="EWS898" s="136"/>
      <c r="EWT898" s="136"/>
      <c r="EWU898" s="136"/>
      <c r="EWV898" s="136"/>
      <c r="EWW898" s="136"/>
      <c r="EWX898" s="136"/>
      <c r="EWY898" s="136"/>
      <c r="EWZ898" s="136"/>
      <c r="EXA898" s="136"/>
      <c r="EXB898" s="136"/>
      <c r="EXC898" s="136"/>
      <c r="EXD898" s="136"/>
      <c r="EXE898" s="136"/>
      <c r="EXF898" s="136"/>
      <c r="EXG898" s="136"/>
      <c r="EXH898" s="136"/>
      <c r="EXI898" s="136"/>
      <c r="EXJ898" s="136"/>
      <c r="EXK898" s="136"/>
      <c r="EXL898" s="136"/>
      <c r="EXM898" s="136"/>
      <c r="EXN898" s="136"/>
      <c r="EXO898" s="136"/>
      <c r="EXP898" s="136"/>
      <c r="EXQ898" s="136"/>
      <c r="EXR898" s="136"/>
      <c r="EXS898" s="136"/>
      <c r="EXT898" s="136"/>
      <c r="EXU898" s="136"/>
      <c r="EXV898" s="136"/>
      <c r="EXW898" s="136"/>
      <c r="EXX898" s="136"/>
      <c r="EXY898" s="136"/>
      <c r="EXZ898" s="136"/>
      <c r="EYA898" s="136"/>
      <c r="EYB898" s="136"/>
      <c r="EYC898" s="136"/>
      <c r="EYD898" s="136"/>
      <c r="EYE898" s="136"/>
      <c r="EYF898" s="136"/>
      <c r="EYG898" s="136"/>
      <c r="EYH898" s="136"/>
      <c r="EYI898" s="136"/>
      <c r="EYJ898" s="136"/>
      <c r="EYK898" s="136"/>
      <c r="EYL898" s="136"/>
      <c r="EYM898" s="136"/>
      <c r="EYN898" s="136"/>
      <c r="EYO898" s="136"/>
      <c r="EYP898" s="136"/>
      <c r="EYQ898" s="136"/>
      <c r="EYR898" s="136"/>
      <c r="EYS898" s="136"/>
      <c r="EYT898" s="136"/>
      <c r="EYU898" s="136"/>
      <c r="EYV898" s="136"/>
      <c r="EYW898" s="136"/>
      <c r="EYX898" s="136"/>
      <c r="EYY898" s="136"/>
      <c r="EYZ898" s="136"/>
      <c r="EZA898" s="136"/>
      <c r="EZB898" s="136"/>
      <c r="EZC898" s="136"/>
      <c r="EZD898" s="136"/>
      <c r="EZE898" s="136"/>
      <c r="EZF898" s="136"/>
      <c r="EZG898" s="136"/>
      <c r="EZH898" s="136"/>
      <c r="EZI898" s="136"/>
      <c r="EZJ898" s="136"/>
      <c r="EZK898" s="136"/>
      <c r="EZL898" s="136"/>
      <c r="EZM898" s="136"/>
      <c r="EZN898" s="136"/>
      <c r="EZO898" s="136"/>
      <c r="EZP898" s="136"/>
      <c r="EZQ898" s="136"/>
      <c r="EZR898" s="136"/>
      <c r="EZS898" s="136"/>
      <c r="EZT898" s="136"/>
      <c r="EZU898" s="136"/>
      <c r="EZV898" s="136"/>
      <c r="EZW898" s="136"/>
      <c r="EZX898" s="136"/>
      <c r="EZY898" s="136"/>
      <c r="EZZ898" s="136"/>
      <c r="FAA898" s="136"/>
      <c r="FAB898" s="136"/>
      <c r="FAC898" s="136"/>
      <c r="FAD898" s="136"/>
      <c r="FAE898" s="136"/>
      <c r="FAF898" s="136"/>
      <c r="FAG898" s="136"/>
      <c r="FAH898" s="136"/>
      <c r="FAI898" s="136"/>
      <c r="FAJ898" s="136"/>
      <c r="FAK898" s="136"/>
      <c r="FAL898" s="136"/>
      <c r="FAM898" s="136"/>
      <c r="FAN898" s="136"/>
      <c r="FAO898" s="136"/>
      <c r="FAP898" s="136"/>
      <c r="FAQ898" s="136"/>
      <c r="FAR898" s="136"/>
      <c r="FAS898" s="136"/>
      <c r="FAT898" s="136"/>
      <c r="FAU898" s="136"/>
      <c r="FAV898" s="136"/>
      <c r="FAW898" s="136"/>
      <c r="FAX898" s="136"/>
      <c r="FAY898" s="136"/>
      <c r="FAZ898" s="136"/>
      <c r="FBA898" s="136"/>
      <c r="FBB898" s="136"/>
      <c r="FBC898" s="136"/>
      <c r="FBD898" s="136"/>
      <c r="FBE898" s="136"/>
      <c r="FBF898" s="136"/>
      <c r="FBG898" s="136"/>
      <c r="FBH898" s="136"/>
      <c r="FBI898" s="136"/>
      <c r="FBJ898" s="136"/>
      <c r="FBK898" s="136"/>
      <c r="FBL898" s="136"/>
      <c r="FBM898" s="136"/>
      <c r="FBN898" s="136"/>
      <c r="FBO898" s="136"/>
      <c r="FBP898" s="136"/>
      <c r="FBQ898" s="136"/>
      <c r="FBR898" s="136"/>
      <c r="FBS898" s="136"/>
      <c r="FBT898" s="136"/>
      <c r="FBU898" s="136"/>
      <c r="FBV898" s="136"/>
      <c r="FBW898" s="136"/>
      <c r="FBX898" s="136"/>
      <c r="FBY898" s="136"/>
      <c r="FBZ898" s="136"/>
      <c r="FCA898" s="136"/>
      <c r="FCB898" s="136"/>
      <c r="FCC898" s="136"/>
      <c r="FCD898" s="136"/>
      <c r="FCE898" s="136"/>
      <c r="FCF898" s="136"/>
      <c r="FCG898" s="136"/>
      <c r="FCH898" s="136"/>
      <c r="FCI898" s="136"/>
      <c r="FCJ898" s="136"/>
      <c r="FCK898" s="136"/>
      <c r="FCL898" s="136"/>
      <c r="FCM898" s="136"/>
      <c r="FCN898" s="136"/>
      <c r="FCO898" s="136"/>
      <c r="FCP898" s="136"/>
      <c r="FCQ898" s="136"/>
      <c r="FCR898" s="136"/>
      <c r="FCS898" s="136"/>
      <c r="FCT898" s="136"/>
      <c r="FCU898" s="136"/>
      <c r="FCV898" s="136"/>
      <c r="FCW898" s="136"/>
      <c r="FCX898" s="136"/>
      <c r="FCY898" s="136"/>
      <c r="FCZ898" s="136"/>
      <c r="FDA898" s="136"/>
      <c r="FDB898" s="136"/>
      <c r="FDC898" s="136"/>
      <c r="FDD898" s="136"/>
      <c r="FDE898" s="136"/>
      <c r="FDF898" s="136"/>
      <c r="FDG898" s="136"/>
      <c r="FDH898" s="136"/>
      <c r="FDI898" s="136"/>
      <c r="FDJ898" s="136"/>
      <c r="FDK898" s="136"/>
      <c r="FDL898" s="136"/>
      <c r="FDM898" s="136"/>
      <c r="FDN898" s="136"/>
      <c r="FDO898" s="136"/>
      <c r="FDP898" s="136"/>
      <c r="FDQ898" s="136"/>
      <c r="FDR898" s="136"/>
      <c r="FDS898" s="136"/>
      <c r="FDT898" s="136"/>
      <c r="FDU898" s="136"/>
      <c r="FDV898" s="136"/>
      <c r="FDW898" s="136"/>
      <c r="FDX898" s="136"/>
      <c r="FDY898" s="136"/>
      <c r="FDZ898" s="136"/>
      <c r="FEA898" s="136"/>
      <c r="FEB898" s="136"/>
      <c r="FEC898" s="136"/>
      <c r="FED898" s="136"/>
      <c r="FEE898" s="136"/>
      <c r="FEF898" s="136"/>
      <c r="FEG898" s="136"/>
      <c r="FEH898" s="136"/>
      <c r="FEI898" s="136"/>
      <c r="FEJ898" s="136"/>
      <c r="FEK898" s="136"/>
      <c r="FEL898" s="136"/>
      <c r="FEM898" s="136"/>
      <c r="FEN898" s="136"/>
      <c r="FEO898" s="136"/>
      <c r="FEP898" s="136"/>
      <c r="FEQ898" s="136"/>
      <c r="FER898" s="136"/>
      <c r="FES898" s="136"/>
      <c r="FET898" s="136"/>
      <c r="FEU898" s="136"/>
      <c r="FEV898" s="136"/>
      <c r="FEW898" s="136"/>
      <c r="FEX898" s="136"/>
      <c r="FEY898" s="136"/>
      <c r="FEZ898" s="136"/>
      <c r="FFA898" s="136"/>
      <c r="FFB898" s="136"/>
      <c r="FFC898" s="136"/>
      <c r="FFD898" s="136"/>
      <c r="FFE898" s="136"/>
      <c r="FFF898" s="136"/>
      <c r="FFG898" s="136"/>
      <c r="FFH898" s="136"/>
      <c r="FFI898" s="136"/>
      <c r="FFJ898" s="136"/>
      <c r="FFK898" s="136"/>
      <c r="FFL898" s="136"/>
      <c r="FFM898" s="136"/>
      <c r="FFN898" s="136"/>
      <c r="FFO898" s="136"/>
      <c r="FFP898" s="136"/>
      <c r="FFQ898" s="136"/>
      <c r="FFR898" s="136"/>
      <c r="FFS898" s="136"/>
      <c r="FFT898" s="136"/>
      <c r="FFU898" s="136"/>
      <c r="FFV898" s="136"/>
      <c r="FFW898" s="136"/>
      <c r="FFX898" s="136"/>
      <c r="FFY898" s="136"/>
      <c r="FFZ898" s="136"/>
      <c r="FGA898" s="136"/>
      <c r="FGB898" s="136"/>
      <c r="FGC898" s="136"/>
      <c r="FGD898" s="136"/>
      <c r="FGE898" s="136"/>
      <c r="FGF898" s="136"/>
      <c r="FGG898" s="136"/>
      <c r="FGH898" s="136"/>
      <c r="FGI898" s="136"/>
      <c r="FGJ898" s="136"/>
      <c r="FGK898" s="136"/>
      <c r="FGL898" s="136"/>
      <c r="FGM898" s="136"/>
      <c r="FGN898" s="136"/>
      <c r="FGO898" s="136"/>
      <c r="FGP898" s="136"/>
      <c r="FGQ898" s="136"/>
      <c r="FGR898" s="136"/>
      <c r="FGS898" s="136"/>
      <c r="FGT898" s="136"/>
      <c r="FGU898" s="136"/>
      <c r="FGV898" s="136"/>
      <c r="FGW898" s="136"/>
      <c r="FGX898" s="136"/>
      <c r="FGY898" s="136"/>
      <c r="FGZ898" s="136"/>
      <c r="FHA898" s="136"/>
      <c r="FHB898" s="136"/>
      <c r="FHC898" s="136"/>
      <c r="FHD898" s="136"/>
      <c r="FHE898" s="136"/>
      <c r="FHF898" s="136"/>
      <c r="FHG898" s="136"/>
      <c r="FHH898" s="136"/>
      <c r="FHI898" s="136"/>
      <c r="FHJ898" s="136"/>
      <c r="FHK898" s="136"/>
      <c r="FHL898" s="136"/>
      <c r="FHM898" s="136"/>
      <c r="FHN898" s="136"/>
      <c r="FHO898" s="136"/>
      <c r="FHP898" s="136"/>
      <c r="FHQ898" s="136"/>
      <c r="FHR898" s="136"/>
      <c r="FHS898" s="136"/>
      <c r="FHT898" s="136"/>
      <c r="FHU898" s="136"/>
      <c r="FHV898" s="136"/>
      <c r="FHW898" s="136"/>
      <c r="FHX898" s="136"/>
      <c r="FHY898" s="136"/>
      <c r="FHZ898" s="136"/>
      <c r="FIA898" s="136"/>
      <c r="FIB898" s="136"/>
      <c r="FIC898" s="136"/>
      <c r="FID898" s="136"/>
      <c r="FIE898" s="136"/>
      <c r="FIF898" s="136"/>
      <c r="FIG898" s="136"/>
      <c r="FIH898" s="136"/>
      <c r="FII898" s="136"/>
      <c r="FIJ898" s="136"/>
      <c r="FIK898" s="136"/>
      <c r="FIL898" s="136"/>
      <c r="FIM898" s="136"/>
      <c r="FIN898" s="136"/>
      <c r="FIO898" s="136"/>
      <c r="FIP898" s="136"/>
      <c r="FIQ898" s="136"/>
      <c r="FIR898" s="136"/>
      <c r="FIS898" s="136"/>
      <c r="FIT898" s="136"/>
      <c r="FIU898" s="136"/>
      <c r="FIV898" s="136"/>
      <c r="FIW898" s="136"/>
      <c r="FIX898" s="136"/>
      <c r="FIY898" s="136"/>
      <c r="FIZ898" s="136"/>
      <c r="FJA898" s="136"/>
      <c r="FJB898" s="136"/>
      <c r="FJC898" s="136"/>
      <c r="FJD898" s="136"/>
      <c r="FJE898" s="136"/>
      <c r="FJF898" s="136"/>
      <c r="FJG898" s="136"/>
      <c r="FJH898" s="136"/>
      <c r="FJI898" s="136"/>
      <c r="FJJ898" s="136"/>
      <c r="FJK898" s="136"/>
      <c r="FJL898" s="136"/>
      <c r="FJM898" s="136"/>
      <c r="FJN898" s="136"/>
      <c r="FJO898" s="136"/>
      <c r="FJP898" s="136"/>
      <c r="FJQ898" s="136"/>
      <c r="FJR898" s="136"/>
      <c r="FJS898" s="136"/>
      <c r="FJT898" s="136"/>
      <c r="FJU898" s="136"/>
      <c r="FJV898" s="136"/>
      <c r="FJW898" s="136"/>
      <c r="FJX898" s="136"/>
      <c r="FJY898" s="136"/>
      <c r="FJZ898" s="136"/>
      <c r="FKA898" s="136"/>
      <c r="FKB898" s="136"/>
      <c r="FKC898" s="136"/>
      <c r="FKD898" s="136"/>
      <c r="FKE898" s="136"/>
      <c r="FKF898" s="136"/>
      <c r="FKG898" s="136"/>
      <c r="FKH898" s="136"/>
      <c r="FKI898" s="136"/>
      <c r="FKJ898" s="136"/>
      <c r="FKK898" s="136"/>
      <c r="FKL898" s="136"/>
      <c r="FKM898" s="136"/>
      <c r="FKN898" s="136"/>
      <c r="FKO898" s="136"/>
      <c r="FKP898" s="136"/>
      <c r="FKQ898" s="136"/>
      <c r="FKR898" s="136"/>
      <c r="FKS898" s="136"/>
      <c r="FKT898" s="136"/>
      <c r="FKU898" s="136"/>
      <c r="FKV898" s="136"/>
      <c r="FKW898" s="136"/>
      <c r="FKX898" s="136"/>
      <c r="FKY898" s="136"/>
      <c r="FKZ898" s="136"/>
      <c r="FLA898" s="136"/>
      <c r="FLB898" s="136"/>
      <c r="FLC898" s="136"/>
      <c r="FLD898" s="136"/>
      <c r="FLE898" s="136"/>
      <c r="FLF898" s="136"/>
      <c r="FLG898" s="136"/>
      <c r="FLH898" s="136"/>
      <c r="FLI898" s="136"/>
      <c r="FLJ898" s="136"/>
      <c r="FLK898" s="136"/>
      <c r="FLL898" s="136"/>
      <c r="FLM898" s="136"/>
      <c r="FLN898" s="136"/>
      <c r="FLO898" s="136"/>
      <c r="FLP898" s="136"/>
      <c r="FLQ898" s="136"/>
      <c r="FLR898" s="136"/>
      <c r="FLS898" s="136"/>
      <c r="FLT898" s="136"/>
      <c r="FLU898" s="136"/>
      <c r="FLV898" s="136"/>
      <c r="FLW898" s="136"/>
      <c r="FLX898" s="136"/>
      <c r="FLY898" s="136"/>
      <c r="FLZ898" s="136"/>
      <c r="FMA898" s="136"/>
      <c r="FMB898" s="136"/>
      <c r="FMC898" s="136"/>
      <c r="FMD898" s="136"/>
      <c r="FME898" s="136"/>
      <c r="FMF898" s="136"/>
      <c r="FMG898" s="136"/>
      <c r="FMH898" s="136"/>
      <c r="FMI898" s="136"/>
      <c r="FMJ898" s="136"/>
      <c r="FMK898" s="136"/>
      <c r="FML898" s="136"/>
      <c r="FMM898" s="136"/>
      <c r="FMN898" s="136"/>
      <c r="FMO898" s="136"/>
      <c r="FMP898" s="136"/>
      <c r="FMQ898" s="136"/>
      <c r="FMR898" s="136"/>
      <c r="FMS898" s="136"/>
      <c r="FMT898" s="136"/>
      <c r="FMU898" s="136"/>
      <c r="FMV898" s="136"/>
      <c r="FMW898" s="136"/>
      <c r="FMX898" s="136"/>
      <c r="FMY898" s="136"/>
      <c r="FMZ898" s="136"/>
      <c r="FNA898" s="136"/>
      <c r="FNB898" s="136"/>
      <c r="FNC898" s="136"/>
      <c r="FND898" s="136"/>
      <c r="FNE898" s="136"/>
      <c r="FNF898" s="136"/>
      <c r="FNG898" s="136"/>
      <c r="FNH898" s="136"/>
      <c r="FNI898" s="136"/>
      <c r="FNJ898" s="136"/>
      <c r="FNK898" s="136"/>
      <c r="FNL898" s="136"/>
      <c r="FNM898" s="136"/>
      <c r="FNN898" s="136"/>
      <c r="FNO898" s="136"/>
      <c r="FNP898" s="136"/>
      <c r="FNQ898" s="136"/>
      <c r="FNR898" s="136"/>
      <c r="FNS898" s="136"/>
      <c r="FNT898" s="136"/>
      <c r="FNU898" s="136"/>
      <c r="FNV898" s="136"/>
      <c r="FNW898" s="136"/>
      <c r="FNX898" s="136"/>
      <c r="FNY898" s="136"/>
      <c r="FNZ898" s="136"/>
      <c r="FOA898" s="136"/>
      <c r="FOB898" s="136"/>
      <c r="FOC898" s="136"/>
      <c r="FOD898" s="136"/>
      <c r="FOE898" s="136"/>
      <c r="FOF898" s="136"/>
      <c r="FOG898" s="136"/>
      <c r="FOH898" s="136"/>
      <c r="FOI898" s="136"/>
      <c r="FOJ898" s="136"/>
      <c r="FOK898" s="136"/>
      <c r="FOL898" s="136"/>
      <c r="FOM898" s="136"/>
      <c r="FON898" s="136"/>
      <c r="FOO898" s="136"/>
      <c r="FOP898" s="136"/>
      <c r="FOQ898" s="136"/>
      <c r="FOR898" s="136"/>
      <c r="FOS898" s="136"/>
      <c r="FOT898" s="136"/>
      <c r="FOU898" s="136"/>
      <c r="FOV898" s="136"/>
      <c r="FOW898" s="136"/>
      <c r="FOX898" s="136"/>
      <c r="FOY898" s="136"/>
      <c r="FOZ898" s="136"/>
      <c r="FPA898" s="136"/>
      <c r="FPB898" s="136"/>
      <c r="FPC898" s="136"/>
      <c r="FPD898" s="136"/>
      <c r="FPE898" s="136"/>
      <c r="FPF898" s="136"/>
      <c r="FPG898" s="136"/>
      <c r="FPH898" s="136"/>
      <c r="FPI898" s="136"/>
      <c r="FPJ898" s="136"/>
      <c r="FPK898" s="136"/>
      <c r="FPL898" s="136"/>
      <c r="FPM898" s="136"/>
      <c r="FPN898" s="136"/>
      <c r="FPO898" s="136"/>
      <c r="FPP898" s="136"/>
      <c r="FPQ898" s="136"/>
      <c r="FPR898" s="136"/>
      <c r="FPS898" s="136"/>
      <c r="FPT898" s="136"/>
      <c r="FPU898" s="136"/>
      <c r="FPV898" s="136"/>
      <c r="FPW898" s="136"/>
      <c r="FPX898" s="136"/>
      <c r="FPY898" s="136"/>
      <c r="FPZ898" s="136"/>
      <c r="FQA898" s="136"/>
      <c r="FQB898" s="136"/>
      <c r="FQC898" s="136"/>
      <c r="FQD898" s="136"/>
      <c r="FQE898" s="136"/>
      <c r="FQF898" s="136"/>
      <c r="FQG898" s="136"/>
      <c r="FQH898" s="136"/>
      <c r="FQI898" s="136"/>
      <c r="FQJ898" s="136"/>
      <c r="FQK898" s="136"/>
      <c r="FQL898" s="136"/>
      <c r="FQM898" s="136"/>
      <c r="FQN898" s="136"/>
      <c r="FQO898" s="136"/>
      <c r="FQP898" s="136"/>
      <c r="FQQ898" s="136"/>
      <c r="FQR898" s="136"/>
      <c r="FQS898" s="136"/>
      <c r="FQT898" s="136"/>
      <c r="FQU898" s="136"/>
      <c r="FQV898" s="136"/>
      <c r="FQW898" s="136"/>
      <c r="FQX898" s="136"/>
      <c r="FQY898" s="136"/>
      <c r="FQZ898" s="136"/>
      <c r="FRA898" s="136"/>
      <c r="FRB898" s="136"/>
      <c r="FRC898" s="136"/>
      <c r="FRD898" s="136"/>
      <c r="FRE898" s="136"/>
      <c r="FRF898" s="136"/>
      <c r="FRG898" s="136"/>
      <c r="FRH898" s="136"/>
      <c r="FRI898" s="136"/>
      <c r="FRJ898" s="136"/>
      <c r="FRK898" s="136"/>
      <c r="FRL898" s="136"/>
      <c r="FRM898" s="136"/>
      <c r="FRN898" s="136"/>
      <c r="FRO898" s="136"/>
      <c r="FRP898" s="136"/>
      <c r="FRQ898" s="136"/>
      <c r="FRR898" s="136"/>
      <c r="FRS898" s="136"/>
      <c r="FRT898" s="136"/>
      <c r="FRU898" s="136"/>
      <c r="FRV898" s="136"/>
      <c r="FRW898" s="136"/>
      <c r="FRX898" s="136"/>
      <c r="FRY898" s="136"/>
      <c r="FRZ898" s="136"/>
      <c r="FSA898" s="136"/>
      <c r="FSB898" s="136"/>
      <c r="FSC898" s="136"/>
      <c r="FSD898" s="136"/>
      <c r="FSE898" s="136"/>
      <c r="FSF898" s="136"/>
      <c r="FSG898" s="136"/>
      <c r="FSH898" s="136"/>
      <c r="FSI898" s="136"/>
      <c r="FSJ898" s="136"/>
      <c r="FSK898" s="136"/>
      <c r="FSL898" s="136"/>
      <c r="FSM898" s="136"/>
      <c r="FSN898" s="136"/>
      <c r="FSO898" s="136"/>
      <c r="FSP898" s="136"/>
      <c r="FSQ898" s="136"/>
      <c r="FSR898" s="136"/>
      <c r="FSS898" s="136"/>
      <c r="FST898" s="136"/>
      <c r="FSU898" s="136"/>
      <c r="FSV898" s="136"/>
      <c r="FSW898" s="136"/>
      <c r="FSX898" s="136"/>
      <c r="FSY898" s="136"/>
      <c r="FSZ898" s="136"/>
      <c r="FTA898" s="136"/>
      <c r="FTB898" s="136"/>
      <c r="FTC898" s="136"/>
      <c r="FTD898" s="136"/>
      <c r="FTE898" s="136"/>
      <c r="FTF898" s="136"/>
      <c r="FTG898" s="136"/>
      <c r="FTH898" s="136"/>
      <c r="FTI898" s="136"/>
      <c r="FTJ898" s="136"/>
      <c r="FTK898" s="136"/>
      <c r="FTL898" s="136"/>
      <c r="FTM898" s="136"/>
      <c r="FTN898" s="136"/>
      <c r="FTO898" s="136"/>
      <c r="FTP898" s="136"/>
      <c r="FTQ898" s="136"/>
      <c r="FTR898" s="136"/>
      <c r="FTS898" s="136"/>
      <c r="FTT898" s="136"/>
      <c r="FTU898" s="136"/>
      <c r="FTV898" s="136"/>
      <c r="FTW898" s="136"/>
      <c r="FTX898" s="136"/>
      <c r="FTY898" s="136"/>
      <c r="FTZ898" s="136"/>
      <c r="FUA898" s="136"/>
      <c r="FUB898" s="136"/>
      <c r="FUC898" s="136"/>
      <c r="FUD898" s="136"/>
      <c r="FUE898" s="136"/>
      <c r="FUF898" s="136"/>
      <c r="FUG898" s="136"/>
      <c r="FUH898" s="136"/>
      <c r="FUI898" s="136"/>
      <c r="FUJ898" s="136"/>
      <c r="FUK898" s="136"/>
      <c r="FUL898" s="136"/>
      <c r="FUM898" s="136"/>
      <c r="FUN898" s="136"/>
      <c r="FUO898" s="136"/>
      <c r="FUP898" s="136"/>
      <c r="FUQ898" s="136"/>
      <c r="FUR898" s="136"/>
      <c r="FUS898" s="136"/>
      <c r="FUT898" s="136"/>
      <c r="FUU898" s="136"/>
      <c r="FUV898" s="136"/>
      <c r="FUW898" s="136"/>
      <c r="FUX898" s="136"/>
      <c r="FUY898" s="136"/>
      <c r="FUZ898" s="136"/>
      <c r="FVA898" s="136"/>
      <c r="FVB898" s="136"/>
      <c r="FVC898" s="136"/>
      <c r="FVD898" s="136"/>
      <c r="FVE898" s="136"/>
      <c r="FVF898" s="136"/>
      <c r="FVG898" s="136"/>
      <c r="FVH898" s="136"/>
      <c r="FVI898" s="136"/>
      <c r="FVJ898" s="136"/>
      <c r="FVK898" s="136"/>
      <c r="FVL898" s="136"/>
      <c r="FVM898" s="136"/>
      <c r="FVN898" s="136"/>
      <c r="FVO898" s="136"/>
      <c r="FVP898" s="136"/>
      <c r="FVQ898" s="136"/>
      <c r="FVR898" s="136"/>
      <c r="FVS898" s="136"/>
      <c r="FVT898" s="136"/>
      <c r="FVU898" s="136"/>
      <c r="FVV898" s="136"/>
      <c r="FVW898" s="136"/>
      <c r="FVX898" s="136"/>
      <c r="FVY898" s="136"/>
      <c r="FVZ898" s="136"/>
      <c r="FWA898" s="136"/>
      <c r="FWB898" s="136"/>
      <c r="FWC898" s="136"/>
      <c r="FWD898" s="136"/>
      <c r="FWE898" s="136"/>
      <c r="FWF898" s="136"/>
      <c r="FWG898" s="136"/>
      <c r="FWH898" s="136"/>
      <c r="FWI898" s="136"/>
      <c r="FWJ898" s="136"/>
      <c r="FWK898" s="136"/>
      <c r="FWL898" s="136"/>
      <c r="FWM898" s="136"/>
      <c r="FWN898" s="136"/>
      <c r="FWO898" s="136"/>
      <c r="FWP898" s="136"/>
      <c r="FWQ898" s="136"/>
      <c r="FWR898" s="136"/>
      <c r="FWS898" s="136"/>
      <c r="FWT898" s="136"/>
      <c r="FWU898" s="136"/>
      <c r="FWV898" s="136"/>
      <c r="FWW898" s="136"/>
      <c r="FWX898" s="136"/>
      <c r="FWY898" s="136"/>
      <c r="FWZ898" s="136"/>
      <c r="FXA898" s="136"/>
      <c r="FXB898" s="136"/>
      <c r="FXC898" s="136"/>
      <c r="FXD898" s="136"/>
      <c r="FXE898" s="136"/>
      <c r="FXF898" s="136"/>
      <c r="FXG898" s="136"/>
      <c r="FXH898" s="136"/>
      <c r="FXI898" s="136"/>
      <c r="FXJ898" s="136"/>
      <c r="FXK898" s="136"/>
      <c r="FXL898" s="136"/>
      <c r="FXM898" s="136"/>
      <c r="FXN898" s="136"/>
      <c r="FXO898" s="136"/>
      <c r="FXP898" s="136"/>
      <c r="FXQ898" s="136"/>
      <c r="FXR898" s="136"/>
      <c r="FXS898" s="136"/>
      <c r="FXT898" s="136"/>
      <c r="FXU898" s="136"/>
      <c r="FXV898" s="136"/>
      <c r="FXW898" s="136"/>
      <c r="FXX898" s="136"/>
      <c r="FXY898" s="136"/>
      <c r="FXZ898" s="136"/>
      <c r="FYA898" s="136"/>
      <c r="FYB898" s="136"/>
      <c r="FYC898" s="136"/>
      <c r="FYD898" s="136"/>
      <c r="FYE898" s="136"/>
      <c r="FYF898" s="136"/>
      <c r="FYG898" s="136"/>
      <c r="FYH898" s="136"/>
      <c r="FYI898" s="136"/>
      <c r="FYJ898" s="136"/>
      <c r="FYK898" s="136"/>
      <c r="FYL898" s="136"/>
      <c r="FYM898" s="136"/>
      <c r="FYN898" s="136"/>
      <c r="FYO898" s="136"/>
      <c r="FYP898" s="136"/>
      <c r="FYQ898" s="136"/>
      <c r="FYR898" s="136"/>
      <c r="FYS898" s="136"/>
      <c r="FYT898" s="136"/>
      <c r="FYU898" s="136"/>
      <c r="FYV898" s="136"/>
      <c r="FYW898" s="136"/>
      <c r="FYX898" s="136"/>
      <c r="FYY898" s="136"/>
      <c r="FYZ898" s="136"/>
      <c r="FZA898" s="136"/>
      <c r="FZB898" s="136"/>
      <c r="FZC898" s="136"/>
      <c r="FZD898" s="136"/>
      <c r="FZE898" s="136"/>
      <c r="FZF898" s="136"/>
      <c r="FZG898" s="136"/>
      <c r="FZH898" s="136"/>
      <c r="FZI898" s="136"/>
      <c r="FZJ898" s="136"/>
      <c r="FZK898" s="136"/>
      <c r="FZL898" s="136"/>
      <c r="FZM898" s="136"/>
      <c r="FZN898" s="136"/>
      <c r="FZO898" s="136"/>
      <c r="FZP898" s="136"/>
      <c r="FZQ898" s="136"/>
      <c r="FZR898" s="136"/>
      <c r="FZS898" s="136"/>
      <c r="FZT898" s="136"/>
      <c r="FZU898" s="136"/>
      <c r="FZV898" s="136"/>
      <c r="FZW898" s="136"/>
      <c r="FZX898" s="136"/>
      <c r="FZY898" s="136"/>
      <c r="FZZ898" s="136"/>
      <c r="GAA898" s="136"/>
      <c r="GAB898" s="136"/>
      <c r="GAC898" s="136"/>
      <c r="GAD898" s="136"/>
      <c r="GAE898" s="136"/>
      <c r="GAF898" s="136"/>
      <c r="GAG898" s="136"/>
      <c r="GAH898" s="136"/>
      <c r="GAI898" s="136"/>
      <c r="GAJ898" s="136"/>
      <c r="GAK898" s="136"/>
      <c r="GAL898" s="136"/>
      <c r="GAM898" s="136"/>
      <c r="GAN898" s="136"/>
      <c r="GAO898" s="136"/>
      <c r="GAP898" s="136"/>
      <c r="GAQ898" s="136"/>
      <c r="GAR898" s="136"/>
      <c r="GAS898" s="136"/>
      <c r="GAT898" s="136"/>
      <c r="GAU898" s="136"/>
      <c r="GAV898" s="136"/>
      <c r="GAW898" s="136"/>
      <c r="GAX898" s="136"/>
      <c r="GAY898" s="136"/>
      <c r="GAZ898" s="136"/>
      <c r="GBA898" s="136"/>
      <c r="GBB898" s="136"/>
      <c r="GBC898" s="136"/>
      <c r="GBD898" s="136"/>
      <c r="GBE898" s="136"/>
      <c r="GBF898" s="136"/>
      <c r="GBG898" s="136"/>
      <c r="GBH898" s="136"/>
      <c r="GBI898" s="136"/>
      <c r="GBJ898" s="136"/>
      <c r="GBK898" s="136"/>
      <c r="GBL898" s="136"/>
      <c r="GBM898" s="136"/>
      <c r="GBN898" s="136"/>
      <c r="GBO898" s="136"/>
      <c r="GBP898" s="136"/>
      <c r="GBQ898" s="136"/>
      <c r="GBR898" s="136"/>
      <c r="GBS898" s="136"/>
      <c r="GBT898" s="136"/>
      <c r="GBU898" s="136"/>
      <c r="GBV898" s="136"/>
      <c r="GBW898" s="136"/>
      <c r="GBX898" s="136"/>
      <c r="GBY898" s="136"/>
      <c r="GBZ898" s="136"/>
      <c r="GCA898" s="136"/>
      <c r="GCB898" s="136"/>
      <c r="GCC898" s="136"/>
      <c r="GCD898" s="136"/>
      <c r="GCE898" s="136"/>
      <c r="GCF898" s="136"/>
      <c r="GCG898" s="136"/>
      <c r="GCH898" s="136"/>
      <c r="GCI898" s="136"/>
      <c r="GCJ898" s="136"/>
      <c r="GCK898" s="136"/>
      <c r="GCL898" s="136"/>
      <c r="GCM898" s="136"/>
      <c r="GCN898" s="136"/>
      <c r="GCO898" s="136"/>
      <c r="GCP898" s="136"/>
      <c r="GCQ898" s="136"/>
      <c r="GCR898" s="136"/>
      <c r="GCS898" s="136"/>
      <c r="GCT898" s="136"/>
      <c r="GCU898" s="136"/>
      <c r="GCV898" s="136"/>
      <c r="GCW898" s="136"/>
      <c r="GCX898" s="136"/>
      <c r="GCY898" s="136"/>
      <c r="GCZ898" s="136"/>
      <c r="GDA898" s="136"/>
      <c r="GDB898" s="136"/>
      <c r="GDC898" s="136"/>
      <c r="GDD898" s="136"/>
      <c r="GDE898" s="136"/>
      <c r="GDF898" s="136"/>
      <c r="GDG898" s="136"/>
      <c r="GDH898" s="136"/>
      <c r="GDI898" s="136"/>
      <c r="GDJ898" s="136"/>
      <c r="GDK898" s="136"/>
      <c r="GDL898" s="136"/>
      <c r="GDM898" s="136"/>
      <c r="GDN898" s="136"/>
      <c r="GDO898" s="136"/>
      <c r="GDP898" s="136"/>
      <c r="GDQ898" s="136"/>
      <c r="GDR898" s="136"/>
      <c r="GDS898" s="136"/>
      <c r="GDT898" s="136"/>
      <c r="GDU898" s="136"/>
      <c r="GDV898" s="136"/>
      <c r="GDW898" s="136"/>
      <c r="GDX898" s="136"/>
      <c r="GDY898" s="136"/>
      <c r="GDZ898" s="136"/>
      <c r="GEA898" s="136"/>
      <c r="GEB898" s="136"/>
      <c r="GEC898" s="136"/>
      <c r="GED898" s="136"/>
      <c r="GEE898" s="136"/>
      <c r="GEF898" s="136"/>
      <c r="GEG898" s="136"/>
      <c r="GEH898" s="136"/>
      <c r="GEI898" s="136"/>
      <c r="GEJ898" s="136"/>
      <c r="GEK898" s="136"/>
      <c r="GEL898" s="136"/>
      <c r="GEM898" s="136"/>
      <c r="GEN898" s="136"/>
      <c r="GEO898" s="136"/>
      <c r="GEP898" s="136"/>
      <c r="GEQ898" s="136"/>
      <c r="GER898" s="136"/>
      <c r="GES898" s="136"/>
      <c r="GET898" s="136"/>
      <c r="GEU898" s="136"/>
      <c r="GEV898" s="136"/>
      <c r="GEW898" s="136"/>
      <c r="GEX898" s="136"/>
      <c r="GEY898" s="136"/>
      <c r="GEZ898" s="136"/>
      <c r="GFA898" s="136"/>
      <c r="GFB898" s="136"/>
      <c r="GFC898" s="136"/>
      <c r="GFD898" s="136"/>
      <c r="GFE898" s="136"/>
      <c r="GFF898" s="136"/>
      <c r="GFG898" s="136"/>
      <c r="GFH898" s="136"/>
      <c r="GFI898" s="136"/>
      <c r="GFJ898" s="136"/>
      <c r="GFK898" s="136"/>
      <c r="GFL898" s="136"/>
      <c r="GFM898" s="136"/>
      <c r="GFN898" s="136"/>
      <c r="GFO898" s="136"/>
      <c r="GFP898" s="136"/>
      <c r="GFQ898" s="136"/>
      <c r="GFR898" s="136"/>
      <c r="GFS898" s="136"/>
      <c r="GFT898" s="136"/>
      <c r="GFU898" s="136"/>
      <c r="GFV898" s="136"/>
      <c r="GFW898" s="136"/>
      <c r="GFX898" s="136"/>
      <c r="GFY898" s="136"/>
      <c r="GFZ898" s="136"/>
      <c r="GGA898" s="136"/>
      <c r="GGB898" s="136"/>
      <c r="GGC898" s="136"/>
      <c r="GGD898" s="136"/>
      <c r="GGE898" s="136"/>
      <c r="GGF898" s="136"/>
      <c r="GGG898" s="136"/>
      <c r="GGH898" s="136"/>
      <c r="GGI898" s="136"/>
      <c r="GGJ898" s="136"/>
      <c r="GGK898" s="136"/>
      <c r="GGL898" s="136"/>
      <c r="GGM898" s="136"/>
      <c r="GGN898" s="136"/>
      <c r="GGO898" s="136"/>
      <c r="GGP898" s="136"/>
      <c r="GGQ898" s="136"/>
      <c r="GGR898" s="136"/>
      <c r="GGS898" s="136"/>
      <c r="GGT898" s="136"/>
      <c r="GGU898" s="136"/>
      <c r="GGV898" s="136"/>
      <c r="GGW898" s="136"/>
      <c r="GGX898" s="136"/>
      <c r="GGY898" s="136"/>
      <c r="GGZ898" s="136"/>
      <c r="GHA898" s="136"/>
      <c r="GHB898" s="136"/>
      <c r="GHC898" s="136"/>
      <c r="GHD898" s="136"/>
      <c r="GHE898" s="136"/>
      <c r="GHF898" s="136"/>
      <c r="GHG898" s="136"/>
      <c r="GHH898" s="136"/>
      <c r="GHI898" s="136"/>
      <c r="GHJ898" s="136"/>
      <c r="GHK898" s="136"/>
      <c r="GHL898" s="136"/>
      <c r="GHM898" s="136"/>
      <c r="GHN898" s="136"/>
      <c r="GHO898" s="136"/>
      <c r="GHP898" s="136"/>
      <c r="GHQ898" s="136"/>
      <c r="GHR898" s="136"/>
      <c r="GHS898" s="136"/>
      <c r="GHT898" s="136"/>
      <c r="GHU898" s="136"/>
      <c r="GHV898" s="136"/>
      <c r="GHW898" s="136"/>
      <c r="GHX898" s="136"/>
      <c r="GHY898" s="136"/>
      <c r="GHZ898" s="136"/>
      <c r="GIA898" s="136"/>
      <c r="GIB898" s="136"/>
      <c r="GIC898" s="136"/>
      <c r="GID898" s="136"/>
      <c r="GIE898" s="136"/>
      <c r="GIF898" s="136"/>
      <c r="GIG898" s="136"/>
      <c r="GIH898" s="136"/>
      <c r="GII898" s="136"/>
      <c r="GIJ898" s="136"/>
      <c r="GIK898" s="136"/>
      <c r="GIL898" s="136"/>
      <c r="GIM898" s="136"/>
      <c r="GIN898" s="136"/>
      <c r="GIO898" s="136"/>
      <c r="GIP898" s="136"/>
      <c r="GIQ898" s="136"/>
      <c r="GIR898" s="136"/>
      <c r="GIS898" s="136"/>
      <c r="GIT898" s="136"/>
      <c r="GIU898" s="136"/>
      <c r="GIV898" s="136"/>
      <c r="GIW898" s="136"/>
      <c r="GIX898" s="136"/>
      <c r="GIY898" s="136"/>
      <c r="GIZ898" s="136"/>
      <c r="GJA898" s="136"/>
      <c r="GJB898" s="136"/>
      <c r="GJC898" s="136"/>
      <c r="GJD898" s="136"/>
      <c r="GJE898" s="136"/>
      <c r="GJF898" s="136"/>
      <c r="GJG898" s="136"/>
      <c r="GJH898" s="136"/>
      <c r="GJI898" s="136"/>
      <c r="GJJ898" s="136"/>
      <c r="GJK898" s="136"/>
      <c r="GJL898" s="136"/>
      <c r="GJM898" s="136"/>
      <c r="GJN898" s="136"/>
      <c r="GJO898" s="136"/>
      <c r="GJP898" s="136"/>
      <c r="GJQ898" s="136"/>
      <c r="GJR898" s="136"/>
      <c r="GJS898" s="136"/>
      <c r="GJT898" s="136"/>
      <c r="GJU898" s="136"/>
      <c r="GJV898" s="136"/>
      <c r="GJW898" s="136"/>
      <c r="GJX898" s="136"/>
      <c r="GJY898" s="136"/>
      <c r="GJZ898" s="136"/>
      <c r="GKA898" s="136"/>
      <c r="GKB898" s="136"/>
      <c r="GKC898" s="136"/>
      <c r="GKD898" s="136"/>
      <c r="GKE898" s="136"/>
      <c r="GKF898" s="136"/>
      <c r="GKG898" s="136"/>
      <c r="GKH898" s="136"/>
      <c r="GKI898" s="136"/>
      <c r="GKJ898" s="136"/>
      <c r="GKK898" s="136"/>
      <c r="GKL898" s="136"/>
      <c r="GKM898" s="136"/>
      <c r="GKN898" s="136"/>
      <c r="GKO898" s="136"/>
      <c r="GKP898" s="136"/>
      <c r="GKQ898" s="136"/>
      <c r="GKR898" s="136"/>
      <c r="GKS898" s="136"/>
      <c r="GKT898" s="136"/>
      <c r="GKU898" s="136"/>
      <c r="GKV898" s="136"/>
      <c r="GKW898" s="136"/>
      <c r="GKX898" s="136"/>
      <c r="GKY898" s="136"/>
      <c r="GKZ898" s="136"/>
      <c r="GLA898" s="136"/>
      <c r="GLB898" s="136"/>
      <c r="GLC898" s="136"/>
      <c r="GLD898" s="136"/>
      <c r="GLE898" s="136"/>
      <c r="GLF898" s="136"/>
      <c r="GLG898" s="136"/>
      <c r="GLH898" s="136"/>
      <c r="GLI898" s="136"/>
      <c r="GLJ898" s="136"/>
      <c r="GLK898" s="136"/>
      <c r="GLL898" s="136"/>
      <c r="GLM898" s="136"/>
      <c r="GLN898" s="136"/>
      <c r="GLO898" s="136"/>
      <c r="GLP898" s="136"/>
      <c r="GLQ898" s="136"/>
      <c r="GLR898" s="136"/>
      <c r="GLS898" s="136"/>
      <c r="GLT898" s="136"/>
      <c r="GLU898" s="136"/>
      <c r="GLV898" s="136"/>
      <c r="GLW898" s="136"/>
      <c r="GLX898" s="136"/>
      <c r="GLY898" s="136"/>
      <c r="GLZ898" s="136"/>
      <c r="GMA898" s="136"/>
      <c r="GMB898" s="136"/>
      <c r="GMC898" s="136"/>
      <c r="GMD898" s="136"/>
      <c r="GME898" s="136"/>
      <c r="GMF898" s="136"/>
      <c r="GMG898" s="136"/>
      <c r="GMH898" s="136"/>
      <c r="GMI898" s="136"/>
      <c r="GMJ898" s="136"/>
      <c r="GMK898" s="136"/>
      <c r="GML898" s="136"/>
      <c r="GMM898" s="136"/>
      <c r="GMN898" s="136"/>
      <c r="GMO898" s="136"/>
      <c r="GMP898" s="136"/>
      <c r="GMQ898" s="136"/>
      <c r="GMR898" s="136"/>
      <c r="GMS898" s="136"/>
      <c r="GMT898" s="136"/>
      <c r="GMU898" s="136"/>
      <c r="GMV898" s="136"/>
      <c r="GMW898" s="136"/>
      <c r="GMX898" s="136"/>
      <c r="GMY898" s="136"/>
      <c r="GMZ898" s="136"/>
      <c r="GNA898" s="136"/>
      <c r="GNB898" s="136"/>
      <c r="GNC898" s="136"/>
      <c r="GND898" s="136"/>
      <c r="GNE898" s="136"/>
      <c r="GNF898" s="136"/>
      <c r="GNG898" s="136"/>
      <c r="GNH898" s="136"/>
      <c r="GNI898" s="136"/>
      <c r="GNJ898" s="136"/>
      <c r="GNK898" s="136"/>
      <c r="GNL898" s="136"/>
      <c r="GNM898" s="136"/>
      <c r="GNN898" s="136"/>
      <c r="GNO898" s="136"/>
      <c r="GNP898" s="136"/>
      <c r="GNQ898" s="136"/>
      <c r="GNR898" s="136"/>
      <c r="GNS898" s="136"/>
      <c r="GNT898" s="136"/>
      <c r="GNU898" s="136"/>
      <c r="GNV898" s="136"/>
      <c r="GNW898" s="136"/>
      <c r="GNX898" s="136"/>
      <c r="GNY898" s="136"/>
      <c r="GNZ898" s="136"/>
      <c r="GOA898" s="136"/>
      <c r="GOB898" s="136"/>
      <c r="GOC898" s="136"/>
      <c r="GOD898" s="136"/>
      <c r="GOE898" s="136"/>
      <c r="GOF898" s="136"/>
      <c r="GOG898" s="136"/>
      <c r="GOH898" s="136"/>
      <c r="GOI898" s="136"/>
      <c r="GOJ898" s="136"/>
      <c r="GOK898" s="136"/>
      <c r="GOL898" s="136"/>
      <c r="GOM898" s="136"/>
      <c r="GON898" s="136"/>
      <c r="GOO898" s="136"/>
      <c r="GOP898" s="136"/>
      <c r="GOQ898" s="136"/>
      <c r="GOR898" s="136"/>
      <c r="GOS898" s="136"/>
      <c r="GOT898" s="136"/>
      <c r="GOU898" s="136"/>
      <c r="GOV898" s="136"/>
      <c r="GOW898" s="136"/>
      <c r="GOX898" s="136"/>
      <c r="GOY898" s="136"/>
      <c r="GOZ898" s="136"/>
      <c r="GPA898" s="136"/>
      <c r="GPB898" s="136"/>
      <c r="GPC898" s="136"/>
      <c r="GPD898" s="136"/>
      <c r="GPE898" s="136"/>
      <c r="GPF898" s="136"/>
      <c r="GPG898" s="136"/>
      <c r="GPH898" s="136"/>
      <c r="GPI898" s="136"/>
      <c r="GPJ898" s="136"/>
      <c r="GPK898" s="136"/>
      <c r="GPL898" s="136"/>
      <c r="GPM898" s="136"/>
      <c r="GPN898" s="136"/>
      <c r="GPO898" s="136"/>
      <c r="GPP898" s="136"/>
      <c r="GPQ898" s="136"/>
      <c r="GPR898" s="136"/>
      <c r="GPS898" s="136"/>
      <c r="GPT898" s="136"/>
      <c r="GPU898" s="136"/>
      <c r="GPV898" s="136"/>
      <c r="GPW898" s="136"/>
      <c r="GPX898" s="136"/>
      <c r="GPY898" s="136"/>
      <c r="GPZ898" s="136"/>
      <c r="GQA898" s="136"/>
      <c r="GQB898" s="136"/>
      <c r="GQC898" s="136"/>
      <c r="GQD898" s="136"/>
      <c r="GQE898" s="136"/>
      <c r="GQF898" s="136"/>
      <c r="GQG898" s="136"/>
      <c r="GQH898" s="136"/>
      <c r="GQI898" s="136"/>
      <c r="GQJ898" s="136"/>
      <c r="GQK898" s="136"/>
      <c r="GQL898" s="136"/>
      <c r="GQM898" s="136"/>
      <c r="GQN898" s="136"/>
      <c r="GQO898" s="136"/>
      <c r="GQP898" s="136"/>
      <c r="GQQ898" s="136"/>
      <c r="GQR898" s="136"/>
      <c r="GQS898" s="136"/>
      <c r="GQT898" s="136"/>
      <c r="GQU898" s="136"/>
      <c r="GQV898" s="136"/>
      <c r="GQW898" s="136"/>
      <c r="GQX898" s="136"/>
      <c r="GQY898" s="136"/>
      <c r="GQZ898" s="136"/>
      <c r="GRA898" s="136"/>
      <c r="GRB898" s="136"/>
      <c r="GRC898" s="136"/>
      <c r="GRD898" s="136"/>
      <c r="GRE898" s="136"/>
      <c r="GRF898" s="136"/>
      <c r="GRG898" s="136"/>
      <c r="GRH898" s="136"/>
      <c r="GRI898" s="136"/>
      <c r="GRJ898" s="136"/>
      <c r="GRK898" s="136"/>
      <c r="GRL898" s="136"/>
      <c r="GRM898" s="136"/>
      <c r="GRN898" s="136"/>
      <c r="GRO898" s="136"/>
      <c r="GRP898" s="136"/>
      <c r="GRQ898" s="136"/>
      <c r="GRR898" s="136"/>
      <c r="GRS898" s="136"/>
      <c r="GRT898" s="136"/>
      <c r="GRU898" s="136"/>
      <c r="GRV898" s="136"/>
      <c r="GRW898" s="136"/>
      <c r="GRX898" s="136"/>
      <c r="GRY898" s="136"/>
      <c r="GRZ898" s="136"/>
      <c r="GSA898" s="136"/>
      <c r="GSB898" s="136"/>
      <c r="GSC898" s="136"/>
      <c r="GSD898" s="136"/>
      <c r="GSE898" s="136"/>
      <c r="GSF898" s="136"/>
      <c r="GSG898" s="136"/>
      <c r="GSH898" s="136"/>
      <c r="GSI898" s="136"/>
      <c r="GSJ898" s="136"/>
      <c r="GSK898" s="136"/>
      <c r="GSL898" s="136"/>
      <c r="GSM898" s="136"/>
      <c r="GSN898" s="136"/>
      <c r="GSO898" s="136"/>
      <c r="GSP898" s="136"/>
      <c r="GSQ898" s="136"/>
      <c r="GSR898" s="136"/>
      <c r="GSS898" s="136"/>
      <c r="GST898" s="136"/>
      <c r="GSU898" s="136"/>
      <c r="GSV898" s="136"/>
      <c r="GSW898" s="136"/>
      <c r="GSX898" s="136"/>
      <c r="GSY898" s="136"/>
      <c r="GSZ898" s="136"/>
      <c r="GTA898" s="136"/>
      <c r="GTB898" s="136"/>
      <c r="GTC898" s="136"/>
      <c r="GTD898" s="136"/>
      <c r="GTE898" s="136"/>
      <c r="GTF898" s="136"/>
      <c r="GTG898" s="136"/>
      <c r="GTH898" s="136"/>
      <c r="GTI898" s="136"/>
      <c r="GTJ898" s="136"/>
      <c r="GTK898" s="136"/>
      <c r="GTL898" s="136"/>
      <c r="GTM898" s="136"/>
      <c r="GTN898" s="136"/>
      <c r="GTO898" s="136"/>
      <c r="GTP898" s="136"/>
      <c r="GTQ898" s="136"/>
      <c r="GTR898" s="136"/>
      <c r="GTS898" s="136"/>
      <c r="GTT898" s="136"/>
      <c r="GTU898" s="136"/>
      <c r="GTV898" s="136"/>
      <c r="GTW898" s="136"/>
      <c r="GTX898" s="136"/>
      <c r="GTY898" s="136"/>
      <c r="GTZ898" s="136"/>
      <c r="GUA898" s="136"/>
      <c r="GUB898" s="136"/>
      <c r="GUC898" s="136"/>
      <c r="GUD898" s="136"/>
      <c r="GUE898" s="136"/>
      <c r="GUF898" s="136"/>
      <c r="GUG898" s="136"/>
      <c r="GUH898" s="136"/>
      <c r="GUI898" s="136"/>
      <c r="GUJ898" s="136"/>
      <c r="GUK898" s="136"/>
      <c r="GUL898" s="136"/>
      <c r="GUM898" s="136"/>
      <c r="GUN898" s="136"/>
      <c r="GUO898" s="136"/>
      <c r="GUP898" s="136"/>
      <c r="GUQ898" s="136"/>
      <c r="GUR898" s="136"/>
      <c r="GUS898" s="136"/>
      <c r="GUT898" s="136"/>
      <c r="GUU898" s="136"/>
      <c r="GUV898" s="136"/>
      <c r="GUW898" s="136"/>
      <c r="GUX898" s="136"/>
      <c r="GUY898" s="136"/>
      <c r="GUZ898" s="136"/>
      <c r="GVA898" s="136"/>
      <c r="GVB898" s="136"/>
      <c r="GVC898" s="136"/>
      <c r="GVD898" s="136"/>
      <c r="GVE898" s="136"/>
      <c r="GVF898" s="136"/>
      <c r="GVG898" s="136"/>
      <c r="GVH898" s="136"/>
      <c r="GVI898" s="136"/>
      <c r="GVJ898" s="136"/>
      <c r="GVK898" s="136"/>
      <c r="GVL898" s="136"/>
      <c r="GVM898" s="136"/>
      <c r="GVN898" s="136"/>
      <c r="GVO898" s="136"/>
      <c r="GVP898" s="136"/>
      <c r="GVQ898" s="136"/>
      <c r="GVR898" s="136"/>
      <c r="GVS898" s="136"/>
      <c r="GVT898" s="136"/>
      <c r="GVU898" s="136"/>
      <c r="GVV898" s="136"/>
      <c r="GVW898" s="136"/>
      <c r="GVX898" s="136"/>
      <c r="GVY898" s="136"/>
      <c r="GVZ898" s="136"/>
      <c r="GWA898" s="136"/>
      <c r="GWB898" s="136"/>
      <c r="GWC898" s="136"/>
      <c r="GWD898" s="136"/>
      <c r="GWE898" s="136"/>
      <c r="GWF898" s="136"/>
      <c r="GWG898" s="136"/>
      <c r="GWH898" s="136"/>
      <c r="GWI898" s="136"/>
      <c r="GWJ898" s="136"/>
      <c r="GWK898" s="136"/>
      <c r="GWL898" s="136"/>
      <c r="GWM898" s="136"/>
      <c r="GWN898" s="136"/>
      <c r="GWO898" s="136"/>
      <c r="GWP898" s="136"/>
      <c r="GWQ898" s="136"/>
      <c r="GWR898" s="136"/>
      <c r="GWS898" s="136"/>
      <c r="GWT898" s="136"/>
      <c r="GWU898" s="136"/>
      <c r="GWV898" s="136"/>
      <c r="GWW898" s="136"/>
      <c r="GWX898" s="136"/>
      <c r="GWY898" s="136"/>
      <c r="GWZ898" s="136"/>
      <c r="GXA898" s="136"/>
      <c r="GXB898" s="136"/>
      <c r="GXC898" s="136"/>
      <c r="GXD898" s="136"/>
      <c r="GXE898" s="136"/>
      <c r="GXF898" s="136"/>
      <c r="GXG898" s="136"/>
      <c r="GXH898" s="136"/>
      <c r="GXI898" s="136"/>
      <c r="GXJ898" s="136"/>
      <c r="GXK898" s="136"/>
      <c r="GXL898" s="136"/>
      <c r="GXM898" s="136"/>
      <c r="GXN898" s="136"/>
      <c r="GXO898" s="136"/>
      <c r="GXP898" s="136"/>
      <c r="GXQ898" s="136"/>
      <c r="GXR898" s="136"/>
      <c r="GXS898" s="136"/>
      <c r="GXT898" s="136"/>
      <c r="GXU898" s="136"/>
      <c r="GXV898" s="136"/>
      <c r="GXW898" s="136"/>
      <c r="GXX898" s="136"/>
      <c r="GXY898" s="136"/>
      <c r="GXZ898" s="136"/>
      <c r="GYA898" s="136"/>
      <c r="GYB898" s="136"/>
      <c r="GYC898" s="136"/>
      <c r="GYD898" s="136"/>
      <c r="GYE898" s="136"/>
      <c r="GYF898" s="136"/>
      <c r="GYG898" s="136"/>
      <c r="GYH898" s="136"/>
      <c r="GYI898" s="136"/>
      <c r="GYJ898" s="136"/>
      <c r="GYK898" s="136"/>
      <c r="GYL898" s="136"/>
      <c r="GYM898" s="136"/>
      <c r="GYN898" s="136"/>
      <c r="GYO898" s="136"/>
      <c r="GYP898" s="136"/>
      <c r="GYQ898" s="136"/>
      <c r="GYR898" s="136"/>
      <c r="GYS898" s="136"/>
      <c r="GYT898" s="136"/>
      <c r="GYU898" s="136"/>
      <c r="GYV898" s="136"/>
      <c r="GYW898" s="136"/>
      <c r="GYX898" s="136"/>
      <c r="GYY898" s="136"/>
      <c r="GYZ898" s="136"/>
      <c r="GZA898" s="136"/>
      <c r="GZB898" s="136"/>
      <c r="GZC898" s="136"/>
      <c r="GZD898" s="136"/>
      <c r="GZE898" s="136"/>
      <c r="GZF898" s="136"/>
      <c r="GZG898" s="136"/>
      <c r="GZH898" s="136"/>
      <c r="GZI898" s="136"/>
      <c r="GZJ898" s="136"/>
      <c r="GZK898" s="136"/>
      <c r="GZL898" s="136"/>
      <c r="GZM898" s="136"/>
      <c r="GZN898" s="136"/>
      <c r="GZO898" s="136"/>
      <c r="GZP898" s="136"/>
      <c r="GZQ898" s="136"/>
      <c r="GZR898" s="136"/>
      <c r="GZS898" s="136"/>
      <c r="GZT898" s="136"/>
      <c r="GZU898" s="136"/>
      <c r="GZV898" s="136"/>
      <c r="GZW898" s="136"/>
      <c r="GZX898" s="136"/>
      <c r="GZY898" s="136"/>
      <c r="GZZ898" s="136"/>
      <c r="HAA898" s="136"/>
      <c r="HAB898" s="136"/>
      <c r="HAC898" s="136"/>
      <c r="HAD898" s="136"/>
      <c r="HAE898" s="136"/>
      <c r="HAF898" s="136"/>
      <c r="HAG898" s="136"/>
      <c r="HAH898" s="136"/>
      <c r="HAI898" s="136"/>
      <c r="HAJ898" s="136"/>
      <c r="HAK898" s="136"/>
      <c r="HAL898" s="136"/>
      <c r="HAM898" s="136"/>
      <c r="HAN898" s="136"/>
      <c r="HAO898" s="136"/>
      <c r="HAP898" s="136"/>
      <c r="HAQ898" s="136"/>
      <c r="HAR898" s="136"/>
      <c r="HAS898" s="136"/>
      <c r="HAT898" s="136"/>
      <c r="HAU898" s="136"/>
      <c r="HAV898" s="136"/>
      <c r="HAW898" s="136"/>
      <c r="HAX898" s="136"/>
      <c r="HAY898" s="136"/>
      <c r="HAZ898" s="136"/>
      <c r="HBA898" s="136"/>
      <c r="HBB898" s="136"/>
      <c r="HBC898" s="136"/>
      <c r="HBD898" s="136"/>
      <c r="HBE898" s="136"/>
      <c r="HBF898" s="136"/>
      <c r="HBG898" s="136"/>
      <c r="HBH898" s="136"/>
      <c r="HBI898" s="136"/>
      <c r="HBJ898" s="136"/>
      <c r="HBK898" s="136"/>
      <c r="HBL898" s="136"/>
      <c r="HBM898" s="136"/>
      <c r="HBN898" s="136"/>
      <c r="HBO898" s="136"/>
      <c r="HBP898" s="136"/>
      <c r="HBQ898" s="136"/>
      <c r="HBR898" s="136"/>
      <c r="HBS898" s="136"/>
      <c r="HBT898" s="136"/>
      <c r="HBU898" s="136"/>
      <c r="HBV898" s="136"/>
      <c r="HBW898" s="136"/>
      <c r="HBX898" s="136"/>
      <c r="HBY898" s="136"/>
      <c r="HBZ898" s="136"/>
      <c r="HCA898" s="136"/>
      <c r="HCB898" s="136"/>
      <c r="HCC898" s="136"/>
      <c r="HCD898" s="136"/>
      <c r="HCE898" s="136"/>
      <c r="HCF898" s="136"/>
      <c r="HCG898" s="136"/>
      <c r="HCH898" s="136"/>
      <c r="HCI898" s="136"/>
      <c r="HCJ898" s="136"/>
      <c r="HCK898" s="136"/>
      <c r="HCL898" s="136"/>
      <c r="HCM898" s="136"/>
      <c r="HCN898" s="136"/>
      <c r="HCO898" s="136"/>
      <c r="HCP898" s="136"/>
      <c r="HCQ898" s="136"/>
      <c r="HCR898" s="136"/>
      <c r="HCS898" s="136"/>
      <c r="HCT898" s="136"/>
      <c r="HCU898" s="136"/>
      <c r="HCV898" s="136"/>
      <c r="HCW898" s="136"/>
      <c r="HCX898" s="136"/>
      <c r="HCY898" s="136"/>
      <c r="HCZ898" s="136"/>
      <c r="HDA898" s="136"/>
      <c r="HDB898" s="136"/>
      <c r="HDC898" s="136"/>
      <c r="HDD898" s="136"/>
      <c r="HDE898" s="136"/>
      <c r="HDF898" s="136"/>
      <c r="HDG898" s="136"/>
      <c r="HDH898" s="136"/>
      <c r="HDI898" s="136"/>
      <c r="HDJ898" s="136"/>
      <c r="HDK898" s="136"/>
      <c r="HDL898" s="136"/>
      <c r="HDM898" s="136"/>
      <c r="HDN898" s="136"/>
      <c r="HDO898" s="136"/>
      <c r="HDP898" s="136"/>
      <c r="HDQ898" s="136"/>
      <c r="HDR898" s="136"/>
      <c r="HDS898" s="136"/>
      <c r="HDT898" s="136"/>
      <c r="HDU898" s="136"/>
      <c r="HDV898" s="136"/>
      <c r="HDW898" s="136"/>
      <c r="HDX898" s="136"/>
      <c r="HDY898" s="136"/>
      <c r="HDZ898" s="136"/>
      <c r="HEA898" s="136"/>
      <c r="HEB898" s="136"/>
      <c r="HEC898" s="136"/>
      <c r="HED898" s="136"/>
      <c r="HEE898" s="136"/>
      <c r="HEF898" s="136"/>
      <c r="HEG898" s="136"/>
      <c r="HEH898" s="136"/>
      <c r="HEI898" s="136"/>
      <c r="HEJ898" s="136"/>
      <c r="HEK898" s="136"/>
      <c r="HEL898" s="136"/>
      <c r="HEM898" s="136"/>
      <c r="HEN898" s="136"/>
      <c r="HEO898" s="136"/>
      <c r="HEP898" s="136"/>
      <c r="HEQ898" s="136"/>
      <c r="HER898" s="136"/>
      <c r="HES898" s="136"/>
      <c r="HET898" s="136"/>
      <c r="HEU898" s="136"/>
      <c r="HEV898" s="136"/>
      <c r="HEW898" s="136"/>
      <c r="HEX898" s="136"/>
      <c r="HEY898" s="136"/>
      <c r="HEZ898" s="136"/>
      <c r="HFA898" s="136"/>
      <c r="HFB898" s="136"/>
      <c r="HFC898" s="136"/>
      <c r="HFD898" s="136"/>
      <c r="HFE898" s="136"/>
      <c r="HFF898" s="136"/>
      <c r="HFG898" s="136"/>
      <c r="HFH898" s="136"/>
      <c r="HFI898" s="136"/>
      <c r="HFJ898" s="136"/>
      <c r="HFK898" s="136"/>
      <c r="HFL898" s="136"/>
      <c r="HFM898" s="136"/>
      <c r="HFN898" s="136"/>
      <c r="HFO898" s="136"/>
      <c r="HFP898" s="136"/>
      <c r="HFQ898" s="136"/>
      <c r="HFR898" s="136"/>
      <c r="HFS898" s="136"/>
      <c r="HFT898" s="136"/>
      <c r="HFU898" s="136"/>
      <c r="HFV898" s="136"/>
      <c r="HFW898" s="136"/>
      <c r="HFX898" s="136"/>
      <c r="HFY898" s="136"/>
      <c r="HFZ898" s="136"/>
      <c r="HGA898" s="136"/>
      <c r="HGB898" s="136"/>
      <c r="HGC898" s="136"/>
      <c r="HGD898" s="136"/>
      <c r="HGE898" s="136"/>
      <c r="HGF898" s="136"/>
      <c r="HGG898" s="136"/>
      <c r="HGH898" s="136"/>
      <c r="HGI898" s="136"/>
      <c r="HGJ898" s="136"/>
      <c r="HGK898" s="136"/>
      <c r="HGL898" s="136"/>
      <c r="HGM898" s="136"/>
      <c r="HGN898" s="136"/>
      <c r="HGO898" s="136"/>
      <c r="HGP898" s="136"/>
      <c r="HGQ898" s="136"/>
      <c r="HGR898" s="136"/>
      <c r="HGS898" s="136"/>
      <c r="HGT898" s="136"/>
      <c r="HGU898" s="136"/>
      <c r="HGV898" s="136"/>
      <c r="HGW898" s="136"/>
      <c r="HGX898" s="136"/>
      <c r="HGY898" s="136"/>
      <c r="HGZ898" s="136"/>
      <c r="HHA898" s="136"/>
      <c r="HHB898" s="136"/>
      <c r="HHC898" s="136"/>
      <c r="HHD898" s="136"/>
      <c r="HHE898" s="136"/>
      <c r="HHF898" s="136"/>
      <c r="HHG898" s="136"/>
      <c r="HHH898" s="136"/>
      <c r="HHI898" s="136"/>
      <c r="HHJ898" s="136"/>
      <c r="HHK898" s="136"/>
      <c r="HHL898" s="136"/>
      <c r="HHM898" s="136"/>
      <c r="HHN898" s="136"/>
      <c r="HHO898" s="136"/>
      <c r="HHP898" s="136"/>
      <c r="HHQ898" s="136"/>
      <c r="HHR898" s="136"/>
      <c r="HHS898" s="136"/>
      <c r="HHT898" s="136"/>
      <c r="HHU898" s="136"/>
      <c r="HHV898" s="136"/>
      <c r="HHW898" s="136"/>
      <c r="HHX898" s="136"/>
      <c r="HHY898" s="136"/>
      <c r="HHZ898" s="136"/>
      <c r="HIA898" s="136"/>
      <c r="HIB898" s="136"/>
      <c r="HIC898" s="136"/>
      <c r="HID898" s="136"/>
      <c r="HIE898" s="136"/>
      <c r="HIF898" s="136"/>
      <c r="HIG898" s="136"/>
      <c r="HIH898" s="136"/>
      <c r="HII898" s="136"/>
      <c r="HIJ898" s="136"/>
      <c r="HIK898" s="136"/>
      <c r="HIL898" s="136"/>
      <c r="HIM898" s="136"/>
      <c r="HIN898" s="136"/>
      <c r="HIO898" s="136"/>
      <c r="HIP898" s="136"/>
      <c r="HIQ898" s="136"/>
      <c r="HIR898" s="136"/>
      <c r="HIS898" s="136"/>
      <c r="HIT898" s="136"/>
      <c r="HIU898" s="136"/>
      <c r="HIV898" s="136"/>
      <c r="HIW898" s="136"/>
      <c r="HIX898" s="136"/>
      <c r="HIY898" s="136"/>
      <c r="HIZ898" s="136"/>
      <c r="HJA898" s="136"/>
      <c r="HJB898" s="136"/>
      <c r="HJC898" s="136"/>
      <c r="HJD898" s="136"/>
      <c r="HJE898" s="136"/>
      <c r="HJF898" s="136"/>
      <c r="HJG898" s="136"/>
      <c r="HJH898" s="136"/>
      <c r="HJI898" s="136"/>
      <c r="HJJ898" s="136"/>
      <c r="HJK898" s="136"/>
      <c r="HJL898" s="136"/>
      <c r="HJM898" s="136"/>
      <c r="HJN898" s="136"/>
      <c r="HJO898" s="136"/>
      <c r="HJP898" s="136"/>
      <c r="HJQ898" s="136"/>
      <c r="HJR898" s="136"/>
      <c r="HJS898" s="136"/>
      <c r="HJT898" s="136"/>
      <c r="HJU898" s="136"/>
      <c r="HJV898" s="136"/>
      <c r="HJW898" s="136"/>
      <c r="HJX898" s="136"/>
      <c r="HJY898" s="136"/>
      <c r="HJZ898" s="136"/>
      <c r="HKA898" s="136"/>
      <c r="HKB898" s="136"/>
      <c r="HKC898" s="136"/>
      <c r="HKD898" s="136"/>
      <c r="HKE898" s="136"/>
      <c r="HKF898" s="136"/>
      <c r="HKG898" s="136"/>
      <c r="HKH898" s="136"/>
      <c r="HKI898" s="136"/>
      <c r="HKJ898" s="136"/>
      <c r="HKK898" s="136"/>
      <c r="HKL898" s="136"/>
      <c r="HKM898" s="136"/>
      <c r="HKN898" s="136"/>
      <c r="HKO898" s="136"/>
      <c r="HKP898" s="136"/>
      <c r="HKQ898" s="136"/>
      <c r="HKR898" s="136"/>
      <c r="HKS898" s="136"/>
      <c r="HKT898" s="136"/>
      <c r="HKU898" s="136"/>
      <c r="HKV898" s="136"/>
      <c r="HKW898" s="136"/>
      <c r="HKX898" s="136"/>
      <c r="HKY898" s="136"/>
      <c r="HKZ898" s="136"/>
      <c r="HLA898" s="136"/>
      <c r="HLB898" s="136"/>
      <c r="HLC898" s="136"/>
      <c r="HLD898" s="136"/>
      <c r="HLE898" s="136"/>
      <c r="HLF898" s="136"/>
      <c r="HLG898" s="136"/>
      <c r="HLH898" s="136"/>
      <c r="HLI898" s="136"/>
      <c r="HLJ898" s="136"/>
      <c r="HLK898" s="136"/>
      <c r="HLL898" s="136"/>
      <c r="HLM898" s="136"/>
      <c r="HLN898" s="136"/>
      <c r="HLO898" s="136"/>
      <c r="HLP898" s="136"/>
      <c r="HLQ898" s="136"/>
      <c r="HLR898" s="136"/>
      <c r="HLS898" s="136"/>
      <c r="HLT898" s="136"/>
      <c r="HLU898" s="136"/>
      <c r="HLV898" s="136"/>
      <c r="HLW898" s="136"/>
      <c r="HLX898" s="136"/>
      <c r="HLY898" s="136"/>
      <c r="HLZ898" s="136"/>
      <c r="HMA898" s="136"/>
      <c r="HMB898" s="136"/>
      <c r="HMC898" s="136"/>
      <c r="HMD898" s="136"/>
      <c r="HME898" s="136"/>
      <c r="HMF898" s="136"/>
      <c r="HMG898" s="136"/>
      <c r="HMH898" s="136"/>
      <c r="HMI898" s="136"/>
      <c r="HMJ898" s="136"/>
      <c r="HMK898" s="136"/>
      <c r="HML898" s="136"/>
      <c r="HMM898" s="136"/>
      <c r="HMN898" s="136"/>
      <c r="HMO898" s="136"/>
      <c r="HMP898" s="136"/>
      <c r="HMQ898" s="136"/>
      <c r="HMR898" s="136"/>
      <c r="HMS898" s="136"/>
      <c r="HMT898" s="136"/>
      <c r="HMU898" s="136"/>
      <c r="HMV898" s="136"/>
      <c r="HMW898" s="136"/>
      <c r="HMX898" s="136"/>
      <c r="HMY898" s="136"/>
      <c r="HMZ898" s="136"/>
      <c r="HNA898" s="136"/>
      <c r="HNB898" s="136"/>
      <c r="HNC898" s="136"/>
      <c r="HND898" s="136"/>
      <c r="HNE898" s="136"/>
      <c r="HNF898" s="136"/>
      <c r="HNG898" s="136"/>
      <c r="HNH898" s="136"/>
      <c r="HNI898" s="136"/>
      <c r="HNJ898" s="136"/>
      <c r="HNK898" s="136"/>
      <c r="HNL898" s="136"/>
      <c r="HNM898" s="136"/>
      <c r="HNN898" s="136"/>
      <c r="HNO898" s="136"/>
      <c r="HNP898" s="136"/>
      <c r="HNQ898" s="136"/>
      <c r="HNR898" s="136"/>
      <c r="HNS898" s="136"/>
      <c r="HNT898" s="136"/>
      <c r="HNU898" s="136"/>
      <c r="HNV898" s="136"/>
      <c r="HNW898" s="136"/>
      <c r="HNX898" s="136"/>
      <c r="HNY898" s="136"/>
      <c r="HNZ898" s="136"/>
      <c r="HOA898" s="136"/>
      <c r="HOB898" s="136"/>
      <c r="HOC898" s="136"/>
      <c r="HOD898" s="136"/>
      <c r="HOE898" s="136"/>
      <c r="HOF898" s="136"/>
      <c r="HOG898" s="136"/>
      <c r="HOH898" s="136"/>
      <c r="HOI898" s="136"/>
      <c r="HOJ898" s="136"/>
      <c r="HOK898" s="136"/>
      <c r="HOL898" s="136"/>
      <c r="HOM898" s="136"/>
      <c r="HON898" s="136"/>
      <c r="HOO898" s="136"/>
      <c r="HOP898" s="136"/>
      <c r="HOQ898" s="136"/>
      <c r="HOR898" s="136"/>
      <c r="HOS898" s="136"/>
      <c r="HOT898" s="136"/>
      <c r="HOU898" s="136"/>
      <c r="HOV898" s="136"/>
      <c r="HOW898" s="136"/>
      <c r="HOX898" s="136"/>
      <c r="HOY898" s="136"/>
      <c r="HOZ898" s="136"/>
      <c r="HPA898" s="136"/>
      <c r="HPB898" s="136"/>
      <c r="HPC898" s="136"/>
      <c r="HPD898" s="136"/>
      <c r="HPE898" s="136"/>
      <c r="HPF898" s="136"/>
      <c r="HPG898" s="136"/>
      <c r="HPH898" s="136"/>
      <c r="HPI898" s="136"/>
      <c r="HPJ898" s="136"/>
      <c r="HPK898" s="136"/>
      <c r="HPL898" s="136"/>
      <c r="HPM898" s="136"/>
      <c r="HPN898" s="136"/>
      <c r="HPO898" s="136"/>
      <c r="HPP898" s="136"/>
      <c r="HPQ898" s="136"/>
      <c r="HPR898" s="136"/>
      <c r="HPS898" s="136"/>
      <c r="HPT898" s="136"/>
      <c r="HPU898" s="136"/>
      <c r="HPV898" s="136"/>
      <c r="HPW898" s="136"/>
      <c r="HPX898" s="136"/>
      <c r="HPY898" s="136"/>
      <c r="HPZ898" s="136"/>
      <c r="HQA898" s="136"/>
      <c r="HQB898" s="136"/>
      <c r="HQC898" s="136"/>
      <c r="HQD898" s="136"/>
      <c r="HQE898" s="136"/>
      <c r="HQF898" s="136"/>
      <c r="HQG898" s="136"/>
      <c r="HQH898" s="136"/>
      <c r="HQI898" s="136"/>
      <c r="HQJ898" s="136"/>
      <c r="HQK898" s="136"/>
      <c r="HQL898" s="136"/>
      <c r="HQM898" s="136"/>
      <c r="HQN898" s="136"/>
      <c r="HQO898" s="136"/>
      <c r="HQP898" s="136"/>
      <c r="HQQ898" s="136"/>
      <c r="HQR898" s="136"/>
      <c r="HQS898" s="136"/>
      <c r="HQT898" s="136"/>
      <c r="HQU898" s="136"/>
      <c r="HQV898" s="136"/>
      <c r="HQW898" s="136"/>
      <c r="HQX898" s="136"/>
      <c r="HQY898" s="136"/>
      <c r="HQZ898" s="136"/>
      <c r="HRA898" s="136"/>
      <c r="HRB898" s="136"/>
      <c r="HRC898" s="136"/>
      <c r="HRD898" s="136"/>
      <c r="HRE898" s="136"/>
      <c r="HRF898" s="136"/>
      <c r="HRG898" s="136"/>
      <c r="HRH898" s="136"/>
      <c r="HRI898" s="136"/>
      <c r="HRJ898" s="136"/>
      <c r="HRK898" s="136"/>
      <c r="HRL898" s="136"/>
      <c r="HRM898" s="136"/>
      <c r="HRN898" s="136"/>
      <c r="HRO898" s="136"/>
      <c r="HRP898" s="136"/>
      <c r="HRQ898" s="136"/>
      <c r="HRR898" s="136"/>
      <c r="HRS898" s="136"/>
      <c r="HRT898" s="136"/>
      <c r="HRU898" s="136"/>
      <c r="HRV898" s="136"/>
      <c r="HRW898" s="136"/>
      <c r="HRX898" s="136"/>
      <c r="HRY898" s="136"/>
      <c r="HRZ898" s="136"/>
      <c r="HSA898" s="136"/>
      <c r="HSB898" s="136"/>
      <c r="HSC898" s="136"/>
      <c r="HSD898" s="136"/>
      <c r="HSE898" s="136"/>
      <c r="HSF898" s="136"/>
      <c r="HSG898" s="136"/>
      <c r="HSH898" s="136"/>
      <c r="HSI898" s="136"/>
      <c r="HSJ898" s="136"/>
      <c r="HSK898" s="136"/>
      <c r="HSL898" s="136"/>
      <c r="HSM898" s="136"/>
      <c r="HSN898" s="136"/>
      <c r="HSO898" s="136"/>
      <c r="HSP898" s="136"/>
      <c r="HSQ898" s="136"/>
      <c r="HSR898" s="136"/>
      <c r="HSS898" s="136"/>
      <c r="HST898" s="136"/>
      <c r="HSU898" s="136"/>
      <c r="HSV898" s="136"/>
      <c r="HSW898" s="136"/>
      <c r="HSX898" s="136"/>
      <c r="HSY898" s="136"/>
      <c r="HSZ898" s="136"/>
      <c r="HTA898" s="136"/>
      <c r="HTB898" s="136"/>
      <c r="HTC898" s="136"/>
      <c r="HTD898" s="136"/>
      <c r="HTE898" s="136"/>
      <c r="HTF898" s="136"/>
      <c r="HTG898" s="136"/>
      <c r="HTH898" s="136"/>
      <c r="HTI898" s="136"/>
      <c r="HTJ898" s="136"/>
      <c r="HTK898" s="136"/>
      <c r="HTL898" s="136"/>
      <c r="HTM898" s="136"/>
      <c r="HTN898" s="136"/>
      <c r="HTO898" s="136"/>
      <c r="HTP898" s="136"/>
      <c r="HTQ898" s="136"/>
      <c r="HTR898" s="136"/>
      <c r="HTS898" s="136"/>
      <c r="HTT898" s="136"/>
      <c r="HTU898" s="136"/>
      <c r="HTV898" s="136"/>
      <c r="HTW898" s="136"/>
      <c r="HTX898" s="136"/>
      <c r="HTY898" s="136"/>
      <c r="HTZ898" s="136"/>
      <c r="HUA898" s="136"/>
      <c r="HUB898" s="136"/>
      <c r="HUC898" s="136"/>
      <c r="HUD898" s="136"/>
      <c r="HUE898" s="136"/>
      <c r="HUF898" s="136"/>
      <c r="HUG898" s="136"/>
      <c r="HUH898" s="136"/>
      <c r="HUI898" s="136"/>
      <c r="HUJ898" s="136"/>
      <c r="HUK898" s="136"/>
      <c r="HUL898" s="136"/>
      <c r="HUM898" s="136"/>
      <c r="HUN898" s="136"/>
      <c r="HUO898" s="136"/>
      <c r="HUP898" s="136"/>
      <c r="HUQ898" s="136"/>
      <c r="HUR898" s="136"/>
      <c r="HUS898" s="136"/>
      <c r="HUT898" s="136"/>
      <c r="HUU898" s="136"/>
      <c r="HUV898" s="136"/>
      <c r="HUW898" s="136"/>
      <c r="HUX898" s="136"/>
      <c r="HUY898" s="136"/>
      <c r="HUZ898" s="136"/>
      <c r="HVA898" s="136"/>
      <c r="HVB898" s="136"/>
      <c r="HVC898" s="136"/>
      <c r="HVD898" s="136"/>
      <c r="HVE898" s="136"/>
      <c r="HVF898" s="136"/>
      <c r="HVG898" s="136"/>
      <c r="HVH898" s="136"/>
      <c r="HVI898" s="136"/>
      <c r="HVJ898" s="136"/>
      <c r="HVK898" s="136"/>
      <c r="HVL898" s="136"/>
      <c r="HVM898" s="136"/>
      <c r="HVN898" s="136"/>
      <c r="HVO898" s="136"/>
      <c r="HVP898" s="136"/>
      <c r="HVQ898" s="136"/>
      <c r="HVR898" s="136"/>
      <c r="HVS898" s="136"/>
      <c r="HVT898" s="136"/>
      <c r="HVU898" s="136"/>
      <c r="HVV898" s="136"/>
      <c r="HVW898" s="136"/>
      <c r="HVX898" s="136"/>
      <c r="HVY898" s="136"/>
      <c r="HVZ898" s="136"/>
      <c r="HWA898" s="136"/>
      <c r="HWB898" s="136"/>
      <c r="HWC898" s="136"/>
      <c r="HWD898" s="136"/>
      <c r="HWE898" s="136"/>
      <c r="HWF898" s="136"/>
      <c r="HWG898" s="136"/>
      <c r="HWH898" s="136"/>
      <c r="HWI898" s="136"/>
      <c r="HWJ898" s="136"/>
      <c r="HWK898" s="136"/>
      <c r="HWL898" s="136"/>
      <c r="HWM898" s="136"/>
      <c r="HWN898" s="136"/>
      <c r="HWO898" s="136"/>
      <c r="HWP898" s="136"/>
      <c r="HWQ898" s="136"/>
      <c r="HWR898" s="136"/>
      <c r="HWS898" s="136"/>
      <c r="HWT898" s="136"/>
      <c r="HWU898" s="136"/>
      <c r="HWV898" s="136"/>
      <c r="HWW898" s="136"/>
      <c r="HWX898" s="136"/>
      <c r="HWY898" s="136"/>
      <c r="HWZ898" s="136"/>
      <c r="HXA898" s="136"/>
      <c r="HXB898" s="136"/>
      <c r="HXC898" s="136"/>
      <c r="HXD898" s="136"/>
      <c r="HXE898" s="136"/>
      <c r="HXF898" s="136"/>
      <c r="HXG898" s="136"/>
      <c r="HXH898" s="136"/>
      <c r="HXI898" s="136"/>
      <c r="HXJ898" s="136"/>
      <c r="HXK898" s="136"/>
      <c r="HXL898" s="136"/>
      <c r="HXM898" s="136"/>
      <c r="HXN898" s="136"/>
      <c r="HXO898" s="136"/>
      <c r="HXP898" s="136"/>
      <c r="HXQ898" s="136"/>
      <c r="HXR898" s="136"/>
      <c r="HXS898" s="136"/>
      <c r="HXT898" s="136"/>
      <c r="HXU898" s="136"/>
      <c r="HXV898" s="136"/>
      <c r="HXW898" s="136"/>
      <c r="HXX898" s="136"/>
      <c r="HXY898" s="136"/>
      <c r="HXZ898" s="136"/>
      <c r="HYA898" s="136"/>
      <c r="HYB898" s="136"/>
      <c r="HYC898" s="136"/>
      <c r="HYD898" s="136"/>
      <c r="HYE898" s="136"/>
      <c r="HYF898" s="136"/>
      <c r="HYG898" s="136"/>
      <c r="HYH898" s="136"/>
      <c r="HYI898" s="136"/>
      <c r="HYJ898" s="136"/>
      <c r="HYK898" s="136"/>
      <c r="HYL898" s="136"/>
      <c r="HYM898" s="136"/>
      <c r="HYN898" s="136"/>
      <c r="HYO898" s="136"/>
      <c r="HYP898" s="136"/>
      <c r="HYQ898" s="136"/>
      <c r="HYR898" s="136"/>
      <c r="HYS898" s="136"/>
      <c r="HYT898" s="136"/>
      <c r="HYU898" s="136"/>
      <c r="HYV898" s="136"/>
      <c r="HYW898" s="136"/>
      <c r="HYX898" s="136"/>
      <c r="HYY898" s="136"/>
      <c r="HYZ898" s="136"/>
      <c r="HZA898" s="136"/>
      <c r="HZB898" s="136"/>
      <c r="HZC898" s="136"/>
      <c r="HZD898" s="136"/>
      <c r="HZE898" s="136"/>
      <c r="HZF898" s="136"/>
      <c r="HZG898" s="136"/>
      <c r="HZH898" s="136"/>
      <c r="HZI898" s="136"/>
      <c r="HZJ898" s="136"/>
      <c r="HZK898" s="136"/>
      <c r="HZL898" s="136"/>
      <c r="HZM898" s="136"/>
      <c r="HZN898" s="136"/>
      <c r="HZO898" s="136"/>
      <c r="HZP898" s="136"/>
      <c r="HZQ898" s="136"/>
      <c r="HZR898" s="136"/>
      <c r="HZS898" s="136"/>
      <c r="HZT898" s="136"/>
      <c r="HZU898" s="136"/>
      <c r="HZV898" s="136"/>
      <c r="HZW898" s="136"/>
      <c r="HZX898" s="136"/>
      <c r="HZY898" s="136"/>
      <c r="HZZ898" s="136"/>
      <c r="IAA898" s="136"/>
      <c r="IAB898" s="136"/>
      <c r="IAC898" s="136"/>
      <c r="IAD898" s="136"/>
      <c r="IAE898" s="136"/>
      <c r="IAF898" s="136"/>
      <c r="IAG898" s="136"/>
      <c r="IAH898" s="136"/>
      <c r="IAI898" s="136"/>
      <c r="IAJ898" s="136"/>
      <c r="IAK898" s="136"/>
      <c r="IAL898" s="136"/>
      <c r="IAM898" s="136"/>
      <c r="IAN898" s="136"/>
      <c r="IAO898" s="136"/>
      <c r="IAP898" s="136"/>
      <c r="IAQ898" s="136"/>
      <c r="IAR898" s="136"/>
      <c r="IAS898" s="136"/>
      <c r="IAT898" s="136"/>
      <c r="IAU898" s="136"/>
      <c r="IAV898" s="136"/>
      <c r="IAW898" s="136"/>
      <c r="IAX898" s="136"/>
      <c r="IAY898" s="136"/>
      <c r="IAZ898" s="136"/>
      <c r="IBA898" s="136"/>
      <c r="IBB898" s="136"/>
      <c r="IBC898" s="136"/>
      <c r="IBD898" s="136"/>
      <c r="IBE898" s="136"/>
      <c r="IBF898" s="136"/>
      <c r="IBG898" s="136"/>
      <c r="IBH898" s="136"/>
      <c r="IBI898" s="136"/>
      <c r="IBJ898" s="136"/>
      <c r="IBK898" s="136"/>
      <c r="IBL898" s="136"/>
      <c r="IBM898" s="136"/>
      <c r="IBN898" s="136"/>
      <c r="IBO898" s="136"/>
      <c r="IBP898" s="136"/>
      <c r="IBQ898" s="136"/>
      <c r="IBR898" s="136"/>
      <c r="IBS898" s="136"/>
      <c r="IBT898" s="136"/>
      <c r="IBU898" s="136"/>
      <c r="IBV898" s="136"/>
      <c r="IBW898" s="136"/>
      <c r="IBX898" s="136"/>
      <c r="IBY898" s="136"/>
      <c r="IBZ898" s="136"/>
      <c r="ICA898" s="136"/>
      <c r="ICB898" s="136"/>
      <c r="ICC898" s="136"/>
      <c r="ICD898" s="136"/>
      <c r="ICE898" s="136"/>
      <c r="ICF898" s="136"/>
      <c r="ICG898" s="136"/>
      <c r="ICH898" s="136"/>
      <c r="ICI898" s="136"/>
      <c r="ICJ898" s="136"/>
      <c r="ICK898" s="136"/>
      <c r="ICL898" s="136"/>
      <c r="ICM898" s="136"/>
      <c r="ICN898" s="136"/>
      <c r="ICO898" s="136"/>
      <c r="ICP898" s="136"/>
      <c r="ICQ898" s="136"/>
      <c r="ICR898" s="136"/>
      <c r="ICS898" s="136"/>
      <c r="ICT898" s="136"/>
      <c r="ICU898" s="136"/>
      <c r="ICV898" s="136"/>
      <c r="ICW898" s="136"/>
      <c r="ICX898" s="136"/>
      <c r="ICY898" s="136"/>
      <c r="ICZ898" s="136"/>
      <c r="IDA898" s="136"/>
      <c r="IDB898" s="136"/>
      <c r="IDC898" s="136"/>
      <c r="IDD898" s="136"/>
      <c r="IDE898" s="136"/>
      <c r="IDF898" s="136"/>
      <c r="IDG898" s="136"/>
      <c r="IDH898" s="136"/>
      <c r="IDI898" s="136"/>
      <c r="IDJ898" s="136"/>
      <c r="IDK898" s="136"/>
      <c r="IDL898" s="136"/>
      <c r="IDM898" s="136"/>
      <c r="IDN898" s="136"/>
      <c r="IDO898" s="136"/>
      <c r="IDP898" s="136"/>
      <c r="IDQ898" s="136"/>
      <c r="IDR898" s="136"/>
      <c r="IDS898" s="136"/>
      <c r="IDT898" s="136"/>
      <c r="IDU898" s="136"/>
      <c r="IDV898" s="136"/>
      <c r="IDW898" s="136"/>
      <c r="IDX898" s="136"/>
      <c r="IDY898" s="136"/>
      <c r="IDZ898" s="136"/>
      <c r="IEA898" s="136"/>
      <c r="IEB898" s="136"/>
      <c r="IEC898" s="136"/>
      <c r="IED898" s="136"/>
      <c r="IEE898" s="136"/>
      <c r="IEF898" s="136"/>
      <c r="IEG898" s="136"/>
      <c r="IEH898" s="136"/>
      <c r="IEI898" s="136"/>
      <c r="IEJ898" s="136"/>
      <c r="IEK898" s="136"/>
      <c r="IEL898" s="136"/>
      <c r="IEM898" s="136"/>
      <c r="IEN898" s="136"/>
      <c r="IEO898" s="136"/>
      <c r="IEP898" s="136"/>
      <c r="IEQ898" s="136"/>
      <c r="IER898" s="136"/>
      <c r="IES898" s="136"/>
      <c r="IET898" s="136"/>
      <c r="IEU898" s="136"/>
      <c r="IEV898" s="136"/>
      <c r="IEW898" s="136"/>
      <c r="IEX898" s="136"/>
      <c r="IEY898" s="136"/>
      <c r="IEZ898" s="136"/>
      <c r="IFA898" s="136"/>
      <c r="IFB898" s="136"/>
      <c r="IFC898" s="136"/>
      <c r="IFD898" s="136"/>
      <c r="IFE898" s="136"/>
      <c r="IFF898" s="136"/>
      <c r="IFG898" s="136"/>
      <c r="IFH898" s="136"/>
      <c r="IFI898" s="136"/>
      <c r="IFJ898" s="136"/>
      <c r="IFK898" s="136"/>
      <c r="IFL898" s="136"/>
      <c r="IFM898" s="136"/>
      <c r="IFN898" s="136"/>
      <c r="IFO898" s="136"/>
      <c r="IFP898" s="136"/>
      <c r="IFQ898" s="136"/>
      <c r="IFR898" s="136"/>
      <c r="IFS898" s="136"/>
      <c r="IFT898" s="136"/>
      <c r="IFU898" s="136"/>
      <c r="IFV898" s="136"/>
      <c r="IFW898" s="136"/>
      <c r="IFX898" s="136"/>
      <c r="IFY898" s="136"/>
      <c r="IFZ898" s="136"/>
      <c r="IGA898" s="136"/>
      <c r="IGB898" s="136"/>
      <c r="IGC898" s="136"/>
      <c r="IGD898" s="136"/>
      <c r="IGE898" s="136"/>
      <c r="IGF898" s="136"/>
      <c r="IGG898" s="136"/>
      <c r="IGH898" s="136"/>
      <c r="IGI898" s="136"/>
      <c r="IGJ898" s="136"/>
      <c r="IGK898" s="136"/>
      <c r="IGL898" s="136"/>
      <c r="IGM898" s="136"/>
      <c r="IGN898" s="136"/>
      <c r="IGO898" s="136"/>
      <c r="IGP898" s="136"/>
      <c r="IGQ898" s="136"/>
      <c r="IGR898" s="136"/>
      <c r="IGS898" s="136"/>
      <c r="IGT898" s="136"/>
      <c r="IGU898" s="136"/>
      <c r="IGV898" s="136"/>
      <c r="IGW898" s="136"/>
      <c r="IGX898" s="136"/>
      <c r="IGY898" s="136"/>
      <c r="IGZ898" s="136"/>
      <c r="IHA898" s="136"/>
      <c r="IHB898" s="136"/>
      <c r="IHC898" s="136"/>
      <c r="IHD898" s="136"/>
      <c r="IHE898" s="136"/>
      <c r="IHF898" s="136"/>
      <c r="IHG898" s="136"/>
      <c r="IHH898" s="136"/>
      <c r="IHI898" s="136"/>
      <c r="IHJ898" s="136"/>
      <c r="IHK898" s="136"/>
      <c r="IHL898" s="136"/>
      <c r="IHM898" s="136"/>
      <c r="IHN898" s="136"/>
      <c r="IHO898" s="136"/>
      <c r="IHP898" s="136"/>
      <c r="IHQ898" s="136"/>
      <c r="IHR898" s="136"/>
      <c r="IHS898" s="136"/>
      <c r="IHT898" s="136"/>
      <c r="IHU898" s="136"/>
      <c r="IHV898" s="136"/>
      <c r="IHW898" s="136"/>
      <c r="IHX898" s="136"/>
      <c r="IHY898" s="136"/>
      <c r="IHZ898" s="136"/>
      <c r="IIA898" s="136"/>
      <c r="IIB898" s="136"/>
      <c r="IIC898" s="136"/>
      <c r="IID898" s="136"/>
      <c r="IIE898" s="136"/>
      <c r="IIF898" s="136"/>
      <c r="IIG898" s="136"/>
      <c r="IIH898" s="136"/>
      <c r="III898" s="136"/>
      <c r="IIJ898" s="136"/>
      <c r="IIK898" s="136"/>
      <c r="IIL898" s="136"/>
      <c r="IIM898" s="136"/>
      <c r="IIN898" s="136"/>
      <c r="IIO898" s="136"/>
      <c r="IIP898" s="136"/>
      <c r="IIQ898" s="136"/>
      <c r="IIR898" s="136"/>
      <c r="IIS898" s="136"/>
      <c r="IIT898" s="136"/>
      <c r="IIU898" s="136"/>
      <c r="IIV898" s="136"/>
      <c r="IIW898" s="136"/>
      <c r="IIX898" s="136"/>
      <c r="IIY898" s="136"/>
      <c r="IIZ898" s="136"/>
      <c r="IJA898" s="136"/>
      <c r="IJB898" s="136"/>
      <c r="IJC898" s="136"/>
      <c r="IJD898" s="136"/>
      <c r="IJE898" s="136"/>
      <c r="IJF898" s="136"/>
      <c r="IJG898" s="136"/>
      <c r="IJH898" s="136"/>
      <c r="IJI898" s="136"/>
      <c r="IJJ898" s="136"/>
      <c r="IJK898" s="136"/>
      <c r="IJL898" s="136"/>
      <c r="IJM898" s="136"/>
      <c r="IJN898" s="136"/>
      <c r="IJO898" s="136"/>
      <c r="IJP898" s="136"/>
      <c r="IJQ898" s="136"/>
      <c r="IJR898" s="136"/>
      <c r="IJS898" s="136"/>
      <c r="IJT898" s="136"/>
      <c r="IJU898" s="136"/>
      <c r="IJV898" s="136"/>
      <c r="IJW898" s="136"/>
      <c r="IJX898" s="136"/>
      <c r="IJY898" s="136"/>
      <c r="IJZ898" s="136"/>
      <c r="IKA898" s="136"/>
      <c r="IKB898" s="136"/>
      <c r="IKC898" s="136"/>
      <c r="IKD898" s="136"/>
      <c r="IKE898" s="136"/>
      <c r="IKF898" s="136"/>
      <c r="IKG898" s="136"/>
      <c r="IKH898" s="136"/>
      <c r="IKI898" s="136"/>
      <c r="IKJ898" s="136"/>
      <c r="IKK898" s="136"/>
      <c r="IKL898" s="136"/>
      <c r="IKM898" s="136"/>
      <c r="IKN898" s="136"/>
      <c r="IKO898" s="136"/>
      <c r="IKP898" s="136"/>
      <c r="IKQ898" s="136"/>
      <c r="IKR898" s="136"/>
      <c r="IKS898" s="136"/>
      <c r="IKT898" s="136"/>
      <c r="IKU898" s="136"/>
      <c r="IKV898" s="136"/>
      <c r="IKW898" s="136"/>
      <c r="IKX898" s="136"/>
      <c r="IKY898" s="136"/>
      <c r="IKZ898" s="136"/>
      <c r="ILA898" s="136"/>
      <c r="ILB898" s="136"/>
      <c r="ILC898" s="136"/>
      <c r="ILD898" s="136"/>
      <c r="ILE898" s="136"/>
      <c r="ILF898" s="136"/>
      <c r="ILG898" s="136"/>
      <c r="ILH898" s="136"/>
      <c r="ILI898" s="136"/>
      <c r="ILJ898" s="136"/>
      <c r="ILK898" s="136"/>
      <c r="ILL898" s="136"/>
      <c r="ILM898" s="136"/>
      <c r="ILN898" s="136"/>
      <c r="ILO898" s="136"/>
      <c r="ILP898" s="136"/>
      <c r="ILQ898" s="136"/>
      <c r="ILR898" s="136"/>
      <c r="ILS898" s="136"/>
      <c r="ILT898" s="136"/>
      <c r="ILU898" s="136"/>
      <c r="ILV898" s="136"/>
      <c r="ILW898" s="136"/>
      <c r="ILX898" s="136"/>
      <c r="ILY898" s="136"/>
      <c r="ILZ898" s="136"/>
      <c r="IMA898" s="136"/>
      <c r="IMB898" s="136"/>
      <c r="IMC898" s="136"/>
      <c r="IMD898" s="136"/>
      <c r="IME898" s="136"/>
      <c r="IMF898" s="136"/>
      <c r="IMG898" s="136"/>
      <c r="IMH898" s="136"/>
      <c r="IMI898" s="136"/>
      <c r="IMJ898" s="136"/>
      <c r="IMK898" s="136"/>
      <c r="IML898" s="136"/>
      <c r="IMM898" s="136"/>
      <c r="IMN898" s="136"/>
      <c r="IMO898" s="136"/>
      <c r="IMP898" s="136"/>
      <c r="IMQ898" s="136"/>
      <c r="IMR898" s="136"/>
      <c r="IMS898" s="136"/>
      <c r="IMT898" s="136"/>
      <c r="IMU898" s="136"/>
      <c r="IMV898" s="136"/>
      <c r="IMW898" s="136"/>
      <c r="IMX898" s="136"/>
      <c r="IMY898" s="136"/>
      <c r="IMZ898" s="136"/>
      <c r="INA898" s="136"/>
      <c r="INB898" s="136"/>
      <c r="INC898" s="136"/>
      <c r="IND898" s="136"/>
      <c r="INE898" s="136"/>
      <c r="INF898" s="136"/>
      <c r="ING898" s="136"/>
      <c r="INH898" s="136"/>
      <c r="INI898" s="136"/>
      <c r="INJ898" s="136"/>
      <c r="INK898" s="136"/>
      <c r="INL898" s="136"/>
      <c r="INM898" s="136"/>
      <c r="INN898" s="136"/>
      <c r="INO898" s="136"/>
      <c r="INP898" s="136"/>
      <c r="INQ898" s="136"/>
      <c r="INR898" s="136"/>
      <c r="INS898" s="136"/>
      <c r="INT898" s="136"/>
      <c r="INU898" s="136"/>
      <c r="INV898" s="136"/>
      <c r="INW898" s="136"/>
      <c r="INX898" s="136"/>
      <c r="INY898" s="136"/>
      <c r="INZ898" s="136"/>
      <c r="IOA898" s="136"/>
      <c r="IOB898" s="136"/>
      <c r="IOC898" s="136"/>
      <c r="IOD898" s="136"/>
      <c r="IOE898" s="136"/>
      <c r="IOF898" s="136"/>
      <c r="IOG898" s="136"/>
      <c r="IOH898" s="136"/>
      <c r="IOI898" s="136"/>
      <c r="IOJ898" s="136"/>
      <c r="IOK898" s="136"/>
      <c r="IOL898" s="136"/>
      <c r="IOM898" s="136"/>
      <c r="ION898" s="136"/>
      <c r="IOO898" s="136"/>
      <c r="IOP898" s="136"/>
      <c r="IOQ898" s="136"/>
      <c r="IOR898" s="136"/>
      <c r="IOS898" s="136"/>
      <c r="IOT898" s="136"/>
      <c r="IOU898" s="136"/>
      <c r="IOV898" s="136"/>
      <c r="IOW898" s="136"/>
      <c r="IOX898" s="136"/>
      <c r="IOY898" s="136"/>
      <c r="IOZ898" s="136"/>
      <c r="IPA898" s="136"/>
      <c r="IPB898" s="136"/>
      <c r="IPC898" s="136"/>
      <c r="IPD898" s="136"/>
      <c r="IPE898" s="136"/>
      <c r="IPF898" s="136"/>
      <c r="IPG898" s="136"/>
      <c r="IPH898" s="136"/>
      <c r="IPI898" s="136"/>
      <c r="IPJ898" s="136"/>
      <c r="IPK898" s="136"/>
      <c r="IPL898" s="136"/>
      <c r="IPM898" s="136"/>
      <c r="IPN898" s="136"/>
      <c r="IPO898" s="136"/>
      <c r="IPP898" s="136"/>
      <c r="IPQ898" s="136"/>
      <c r="IPR898" s="136"/>
      <c r="IPS898" s="136"/>
      <c r="IPT898" s="136"/>
      <c r="IPU898" s="136"/>
      <c r="IPV898" s="136"/>
      <c r="IPW898" s="136"/>
      <c r="IPX898" s="136"/>
      <c r="IPY898" s="136"/>
      <c r="IPZ898" s="136"/>
      <c r="IQA898" s="136"/>
      <c r="IQB898" s="136"/>
      <c r="IQC898" s="136"/>
      <c r="IQD898" s="136"/>
      <c r="IQE898" s="136"/>
      <c r="IQF898" s="136"/>
      <c r="IQG898" s="136"/>
      <c r="IQH898" s="136"/>
      <c r="IQI898" s="136"/>
      <c r="IQJ898" s="136"/>
      <c r="IQK898" s="136"/>
      <c r="IQL898" s="136"/>
      <c r="IQM898" s="136"/>
      <c r="IQN898" s="136"/>
      <c r="IQO898" s="136"/>
      <c r="IQP898" s="136"/>
      <c r="IQQ898" s="136"/>
      <c r="IQR898" s="136"/>
      <c r="IQS898" s="136"/>
      <c r="IQT898" s="136"/>
      <c r="IQU898" s="136"/>
      <c r="IQV898" s="136"/>
      <c r="IQW898" s="136"/>
      <c r="IQX898" s="136"/>
      <c r="IQY898" s="136"/>
      <c r="IQZ898" s="136"/>
      <c r="IRA898" s="136"/>
      <c r="IRB898" s="136"/>
      <c r="IRC898" s="136"/>
      <c r="IRD898" s="136"/>
      <c r="IRE898" s="136"/>
      <c r="IRF898" s="136"/>
      <c r="IRG898" s="136"/>
      <c r="IRH898" s="136"/>
      <c r="IRI898" s="136"/>
      <c r="IRJ898" s="136"/>
      <c r="IRK898" s="136"/>
      <c r="IRL898" s="136"/>
      <c r="IRM898" s="136"/>
      <c r="IRN898" s="136"/>
      <c r="IRO898" s="136"/>
      <c r="IRP898" s="136"/>
      <c r="IRQ898" s="136"/>
      <c r="IRR898" s="136"/>
      <c r="IRS898" s="136"/>
      <c r="IRT898" s="136"/>
      <c r="IRU898" s="136"/>
      <c r="IRV898" s="136"/>
      <c r="IRW898" s="136"/>
      <c r="IRX898" s="136"/>
      <c r="IRY898" s="136"/>
      <c r="IRZ898" s="136"/>
      <c r="ISA898" s="136"/>
      <c r="ISB898" s="136"/>
      <c r="ISC898" s="136"/>
      <c r="ISD898" s="136"/>
      <c r="ISE898" s="136"/>
      <c r="ISF898" s="136"/>
      <c r="ISG898" s="136"/>
      <c r="ISH898" s="136"/>
      <c r="ISI898" s="136"/>
      <c r="ISJ898" s="136"/>
      <c r="ISK898" s="136"/>
      <c r="ISL898" s="136"/>
      <c r="ISM898" s="136"/>
      <c r="ISN898" s="136"/>
      <c r="ISO898" s="136"/>
      <c r="ISP898" s="136"/>
      <c r="ISQ898" s="136"/>
      <c r="ISR898" s="136"/>
      <c r="ISS898" s="136"/>
      <c r="IST898" s="136"/>
      <c r="ISU898" s="136"/>
      <c r="ISV898" s="136"/>
      <c r="ISW898" s="136"/>
      <c r="ISX898" s="136"/>
      <c r="ISY898" s="136"/>
      <c r="ISZ898" s="136"/>
      <c r="ITA898" s="136"/>
      <c r="ITB898" s="136"/>
      <c r="ITC898" s="136"/>
      <c r="ITD898" s="136"/>
      <c r="ITE898" s="136"/>
      <c r="ITF898" s="136"/>
      <c r="ITG898" s="136"/>
      <c r="ITH898" s="136"/>
      <c r="ITI898" s="136"/>
      <c r="ITJ898" s="136"/>
      <c r="ITK898" s="136"/>
      <c r="ITL898" s="136"/>
      <c r="ITM898" s="136"/>
      <c r="ITN898" s="136"/>
      <c r="ITO898" s="136"/>
      <c r="ITP898" s="136"/>
      <c r="ITQ898" s="136"/>
      <c r="ITR898" s="136"/>
      <c r="ITS898" s="136"/>
      <c r="ITT898" s="136"/>
      <c r="ITU898" s="136"/>
      <c r="ITV898" s="136"/>
      <c r="ITW898" s="136"/>
      <c r="ITX898" s="136"/>
      <c r="ITY898" s="136"/>
      <c r="ITZ898" s="136"/>
      <c r="IUA898" s="136"/>
      <c r="IUB898" s="136"/>
      <c r="IUC898" s="136"/>
      <c r="IUD898" s="136"/>
      <c r="IUE898" s="136"/>
      <c r="IUF898" s="136"/>
      <c r="IUG898" s="136"/>
      <c r="IUH898" s="136"/>
      <c r="IUI898" s="136"/>
      <c r="IUJ898" s="136"/>
      <c r="IUK898" s="136"/>
      <c r="IUL898" s="136"/>
      <c r="IUM898" s="136"/>
      <c r="IUN898" s="136"/>
      <c r="IUO898" s="136"/>
      <c r="IUP898" s="136"/>
      <c r="IUQ898" s="136"/>
      <c r="IUR898" s="136"/>
      <c r="IUS898" s="136"/>
      <c r="IUT898" s="136"/>
      <c r="IUU898" s="136"/>
      <c r="IUV898" s="136"/>
      <c r="IUW898" s="136"/>
      <c r="IUX898" s="136"/>
      <c r="IUY898" s="136"/>
      <c r="IUZ898" s="136"/>
      <c r="IVA898" s="136"/>
      <c r="IVB898" s="136"/>
      <c r="IVC898" s="136"/>
      <c r="IVD898" s="136"/>
      <c r="IVE898" s="136"/>
      <c r="IVF898" s="136"/>
      <c r="IVG898" s="136"/>
      <c r="IVH898" s="136"/>
      <c r="IVI898" s="136"/>
      <c r="IVJ898" s="136"/>
      <c r="IVK898" s="136"/>
      <c r="IVL898" s="136"/>
      <c r="IVM898" s="136"/>
      <c r="IVN898" s="136"/>
      <c r="IVO898" s="136"/>
      <c r="IVP898" s="136"/>
      <c r="IVQ898" s="136"/>
      <c r="IVR898" s="136"/>
      <c r="IVS898" s="136"/>
      <c r="IVT898" s="136"/>
      <c r="IVU898" s="136"/>
      <c r="IVV898" s="136"/>
      <c r="IVW898" s="136"/>
      <c r="IVX898" s="136"/>
      <c r="IVY898" s="136"/>
      <c r="IVZ898" s="136"/>
      <c r="IWA898" s="136"/>
      <c r="IWB898" s="136"/>
      <c r="IWC898" s="136"/>
      <c r="IWD898" s="136"/>
      <c r="IWE898" s="136"/>
      <c r="IWF898" s="136"/>
      <c r="IWG898" s="136"/>
      <c r="IWH898" s="136"/>
      <c r="IWI898" s="136"/>
      <c r="IWJ898" s="136"/>
      <c r="IWK898" s="136"/>
      <c r="IWL898" s="136"/>
      <c r="IWM898" s="136"/>
      <c r="IWN898" s="136"/>
      <c r="IWO898" s="136"/>
      <c r="IWP898" s="136"/>
      <c r="IWQ898" s="136"/>
      <c r="IWR898" s="136"/>
      <c r="IWS898" s="136"/>
      <c r="IWT898" s="136"/>
      <c r="IWU898" s="136"/>
      <c r="IWV898" s="136"/>
      <c r="IWW898" s="136"/>
      <c r="IWX898" s="136"/>
      <c r="IWY898" s="136"/>
      <c r="IWZ898" s="136"/>
      <c r="IXA898" s="136"/>
      <c r="IXB898" s="136"/>
      <c r="IXC898" s="136"/>
      <c r="IXD898" s="136"/>
      <c r="IXE898" s="136"/>
      <c r="IXF898" s="136"/>
      <c r="IXG898" s="136"/>
      <c r="IXH898" s="136"/>
      <c r="IXI898" s="136"/>
      <c r="IXJ898" s="136"/>
      <c r="IXK898" s="136"/>
      <c r="IXL898" s="136"/>
      <c r="IXM898" s="136"/>
      <c r="IXN898" s="136"/>
      <c r="IXO898" s="136"/>
      <c r="IXP898" s="136"/>
      <c r="IXQ898" s="136"/>
      <c r="IXR898" s="136"/>
      <c r="IXS898" s="136"/>
      <c r="IXT898" s="136"/>
      <c r="IXU898" s="136"/>
      <c r="IXV898" s="136"/>
      <c r="IXW898" s="136"/>
      <c r="IXX898" s="136"/>
      <c r="IXY898" s="136"/>
      <c r="IXZ898" s="136"/>
      <c r="IYA898" s="136"/>
      <c r="IYB898" s="136"/>
      <c r="IYC898" s="136"/>
      <c r="IYD898" s="136"/>
      <c r="IYE898" s="136"/>
      <c r="IYF898" s="136"/>
      <c r="IYG898" s="136"/>
      <c r="IYH898" s="136"/>
      <c r="IYI898" s="136"/>
      <c r="IYJ898" s="136"/>
      <c r="IYK898" s="136"/>
      <c r="IYL898" s="136"/>
      <c r="IYM898" s="136"/>
      <c r="IYN898" s="136"/>
      <c r="IYO898" s="136"/>
      <c r="IYP898" s="136"/>
      <c r="IYQ898" s="136"/>
      <c r="IYR898" s="136"/>
      <c r="IYS898" s="136"/>
      <c r="IYT898" s="136"/>
      <c r="IYU898" s="136"/>
      <c r="IYV898" s="136"/>
      <c r="IYW898" s="136"/>
      <c r="IYX898" s="136"/>
      <c r="IYY898" s="136"/>
      <c r="IYZ898" s="136"/>
      <c r="IZA898" s="136"/>
      <c r="IZB898" s="136"/>
      <c r="IZC898" s="136"/>
      <c r="IZD898" s="136"/>
      <c r="IZE898" s="136"/>
      <c r="IZF898" s="136"/>
      <c r="IZG898" s="136"/>
      <c r="IZH898" s="136"/>
      <c r="IZI898" s="136"/>
      <c r="IZJ898" s="136"/>
      <c r="IZK898" s="136"/>
      <c r="IZL898" s="136"/>
      <c r="IZM898" s="136"/>
      <c r="IZN898" s="136"/>
      <c r="IZO898" s="136"/>
      <c r="IZP898" s="136"/>
      <c r="IZQ898" s="136"/>
      <c r="IZR898" s="136"/>
      <c r="IZS898" s="136"/>
      <c r="IZT898" s="136"/>
      <c r="IZU898" s="136"/>
      <c r="IZV898" s="136"/>
      <c r="IZW898" s="136"/>
      <c r="IZX898" s="136"/>
      <c r="IZY898" s="136"/>
      <c r="IZZ898" s="136"/>
      <c r="JAA898" s="136"/>
      <c r="JAB898" s="136"/>
      <c r="JAC898" s="136"/>
      <c r="JAD898" s="136"/>
      <c r="JAE898" s="136"/>
      <c r="JAF898" s="136"/>
      <c r="JAG898" s="136"/>
      <c r="JAH898" s="136"/>
      <c r="JAI898" s="136"/>
      <c r="JAJ898" s="136"/>
      <c r="JAK898" s="136"/>
      <c r="JAL898" s="136"/>
      <c r="JAM898" s="136"/>
      <c r="JAN898" s="136"/>
      <c r="JAO898" s="136"/>
      <c r="JAP898" s="136"/>
      <c r="JAQ898" s="136"/>
      <c r="JAR898" s="136"/>
      <c r="JAS898" s="136"/>
      <c r="JAT898" s="136"/>
      <c r="JAU898" s="136"/>
      <c r="JAV898" s="136"/>
      <c r="JAW898" s="136"/>
      <c r="JAX898" s="136"/>
      <c r="JAY898" s="136"/>
      <c r="JAZ898" s="136"/>
      <c r="JBA898" s="136"/>
      <c r="JBB898" s="136"/>
      <c r="JBC898" s="136"/>
      <c r="JBD898" s="136"/>
      <c r="JBE898" s="136"/>
      <c r="JBF898" s="136"/>
      <c r="JBG898" s="136"/>
      <c r="JBH898" s="136"/>
      <c r="JBI898" s="136"/>
      <c r="JBJ898" s="136"/>
      <c r="JBK898" s="136"/>
      <c r="JBL898" s="136"/>
      <c r="JBM898" s="136"/>
      <c r="JBN898" s="136"/>
      <c r="JBO898" s="136"/>
      <c r="JBP898" s="136"/>
      <c r="JBQ898" s="136"/>
      <c r="JBR898" s="136"/>
      <c r="JBS898" s="136"/>
      <c r="JBT898" s="136"/>
      <c r="JBU898" s="136"/>
      <c r="JBV898" s="136"/>
      <c r="JBW898" s="136"/>
      <c r="JBX898" s="136"/>
      <c r="JBY898" s="136"/>
      <c r="JBZ898" s="136"/>
      <c r="JCA898" s="136"/>
      <c r="JCB898" s="136"/>
      <c r="JCC898" s="136"/>
      <c r="JCD898" s="136"/>
      <c r="JCE898" s="136"/>
      <c r="JCF898" s="136"/>
      <c r="JCG898" s="136"/>
      <c r="JCH898" s="136"/>
      <c r="JCI898" s="136"/>
      <c r="JCJ898" s="136"/>
      <c r="JCK898" s="136"/>
      <c r="JCL898" s="136"/>
      <c r="JCM898" s="136"/>
      <c r="JCN898" s="136"/>
      <c r="JCO898" s="136"/>
      <c r="JCP898" s="136"/>
      <c r="JCQ898" s="136"/>
      <c r="JCR898" s="136"/>
      <c r="JCS898" s="136"/>
      <c r="JCT898" s="136"/>
      <c r="JCU898" s="136"/>
      <c r="JCV898" s="136"/>
      <c r="JCW898" s="136"/>
      <c r="JCX898" s="136"/>
      <c r="JCY898" s="136"/>
      <c r="JCZ898" s="136"/>
      <c r="JDA898" s="136"/>
      <c r="JDB898" s="136"/>
      <c r="JDC898" s="136"/>
      <c r="JDD898" s="136"/>
      <c r="JDE898" s="136"/>
      <c r="JDF898" s="136"/>
      <c r="JDG898" s="136"/>
      <c r="JDH898" s="136"/>
      <c r="JDI898" s="136"/>
      <c r="JDJ898" s="136"/>
      <c r="JDK898" s="136"/>
      <c r="JDL898" s="136"/>
      <c r="JDM898" s="136"/>
      <c r="JDN898" s="136"/>
      <c r="JDO898" s="136"/>
      <c r="JDP898" s="136"/>
      <c r="JDQ898" s="136"/>
      <c r="JDR898" s="136"/>
      <c r="JDS898" s="136"/>
      <c r="JDT898" s="136"/>
      <c r="JDU898" s="136"/>
      <c r="JDV898" s="136"/>
      <c r="JDW898" s="136"/>
      <c r="JDX898" s="136"/>
      <c r="JDY898" s="136"/>
      <c r="JDZ898" s="136"/>
      <c r="JEA898" s="136"/>
      <c r="JEB898" s="136"/>
      <c r="JEC898" s="136"/>
      <c r="JED898" s="136"/>
      <c r="JEE898" s="136"/>
      <c r="JEF898" s="136"/>
      <c r="JEG898" s="136"/>
      <c r="JEH898" s="136"/>
      <c r="JEI898" s="136"/>
      <c r="JEJ898" s="136"/>
      <c r="JEK898" s="136"/>
      <c r="JEL898" s="136"/>
      <c r="JEM898" s="136"/>
      <c r="JEN898" s="136"/>
      <c r="JEO898" s="136"/>
      <c r="JEP898" s="136"/>
      <c r="JEQ898" s="136"/>
      <c r="JER898" s="136"/>
      <c r="JES898" s="136"/>
      <c r="JET898" s="136"/>
      <c r="JEU898" s="136"/>
      <c r="JEV898" s="136"/>
      <c r="JEW898" s="136"/>
      <c r="JEX898" s="136"/>
      <c r="JEY898" s="136"/>
      <c r="JEZ898" s="136"/>
      <c r="JFA898" s="136"/>
      <c r="JFB898" s="136"/>
      <c r="JFC898" s="136"/>
      <c r="JFD898" s="136"/>
      <c r="JFE898" s="136"/>
      <c r="JFF898" s="136"/>
      <c r="JFG898" s="136"/>
      <c r="JFH898" s="136"/>
      <c r="JFI898" s="136"/>
      <c r="JFJ898" s="136"/>
      <c r="JFK898" s="136"/>
      <c r="JFL898" s="136"/>
      <c r="JFM898" s="136"/>
      <c r="JFN898" s="136"/>
      <c r="JFO898" s="136"/>
      <c r="JFP898" s="136"/>
      <c r="JFQ898" s="136"/>
      <c r="JFR898" s="136"/>
      <c r="JFS898" s="136"/>
      <c r="JFT898" s="136"/>
      <c r="JFU898" s="136"/>
      <c r="JFV898" s="136"/>
      <c r="JFW898" s="136"/>
      <c r="JFX898" s="136"/>
      <c r="JFY898" s="136"/>
      <c r="JFZ898" s="136"/>
      <c r="JGA898" s="136"/>
      <c r="JGB898" s="136"/>
      <c r="JGC898" s="136"/>
      <c r="JGD898" s="136"/>
      <c r="JGE898" s="136"/>
      <c r="JGF898" s="136"/>
      <c r="JGG898" s="136"/>
      <c r="JGH898" s="136"/>
      <c r="JGI898" s="136"/>
      <c r="JGJ898" s="136"/>
      <c r="JGK898" s="136"/>
      <c r="JGL898" s="136"/>
      <c r="JGM898" s="136"/>
      <c r="JGN898" s="136"/>
      <c r="JGO898" s="136"/>
      <c r="JGP898" s="136"/>
      <c r="JGQ898" s="136"/>
      <c r="JGR898" s="136"/>
      <c r="JGS898" s="136"/>
      <c r="JGT898" s="136"/>
      <c r="JGU898" s="136"/>
      <c r="JGV898" s="136"/>
      <c r="JGW898" s="136"/>
      <c r="JGX898" s="136"/>
      <c r="JGY898" s="136"/>
      <c r="JGZ898" s="136"/>
      <c r="JHA898" s="136"/>
      <c r="JHB898" s="136"/>
      <c r="JHC898" s="136"/>
      <c r="JHD898" s="136"/>
      <c r="JHE898" s="136"/>
      <c r="JHF898" s="136"/>
      <c r="JHG898" s="136"/>
      <c r="JHH898" s="136"/>
      <c r="JHI898" s="136"/>
      <c r="JHJ898" s="136"/>
      <c r="JHK898" s="136"/>
      <c r="JHL898" s="136"/>
      <c r="JHM898" s="136"/>
      <c r="JHN898" s="136"/>
      <c r="JHO898" s="136"/>
      <c r="JHP898" s="136"/>
      <c r="JHQ898" s="136"/>
      <c r="JHR898" s="136"/>
      <c r="JHS898" s="136"/>
      <c r="JHT898" s="136"/>
      <c r="JHU898" s="136"/>
      <c r="JHV898" s="136"/>
      <c r="JHW898" s="136"/>
      <c r="JHX898" s="136"/>
      <c r="JHY898" s="136"/>
      <c r="JHZ898" s="136"/>
      <c r="JIA898" s="136"/>
      <c r="JIB898" s="136"/>
      <c r="JIC898" s="136"/>
      <c r="JID898" s="136"/>
      <c r="JIE898" s="136"/>
      <c r="JIF898" s="136"/>
      <c r="JIG898" s="136"/>
      <c r="JIH898" s="136"/>
      <c r="JII898" s="136"/>
      <c r="JIJ898" s="136"/>
      <c r="JIK898" s="136"/>
      <c r="JIL898" s="136"/>
      <c r="JIM898" s="136"/>
      <c r="JIN898" s="136"/>
      <c r="JIO898" s="136"/>
      <c r="JIP898" s="136"/>
      <c r="JIQ898" s="136"/>
      <c r="JIR898" s="136"/>
      <c r="JIS898" s="136"/>
      <c r="JIT898" s="136"/>
      <c r="JIU898" s="136"/>
      <c r="JIV898" s="136"/>
      <c r="JIW898" s="136"/>
      <c r="JIX898" s="136"/>
      <c r="JIY898" s="136"/>
      <c r="JIZ898" s="136"/>
      <c r="JJA898" s="136"/>
      <c r="JJB898" s="136"/>
      <c r="JJC898" s="136"/>
      <c r="JJD898" s="136"/>
      <c r="JJE898" s="136"/>
      <c r="JJF898" s="136"/>
      <c r="JJG898" s="136"/>
      <c r="JJH898" s="136"/>
      <c r="JJI898" s="136"/>
      <c r="JJJ898" s="136"/>
      <c r="JJK898" s="136"/>
      <c r="JJL898" s="136"/>
      <c r="JJM898" s="136"/>
      <c r="JJN898" s="136"/>
      <c r="JJO898" s="136"/>
      <c r="JJP898" s="136"/>
      <c r="JJQ898" s="136"/>
      <c r="JJR898" s="136"/>
      <c r="JJS898" s="136"/>
      <c r="JJT898" s="136"/>
      <c r="JJU898" s="136"/>
      <c r="JJV898" s="136"/>
      <c r="JJW898" s="136"/>
      <c r="JJX898" s="136"/>
      <c r="JJY898" s="136"/>
      <c r="JJZ898" s="136"/>
      <c r="JKA898" s="136"/>
      <c r="JKB898" s="136"/>
      <c r="JKC898" s="136"/>
      <c r="JKD898" s="136"/>
      <c r="JKE898" s="136"/>
      <c r="JKF898" s="136"/>
      <c r="JKG898" s="136"/>
      <c r="JKH898" s="136"/>
      <c r="JKI898" s="136"/>
      <c r="JKJ898" s="136"/>
      <c r="JKK898" s="136"/>
      <c r="JKL898" s="136"/>
      <c r="JKM898" s="136"/>
      <c r="JKN898" s="136"/>
      <c r="JKO898" s="136"/>
      <c r="JKP898" s="136"/>
      <c r="JKQ898" s="136"/>
      <c r="JKR898" s="136"/>
      <c r="JKS898" s="136"/>
      <c r="JKT898" s="136"/>
      <c r="JKU898" s="136"/>
      <c r="JKV898" s="136"/>
      <c r="JKW898" s="136"/>
      <c r="JKX898" s="136"/>
      <c r="JKY898" s="136"/>
      <c r="JKZ898" s="136"/>
      <c r="JLA898" s="136"/>
      <c r="JLB898" s="136"/>
      <c r="JLC898" s="136"/>
      <c r="JLD898" s="136"/>
      <c r="JLE898" s="136"/>
      <c r="JLF898" s="136"/>
      <c r="JLG898" s="136"/>
      <c r="JLH898" s="136"/>
      <c r="JLI898" s="136"/>
      <c r="JLJ898" s="136"/>
      <c r="JLK898" s="136"/>
      <c r="JLL898" s="136"/>
      <c r="JLM898" s="136"/>
      <c r="JLN898" s="136"/>
      <c r="JLO898" s="136"/>
      <c r="JLP898" s="136"/>
      <c r="JLQ898" s="136"/>
      <c r="JLR898" s="136"/>
      <c r="JLS898" s="136"/>
      <c r="JLT898" s="136"/>
      <c r="JLU898" s="136"/>
      <c r="JLV898" s="136"/>
      <c r="JLW898" s="136"/>
      <c r="JLX898" s="136"/>
      <c r="JLY898" s="136"/>
      <c r="JLZ898" s="136"/>
      <c r="JMA898" s="136"/>
      <c r="JMB898" s="136"/>
      <c r="JMC898" s="136"/>
      <c r="JMD898" s="136"/>
      <c r="JME898" s="136"/>
      <c r="JMF898" s="136"/>
      <c r="JMG898" s="136"/>
      <c r="JMH898" s="136"/>
      <c r="JMI898" s="136"/>
      <c r="JMJ898" s="136"/>
      <c r="JMK898" s="136"/>
      <c r="JML898" s="136"/>
      <c r="JMM898" s="136"/>
      <c r="JMN898" s="136"/>
      <c r="JMO898" s="136"/>
      <c r="JMP898" s="136"/>
      <c r="JMQ898" s="136"/>
      <c r="JMR898" s="136"/>
      <c r="JMS898" s="136"/>
      <c r="JMT898" s="136"/>
      <c r="JMU898" s="136"/>
      <c r="JMV898" s="136"/>
      <c r="JMW898" s="136"/>
      <c r="JMX898" s="136"/>
      <c r="JMY898" s="136"/>
      <c r="JMZ898" s="136"/>
      <c r="JNA898" s="136"/>
      <c r="JNB898" s="136"/>
      <c r="JNC898" s="136"/>
      <c r="JND898" s="136"/>
      <c r="JNE898" s="136"/>
      <c r="JNF898" s="136"/>
      <c r="JNG898" s="136"/>
      <c r="JNH898" s="136"/>
      <c r="JNI898" s="136"/>
      <c r="JNJ898" s="136"/>
      <c r="JNK898" s="136"/>
      <c r="JNL898" s="136"/>
      <c r="JNM898" s="136"/>
      <c r="JNN898" s="136"/>
      <c r="JNO898" s="136"/>
      <c r="JNP898" s="136"/>
      <c r="JNQ898" s="136"/>
      <c r="JNR898" s="136"/>
      <c r="JNS898" s="136"/>
      <c r="JNT898" s="136"/>
      <c r="JNU898" s="136"/>
      <c r="JNV898" s="136"/>
      <c r="JNW898" s="136"/>
      <c r="JNX898" s="136"/>
      <c r="JNY898" s="136"/>
      <c r="JNZ898" s="136"/>
      <c r="JOA898" s="136"/>
      <c r="JOB898" s="136"/>
      <c r="JOC898" s="136"/>
      <c r="JOD898" s="136"/>
      <c r="JOE898" s="136"/>
      <c r="JOF898" s="136"/>
      <c r="JOG898" s="136"/>
      <c r="JOH898" s="136"/>
      <c r="JOI898" s="136"/>
      <c r="JOJ898" s="136"/>
      <c r="JOK898" s="136"/>
      <c r="JOL898" s="136"/>
      <c r="JOM898" s="136"/>
      <c r="JON898" s="136"/>
      <c r="JOO898" s="136"/>
      <c r="JOP898" s="136"/>
      <c r="JOQ898" s="136"/>
      <c r="JOR898" s="136"/>
      <c r="JOS898" s="136"/>
      <c r="JOT898" s="136"/>
      <c r="JOU898" s="136"/>
      <c r="JOV898" s="136"/>
      <c r="JOW898" s="136"/>
      <c r="JOX898" s="136"/>
      <c r="JOY898" s="136"/>
      <c r="JOZ898" s="136"/>
      <c r="JPA898" s="136"/>
      <c r="JPB898" s="136"/>
      <c r="JPC898" s="136"/>
      <c r="JPD898" s="136"/>
      <c r="JPE898" s="136"/>
      <c r="JPF898" s="136"/>
      <c r="JPG898" s="136"/>
      <c r="JPH898" s="136"/>
      <c r="JPI898" s="136"/>
      <c r="JPJ898" s="136"/>
      <c r="JPK898" s="136"/>
      <c r="JPL898" s="136"/>
      <c r="JPM898" s="136"/>
      <c r="JPN898" s="136"/>
      <c r="JPO898" s="136"/>
      <c r="JPP898" s="136"/>
      <c r="JPQ898" s="136"/>
      <c r="JPR898" s="136"/>
      <c r="JPS898" s="136"/>
      <c r="JPT898" s="136"/>
      <c r="JPU898" s="136"/>
      <c r="JPV898" s="136"/>
      <c r="JPW898" s="136"/>
      <c r="JPX898" s="136"/>
      <c r="JPY898" s="136"/>
      <c r="JPZ898" s="136"/>
      <c r="JQA898" s="136"/>
      <c r="JQB898" s="136"/>
      <c r="JQC898" s="136"/>
      <c r="JQD898" s="136"/>
      <c r="JQE898" s="136"/>
      <c r="JQF898" s="136"/>
      <c r="JQG898" s="136"/>
      <c r="JQH898" s="136"/>
      <c r="JQI898" s="136"/>
      <c r="JQJ898" s="136"/>
      <c r="JQK898" s="136"/>
      <c r="JQL898" s="136"/>
      <c r="JQM898" s="136"/>
      <c r="JQN898" s="136"/>
      <c r="JQO898" s="136"/>
      <c r="JQP898" s="136"/>
      <c r="JQQ898" s="136"/>
      <c r="JQR898" s="136"/>
      <c r="JQS898" s="136"/>
      <c r="JQT898" s="136"/>
      <c r="JQU898" s="136"/>
      <c r="JQV898" s="136"/>
      <c r="JQW898" s="136"/>
      <c r="JQX898" s="136"/>
      <c r="JQY898" s="136"/>
      <c r="JQZ898" s="136"/>
      <c r="JRA898" s="136"/>
      <c r="JRB898" s="136"/>
      <c r="JRC898" s="136"/>
      <c r="JRD898" s="136"/>
      <c r="JRE898" s="136"/>
      <c r="JRF898" s="136"/>
      <c r="JRG898" s="136"/>
      <c r="JRH898" s="136"/>
      <c r="JRI898" s="136"/>
      <c r="JRJ898" s="136"/>
      <c r="JRK898" s="136"/>
      <c r="JRL898" s="136"/>
      <c r="JRM898" s="136"/>
      <c r="JRN898" s="136"/>
      <c r="JRO898" s="136"/>
      <c r="JRP898" s="136"/>
      <c r="JRQ898" s="136"/>
      <c r="JRR898" s="136"/>
      <c r="JRS898" s="136"/>
      <c r="JRT898" s="136"/>
      <c r="JRU898" s="136"/>
      <c r="JRV898" s="136"/>
      <c r="JRW898" s="136"/>
      <c r="JRX898" s="136"/>
      <c r="JRY898" s="136"/>
      <c r="JRZ898" s="136"/>
      <c r="JSA898" s="136"/>
      <c r="JSB898" s="136"/>
      <c r="JSC898" s="136"/>
      <c r="JSD898" s="136"/>
      <c r="JSE898" s="136"/>
      <c r="JSF898" s="136"/>
      <c r="JSG898" s="136"/>
      <c r="JSH898" s="136"/>
      <c r="JSI898" s="136"/>
      <c r="JSJ898" s="136"/>
      <c r="JSK898" s="136"/>
      <c r="JSL898" s="136"/>
      <c r="JSM898" s="136"/>
      <c r="JSN898" s="136"/>
      <c r="JSO898" s="136"/>
      <c r="JSP898" s="136"/>
      <c r="JSQ898" s="136"/>
      <c r="JSR898" s="136"/>
      <c r="JSS898" s="136"/>
      <c r="JST898" s="136"/>
      <c r="JSU898" s="136"/>
      <c r="JSV898" s="136"/>
      <c r="JSW898" s="136"/>
      <c r="JSX898" s="136"/>
      <c r="JSY898" s="136"/>
      <c r="JSZ898" s="136"/>
      <c r="JTA898" s="136"/>
      <c r="JTB898" s="136"/>
      <c r="JTC898" s="136"/>
      <c r="JTD898" s="136"/>
      <c r="JTE898" s="136"/>
      <c r="JTF898" s="136"/>
      <c r="JTG898" s="136"/>
      <c r="JTH898" s="136"/>
      <c r="JTI898" s="136"/>
      <c r="JTJ898" s="136"/>
      <c r="JTK898" s="136"/>
      <c r="JTL898" s="136"/>
      <c r="JTM898" s="136"/>
      <c r="JTN898" s="136"/>
      <c r="JTO898" s="136"/>
      <c r="JTP898" s="136"/>
      <c r="JTQ898" s="136"/>
      <c r="JTR898" s="136"/>
      <c r="JTS898" s="136"/>
      <c r="JTT898" s="136"/>
      <c r="JTU898" s="136"/>
      <c r="JTV898" s="136"/>
      <c r="JTW898" s="136"/>
      <c r="JTX898" s="136"/>
      <c r="JTY898" s="136"/>
      <c r="JTZ898" s="136"/>
      <c r="JUA898" s="136"/>
      <c r="JUB898" s="136"/>
      <c r="JUC898" s="136"/>
      <c r="JUD898" s="136"/>
      <c r="JUE898" s="136"/>
      <c r="JUF898" s="136"/>
      <c r="JUG898" s="136"/>
      <c r="JUH898" s="136"/>
      <c r="JUI898" s="136"/>
      <c r="JUJ898" s="136"/>
      <c r="JUK898" s="136"/>
      <c r="JUL898" s="136"/>
      <c r="JUM898" s="136"/>
      <c r="JUN898" s="136"/>
      <c r="JUO898" s="136"/>
      <c r="JUP898" s="136"/>
      <c r="JUQ898" s="136"/>
      <c r="JUR898" s="136"/>
      <c r="JUS898" s="136"/>
      <c r="JUT898" s="136"/>
      <c r="JUU898" s="136"/>
      <c r="JUV898" s="136"/>
      <c r="JUW898" s="136"/>
      <c r="JUX898" s="136"/>
      <c r="JUY898" s="136"/>
      <c r="JUZ898" s="136"/>
      <c r="JVA898" s="136"/>
      <c r="JVB898" s="136"/>
      <c r="JVC898" s="136"/>
      <c r="JVD898" s="136"/>
      <c r="JVE898" s="136"/>
      <c r="JVF898" s="136"/>
      <c r="JVG898" s="136"/>
      <c r="JVH898" s="136"/>
      <c r="JVI898" s="136"/>
      <c r="JVJ898" s="136"/>
      <c r="JVK898" s="136"/>
      <c r="JVL898" s="136"/>
      <c r="JVM898" s="136"/>
      <c r="JVN898" s="136"/>
      <c r="JVO898" s="136"/>
      <c r="JVP898" s="136"/>
      <c r="JVQ898" s="136"/>
      <c r="JVR898" s="136"/>
      <c r="JVS898" s="136"/>
      <c r="JVT898" s="136"/>
      <c r="JVU898" s="136"/>
      <c r="JVV898" s="136"/>
      <c r="JVW898" s="136"/>
      <c r="JVX898" s="136"/>
      <c r="JVY898" s="136"/>
      <c r="JVZ898" s="136"/>
      <c r="JWA898" s="136"/>
      <c r="JWB898" s="136"/>
      <c r="JWC898" s="136"/>
      <c r="JWD898" s="136"/>
      <c r="JWE898" s="136"/>
      <c r="JWF898" s="136"/>
      <c r="JWG898" s="136"/>
      <c r="JWH898" s="136"/>
      <c r="JWI898" s="136"/>
      <c r="JWJ898" s="136"/>
      <c r="JWK898" s="136"/>
      <c r="JWL898" s="136"/>
      <c r="JWM898" s="136"/>
      <c r="JWN898" s="136"/>
      <c r="JWO898" s="136"/>
      <c r="JWP898" s="136"/>
      <c r="JWQ898" s="136"/>
      <c r="JWR898" s="136"/>
      <c r="JWS898" s="136"/>
      <c r="JWT898" s="136"/>
      <c r="JWU898" s="136"/>
      <c r="JWV898" s="136"/>
      <c r="JWW898" s="136"/>
      <c r="JWX898" s="136"/>
      <c r="JWY898" s="136"/>
      <c r="JWZ898" s="136"/>
      <c r="JXA898" s="136"/>
      <c r="JXB898" s="136"/>
      <c r="JXC898" s="136"/>
      <c r="JXD898" s="136"/>
      <c r="JXE898" s="136"/>
      <c r="JXF898" s="136"/>
      <c r="JXG898" s="136"/>
      <c r="JXH898" s="136"/>
      <c r="JXI898" s="136"/>
      <c r="JXJ898" s="136"/>
      <c r="JXK898" s="136"/>
      <c r="JXL898" s="136"/>
      <c r="JXM898" s="136"/>
      <c r="JXN898" s="136"/>
      <c r="JXO898" s="136"/>
      <c r="JXP898" s="136"/>
      <c r="JXQ898" s="136"/>
      <c r="JXR898" s="136"/>
      <c r="JXS898" s="136"/>
      <c r="JXT898" s="136"/>
      <c r="JXU898" s="136"/>
      <c r="JXV898" s="136"/>
      <c r="JXW898" s="136"/>
      <c r="JXX898" s="136"/>
      <c r="JXY898" s="136"/>
      <c r="JXZ898" s="136"/>
      <c r="JYA898" s="136"/>
      <c r="JYB898" s="136"/>
      <c r="JYC898" s="136"/>
      <c r="JYD898" s="136"/>
      <c r="JYE898" s="136"/>
      <c r="JYF898" s="136"/>
      <c r="JYG898" s="136"/>
      <c r="JYH898" s="136"/>
      <c r="JYI898" s="136"/>
      <c r="JYJ898" s="136"/>
      <c r="JYK898" s="136"/>
      <c r="JYL898" s="136"/>
      <c r="JYM898" s="136"/>
      <c r="JYN898" s="136"/>
      <c r="JYO898" s="136"/>
      <c r="JYP898" s="136"/>
      <c r="JYQ898" s="136"/>
      <c r="JYR898" s="136"/>
      <c r="JYS898" s="136"/>
      <c r="JYT898" s="136"/>
      <c r="JYU898" s="136"/>
      <c r="JYV898" s="136"/>
      <c r="JYW898" s="136"/>
      <c r="JYX898" s="136"/>
      <c r="JYY898" s="136"/>
      <c r="JYZ898" s="136"/>
      <c r="JZA898" s="136"/>
      <c r="JZB898" s="136"/>
      <c r="JZC898" s="136"/>
      <c r="JZD898" s="136"/>
      <c r="JZE898" s="136"/>
      <c r="JZF898" s="136"/>
      <c r="JZG898" s="136"/>
      <c r="JZH898" s="136"/>
      <c r="JZI898" s="136"/>
      <c r="JZJ898" s="136"/>
      <c r="JZK898" s="136"/>
      <c r="JZL898" s="136"/>
      <c r="JZM898" s="136"/>
      <c r="JZN898" s="136"/>
      <c r="JZO898" s="136"/>
      <c r="JZP898" s="136"/>
      <c r="JZQ898" s="136"/>
      <c r="JZR898" s="136"/>
      <c r="JZS898" s="136"/>
      <c r="JZT898" s="136"/>
      <c r="JZU898" s="136"/>
      <c r="JZV898" s="136"/>
      <c r="JZW898" s="136"/>
      <c r="JZX898" s="136"/>
      <c r="JZY898" s="136"/>
      <c r="JZZ898" s="136"/>
      <c r="KAA898" s="136"/>
      <c r="KAB898" s="136"/>
      <c r="KAC898" s="136"/>
      <c r="KAD898" s="136"/>
      <c r="KAE898" s="136"/>
      <c r="KAF898" s="136"/>
      <c r="KAG898" s="136"/>
      <c r="KAH898" s="136"/>
      <c r="KAI898" s="136"/>
      <c r="KAJ898" s="136"/>
      <c r="KAK898" s="136"/>
      <c r="KAL898" s="136"/>
      <c r="KAM898" s="136"/>
      <c r="KAN898" s="136"/>
      <c r="KAO898" s="136"/>
      <c r="KAP898" s="136"/>
      <c r="KAQ898" s="136"/>
      <c r="KAR898" s="136"/>
      <c r="KAS898" s="136"/>
      <c r="KAT898" s="136"/>
      <c r="KAU898" s="136"/>
      <c r="KAV898" s="136"/>
      <c r="KAW898" s="136"/>
      <c r="KAX898" s="136"/>
      <c r="KAY898" s="136"/>
      <c r="KAZ898" s="136"/>
      <c r="KBA898" s="136"/>
      <c r="KBB898" s="136"/>
      <c r="KBC898" s="136"/>
      <c r="KBD898" s="136"/>
      <c r="KBE898" s="136"/>
      <c r="KBF898" s="136"/>
      <c r="KBG898" s="136"/>
      <c r="KBH898" s="136"/>
      <c r="KBI898" s="136"/>
      <c r="KBJ898" s="136"/>
      <c r="KBK898" s="136"/>
      <c r="KBL898" s="136"/>
      <c r="KBM898" s="136"/>
      <c r="KBN898" s="136"/>
      <c r="KBO898" s="136"/>
      <c r="KBP898" s="136"/>
      <c r="KBQ898" s="136"/>
      <c r="KBR898" s="136"/>
      <c r="KBS898" s="136"/>
      <c r="KBT898" s="136"/>
      <c r="KBU898" s="136"/>
      <c r="KBV898" s="136"/>
      <c r="KBW898" s="136"/>
      <c r="KBX898" s="136"/>
      <c r="KBY898" s="136"/>
      <c r="KBZ898" s="136"/>
      <c r="KCA898" s="136"/>
      <c r="KCB898" s="136"/>
      <c r="KCC898" s="136"/>
      <c r="KCD898" s="136"/>
      <c r="KCE898" s="136"/>
      <c r="KCF898" s="136"/>
      <c r="KCG898" s="136"/>
      <c r="KCH898" s="136"/>
      <c r="KCI898" s="136"/>
      <c r="KCJ898" s="136"/>
      <c r="KCK898" s="136"/>
      <c r="KCL898" s="136"/>
      <c r="KCM898" s="136"/>
      <c r="KCN898" s="136"/>
      <c r="KCO898" s="136"/>
      <c r="KCP898" s="136"/>
      <c r="KCQ898" s="136"/>
      <c r="KCR898" s="136"/>
      <c r="KCS898" s="136"/>
      <c r="KCT898" s="136"/>
      <c r="KCU898" s="136"/>
      <c r="KCV898" s="136"/>
      <c r="KCW898" s="136"/>
      <c r="KCX898" s="136"/>
      <c r="KCY898" s="136"/>
      <c r="KCZ898" s="136"/>
      <c r="KDA898" s="136"/>
      <c r="KDB898" s="136"/>
      <c r="KDC898" s="136"/>
      <c r="KDD898" s="136"/>
      <c r="KDE898" s="136"/>
      <c r="KDF898" s="136"/>
      <c r="KDG898" s="136"/>
      <c r="KDH898" s="136"/>
      <c r="KDI898" s="136"/>
      <c r="KDJ898" s="136"/>
      <c r="KDK898" s="136"/>
      <c r="KDL898" s="136"/>
      <c r="KDM898" s="136"/>
      <c r="KDN898" s="136"/>
      <c r="KDO898" s="136"/>
      <c r="KDP898" s="136"/>
      <c r="KDQ898" s="136"/>
      <c r="KDR898" s="136"/>
      <c r="KDS898" s="136"/>
      <c r="KDT898" s="136"/>
      <c r="KDU898" s="136"/>
      <c r="KDV898" s="136"/>
      <c r="KDW898" s="136"/>
      <c r="KDX898" s="136"/>
      <c r="KDY898" s="136"/>
      <c r="KDZ898" s="136"/>
      <c r="KEA898" s="136"/>
      <c r="KEB898" s="136"/>
      <c r="KEC898" s="136"/>
      <c r="KED898" s="136"/>
      <c r="KEE898" s="136"/>
      <c r="KEF898" s="136"/>
      <c r="KEG898" s="136"/>
      <c r="KEH898" s="136"/>
      <c r="KEI898" s="136"/>
      <c r="KEJ898" s="136"/>
      <c r="KEK898" s="136"/>
      <c r="KEL898" s="136"/>
      <c r="KEM898" s="136"/>
      <c r="KEN898" s="136"/>
      <c r="KEO898" s="136"/>
      <c r="KEP898" s="136"/>
      <c r="KEQ898" s="136"/>
      <c r="KER898" s="136"/>
      <c r="KES898" s="136"/>
      <c r="KET898" s="136"/>
      <c r="KEU898" s="136"/>
      <c r="KEV898" s="136"/>
      <c r="KEW898" s="136"/>
      <c r="KEX898" s="136"/>
      <c r="KEY898" s="136"/>
      <c r="KEZ898" s="136"/>
      <c r="KFA898" s="136"/>
      <c r="KFB898" s="136"/>
      <c r="KFC898" s="136"/>
      <c r="KFD898" s="136"/>
      <c r="KFE898" s="136"/>
      <c r="KFF898" s="136"/>
      <c r="KFG898" s="136"/>
      <c r="KFH898" s="136"/>
      <c r="KFI898" s="136"/>
      <c r="KFJ898" s="136"/>
      <c r="KFK898" s="136"/>
      <c r="KFL898" s="136"/>
      <c r="KFM898" s="136"/>
      <c r="KFN898" s="136"/>
      <c r="KFO898" s="136"/>
      <c r="KFP898" s="136"/>
      <c r="KFQ898" s="136"/>
      <c r="KFR898" s="136"/>
      <c r="KFS898" s="136"/>
      <c r="KFT898" s="136"/>
      <c r="KFU898" s="136"/>
      <c r="KFV898" s="136"/>
      <c r="KFW898" s="136"/>
      <c r="KFX898" s="136"/>
      <c r="KFY898" s="136"/>
      <c r="KFZ898" s="136"/>
      <c r="KGA898" s="136"/>
      <c r="KGB898" s="136"/>
      <c r="KGC898" s="136"/>
      <c r="KGD898" s="136"/>
      <c r="KGE898" s="136"/>
      <c r="KGF898" s="136"/>
      <c r="KGG898" s="136"/>
      <c r="KGH898" s="136"/>
      <c r="KGI898" s="136"/>
      <c r="KGJ898" s="136"/>
      <c r="KGK898" s="136"/>
      <c r="KGL898" s="136"/>
      <c r="KGM898" s="136"/>
      <c r="KGN898" s="136"/>
      <c r="KGO898" s="136"/>
      <c r="KGP898" s="136"/>
      <c r="KGQ898" s="136"/>
      <c r="KGR898" s="136"/>
      <c r="KGS898" s="136"/>
      <c r="KGT898" s="136"/>
      <c r="KGU898" s="136"/>
      <c r="KGV898" s="136"/>
      <c r="KGW898" s="136"/>
      <c r="KGX898" s="136"/>
      <c r="KGY898" s="136"/>
      <c r="KGZ898" s="136"/>
      <c r="KHA898" s="136"/>
      <c r="KHB898" s="136"/>
      <c r="KHC898" s="136"/>
      <c r="KHD898" s="136"/>
      <c r="KHE898" s="136"/>
      <c r="KHF898" s="136"/>
      <c r="KHG898" s="136"/>
      <c r="KHH898" s="136"/>
      <c r="KHI898" s="136"/>
      <c r="KHJ898" s="136"/>
      <c r="KHK898" s="136"/>
      <c r="KHL898" s="136"/>
      <c r="KHM898" s="136"/>
      <c r="KHN898" s="136"/>
      <c r="KHO898" s="136"/>
      <c r="KHP898" s="136"/>
      <c r="KHQ898" s="136"/>
      <c r="KHR898" s="136"/>
      <c r="KHS898" s="136"/>
      <c r="KHT898" s="136"/>
      <c r="KHU898" s="136"/>
      <c r="KHV898" s="136"/>
      <c r="KHW898" s="136"/>
      <c r="KHX898" s="136"/>
      <c r="KHY898" s="136"/>
      <c r="KHZ898" s="136"/>
      <c r="KIA898" s="136"/>
      <c r="KIB898" s="136"/>
      <c r="KIC898" s="136"/>
      <c r="KID898" s="136"/>
      <c r="KIE898" s="136"/>
      <c r="KIF898" s="136"/>
      <c r="KIG898" s="136"/>
      <c r="KIH898" s="136"/>
      <c r="KII898" s="136"/>
      <c r="KIJ898" s="136"/>
      <c r="KIK898" s="136"/>
      <c r="KIL898" s="136"/>
      <c r="KIM898" s="136"/>
      <c r="KIN898" s="136"/>
      <c r="KIO898" s="136"/>
      <c r="KIP898" s="136"/>
      <c r="KIQ898" s="136"/>
      <c r="KIR898" s="136"/>
      <c r="KIS898" s="136"/>
      <c r="KIT898" s="136"/>
      <c r="KIU898" s="136"/>
      <c r="KIV898" s="136"/>
      <c r="KIW898" s="136"/>
      <c r="KIX898" s="136"/>
      <c r="KIY898" s="136"/>
      <c r="KIZ898" s="136"/>
      <c r="KJA898" s="136"/>
      <c r="KJB898" s="136"/>
      <c r="KJC898" s="136"/>
      <c r="KJD898" s="136"/>
      <c r="KJE898" s="136"/>
      <c r="KJF898" s="136"/>
      <c r="KJG898" s="136"/>
      <c r="KJH898" s="136"/>
      <c r="KJI898" s="136"/>
      <c r="KJJ898" s="136"/>
      <c r="KJK898" s="136"/>
      <c r="KJL898" s="136"/>
      <c r="KJM898" s="136"/>
      <c r="KJN898" s="136"/>
      <c r="KJO898" s="136"/>
      <c r="KJP898" s="136"/>
      <c r="KJQ898" s="136"/>
      <c r="KJR898" s="136"/>
      <c r="KJS898" s="136"/>
      <c r="KJT898" s="136"/>
      <c r="KJU898" s="136"/>
      <c r="KJV898" s="136"/>
      <c r="KJW898" s="136"/>
      <c r="KJX898" s="136"/>
      <c r="KJY898" s="136"/>
      <c r="KJZ898" s="136"/>
      <c r="KKA898" s="136"/>
      <c r="KKB898" s="136"/>
      <c r="KKC898" s="136"/>
      <c r="KKD898" s="136"/>
      <c r="KKE898" s="136"/>
      <c r="KKF898" s="136"/>
      <c r="KKG898" s="136"/>
      <c r="KKH898" s="136"/>
      <c r="KKI898" s="136"/>
      <c r="KKJ898" s="136"/>
      <c r="KKK898" s="136"/>
      <c r="KKL898" s="136"/>
      <c r="KKM898" s="136"/>
      <c r="KKN898" s="136"/>
      <c r="KKO898" s="136"/>
      <c r="KKP898" s="136"/>
      <c r="KKQ898" s="136"/>
      <c r="KKR898" s="136"/>
      <c r="KKS898" s="136"/>
      <c r="KKT898" s="136"/>
      <c r="KKU898" s="136"/>
      <c r="KKV898" s="136"/>
      <c r="KKW898" s="136"/>
      <c r="KKX898" s="136"/>
      <c r="KKY898" s="136"/>
      <c r="KKZ898" s="136"/>
      <c r="KLA898" s="136"/>
      <c r="KLB898" s="136"/>
      <c r="KLC898" s="136"/>
      <c r="KLD898" s="136"/>
      <c r="KLE898" s="136"/>
      <c r="KLF898" s="136"/>
      <c r="KLG898" s="136"/>
      <c r="KLH898" s="136"/>
      <c r="KLI898" s="136"/>
      <c r="KLJ898" s="136"/>
      <c r="KLK898" s="136"/>
      <c r="KLL898" s="136"/>
      <c r="KLM898" s="136"/>
      <c r="KLN898" s="136"/>
      <c r="KLO898" s="136"/>
      <c r="KLP898" s="136"/>
      <c r="KLQ898" s="136"/>
      <c r="KLR898" s="136"/>
      <c r="KLS898" s="136"/>
      <c r="KLT898" s="136"/>
      <c r="KLU898" s="136"/>
      <c r="KLV898" s="136"/>
      <c r="KLW898" s="136"/>
      <c r="KLX898" s="136"/>
      <c r="KLY898" s="136"/>
      <c r="KLZ898" s="136"/>
      <c r="KMA898" s="136"/>
      <c r="KMB898" s="136"/>
      <c r="KMC898" s="136"/>
      <c r="KMD898" s="136"/>
      <c r="KME898" s="136"/>
      <c r="KMF898" s="136"/>
      <c r="KMG898" s="136"/>
      <c r="KMH898" s="136"/>
      <c r="KMI898" s="136"/>
      <c r="KMJ898" s="136"/>
      <c r="KMK898" s="136"/>
      <c r="KML898" s="136"/>
      <c r="KMM898" s="136"/>
      <c r="KMN898" s="136"/>
      <c r="KMO898" s="136"/>
      <c r="KMP898" s="136"/>
      <c r="KMQ898" s="136"/>
      <c r="KMR898" s="136"/>
      <c r="KMS898" s="136"/>
      <c r="KMT898" s="136"/>
      <c r="KMU898" s="136"/>
      <c r="KMV898" s="136"/>
      <c r="KMW898" s="136"/>
      <c r="KMX898" s="136"/>
      <c r="KMY898" s="136"/>
      <c r="KMZ898" s="136"/>
      <c r="KNA898" s="136"/>
      <c r="KNB898" s="136"/>
      <c r="KNC898" s="136"/>
      <c r="KND898" s="136"/>
      <c r="KNE898" s="136"/>
      <c r="KNF898" s="136"/>
      <c r="KNG898" s="136"/>
      <c r="KNH898" s="136"/>
      <c r="KNI898" s="136"/>
      <c r="KNJ898" s="136"/>
      <c r="KNK898" s="136"/>
      <c r="KNL898" s="136"/>
      <c r="KNM898" s="136"/>
      <c r="KNN898" s="136"/>
      <c r="KNO898" s="136"/>
      <c r="KNP898" s="136"/>
      <c r="KNQ898" s="136"/>
      <c r="KNR898" s="136"/>
      <c r="KNS898" s="136"/>
      <c r="KNT898" s="136"/>
      <c r="KNU898" s="136"/>
      <c r="KNV898" s="136"/>
      <c r="KNW898" s="136"/>
      <c r="KNX898" s="136"/>
      <c r="KNY898" s="136"/>
      <c r="KNZ898" s="136"/>
      <c r="KOA898" s="136"/>
      <c r="KOB898" s="136"/>
      <c r="KOC898" s="136"/>
      <c r="KOD898" s="136"/>
      <c r="KOE898" s="136"/>
      <c r="KOF898" s="136"/>
      <c r="KOG898" s="136"/>
      <c r="KOH898" s="136"/>
      <c r="KOI898" s="136"/>
      <c r="KOJ898" s="136"/>
      <c r="KOK898" s="136"/>
      <c r="KOL898" s="136"/>
      <c r="KOM898" s="136"/>
      <c r="KON898" s="136"/>
      <c r="KOO898" s="136"/>
      <c r="KOP898" s="136"/>
      <c r="KOQ898" s="136"/>
      <c r="KOR898" s="136"/>
      <c r="KOS898" s="136"/>
      <c r="KOT898" s="136"/>
      <c r="KOU898" s="136"/>
      <c r="KOV898" s="136"/>
      <c r="KOW898" s="136"/>
      <c r="KOX898" s="136"/>
      <c r="KOY898" s="136"/>
      <c r="KOZ898" s="136"/>
      <c r="KPA898" s="136"/>
      <c r="KPB898" s="136"/>
      <c r="KPC898" s="136"/>
      <c r="KPD898" s="136"/>
      <c r="KPE898" s="136"/>
      <c r="KPF898" s="136"/>
      <c r="KPG898" s="136"/>
      <c r="KPH898" s="136"/>
      <c r="KPI898" s="136"/>
      <c r="KPJ898" s="136"/>
      <c r="KPK898" s="136"/>
      <c r="KPL898" s="136"/>
      <c r="KPM898" s="136"/>
      <c r="KPN898" s="136"/>
      <c r="KPO898" s="136"/>
      <c r="KPP898" s="136"/>
      <c r="KPQ898" s="136"/>
      <c r="KPR898" s="136"/>
      <c r="KPS898" s="136"/>
      <c r="KPT898" s="136"/>
      <c r="KPU898" s="136"/>
      <c r="KPV898" s="136"/>
      <c r="KPW898" s="136"/>
      <c r="KPX898" s="136"/>
      <c r="KPY898" s="136"/>
      <c r="KPZ898" s="136"/>
      <c r="KQA898" s="136"/>
      <c r="KQB898" s="136"/>
      <c r="KQC898" s="136"/>
      <c r="KQD898" s="136"/>
      <c r="KQE898" s="136"/>
      <c r="KQF898" s="136"/>
      <c r="KQG898" s="136"/>
      <c r="KQH898" s="136"/>
      <c r="KQI898" s="136"/>
      <c r="KQJ898" s="136"/>
      <c r="KQK898" s="136"/>
      <c r="KQL898" s="136"/>
      <c r="KQM898" s="136"/>
      <c r="KQN898" s="136"/>
      <c r="KQO898" s="136"/>
      <c r="KQP898" s="136"/>
      <c r="KQQ898" s="136"/>
      <c r="KQR898" s="136"/>
      <c r="KQS898" s="136"/>
      <c r="KQT898" s="136"/>
      <c r="KQU898" s="136"/>
      <c r="KQV898" s="136"/>
      <c r="KQW898" s="136"/>
      <c r="KQX898" s="136"/>
      <c r="KQY898" s="136"/>
      <c r="KQZ898" s="136"/>
      <c r="KRA898" s="136"/>
      <c r="KRB898" s="136"/>
      <c r="KRC898" s="136"/>
      <c r="KRD898" s="136"/>
      <c r="KRE898" s="136"/>
      <c r="KRF898" s="136"/>
      <c r="KRG898" s="136"/>
      <c r="KRH898" s="136"/>
      <c r="KRI898" s="136"/>
      <c r="KRJ898" s="136"/>
      <c r="KRK898" s="136"/>
      <c r="KRL898" s="136"/>
      <c r="KRM898" s="136"/>
      <c r="KRN898" s="136"/>
      <c r="KRO898" s="136"/>
      <c r="KRP898" s="136"/>
      <c r="KRQ898" s="136"/>
      <c r="KRR898" s="136"/>
      <c r="KRS898" s="136"/>
      <c r="KRT898" s="136"/>
      <c r="KRU898" s="136"/>
      <c r="KRV898" s="136"/>
      <c r="KRW898" s="136"/>
      <c r="KRX898" s="136"/>
      <c r="KRY898" s="136"/>
      <c r="KRZ898" s="136"/>
      <c r="KSA898" s="136"/>
      <c r="KSB898" s="136"/>
      <c r="KSC898" s="136"/>
      <c r="KSD898" s="136"/>
      <c r="KSE898" s="136"/>
      <c r="KSF898" s="136"/>
      <c r="KSG898" s="136"/>
      <c r="KSH898" s="136"/>
      <c r="KSI898" s="136"/>
      <c r="KSJ898" s="136"/>
      <c r="KSK898" s="136"/>
      <c r="KSL898" s="136"/>
      <c r="KSM898" s="136"/>
      <c r="KSN898" s="136"/>
      <c r="KSO898" s="136"/>
      <c r="KSP898" s="136"/>
      <c r="KSQ898" s="136"/>
      <c r="KSR898" s="136"/>
      <c r="KSS898" s="136"/>
      <c r="KST898" s="136"/>
      <c r="KSU898" s="136"/>
      <c r="KSV898" s="136"/>
      <c r="KSW898" s="136"/>
      <c r="KSX898" s="136"/>
      <c r="KSY898" s="136"/>
      <c r="KSZ898" s="136"/>
      <c r="KTA898" s="136"/>
      <c r="KTB898" s="136"/>
      <c r="KTC898" s="136"/>
      <c r="KTD898" s="136"/>
      <c r="KTE898" s="136"/>
      <c r="KTF898" s="136"/>
      <c r="KTG898" s="136"/>
      <c r="KTH898" s="136"/>
      <c r="KTI898" s="136"/>
      <c r="KTJ898" s="136"/>
      <c r="KTK898" s="136"/>
      <c r="KTL898" s="136"/>
      <c r="KTM898" s="136"/>
      <c r="KTN898" s="136"/>
      <c r="KTO898" s="136"/>
      <c r="KTP898" s="136"/>
      <c r="KTQ898" s="136"/>
      <c r="KTR898" s="136"/>
      <c r="KTS898" s="136"/>
      <c r="KTT898" s="136"/>
      <c r="KTU898" s="136"/>
      <c r="KTV898" s="136"/>
      <c r="KTW898" s="136"/>
      <c r="KTX898" s="136"/>
      <c r="KTY898" s="136"/>
      <c r="KTZ898" s="136"/>
      <c r="KUA898" s="136"/>
      <c r="KUB898" s="136"/>
      <c r="KUC898" s="136"/>
      <c r="KUD898" s="136"/>
      <c r="KUE898" s="136"/>
      <c r="KUF898" s="136"/>
      <c r="KUG898" s="136"/>
      <c r="KUH898" s="136"/>
      <c r="KUI898" s="136"/>
      <c r="KUJ898" s="136"/>
      <c r="KUK898" s="136"/>
      <c r="KUL898" s="136"/>
      <c r="KUM898" s="136"/>
      <c r="KUN898" s="136"/>
      <c r="KUO898" s="136"/>
      <c r="KUP898" s="136"/>
      <c r="KUQ898" s="136"/>
      <c r="KUR898" s="136"/>
      <c r="KUS898" s="136"/>
      <c r="KUT898" s="136"/>
      <c r="KUU898" s="136"/>
      <c r="KUV898" s="136"/>
      <c r="KUW898" s="136"/>
      <c r="KUX898" s="136"/>
      <c r="KUY898" s="136"/>
      <c r="KUZ898" s="136"/>
      <c r="KVA898" s="136"/>
      <c r="KVB898" s="136"/>
      <c r="KVC898" s="136"/>
      <c r="KVD898" s="136"/>
      <c r="KVE898" s="136"/>
      <c r="KVF898" s="136"/>
      <c r="KVG898" s="136"/>
      <c r="KVH898" s="136"/>
      <c r="KVI898" s="136"/>
      <c r="KVJ898" s="136"/>
      <c r="KVK898" s="136"/>
      <c r="KVL898" s="136"/>
      <c r="KVM898" s="136"/>
      <c r="KVN898" s="136"/>
      <c r="KVO898" s="136"/>
      <c r="KVP898" s="136"/>
      <c r="KVQ898" s="136"/>
      <c r="KVR898" s="136"/>
      <c r="KVS898" s="136"/>
      <c r="KVT898" s="136"/>
      <c r="KVU898" s="136"/>
      <c r="KVV898" s="136"/>
      <c r="KVW898" s="136"/>
      <c r="KVX898" s="136"/>
      <c r="KVY898" s="136"/>
      <c r="KVZ898" s="136"/>
      <c r="KWA898" s="136"/>
      <c r="KWB898" s="136"/>
      <c r="KWC898" s="136"/>
      <c r="KWD898" s="136"/>
      <c r="KWE898" s="136"/>
      <c r="KWF898" s="136"/>
      <c r="KWG898" s="136"/>
      <c r="KWH898" s="136"/>
      <c r="KWI898" s="136"/>
      <c r="KWJ898" s="136"/>
      <c r="KWK898" s="136"/>
      <c r="KWL898" s="136"/>
      <c r="KWM898" s="136"/>
      <c r="KWN898" s="136"/>
      <c r="KWO898" s="136"/>
      <c r="KWP898" s="136"/>
      <c r="KWQ898" s="136"/>
      <c r="KWR898" s="136"/>
      <c r="KWS898" s="136"/>
      <c r="KWT898" s="136"/>
      <c r="KWU898" s="136"/>
      <c r="KWV898" s="136"/>
      <c r="KWW898" s="136"/>
      <c r="KWX898" s="136"/>
      <c r="KWY898" s="136"/>
      <c r="KWZ898" s="136"/>
      <c r="KXA898" s="136"/>
      <c r="KXB898" s="136"/>
      <c r="KXC898" s="136"/>
      <c r="KXD898" s="136"/>
      <c r="KXE898" s="136"/>
      <c r="KXF898" s="136"/>
      <c r="KXG898" s="136"/>
      <c r="KXH898" s="136"/>
      <c r="KXI898" s="136"/>
      <c r="KXJ898" s="136"/>
      <c r="KXK898" s="136"/>
      <c r="KXL898" s="136"/>
      <c r="KXM898" s="136"/>
      <c r="KXN898" s="136"/>
      <c r="KXO898" s="136"/>
      <c r="KXP898" s="136"/>
      <c r="KXQ898" s="136"/>
      <c r="KXR898" s="136"/>
      <c r="KXS898" s="136"/>
      <c r="KXT898" s="136"/>
      <c r="KXU898" s="136"/>
      <c r="KXV898" s="136"/>
      <c r="KXW898" s="136"/>
      <c r="KXX898" s="136"/>
      <c r="KXY898" s="136"/>
      <c r="KXZ898" s="136"/>
      <c r="KYA898" s="136"/>
      <c r="KYB898" s="136"/>
      <c r="KYC898" s="136"/>
      <c r="KYD898" s="136"/>
      <c r="KYE898" s="136"/>
      <c r="KYF898" s="136"/>
      <c r="KYG898" s="136"/>
      <c r="KYH898" s="136"/>
      <c r="KYI898" s="136"/>
      <c r="KYJ898" s="136"/>
      <c r="KYK898" s="136"/>
      <c r="KYL898" s="136"/>
      <c r="KYM898" s="136"/>
      <c r="KYN898" s="136"/>
      <c r="KYO898" s="136"/>
      <c r="KYP898" s="136"/>
      <c r="KYQ898" s="136"/>
      <c r="KYR898" s="136"/>
      <c r="KYS898" s="136"/>
      <c r="KYT898" s="136"/>
      <c r="KYU898" s="136"/>
      <c r="KYV898" s="136"/>
      <c r="KYW898" s="136"/>
      <c r="KYX898" s="136"/>
      <c r="KYY898" s="136"/>
      <c r="KYZ898" s="136"/>
      <c r="KZA898" s="136"/>
      <c r="KZB898" s="136"/>
      <c r="KZC898" s="136"/>
      <c r="KZD898" s="136"/>
      <c r="KZE898" s="136"/>
      <c r="KZF898" s="136"/>
      <c r="KZG898" s="136"/>
      <c r="KZH898" s="136"/>
      <c r="KZI898" s="136"/>
      <c r="KZJ898" s="136"/>
      <c r="KZK898" s="136"/>
      <c r="KZL898" s="136"/>
      <c r="KZM898" s="136"/>
      <c r="KZN898" s="136"/>
      <c r="KZO898" s="136"/>
      <c r="KZP898" s="136"/>
      <c r="KZQ898" s="136"/>
      <c r="KZR898" s="136"/>
      <c r="KZS898" s="136"/>
      <c r="KZT898" s="136"/>
      <c r="KZU898" s="136"/>
      <c r="KZV898" s="136"/>
      <c r="KZW898" s="136"/>
      <c r="KZX898" s="136"/>
      <c r="KZY898" s="136"/>
      <c r="KZZ898" s="136"/>
      <c r="LAA898" s="136"/>
      <c r="LAB898" s="136"/>
      <c r="LAC898" s="136"/>
      <c r="LAD898" s="136"/>
      <c r="LAE898" s="136"/>
      <c r="LAF898" s="136"/>
      <c r="LAG898" s="136"/>
      <c r="LAH898" s="136"/>
      <c r="LAI898" s="136"/>
      <c r="LAJ898" s="136"/>
      <c r="LAK898" s="136"/>
      <c r="LAL898" s="136"/>
      <c r="LAM898" s="136"/>
      <c r="LAN898" s="136"/>
      <c r="LAO898" s="136"/>
      <c r="LAP898" s="136"/>
      <c r="LAQ898" s="136"/>
      <c r="LAR898" s="136"/>
      <c r="LAS898" s="136"/>
      <c r="LAT898" s="136"/>
      <c r="LAU898" s="136"/>
      <c r="LAV898" s="136"/>
      <c r="LAW898" s="136"/>
      <c r="LAX898" s="136"/>
      <c r="LAY898" s="136"/>
      <c r="LAZ898" s="136"/>
      <c r="LBA898" s="136"/>
      <c r="LBB898" s="136"/>
      <c r="LBC898" s="136"/>
      <c r="LBD898" s="136"/>
      <c r="LBE898" s="136"/>
      <c r="LBF898" s="136"/>
      <c r="LBG898" s="136"/>
      <c r="LBH898" s="136"/>
      <c r="LBI898" s="136"/>
      <c r="LBJ898" s="136"/>
      <c r="LBK898" s="136"/>
      <c r="LBL898" s="136"/>
      <c r="LBM898" s="136"/>
      <c r="LBN898" s="136"/>
      <c r="LBO898" s="136"/>
      <c r="LBP898" s="136"/>
      <c r="LBQ898" s="136"/>
      <c r="LBR898" s="136"/>
      <c r="LBS898" s="136"/>
      <c r="LBT898" s="136"/>
      <c r="LBU898" s="136"/>
      <c r="LBV898" s="136"/>
      <c r="LBW898" s="136"/>
      <c r="LBX898" s="136"/>
      <c r="LBY898" s="136"/>
      <c r="LBZ898" s="136"/>
      <c r="LCA898" s="136"/>
      <c r="LCB898" s="136"/>
      <c r="LCC898" s="136"/>
      <c r="LCD898" s="136"/>
      <c r="LCE898" s="136"/>
      <c r="LCF898" s="136"/>
      <c r="LCG898" s="136"/>
      <c r="LCH898" s="136"/>
      <c r="LCI898" s="136"/>
      <c r="LCJ898" s="136"/>
      <c r="LCK898" s="136"/>
      <c r="LCL898" s="136"/>
      <c r="LCM898" s="136"/>
      <c r="LCN898" s="136"/>
      <c r="LCO898" s="136"/>
      <c r="LCP898" s="136"/>
      <c r="LCQ898" s="136"/>
      <c r="LCR898" s="136"/>
      <c r="LCS898" s="136"/>
      <c r="LCT898" s="136"/>
      <c r="LCU898" s="136"/>
      <c r="LCV898" s="136"/>
      <c r="LCW898" s="136"/>
      <c r="LCX898" s="136"/>
      <c r="LCY898" s="136"/>
      <c r="LCZ898" s="136"/>
      <c r="LDA898" s="136"/>
      <c r="LDB898" s="136"/>
      <c r="LDC898" s="136"/>
      <c r="LDD898" s="136"/>
      <c r="LDE898" s="136"/>
      <c r="LDF898" s="136"/>
      <c r="LDG898" s="136"/>
      <c r="LDH898" s="136"/>
      <c r="LDI898" s="136"/>
      <c r="LDJ898" s="136"/>
      <c r="LDK898" s="136"/>
      <c r="LDL898" s="136"/>
      <c r="LDM898" s="136"/>
      <c r="LDN898" s="136"/>
      <c r="LDO898" s="136"/>
      <c r="LDP898" s="136"/>
      <c r="LDQ898" s="136"/>
      <c r="LDR898" s="136"/>
      <c r="LDS898" s="136"/>
      <c r="LDT898" s="136"/>
      <c r="LDU898" s="136"/>
      <c r="LDV898" s="136"/>
      <c r="LDW898" s="136"/>
      <c r="LDX898" s="136"/>
      <c r="LDY898" s="136"/>
      <c r="LDZ898" s="136"/>
      <c r="LEA898" s="136"/>
      <c r="LEB898" s="136"/>
      <c r="LEC898" s="136"/>
      <c r="LED898" s="136"/>
      <c r="LEE898" s="136"/>
      <c r="LEF898" s="136"/>
      <c r="LEG898" s="136"/>
      <c r="LEH898" s="136"/>
      <c r="LEI898" s="136"/>
      <c r="LEJ898" s="136"/>
      <c r="LEK898" s="136"/>
      <c r="LEL898" s="136"/>
      <c r="LEM898" s="136"/>
      <c r="LEN898" s="136"/>
      <c r="LEO898" s="136"/>
      <c r="LEP898" s="136"/>
      <c r="LEQ898" s="136"/>
      <c r="LER898" s="136"/>
      <c r="LES898" s="136"/>
      <c r="LET898" s="136"/>
      <c r="LEU898" s="136"/>
      <c r="LEV898" s="136"/>
      <c r="LEW898" s="136"/>
      <c r="LEX898" s="136"/>
      <c r="LEY898" s="136"/>
      <c r="LEZ898" s="136"/>
      <c r="LFA898" s="136"/>
      <c r="LFB898" s="136"/>
      <c r="LFC898" s="136"/>
      <c r="LFD898" s="136"/>
      <c r="LFE898" s="136"/>
      <c r="LFF898" s="136"/>
      <c r="LFG898" s="136"/>
      <c r="LFH898" s="136"/>
      <c r="LFI898" s="136"/>
      <c r="LFJ898" s="136"/>
      <c r="LFK898" s="136"/>
      <c r="LFL898" s="136"/>
      <c r="LFM898" s="136"/>
      <c r="LFN898" s="136"/>
      <c r="LFO898" s="136"/>
      <c r="LFP898" s="136"/>
      <c r="LFQ898" s="136"/>
      <c r="LFR898" s="136"/>
      <c r="LFS898" s="136"/>
      <c r="LFT898" s="136"/>
      <c r="LFU898" s="136"/>
      <c r="LFV898" s="136"/>
      <c r="LFW898" s="136"/>
      <c r="LFX898" s="136"/>
      <c r="LFY898" s="136"/>
      <c r="LFZ898" s="136"/>
      <c r="LGA898" s="136"/>
      <c r="LGB898" s="136"/>
      <c r="LGC898" s="136"/>
      <c r="LGD898" s="136"/>
      <c r="LGE898" s="136"/>
      <c r="LGF898" s="136"/>
      <c r="LGG898" s="136"/>
      <c r="LGH898" s="136"/>
      <c r="LGI898" s="136"/>
      <c r="LGJ898" s="136"/>
      <c r="LGK898" s="136"/>
      <c r="LGL898" s="136"/>
      <c r="LGM898" s="136"/>
      <c r="LGN898" s="136"/>
      <c r="LGO898" s="136"/>
      <c r="LGP898" s="136"/>
      <c r="LGQ898" s="136"/>
      <c r="LGR898" s="136"/>
      <c r="LGS898" s="136"/>
      <c r="LGT898" s="136"/>
      <c r="LGU898" s="136"/>
      <c r="LGV898" s="136"/>
      <c r="LGW898" s="136"/>
      <c r="LGX898" s="136"/>
      <c r="LGY898" s="136"/>
      <c r="LGZ898" s="136"/>
      <c r="LHA898" s="136"/>
      <c r="LHB898" s="136"/>
      <c r="LHC898" s="136"/>
      <c r="LHD898" s="136"/>
      <c r="LHE898" s="136"/>
      <c r="LHF898" s="136"/>
      <c r="LHG898" s="136"/>
      <c r="LHH898" s="136"/>
      <c r="LHI898" s="136"/>
      <c r="LHJ898" s="136"/>
      <c r="LHK898" s="136"/>
      <c r="LHL898" s="136"/>
      <c r="LHM898" s="136"/>
      <c r="LHN898" s="136"/>
      <c r="LHO898" s="136"/>
      <c r="LHP898" s="136"/>
      <c r="LHQ898" s="136"/>
      <c r="LHR898" s="136"/>
      <c r="LHS898" s="136"/>
      <c r="LHT898" s="136"/>
      <c r="LHU898" s="136"/>
      <c r="LHV898" s="136"/>
      <c r="LHW898" s="136"/>
      <c r="LHX898" s="136"/>
      <c r="LHY898" s="136"/>
      <c r="LHZ898" s="136"/>
      <c r="LIA898" s="136"/>
      <c r="LIB898" s="136"/>
      <c r="LIC898" s="136"/>
      <c r="LID898" s="136"/>
      <c r="LIE898" s="136"/>
      <c r="LIF898" s="136"/>
      <c r="LIG898" s="136"/>
      <c r="LIH898" s="136"/>
      <c r="LII898" s="136"/>
      <c r="LIJ898" s="136"/>
      <c r="LIK898" s="136"/>
      <c r="LIL898" s="136"/>
      <c r="LIM898" s="136"/>
      <c r="LIN898" s="136"/>
      <c r="LIO898" s="136"/>
      <c r="LIP898" s="136"/>
      <c r="LIQ898" s="136"/>
      <c r="LIR898" s="136"/>
      <c r="LIS898" s="136"/>
      <c r="LIT898" s="136"/>
      <c r="LIU898" s="136"/>
      <c r="LIV898" s="136"/>
      <c r="LIW898" s="136"/>
      <c r="LIX898" s="136"/>
      <c r="LIY898" s="136"/>
      <c r="LIZ898" s="136"/>
      <c r="LJA898" s="136"/>
      <c r="LJB898" s="136"/>
      <c r="LJC898" s="136"/>
      <c r="LJD898" s="136"/>
      <c r="LJE898" s="136"/>
      <c r="LJF898" s="136"/>
      <c r="LJG898" s="136"/>
      <c r="LJH898" s="136"/>
      <c r="LJI898" s="136"/>
      <c r="LJJ898" s="136"/>
      <c r="LJK898" s="136"/>
      <c r="LJL898" s="136"/>
      <c r="LJM898" s="136"/>
      <c r="LJN898" s="136"/>
      <c r="LJO898" s="136"/>
      <c r="LJP898" s="136"/>
      <c r="LJQ898" s="136"/>
      <c r="LJR898" s="136"/>
      <c r="LJS898" s="136"/>
      <c r="LJT898" s="136"/>
      <c r="LJU898" s="136"/>
      <c r="LJV898" s="136"/>
      <c r="LJW898" s="136"/>
      <c r="LJX898" s="136"/>
      <c r="LJY898" s="136"/>
      <c r="LJZ898" s="136"/>
      <c r="LKA898" s="136"/>
      <c r="LKB898" s="136"/>
      <c r="LKC898" s="136"/>
      <c r="LKD898" s="136"/>
      <c r="LKE898" s="136"/>
      <c r="LKF898" s="136"/>
      <c r="LKG898" s="136"/>
      <c r="LKH898" s="136"/>
      <c r="LKI898" s="136"/>
      <c r="LKJ898" s="136"/>
      <c r="LKK898" s="136"/>
      <c r="LKL898" s="136"/>
      <c r="LKM898" s="136"/>
      <c r="LKN898" s="136"/>
      <c r="LKO898" s="136"/>
      <c r="LKP898" s="136"/>
      <c r="LKQ898" s="136"/>
      <c r="LKR898" s="136"/>
      <c r="LKS898" s="136"/>
      <c r="LKT898" s="136"/>
      <c r="LKU898" s="136"/>
      <c r="LKV898" s="136"/>
      <c r="LKW898" s="136"/>
      <c r="LKX898" s="136"/>
      <c r="LKY898" s="136"/>
      <c r="LKZ898" s="136"/>
      <c r="LLA898" s="136"/>
      <c r="LLB898" s="136"/>
      <c r="LLC898" s="136"/>
      <c r="LLD898" s="136"/>
      <c r="LLE898" s="136"/>
      <c r="LLF898" s="136"/>
      <c r="LLG898" s="136"/>
      <c r="LLH898" s="136"/>
      <c r="LLI898" s="136"/>
      <c r="LLJ898" s="136"/>
      <c r="LLK898" s="136"/>
      <c r="LLL898" s="136"/>
      <c r="LLM898" s="136"/>
      <c r="LLN898" s="136"/>
      <c r="LLO898" s="136"/>
      <c r="LLP898" s="136"/>
      <c r="LLQ898" s="136"/>
      <c r="LLR898" s="136"/>
      <c r="LLS898" s="136"/>
      <c r="LLT898" s="136"/>
      <c r="LLU898" s="136"/>
      <c r="LLV898" s="136"/>
      <c r="LLW898" s="136"/>
      <c r="LLX898" s="136"/>
      <c r="LLY898" s="136"/>
      <c r="LLZ898" s="136"/>
      <c r="LMA898" s="136"/>
      <c r="LMB898" s="136"/>
      <c r="LMC898" s="136"/>
      <c r="LMD898" s="136"/>
      <c r="LME898" s="136"/>
      <c r="LMF898" s="136"/>
      <c r="LMG898" s="136"/>
      <c r="LMH898" s="136"/>
      <c r="LMI898" s="136"/>
      <c r="LMJ898" s="136"/>
      <c r="LMK898" s="136"/>
      <c r="LML898" s="136"/>
      <c r="LMM898" s="136"/>
      <c r="LMN898" s="136"/>
      <c r="LMO898" s="136"/>
      <c r="LMP898" s="136"/>
      <c r="LMQ898" s="136"/>
      <c r="LMR898" s="136"/>
      <c r="LMS898" s="136"/>
      <c r="LMT898" s="136"/>
      <c r="LMU898" s="136"/>
      <c r="LMV898" s="136"/>
      <c r="LMW898" s="136"/>
      <c r="LMX898" s="136"/>
      <c r="LMY898" s="136"/>
      <c r="LMZ898" s="136"/>
      <c r="LNA898" s="136"/>
      <c r="LNB898" s="136"/>
      <c r="LNC898" s="136"/>
      <c r="LND898" s="136"/>
      <c r="LNE898" s="136"/>
      <c r="LNF898" s="136"/>
      <c r="LNG898" s="136"/>
      <c r="LNH898" s="136"/>
      <c r="LNI898" s="136"/>
      <c r="LNJ898" s="136"/>
      <c r="LNK898" s="136"/>
      <c r="LNL898" s="136"/>
      <c r="LNM898" s="136"/>
      <c r="LNN898" s="136"/>
      <c r="LNO898" s="136"/>
      <c r="LNP898" s="136"/>
      <c r="LNQ898" s="136"/>
      <c r="LNR898" s="136"/>
      <c r="LNS898" s="136"/>
      <c r="LNT898" s="136"/>
      <c r="LNU898" s="136"/>
      <c r="LNV898" s="136"/>
      <c r="LNW898" s="136"/>
      <c r="LNX898" s="136"/>
      <c r="LNY898" s="136"/>
      <c r="LNZ898" s="136"/>
      <c r="LOA898" s="136"/>
      <c r="LOB898" s="136"/>
      <c r="LOC898" s="136"/>
      <c r="LOD898" s="136"/>
      <c r="LOE898" s="136"/>
      <c r="LOF898" s="136"/>
      <c r="LOG898" s="136"/>
      <c r="LOH898" s="136"/>
      <c r="LOI898" s="136"/>
      <c r="LOJ898" s="136"/>
      <c r="LOK898" s="136"/>
      <c r="LOL898" s="136"/>
      <c r="LOM898" s="136"/>
      <c r="LON898" s="136"/>
      <c r="LOO898" s="136"/>
      <c r="LOP898" s="136"/>
      <c r="LOQ898" s="136"/>
      <c r="LOR898" s="136"/>
      <c r="LOS898" s="136"/>
      <c r="LOT898" s="136"/>
      <c r="LOU898" s="136"/>
      <c r="LOV898" s="136"/>
      <c r="LOW898" s="136"/>
      <c r="LOX898" s="136"/>
      <c r="LOY898" s="136"/>
      <c r="LOZ898" s="136"/>
      <c r="LPA898" s="136"/>
      <c r="LPB898" s="136"/>
      <c r="LPC898" s="136"/>
      <c r="LPD898" s="136"/>
      <c r="LPE898" s="136"/>
      <c r="LPF898" s="136"/>
      <c r="LPG898" s="136"/>
      <c r="LPH898" s="136"/>
      <c r="LPI898" s="136"/>
      <c r="LPJ898" s="136"/>
      <c r="LPK898" s="136"/>
      <c r="LPL898" s="136"/>
      <c r="LPM898" s="136"/>
      <c r="LPN898" s="136"/>
      <c r="LPO898" s="136"/>
      <c r="LPP898" s="136"/>
      <c r="LPQ898" s="136"/>
      <c r="LPR898" s="136"/>
      <c r="LPS898" s="136"/>
      <c r="LPT898" s="136"/>
      <c r="LPU898" s="136"/>
      <c r="LPV898" s="136"/>
      <c r="LPW898" s="136"/>
      <c r="LPX898" s="136"/>
      <c r="LPY898" s="136"/>
      <c r="LPZ898" s="136"/>
      <c r="LQA898" s="136"/>
      <c r="LQB898" s="136"/>
      <c r="LQC898" s="136"/>
      <c r="LQD898" s="136"/>
      <c r="LQE898" s="136"/>
      <c r="LQF898" s="136"/>
      <c r="LQG898" s="136"/>
      <c r="LQH898" s="136"/>
      <c r="LQI898" s="136"/>
      <c r="LQJ898" s="136"/>
      <c r="LQK898" s="136"/>
      <c r="LQL898" s="136"/>
      <c r="LQM898" s="136"/>
      <c r="LQN898" s="136"/>
      <c r="LQO898" s="136"/>
      <c r="LQP898" s="136"/>
      <c r="LQQ898" s="136"/>
      <c r="LQR898" s="136"/>
      <c r="LQS898" s="136"/>
      <c r="LQT898" s="136"/>
      <c r="LQU898" s="136"/>
      <c r="LQV898" s="136"/>
      <c r="LQW898" s="136"/>
      <c r="LQX898" s="136"/>
      <c r="LQY898" s="136"/>
      <c r="LQZ898" s="136"/>
      <c r="LRA898" s="136"/>
      <c r="LRB898" s="136"/>
      <c r="LRC898" s="136"/>
      <c r="LRD898" s="136"/>
      <c r="LRE898" s="136"/>
      <c r="LRF898" s="136"/>
      <c r="LRG898" s="136"/>
      <c r="LRH898" s="136"/>
      <c r="LRI898" s="136"/>
      <c r="LRJ898" s="136"/>
      <c r="LRK898" s="136"/>
      <c r="LRL898" s="136"/>
      <c r="LRM898" s="136"/>
      <c r="LRN898" s="136"/>
      <c r="LRO898" s="136"/>
      <c r="LRP898" s="136"/>
      <c r="LRQ898" s="136"/>
      <c r="LRR898" s="136"/>
      <c r="LRS898" s="136"/>
      <c r="LRT898" s="136"/>
      <c r="LRU898" s="136"/>
      <c r="LRV898" s="136"/>
      <c r="LRW898" s="136"/>
      <c r="LRX898" s="136"/>
      <c r="LRY898" s="136"/>
      <c r="LRZ898" s="136"/>
      <c r="LSA898" s="136"/>
      <c r="LSB898" s="136"/>
      <c r="LSC898" s="136"/>
      <c r="LSD898" s="136"/>
      <c r="LSE898" s="136"/>
      <c r="LSF898" s="136"/>
      <c r="LSG898" s="136"/>
      <c r="LSH898" s="136"/>
      <c r="LSI898" s="136"/>
      <c r="LSJ898" s="136"/>
      <c r="LSK898" s="136"/>
      <c r="LSL898" s="136"/>
      <c r="LSM898" s="136"/>
      <c r="LSN898" s="136"/>
      <c r="LSO898" s="136"/>
      <c r="LSP898" s="136"/>
      <c r="LSQ898" s="136"/>
      <c r="LSR898" s="136"/>
      <c r="LSS898" s="136"/>
      <c r="LST898" s="136"/>
      <c r="LSU898" s="136"/>
      <c r="LSV898" s="136"/>
      <c r="LSW898" s="136"/>
      <c r="LSX898" s="136"/>
      <c r="LSY898" s="136"/>
      <c r="LSZ898" s="136"/>
      <c r="LTA898" s="136"/>
      <c r="LTB898" s="136"/>
      <c r="LTC898" s="136"/>
      <c r="LTD898" s="136"/>
      <c r="LTE898" s="136"/>
      <c r="LTF898" s="136"/>
      <c r="LTG898" s="136"/>
      <c r="LTH898" s="136"/>
      <c r="LTI898" s="136"/>
      <c r="LTJ898" s="136"/>
      <c r="LTK898" s="136"/>
      <c r="LTL898" s="136"/>
      <c r="LTM898" s="136"/>
      <c r="LTN898" s="136"/>
      <c r="LTO898" s="136"/>
      <c r="LTP898" s="136"/>
      <c r="LTQ898" s="136"/>
      <c r="LTR898" s="136"/>
      <c r="LTS898" s="136"/>
      <c r="LTT898" s="136"/>
      <c r="LTU898" s="136"/>
      <c r="LTV898" s="136"/>
      <c r="LTW898" s="136"/>
      <c r="LTX898" s="136"/>
      <c r="LTY898" s="136"/>
      <c r="LTZ898" s="136"/>
      <c r="LUA898" s="136"/>
      <c r="LUB898" s="136"/>
      <c r="LUC898" s="136"/>
      <c r="LUD898" s="136"/>
      <c r="LUE898" s="136"/>
      <c r="LUF898" s="136"/>
      <c r="LUG898" s="136"/>
      <c r="LUH898" s="136"/>
      <c r="LUI898" s="136"/>
      <c r="LUJ898" s="136"/>
      <c r="LUK898" s="136"/>
      <c r="LUL898" s="136"/>
      <c r="LUM898" s="136"/>
      <c r="LUN898" s="136"/>
      <c r="LUO898" s="136"/>
      <c r="LUP898" s="136"/>
      <c r="LUQ898" s="136"/>
      <c r="LUR898" s="136"/>
      <c r="LUS898" s="136"/>
      <c r="LUT898" s="136"/>
      <c r="LUU898" s="136"/>
      <c r="LUV898" s="136"/>
      <c r="LUW898" s="136"/>
      <c r="LUX898" s="136"/>
      <c r="LUY898" s="136"/>
      <c r="LUZ898" s="136"/>
      <c r="LVA898" s="136"/>
      <c r="LVB898" s="136"/>
      <c r="LVC898" s="136"/>
      <c r="LVD898" s="136"/>
      <c r="LVE898" s="136"/>
      <c r="LVF898" s="136"/>
      <c r="LVG898" s="136"/>
      <c r="LVH898" s="136"/>
      <c r="LVI898" s="136"/>
      <c r="LVJ898" s="136"/>
      <c r="LVK898" s="136"/>
      <c r="LVL898" s="136"/>
      <c r="LVM898" s="136"/>
      <c r="LVN898" s="136"/>
      <c r="LVO898" s="136"/>
      <c r="LVP898" s="136"/>
      <c r="LVQ898" s="136"/>
      <c r="LVR898" s="136"/>
      <c r="LVS898" s="136"/>
      <c r="LVT898" s="136"/>
      <c r="LVU898" s="136"/>
      <c r="LVV898" s="136"/>
      <c r="LVW898" s="136"/>
      <c r="LVX898" s="136"/>
      <c r="LVY898" s="136"/>
      <c r="LVZ898" s="136"/>
      <c r="LWA898" s="136"/>
      <c r="LWB898" s="136"/>
      <c r="LWC898" s="136"/>
      <c r="LWD898" s="136"/>
      <c r="LWE898" s="136"/>
      <c r="LWF898" s="136"/>
      <c r="LWG898" s="136"/>
      <c r="LWH898" s="136"/>
      <c r="LWI898" s="136"/>
      <c r="LWJ898" s="136"/>
      <c r="LWK898" s="136"/>
      <c r="LWL898" s="136"/>
      <c r="LWM898" s="136"/>
      <c r="LWN898" s="136"/>
      <c r="LWO898" s="136"/>
      <c r="LWP898" s="136"/>
      <c r="LWQ898" s="136"/>
      <c r="LWR898" s="136"/>
      <c r="LWS898" s="136"/>
      <c r="LWT898" s="136"/>
      <c r="LWU898" s="136"/>
      <c r="LWV898" s="136"/>
      <c r="LWW898" s="136"/>
      <c r="LWX898" s="136"/>
      <c r="LWY898" s="136"/>
      <c r="LWZ898" s="136"/>
      <c r="LXA898" s="136"/>
      <c r="LXB898" s="136"/>
      <c r="LXC898" s="136"/>
      <c r="LXD898" s="136"/>
      <c r="LXE898" s="136"/>
      <c r="LXF898" s="136"/>
      <c r="LXG898" s="136"/>
      <c r="LXH898" s="136"/>
      <c r="LXI898" s="136"/>
      <c r="LXJ898" s="136"/>
      <c r="LXK898" s="136"/>
      <c r="LXL898" s="136"/>
      <c r="LXM898" s="136"/>
      <c r="LXN898" s="136"/>
      <c r="LXO898" s="136"/>
      <c r="LXP898" s="136"/>
      <c r="LXQ898" s="136"/>
      <c r="LXR898" s="136"/>
      <c r="LXS898" s="136"/>
      <c r="LXT898" s="136"/>
      <c r="LXU898" s="136"/>
      <c r="LXV898" s="136"/>
      <c r="LXW898" s="136"/>
      <c r="LXX898" s="136"/>
      <c r="LXY898" s="136"/>
      <c r="LXZ898" s="136"/>
      <c r="LYA898" s="136"/>
      <c r="LYB898" s="136"/>
      <c r="LYC898" s="136"/>
      <c r="LYD898" s="136"/>
      <c r="LYE898" s="136"/>
      <c r="LYF898" s="136"/>
      <c r="LYG898" s="136"/>
      <c r="LYH898" s="136"/>
      <c r="LYI898" s="136"/>
      <c r="LYJ898" s="136"/>
      <c r="LYK898" s="136"/>
      <c r="LYL898" s="136"/>
      <c r="LYM898" s="136"/>
      <c r="LYN898" s="136"/>
      <c r="LYO898" s="136"/>
      <c r="LYP898" s="136"/>
      <c r="LYQ898" s="136"/>
      <c r="LYR898" s="136"/>
      <c r="LYS898" s="136"/>
      <c r="LYT898" s="136"/>
      <c r="LYU898" s="136"/>
      <c r="LYV898" s="136"/>
      <c r="LYW898" s="136"/>
      <c r="LYX898" s="136"/>
      <c r="LYY898" s="136"/>
      <c r="LYZ898" s="136"/>
      <c r="LZA898" s="136"/>
      <c r="LZB898" s="136"/>
      <c r="LZC898" s="136"/>
      <c r="LZD898" s="136"/>
      <c r="LZE898" s="136"/>
      <c r="LZF898" s="136"/>
      <c r="LZG898" s="136"/>
      <c r="LZH898" s="136"/>
      <c r="LZI898" s="136"/>
      <c r="LZJ898" s="136"/>
      <c r="LZK898" s="136"/>
      <c r="LZL898" s="136"/>
      <c r="LZM898" s="136"/>
      <c r="LZN898" s="136"/>
      <c r="LZO898" s="136"/>
      <c r="LZP898" s="136"/>
      <c r="LZQ898" s="136"/>
      <c r="LZR898" s="136"/>
      <c r="LZS898" s="136"/>
      <c r="LZT898" s="136"/>
      <c r="LZU898" s="136"/>
      <c r="LZV898" s="136"/>
      <c r="LZW898" s="136"/>
      <c r="LZX898" s="136"/>
      <c r="LZY898" s="136"/>
      <c r="LZZ898" s="136"/>
      <c r="MAA898" s="136"/>
      <c r="MAB898" s="136"/>
      <c r="MAC898" s="136"/>
      <c r="MAD898" s="136"/>
      <c r="MAE898" s="136"/>
      <c r="MAF898" s="136"/>
      <c r="MAG898" s="136"/>
      <c r="MAH898" s="136"/>
      <c r="MAI898" s="136"/>
      <c r="MAJ898" s="136"/>
      <c r="MAK898" s="136"/>
      <c r="MAL898" s="136"/>
      <c r="MAM898" s="136"/>
      <c r="MAN898" s="136"/>
      <c r="MAO898" s="136"/>
      <c r="MAP898" s="136"/>
      <c r="MAQ898" s="136"/>
      <c r="MAR898" s="136"/>
      <c r="MAS898" s="136"/>
      <c r="MAT898" s="136"/>
      <c r="MAU898" s="136"/>
      <c r="MAV898" s="136"/>
      <c r="MAW898" s="136"/>
      <c r="MAX898" s="136"/>
      <c r="MAY898" s="136"/>
      <c r="MAZ898" s="136"/>
      <c r="MBA898" s="136"/>
      <c r="MBB898" s="136"/>
      <c r="MBC898" s="136"/>
      <c r="MBD898" s="136"/>
      <c r="MBE898" s="136"/>
      <c r="MBF898" s="136"/>
      <c r="MBG898" s="136"/>
      <c r="MBH898" s="136"/>
      <c r="MBI898" s="136"/>
      <c r="MBJ898" s="136"/>
      <c r="MBK898" s="136"/>
      <c r="MBL898" s="136"/>
      <c r="MBM898" s="136"/>
      <c r="MBN898" s="136"/>
      <c r="MBO898" s="136"/>
      <c r="MBP898" s="136"/>
      <c r="MBQ898" s="136"/>
      <c r="MBR898" s="136"/>
      <c r="MBS898" s="136"/>
      <c r="MBT898" s="136"/>
      <c r="MBU898" s="136"/>
      <c r="MBV898" s="136"/>
      <c r="MBW898" s="136"/>
      <c r="MBX898" s="136"/>
      <c r="MBY898" s="136"/>
      <c r="MBZ898" s="136"/>
      <c r="MCA898" s="136"/>
      <c r="MCB898" s="136"/>
      <c r="MCC898" s="136"/>
      <c r="MCD898" s="136"/>
      <c r="MCE898" s="136"/>
      <c r="MCF898" s="136"/>
      <c r="MCG898" s="136"/>
      <c r="MCH898" s="136"/>
      <c r="MCI898" s="136"/>
      <c r="MCJ898" s="136"/>
      <c r="MCK898" s="136"/>
      <c r="MCL898" s="136"/>
      <c r="MCM898" s="136"/>
      <c r="MCN898" s="136"/>
      <c r="MCO898" s="136"/>
      <c r="MCP898" s="136"/>
      <c r="MCQ898" s="136"/>
      <c r="MCR898" s="136"/>
      <c r="MCS898" s="136"/>
      <c r="MCT898" s="136"/>
      <c r="MCU898" s="136"/>
      <c r="MCV898" s="136"/>
      <c r="MCW898" s="136"/>
      <c r="MCX898" s="136"/>
      <c r="MCY898" s="136"/>
      <c r="MCZ898" s="136"/>
      <c r="MDA898" s="136"/>
      <c r="MDB898" s="136"/>
      <c r="MDC898" s="136"/>
      <c r="MDD898" s="136"/>
      <c r="MDE898" s="136"/>
      <c r="MDF898" s="136"/>
      <c r="MDG898" s="136"/>
      <c r="MDH898" s="136"/>
      <c r="MDI898" s="136"/>
      <c r="MDJ898" s="136"/>
      <c r="MDK898" s="136"/>
      <c r="MDL898" s="136"/>
      <c r="MDM898" s="136"/>
      <c r="MDN898" s="136"/>
      <c r="MDO898" s="136"/>
      <c r="MDP898" s="136"/>
      <c r="MDQ898" s="136"/>
      <c r="MDR898" s="136"/>
      <c r="MDS898" s="136"/>
      <c r="MDT898" s="136"/>
      <c r="MDU898" s="136"/>
      <c r="MDV898" s="136"/>
      <c r="MDW898" s="136"/>
      <c r="MDX898" s="136"/>
      <c r="MDY898" s="136"/>
      <c r="MDZ898" s="136"/>
      <c r="MEA898" s="136"/>
      <c r="MEB898" s="136"/>
      <c r="MEC898" s="136"/>
      <c r="MED898" s="136"/>
      <c r="MEE898" s="136"/>
      <c r="MEF898" s="136"/>
      <c r="MEG898" s="136"/>
      <c r="MEH898" s="136"/>
      <c r="MEI898" s="136"/>
      <c r="MEJ898" s="136"/>
      <c r="MEK898" s="136"/>
      <c r="MEL898" s="136"/>
      <c r="MEM898" s="136"/>
      <c r="MEN898" s="136"/>
      <c r="MEO898" s="136"/>
      <c r="MEP898" s="136"/>
      <c r="MEQ898" s="136"/>
      <c r="MER898" s="136"/>
      <c r="MES898" s="136"/>
      <c r="MET898" s="136"/>
      <c r="MEU898" s="136"/>
      <c r="MEV898" s="136"/>
      <c r="MEW898" s="136"/>
      <c r="MEX898" s="136"/>
      <c r="MEY898" s="136"/>
      <c r="MEZ898" s="136"/>
      <c r="MFA898" s="136"/>
      <c r="MFB898" s="136"/>
      <c r="MFC898" s="136"/>
      <c r="MFD898" s="136"/>
      <c r="MFE898" s="136"/>
      <c r="MFF898" s="136"/>
      <c r="MFG898" s="136"/>
      <c r="MFH898" s="136"/>
      <c r="MFI898" s="136"/>
      <c r="MFJ898" s="136"/>
      <c r="MFK898" s="136"/>
      <c r="MFL898" s="136"/>
      <c r="MFM898" s="136"/>
      <c r="MFN898" s="136"/>
      <c r="MFO898" s="136"/>
      <c r="MFP898" s="136"/>
      <c r="MFQ898" s="136"/>
      <c r="MFR898" s="136"/>
      <c r="MFS898" s="136"/>
      <c r="MFT898" s="136"/>
      <c r="MFU898" s="136"/>
      <c r="MFV898" s="136"/>
      <c r="MFW898" s="136"/>
      <c r="MFX898" s="136"/>
      <c r="MFY898" s="136"/>
      <c r="MFZ898" s="136"/>
      <c r="MGA898" s="136"/>
      <c r="MGB898" s="136"/>
      <c r="MGC898" s="136"/>
      <c r="MGD898" s="136"/>
      <c r="MGE898" s="136"/>
      <c r="MGF898" s="136"/>
      <c r="MGG898" s="136"/>
      <c r="MGH898" s="136"/>
      <c r="MGI898" s="136"/>
      <c r="MGJ898" s="136"/>
      <c r="MGK898" s="136"/>
      <c r="MGL898" s="136"/>
      <c r="MGM898" s="136"/>
      <c r="MGN898" s="136"/>
      <c r="MGO898" s="136"/>
      <c r="MGP898" s="136"/>
      <c r="MGQ898" s="136"/>
      <c r="MGR898" s="136"/>
      <c r="MGS898" s="136"/>
      <c r="MGT898" s="136"/>
      <c r="MGU898" s="136"/>
      <c r="MGV898" s="136"/>
      <c r="MGW898" s="136"/>
      <c r="MGX898" s="136"/>
      <c r="MGY898" s="136"/>
      <c r="MGZ898" s="136"/>
      <c r="MHA898" s="136"/>
      <c r="MHB898" s="136"/>
      <c r="MHC898" s="136"/>
      <c r="MHD898" s="136"/>
      <c r="MHE898" s="136"/>
      <c r="MHF898" s="136"/>
      <c r="MHG898" s="136"/>
      <c r="MHH898" s="136"/>
      <c r="MHI898" s="136"/>
      <c r="MHJ898" s="136"/>
      <c r="MHK898" s="136"/>
      <c r="MHL898" s="136"/>
      <c r="MHM898" s="136"/>
      <c r="MHN898" s="136"/>
      <c r="MHO898" s="136"/>
      <c r="MHP898" s="136"/>
      <c r="MHQ898" s="136"/>
      <c r="MHR898" s="136"/>
      <c r="MHS898" s="136"/>
      <c r="MHT898" s="136"/>
      <c r="MHU898" s="136"/>
      <c r="MHV898" s="136"/>
      <c r="MHW898" s="136"/>
      <c r="MHX898" s="136"/>
      <c r="MHY898" s="136"/>
      <c r="MHZ898" s="136"/>
      <c r="MIA898" s="136"/>
      <c r="MIB898" s="136"/>
      <c r="MIC898" s="136"/>
      <c r="MID898" s="136"/>
      <c r="MIE898" s="136"/>
      <c r="MIF898" s="136"/>
      <c r="MIG898" s="136"/>
      <c r="MIH898" s="136"/>
      <c r="MII898" s="136"/>
      <c r="MIJ898" s="136"/>
      <c r="MIK898" s="136"/>
      <c r="MIL898" s="136"/>
      <c r="MIM898" s="136"/>
      <c r="MIN898" s="136"/>
      <c r="MIO898" s="136"/>
      <c r="MIP898" s="136"/>
      <c r="MIQ898" s="136"/>
      <c r="MIR898" s="136"/>
      <c r="MIS898" s="136"/>
      <c r="MIT898" s="136"/>
      <c r="MIU898" s="136"/>
      <c r="MIV898" s="136"/>
      <c r="MIW898" s="136"/>
      <c r="MIX898" s="136"/>
      <c r="MIY898" s="136"/>
      <c r="MIZ898" s="136"/>
      <c r="MJA898" s="136"/>
      <c r="MJB898" s="136"/>
      <c r="MJC898" s="136"/>
      <c r="MJD898" s="136"/>
      <c r="MJE898" s="136"/>
      <c r="MJF898" s="136"/>
      <c r="MJG898" s="136"/>
      <c r="MJH898" s="136"/>
      <c r="MJI898" s="136"/>
      <c r="MJJ898" s="136"/>
      <c r="MJK898" s="136"/>
      <c r="MJL898" s="136"/>
      <c r="MJM898" s="136"/>
      <c r="MJN898" s="136"/>
      <c r="MJO898" s="136"/>
      <c r="MJP898" s="136"/>
      <c r="MJQ898" s="136"/>
      <c r="MJR898" s="136"/>
      <c r="MJS898" s="136"/>
      <c r="MJT898" s="136"/>
      <c r="MJU898" s="136"/>
      <c r="MJV898" s="136"/>
      <c r="MJW898" s="136"/>
      <c r="MJX898" s="136"/>
      <c r="MJY898" s="136"/>
      <c r="MJZ898" s="136"/>
      <c r="MKA898" s="136"/>
      <c r="MKB898" s="136"/>
      <c r="MKC898" s="136"/>
      <c r="MKD898" s="136"/>
      <c r="MKE898" s="136"/>
      <c r="MKF898" s="136"/>
      <c r="MKG898" s="136"/>
      <c r="MKH898" s="136"/>
      <c r="MKI898" s="136"/>
      <c r="MKJ898" s="136"/>
      <c r="MKK898" s="136"/>
      <c r="MKL898" s="136"/>
      <c r="MKM898" s="136"/>
      <c r="MKN898" s="136"/>
      <c r="MKO898" s="136"/>
      <c r="MKP898" s="136"/>
      <c r="MKQ898" s="136"/>
      <c r="MKR898" s="136"/>
      <c r="MKS898" s="136"/>
      <c r="MKT898" s="136"/>
      <c r="MKU898" s="136"/>
      <c r="MKV898" s="136"/>
      <c r="MKW898" s="136"/>
      <c r="MKX898" s="136"/>
      <c r="MKY898" s="136"/>
      <c r="MKZ898" s="136"/>
      <c r="MLA898" s="136"/>
      <c r="MLB898" s="136"/>
      <c r="MLC898" s="136"/>
      <c r="MLD898" s="136"/>
      <c r="MLE898" s="136"/>
      <c r="MLF898" s="136"/>
      <c r="MLG898" s="136"/>
      <c r="MLH898" s="136"/>
      <c r="MLI898" s="136"/>
      <c r="MLJ898" s="136"/>
      <c r="MLK898" s="136"/>
      <c r="MLL898" s="136"/>
      <c r="MLM898" s="136"/>
      <c r="MLN898" s="136"/>
      <c r="MLO898" s="136"/>
      <c r="MLP898" s="136"/>
      <c r="MLQ898" s="136"/>
      <c r="MLR898" s="136"/>
      <c r="MLS898" s="136"/>
      <c r="MLT898" s="136"/>
      <c r="MLU898" s="136"/>
      <c r="MLV898" s="136"/>
      <c r="MLW898" s="136"/>
      <c r="MLX898" s="136"/>
      <c r="MLY898" s="136"/>
      <c r="MLZ898" s="136"/>
      <c r="MMA898" s="136"/>
      <c r="MMB898" s="136"/>
      <c r="MMC898" s="136"/>
      <c r="MMD898" s="136"/>
      <c r="MME898" s="136"/>
      <c r="MMF898" s="136"/>
      <c r="MMG898" s="136"/>
      <c r="MMH898" s="136"/>
      <c r="MMI898" s="136"/>
      <c r="MMJ898" s="136"/>
      <c r="MMK898" s="136"/>
      <c r="MML898" s="136"/>
      <c r="MMM898" s="136"/>
      <c r="MMN898" s="136"/>
      <c r="MMO898" s="136"/>
      <c r="MMP898" s="136"/>
      <c r="MMQ898" s="136"/>
      <c r="MMR898" s="136"/>
      <c r="MMS898" s="136"/>
      <c r="MMT898" s="136"/>
      <c r="MMU898" s="136"/>
      <c r="MMV898" s="136"/>
      <c r="MMW898" s="136"/>
      <c r="MMX898" s="136"/>
      <c r="MMY898" s="136"/>
      <c r="MMZ898" s="136"/>
      <c r="MNA898" s="136"/>
      <c r="MNB898" s="136"/>
      <c r="MNC898" s="136"/>
      <c r="MND898" s="136"/>
      <c r="MNE898" s="136"/>
      <c r="MNF898" s="136"/>
      <c r="MNG898" s="136"/>
      <c r="MNH898" s="136"/>
      <c r="MNI898" s="136"/>
      <c r="MNJ898" s="136"/>
      <c r="MNK898" s="136"/>
      <c r="MNL898" s="136"/>
      <c r="MNM898" s="136"/>
      <c r="MNN898" s="136"/>
      <c r="MNO898" s="136"/>
      <c r="MNP898" s="136"/>
      <c r="MNQ898" s="136"/>
      <c r="MNR898" s="136"/>
      <c r="MNS898" s="136"/>
      <c r="MNT898" s="136"/>
      <c r="MNU898" s="136"/>
      <c r="MNV898" s="136"/>
      <c r="MNW898" s="136"/>
      <c r="MNX898" s="136"/>
      <c r="MNY898" s="136"/>
      <c r="MNZ898" s="136"/>
      <c r="MOA898" s="136"/>
      <c r="MOB898" s="136"/>
      <c r="MOC898" s="136"/>
      <c r="MOD898" s="136"/>
      <c r="MOE898" s="136"/>
      <c r="MOF898" s="136"/>
      <c r="MOG898" s="136"/>
      <c r="MOH898" s="136"/>
      <c r="MOI898" s="136"/>
      <c r="MOJ898" s="136"/>
      <c r="MOK898" s="136"/>
      <c r="MOL898" s="136"/>
      <c r="MOM898" s="136"/>
      <c r="MON898" s="136"/>
      <c r="MOO898" s="136"/>
      <c r="MOP898" s="136"/>
      <c r="MOQ898" s="136"/>
      <c r="MOR898" s="136"/>
      <c r="MOS898" s="136"/>
      <c r="MOT898" s="136"/>
      <c r="MOU898" s="136"/>
      <c r="MOV898" s="136"/>
      <c r="MOW898" s="136"/>
      <c r="MOX898" s="136"/>
      <c r="MOY898" s="136"/>
      <c r="MOZ898" s="136"/>
      <c r="MPA898" s="136"/>
      <c r="MPB898" s="136"/>
      <c r="MPC898" s="136"/>
      <c r="MPD898" s="136"/>
      <c r="MPE898" s="136"/>
      <c r="MPF898" s="136"/>
      <c r="MPG898" s="136"/>
      <c r="MPH898" s="136"/>
      <c r="MPI898" s="136"/>
      <c r="MPJ898" s="136"/>
      <c r="MPK898" s="136"/>
      <c r="MPL898" s="136"/>
      <c r="MPM898" s="136"/>
      <c r="MPN898" s="136"/>
      <c r="MPO898" s="136"/>
      <c r="MPP898" s="136"/>
      <c r="MPQ898" s="136"/>
      <c r="MPR898" s="136"/>
      <c r="MPS898" s="136"/>
      <c r="MPT898" s="136"/>
      <c r="MPU898" s="136"/>
      <c r="MPV898" s="136"/>
      <c r="MPW898" s="136"/>
      <c r="MPX898" s="136"/>
      <c r="MPY898" s="136"/>
      <c r="MPZ898" s="136"/>
      <c r="MQA898" s="136"/>
      <c r="MQB898" s="136"/>
      <c r="MQC898" s="136"/>
      <c r="MQD898" s="136"/>
      <c r="MQE898" s="136"/>
      <c r="MQF898" s="136"/>
      <c r="MQG898" s="136"/>
      <c r="MQH898" s="136"/>
      <c r="MQI898" s="136"/>
      <c r="MQJ898" s="136"/>
      <c r="MQK898" s="136"/>
      <c r="MQL898" s="136"/>
      <c r="MQM898" s="136"/>
      <c r="MQN898" s="136"/>
      <c r="MQO898" s="136"/>
      <c r="MQP898" s="136"/>
      <c r="MQQ898" s="136"/>
      <c r="MQR898" s="136"/>
      <c r="MQS898" s="136"/>
      <c r="MQT898" s="136"/>
      <c r="MQU898" s="136"/>
      <c r="MQV898" s="136"/>
      <c r="MQW898" s="136"/>
      <c r="MQX898" s="136"/>
      <c r="MQY898" s="136"/>
      <c r="MQZ898" s="136"/>
      <c r="MRA898" s="136"/>
      <c r="MRB898" s="136"/>
      <c r="MRC898" s="136"/>
      <c r="MRD898" s="136"/>
      <c r="MRE898" s="136"/>
      <c r="MRF898" s="136"/>
      <c r="MRG898" s="136"/>
      <c r="MRH898" s="136"/>
      <c r="MRI898" s="136"/>
      <c r="MRJ898" s="136"/>
      <c r="MRK898" s="136"/>
      <c r="MRL898" s="136"/>
      <c r="MRM898" s="136"/>
      <c r="MRN898" s="136"/>
      <c r="MRO898" s="136"/>
      <c r="MRP898" s="136"/>
      <c r="MRQ898" s="136"/>
      <c r="MRR898" s="136"/>
      <c r="MRS898" s="136"/>
      <c r="MRT898" s="136"/>
      <c r="MRU898" s="136"/>
      <c r="MRV898" s="136"/>
      <c r="MRW898" s="136"/>
      <c r="MRX898" s="136"/>
      <c r="MRY898" s="136"/>
      <c r="MRZ898" s="136"/>
      <c r="MSA898" s="136"/>
      <c r="MSB898" s="136"/>
      <c r="MSC898" s="136"/>
      <c r="MSD898" s="136"/>
      <c r="MSE898" s="136"/>
      <c r="MSF898" s="136"/>
      <c r="MSG898" s="136"/>
      <c r="MSH898" s="136"/>
      <c r="MSI898" s="136"/>
      <c r="MSJ898" s="136"/>
      <c r="MSK898" s="136"/>
      <c r="MSL898" s="136"/>
      <c r="MSM898" s="136"/>
      <c r="MSN898" s="136"/>
      <c r="MSO898" s="136"/>
      <c r="MSP898" s="136"/>
      <c r="MSQ898" s="136"/>
      <c r="MSR898" s="136"/>
      <c r="MSS898" s="136"/>
      <c r="MST898" s="136"/>
      <c r="MSU898" s="136"/>
      <c r="MSV898" s="136"/>
      <c r="MSW898" s="136"/>
      <c r="MSX898" s="136"/>
      <c r="MSY898" s="136"/>
      <c r="MSZ898" s="136"/>
      <c r="MTA898" s="136"/>
      <c r="MTB898" s="136"/>
      <c r="MTC898" s="136"/>
      <c r="MTD898" s="136"/>
      <c r="MTE898" s="136"/>
      <c r="MTF898" s="136"/>
      <c r="MTG898" s="136"/>
      <c r="MTH898" s="136"/>
      <c r="MTI898" s="136"/>
      <c r="MTJ898" s="136"/>
      <c r="MTK898" s="136"/>
      <c r="MTL898" s="136"/>
      <c r="MTM898" s="136"/>
      <c r="MTN898" s="136"/>
      <c r="MTO898" s="136"/>
      <c r="MTP898" s="136"/>
      <c r="MTQ898" s="136"/>
      <c r="MTR898" s="136"/>
      <c r="MTS898" s="136"/>
      <c r="MTT898" s="136"/>
      <c r="MTU898" s="136"/>
      <c r="MTV898" s="136"/>
      <c r="MTW898" s="136"/>
      <c r="MTX898" s="136"/>
      <c r="MTY898" s="136"/>
      <c r="MTZ898" s="136"/>
      <c r="MUA898" s="136"/>
      <c r="MUB898" s="136"/>
      <c r="MUC898" s="136"/>
      <c r="MUD898" s="136"/>
      <c r="MUE898" s="136"/>
      <c r="MUF898" s="136"/>
      <c r="MUG898" s="136"/>
      <c r="MUH898" s="136"/>
      <c r="MUI898" s="136"/>
      <c r="MUJ898" s="136"/>
      <c r="MUK898" s="136"/>
      <c r="MUL898" s="136"/>
      <c r="MUM898" s="136"/>
      <c r="MUN898" s="136"/>
      <c r="MUO898" s="136"/>
      <c r="MUP898" s="136"/>
      <c r="MUQ898" s="136"/>
      <c r="MUR898" s="136"/>
      <c r="MUS898" s="136"/>
      <c r="MUT898" s="136"/>
      <c r="MUU898" s="136"/>
      <c r="MUV898" s="136"/>
      <c r="MUW898" s="136"/>
      <c r="MUX898" s="136"/>
      <c r="MUY898" s="136"/>
      <c r="MUZ898" s="136"/>
      <c r="MVA898" s="136"/>
      <c r="MVB898" s="136"/>
      <c r="MVC898" s="136"/>
      <c r="MVD898" s="136"/>
      <c r="MVE898" s="136"/>
      <c r="MVF898" s="136"/>
      <c r="MVG898" s="136"/>
      <c r="MVH898" s="136"/>
      <c r="MVI898" s="136"/>
      <c r="MVJ898" s="136"/>
      <c r="MVK898" s="136"/>
      <c r="MVL898" s="136"/>
      <c r="MVM898" s="136"/>
      <c r="MVN898" s="136"/>
      <c r="MVO898" s="136"/>
      <c r="MVP898" s="136"/>
      <c r="MVQ898" s="136"/>
      <c r="MVR898" s="136"/>
      <c r="MVS898" s="136"/>
      <c r="MVT898" s="136"/>
      <c r="MVU898" s="136"/>
      <c r="MVV898" s="136"/>
      <c r="MVW898" s="136"/>
      <c r="MVX898" s="136"/>
      <c r="MVY898" s="136"/>
      <c r="MVZ898" s="136"/>
      <c r="MWA898" s="136"/>
      <c r="MWB898" s="136"/>
      <c r="MWC898" s="136"/>
      <c r="MWD898" s="136"/>
      <c r="MWE898" s="136"/>
      <c r="MWF898" s="136"/>
      <c r="MWG898" s="136"/>
      <c r="MWH898" s="136"/>
      <c r="MWI898" s="136"/>
      <c r="MWJ898" s="136"/>
      <c r="MWK898" s="136"/>
      <c r="MWL898" s="136"/>
      <c r="MWM898" s="136"/>
      <c r="MWN898" s="136"/>
      <c r="MWO898" s="136"/>
      <c r="MWP898" s="136"/>
      <c r="MWQ898" s="136"/>
      <c r="MWR898" s="136"/>
      <c r="MWS898" s="136"/>
      <c r="MWT898" s="136"/>
      <c r="MWU898" s="136"/>
      <c r="MWV898" s="136"/>
      <c r="MWW898" s="136"/>
      <c r="MWX898" s="136"/>
      <c r="MWY898" s="136"/>
      <c r="MWZ898" s="136"/>
      <c r="MXA898" s="136"/>
      <c r="MXB898" s="136"/>
      <c r="MXC898" s="136"/>
      <c r="MXD898" s="136"/>
      <c r="MXE898" s="136"/>
      <c r="MXF898" s="136"/>
      <c r="MXG898" s="136"/>
      <c r="MXH898" s="136"/>
      <c r="MXI898" s="136"/>
      <c r="MXJ898" s="136"/>
      <c r="MXK898" s="136"/>
      <c r="MXL898" s="136"/>
      <c r="MXM898" s="136"/>
      <c r="MXN898" s="136"/>
      <c r="MXO898" s="136"/>
      <c r="MXP898" s="136"/>
      <c r="MXQ898" s="136"/>
      <c r="MXR898" s="136"/>
      <c r="MXS898" s="136"/>
      <c r="MXT898" s="136"/>
      <c r="MXU898" s="136"/>
      <c r="MXV898" s="136"/>
      <c r="MXW898" s="136"/>
      <c r="MXX898" s="136"/>
      <c r="MXY898" s="136"/>
      <c r="MXZ898" s="136"/>
      <c r="MYA898" s="136"/>
      <c r="MYB898" s="136"/>
      <c r="MYC898" s="136"/>
      <c r="MYD898" s="136"/>
      <c r="MYE898" s="136"/>
      <c r="MYF898" s="136"/>
      <c r="MYG898" s="136"/>
      <c r="MYH898" s="136"/>
      <c r="MYI898" s="136"/>
      <c r="MYJ898" s="136"/>
      <c r="MYK898" s="136"/>
      <c r="MYL898" s="136"/>
      <c r="MYM898" s="136"/>
      <c r="MYN898" s="136"/>
      <c r="MYO898" s="136"/>
      <c r="MYP898" s="136"/>
      <c r="MYQ898" s="136"/>
      <c r="MYR898" s="136"/>
      <c r="MYS898" s="136"/>
      <c r="MYT898" s="136"/>
      <c r="MYU898" s="136"/>
      <c r="MYV898" s="136"/>
      <c r="MYW898" s="136"/>
      <c r="MYX898" s="136"/>
      <c r="MYY898" s="136"/>
      <c r="MYZ898" s="136"/>
      <c r="MZA898" s="136"/>
      <c r="MZB898" s="136"/>
      <c r="MZC898" s="136"/>
      <c r="MZD898" s="136"/>
      <c r="MZE898" s="136"/>
      <c r="MZF898" s="136"/>
      <c r="MZG898" s="136"/>
      <c r="MZH898" s="136"/>
      <c r="MZI898" s="136"/>
      <c r="MZJ898" s="136"/>
      <c r="MZK898" s="136"/>
      <c r="MZL898" s="136"/>
      <c r="MZM898" s="136"/>
      <c r="MZN898" s="136"/>
      <c r="MZO898" s="136"/>
      <c r="MZP898" s="136"/>
      <c r="MZQ898" s="136"/>
      <c r="MZR898" s="136"/>
      <c r="MZS898" s="136"/>
      <c r="MZT898" s="136"/>
      <c r="MZU898" s="136"/>
      <c r="MZV898" s="136"/>
      <c r="MZW898" s="136"/>
      <c r="MZX898" s="136"/>
      <c r="MZY898" s="136"/>
      <c r="MZZ898" s="136"/>
      <c r="NAA898" s="136"/>
      <c r="NAB898" s="136"/>
      <c r="NAC898" s="136"/>
      <c r="NAD898" s="136"/>
      <c r="NAE898" s="136"/>
      <c r="NAF898" s="136"/>
      <c r="NAG898" s="136"/>
      <c r="NAH898" s="136"/>
      <c r="NAI898" s="136"/>
      <c r="NAJ898" s="136"/>
      <c r="NAK898" s="136"/>
      <c r="NAL898" s="136"/>
      <c r="NAM898" s="136"/>
      <c r="NAN898" s="136"/>
      <c r="NAO898" s="136"/>
      <c r="NAP898" s="136"/>
      <c r="NAQ898" s="136"/>
      <c r="NAR898" s="136"/>
      <c r="NAS898" s="136"/>
      <c r="NAT898" s="136"/>
      <c r="NAU898" s="136"/>
      <c r="NAV898" s="136"/>
      <c r="NAW898" s="136"/>
      <c r="NAX898" s="136"/>
      <c r="NAY898" s="136"/>
      <c r="NAZ898" s="136"/>
      <c r="NBA898" s="136"/>
      <c r="NBB898" s="136"/>
      <c r="NBC898" s="136"/>
      <c r="NBD898" s="136"/>
      <c r="NBE898" s="136"/>
      <c r="NBF898" s="136"/>
      <c r="NBG898" s="136"/>
      <c r="NBH898" s="136"/>
      <c r="NBI898" s="136"/>
      <c r="NBJ898" s="136"/>
      <c r="NBK898" s="136"/>
      <c r="NBL898" s="136"/>
      <c r="NBM898" s="136"/>
      <c r="NBN898" s="136"/>
      <c r="NBO898" s="136"/>
      <c r="NBP898" s="136"/>
      <c r="NBQ898" s="136"/>
      <c r="NBR898" s="136"/>
      <c r="NBS898" s="136"/>
      <c r="NBT898" s="136"/>
      <c r="NBU898" s="136"/>
      <c r="NBV898" s="136"/>
      <c r="NBW898" s="136"/>
      <c r="NBX898" s="136"/>
      <c r="NBY898" s="136"/>
      <c r="NBZ898" s="136"/>
      <c r="NCA898" s="136"/>
      <c r="NCB898" s="136"/>
      <c r="NCC898" s="136"/>
      <c r="NCD898" s="136"/>
      <c r="NCE898" s="136"/>
      <c r="NCF898" s="136"/>
      <c r="NCG898" s="136"/>
      <c r="NCH898" s="136"/>
      <c r="NCI898" s="136"/>
      <c r="NCJ898" s="136"/>
      <c r="NCK898" s="136"/>
      <c r="NCL898" s="136"/>
      <c r="NCM898" s="136"/>
      <c r="NCN898" s="136"/>
      <c r="NCO898" s="136"/>
      <c r="NCP898" s="136"/>
      <c r="NCQ898" s="136"/>
      <c r="NCR898" s="136"/>
      <c r="NCS898" s="136"/>
      <c r="NCT898" s="136"/>
      <c r="NCU898" s="136"/>
      <c r="NCV898" s="136"/>
      <c r="NCW898" s="136"/>
      <c r="NCX898" s="136"/>
      <c r="NCY898" s="136"/>
      <c r="NCZ898" s="136"/>
      <c r="NDA898" s="136"/>
      <c r="NDB898" s="136"/>
      <c r="NDC898" s="136"/>
      <c r="NDD898" s="136"/>
      <c r="NDE898" s="136"/>
      <c r="NDF898" s="136"/>
      <c r="NDG898" s="136"/>
      <c r="NDH898" s="136"/>
      <c r="NDI898" s="136"/>
      <c r="NDJ898" s="136"/>
      <c r="NDK898" s="136"/>
      <c r="NDL898" s="136"/>
      <c r="NDM898" s="136"/>
      <c r="NDN898" s="136"/>
      <c r="NDO898" s="136"/>
      <c r="NDP898" s="136"/>
      <c r="NDQ898" s="136"/>
      <c r="NDR898" s="136"/>
      <c r="NDS898" s="136"/>
      <c r="NDT898" s="136"/>
      <c r="NDU898" s="136"/>
      <c r="NDV898" s="136"/>
      <c r="NDW898" s="136"/>
      <c r="NDX898" s="136"/>
      <c r="NDY898" s="136"/>
      <c r="NDZ898" s="136"/>
      <c r="NEA898" s="136"/>
      <c r="NEB898" s="136"/>
      <c r="NEC898" s="136"/>
      <c r="NED898" s="136"/>
      <c r="NEE898" s="136"/>
      <c r="NEF898" s="136"/>
      <c r="NEG898" s="136"/>
      <c r="NEH898" s="136"/>
      <c r="NEI898" s="136"/>
      <c r="NEJ898" s="136"/>
      <c r="NEK898" s="136"/>
      <c r="NEL898" s="136"/>
      <c r="NEM898" s="136"/>
      <c r="NEN898" s="136"/>
      <c r="NEO898" s="136"/>
      <c r="NEP898" s="136"/>
      <c r="NEQ898" s="136"/>
      <c r="NER898" s="136"/>
      <c r="NES898" s="136"/>
      <c r="NET898" s="136"/>
      <c r="NEU898" s="136"/>
      <c r="NEV898" s="136"/>
      <c r="NEW898" s="136"/>
      <c r="NEX898" s="136"/>
      <c r="NEY898" s="136"/>
      <c r="NEZ898" s="136"/>
      <c r="NFA898" s="136"/>
      <c r="NFB898" s="136"/>
      <c r="NFC898" s="136"/>
      <c r="NFD898" s="136"/>
      <c r="NFE898" s="136"/>
      <c r="NFF898" s="136"/>
      <c r="NFG898" s="136"/>
      <c r="NFH898" s="136"/>
      <c r="NFI898" s="136"/>
      <c r="NFJ898" s="136"/>
      <c r="NFK898" s="136"/>
      <c r="NFL898" s="136"/>
      <c r="NFM898" s="136"/>
      <c r="NFN898" s="136"/>
      <c r="NFO898" s="136"/>
      <c r="NFP898" s="136"/>
      <c r="NFQ898" s="136"/>
      <c r="NFR898" s="136"/>
      <c r="NFS898" s="136"/>
      <c r="NFT898" s="136"/>
      <c r="NFU898" s="136"/>
      <c r="NFV898" s="136"/>
      <c r="NFW898" s="136"/>
      <c r="NFX898" s="136"/>
      <c r="NFY898" s="136"/>
      <c r="NFZ898" s="136"/>
      <c r="NGA898" s="136"/>
      <c r="NGB898" s="136"/>
      <c r="NGC898" s="136"/>
      <c r="NGD898" s="136"/>
      <c r="NGE898" s="136"/>
      <c r="NGF898" s="136"/>
      <c r="NGG898" s="136"/>
      <c r="NGH898" s="136"/>
      <c r="NGI898" s="136"/>
      <c r="NGJ898" s="136"/>
      <c r="NGK898" s="136"/>
      <c r="NGL898" s="136"/>
      <c r="NGM898" s="136"/>
      <c r="NGN898" s="136"/>
      <c r="NGO898" s="136"/>
      <c r="NGP898" s="136"/>
      <c r="NGQ898" s="136"/>
      <c r="NGR898" s="136"/>
      <c r="NGS898" s="136"/>
      <c r="NGT898" s="136"/>
      <c r="NGU898" s="136"/>
      <c r="NGV898" s="136"/>
      <c r="NGW898" s="136"/>
      <c r="NGX898" s="136"/>
      <c r="NGY898" s="136"/>
      <c r="NGZ898" s="136"/>
      <c r="NHA898" s="136"/>
      <c r="NHB898" s="136"/>
      <c r="NHC898" s="136"/>
      <c r="NHD898" s="136"/>
      <c r="NHE898" s="136"/>
      <c r="NHF898" s="136"/>
      <c r="NHG898" s="136"/>
      <c r="NHH898" s="136"/>
      <c r="NHI898" s="136"/>
      <c r="NHJ898" s="136"/>
      <c r="NHK898" s="136"/>
      <c r="NHL898" s="136"/>
      <c r="NHM898" s="136"/>
      <c r="NHN898" s="136"/>
      <c r="NHO898" s="136"/>
      <c r="NHP898" s="136"/>
      <c r="NHQ898" s="136"/>
      <c r="NHR898" s="136"/>
      <c r="NHS898" s="136"/>
      <c r="NHT898" s="136"/>
      <c r="NHU898" s="136"/>
      <c r="NHV898" s="136"/>
      <c r="NHW898" s="136"/>
      <c r="NHX898" s="136"/>
      <c r="NHY898" s="136"/>
      <c r="NHZ898" s="136"/>
      <c r="NIA898" s="136"/>
      <c r="NIB898" s="136"/>
      <c r="NIC898" s="136"/>
      <c r="NID898" s="136"/>
      <c r="NIE898" s="136"/>
      <c r="NIF898" s="136"/>
      <c r="NIG898" s="136"/>
      <c r="NIH898" s="136"/>
      <c r="NII898" s="136"/>
      <c r="NIJ898" s="136"/>
      <c r="NIK898" s="136"/>
      <c r="NIL898" s="136"/>
      <c r="NIM898" s="136"/>
      <c r="NIN898" s="136"/>
      <c r="NIO898" s="136"/>
      <c r="NIP898" s="136"/>
      <c r="NIQ898" s="136"/>
      <c r="NIR898" s="136"/>
      <c r="NIS898" s="136"/>
      <c r="NIT898" s="136"/>
      <c r="NIU898" s="136"/>
      <c r="NIV898" s="136"/>
      <c r="NIW898" s="136"/>
      <c r="NIX898" s="136"/>
      <c r="NIY898" s="136"/>
      <c r="NIZ898" s="136"/>
      <c r="NJA898" s="136"/>
      <c r="NJB898" s="136"/>
      <c r="NJC898" s="136"/>
      <c r="NJD898" s="136"/>
      <c r="NJE898" s="136"/>
      <c r="NJF898" s="136"/>
      <c r="NJG898" s="136"/>
      <c r="NJH898" s="136"/>
      <c r="NJI898" s="136"/>
      <c r="NJJ898" s="136"/>
      <c r="NJK898" s="136"/>
      <c r="NJL898" s="136"/>
      <c r="NJM898" s="136"/>
      <c r="NJN898" s="136"/>
      <c r="NJO898" s="136"/>
      <c r="NJP898" s="136"/>
      <c r="NJQ898" s="136"/>
      <c r="NJR898" s="136"/>
      <c r="NJS898" s="136"/>
      <c r="NJT898" s="136"/>
      <c r="NJU898" s="136"/>
      <c r="NJV898" s="136"/>
      <c r="NJW898" s="136"/>
      <c r="NJX898" s="136"/>
      <c r="NJY898" s="136"/>
      <c r="NJZ898" s="136"/>
      <c r="NKA898" s="136"/>
      <c r="NKB898" s="136"/>
      <c r="NKC898" s="136"/>
      <c r="NKD898" s="136"/>
      <c r="NKE898" s="136"/>
      <c r="NKF898" s="136"/>
      <c r="NKG898" s="136"/>
      <c r="NKH898" s="136"/>
      <c r="NKI898" s="136"/>
      <c r="NKJ898" s="136"/>
      <c r="NKK898" s="136"/>
      <c r="NKL898" s="136"/>
      <c r="NKM898" s="136"/>
      <c r="NKN898" s="136"/>
      <c r="NKO898" s="136"/>
      <c r="NKP898" s="136"/>
      <c r="NKQ898" s="136"/>
      <c r="NKR898" s="136"/>
      <c r="NKS898" s="136"/>
      <c r="NKT898" s="136"/>
      <c r="NKU898" s="136"/>
      <c r="NKV898" s="136"/>
      <c r="NKW898" s="136"/>
      <c r="NKX898" s="136"/>
      <c r="NKY898" s="136"/>
      <c r="NKZ898" s="136"/>
      <c r="NLA898" s="136"/>
      <c r="NLB898" s="136"/>
      <c r="NLC898" s="136"/>
      <c r="NLD898" s="136"/>
      <c r="NLE898" s="136"/>
      <c r="NLF898" s="136"/>
      <c r="NLG898" s="136"/>
      <c r="NLH898" s="136"/>
      <c r="NLI898" s="136"/>
      <c r="NLJ898" s="136"/>
      <c r="NLK898" s="136"/>
      <c r="NLL898" s="136"/>
      <c r="NLM898" s="136"/>
      <c r="NLN898" s="136"/>
      <c r="NLO898" s="136"/>
      <c r="NLP898" s="136"/>
      <c r="NLQ898" s="136"/>
      <c r="NLR898" s="136"/>
      <c r="NLS898" s="136"/>
      <c r="NLT898" s="136"/>
      <c r="NLU898" s="136"/>
      <c r="NLV898" s="136"/>
      <c r="NLW898" s="136"/>
      <c r="NLX898" s="136"/>
      <c r="NLY898" s="136"/>
      <c r="NLZ898" s="136"/>
      <c r="NMA898" s="136"/>
      <c r="NMB898" s="136"/>
      <c r="NMC898" s="136"/>
      <c r="NMD898" s="136"/>
      <c r="NME898" s="136"/>
      <c r="NMF898" s="136"/>
      <c r="NMG898" s="136"/>
      <c r="NMH898" s="136"/>
      <c r="NMI898" s="136"/>
      <c r="NMJ898" s="136"/>
      <c r="NMK898" s="136"/>
      <c r="NML898" s="136"/>
      <c r="NMM898" s="136"/>
      <c r="NMN898" s="136"/>
      <c r="NMO898" s="136"/>
      <c r="NMP898" s="136"/>
      <c r="NMQ898" s="136"/>
      <c r="NMR898" s="136"/>
      <c r="NMS898" s="136"/>
      <c r="NMT898" s="136"/>
      <c r="NMU898" s="136"/>
      <c r="NMV898" s="136"/>
      <c r="NMW898" s="136"/>
      <c r="NMX898" s="136"/>
      <c r="NMY898" s="136"/>
      <c r="NMZ898" s="136"/>
      <c r="NNA898" s="136"/>
      <c r="NNB898" s="136"/>
      <c r="NNC898" s="136"/>
      <c r="NND898" s="136"/>
      <c r="NNE898" s="136"/>
      <c r="NNF898" s="136"/>
      <c r="NNG898" s="136"/>
      <c r="NNH898" s="136"/>
      <c r="NNI898" s="136"/>
      <c r="NNJ898" s="136"/>
      <c r="NNK898" s="136"/>
      <c r="NNL898" s="136"/>
      <c r="NNM898" s="136"/>
      <c r="NNN898" s="136"/>
      <c r="NNO898" s="136"/>
      <c r="NNP898" s="136"/>
      <c r="NNQ898" s="136"/>
      <c r="NNR898" s="136"/>
      <c r="NNS898" s="136"/>
      <c r="NNT898" s="136"/>
      <c r="NNU898" s="136"/>
      <c r="NNV898" s="136"/>
      <c r="NNW898" s="136"/>
      <c r="NNX898" s="136"/>
      <c r="NNY898" s="136"/>
      <c r="NNZ898" s="136"/>
      <c r="NOA898" s="136"/>
      <c r="NOB898" s="136"/>
      <c r="NOC898" s="136"/>
      <c r="NOD898" s="136"/>
      <c r="NOE898" s="136"/>
      <c r="NOF898" s="136"/>
      <c r="NOG898" s="136"/>
      <c r="NOH898" s="136"/>
      <c r="NOI898" s="136"/>
      <c r="NOJ898" s="136"/>
      <c r="NOK898" s="136"/>
      <c r="NOL898" s="136"/>
      <c r="NOM898" s="136"/>
      <c r="NON898" s="136"/>
      <c r="NOO898" s="136"/>
      <c r="NOP898" s="136"/>
      <c r="NOQ898" s="136"/>
      <c r="NOR898" s="136"/>
      <c r="NOS898" s="136"/>
      <c r="NOT898" s="136"/>
      <c r="NOU898" s="136"/>
      <c r="NOV898" s="136"/>
      <c r="NOW898" s="136"/>
      <c r="NOX898" s="136"/>
      <c r="NOY898" s="136"/>
      <c r="NOZ898" s="136"/>
      <c r="NPA898" s="136"/>
      <c r="NPB898" s="136"/>
      <c r="NPC898" s="136"/>
      <c r="NPD898" s="136"/>
      <c r="NPE898" s="136"/>
      <c r="NPF898" s="136"/>
      <c r="NPG898" s="136"/>
      <c r="NPH898" s="136"/>
      <c r="NPI898" s="136"/>
      <c r="NPJ898" s="136"/>
      <c r="NPK898" s="136"/>
      <c r="NPL898" s="136"/>
      <c r="NPM898" s="136"/>
      <c r="NPN898" s="136"/>
      <c r="NPO898" s="136"/>
      <c r="NPP898" s="136"/>
      <c r="NPQ898" s="136"/>
      <c r="NPR898" s="136"/>
      <c r="NPS898" s="136"/>
      <c r="NPT898" s="136"/>
      <c r="NPU898" s="136"/>
      <c r="NPV898" s="136"/>
      <c r="NPW898" s="136"/>
      <c r="NPX898" s="136"/>
      <c r="NPY898" s="136"/>
      <c r="NPZ898" s="136"/>
      <c r="NQA898" s="136"/>
      <c r="NQB898" s="136"/>
      <c r="NQC898" s="136"/>
      <c r="NQD898" s="136"/>
      <c r="NQE898" s="136"/>
      <c r="NQF898" s="136"/>
      <c r="NQG898" s="136"/>
      <c r="NQH898" s="136"/>
      <c r="NQI898" s="136"/>
      <c r="NQJ898" s="136"/>
      <c r="NQK898" s="136"/>
      <c r="NQL898" s="136"/>
      <c r="NQM898" s="136"/>
      <c r="NQN898" s="136"/>
      <c r="NQO898" s="136"/>
      <c r="NQP898" s="136"/>
      <c r="NQQ898" s="136"/>
      <c r="NQR898" s="136"/>
      <c r="NQS898" s="136"/>
      <c r="NQT898" s="136"/>
      <c r="NQU898" s="136"/>
      <c r="NQV898" s="136"/>
      <c r="NQW898" s="136"/>
      <c r="NQX898" s="136"/>
      <c r="NQY898" s="136"/>
      <c r="NQZ898" s="136"/>
      <c r="NRA898" s="136"/>
      <c r="NRB898" s="136"/>
      <c r="NRC898" s="136"/>
      <c r="NRD898" s="136"/>
      <c r="NRE898" s="136"/>
      <c r="NRF898" s="136"/>
      <c r="NRG898" s="136"/>
      <c r="NRH898" s="136"/>
      <c r="NRI898" s="136"/>
      <c r="NRJ898" s="136"/>
      <c r="NRK898" s="136"/>
      <c r="NRL898" s="136"/>
      <c r="NRM898" s="136"/>
      <c r="NRN898" s="136"/>
      <c r="NRO898" s="136"/>
      <c r="NRP898" s="136"/>
      <c r="NRQ898" s="136"/>
      <c r="NRR898" s="136"/>
      <c r="NRS898" s="136"/>
      <c r="NRT898" s="136"/>
      <c r="NRU898" s="136"/>
      <c r="NRV898" s="136"/>
      <c r="NRW898" s="136"/>
      <c r="NRX898" s="136"/>
      <c r="NRY898" s="136"/>
      <c r="NRZ898" s="136"/>
      <c r="NSA898" s="136"/>
      <c r="NSB898" s="136"/>
      <c r="NSC898" s="136"/>
      <c r="NSD898" s="136"/>
      <c r="NSE898" s="136"/>
      <c r="NSF898" s="136"/>
      <c r="NSG898" s="136"/>
      <c r="NSH898" s="136"/>
      <c r="NSI898" s="136"/>
      <c r="NSJ898" s="136"/>
      <c r="NSK898" s="136"/>
      <c r="NSL898" s="136"/>
      <c r="NSM898" s="136"/>
      <c r="NSN898" s="136"/>
      <c r="NSO898" s="136"/>
      <c r="NSP898" s="136"/>
      <c r="NSQ898" s="136"/>
      <c r="NSR898" s="136"/>
      <c r="NSS898" s="136"/>
      <c r="NST898" s="136"/>
      <c r="NSU898" s="136"/>
      <c r="NSV898" s="136"/>
      <c r="NSW898" s="136"/>
      <c r="NSX898" s="136"/>
      <c r="NSY898" s="136"/>
      <c r="NSZ898" s="136"/>
      <c r="NTA898" s="136"/>
      <c r="NTB898" s="136"/>
      <c r="NTC898" s="136"/>
      <c r="NTD898" s="136"/>
      <c r="NTE898" s="136"/>
      <c r="NTF898" s="136"/>
      <c r="NTG898" s="136"/>
      <c r="NTH898" s="136"/>
      <c r="NTI898" s="136"/>
      <c r="NTJ898" s="136"/>
      <c r="NTK898" s="136"/>
      <c r="NTL898" s="136"/>
      <c r="NTM898" s="136"/>
      <c r="NTN898" s="136"/>
      <c r="NTO898" s="136"/>
      <c r="NTP898" s="136"/>
      <c r="NTQ898" s="136"/>
      <c r="NTR898" s="136"/>
      <c r="NTS898" s="136"/>
      <c r="NTT898" s="136"/>
      <c r="NTU898" s="136"/>
      <c r="NTV898" s="136"/>
      <c r="NTW898" s="136"/>
      <c r="NTX898" s="136"/>
      <c r="NTY898" s="136"/>
      <c r="NTZ898" s="136"/>
      <c r="NUA898" s="136"/>
      <c r="NUB898" s="136"/>
      <c r="NUC898" s="136"/>
      <c r="NUD898" s="136"/>
      <c r="NUE898" s="136"/>
      <c r="NUF898" s="136"/>
      <c r="NUG898" s="136"/>
      <c r="NUH898" s="136"/>
      <c r="NUI898" s="136"/>
      <c r="NUJ898" s="136"/>
      <c r="NUK898" s="136"/>
      <c r="NUL898" s="136"/>
      <c r="NUM898" s="136"/>
      <c r="NUN898" s="136"/>
      <c r="NUO898" s="136"/>
      <c r="NUP898" s="136"/>
      <c r="NUQ898" s="136"/>
      <c r="NUR898" s="136"/>
      <c r="NUS898" s="136"/>
      <c r="NUT898" s="136"/>
      <c r="NUU898" s="136"/>
      <c r="NUV898" s="136"/>
      <c r="NUW898" s="136"/>
      <c r="NUX898" s="136"/>
      <c r="NUY898" s="136"/>
      <c r="NUZ898" s="136"/>
      <c r="NVA898" s="136"/>
      <c r="NVB898" s="136"/>
      <c r="NVC898" s="136"/>
      <c r="NVD898" s="136"/>
      <c r="NVE898" s="136"/>
      <c r="NVF898" s="136"/>
      <c r="NVG898" s="136"/>
      <c r="NVH898" s="136"/>
      <c r="NVI898" s="136"/>
      <c r="NVJ898" s="136"/>
      <c r="NVK898" s="136"/>
      <c r="NVL898" s="136"/>
      <c r="NVM898" s="136"/>
      <c r="NVN898" s="136"/>
      <c r="NVO898" s="136"/>
      <c r="NVP898" s="136"/>
      <c r="NVQ898" s="136"/>
      <c r="NVR898" s="136"/>
      <c r="NVS898" s="136"/>
      <c r="NVT898" s="136"/>
      <c r="NVU898" s="136"/>
      <c r="NVV898" s="136"/>
      <c r="NVW898" s="136"/>
      <c r="NVX898" s="136"/>
      <c r="NVY898" s="136"/>
      <c r="NVZ898" s="136"/>
      <c r="NWA898" s="136"/>
      <c r="NWB898" s="136"/>
      <c r="NWC898" s="136"/>
      <c r="NWD898" s="136"/>
      <c r="NWE898" s="136"/>
      <c r="NWF898" s="136"/>
      <c r="NWG898" s="136"/>
      <c r="NWH898" s="136"/>
      <c r="NWI898" s="136"/>
      <c r="NWJ898" s="136"/>
      <c r="NWK898" s="136"/>
      <c r="NWL898" s="136"/>
      <c r="NWM898" s="136"/>
      <c r="NWN898" s="136"/>
      <c r="NWO898" s="136"/>
      <c r="NWP898" s="136"/>
      <c r="NWQ898" s="136"/>
      <c r="NWR898" s="136"/>
      <c r="NWS898" s="136"/>
      <c r="NWT898" s="136"/>
      <c r="NWU898" s="136"/>
      <c r="NWV898" s="136"/>
      <c r="NWW898" s="136"/>
      <c r="NWX898" s="136"/>
      <c r="NWY898" s="136"/>
      <c r="NWZ898" s="136"/>
      <c r="NXA898" s="136"/>
      <c r="NXB898" s="136"/>
      <c r="NXC898" s="136"/>
      <c r="NXD898" s="136"/>
      <c r="NXE898" s="136"/>
      <c r="NXF898" s="136"/>
      <c r="NXG898" s="136"/>
      <c r="NXH898" s="136"/>
      <c r="NXI898" s="136"/>
      <c r="NXJ898" s="136"/>
      <c r="NXK898" s="136"/>
      <c r="NXL898" s="136"/>
      <c r="NXM898" s="136"/>
      <c r="NXN898" s="136"/>
      <c r="NXO898" s="136"/>
      <c r="NXP898" s="136"/>
      <c r="NXQ898" s="136"/>
      <c r="NXR898" s="136"/>
      <c r="NXS898" s="136"/>
      <c r="NXT898" s="136"/>
      <c r="NXU898" s="136"/>
      <c r="NXV898" s="136"/>
      <c r="NXW898" s="136"/>
      <c r="NXX898" s="136"/>
      <c r="NXY898" s="136"/>
      <c r="NXZ898" s="136"/>
      <c r="NYA898" s="136"/>
      <c r="NYB898" s="136"/>
      <c r="NYC898" s="136"/>
      <c r="NYD898" s="136"/>
      <c r="NYE898" s="136"/>
      <c r="NYF898" s="136"/>
      <c r="NYG898" s="136"/>
      <c r="NYH898" s="136"/>
      <c r="NYI898" s="136"/>
      <c r="NYJ898" s="136"/>
      <c r="NYK898" s="136"/>
      <c r="NYL898" s="136"/>
      <c r="NYM898" s="136"/>
      <c r="NYN898" s="136"/>
      <c r="NYO898" s="136"/>
      <c r="NYP898" s="136"/>
      <c r="NYQ898" s="136"/>
      <c r="NYR898" s="136"/>
      <c r="NYS898" s="136"/>
      <c r="NYT898" s="136"/>
      <c r="NYU898" s="136"/>
      <c r="NYV898" s="136"/>
      <c r="NYW898" s="136"/>
      <c r="NYX898" s="136"/>
      <c r="NYY898" s="136"/>
      <c r="NYZ898" s="136"/>
      <c r="NZA898" s="136"/>
      <c r="NZB898" s="136"/>
      <c r="NZC898" s="136"/>
      <c r="NZD898" s="136"/>
      <c r="NZE898" s="136"/>
      <c r="NZF898" s="136"/>
      <c r="NZG898" s="136"/>
      <c r="NZH898" s="136"/>
      <c r="NZI898" s="136"/>
      <c r="NZJ898" s="136"/>
      <c r="NZK898" s="136"/>
      <c r="NZL898" s="136"/>
      <c r="NZM898" s="136"/>
      <c r="NZN898" s="136"/>
      <c r="NZO898" s="136"/>
      <c r="NZP898" s="136"/>
      <c r="NZQ898" s="136"/>
      <c r="NZR898" s="136"/>
      <c r="NZS898" s="136"/>
      <c r="NZT898" s="136"/>
      <c r="NZU898" s="136"/>
      <c r="NZV898" s="136"/>
      <c r="NZW898" s="136"/>
      <c r="NZX898" s="136"/>
      <c r="NZY898" s="136"/>
      <c r="NZZ898" s="136"/>
      <c r="OAA898" s="136"/>
      <c r="OAB898" s="136"/>
      <c r="OAC898" s="136"/>
      <c r="OAD898" s="136"/>
      <c r="OAE898" s="136"/>
      <c r="OAF898" s="136"/>
      <c r="OAG898" s="136"/>
      <c r="OAH898" s="136"/>
      <c r="OAI898" s="136"/>
      <c r="OAJ898" s="136"/>
      <c r="OAK898" s="136"/>
      <c r="OAL898" s="136"/>
      <c r="OAM898" s="136"/>
      <c r="OAN898" s="136"/>
      <c r="OAO898" s="136"/>
      <c r="OAP898" s="136"/>
      <c r="OAQ898" s="136"/>
      <c r="OAR898" s="136"/>
      <c r="OAS898" s="136"/>
      <c r="OAT898" s="136"/>
      <c r="OAU898" s="136"/>
      <c r="OAV898" s="136"/>
      <c r="OAW898" s="136"/>
      <c r="OAX898" s="136"/>
      <c r="OAY898" s="136"/>
      <c r="OAZ898" s="136"/>
      <c r="OBA898" s="136"/>
      <c r="OBB898" s="136"/>
      <c r="OBC898" s="136"/>
      <c r="OBD898" s="136"/>
      <c r="OBE898" s="136"/>
      <c r="OBF898" s="136"/>
      <c r="OBG898" s="136"/>
      <c r="OBH898" s="136"/>
      <c r="OBI898" s="136"/>
      <c r="OBJ898" s="136"/>
      <c r="OBK898" s="136"/>
      <c r="OBL898" s="136"/>
      <c r="OBM898" s="136"/>
      <c r="OBN898" s="136"/>
      <c r="OBO898" s="136"/>
      <c r="OBP898" s="136"/>
      <c r="OBQ898" s="136"/>
      <c r="OBR898" s="136"/>
      <c r="OBS898" s="136"/>
      <c r="OBT898" s="136"/>
      <c r="OBU898" s="136"/>
      <c r="OBV898" s="136"/>
      <c r="OBW898" s="136"/>
      <c r="OBX898" s="136"/>
      <c r="OBY898" s="136"/>
      <c r="OBZ898" s="136"/>
      <c r="OCA898" s="136"/>
      <c r="OCB898" s="136"/>
      <c r="OCC898" s="136"/>
      <c r="OCD898" s="136"/>
      <c r="OCE898" s="136"/>
      <c r="OCF898" s="136"/>
      <c r="OCG898" s="136"/>
      <c r="OCH898" s="136"/>
      <c r="OCI898" s="136"/>
      <c r="OCJ898" s="136"/>
      <c r="OCK898" s="136"/>
      <c r="OCL898" s="136"/>
      <c r="OCM898" s="136"/>
      <c r="OCN898" s="136"/>
      <c r="OCO898" s="136"/>
      <c r="OCP898" s="136"/>
      <c r="OCQ898" s="136"/>
      <c r="OCR898" s="136"/>
      <c r="OCS898" s="136"/>
      <c r="OCT898" s="136"/>
      <c r="OCU898" s="136"/>
      <c r="OCV898" s="136"/>
      <c r="OCW898" s="136"/>
      <c r="OCX898" s="136"/>
      <c r="OCY898" s="136"/>
      <c r="OCZ898" s="136"/>
      <c r="ODA898" s="136"/>
      <c r="ODB898" s="136"/>
      <c r="ODC898" s="136"/>
      <c r="ODD898" s="136"/>
      <c r="ODE898" s="136"/>
      <c r="ODF898" s="136"/>
      <c r="ODG898" s="136"/>
      <c r="ODH898" s="136"/>
      <c r="ODI898" s="136"/>
      <c r="ODJ898" s="136"/>
      <c r="ODK898" s="136"/>
      <c r="ODL898" s="136"/>
      <c r="ODM898" s="136"/>
      <c r="ODN898" s="136"/>
      <c r="ODO898" s="136"/>
      <c r="ODP898" s="136"/>
      <c r="ODQ898" s="136"/>
      <c r="ODR898" s="136"/>
      <c r="ODS898" s="136"/>
      <c r="ODT898" s="136"/>
      <c r="ODU898" s="136"/>
      <c r="ODV898" s="136"/>
      <c r="ODW898" s="136"/>
      <c r="ODX898" s="136"/>
      <c r="ODY898" s="136"/>
      <c r="ODZ898" s="136"/>
      <c r="OEA898" s="136"/>
      <c r="OEB898" s="136"/>
      <c r="OEC898" s="136"/>
      <c r="OED898" s="136"/>
      <c r="OEE898" s="136"/>
      <c r="OEF898" s="136"/>
      <c r="OEG898" s="136"/>
      <c r="OEH898" s="136"/>
      <c r="OEI898" s="136"/>
      <c r="OEJ898" s="136"/>
      <c r="OEK898" s="136"/>
      <c r="OEL898" s="136"/>
      <c r="OEM898" s="136"/>
      <c r="OEN898" s="136"/>
      <c r="OEO898" s="136"/>
      <c r="OEP898" s="136"/>
      <c r="OEQ898" s="136"/>
      <c r="OER898" s="136"/>
      <c r="OES898" s="136"/>
      <c r="OET898" s="136"/>
      <c r="OEU898" s="136"/>
      <c r="OEV898" s="136"/>
      <c r="OEW898" s="136"/>
      <c r="OEX898" s="136"/>
      <c r="OEY898" s="136"/>
      <c r="OEZ898" s="136"/>
      <c r="OFA898" s="136"/>
      <c r="OFB898" s="136"/>
      <c r="OFC898" s="136"/>
      <c r="OFD898" s="136"/>
      <c r="OFE898" s="136"/>
      <c r="OFF898" s="136"/>
      <c r="OFG898" s="136"/>
      <c r="OFH898" s="136"/>
      <c r="OFI898" s="136"/>
      <c r="OFJ898" s="136"/>
      <c r="OFK898" s="136"/>
      <c r="OFL898" s="136"/>
      <c r="OFM898" s="136"/>
      <c r="OFN898" s="136"/>
      <c r="OFO898" s="136"/>
      <c r="OFP898" s="136"/>
      <c r="OFQ898" s="136"/>
      <c r="OFR898" s="136"/>
      <c r="OFS898" s="136"/>
      <c r="OFT898" s="136"/>
      <c r="OFU898" s="136"/>
      <c r="OFV898" s="136"/>
      <c r="OFW898" s="136"/>
      <c r="OFX898" s="136"/>
      <c r="OFY898" s="136"/>
      <c r="OFZ898" s="136"/>
      <c r="OGA898" s="136"/>
      <c r="OGB898" s="136"/>
      <c r="OGC898" s="136"/>
      <c r="OGD898" s="136"/>
      <c r="OGE898" s="136"/>
      <c r="OGF898" s="136"/>
      <c r="OGG898" s="136"/>
      <c r="OGH898" s="136"/>
      <c r="OGI898" s="136"/>
      <c r="OGJ898" s="136"/>
      <c r="OGK898" s="136"/>
      <c r="OGL898" s="136"/>
      <c r="OGM898" s="136"/>
      <c r="OGN898" s="136"/>
      <c r="OGO898" s="136"/>
      <c r="OGP898" s="136"/>
      <c r="OGQ898" s="136"/>
      <c r="OGR898" s="136"/>
      <c r="OGS898" s="136"/>
      <c r="OGT898" s="136"/>
      <c r="OGU898" s="136"/>
      <c r="OGV898" s="136"/>
      <c r="OGW898" s="136"/>
      <c r="OGX898" s="136"/>
      <c r="OGY898" s="136"/>
      <c r="OGZ898" s="136"/>
      <c r="OHA898" s="136"/>
      <c r="OHB898" s="136"/>
      <c r="OHC898" s="136"/>
      <c r="OHD898" s="136"/>
      <c r="OHE898" s="136"/>
      <c r="OHF898" s="136"/>
      <c r="OHG898" s="136"/>
      <c r="OHH898" s="136"/>
      <c r="OHI898" s="136"/>
      <c r="OHJ898" s="136"/>
      <c r="OHK898" s="136"/>
      <c r="OHL898" s="136"/>
      <c r="OHM898" s="136"/>
      <c r="OHN898" s="136"/>
      <c r="OHO898" s="136"/>
      <c r="OHP898" s="136"/>
      <c r="OHQ898" s="136"/>
      <c r="OHR898" s="136"/>
      <c r="OHS898" s="136"/>
      <c r="OHT898" s="136"/>
      <c r="OHU898" s="136"/>
      <c r="OHV898" s="136"/>
      <c r="OHW898" s="136"/>
      <c r="OHX898" s="136"/>
      <c r="OHY898" s="136"/>
      <c r="OHZ898" s="136"/>
      <c r="OIA898" s="136"/>
      <c r="OIB898" s="136"/>
      <c r="OIC898" s="136"/>
      <c r="OID898" s="136"/>
      <c r="OIE898" s="136"/>
      <c r="OIF898" s="136"/>
      <c r="OIG898" s="136"/>
      <c r="OIH898" s="136"/>
      <c r="OII898" s="136"/>
      <c r="OIJ898" s="136"/>
      <c r="OIK898" s="136"/>
      <c r="OIL898" s="136"/>
      <c r="OIM898" s="136"/>
      <c r="OIN898" s="136"/>
      <c r="OIO898" s="136"/>
      <c r="OIP898" s="136"/>
      <c r="OIQ898" s="136"/>
      <c r="OIR898" s="136"/>
      <c r="OIS898" s="136"/>
      <c r="OIT898" s="136"/>
      <c r="OIU898" s="136"/>
      <c r="OIV898" s="136"/>
      <c r="OIW898" s="136"/>
      <c r="OIX898" s="136"/>
      <c r="OIY898" s="136"/>
      <c r="OIZ898" s="136"/>
      <c r="OJA898" s="136"/>
      <c r="OJB898" s="136"/>
      <c r="OJC898" s="136"/>
      <c r="OJD898" s="136"/>
      <c r="OJE898" s="136"/>
      <c r="OJF898" s="136"/>
      <c r="OJG898" s="136"/>
      <c r="OJH898" s="136"/>
      <c r="OJI898" s="136"/>
      <c r="OJJ898" s="136"/>
      <c r="OJK898" s="136"/>
      <c r="OJL898" s="136"/>
      <c r="OJM898" s="136"/>
      <c r="OJN898" s="136"/>
      <c r="OJO898" s="136"/>
      <c r="OJP898" s="136"/>
      <c r="OJQ898" s="136"/>
      <c r="OJR898" s="136"/>
      <c r="OJS898" s="136"/>
      <c r="OJT898" s="136"/>
      <c r="OJU898" s="136"/>
      <c r="OJV898" s="136"/>
      <c r="OJW898" s="136"/>
      <c r="OJX898" s="136"/>
      <c r="OJY898" s="136"/>
      <c r="OJZ898" s="136"/>
      <c r="OKA898" s="136"/>
      <c r="OKB898" s="136"/>
      <c r="OKC898" s="136"/>
      <c r="OKD898" s="136"/>
      <c r="OKE898" s="136"/>
      <c r="OKF898" s="136"/>
      <c r="OKG898" s="136"/>
      <c r="OKH898" s="136"/>
      <c r="OKI898" s="136"/>
      <c r="OKJ898" s="136"/>
      <c r="OKK898" s="136"/>
      <c r="OKL898" s="136"/>
      <c r="OKM898" s="136"/>
      <c r="OKN898" s="136"/>
      <c r="OKO898" s="136"/>
      <c r="OKP898" s="136"/>
      <c r="OKQ898" s="136"/>
      <c r="OKR898" s="136"/>
      <c r="OKS898" s="136"/>
      <c r="OKT898" s="136"/>
      <c r="OKU898" s="136"/>
      <c r="OKV898" s="136"/>
      <c r="OKW898" s="136"/>
      <c r="OKX898" s="136"/>
      <c r="OKY898" s="136"/>
      <c r="OKZ898" s="136"/>
      <c r="OLA898" s="136"/>
      <c r="OLB898" s="136"/>
      <c r="OLC898" s="136"/>
      <c r="OLD898" s="136"/>
      <c r="OLE898" s="136"/>
      <c r="OLF898" s="136"/>
      <c r="OLG898" s="136"/>
      <c r="OLH898" s="136"/>
      <c r="OLI898" s="136"/>
      <c r="OLJ898" s="136"/>
      <c r="OLK898" s="136"/>
      <c r="OLL898" s="136"/>
      <c r="OLM898" s="136"/>
      <c r="OLN898" s="136"/>
      <c r="OLO898" s="136"/>
      <c r="OLP898" s="136"/>
      <c r="OLQ898" s="136"/>
      <c r="OLR898" s="136"/>
      <c r="OLS898" s="136"/>
      <c r="OLT898" s="136"/>
      <c r="OLU898" s="136"/>
      <c r="OLV898" s="136"/>
      <c r="OLW898" s="136"/>
      <c r="OLX898" s="136"/>
      <c r="OLY898" s="136"/>
      <c r="OLZ898" s="136"/>
      <c r="OMA898" s="136"/>
      <c r="OMB898" s="136"/>
      <c r="OMC898" s="136"/>
      <c r="OMD898" s="136"/>
      <c r="OME898" s="136"/>
      <c r="OMF898" s="136"/>
      <c r="OMG898" s="136"/>
      <c r="OMH898" s="136"/>
      <c r="OMI898" s="136"/>
      <c r="OMJ898" s="136"/>
      <c r="OMK898" s="136"/>
      <c r="OML898" s="136"/>
      <c r="OMM898" s="136"/>
      <c r="OMN898" s="136"/>
      <c r="OMO898" s="136"/>
      <c r="OMP898" s="136"/>
      <c r="OMQ898" s="136"/>
      <c r="OMR898" s="136"/>
      <c r="OMS898" s="136"/>
      <c r="OMT898" s="136"/>
      <c r="OMU898" s="136"/>
      <c r="OMV898" s="136"/>
      <c r="OMW898" s="136"/>
      <c r="OMX898" s="136"/>
      <c r="OMY898" s="136"/>
      <c r="OMZ898" s="136"/>
      <c r="ONA898" s="136"/>
      <c r="ONB898" s="136"/>
      <c r="ONC898" s="136"/>
      <c r="OND898" s="136"/>
      <c r="ONE898" s="136"/>
      <c r="ONF898" s="136"/>
      <c r="ONG898" s="136"/>
      <c r="ONH898" s="136"/>
      <c r="ONI898" s="136"/>
      <c r="ONJ898" s="136"/>
      <c r="ONK898" s="136"/>
      <c r="ONL898" s="136"/>
      <c r="ONM898" s="136"/>
      <c r="ONN898" s="136"/>
      <c r="ONO898" s="136"/>
      <c r="ONP898" s="136"/>
      <c r="ONQ898" s="136"/>
      <c r="ONR898" s="136"/>
      <c r="ONS898" s="136"/>
      <c r="ONT898" s="136"/>
      <c r="ONU898" s="136"/>
      <c r="ONV898" s="136"/>
      <c r="ONW898" s="136"/>
      <c r="ONX898" s="136"/>
      <c r="ONY898" s="136"/>
      <c r="ONZ898" s="136"/>
      <c r="OOA898" s="136"/>
      <c r="OOB898" s="136"/>
      <c r="OOC898" s="136"/>
      <c r="OOD898" s="136"/>
      <c r="OOE898" s="136"/>
      <c r="OOF898" s="136"/>
      <c r="OOG898" s="136"/>
      <c r="OOH898" s="136"/>
      <c r="OOI898" s="136"/>
      <c r="OOJ898" s="136"/>
      <c r="OOK898" s="136"/>
      <c r="OOL898" s="136"/>
      <c r="OOM898" s="136"/>
      <c r="OON898" s="136"/>
      <c r="OOO898" s="136"/>
      <c r="OOP898" s="136"/>
      <c r="OOQ898" s="136"/>
      <c r="OOR898" s="136"/>
      <c r="OOS898" s="136"/>
      <c r="OOT898" s="136"/>
      <c r="OOU898" s="136"/>
      <c r="OOV898" s="136"/>
      <c r="OOW898" s="136"/>
      <c r="OOX898" s="136"/>
      <c r="OOY898" s="136"/>
      <c r="OOZ898" s="136"/>
      <c r="OPA898" s="136"/>
      <c r="OPB898" s="136"/>
      <c r="OPC898" s="136"/>
      <c r="OPD898" s="136"/>
      <c r="OPE898" s="136"/>
      <c r="OPF898" s="136"/>
      <c r="OPG898" s="136"/>
      <c r="OPH898" s="136"/>
      <c r="OPI898" s="136"/>
      <c r="OPJ898" s="136"/>
      <c r="OPK898" s="136"/>
      <c r="OPL898" s="136"/>
      <c r="OPM898" s="136"/>
      <c r="OPN898" s="136"/>
      <c r="OPO898" s="136"/>
      <c r="OPP898" s="136"/>
      <c r="OPQ898" s="136"/>
      <c r="OPR898" s="136"/>
      <c r="OPS898" s="136"/>
      <c r="OPT898" s="136"/>
      <c r="OPU898" s="136"/>
      <c r="OPV898" s="136"/>
      <c r="OPW898" s="136"/>
      <c r="OPX898" s="136"/>
      <c r="OPY898" s="136"/>
      <c r="OPZ898" s="136"/>
      <c r="OQA898" s="136"/>
      <c r="OQB898" s="136"/>
      <c r="OQC898" s="136"/>
      <c r="OQD898" s="136"/>
      <c r="OQE898" s="136"/>
      <c r="OQF898" s="136"/>
      <c r="OQG898" s="136"/>
      <c r="OQH898" s="136"/>
      <c r="OQI898" s="136"/>
      <c r="OQJ898" s="136"/>
      <c r="OQK898" s="136"/>
      <c r="OQL898" s="136"/>
      <c r="OQM898" s="136"/>
      <c r="OQN898" s="136"/>
      <c r="OQO898" s="136"/>
      <c r="OQP898" s="136"/>
      <c r="OQQ898" s="136"/>
      <c r="OQR898" s="136"/>
      <c r="OQS898" s="136"/>
      <c r="OQT898" s="136"/>
      <c r="OQU898" s="136"/>
      <c r="OQV898" s="136"/>
      <c r="OQW898" s="136"/>
      <c r="OQX898" s="136"/>
      <c r="OQY898" s="136"/>
      <c r="OQZ898" s="136"/>
      <c r="ORA898" s="136"/>
      <c r="ORB898" s="136"/>
      <c r="ORC898" s="136"/>
      <c r="ORD898" s="136"/>
      <c r="ORE898" s="136"/>
      <c r="ORF898" s="136"/>
      <c r="ORG898" s="136"/>
      <c r="ORH898" s="136"/>
      <c r="ORI898" s="136"/>
      <c r="ORJ898" s="136"/>
      <c r="ORK898" s="136"/>
      <c r="ORL898" s="136"/>
      <c r="ORM898" s="136"/>
      <c r="ORN898" s="136"/>
      <c r="ORO898" s="136"/>
      <c r="ORP898" s="136"/>
      <c r="ORQ898" s="136"/>
      <c r="ORR898" s="136"/>
      <c r="ORS898" s="136"/>
      <c r="ORT898" s="136"/>
      <c r="ORU898" s="136"/>
      <c r="ORV898" s="136"/>
      <c r="ORW898" s="136"/>
      <c r="ORX898" s="136"/>
      <c r="ORY898" s="136"/>
      <c r="ORZ898" s="136"/>
      <c r="OSA898" s="136"/>
      <c r="OSB898" s="136"/>
      <c r="OSC898" s="136"/>
      <c r="OSD898" s="136"/>
      <c r="OSE898" s="136"/>
      <c r="OSF898" s="136"/>
      <c r="OSG898" s="136"/>
      <c r="OSH898" s="136"/>
      <c r="OSI898" s="136"/>
      <c r="OSJ898" s="136"/>
      <c r="OSK898" s="136"/>
      <c r="OSL898" s="136"/>
      <c r="OSM898" s="136"/>
      <c r="OSN898" s="136"/>
      <c r="OSO898" s="136"/>
      <c r="OSP898" s="136"/>
      <c r="OSQ898" s="136"/>
      <c r="OSR898" s="136"/>
      <c r="OSS898" s="136"/>
      <c r="OST898" s="136"/>
      <c r="OSU898" s="136"/>
      <c r="OSV898" s="136"/>
      <c r="OSW898" s="136"/>
      <c r="OSX898" s="136"/>
      <c r="OSY898" s="136"/>
      <c r="OSZ898" s="136"/>
      <c r="OTA898" s="136"/>
      <c r="OTB898" s="136"/>
      <c r="OTC898" s="136"/>
      <c r="OTD898" s="136"/>
      <c r="OTE898" s="136"/>
      <c r="OTF898" s="136"/>
      <c r="OTG898" s="136"/>
      <c r="OTH898" s="136"/>
      <c r="OTI898" s="136"/>
      <c r="OTJ898" s="136"/>
      <c r="OTK898" s="136"/>
      <c r="OTL898" s="136"/>
      <c r="OTM898" s="136"/>
      <c r="OTN898" s="136"/>
      <c r="OTO898" s="136"/>
      <c r="OTP898" s="136"/>
      <c r="OTQ898" s="136"/>
      <c r="OTR898" s="136"/>
      <c r="OTS898" s="136"/>
      <c r="OTT898" s="136"/>
      <c r="OTU898" s="136"/>
      <c r="OTV898" s="136"/>
      <c r="OTW898" s="136"/>
      <c r="OTX898" s="136"/>
      <c r="OTY898" s="136"/>
      <c r="OTZ898" s="136"/>
      <c r="OUA898" s="136"/>
      <c r="OUB898" s="136"/>
      <c r="OUC898" s="136"/>
      <c r="OUD898" s="136"/>
      <c r="OUE898" s="136"/>
      <c r="OUF898" s="136"/>
      <c r="OUG898" s="136"/>
      <c r="OUH898" s="136"/>
      <c r="OUI898" s="136"/>
      <c r="OUJ898" s="136"/>
      <c r="OUK898" s="136"/>
      <c r="OUL898" s="136"/>
      <c r="OUM898" s="136"/>
      <c r="OUN898" s="136"/>
      <c r="OUO898" s="136"/>
      <c r="OUP898" s="136"/>
      <c r="OUQ898" s="136"/>
      <c r="OUR898" s="136"/>
      <c r="OUS898" s="136"/>
      <c r="OUT898" s="136"/>
      <c r="OUU898" s="136"/>
      <c r="OUV898" s="136"/>
      <c r="OUW898" s="136"/>
      <c r="OUX898" s="136"/>
      <c r="OUY898" s="136"/>
      <c r="OUZ898" s="136"/>
      <c r="OVA898" s="136"/>
      <c r="OVB898" s="136"/>
      <c r="OVC898" s="136"/>
      <c r="OVD898" s="136"/>
      <c r="OVE898" s="136"/>
      <c r="OVF898" s="136"/>
      <c r="OVG898" s="136"/>
      <c r="OVH898" s="136"/>
      <c r="OVI898" s="136"/>
      <c r="OVJ898" s="136"/>
      <c r="OVK898" s="136"/>
      <c r="OVL898" s="136"/>
      <c r="OVM898" s="136"/>
      <c r="OVN898" s="136"/>
      <c r="OVO898" s="136"/>
      <c r="OVP898" s="136"/>
      <c r="OVQ898" s="136"/>
      <c r="OVR898" s="136"/>
      <c r="OVS898" s="136"/>
      <c r="OVT898" s="136"/>
      <c r="OVU898" s="136"/>
      <c r="OVV898" s="136"/>
      <c r="OVW898" s="136"/>
      <c r="OVX898" s="136"/>
      <c r="OVY898" s="136"/>
      <c r="OVZ898" s="136"/>
      <c r="OWA898" s="136"/>
      <c r="OWB898" s="136"/>
      <c r="OWC898" s="136"/>
      <c r="OWD898" s="136"/>
      <c r="OWE898" s="136"/>
      <c r="OWF898" s="136"/>
      <c r="OWG898" s="136"/>
      <c r="OWH898" s="136"/>
      <c r="OWI898" s="136"/>
      <c r="OWJ898" s="136"/>
      <c r="OWK898" s="136"/>
      <c r="OWL898" s="136"/>
      <c r="OWM898" s="136"/>
      <c r="OWN898" s="136"/>
      <c r="OWO898" s="136"/>
      <c r="OWP898" s="136"/>
      <c r="OWQ898" s="136"/>
      <c r="OWR898" s="136"/>
      <c r="OWS898" s="136"/>
      <c r="OWT898" s="136"/>
      <c r="OWU898" s="136"/>
      <c r="OWV898" s="136"/>
      <c r="OWW898" s="136"/>
      <c r="OWX898" s="136"/>
      <c r="OWY898" s="136"/>
      <c r="OWZ898" s="136"/>
      <c r="OXA898" s="136"/>
      <c r="OXB898" s="136"/>
      <c r="OXC898" s="136"/>
      <c r="OXD898" s="136"/>
      <c r="OXE898" s="136"/>
      <c r="OXF898" s="136"/>
      <c r="OXG898" s="136"/>
      <c r="OXH898" s="136"/>
      <c r="OXI898" s="136"/>
      <c r="OXJ898" s="136"/>
      <c r="OXK898" s="136"/>
      <c r="OXL898" s="136"/>
      <c r="OXM898" s="136"/>
      <c r="OXN898" s="136"/>
      <c r="OXO898" s="136"/>
      <c r="OXP898" s="136"/>
      <c r="OXQ898" s="136"/>
      <c r="OXR898" s="136"/>
      <c r="OXS898" s="136"/>
      <c r="OXT898" s="136"/>
      <c r="OXU898" s="136"/>
      <c r="OXV898" s="136"/>
      <c r="OXW898" s="136"/>
      <c r="OXX898" s="136"/>
      <c r="OXY898" s="136"/>
      <c r="OXZ898" s="136"/>
      <c r="OYA898" s="136"/>
      <c r="OYB898" s="136"/>
      <c r="OYC898" s="136"/>
      <c r="OYD898" s="136"/>
      <c r="OYE898" s="136"/>
      <c r="OYF898" s="136"/>
      <c r="OYG898" s="136"/>
      <c r="OYH898" s="136"/>
      <c r="OYI898" s="136"/>
      <c r="OYJ898" s="136"/>
      <c r="OYK898" s="136"/>
      <c r="OYL898" s="136"/>
      <c r="OYM898" s="136"/>
      <c r="OYN898" s="136"/>
      <c r="OYO898" s="136"/>
      <c r="OYP898" s="136"/>
      <c r="OYQ898" s="136"/>
      <c r="OYR898" s="136"/>
      <c r="OYS898" s="136"/>
      <c r="OYT898" s="136"/>
      <c r="OYU898" s="136"/>
      <c r="OYV898" s="136"/>
      <c r="OYW898" s="136"/>
      <c r="OYX898" s="136"/>
      <c r="OYY898" s="136"/>
      <c r="OYZ898" s="136"/>
      <c r="OZA898" s="136"/>
      <c r="OZB898" s="136"/>
      <c r="OZC898" s="136"/>
      <c r="OZD898" s="136"/>
      <c r="OZE898" s="136"/>
      <c r="OZF898" s="136"/>
      <c r="OZG898" s="136"/>
      <c r="OZH898" s="136"/>
      <c r="OZI898" s="136"/>
      <c r="OZJ898" s="136"/>
      <c r="OZK898" s="136"/>
      <c r="OZL898" s="136"/>
      <c r="OZM898" s="136"/>
      <c r="OZN898" s="136"/>
      <c r="OZO898" s="136"/>
      <c r="OZP898" s="136"/>
      <c r="OZQ898" s="136"/>
      <c r="OZR898" s="136"/>
      <c r="OZS898" s="136"/>
      <c r="OZT898" s="136"/>
      <c r="OZU898" s="136"/>
      <c r="OZV898" s="136"/>
      <c r="OZW898" s="136"/>
      <c r="OZX898" s="136"/>
      <c r="OZY898" s="136"/>
      <c r="OZZ898" s="136"/>
      <c r="PAA898" s="136"/>
      <c r="PAB898" s="136"/>
      <c r="PAC898" s="136"/>
      <c r="PAD898" s="136"/>
      <c r="PAE898" s="136"/>
      <c r="PAF898" s="136"/>
      <c r="PAG898" s="136"/>
      <c r="PAH898" s="136"/>
      <c r="PAI898" s="136"/>
      <c r="PAJ898" s="136"/>
      <c r="PAK898" s="136"/>
      <c r="PAL898" s="136"/>
      <c r="PAM898" s="136"/>
      <c r="PAN898" s="136"/>
      <c r="PAO898" s="136"/>
      <c r="PAP898" s="136"/>
      <c r="PAQ898" s="136"/>
      <c r="PAR898" s="136"/>
      <c r="PAS898" s="136"/>
      <c r="PAT898" s="136"/>
      <c r="PAU898" s="136"/>
      <c r="PAV898" s="136"/>
      <c r="PAW898" s="136"/>
      <c r="PAX898" s="136"/>
      <c r="PAY898" s="136"/>
      <c r="PAZ898" s="136"/>
      <c r="PBA898" s="136"/>
      <c r="PBB898" s="136"/>
      <c r="PBC898" s="136"/>
      <c r="PBD898" s="136"/>
      <c r="PBE898" s="136"/>
      <c r="PBF898" s="136"/>
      <c r="PBG898" s="136"/>
      <c r="PBH898" s="136"/>
      <c r="PBI898" s="136"/>
      <c r="PBJ898" s="136"/>
      <c r="PBK898" s="136"/>
      <c r="PBL898" s="136"/>
      <c r="PBM898" s="136"/>
      <c r="PBN898" s="136"/>
      <c r="PBO898" s="136"/>
      <c r="PBP898" s="136"/>
      <c r="PBQ898" s="136"/>
      <c r="PBR898" s="136"/>
      <c r="PBS898" s="136"/>
      <c r="PBT898" s="136"/>
      <c r="PBU898" s="136"/>
      <c r="PBV898" s="136"/>
      <c r="PBW898" s="136"/>
      <c r="PBX898" s="136"/>
      <c r="PBY898" s="136"/>
      <c r="PBZ898" s="136"/>
      <c r="PCA898" s="136"/>
      <c r="PCB898" s="136"/>
      <c r="PCC898" s="136"/>
      <c r="PCD898" s="136"/>
      <c r="PCE898" s="136"/>
      <c r="PCF898" s="136"/>
      <c r="PCG898" s="136"/>
      <c r="PCH898" s="136"/>
      <c r="PCI898" s="136"/>
      <c r="PCJ898" s="136"/>
      <c r="PCK898" s="136"/>
      <c r="PCL898" s="136"/>
      <c r="PCM898" s="136"/>
      <c r="PCN898" s="136"/>
      <c r="PCO898" s="136"/>
      <c r="PCP898" s="136"/>
      <c r="PCQ898" s="136"/>
      <c r="PCR898" s="136"/>
      <c r="PCS898" s="136"/>
      <c r="PCT898" s="136"/>
      <c r="PCU898" s="136"/>
      <c r="PCV898" s="136"/>
      <c r="PCW898" s="136"/>
      <c r="PCX898" s="136"/>
      <c r="PCY898" s="136"/>
      <c r="PCZ898" s="136"/>
      <c r="PDA898" s="136"/>
      <c r="PDB898" s="136"/>
      <c r="PDC898" s="136"/>
      <c r="PDD898" s="136"/>
      <c r="PDE898" s="136"/>
      <c r="PDF898" s="136"/>
      <c r="PDG898" s="136"/>
      <c r="PDH898" s="136"/>
      <c r="PDI898" s="136"/>
      <c r="PDJ898" s="136"/>
      <c r="PDK898" s="136"/>
      <c r="PDL898" s="136"/>
      <c r="PDM898" s="136"/>
      <c r="PDN898" s="136"/>
      <c r="PDO898" s="136"/>
      <c r="PDP898" s="136"/>
      <c r="PDQ898" s="136"/>
      <c r="PDR898" s="136"/>
      <c r="PDS898" s="136"/>
      <c r="PDT898" s="136"/>
      <c r="PDU898" s="136"/>
      <c r="PDV898" s="136"/>
      <c r="PDW898" s="136"/>
      <c r="PDX898" s="136"/>
      <c r="PDY898" s="136"/>
      <c r="PDZ898" s="136"/>
      <c r="PEA898" s="136"/>
      <c r="PEB898" s="136"/>
      <c r="PEC898" s="136"/>
      <c r="PED898" s="136"/>
      <c r="PEE898" s="136"/>
      <c r="PEF898" s="136"/>
      <c r="PEG898" s="136"/>
      <c r="PEH898" s="136"/>
      <c r="PEI898" s="136"/>
      <c r="PEJ898" s="136"/>
      <c r="PEK898" s="136"/>
      <c r="PEL898" s="136"/>
      <c r="PEM898" s="136"/>
      <c r="PEN898" s="136"/>
      <c r="PEO898" s="136"/>
      <c r="PEP898" s="136"/>
      <c r="PEQ898" s="136"/>
      <c r="PER898" s="136"/>
      <c r="PES898" s="136"/>
      <c r="PET898" s="136"/>
      <c r="PEU898" s="136"/>
      <c r="PEV898" s="136"/>
      <c r="PEW898" s="136"/>
      <c r="PEX898" s="136"/>
      <c r="PEY898" s="136"/>
      <c r="PEZ898" s="136"/>
      <c r="PFA898" s="136"/>
      <c r="PFB898" s="136"/>
      <c r="PFC898" s="136"/>
      <c r="PFD898" s="136"/>
      <c r="PFE898" s="136"/>
      <c r="PFF898" s="136"/>
      <c r="PFG898" s="136"/>
      <c r="PFH898" s="136"/>
      <c r="PFI898" s="136"/>
      <c r="PFJ898" s="136"/>
      <c r="PFK898" s="136"/>
      <c r="PFL898" s="136"/>
      <c r="PFM898" s="136"/>
      <c r="PFN898" s="136"/>
      <c r="PFO898" s="136"/>
      <c r="PFP898" s="136"/>
      <c r="PFQ898" s="136"/>
      <c r="PFR898" s="136"/>
      <c r="PFS898" s="136"/>
      <c r="PFT898" s="136"/>
      <c r="PFU898" s="136"/>
      <c r="PFV898" s="136"/>
      <c r="PFW898" s="136"/>
      <c r="PFX898" s="136"/>
      <c r="PFY898" s="136"/>
      <c r="PFZ898" s="136"/>
      <c r="PGA898" s="136"/>
      <c r="PGB898" s="136"/>
      <c r="PGC898" s="136"/>
      <c r="PGD898" s="136"/>
      <c r="PGE898" s="136"/>
      <c r="PGF898" s="136"/>
      <c r="PGG898" s="136"/>
      <c r="PGH898" s="136"/>
      <c r="PGI898" s="136"/>
      <c r="PGJ898" s="136"/>
      <c r="PGK898" s="136"/>
      <c r="PGL898" s="136"/>
      <c r="PGM898" s="136"/>
      <c r="PGN898" s="136"/>
      <c r="PGO898" s="136"/>
      <c r="PGP898" s="136"/>
      <c r="PGQ898" s="136"/>
      <c r="PGR898" s="136"/>
      <c r="PGS898" s="136"/>
      <c r="PGT898" s="136"/>
      <c r="PGU898" s="136"/>
      <c r="PGV898" s="136"/>
      <c r="PGW898" s="136"/>
      <c r="PGX898" s="136"/>
      <c r="PGY898" s="136"/>
      <c r="PGZ898" s="136"/>
      <c r="PHA898" s="136"/>
      <c r="PHB898" s="136"/>
      <c r="PHC898" s="136"/>
      <c r="PHD898" s="136"/>
      <c r="PHE898" s="136"/>
      <c r="PHF898" s="136"/>
      <c r="PHG898" s="136"/>
      <c r="PHH898" s="136"/>
      <c r="PHI898" s="136"/>
      <c r="PHJ898" s="136"/>
      <c r="PHK898" s="136"/>
      <c r="PHL898" s="136"/>
      <c r="PHM898" s="136"/>
      <c r="PHN898" s="136"/>
      <c r="PHO898" s="136"/>
      <c r="PHP898" s="136"/>
      <c r="PHQ898" s="136"/>
      <c r="PHR898" s="136"/>
      <c r="PHS898" s="136"/>
      <c r="PHT898" s="136"/>
      <c r="PHU898" s="136"/>
      <c r="PHV898" s="136"/>
      <c r="PHW898" s="136"/>
      <c r="PHX898" s="136"/>
      <c r="PHY898" s="136"/>
      <c r="PHZ898" s="136"/>
      <c r="PIA898" s="136"/>
      <c r="PIB898" s="136"/>
      <c r="PIC898" s="136"/>
      <c r="PID898" s="136"/>
      <c r="PIE898" s="136"/>
      <c r="PIF898" s="136"/>
      <c r="PIG898" s="136"/>
      <c r="PIH898" s="136"/>
      <c r="PII898" s="136"/>
      <c r="PIJ898" s="136"/>
      <c r="PIK898" s="136"/>
      <c r="PIL898" s="136"/>
      <c r="PIM898" s="136"/>
      <c r="PIN898" s="136"/>
      <c r="PIO898" s="136"/>
      <c r="PIP898" s="136"/>
      <c r="PIQ898" s="136"/>
      <c r="PIR898" s="136"/>
      <c r="PIS898" s="136"/>
      <c r="PIT898" s="136"/>
      <c r="PIU898" s="136"/>
      <c r="PIV898" s="136"/>
      <c r="PIW898" s="136"/>
      <c r="PIX898" s="136"/>
      <c r="PIY898" s="136"/>
      <c r="PIZ898" s="136"/>
      <c r="PJA898" s="136"/>
      <c r="PJB898" s="136"/>
      <c r="PJC898" s="136"/>
      <c r="PJD898" s="136"/>
      <c r="PJE898" s="136"/>
      <c r="PJF898" s="136"/>
      <c r="PJG898" s="136"/>
      <c r="PJH898" s="136"/>
      <c r="PJI898" s="136"/>
      <c r="PJJ898" s="136"/>
      <c r="PJK898" s="136"/>
      <c r="PJL898" s="136"/>
      <c r="PJM898" s="136"/>
      <c r="PJN898" s="136"/>
      <c r="PJO898" s="136"/>
      <c r="PJP898" s="136"/>
      <c r="PJQ898" s="136"/>
      <c r="PJR898" s="136"/>
      <c r="PJS898" s="136"/>
      <c r="PJT898" s="136"/>
      <c r="PJU898" s="136"/>
      <c r="PJV898" s="136"/>
      <c r="PJW898" s="136"/>
      <c r="PJX898" s="136"/>
      <c r="PJY898" s="136"/>
      <c r="PJZ898" s="136"/>
      <c r="PKA898" s="136"/>
      <c r="PKB898" s="136"/>
      <c r="PKC898" s="136"/>
      <c r="PKD898" s="136"/>
      <c r="PKE898" s="136"/>
      <c r="PKF898" s="136"/>
      <c r="PKG898" s="136"/>
      <c r="PKH898" s="136"/>
      <c r="PKI898" s="136"/>
      <c r="PKJ898" s="136"/>
      <c r="PKK898" s="136"/>
      <c r="PKL898" s="136"/>
      <c r="PKM898" s="136"/>
      <c r="PKN898" s="136"/>
      <c r="PKO898" s="136"/>
      <c r="PKP898" s="136"/>
      <c r="PKQ898" s="136"/>
      <c r="PKR898" s="136"/>
      <c r="PKS898" s="136"/>
      <c r="PKT898" s="136"/>
      <c r="PKU898" s="136"/>
      <c r="PKV898" s="136"/>
      <c r="PKW898" s="136"/>
      <c r="PKX898" s="136"/>
      <c r="PKY898" s="136"/>
      <c r="PKZ898" s="136"/>
      <c r="PLA898" s="136"/>
      <c r="PLB898" s="136"/>
      <c r="PLC898" s="136"/>
      <c r="PLD898" s="136"/>
      <c r="PLE898" s="136"/>
      <c r="PLF898" s="136"/>
      <c r="PLG898" s="136"/>
      <c r="PLH898" s="136"/>
      <c r="PLI898" s="136"/>
      <c r="PLJ898" s="136"/>
      <c r="PLK898" s="136"/>
      <c r="PLL898" s="136"/>
      <c r="PLM898" s="136"/>
      <c r="PLN898" s="136"/>
      <c r="PLO898" s="136"/>
      <c r="PLP898" s="136"/>
      <c r="PLQ898" s="136"/>
      <c r="PLR898" s="136"/>
      <c r="PLS898" s="136"/>
      <c r="PLT898" s="136"/>
      <c r="PLU898" s="136"/>
      <c r="PLV898" s="136"/>
      <c r="PLW898" s="136"/>
      <c r="PLX898" s="136"/>
      <c r="PLY898" s="136"/>
      <c r="PLZ898" s="136"/>
      <c r="PMA898" s="136"/>
      <c r="PMB898" s="136"/>
      <c r="PMC898" s="136"/>
      <c r="PMD898" s="136"/>
      <c r="PME898" s="136"/>
      <c r="PMF898" s="136"/>
      <c r="PMG898" s="136"/>
      <c r="PMH898" s="136"/>
      <c r="PMI898" s="136"/>
      <c r="PMJ898" s="136"/>
      <c r="PMK898" s="136"/>
      <c r="PML898" s="136"/>
      <c r="PMM898" s="136"/>
      <c r="PMN898" s="136"/>
      <c r="PMO898" s="136"/>
      <c r="PMP898" s="136"/>
      <c r="PMQ898" s="136"/>
      <c r="PMR898" s="136"/>
      <c r="PMS898" s="136"/>
      <c r="PMT898" s="136"/>
      <c r="PMU898" s="136"/>
      <c r="PMV898" s="136"/>
      <c r="PMW898" s="136"/>
      <c r="PMX898" s="136"/>
      <c r="PMY898" s="136"/>
      <c r="PMZ898" s="136"/>
      <c r="PNA898" s="136"/>
      <c r="PNB898" s="136"/>
      <c r="PNC898" s="136"/>
      <c r="PND898" s="136"/>
      <c r="PNE898" s="136"/>
      <c r="PNF898" s="136"/>
      <c r="PNG898" s="136"/>
      <c r="PNH898" s="136"/>
      <c r="PNI898" s="136"/>
      <c r="PNJ898" s="136"/>
      <c r="PNK898" s="136"/>
      <c r="PNL898" s="136"/>
      <c r="PNM898" s="136"/>
      <c r="PNN898" s="136"/>
      <c r="PNO898" s="136"/>
      <c r="PNP898" s="136"/>
      <c r="PNQ898" s="136"/>
      <c r="PNR898" s="136"/>
      <c r="PNS898" s="136"/>
      <c r="PNT898" s="136"/>
      <c r="PNU898" s="136"/>
      <c r="PNV898" s="136"/>
      <c r="PNW898" s="136"/>
      <c r="PNX898" s="136"/>
      <c r="PNY898" s="136"/>
      <c r="PNZ898" s="136"/>
      <c r="POA898" s="136"/>
      <c r="POB898" s="136"/>
      <c r="POC898" s="136"/>
      <c r="POD898" s="136"/>
      <c r="POE898" s="136"/>
      <c r="POF898" s="136"/>
      <c r="POG898" s="136"/>
      <c r="POH898" s="136"/>
      <c r="POI898" s="136"/>
      <c r="POJ898" s="136"/>
      <c r="POK898" s="136"/>
      <c r="POL898" s="136"/>
      <c r="POM898" s="136"/>
      <c r="PON898" s="136"/>
      <c r="POO898" s="136"/>
      <c r="POP898" s="136"/>
      <c r="POQ898" s="136"/>
      <c r="POR898" s="136"/>
      <c r="POS898" s="136"/>
      <c r="POT898" s="136"/>
      <c r="POU898" s="136"/>
      <c r="POV898" s="136"/>
      <c r="POW898" s="136"/>
      <c r="POX898" s="136"/>
      <c r="POY898" s="136"/>
      <c r="POZ898" s="136"/>
      <c r="PPA898" s="136"/>
      <c r="PPB898" s="136"/>
      <c r="PPC898" s="136"/>
      <c r="PPD898" s="136"/>
      <c r="PPE898" s="136"/>
      <c r="PPF898" s="136"/>
      <c r="PPG898" s="136"/>
      <c r="PPH898" s="136"/>
      <c r="PPI898" s="136"/>
      <c r="PPJ898" s="136"/>
      <c r="PPK898" s="136"/>
      <c r="PPL898" s="136"/>
      <c r="PPM898" s="136"/>
      <c r="PPN898" s="136"/>
      <c r="PPO898" s="136"/>
      <c r="PPP898" s="136"/>
      <c r="PPQ898" s="136"/>
      <c r="PPR898" s="136"/>
      <c r="PPS898" s="136"/>
      <c r="PPT898" s="136"/>
      <c r="PPU898" s="136"/>
      <c r="PPV898" s="136"/>
      <c r="PPW898" s="136"/>
      <c r="PPX898" s="136"/>
      <c r="PPY898" s="136"/>
      <c r="PPZ898" s="136"/>
      <c r="PQA898" s="136"/>
      <c r="PQB898" s="136"/>
      <c r="PQC898" s="136"/>
      <c r="PQD898" s="136"/>
      <c r="PQE898" s="136"/>
      <c r="PQF898" s="136"/>
      <c r="PQG898" s="136"/>
      <c r="PQH898" s="136"/>
      <c r="PQI898" s="136"/>
      <c r="PQJ898" s="136"/>
      <c r="PQK898" s="136"/>
      <c r="PQL898" s="136"/>
      <c r="PQM898" s="136"/>
      <c r="PQN898" s="136"/>
      <c r="PQO898" s="136"/>
      <c r="PQP898" s="136"/>
      <c r="PQQ898" s="136"/>
      <c r="PQR898" s="136"/>
      <c r="PQS898" s="136"/>
      <c r="PQT898" s="136"/>
      <c r="PQU898" s="136"/>
      <c r="PQV898" s="136"/>
      <c r="PQW898" s="136"/>
      <c r="PQX898" s="136"/>
      <c r="PQY898" s="136"/>
      <c r="PQZ898" s="136"/>
      <c r="PRA898" s="136"/>
      <c r="PRB898" s="136"/>
      <c r="PRC898" s="136"/>
      <c r="PRD898" s="136"/>
      <c r="PRE898" s="136"/>
      <c r="PRF898" s="136"/>
      <c r="PRG898" s="136"/>
      <c r="PRH898" s="136"/>
      <c r="PRI898" s="136"/>
      <c r="PRJ898" s="136"/>
      <c r="PRK898" s="136"/>
      <c r="PRL898" s="136"/>
      <c r="PRM898" s="136"/>
      <c r="PRN898" s="136"/>
      <c r="PRO898" s="136"/>
      <c r="PRP898" s="136"/>
      <c r="PRQ898" s="136"/>
      <c r="PRR898" s="136"/>
      <c r="PRS898" s="136"/>
      <c r="PRT898" s="136"/>
      <c r="PRU898" s="136"/>
      <c r="PRV898" s="136"/>
      <c r="PRW898" s="136"/>
      <c r="PRX898" s="136"/>
      <c r="PRY898" s="136"/>
      <c r="PRZ898" s="136"/>
      <c r="PSA898" s="136"/>
      <c r="PSB898" s="136"/>
      <c r="PSC898" s="136"/>
      <c r="PSD898" s="136"/>
      <c r="PSE898" s="136"/>
      <c r="PSF898" s="136"/>
      <c r="PSG898" s="136"/>
      <c r="PSH898" s="136"/>
      <c r="PSI898" s="136"/>
      <c r="PSJ898" s="136"/>
      <c r="PSK898" s="136"/>
      <c r="PSL898" s="136"/>
      <c r="PSM898" s="136"/>
      <c r="PSN898" s="136"/>
      <c r="PSO898" s="136"/>
      <c r="PSP898" s="136"/>
      <c r="PSQ898" s="136"/>
      <c r="PSR898" s="136"/>
      <c r="PSS898" s="136"/>
      <c r="PST898" s="136"/>
      <c r="PSU898" s="136"/>
      <c r="PSV898" s="136"/>
      <c r="PSW898" s="136"/>
      <c r="PSX898" s="136"/>
      <c r="PSY898" s="136"/>
      <c r="PSZ898" s="136"/>
      <c r="PTA898" s="136"/>
      <c r="PTB898" s="136"/>
      <c r="PTC898" s="136"/>
      <c r="PTD898" s="136"/>
      <c r="PTE898" s="136"/>
      <c r="PTF898" s="136"/>
      <c r="PTG898" s="136"/>
      <c r="PTH898" s="136"/>
      <c r="PTI898" s="136"/>
      <c r="PTJ898" s="136"/>
      <c r="PTK898" s="136"/>
      <c r="PTL898" s="136"/>
      <c r="PTM898" s="136"/>
      <c r="PTN898" s="136"/>
      <c r="PTO898" s="136"/>
      <c r="PTP898" s="136"/>
      <c r="PTQ898" s="136"/>
      <c r="PTR898" s="136"/>
      <c r="PTS898" s="136"/>
      <c r="PTT898" s="136"/>
      <c r="PTU898" s="136"/>
      <c r="PTV898" s="136"/>
      <c r="PTW898" s="136"/>
      <c r="PTX898" s="136"/>
      <c r="PTY898" s="136"/>
      <c r="PTZ898" s="136"/>
      <c r="PUA898" s="136"/>
      <c r="PUB898" s="136"/>
      <c r="PUC898" s="136"/>
      <c r="PUD898" s="136"/>
      <c r="PUE898" s="136"/>
      <c r="PUF898" s="136"/>
      <c r="PUG898" s="136"/>
      <c r="PUH898" s="136"/>
      <c r="PUI898" s="136"/>
      <c r="PUJ898" s="136"/>
      <c r="PUK898" s="136"/>
      <c r="PUL898" s="136"/>
      <c r="PUM898" s="136"/>
      <c r="PUN898" s="136"/>
      <c r="PUO898" s="136"/>
      <c r="PUP898" s="136"/>
      <c r="PUQ898" s="136"/>
      <c r="PUR898" s="136"/>
      <c r="PUS898" s="136"/>
      <c r="PUT898" s="136"/>
      <c r="PUU898" s="136"/>
      <c r="PUV898" s="136"/>
      <c r="PUW898" s="136"/>
      <c r="PUX898" s="136"/>
      <c r="PUY898" s="136"/>
      <c r="PUZ898" s="136"/>
      <c r="PVA898" s="136"/>
      <c r="PVB898" s="136"/>
      <c r="PVC898" s="136"/>
      <c r="PVD898" s="136"/>
      <c r="PVE898" s="136"/>
      <c r="PVF898" s="136"/>
      <c r="PVG898" s="136"/>
      <c r="PVH898" s="136"/>
      <c r="PVI898" s="136"/>
      <c r="PVJ898" s="136"/>
      <c r="PVK898" s="136"/>
      <c r="PVL898" s="136"/>
      <c r="PVM898" s="136"/>
      <c r="PVN898" s="136"/>
      <c r="PVO898" s="136"/>
      <c r="PVP898" s="136"/>
      <c r="PVQ898" s="136"/>
      <c r="PVR898" s="136"/>
      <c r="PVS898" s="136"/>
      <c r="PVT898" s="136"/>
      <c r="PVU898" s="136"/>
      <c r="PVV898" s="136"/>
      <c r="PVW898" s="136"/>
      <c r="PVX898" s="136"/>
      <c r="PVY898" s="136"/>
      <c r="PVZ898" s="136"/>
      <c r="PWA898" s="136"/>
      <c r="PWB898" s="136"/>
      <c r="PWC898" s="136"/>
      <c r="PWD898" s="136"/>
      <c r="PWE898" s="136"/>
      <c r="PWF898" s="136"/>
      <c r="PWG898" s="136"/>
      <c r="PWH898" s="136"/>
      <c r="PWI898" s="136"/>
      <c r="PWJ898" s="136"/>
      <c r="PWK898" s="136"/>
      <c r="PWL898" s="136"/>
      <c r="PWM898" s="136"/>
      <c r="PWN898" s="136"/>
      <c r="PWO898" s="136"/>
      <c r="PWP898" s="136"/>
      <c r="PWQ898" s="136"/>
      <c r="PWR898" s="136"/>
      <c r="PWS898" s="136"/>
      <c r="PWT898" s="136"/>
      <c r="PWU898" s="136"/>
      <c r="PWV898" s="136"/>
      <c r="PWW898" s="136"/>
      <c r="PWX898" s="136"/>
      <c r="PWY898" s="136"/>
      <c r="PWZ898" s="136"/>
      <c r="PXA898" s="136"/>
      <c r="PXB898" s="136"/>
      <c r="PXC898" s="136"/>
      <c r="PXD898" s="136"/>
      <c r="PXE898" s="136"/>
      <c r="PXF898" s="136"/>
      <c r="PXG898" s="136"/>
      <c r="PXH898" s="136"/>
      <c r="PXI898" s="136"/>
      <c r="PXJ898" s="136"/>
      <c r="PXK898" s="136"/>
      <c r="PXL898" s="136"/>
      <c r="PXM898" s="136"/>
      <c r="PXN898" s="136"/>
      <c r="PXO898" s="136"/>
      <c r="PXP898" s="136"/>
      <c r="PXQ898" s="136"/>
      <c r="PXR898" s="136"/>
      <c r="PXS898" s="136"/>
      <c r="PXT898" s="136"/>
      <c r="PXU898" s="136"/>
      <c r="PXV898" s="136"/>
      <c r="PXW898" s="136"/>
      <c r="PXX898" s="136"/>
      <c r="PXY898" s="136"/>
      <c r="PXZ898" s="136"/>
      <c r="PYA898" s="136"/>
      <c r="PYB898" s="136"/>
      <c r="PYC898" s="136"/>
      <c r="PYD898" s="136"/>
      <c r="PYE898" s="136"/>
      <c r="PYF898" s="136"/>
      <c r="PYG898" s="136"/>
      <c r="PYH898" s="136"/>
      <c r="PYI898" s="136"/>
      <c r="PYJ898" s="136"/>
      <c r="PYK898" s="136"/>
      <c r="PYL898" s="136"/>
      <c r="PYM898" s="136"/>
      <c r="PYN898" s="136"/>
      <c r="PYO898" s="136"/>
      <c r="PYP898" s="136"/>
      <c r="PYQ898" s="136"/>
      <c r="PYR898" s="136"/>
      <c r="PYS898" s="136"/>
      <c r="PYT898" s="136"/>
      <c r="PYU898" s="136"/>
      <c r="PYV898" s="136"/>
      <c r="PYW898" s="136"/>
      <c r="PYX898" s="136"/>
      <c r="PYY898" s="136"/>
      <c r="PYZ898" s="136"/>
      <c r="PZA898" s="136"/>
      <c r="PZB898" s="136"/>
      <c r="PZC898" s="136"/>
      <c r="PZD898" s="136"/>
      <c r="PZE898" s="136"/>
      <c r="PZF898" s="136"/>
      <c r="PZG898" s="136"/>
      <c r="PZH898" s="136"/>
      <c r="PZI898" s="136"/>
      <c r="PZJ898" s="136"/>
      <c r="PZK898" s="136"/>
      <c r="PZL898" s="136"/>
      <c r="PZM898" s="136"/>
      <c r="PZN898" s="136"/>
      <c r="PZO898" s="136"/>
      <c r="PZP898" s="136"/>
      <c r="PZQ898" s="136"/>
      <c r="PZR898" s="136"/>
      <c r="PZS898" s="136"/>
      <c r="PZT898" s="136"/>
      <c r="PZU898" s="136"/>
      <c r="PZV898" s="136"/>
      <c r="PZW898" s="136"/>
      <c r="PZX898" s="136"/>
      <c r="PZY898" s="136"/>
      <c r="PZZ898" s="136"/>
      <c r="QAA898" s="136"/>
      <c r="QAB898" s="136"/>
      <c r="QAC898" s="136"/>
      <c r="QAD898" s="136"/>
      <c r="QAE898" s="136"/>
      <c r="QAF898" s="136"/>
      <c r="QAG898" s="136"/>
      <c r="QAH898" s="136"/>
      <c r="QAI898" s="136"/>
      <c r="QAJ898" s="136"/>
      <c r="QAK898" s="136"/>
      <c r="QAL898" s="136"/>
      <c r="QAM898" s="136"/>
      <c r="QAN898" s="136"/>
      <c r="QAO898" s="136"/>
      <c r="QAP898" s="136"/>
      <c r="QAQ898" s="136"/>
      <c r="QAR898" s="136"/>
      <c r="QAS898" s="136"/>
      <c r="QAT898" s="136"/>
      <c r="QAU898" s="136"/>
      <c r="QAV898" s="136"/>
      <c r="QAW898" s="136"/>
      <c r="QAX898" s="136"/>
      <c r="QAY898" s="136"/>
      <c r="QAZ898" s="136"/>
      <c r="QBA898" s="136"/>
      <c r="QBB898" s="136"/>
      <c r="QBC898" s="136"/>
      <c r="QBD898" s="136"/>
      <c r="QBE898" s="136"/>
      <c r="QBF898" s="136"/>
      <c r="QBG898" s="136"/>
      <c r="QBH898" s="136"/>
      <c r="QBI898" s="136"/>
      <c r="QBJ898" s="136"/>
      <c r="QBK898" s="136"/>
      <c r="QBL898" s="136"/>
      <c r="QBM898" s="136"/>
      <c r="QBN898" s="136"/>
      <c r="QBO898" s="136"/>
      <c r="QBP898" s="136"/>
      <c r="QBQ898" s="136"/>
      <c r="QBR898" s="136"/>
      <c r="QBS898" s="136"/>
      <c r="QBT898" s="136"/>
      <c r="QBU898" s="136"/>
      <c r="QBV898" s="136"/>
      <c r="QBW898" s="136"/>
      <c r="QBX898" s="136"/>
      <c r="QBY898" s="136"/>
      <c r="QBZ898" s="136"/>
      <c r="QCA898" s="136"/>
      <c r="QCB898" s="136"/>
      <c r="QCC898" s="136"/>
      <c r="QCD898" s="136"/>
      <c r="QCE898" s="136"/>
      <c r="QCF898" s="136"/>
      <c r="QCG898" s="136"/>
      <c r="QCH898" s="136"/>
      <c r="QCI898" s="136"/>
      <c r="QCJ898" s="136"/>
      <c r="QCK898" s="136"/>
      <c r="QCL898" s="136"/>
      <c r="QCM898" s="136"/>
      <c r="QCN898" s="136"/>
      <c r="QCO898" s="136"/>
      <c r="QCP898" s="136"/>
      <c r="QCQ898" s="136"/>
      <c r="QCR898" s="136"/>
      <c r="QCS898" s="136"/>
      <c r="QCT898" s="136"/>
      <c r="QCU898" s="136"/>
      <c r="QCV898" s="136"/>
      <c r="QCW898" s="136"/>
      <c r="QCX898" s="136"/>
      <c r="QCY898" s="136"/>
      <c r="QCZ898" s="136"/>
      <c r="QDA898" s="136"/>
      <c r="QDB898" s="136"/>
      <c r="QDC898" s="136"/>
      <c r="QDD898" s="136"/>
      <c r="QDE898" s="136"/>
      <c r="QDF898" s="136"/>
      <c r="QDG898" s="136"/>
      <c r="QDH898" s="136"/>
      <c r="QDI898" s="136"/>
      <c r="QDJ898" s="136"/>
      <c r="QDK898" s="136"/>
      <c r="QDL898" s="136"/>
      <c r="QDM898" s="136"/>
      <c r="QDN898" s="136"/>
      <c r="QDO898" s="136"/>
      <c r="QDP898" s="136"/>
      <c r="QDQ898" s="136"/>
      <c r="QDR898" s="136"/>
      <c r="QDS898" s="136"/>
      <c r="QDT898" s="136"/>
      <c r="QDU898" s="136"/>
      <c r="QDV898" s="136"/>
      <c r="QDW898" s="136"/>
      <c r="QDX898" s="136"/>
      <c r="QDY898" s="136"/>
      <c r="QDZ898" s="136"/>
      <c r="QEA898" s="136"/>
      <c r="QEB898" s="136"/>
      <c r="QEC898" s="136"/>
      <c r="QED898" s="136"/>
      <c r="QEE898" s="136"/>
      <c r="QEF898" s="136"/>
      <c r="QEG898" s="136"/>
      <c r="QEH898" s="136"/>
      <c r="QEI898" s="136"/>
      <c r="QEJ898" s="136"/>
      <c r="QEK898" s="136"/>
      <c r="QEL898" s="136"/>
      <c r="QEM898" s="136"/>
      <c r="QEN898" s="136"/>
      <c r="QEO898" s="136"/>
      <c r="QEP898" s="136"/>
      <c r="QEQ898" s="136"/>
      <c r="QER898" s="136"/>
      <c r="QES898" s="136"/>
      <c r="QET898" s="136"/>
      <c r="QEU898" s="136"/>
      <c r="QEV898" s="136"/>
      <c r="QEW898" s="136"/>
      <c r="QEX898" s="136"/>
      <c r="QEY898" s="136"/>
      <c r="QEZ898" s="136"/>
      <c r="QFA898" s="136"/>
      <c r="QFB898" s="136"/>
      <c r="QFC898" s="136"/>
      <c r="QFD898" s="136"/>
      <c r="QFE898" s="136"/>
      <c r="QFF898" s="136"/>
      <c r="QFG898" s="136"/>
      <c r="QFH898" s="136"/>
      <c r="QFI898" s="136"/>
      <c r="QFJ898" s="136"/>
      <c r="QFK898" s="136"/>
      <c r="QFL898" s="136"/>
      <c r="QFM898" s="136"/>
      <c r="QFN898" s="136"/>
      <c r="QFO898" s="136"/>
      <c r="QFP898" s="136"/>
      <c r="QFQ898" s="136"/>
      <c r="QFR898" s="136"/>
      <c r="QFS898" s="136"/>
      <c r="QFT898" s="136"/>
      <c r="QFU898" s="136"/>
      <c r="QFV898" s="136"/>
      <c r="QFW898" s="136"/>
      <c r="QFX898" s="136"/>
      <c r="QFY898" s="136"/>
      <c r="QFZ898" s="136"/>
      <c r="QGA898" s="136"/>
      <c r="QGB898" s="136"/>
      <c r="QGC898" s="136"/>
      <c r="QGD898" s="136"/>
      <c r="QGE898" s="136"/>
      <c r="QGF898" s="136"/>
      <c r="QGG898" s="136"/>
      <c r="QGH898" s="136"/>
      <c r="QGI898" s="136"/>
      <c r="QGJ898" s="136"/>
      <c r="QGK898" s="136"/>
      <c r="QGL898" s="136"/>
      <c r="QGM898" s="136"/>
      <c r="QGN898" s="136"/>
      <c r="QGO898" s="136"/>
      <c r="QGP898" s="136"/>
      <c r="QGQ898" s="136"/>
      <c r="QGR898" s="136"/>
      <c r="QGS898" s="136"/>
      <c r="QGT898" s="136"/>
      <c r="QGU898" s="136"/>
      <c r="QGV898" s="136"/>
      <c r="QGW898" s="136"/>
      <c r="QGX898" s="136"/>
      <c r="QGY898" s="136"/>
      <c r="QGZ898" s="136"/>
      <c r="QHA898" s="136"/>
      <c r="QHB898" s="136"/>
      <c r="QHC898" s="136"/>
      <c r="QHD898" s="136"/>
      <c r="QHE898" s="136"/>
      <c r="QHF898" s="136"/>
      <c r="QHG898" s="136"/>
      <c r="QHH898" s="136"/>
      <c r="QHI898" s="136"/>
      <c r="QHJ898" s="136"/>
      <c r="QHK898" s="136"/>
      <c r="QHL898" s="136"/>
      <c r="QHM898" s="136"/>
      <c r="QHN898" s="136"/>
      <c r="QHO898" s="136"/>
      <c r="QHP898" s="136"/>
      <c r="QHQ898" s="136"/>
      <c r="QHR898" s="136"/>
      <c r="QHS898" s="136"/>
      <c r="QHT898" s="136"/>
      <c r="QHU898" s="136"/>
      <c r="QHV898" s="136"/>
      <c r="QHW898" s="136"/>
      <c r="QHX898" s="136"/>
      <c r="QHY898" s="136"/>
      <c r="QHZ898" s="136"/>
      <c r="QIA898" s="136"/>
      <c r="QIB898" s="136"/>
      <c r="QIC898" s="136"/>
      <c r="QID898" s="136"/>
      <c r="QIE898" s="136"/>
      <c r="QIF898" s="136"/>
      <c r="QIG898" s="136"/>
      <c r="QIH898" s="136"/>
      <c r="QII898" s="136"/>
      <c r="QIJ898" s="136"/>
      <c r="QIK898" s="136"/>
      <c r="QIL898" s="136"/>
      <c r="QIM898" s="136"/>
      <c r="QIN898" s="136"/>
      <c r="QIO898" s="136"/>
      <c r="QIP898" s="136"/>
      <c r="QIQ898" s="136"/>
      <c r="QIR898" s="136"/>
      <c r="QIS898" s="136"/>
      <c r="QIT898" s="136"/>
      <c r="QIU898" s="136"/>
      <c r="QIV898" s="136"/>
      <c r="QIW898" s="136"/>
      <c r="QIX898" s="136"/>
      <c r="QIY898" s="136"/>
      <c r="QIZ898" s="136"/>
      <c r="QJA898" s="136"/>
      <c r="QJB898" s="136"/>
      <c r="QJC898" s="136"/>
      <c r="QJD898" s="136"/>
      <c r="QJE898" s="136"/>
      <c r="QJF898" s="136"/>
      <c r="QJG898" s="136"/>
      <c r="QJH898" s="136"/>
      <c r="QJI898" s="136"/>
      <c r="QJJ898" s="136"/>
      <c r="QJK898" s="136"/>
      <c r="QJL898" s="136"/>
      <c r="QJM898" s="136"/>
      <c r="QJN898" s="136"/>
      <c r="QJO898" s="136"/>
      <c r="QJP898" s="136"/>
      <c r="QJQ898" s="136"/>
      <c r="QJR898" s="136"/>
      <c r="QJS898" s="136"/>
      <c r="QJT898" s="136"/>
      <c r="QJU898" s="136"/>
      <c r="QJV898" s="136"/>
      <c r="QJW898" s="136"/>
      <c r="QJX898" s="136"/>
      <c r="QJY898" s="136"/>
      <c r="QJZ898" s="136"/>
      <c r="QKA898" s="136"/>
      <c r="QKB898" s="136"/>
      <c r="QKC898" s="136"/>
      <c r="QKD898" s="136"/>
      <c r="QKE898" s="136"/>
      <c r="QKF898" s="136"/>
      <c r="QKG898" s="136"/>
      <c r="QKH898" s="136"/>
      <c r="QKI898" s="136"/>
      <c r="QKJ898" s="136"/>
      <c r="QKK898" s="136"/>
      <c r="QKL898" s="136"/>
      <c r="QKM898" s="136"/>
      <c r="QKN898" s="136"/>
      <c r="QKO898" s="136"/>
      <c r="QKP898" s="136"/>
      <c r="QKQ898" s="136"/>
      <c r="QKR898" s="136"/>
      <c r="QKS898" s="136"/>
      <c r="QKT898" s="136"/>
      <c r="QKU898" s="136"/>
      <c r="QKV898" s="136"/>
      <c r="QKW898" s="136"/>
      <c r="QKX898" s="136"/>
      <c r="QKY898" s="136"/>
      <c r="QKZ898" s="136"/>
      <c r="QLA898" s="136"/>
      <c r="QLB898" s="136"/>
      <c r="QLC898" s="136"/>
      <c r="QLD898" s="136"/>
      <c r="QLE898" s="136"/>
      <c r="QLF898" s="136"/>
      <c r="QLG898" s="136"/>
      <c r="QLH898" s="136"/>
      <c r="QLI898" s="136"/>
      <c r="QLJ898" s="136"/>
      <c r="QLK898" s="136"/>
      <c r="QLL898" s="136"/>
      <c r="QLM898" s="136"/>
      <c r="QLN898" s="136"/>
      <c r="QLO898" s="136"/>
      <c r="QLP898" s="136"/>
      <c r="QLQ898" s="136"/>
      <c r="QLR898" s="136"/>
      <c r="QLS898" s="136"/>
      <c r="QLT898" s="136"/>
      <c r="QLU898" s="136"/>
      <c r="QLV898" s="136"/>
      <c r="QLW898" s="136"/>
      <c r="QLX898" s="136"/>
      <c r="QLY898" s="136"/>
      <c r="QLZ898" s="136"/>
      <c r="QMA898" s="136"/>
      <c r="QMB898" s="136"/>
      <c r="QMC898" s="136"/>
      <c r="QMD898" s="136"/>
      <c r="QME898" s="136"/>
      <c r="QMF898" s="136"/>
      <c r="QMG898" s="136"/>
      <c r="QMH898" s="136"/>
      <c r="QMI898" s="136"/>
      <c r="QMJ898" s="136"/>
      <c r="QMK898" s="136"/>
      <c r="QML898" s="136"/>
      <c r="QMM898" s="136"/>
      <c r="QMN898" s="136"/>
      <c r="QMO898" s="136"/>
      <c r="QMP898" s="136"/>
      <c r="QMQ898" s="136"/>
      <c r="QMR898" s="136"/>
      <c r="QMS898" s="136"/>
      <c r="QMT898" s="136"/>
      <c r="QMU898" s="136"/>
      <c r="QMV898" s="136"/>
      <c r="QMW898" s="136"/>
      <c r="QMX898" s="136"/>
      <c r="QMY898" s="136"/>
      <c r="QMZ898" s="136"/>
      <c r="QNA898" s="136"/>
      <c r="QNB898" s="136"/>
      <c r="QNC898" s="136"/>
      <c r="QND898" s="136"/>
      <c r="QNE898" s="136"/>
      <c r="QNF898" s="136"/>
      <c r="QNG898" s="136"/>
      <c r="QNH898" s="136"/>
      <c r="QNI898" s="136"/>
      <c r="QNJ898" s="136"/>
      <c r="QNK898" s="136"/>
      <c r="QNL898" s="136"/>
      <c r="QNM898" s="136"/>
      <c r="QNN898" s="136"/>
      <c r="QNO898" s="136"/>
      <c r="QNP898" s="136"/>
      <c r="QNQ898" s="136"/>
      <c r="QNR898" s="136"/>
      <c r="QNS898" s="136"/>
      <c r="QNT898" s="136"/>
      <c r="QNU898" s="136"/>
      <c r="QNV898" s="136"/>
      <c r="QNW898" s="136"/>
      <c r="QNX898" s="136"/>
      <c r="QNY898" s="136"/>
      <c r="QNZ898" s="136"/>
      <c r="QOA898" s="136"/>
      <c r="QOB898" s="136"/>
      <c r="QOC898" s="136"/>
      <c r="QOD898" s="136"/>
      <c r="QOE898" s="136"/>
      <c r="QOF898" s="136"/>
      <c r="QOG898" s="136"/>
      <c r="QOH898" s="136"/>
      <c r="QOI898" s="136"/>
      <c r="QOJ898" s="136"/>
      <c r="QOK898" s="136"/>
      <c r="QOL898" s="136"/>
      <c r="QOM898" s="136"/>
      <c r="QON898" s="136"/>
      <c r="QOO898" s="136"/>
      <c r="QOP898" s="136"/>
      <c r="QOQ898" s="136"/>
      <c r="QOR898" s="136"/>
      <c r="QOS898" s="136"/>
      <c r="QOT898" s="136"/>
      <c r="QOU898" s="136"/>
      <c r="QOV898" s="136"/>
      <c r="QOW898" s="136"/>
      <c r="QOX898" s="136"/>
      <c r="QOY898" s="136"/>
      <c r="QOZ898" s="136"/>
      <c r="QPA898" s="136"/>
      <c r="QPB898" s="136"/>
      <c r="QPC898" s="136"/>
      <c r="QPD898" s="136"/>
      <c r="QPE898" s="136"/>
      <c r="QPF898" s="136"/>
      <c r="QPG898" s="136"/>
      <c r="QPH898" s="136"/>
      <c r="QPI898" s="136"/>
      <c r="QPJ898" s="136"/>
      <c r="QPK898" s="136"/>
      <c r="QPL898" s="136"/>
      <c r="QPM898" s="136"/>
      <c r="QPN898" s="136"/>
      <c r="QPO898" s="136"/>
      <c r="QPP898" s="136"/>
      <c r="QPQ898" s="136"/>
      <c r="QPR898" s="136"/>
      <c r="QPS898" s="136"/>
      <c r="QPT898" s="136"/>
      <c r="QPU898" s="136"/>
      <c r="QPV898" s="136"/>
      <c r="QPW898" s="136"/>
      <c r="QPX898" s="136"/>
      <c r="QPY898" s="136"/>
      <c r="QPZ898" s="136"/>
      <c r="QQA898" s="136"/>
      <c r="QQB898" s="136"/>
      <c r="QQC898" s="136"/>
      <c r="QQD898" s="136"/>
      <c r="QQE898" s="136"/>
      <c r="QQF898" s="136"/>
      <c r="QQG898" s="136"/>
      <c r="QQH898" s="136"/>
      <c r="QQI898" s="136"/>
      <c r="QQJ898" s="136"/>
      <c r="QQK898" s="136"/>
      <c r="QQL898" s="136"/>
      <c r="QQM898" s="136"/>
      <c r="QQN898" s="136"/>
      <c r="QQO898" s="136"/>
      <c r="QQP898" s="136"/>
      <c r="QQQ898" s="136"/>
      <c r="QQR898" s="136"/>
      <c r="QQS898" s="136"/>
      <c r="QQT898" s="136"/>
      <c r="QQU898" s="136"/>
      <c r="QQV898" s="136"/>
      <c r="QQW898" s="136"/>
      <c r="QQX898" s="136"/>
      <c r="QQY898" s="136"/>
      <c r="QQZ898" s="136"/>
      <c r="QRA898" s="136"/>
      <c r="QRB898" s="136"/>
      <c r="QRC898" s="136"/>
      <c r="QRD898" s="136"/>
      <c r="QRE898" s="136"/>
      <c r="QRF898" s="136"/>
      <c r="QRG898" s="136"/>
      <c r="QRH898" s="136"/>
      <c r="QRI898" s="136"/>
      <c r="QRJ898" s="136"/>
      <c r="QRK898" s="136"/>
      <c r="QRL898" s="136"/>
      <c r="QRM898" s="136"/>
      <c r="QRN898" s="136"/>
      <c r="QRO898" s="136"/>
      <c r="QRP898" s="136"/>
      <c r="QRQ898" s="136"/>
      <c r="QRR898" s="136"/>
      <c r="QRS898" s="136"/>
      <c r="QRT898" s="136"/>
      <c r="QRU898" s="136"/>
      <c r="QRV898" s="136"/>
      <c r="QRW898" s="136"/>
      <c r="QRX898" s="136"/>
      <c r="QRY898" s="136"/>
      <c r="QRZ898" s="136"/>
      <c r="QSA898" s="136"/>
      <c r="QSB898" s="136"/>
      <c r="QSC898" s="136"/>
      <c r="QSD898" s="136"/>
      <c r="QSE898" s="136"/>
      <c r="QSF898" s="136"/>
      <c r="QSG898" s="136"/>
      <c r="QSH898" s="136"/>
      <c r="QSI898" s="136"/>
      <c r="QSJ898" s="136"/>
      <c r="QSK898" s="136"/>
      <c r="QSL898" s="136"/>
      <c r="QSM898" s="136"/>
      <c r="QSN898" s="136"/>
      <c r="QSO898" s="136"/>
      <c r="QSP898" s="136"/>
      <c r="QSQ898" s="136"/>
      <c r="QSR898" s="136"/>
      <c r="QSS898" s="136"/>
      <c r="QST898" s="136"/>
      <c r="QSU898" s="136"/>
      <c r="QSV898" s="136"/>
      <c r="QSW898" s="136"/>
      <c r="QSX898" s="136"/>
      <c r="QSY898" s="136"/>
      <c r="QSZ898" s="136"/>
      <c r="QTA898" s="136"/>
      <c r="QTB898" s="136"/>
      <c r="QTC898" s="136"/>
      <c r="QTD898" s="136"/>
      <c r="QTE898" s="136"/>
      <c r="QTF898" s="136"/>
      <c r="QTG898" s="136"/>
      <c r="QTH898" s="136"/>
      <c r="QTI898" s="136"/>
      <c r="QTJ898" s="136"/>
      <c r="QTK898" s="136"/>
      <c r="QTL898" s="136"/>
      <c r="QTM898" s="136"/>
      <c r="QTN898" s="136"/>
      <c r="QTO898" s="136"/>
      <c r="QTP898" s="136"/>
      <c r="QTQ898" s="136"/>
      <c r="QTR898" s="136"/>
      <c r="QTS898" s="136"/>
      <c r="QTT898" s="136"/>
      <c r="QTU898" s="136"/>
      <c r="QTV898" s="136"/>
      <c r="QTW898" s="136"/>
      <c r="QTX898" s="136"/>
      <c r="QTY898" s="136"/>
      <c r="QTZ898" s="136"/>
      <c r="QUA898" s="136"/>
      <c r="QUB898" s="136"/>
      <c r="QUC898" s="136"/>
      <c r="QUD898" s="136"/>
      <c r="QUE898" s="136"/>
      <c r="QUF898" s="136"/>
      <c r="QUG898" s="136"/>
      <c r="QUH898" s="136"/>
      <c r="QUI898" s="136"/>
      <c r="QUJ898" s="136"/>
      <c r="QUK898" s="136"/>
      <c r="QUL898" s="136"/>
      <c r="QUM898" s="136"/>
      <c r="QUN898" s="136"/>
      <c r="QUO898" s="136"/>
      <c r="QUP898" s="136"/>
      <c r="QUQ898" s="136"/>
      <c r="QUR898" s="136"/>
      <c r="QUS898" s="136"/>
      <c r="QUT898" s="136"/>
      <c r="QUU898" s="136"/>
      <c r="QUV898" s="136"/>
      <c r="QUW898" s="136"/>
      <c r="QUX898" s="136"/>
      <c r="QUY898" s="136"/>
      <c r="QUZ898" s="136"/>
      <c r="QVA898" s="136"/>
      <c r="QVB898" s="136"/>
      <c r="QVC898" s="136"/>
      <c r="QVD898" s="136"/>
      <c r="QVE898" s="136"/>
      <c r="QVF898" s="136"/>
      <c r="QVG898" s="136"/>
      <c r="QVH898" s="136"/>
      <c r="QVI898" s="136"/>
      <c r="QVJ898" s="136"/>
      <c r="QVK898" s="136"/>
      <c r="QVL898" s="136"/>
      <c r="QVM898" s="136"/>
      <c r="QVN898" s="136"/>
      <c r="QVO898" s="136"/>
      <c r="QVP898" s="136"/>
      <c r="QVQ898" s="136"/>
      <c r="QVR898" s="136"/>
      <c r="QVS898" s="136"/>
      <c r="QVT898" s="136"/>
      <c r="QVU898" s="136"/>
      <c r="QVV898" s="136"/>
      <c r="QVW898" s="136"/>
      <c r="QVX898" s="136"/>
      <c r="QVY898" s="136"/>
      <c r="QVZ898" s="136"/>
      <c r="QWA898" s="136"/>
      <c r="QWB898" s="136"/>
      <c r="QWC898" s="136"/>
      <c r="QWD898" s="136"/>
      <c r="QWE898" s="136"/>
      <c r="QWF898" s="136"/>
      <c r="QWG898" s="136"/>
      <c r="QWH898" s="136"/>
      <c r="QWI898" s="136"/>
      <c r="QWJ898" s="136"/>
      <c r="QWK898" s="136"/>
      <c r="QWL898" s="136"/>
      <c r="QWM898" s="136"/>
      <c r="QWN898" s="136"/>
      <c r="QWO898" s="136"/>
      <c r="QWP898" s="136"/>
      <c r="QWQ898" s="136"/>
      <c r="QWR898" s="136"/>
      <c r="QWS898" s="136"/>
      <c r="QWT898" s="136"/>
      <c r="QWU898" s="136"/>
      <c r="QWV898" s="136"/>
      <c r="QWW898" s="136"/>
      <c r="QWX898" s="136"/>
      <c r="QWY898" s="136"/>
      <c r="QWZ898" s="136"/>
      <c r="QXA898" s="136"/>
      <c r="QXB898" s="136"/>
      <c r="QXC898" s="136"/>
      <c r="QXD898" s="136"/>
      <c r="QXE898" s="136"/>
      <c r="QXF898" s="136"/>
      <c r="QXG898" s="136"/>
      <c r="QXH898" s="136"/>
      <c r="QXI898" s="136"/>
      <c r="QXJ898" s="136"/>
      <c r="QXK898" s="136"/>
      <c r="QXL898" s="136"/>
      <c r="QXM898" s="136"/>
      <c r="QXN898" s="136"/>
      <c r="QXO898" s="136"/>
      <c r="QXP898" s="136"/>
      <c r="QXQ898" s="136"/>
      <c r="QXR898" s="136"/>
      <c r="QXS898" s="136"/>
      <c r="QXT898" s="136"/>
      <c r="QXU898" s="136"/>
      <c r="QXV898" s="136"/>
      <c r="QXW898" s="136"/>
      <c r="QXX898" s="136"/>
      <c r="QXY898" s="136"/>
      <c r="QXZ898" s="136"/>
      <c r="QYA898" s="136"/>
      <c r="QYB898" s="136"/>
      <c r="QYC898" s="136"/>
      <c r="QYD898" s="136"/>
      <c r="QYE898" s="136"/>
      <c r="QYF898" s="136"/>
      <c r="QYG898" s="136"/>
      <c r="QYH898" s="136"/>
      <c r="QYI898" s="136"/>
      <c r="QYJ898" s="136"/>
      <c r="QYK898" s="136"/>
      <c r="QYL898" s="136"/>
      <c r="QYM898" s="136"/>
      <c r="QYN898" s="136"/>
      <c r="QYO898" s="136"/>
      <c r="QYP898" s="136"/>
      <c r="QYQ898" s="136"/>
      <c r="QYR898" s="136"/>
      <c r="QYS898" s="136"/>
      <c r="QYT898" s="136"/>
      <c r="QYU898" s="136"/>
      <c r="QYV898" s="136"/>
      <c r="QYW898" s="136"/>
      <c r="QYX898" s="136"/>
      <c r="QYY898" s="136"/>
      <c r="QYZ898" s="136"/>
      <c r="QZA898" s="136"/>
      <c r="QZB898" s="136"/>
      <c r="QZC898" s="136"/>
      <c r="QZD898" s="136"/>
      <c r="QZE898" s="136"/>
      <c r="QZF898" s="136"/>
      <c r="QZG898" s="136"/>
      <c r="QZH898" s="136"/>
      <c r="QZI898" s="136"/>
      <c r="QZJ898" s="136"/>
      <c r="QZK898" s="136"/>
      <c r="QZL898" s="136"/>
      <c r="QZM898" s="136"/>
      <c r="QZN898" s="136"/>
      <c r="QZO898" s="136"/>
      <c r="QZP898" s="136"/>
      <c r="QZQ898" s="136"/>
      <c r="QZR898" s="136"/>
      <c r="QZS898" s="136"/>
      <c r="QZT898" s="136"/>
      <c r="QZU898" s="136"/>
      <c r="QZV898" s="136"/>
      <c r="QZW898" s="136"/>
      <c r="QZX898" s="136"/>
      <c r="QZY898" s="136"/>
      <c r="QZZ898" s="136"/>
      <c r="RAA898" s="136"/>
      <c r="RAB898" s="136"/>
      <c r="RAC898" s="136"/>
      <c r="RAD898" s="136"/>
      <c r="RAE898" s="136"/>
      <c r="RAF898" s="136"/>
      <c r="RAG898" s="136"/>
      <c r="RAH898" s="136"/>
      <c r="RAI898" s="136"/>
      <c r="RAJ898" s="136"/>
      <c r="RAK898" s="136"/>
      <c r="RAL898" s="136"/>
      <c r="RAM898" s="136"/>
      <c r="RAN898" s="136"/>
      <c r="RAO898" s="136"/>
      <c r="RAP898" s="136"/>
      <c r="RAQ898" s="136"/>
      <c r="RAR898" s="136"/>
      <c r="RAS898" s="136"/>
      <c r="RAT898" s="136"/>
      <c r="RAU898" s="136"/>
      <c r="RAV898" s="136"/>
      <c r="RAW898" s="136"/>
      <c r="RAX898" s="136"/>
      <c r="RAY898" s="136"/>
      <c r="RAZ898" s="136"/>
      <c r="RBA898" s="136"/>
      <c r="RBB898" s="136"/>
      <c r="RBC898" s="136"/>
      <c r="RBD898" s="136"/>
      <c r="RBE898" s="136"/>
      <c r="RBF898" s="136"/>
      <c r="RBG898" s="136"/>
      <c r="RBH898" s="136"/>
      <c r="RBI898" s="136"/>
      <c r="RBJ898" s="136"/>
      <c r="RBK898" s="136"/>
      <c r="RBL898" s="136"/>
      <c r="RBM898" s="136"/>
      <c r="RBN898" s="136"/>
      <c r="RBO898" s="136"/>
      <c r="RBP898" s="136"/>
      <c r="RBQ898" s="136"/>
      <c r="RBR898" s="136"/>
      <c r="RBS898" s="136"/>
      <c r="RBT898" s="136"/>
      <c r="RBU898" s="136"/>
      <c r="RBV898" s="136"/>
      <c r="RBW898" s="136"/>
      <c r="RBX898" s="136"/>
      <c r="RBY898" s="136"/>
      <c r="RBZ898" s="136"/>
      <c r="RCA898" s="136"/>
      <c r="RCB898" s="136"/>
      <c r="RCC898" s="136"/>
      <c r="RCD898" s="136"/>
      <c r="RCE898" s="136"/>
      <c r="RCF898" s="136"/>
      <c r="RCG898" s="136"/>
      <c r="RCH898" s="136"/>
      <c r="RCI898" s="136"/>
      <c r="RCJ898" s="136"/>
      <c r="RCK898" s="136"/>
      <c r="RCL898" s="136"/>
      <c r="RCM898" s="136"/>
      <c r="RCN898" s="136"/>
      <c r="RCO898" s="136"/>
      <c r="RCP898" s="136"/>
      <c r="RCQ898" s="136"/>
      <c r="RCR898" s="136"/>
      <c r="RCS898" s="136"/>
      <c r="RCT898" s="136"/>
      <c r="RCU898" s="136"/>
      <c r="RCV898" s="136"/>
      <c r="RCW898" s="136"/>
      <c r="RCX898" s="136"/>
      <c r="RCY898" s="136"/>
      <c r="RCZ898" s="136"/>
      <c r="RDA898" s="136"/>
      <c r="RDB898" s="136"/>
      <c r="RDC898" s="136"/>
      <c r="RDD898" s="136"/>
      <c r="RDE898" s="136"/>
      <c r="RDF898" s="136"/>
      <c r="RDG898" s="136"/>
      <c r="RDH898" s="136"/>
      <c r="RDI898" s="136"/>
      <c r="RDJ898" s="136"/>
      <c r="RDK898" s="136"/>
      <c r="RDL898" s="136"/>
      <c r="RDM898" s="136"/>
      <c r="RDN898" s="136"/>
      <c r="RDO898" s="136"/>
      <c r="RDP898" s="136"/>
      <c r="RDQ898" s="136"/>
      <c r="RDR898" s="136"/>
      <c r="RDS898" s="136"/>
      <c r="RDT898" s="136"/>
      <c r="RDU898" s="136"/>
      <c r="RDV898" s="136"/>
      <c r="RDW898" s="136"/>
      <c r="RDX898" s="136"/>
      <c r="RDY898" s="136"/>
      <c r="RDZ898" s="136"/>
      <c r="REA898" s="136"/>
      <c r="REB898" s="136"/>
      <c r="REC898" s="136"/>
      <c r="RED898" s="136"/>
      <c r="REE898" s="136"/>
      <c r="REF898" s="136"/>
      <c r="REG898" s="136"/>
      <c r="REH898" s="136"/>
      <c r="REI898" s="136"/>
      <c r="REJ898" s="136"/>
      <c r="REK898" s="136"/>
      <c r="REL898" s="136"/>
      <c r="REM898" s="136"/>
      <c r="REN898" s="136"/>
      <c r="REO898" s="136"/>
      <c r="REP898" s="136"/>
      <c r="REQ898" s="136"/>
      <c r="RER898" s="136"/>
      <c r="RES898" s="136"/>
      <c r="RET898" s="136"/>
      <c r="REU898" s="136"/>
      <c r="REV898" s="136"/>
      <c r="REW898" s="136"/>
      <c r="REX898" s="136"/>
      <c r="REY898" s="136"/>
      <c r="REZ898" s="136"/>
      <c r="RFA898" s="136"/>
      <c r="RFB898" s="136"/>
      <c r="RFC898" s="136"/>
      <c r="RFD898" s="136"/>
      <c r="RFE898" s="136"/>
      <c r="RFF898" s="136"/>
      <c r="RFG898" s="136"/>
      <c r="RFH898" s="136"/>
      <c r="RFI898" s="136"/>
      <c r="RFJ898" s="136"/>
      <c r="RFK898" s="136"/>
      <c r="RFL898" s="136"/>
      <c r="RFM898" s="136"/>
      <c r="RFN898" s="136"/>
      <c r="RFO898" s="136"/>
      <c r="RFP898" s="136"/>
      <c r="RFQ898" s="136"/>
      <c r="RFR898" s="136"/>
      <c r="RFS898" s="136"/>
      <c r="RFT898" s="136"/>
      <c r="RFU898" s="136"/>
      <c r="RFV898" s="136"/>
      <c r="RFW898" s="136"/>
      <c r="RFX898" s="136"/>
      <c r="RFY898" s="136"/>
      <c r="RFZ898" s="136"/>
      <c r="RGA898" s="136"/>
      <c r="RGB898" s="136"/>
      <c r="RGC898" s="136"/>
      <c r="RGD898" s="136"/>
      <c r="RGE898" s="136"/>
      <c r="RGF898" s="136"/>
      <c r="RGG898" s="136"/>
      <c r="RGH898" s="136"/>
      <c r="RGI898" s="136"/>
      <c r="RGJ898" s="136"/>
      <c r="RGK898" s="136"/>
      <c r="RGL898" s="136"/>
      <c r="RGM898" s="136"/>
      <c r="RGN898" s="136"/>
      <c r="RGO898" s="136"/>
      <c r="RGP898" s="136"/>
      <c r="RGQ898" s="136"/>
      <c r="RGR898" s="136"/>
      <c r="RGS898" s="136"/>
      <c r="RGT898" s="136"/>
      <c r="RGU898" s="136"/>
      <c r="RGV898" s="136"/>
      <c r="RGW898" s="136"/>
      <c r="RGX898" s="136"/>
      <c r="RGY898" s="136"/>
      <c r="RGZ898" s="136"/>
      <c r="RHA898" s="136"/>
      <c r="RHB898" s="136"/>
      <c r="RHC898" s="136"/>
      <c r="RHD898" s="136"/>
      <c r="RHE898" s="136"/>
      <c r="RHF898" s="136"/>
      <c r="RHG898" s="136"/>
      <c r="RHH898" s="136"/>
      <c r="RHI898" s="136"/>
      <c r="RHJ898" s="136"/>
      <c r="RHK898" s="136"/>
      <c r="RHL898" s="136"/>
      <c r="RHM898" s="136"/>
      <c r="RHN898" s="136"/>
      <c r="RHO898" s="136"/>
      <c r="RHP898" s="136"/>
      <c r="RHQ898" s="136"/>
      <c r="RHR898" s="136"/>
      <c r="RHS898" s="136"/>
      <c r="RHT898" s="136"/>
      <c r="RHU898" s="136"/>
      <c r="RHV898" s="136"/>
      <c r="RHW898" s="136"/>
      <c r="RHX898" s="136"/>
      <c r="RHY898" s="136"/>
      <c r="RHZ898" s="136"/>
      <c r="RIA898" s="136"/>
      <c r="RIB898" s="136"/>
      <c r="RIC898" s="136"/>
      <c r="RID898" s="136"/>
      <c r="RIE898" s="136"/>
      <c r="RIF898" s="136"/>
      <c r="RIG898" s="136"/>
      <c r="RIH898" s="136"/>
      <c r="RII898" s="136"/>
      <c r="RIJ898" s="136"/>
      <c r="RIK898" s="136"/>
      <c r="RIL898" s="136"/>
      <c r="RIM898" s="136"/>
      <c r="RIN898" s="136"/>
      <c r="RIO898" s="136"/>
      <c r="RIP898" s="136"/>
      <c r="RIQ898" s="136"/>
      <c r="RIR898" s="136"/>
      <c r="RIS898" s="136"/>
      <c r="RIT898" s="136"/>
      <c r="RIU898" s="136"/>
      <c r="RIV898" s="136"/>
      <c r="RIW898" s="136"/>
      <c r="RIX898" s="136"/>
      <c r="RIY898" s="136"/>
      <c r="RIZ898" s="136"/>
      <c r="RJA898" s="136"/>
      <c r="RJB898" s="136"/>
      <c r="RJC898" s="136"/>
      <c r="RJD898" s="136"/>
      <c r="RJE898" s="136"/>
      <c r="RJF898" s="136"/>
      <c r="RJG898" s="136"/>
      <c r="RJH898" s="136"/>
      <c r="RJI898" s="136"/>
      <c r="RJJ898" s="136"/>
      <c r="RJK898" s="136"/>
      <c r="RJL898" s="136"/>
      <c r="RJM898" s="136"/>
      <c r="RJN898" s="136"/>
      <c r="RJO898" s="136"/>
      <c r="RJP898" s="136"/>
      <c r="RJQ898" s="136"/>
      <c r="RJR898" s="136"/>
      <c r="RJS898" s="136"/>
      <c r="RJT898" s="136"/>
      <c r="RJU898" s="136"/>
      <c r="RJV898" s="136"/>
      <c r="RJW898" s="136"/>
      <c r="RJX898" s="136"/>
      <c r="RJY898" s="136"/>
      <c r="RJZ898" s="136"/>
      <c r="RKA898" s="136"/>
      <c r="RKB898" s="136"/>
      <c r="RKC898" s="136"/>
      <c r="RKD898" s="136"/>
      <c r="RKE898" s="136"/>
      <c r="RKF898" s="136"/>
      <c r="RKG898" s="136"/>
      <c r="RKH898" s="136"/>
      <c r="RKI898" s="136"/>
      <c r="RKJ898" s="136"/>
      <c r="RKK898" s="136"/>
      <c r="RKL898" s="136"/>
      <c r="RKM898" s="136"/>
      <c r="RKN898" s="136"/>
      <c r="RKO898" s="136"/>
      <c r="RKP898" s="136"/>
      <c r="RKQ898" s="136"/>
      <c r="RKR898" s="136"/>
      <c r="RKS898" s="136"/>
      <c r="RKT898" s="136"/>
      <c r="RKU898" s="136"/>
      <c r="RKV898" s="136"/>
      <c r="RKW898" s="136"/>
      <c r="RKX898" s="136"/>
      <c r="RKY898" s="136"/>
      <c r="RKZ898" s="136"/>
      <c r="RLA898" s="136"/>
      <c r="RLB898" s="136"/>
      <c r="RLC898" s="136"/>
      <c r="RLD898" s="136"/>
      <c r="RLE898" s="136"/>
      <c r="RLF898" s="136"/>
      <c r="RLG898" s="136"/>
      <c r="RLH898" s="136"/>
      <c r="RLI898" s="136"/>
      <c r="RLJ898" s="136"/>
      <c r="RLK898" s="136"/>
      <c r="RLL898" s="136"/>
      <c r="RLM898" s="136"/>
      <c r="RLN898" s="136"/>
      <c r="RLO898" s="136"/>
      <c r="RLP898" s="136"/>
      <c r="RLQ898" s="136"/>
      <c r="RLR898" s="136"/>
      <c r="RLS898" s="136"/>
      <c r="RLT898" s="136"/>
      <c r="RLU898" s="136"/>
      <c r="RLV898" s="136"/>
      <c r="RLW898" s="136"/>
      <c r="RLX898" s="136"/>
      <c r="RLY898" s="136"/>
      <c r="RLZ898" s="136"/>
      <c r="RMA898" s="136"/>
      <c r="RMB898" s="136"/>
      <c r="RMC898" s="136"/>
      <c r="RMD898" s="136"/>
      <c r="RME898" s="136"/>
      <c r="RMF898" s="136"/>
      <c r="RMG898" s="136"/>
      <c r="RMH898" s="136"/>
      <c r="RMI898" s="136"/>
      <c r="RMJ898" s="136"/>
      <c r="RMK898" s="136"/>
      <c r="RML898" s="136"/>
      <c r="RMM898" s="136"/>
      <c r="RMN898" s="136"/>
      <c r="RMO898" s="136"/>
      <c r="RMP898" s="136"/>
      <c r="RMQ898" s="136"/>
      <c r="RMR898" s="136"/>
      <c r="RMS898" s="136"/>
      <c r="RMT898" s="136"/>
      <c r="RMU898" s="136"/>
      <c r="RMV898" s="136"/>
      <c r="RMW898" s="136"/>
      <c r="RMX898" s="136"/>
      <c r="RMY898" s="136"/>
      <c r="RMZ898" s="136"/>
      <c r="RNA898" s="136"/>
      <c r="RNB898" s="136"/>
      <c r="RNC898" s="136"/>
      <c r="RND898" s="136"/>
      <c r="RNE898" s="136"/>
      <c r="RNF898" s="136"/>
      <c r="RNG898" s="136"/>
      <c r="RNH898" s="136"/>
      <c r="RNI898" s="136"/>
      <c r="RNJ898" s="136"/>
      <c r="RNK898" s="136"/>
      <c r="RNL898" s="136"/>
      <c r="RNM898" s="136"/>
      <c r="RNN898" s="136"/>
      <c r="RNO898" s="136"/>
      <c r="RNP898" s="136"/>
      <c r="RNQ898" s="136"/>
      <c r="RNR898" s="136"/>
      <c r="RNS898" s="136"/>
      <c r="RNT898" s="136"/>
      <c r="RNU898" s="136"/>
      <c r="RNV898" s="136"/>
      <c r="RNW898" s="136"/>
      <c r="RNX898" s="136"/>
      <c r="RNY898" s="136"/>
      <c r="RNZ898" s="136"/>
      <c r="ROA898" s="136"/>
      <c r="ROB898" s="136"/>
      <c r="ROC898" s="136"/>
      <c r="ROD898" s="136"/>
      <c r="ROE898" s="136"/>
      <c r="ROF898" s="136"/>
      <c r="ROG898" s="136"/>
      <c r="ROH898" s="136"/>
      <c r="ROI898" s="136"/>
      <c r="ROJ898" s="136"/>
      <c r="ROK898" s="136"/>
      <c r="ROL898" s="136"/>
      <c r="ROM898" s="136"/>
      <c r="RON898" s="136"/>
      <c r="ROO898" s="136"/>
      <c r="ROP898" s="136"/>
      <c r="ROQ898" s="136"/>
      <c r="ROR898" s="136"/>
      <c r="ROS898" s="136"/>
      <c r="ROT898" s="136"/>
      <c r="ROU898" s="136"/>
      <c r="ROV898" s="136"/>
      <c r="ROW898" s="136"/>
      <c r="ROX898" s="136"/>
      <c r="ROY898" s="136"/>
      <c r="ROZ898" s="136"/>
      <c r="RPA898" s="136"/>
      <c r="RPB898" s="136"/>
      <c r="RPC898" s="136"/>
      <c r="RPD898" s="136"/>
      <c r="RPE898" s="136"/>
      <c r="RPF898" s="136"/>
      <c r="RPG898" s="136"/>
      <c r="RPH898" s="136"/>
      <c r="RPI898" s="136"/>
      <c r="RPJ898" s="136"/>
      <c r="RPK898" s="136"/>
      <c r="RPL898" s="136"/>
      <c r="RPM898" s="136"/>
      <c r="RPN898" s="136"/>
      <c r="RPO898" s="136"/>
      <c r="RPP898" s="136"/>
      <c r="RPQ898" s="136"/>
      <c r="RPR898" s="136"/>
      <c r="RPS898" s="136"/>
      <c r="RPT898" s="136"/>
      <c r="RPU898" s="136"/>
      <c r="RPV898" s="136"/>
      <c r="RPW898" s="136"/>
      <c r="RPX898" s="136"/>
      <c r="RPY898" s="136"/>
      <c r="RPZ898" s="136"/>
      <c r="RQA898" s="136"/>
      <c r="RQB898" s="136"/>
      <c r="RQC898" s="136"/>
      <c r="RQD898" s="136"/>
      <c r="RQE898" s="136"/>
      <c r="RQF898" s="136"/>
      <c r="RQG898" s="136"/>
      <c r="RQH898" s="136"/>
      <c r="RQI898" s="136"/>
      <c r="RQJ898" s="136"/>
      <c r="RQK898" s="136"/>
      <c r="RQL898" s="136"/>
      <c r="RQM898" s="136"/>
      <c r="RQN898" s="136"/>
      <c r="RQO898" s="136"/>
      <c r="RQP898" s="136"/>
      <c r="RQQ898" s="136"/>
      <c r="RQR898" s="136"/>
      <c r="RQS898" s="136"/>
      <c r="RQT898" s="136"/>
      <c r="RQU898" s="136"/>
      <c r="RQV898" s="136"/>
      <c r="RQW898" s="136"/>
      <c r="RQX898" s="136"/>
      <c r="RQY898" s="136"/>
      <c r="RQZ898" s="136"/>
      <c r="RRA898" s="136"/>
      <c r="RRB898" s="136"/>
      <c r="RRC898" s="136"/>
      <c r="RRD898" s="136"/>
      <c r="RRE898" s="136"/>
      <c r="RRF898" s="136"/>
      <c r="RRG898" s="136"/>
      <c r="RRH898" s="136"/>
      <c r="RRI898" s="136"/>
      <c r="RRJ898" s="136"/>
      <c r="RRK898" s="136"/>
      <c r="RRL898" s="136"/>
      <c r="RRM898" s="136"/>
      <c r="RRN898" s="136"/>
      <c r="RRO898" s="136"/>
      <c r="RRP898" s="136"/>
      <c r="RRQ898" s="136"/>
      <c r="RRR898" s="136"/>
      <c r="RRS898" s="136"/>
      <c r="RRT898" s="136"/>
      <c r="RRU898" s="136"/>
      <c r="RRV898" s="136"/>
      <c r="RRW898" s="136"/>
      <c r="RRX898" s="136"/>
      <c r="RRY898" s="136"/>
      <c r="RRZ898" s="136"/>
      <c r="RSA898" s="136"/>
      <c r="RSB898" s="136"/>
      <c r="RSC898" s="136"/>
      <c r="RSD898" s="136"/>
      <c r="RSE898" s="136"/>
      <c r="RSF898" s="136"/>
      <c r="RSG898" s="136"/>
      <c r="RSH898" s="136"/>
      <c r="RSI898" s="136"/>
      <c r="RSJ898" s="136"/>
      <c r="RSK898" s="136"/>
      <c r="RSL898" s="136"/>
      <c r="RSM898" s="136"/>
      <c r="RSN898" s="136"/>
      <c r="RSO898" s="136"/>
      <c r="RSP898" s="136"/>
      <c r="RSQ898" s="136"/>
      <c r="RSR898" s="136"/>
      <c r="RSS898" s="136"/>
      <c r="RST898" s="136"/>
      <c r="RSU898" s="136"/>
      <c r="RSV898" s="136"/>
      <c r="RSW898" s="136"/>
      <c r="RSX898" s="136"/>
      <c r="RSY898" s="136"/>
      <c r="RSZ898" s="136"/>
      <c r="RTA898" s="136"/>
      <c r="RTB898" s="136"/>
      <c r="RTC898" s="136"/>
      <c r="RTD898" s="136"/>
      <c r="RTE898" s="136"/>
      <c r="RTF898" s="136"/>
      <c r="RTG898" s="136"/>
      <c r="RTH898" s="136"/>
      <c r="RTI898" s="136"/>
      <c r="RTJ898" s="136"/>
      <c r="RTK898" s="136"/>
      <c r="RTL898" s="136"/>
      <c r="RTM898" s="136"/>
      <c r="RTN898" s="136"/>
      <c r="RTO898" s="136"/>
      <c r="RTP898" s="136"/>
      <c r="RTQ898" s="136"/>
      <c r="RTR898" s="136"/>
      <c r="RTS898" s="136"/>
      <c r="RTT898" s="136"/>
      <c r="RTU898" s="136"/>
      <c r="RTV898" s="136"/>
      <c r="RTW898" s="136"/>
      <c r="RTX898" s="136"/>
      <c r="RTY898" s="136"/>
      <c r="RTZ898" s="136"/>
      <c r="RUA898" s="136"/>
      <c r="RUB898" s="136"/>
      <c r="RUC898" s="136"/>
      <c r="RUD898" s="136"/>
      <c r="RUE898" s="136"/>
      <c r="RUF898" s="136"/>
      <c r="RUG898" s="136"/>
      <c r="RUH898" s="136"/>
      <c r="RUI898" s="136"/>
      <c r="RUJ898" s="136"/>
      <c r="RUK898" s="136"/>
      <c r="RUL898" s="136"/>
      <c r="RUM898" s="136"/>
      <c r="RUN898" s="136"/>
      <c r="RUO898" s="136"/>
      <c r="RUP898" s="136"/>
      <c r="RUQ898" s="136"/>
      <c r="RUR898" s="136"/>
      <c r="RUS898" s="136"/>
      <c r="RUT898" s="136"/>
      <c r="RUU898" s="136"/>
      <c r="RUV898" s="136"/>
      <c r="RUW898" s="136"/>
      <c r="RUX898" s="136"/>
      <c r="RUY898" s="136"/>
      <c r="RUZ898" s="136"/>
      <c r="RVA898" s="136"/>
      <c r="RVB898" s="136"/>
      <c r="RVC898" s="136"/>
      <c r="RVD898" s="136"/>
      <c r="RVE898" s="136"/>
      <c r="RVF898" s="136"/>
      <c r="RVG898" s="136"/>
      <c r="RVH898" s="136"/>
      <c r="RVI898" s="136"/>
      <c r="RVJ898" s="136"/>
      <c r="RVK898" s="136"/>
      <c r="RVL898" s="136"/>
      <c r="RVM898" s="136"/>
      <c r="RVN898" s="136"/>
      <c r="RVO898" s="136"/>
      <c r="RVP898" s="136"/>
      <c r="RVQ898" s="136"/>
      <c r="RVR898" s="136"/>
      <c r="RVS898" s="136"/>
      <c r="RVT898" s="136"/>
      <c r="RVU898" s="136"/>
      <c r="RVV898" s="136"/>
      <c r="RVW898" s="136"/>
      <c r="RVX898" s="136"/>
      <c r="RVY898" s="136"/>
      <c r="RVZ898" s="136"/>
      <c r="RWA898" s="136"/>
      <c r="RWB898" s="136"/>
      <c r="RWC898" s="136"/>
      <c r="RWD898" s="136"/>
      <c r="RWE898" s="136"/>
      <c r="RWF898" s="136"/>
      <c r="RWG898" s="136"/>
      <c r="RWH898" s="136"/>
      <c r="RWI898" s="136"/>
      <c r="RWJ898" s="136"/>
      <c r="RWK898" s="136"/>
      <c r="RWL898" s="136"/>
      <c r="RWM898" s="136"/>
      <c r="RWN898" s="136"/>
      <c r="RWO898" s="136"/>
      <c r="RWP898" s="136"/>
      <c r="RWQ898" s="136"/>
      <c r="RWR898" s="136"/>
      <c r="RWS898" s="136"/>
      <c r="RWT898" s="136"/>
      <c r="RWU898" s="136"/>
      <c r="RWV898" s="136"/>
      <c r="RWW898" s="136"/>
      <c r="RWX898" s="136"/>
      <c r="RWY898" s="136"/>
      <c r="RWZ898" s="136"/>
      <c r="RXA898" s="136"/>
      <c r="RXB898" s="136"/>
      <c r="RXC898" s="136"/>
      <c r="RXD898" s="136"/>
      <c r="RXE898" s="136"/>
      <c r="RXF898" s="136"/>
      <c r="RXG898" s="136"/>
      <c r="RXH898" s="136"/>
      <c r="RXI898" s="136"/>
      <c r="RXJ898" s="136"/>
      <c r="RXK898" s="136"/>
      <c r="RXL898" s="136"/>
      <c r="RXM898" s="136"/>
      <c r="RXN898" s="136"/>
      <c r="RXO898" s="136"/>
      <c r="RXP898" s="136"/>
      <c r="RXQ898" s="136"/>
      <c r="RXR898" s="136"/>
      <c r="RXS898" s="136"/>
      <c r="RXT898" s="136"/>
      <c r="RXU898" s="136"/>
      <c r="RXV898" s="136"/>
      <c r="RXW898" s="136"/>
      <c r="RXX898" s="136"/>
      <c r="RXY898" s="136"/>
      <c r="RXZ898" s="136"/>
      <c r="RYA898" s="136"/>
      <c r="RYB898" s="136"/>
      <c r="RYC898" s="136"/>
      <c r="RYD898" s="136"/>
      <c r="RYE898" s="136"/>
      <c r="RYF898" s="136"/>
      <c r="RYG898" s="136"/>
      <c r="RYH898" s="136"/>
      <c r="RYI898" s="136"/>
      <c r="RYJ898" s="136"/>
      <c r="RYK898" s="136"/>
      <c r="RYL898" s="136"/>
      <c r="RYM898" s="136"/>
      <c r="RYN898" s="136"/>
      <c r="RYO898" s="136"/>
      <c r="RYP898" s="136"/>
      <c r="RYQ898" s="136"/>
      <c r="RYR898" s="136"/>
      <c r="RYS898" s="136"/>
      <c r="RYT898" s="136"/>
      <c r="RYU898" s="136"/>
      <c r="RYV898" s="136"/>
      <c r="RYW898" s="136"/>
      <c r="RYX898" s="136"/>
      <c r="RYY898" s="136"/>
      <c r="RYZ898" s="136"/>
      <c r="RZA898" s="136"/>
      <c r="RZB898" s="136"/>
      <c r="RZC898" s="136"/>
      <c r="RZD898" s="136"/>
      <c r="RZE898" s="136"/>
      <c r="RZF898" s="136"/>
      <c r="RZG898" s="136"/>
      <c r="RZH898" s="136"/>
      <c r="RZI898" s="136"/>
      <c r="RZJ898" s="136"/>
      <c r="RZK898" s="136"/>
      <c r="RZL898" s="136"/>
      <c r="RZM898" s="136"/>
      <c r="RZN898" s="136"/>
      <c r="RZO898" s="136"/>
      <c r="RZP898" s="136"/>
      <c r="RZQ898" s="136"/>
      <c r="RZR898" s="136"/>
      <c r="RZS898" s="136"/>
      <c r="RZT898" s="136"/>
      <c r="RZU898" s="136"/>
      <c r="RZV898" s="136"/>
      <c r="RZW898" s="136"/>
      <c r="RZX898" s="136"/>
      <c r="RZY898" s="136"/>
      <c r="RZZ898" s="136"/>
      <c r="SAA898" s="136"/>
      <c r="SAB898" s="136"/>
      <c r="SAC898" s="136"/>
      <c r="SAD898" s="136"/>
      <c r="SAE898" s="136"/>
      <c r="SAF898" s="136"/>
      <c r="SAG898" s="136"/>
      <c r="SAH898" s="136"/>
      <c r="SAI898" s="136"/>
      <c r="SAJ898" s="136"/>
      <c r="SAK898" s="136"/>
      <c r="SAL898" s="136"/>
      <c r="SAM898" s="136"/>
      <c r="SAN898" s="136"/>
      <c r="SAO898" s="136"/>
      <c r="SAP898" s="136"/>
      <c r="SAQ898" s="136"/>
      <c r="SAR898" s="136"/>
      <c r="SAS898" s="136"/>
      <c r="SAT898" s="136"/>
      <c r="SAU898" s="136"/>
      <c r="SAV898" s="136"/>
      <c r="SAW898" s="136"/>
      <c r="SAX898" s="136"/>
      <c r="SAY898" s="136"/>
      <c r="SAZ898" s="136"/>
      <c r="SBA898" s="136"/>
      <c r="SBB898" s="136"/>
      <c r="SBC898" s="136"/>
      <c r="SBD898" s="136"/>
      <c r="SBE898" s="136"/>
      <c r="SBF898" s="136"/>
      <c r="SBG898" s="136"/>
      <c r="SBH898" s="136"/>
      <c r="SBI898" s="136"/>
      <c r="SBJ898" s="136"/>
      <c r="SBK898" s="136"/>
      <c r="SBL898" s="136"/>
      <c r="SBM898" s="136"/>
      <c r="SBN898" s="136"/>
      <c r="SBO898" s="136"/>
      <c r="SBP898" s="136"/>
      <c r="SBQ898" s="136"/>
      <c r="SBR898" s="136"/>
      <c r="SBS898" s="136"/>
      <c r="SBT898" s="136"/>
      <c r="SBU898" s="136"/>
      <c r="SBV898" s="136"/>
      <c r="SBW898" s="136"/>
      <c r="SBX898" s="136"/>
      <c r="SBY898" s="136"/>
      <c r="SBZ898" s="136"/>
      <c r="SCA898" s="136"/>
      <c r="SCB898" s="136"/>
      <c r="SCC898" s="136"/>
      <c r="SCD898" s="136"/>
      <c r="SCE898" s="136"/>
      <c r="SCF898" s="136"/>
      <c r="SCG898" s="136"/>
      <c r="SCH898" s="136"/>
      <c r="SCI898" s="136"/>
      <c r="SCJ898" s="136"/>
      <c r="SCK898" s="136"/>
      <c r="SCL898" s="136"/>
      <c r="SCM898" s="136"/>
      <c r="SCN898" s="136"/>
      <c r="SCO898" s="136"/>
      <c r="SCP898" s="136"/>
      <c r="SCQ898" s="136"/>
      <c r="SCR898" s="136"/>
      <c r="SCS898" s="136"/>
      <c r="SCT898" s="136"/>
      <c r="SCU898" s="136"/>
      <c r="SCV898" s="136"/>
      <c r="SCW898" s="136"/>
      <c r="SCX898" s="136"/>
      <c r="SCY898" s="136"/>
      <c r="SCZ898" s="136"/>
      <c r="SDA898" s="136"/>
      <c r="SDB898" s="136"/>
      <c r="SDC898" s="136"/>
      <c r="SDD898" s="136"/>
      <c r="SDE898" s="136"/>
      <c r="SDF898" s="136"/>
      <c r="SDG898" s="136"/>
      <c r="SDH898" s="136"/>
      <c r="SDI898" s="136"/>
      <c r="SDJ898" s="136"/>
      <c r="SDK898" s="136"/>
      <c r="SDL898" s="136"/>
      <c r="SDM898" s="136"/>
      <c r="SDN898" s="136"/>
      <c r="SDO898" s="136"/>
      <c r="SDP898" s="136"/>
      <c r="SDQ898" s="136"/>
      <c r="SDR898" s="136"/>
      <c r="SDS898" s="136"/>
      <c r="SDT898" s="136"/>
      <c r="SDU898" s="136"/>
      <c r="SDV898" s="136"/>
      <c r="SDW898" s="136"/>
      <c r="SDX898" s="136"/>
      <c r="SDY898" s="136"/>
      <c r="SDZ898" s="136"/>
      <c r="SEA898" s="136"/>
      <c r="SEB898" s="136"/>
      <c r="SEC898" s="136"/>
      <c r="SED898" s="136"/>
      <c r="SEE898" s="136"/>
      <c r="SEF898" s="136"/>
      <c r="SEG898" s="136"/>
      <c r="SEH898" s="136"/>
      <c r="SEI898" s="136"/>
      <c r="SEJ898" s="136"/>
      <c r="SEK898" s="136"/>
      <c r="SEL898" s="136"/>
      <c r="SEM898" s="136"/>
      <c r="SEN898" s="136"/>
      <c r="SEO898" s="136"/>
      <c r="SEP898" s="136"/>
      <c r="SEQ898" s="136"/>
      <c r="SER898" s="136"/>
      <c r="SES898" s="136"/>
      <c r="SET898" s="136"/>
      <c r="SEU898" s="136"/>
      <c r="SEV898" s="136"/>
      <c r="SEW898" s="136"/>
      <c r="SEX898" s="136"/>
      <c r="SEY898" s="136"/>
      <c r="SEZ898" s="136"/>
      <c r="SFA898" s="136"/>
      <c r="SFB898" s="136"/>
      <c r="SFC898" s="136"/>
      <c r="SFD898" s="136"/>
      <c r="SFE898" s="136"/>
      <c r="SFF898" s="136"/>
      <c r="SFG898" s="136"/>
      <c r="SFH898" s="136"/>
      <c r="SFI898" s="136"/>
      <c r="SFJ898" s="136"/>
      <c r="SFK898" s="136"/>
      <c r="SFL898" s="136"/>
      <c r="SFM898" s="136"/>
      <c r="SFN898" s="136"/>
      <c r="SFO898" s="136"/>
      <c r="SFP898" s="136"/>
      <c r="SFQ898" s="136"/>
      <c r="SFR898" s="136"/>
      <c r="SFS898" s="136"/>
      <c r="SFT898" s="136"/>
      <c r="SFU898" s="136"/>
      <c r="SFV898" s="136"/>
      <c r="SFW898" s="136"/>
      <c r="SFX898" s="136"/>
      <c r="SFY898" s="136"/>
      <c r="SFZ898" s="136"/>
      <c r="SGA898" s="136"/>
      <c r="SGB898" s="136"/>
      <c r="SGC898" s="136"/>
      <c r="SGD898" s="136"/>
      <c r="SGE898" s="136"/>
      <c r="SGF898" s="136"/>
      <c r="SGG898" s="136"/>
      <c r="SGH898" s="136"/>
      <c r="SGI898" s="136"/>
      <c r="SGJ898" s="136"/>
      <c r="SGK898" s="136"/>
      <c r="SGL898" s="136"/>
      <c r="SGM898" s="136"/>
      <c r="SGN898" s="136"/>
      <c r="SGO898" s="136"/>
      <c r="SGP898" s="136"/>
      <c r="SGQ898" s="136"/>
      <c r="SGR898" s="136"/>
      <c r="SGS898" s="136"/>
      <c r="SGT898" s="136"/>
      <c r="SGU898" s="136"/>
      <c r="SGV898" s="136"/>
      <c r="SGW898" s="136"/>
      <c r="SGX898" s="136"/>
      <c r="SGY898" s="136"/>
      <c r="SGZ898" s="136"/>
      <c r="SHA898" s="136"/>
      <c r="SHB898" s="136"/>
      <c r="SHC898" s="136"/>
      <c r="SHD898" s="136"/>
      <c r="SHE898" s="136"/>
      <c r="SHF898" s="136"/>
      <c r="SHG898" s="136"/>
      <c r="SHH898" s="136"/>
      <c r="SHI898" s="136"/>
      <c r="SHJ898" s="136"/>
      <c r="SHK898" s="136"/>
      <c r="SHL898" s="136"/>
      <c r="SHM898" s="136"/>
      <c r="SHN898" s="136"/>
      <c r="SHO898" s="136"/>
      <c r="SHP898" s="136"/>
      <c r="SHQ898" s="136"/>
      <c r="SHR898" s="136"/>
      <c r="SHS898" s="136"/>
      <c r="SHT898" s="136"/>
      <c r="SHU898" s="136"/>
      <c r="SHV898" s="136"/>
      <c r="SHW898" s="136"/>
      <c r="SHX898" s="136"/>
      <c r="SHY898" s="136"/>
      <c r="SHZ898" s="136"/>
      <c r="SIA898" s="136"/>
      <c r="SIB898" s="136"/>
      <c r="SIC898" s="136"/>
      <c r="SID898" s="136"/>
      <c r="SIE898" s="136"/>
      <c r="SIF898" s="136"/>
      <c r="SIG898" s="136"/>
      <c r="SIH898" s="136"/>
      <c r="SII898" s="136"/>
      <c r="SIJ898" s="136"/>
      <c r="SIK898" s="136"/>
      <c r="SIL898" s="136"/>
      <c r="SIM898" s="136"/>
      <c r="SIN898" s="136"/>
      <c r="SIO898" s="136"/>
      <c r="SIP898" s="136"/>
      <c r="SIQ898" s="136"/>
      <c r="SIR898" s="136"/>
      <c r="SIS898" s="136"/>
      <c r="SIT898" s="136"/>
      <c r="SIU898" s="136"/>
      <c r="SIV898" s="136"/>
      <c r="SIW898" s="136"/>
      <c r="SIX898" s="136"/>
      <c r="SIY898" s="136"/>
      <c r="SIZ898" s="136"/>
      <c r="SJA898" s="136"/>
      <c r="SJB898" s="136"/>
      <c r="SJC898" s="136"/>
      <c r="SJD898" s="136"/>
      <c r="SJE898" s="136"/>
      <c r="SJF898" s="136"/>
      <c r="SJG898" s="136"/>
      <c r="SJH898" s="136"/>
      <c r="SJI898" s="136"/>
      <c r="SJJ898" s="136"/>
      <c r="SJK898" s="136"/>
      <c r="SJL898" s="136"/>
      <c r="SJM898" s="136"/>
      <c r="SJN898" s="136"/>
      <c r="SJO898" s="136"/>
      <c r="SJP898" s="136"/>
      <c r="SJQ898" s="136"/>
      <c r="SJR898" s="136"/>
      <c r="SJS898" s="136"/>
      <c r="SJT898" s="136"/>
      <c r="SJU898" s="136"/>
      <c r="SJV898" s="136"/>
      <c r="SJW898" s="136"/>
      <c r="SJX898" s="136"/>
      <c r="SJY898" s="136"/>
      <c r="SJZ898" s="136"/>
      <c r="SKA898" s="136"/>
      <c r="SKB898" s="136"/>
      <c r="SKC898" s="136"/>
      <c r="SKD898" s="136"/>
      <c r="SKE898" s="136"/>
      <c r="SKF898" s="136"/>
      <c r="SKG898" s="136"/>
      <c r="SKH898" s="136"/>
      <c r="SKI898" s="136"/>
      <c r="SKJ898" s="136"/>
      <c r="SKK898" s="136"/>
      <c r="SKL898" s="136"/>
      <c r="SKM898" s="136"/>
      <c r="SKN898" s="136"/>
      <c r="SKO898" s="136"/>
      <c r="SKP898" s="136"/>
      <c r="SKQ898" s="136"/>
      <c r="SKR898" s="136"/>
      <c r="SKS898" s="136"/>
      <c r="SKT898" s="136"/>
      <c r="SKU898" s="136"/>
      <c r="SKV898" s="136"/>
      <c r="SKW898" s="136"/>
      <c r="SKX898" s="136"/>
      <c r="SKY898" s="136"/>
      <c r="SKZ898" s="136"/>
      <c r="SLA898" s="136"/>
      <c r="SLB898" s="136"/>
      <c r="SLC898" s="136"/>
      <c r="SLD898" s="136"/>
      <c r="SLE898" s="136"/>
      <c r="SLF898" s="136"/>
      <c r="SLG898" s="136"/>
      <c r="SLH898" s="136"/>
      <c r="SLI898" s="136"/>
      <c r="SLJ898" s="136"/>
      <c r="SLK898" s="136"/>
      <c r="SLL898" s="136"/>
      <c r="SLM898" s="136"/>
      <c r="SLN898" s="136"/>
      <c r="SLO898" s="136"/>
      <c r="SLP898" s="136"/>
      <c r="SLQ898" s="136"/>
      <c r="SLR898" s="136"/>
      <c r="SLS898" s="136"/>
      <c r="SLT898" s="136"/>
      <c r="SLU898" s="136"/>
      <c r="SLV898" s="136"/>
      <c r="SLW898" s="136"/>
      <c r="SLX898" s="136"/>
      <c r="SLY898" s="136"/>
      <c r="SLZ898" s="136"/>
      <c r="SMA898" s="136"/>
      <c r="SMB898" s="136"/>
      <c r="SMC898" s="136"/>
      <c r="SMD898" s="136"/>
      <c r="SME898" s="136"/>
      <c r="SMF898" s="136"/>
      <c r="SMG898" s="136"/>
      <c r="SMH898" s="136"/>
      <c r="SMI898" s="136"/>
      <c r="SMJ898" s="136"/>
      <c r="SMK898" s="136"/>
      <c r="SML898" s="136"/>
      <c r="SMM898" s="136"/>
      <c r="SMN898" s="136"/>
      <c r="SMO898" s="136"/>
      <c r="SMP898" s="136"/>
      <c r="SMQ898" s="136"/>
      <c r="SMR898" s="136"/>
      <c r="SMS898" s="136"/>
      <c r="SMT898" s="136"/>
      <c r="SMU898" s="136"/>
      <c r="SMV898" s="136"/>
      <c r="SMW898" s="136"/>
      <c r="SMX898" s="136"/>
      <c r="SMY898" s="136"/>
      <c r="SMZ898" s="136"/>
      <c r="SNA898" s="136"/>
      <c r="SNB898" s="136"/>
      <c r="SNC898" s="136"/>
      <c r="SND898" s="136"/>
      <c r="SNE898" s="136"/>
      <c r="SNF898" s="136"/>
      <c r="SNG898" s="136"/>
      <c r="SNH898" s="136"/>
      <c r="SNI898" s="136"/>
      <c r="SNJ898" s="136"/>
      <c r="SNK898" s="136"/>
      <c r="SNL898" s="136"/>
      <c r="SNM898" s="136"/>
      <c r="SNN898" s="136"/>
      <c r="SNO898" s="136"/>
      <c r="SNP898" s="136"/>
      <c r="SNQ898" s="136"/>
      <c r="SNR898" s="136"/>
      <c r="SNS898" s="136"/>
      <c r="SNT898" s="136"/>
      <c r="SNU898" s="136"/>
      <c r="SNV898" s="136"/>
      <c r="SNW898" s="136"/>
      <c r="SNX898" s="136"/>
      <c r="SNY898" s="136"/>
      <c r="SNZ898" s="136"/>
      <c r="SOA898" s="136"/>
      <c r="SOB898" s="136"/>
      <c r="SOC898" s="136"/>
      <c r="SOD898" s="136"/>
      <c r="SOE898" s="136"/>
      <c r="SOF898" s="136"/>
      <c r="SOG898" s="136"/>
      <c r="SOH898" s="136"/>
      <c r="SOI898" s="136"/>
      <c r="SOJ898" s="136"/>
      <c r="SOK898" s="136"/>
      <c r="SOL898" s="136"/>
      <c r="SOM898" s="136"/>
      <c r="SON898" s="136"/>
      <c r="SOO898" s="136"/>
      <c r="SOP898" s="136"/>
      <c r="SOQ898" s="136"/>
      <c r="SOR898" s="136"/>
      <c r="SOS898" s="136"/>
      <c r="SOT898" s="136"/>
      <c r="SOU898" s="136"/>
      <c r="SOV898" s="136"/>
      <c r="SOW898" s="136"/>
      <c r="SOX898" s="136"/>
      <c r="SOY898" s="136"/>
      <c r="SOZ898" s="136"/>
      <c r="SPA898" s="136"/>
      <c r="SPB898" s="136"/>
      <c r="SPC898" s="136"/>
      <c r="SPD898" s="136"/>
      <c r="SPE898" s="136"/>
      <c r="SPF898" s="136"/>
      <c r="SPG898" s="136"/>
      <c r="SPH898" s="136"/>
      <c r="SPI898" s="136"/>
      <c r="SPJ898" s="136"/>
      <c r="SPK898" s="136"/>
      <c r="SPL898" s="136"/>
      <c r="SPM898" s="136"/>
      <c r="SPN898" s="136"/>
      <c r="SPO898" s="136"/>
      <c r="SPP898" s="136"/>
      <c r="SPQ898" s="136"/>
      <c r="SPR898" s="136"/>
      <c r="SPS898" s="136"/>
      <c r="SPT898" s="136"/>
      <c r="SPU898" s="136"/>
      <c r="SPV898" s="136"/>
      <c r="SPW898" s="136"/>
      <c r="SPX898" s="136"/>
      <c r="SPY898" s="136"/>
      <c r="SPZ898" s="136"/>
      <c r="SQA898" s="136"/>
      <c r="SQB898" s="136"/>
      <c r="SQC898" s="136"/>
      <c r="SQD898" s="136"/>
      <c r="SQE898" s="136"/>
      <c r="SQF898" s="136"/>
      <c r="SQG898" s="136"/>
      <c r="SQH898" s="136"/>
      <c r="SQI898" s="136"/>
      <c r="SQJ898" s="136"/>
      <c r="SQK898" s="136"/>
      <c r="SQL898" s="136"/>
      <c r="SQM898" s="136"/>
      <c r="SQN898" s="136"/>
      <c r="SQO898" s="136"/>
      <c r="SQP898" s="136"/>
      <c r="SQQ898" s="136"/>
      <c r="SQR898" s="136"/>
      <c r="SQS898" s="136"/>
      <c r="SQT898" s="136"/>
      <c r="SQU898" s="136"/>
      <c r="SQV898" s="136"/>
      <c r="SQW898" s="136"/>
      <c r="SQX898" s="136"/>
      <c r="SQY898" s="136"/>
      <c r="SQZ898" s="136"/>
      <c r="SRA898" s="136"/>
      <c r="SRB898" s="136"/>
      <c r="SRC898" s="136"/>
      <c r="SRD898" s="136"/>
      <c r="SRE898" s="136"/>
      <c r="SRF898" s="136"/>
      <c r="SRG898" s="136"/>
      <c r="SRH898" s="136"/>
      <c r="SRI898" s="136"/>
      <c r="SRJ898" s="136"/>
      <c r="SRK898" s="136"/>
      <c r="SRL898" s="136"/>
      <c r="SRM898" s="136"/>
      <c r="SRN898" s="136"/>
      <c r="SRO898" s="136"/>
      <c r="SRP898" s="136"/>
      <c r="SRQ898" s="136"/>
      <c r="SRR898" s="136"/>
      <c r="SRS898" s="136"/>
      <c r="SRT898" s="136"/>
      <c r="SRU898" s="136"/>
      <c r="SRV898" s="136"/>
      <c r="SRW898" s="136"/>
      <c r="SRX898" s="136"/>
      <c r="SRY898" s="136"/>
      <c r="SRZ898" s="136"/>
      <c r="SSA898" s="136"/>
      <c r="SSB898" s="136"/>
      <c r="SSC898" s="136"/>
      <c r="SSD898" s="136"/>
      <c r="SSE898" s="136"/>
      <c r="SSF898" s="136"/>
      <c r="SSG898" s="136"/>
      <c r="SSH898" s="136"/>
      <c r="SSI898" s="136"/>
      <c r="SSJ898" s="136"/>
      <c r="SSK898" s="136"/>
      <c r="SSL898" s="136"/>
      <c r="SSM898" s="136"/>
      <c r="SSN898" s="136"/>
      <c r="SSO898" s="136"/>
      <c r="SSP898" s="136"/>
      <c r="SSQ898" s="136"/>
      <c r="SSR898" s="136"/>
      <c r="SSS898" s="136"/>
      <c r="SST898" s="136"/>
      <c r="SSU898" s="136"/>
      <c r="SSV898" s="136"/>
      <c r="SSW898" s="136"/>
      <c r="SSX898" s="136"/>
      <c r="SSY898" s="136"/>
      <c r="SSZ898" s="136"/>
      <c r="STA898" s="136"/>
      <c r="STB898" s="136"/>
      <c r="STC898" s="136"/>
      <c r="STD898" s="136"/>
      <c r="STE898" s="136"/>
      <c r="STF898" s="136"/>
      <c r="STG898" s="136"/>
      <c r="STH898" s="136"/>
      <c r="STI898" s="136"/>
      <c r="STJ898" s="136"/>
      <c r="STK898" s="136"/>
      <c r="STL898" s="136"/>
      <c r="STM898" s="136"/>
      <c r="STN898" s="136"/>
      <c r="STO898" s="136"/>
      <c r="STP898" s="136"/>
      <c r="STQ898" s="136"/>
      <c r="STR898" s="136"/>
      <c r="STS898" s="136"/>
      <c r="STT898" s="136"/>
      <c r="STU898" s="136"/>
      <c r="STV898" s="136"/>
      <c r="STW898" s="136"/>
      <c r="STX898" s="136"/>
      <c r="STY898" s="136"/>
      <c r="STZ898" s="136"/>
      <c r="SUA898" s="136"/>
      <c r="SUB898" s="136"/>
      <c r="SUC898" s="136"/>
      <c r="SUD898" s="136"/>
      <c r="SUE898" s="136"/>
      <c r="SUF898" s="136"/>
      <c r="SUG898" s="136"/>
      <c r="SUH898" s="136"/>
      <c r="SUI898" s="136"/>
      <c r="SUJ898" s="136"/>
      <c r="SUK898" s="136"/>
      <c r="SUL898" s="136"/>
      <c r="SUM898" s="136"/>
      <c r="SUN898" s="136"/>
      <c r="SUO898" s="136"/>
      <c r="SUP898" s="136"/>
      <c r="SUQ898" s="136"/>
      <c r="SUR898" s="136"/>
      <c r="SUS898" s="136"/>
      <c r="SUT898" s="136"/>
      <c r="SUU898" s="136"/>
      <c r="SUV898" s="136"/>
      <c r="SUW898" s="136"/>
      <c r="SUX898" s="136"/>
      <c r="SUY898" s="136"/>
      <c r="SUZ898" s="136"/>
      <c r="SVA898" s="136"/>
      <c r="SVB898" s="136"/>
      <c r="SVC898" s="136"/>
      <c r="SVD898" s="136"/>
      <c r="SVE898" s="136"/>
      <c r="SVF898" s="136"/>
      <c r="SVG898" s="136"/>
      <c r="SVH898" s="136"/>
      <c r="SVI898" s="136"/>
      <c r="SVJ898" s="136"/>
      <c r="SVK898" s="136"/>
      <c r="SVL898" s="136"/>
      <c r="SVM898" s="136"/>
      <c r="SVN898" s="136"/>
      <c r="SVO898" s="136"/>
      <c r="SVP898" s="136"/>
      <c r="SVQ898" s="136"/>
      <c r="SVR898" s="136"/>
      <c r="SVS898" s="136"/>
      <c r="SVT898" s="136"/>
      <c r="SVU898" s="136"/>
      <c r="SVV898" s="136"/>
      <c r="SVW898" s="136"/>
      <c r="SVX898" s="136"/>
      <c r="SVY898" s="136"/>
      <c r="SVZ898" s="136"/>
      <c r="SWA898" s="136"/>
      <c r="SWB898" s="136"/>
      <c r="SWC898" s="136"/>
      <c r="SWD898" s="136"/>
      <c r="SWE898" s="136"/>
      <c r="SWF898" s="136"/>
      <c r="SWG898" s="136"/>
      <c r="SWH898" s="136"/>
      <c r="SWI898" s="136"/>
      <c r="SWJ898" s="136"/>
      <c r="SWK898" s="136"/>
      <c r="SWL898" s="136"/>
      <c r="SWM898" s="136"/>
      <c r="SWN898" s="136"/>
      <c r="SWO898" s="136"/>
      <c r="SWP898" s="136"/>
      <c r="SWQ898" s="136"/>
      <c r="SWR898" s="136"/>
      <c r="SWS898" s="136"/>
      <c r="SWT898" s="136"/>
      <c r="SWU898" s="136"/>
      <c r="SWV898" s="136"/>
      <c r="SWW898" s="136"/>
      <c r="SWX898" s="136"/>
      <c r="SWY898" s="136"/>
      <c r="SWZ898" s="136"/>
      <c r="SXA898" s="136"/>
      <c r="SXB898" s="136"/>
      <c r="SXC898" s="136"/>
      <c r="SXD898" s="136"/>
      <c r="SXE898" s="136"/>
      <c r="SXF898" s="136"/>
      <c r="SXG898" s="136"/>
      <c r="SXH898" s="136"/>
      <c r="SXI898" s="136"/>
      <c r="SXJ898" s="136"/>
      <c r="SXK898" s="136"/>
      <c r="SXL898" s="136"/>
      <c r="SXM898" s="136"/>
      <c r="SXN898" s="136"/>
      <c r="SXO898" s="136"/>
      <c r="SXP898" s="136"/>
      <c r="SXQ898" s="136"/>
      <c r="SXR898" s="136"/>
      <c r="SXS898" s="136"/>
      <c r="SXT898" s="136"/>
      <c r="SXU898" s="136"/>
      <c r="SXV898" s="136"/>
      <c r="SXW898" s="136"/>
      <c r="SXX898" s="136"/>
      <c r="SXY898" s="136"/>
      <c r="SXZ898" s="136"/>
      <c r="SYA898" s="136"/>
      <c r="SYB898" s="136"/>
      <c r="SYC898" s="136"/>
      <c r="SYD898" s="136"/>
      <c r="SYE898" s="136"/>
      <c r="SYF898" s="136"/>
      <c r="SYG898" s="136"/>
      <c r="SYH898" s="136"/>
      <c r="SYI898" s="136"/>
      <c r="SYJ898" s="136"/>
      <c r="SYK898" s="136"/>
      <c r="SYL898" s="136"/>
      <c r="SYM898" s="136"/>
      <c r="SYN898" s="136"/>
      <c r="SYO898" s="136"/>
      <c r="SYP898" s="136"/>
      <c r="SYQ898" s="136"/>
      <c r="SYR898" s="136"/>
      <c r="SYS898" s="136"/>
      <c r="SYT898" s="136"/>
      <c r="SYU898" s="136"/>
      <c r="SYV898" s="136"/>
      <c r="SYW898" s="136"/>
      <c r="SYX898" s="136"/>
      <c r="SYY898" s="136"/>
      <c r="SYZ898" s="136"/>
      <c r="SZA898" s="136"/>
      <c r="SZB898" s="136"/>
      <c r="SZC898" s="136"/>
      <c r="SZD898" s="136"/>
      <c r="SZE898" s="136"/>
      <c r="SZF898" s="136"/>
      <c r="SZG898" s="136"/>
      <c r="SZH898" s="136"/>
      <c r="SZI898" s="136"/>
      <c r="SZJ898" s="136"/>
      <c r="SZK898" s="136"/>
      <c r="SZL898" s="136"/>
      <c r="SZM898" s="136"/>
      <c r="SZN898" s="136"/>
      <c r="SZO898" s="136"/>
      <c r="SZP898" s="136"/>
      <c r="SZQ898" s="136"/>
      <c r="SZR898" s="136"/>
      <c r="SZS898" s="136"/>
      <c r="SZT898" s="136"/>
      <c r="SZU898" s="136"/>
      <c r="SZV898" s="136"/>
      <c r="SZW898" s="136"/>
      <c r="SZX898" s="136"/>
      <c r="SZY898" s="136"/>
      <c r="SZZ898" s="136"/>
      <c r="TAA898" s="136"/>
      <c r="TAB898" s="136"/>
      <c r="TAC898" s="136"/>
      <c r="TAD898" s="136"/>
      <c r="TAE898" s="136"/>
      <c r="TAF898" s="136"/>
      <c r="TAG898" s="136"/>
      <c r="TAH898" s="136"/>
      <c r="TAI898" s="136"/>
      <c r="TAJ898" s="136"/>
      <c r="TAK898" s="136"/>
      <c r="TAL898" s="136"/>
      <c r="TAM898" s="136"/>
      <c r="TAN898" s="136"/>
      <c r="TAO898" s="136"/>
      <c r="TAP898" s="136"/>
      <c r="TAQ898" s="136"/>
      <c r="TAR898" s="136"/>
      <c r="TAS898" s="136"/>
      <c r="TAT898" s="136"/>
      <c r="TAU898" s="136"/>
      <c r="TAV898" s="136"/>
      <c r="TAW898" s="136"/>
      <c r="TAX898" s="136"/>
      <c r="TAY898" s="136"/>
      <c r="TAZ898" s="136"/>
      <c r="TBA898" s="136"/>
      <c r="TBB898" s="136"/>
      <c r="TBC898" s="136"/>
      <c r="TBD898" s="136"/>
      <c r="TBE898" s="136"/>
      <c r="TBF898" s="136"/>
      <c r="TBG898" s="136"/>
      <c r="TBH898" s="136"/>
      <c r="TBI898" s="136"/>
      <c r="TBJ898" s="136"/>
      <c r="TBK898" s="136"/>
      <c r="TBL898" s="136"/>
      <c r="TBM898" s="136"/>
      <c r="TBN898" s="136"/>
      <c r="TBO898" s="136"/>
      <c r="TBP898" s="136"/>
      <c r="TBQ898" s="136"/>
      <c r="TBR898" s="136"/>
      <c r="TBS898" s="136"/>
      <c r="TBT898" s="136"/>
      <c r="TBU898" s="136"/>
      <c r="TBV898" s="136"/>
      <c r="TBW898" s="136"/>
      <c r="TBX898" s="136"/>
      <c r="TBY898" s="136"/>
      <c r="TBZ898" s="136"/>
      <c r="TCA898" s="136"/>
      <c r="TCB898" s="136"/>
      <c r="TCC898" s="136"/>
      <c r="TCD898" s="136"/>
      <c r="TCE898" s="136"/>
      <c r="TCF898" s="136"/>
      <c r="TCG898" s="136"/>
      <c r="TCH898" s="136"/>
      <c r="TCI898" s="136"/>
      <c r="TCJ898" s="136"/>
      <c r="TCK898" s="136"/>
      <c r="TCL898" s="136"/>
      <c r="TCM898" s="136"/>
      <c r="TCN898" s="136"/>
      <c r="TCO898" s="136"/>
      <c r="TCP898" s="136"/>
      <c r="TCQ898" s="136"/>
      <c r="TCR898" s="136"/>
      <c r="TCS898" s="136"/>
      <c r="TCT898" s="136"/>
      <c r="TCU898" s="136"/>
      <c r="TCV898" s="136"/>
      <c r="TCW898" s="136"/>
      <c r="TCX898" s="136"/>
      <c r="TCY898" s="136"/>
      <c r="TCZ898" s="136"/>
      <c r="TDA898" s="136"/>
      <c r="TDB898" s="136"/>
      <c r="TDC898" s="136"/>
      <c r="TDD898" s="136"/>
      <c r="TDE898" s="136"/>
      <c r="TDF898" s="136"/>
      <c r="TDG898" s="136"/>
      <c r="TDH898" s="136"/>
      <c r="TDI898" s="136"/>
      <c r="TDJ898" s="136"/>
      <c r="TDK898" s="136"/>
      <c r="TDL898" s="136"/>
      <c r="TDM898" s="136"/>
      <c r="TDN898" s="136"/>
      <c r="TDO898" s="136"/>
      <c r="TDP898" s="136"/>
      <c r="TDQ898" s="136"/>
      <c r="TDR898" s="136"/>
      <c r="TDS898" s="136"/>
      <c r="TDT898" s="136"/>
      <c r="TDU898" s="136"/>
      <c r="TDV898" s="136"/>
      <c r="TDW898" s="136"/>
      <c r="TDX898" s="136"/>
      <c r="TDY898" s="136"/>
      <c r="TDZ898" s="136"/>
      <c r="TEA898" s="136"/>
      <c r="TEB898" s="136"/>
      <c r="TEC898" s="136"/>
      <c r="TED898" s="136"/>
      <c r="TEE898" s="136"/>
      <c r="TEF898" s="136"/>
      <c r="TEG898" s="136"/>
      <c r="TEH898" s="136"/>
      <c r="TEI898" s="136"/>
      <c r="TEJ898" s="136"/>
      <c r="TEK898" s="136"/>
      <c r="TEL898" s="136"/>
      <c r="TEM898" s="136"/>
      <c r="TEN898" s="136"/>
      <c r="TEO898" s="136"/>
      <c r="TEP898" s="136"/>
      <c r="TEQ898" s="136"/>
      <c r="TER898" s="136"/>
      <c r="TES898" s="136"/>
      <c r="TET898" s="136"/>
      <c r="TEU898" s="136"/>
      <c r="TEV898" s="136"/>
      <c r="TEW898" s="136"/>
      <c r="TEX898" s="136"/>
      <c r="TEY898" s="136"/>
      <c r="TEZ898" s="136"/>
      <c r="TFA898" s="136"/>
      <c r="TFB898" s="136"/>
      <c r="TFC898" s="136"/>
      <c r="TFD898" s="136"/>
      <c r="TFE898" s="136"/>
      <c r="TFF898" s="136"/>
      <c r="TFG898" s="136"/>
      <c r="TFH898" s="136"/>
      <c r="TFI898" s="136"/>
      <c r="TFJ898" s="136"/>
      <c r="TFK898" s="136"/>
      <c r="TFL898" s="136"/>
      <c r="TFM898" s="136"/>
      <c r="TFN898" s="136"/>
      <c r="TFO898" s="136"/>
      <c r="TFP898" s="136"/>
      <c r="TFQ898" s="136"/>
      <c r="TFR898" s="136"/>
      <c r="TFS898" s="136"/>
      <c r="TFT898" s="136"/>
      <c r="TFU898" s="136"/>
      <c r="TFV898" s="136"/>
      <c r="TFW898" s="136"/>
      <c r="TFX898" s="136"/>
      <c r="TFY898" s="136"/>
      <c r="TFZ898" s="136"/>
      <c r="TGA898" s="136"/>
      <c r="TGB898" s="136"/>
      <c r="TGC898" s="136"/>
      <c r="TGD898" s="136"/>
      <c r="TGE898" s="136"/>
      <c r="TGF898" s="136"/>
      <c r="TGG898" s="136"/>
      <c r="TGH898" s="136"/>
      <c r="TGI898" s="136"/>
      <c r="TGJ898" s="136"/>
      <c r="TGK898" s="136"/>
      <c r="TGL898" s="136"/>
      <c r="TGM898" s="136"/>
      <c r="TGN898" s="136"/>
      <c r="TGO898" s="136"/>
      <c r="TGP898" s="136"/>
      <c r="TGQ898" s="136"/>
      <c r="TGR898" s="136"/>
      <c r="TGS898" s="136"/>
      <c r="TGT898" s="136"/>
      <c r="TGU898" s="136"/>
      <c r="TGV898" s="136"/>
      <c r="TGW898" s="136"/>
      <c r="TGX898" s="136"/>
      <c r="TGY898" s="136"/>
      <c r="TGZ898" s="136"/>
      <c r="THA898" s="136"/>
      <c r="THB898" s="136"/>
      <c r="THC898" s="136"/>
      <c r="THD898" s="136"/>
      <c r="THE898" s="136"/>
      <c r="THF898" s="136"/>
      <c r="THG898" s="136"/>
      <c r="THH898" s="136"/>
      <c r="THI898" s="136"/>
      <c r="THJ898" s="136"/>
      <c r="THK898" s="136"/>
      <c r="THL898" s="136"/>
      <c r="THM898" s="136"/>
      <c r="THN898" s="136"/>
      <c r="THO898" s="136"/>
      <c r="THP898" s="136"/>
      <c r="THQ898" s="136"/>
      <c r="THR898" s="136"/>
      <c r="THS898" s="136"/>
      <c r="THT898" s="136"/>
      <c r="THU898" s="136"/>
      <c r="THV898" s="136"/>
      <c r="THW898" s="136"/>
      <c r="THX898" s="136"/>
      <c r="THY898" s="136"/>
      <c r="THZ898" s="136"/>
      <c r="TIA898" s="136"/>
      <c r="TIB898" s="136"/>
      <c r="TIC898" s="136"/>
      <c r="TID898" s="136"/>
      <c r="TIE898" s="136"/>
      <c r="TIF898" s="136"/>
      <c r="TIG898" s="136"/>
      <c r="TIH898" s="136"/>
      <c r="TII898" s="136"/>
      <c r="TIJ898" s="136"/>
      <c r="TIK898" s="136"/>
      <c r="TIL898" s="136"/>
      <c r="TIM898" s="136"/>
      <c r="TIN898" s="136"/>
      <c r="TIO898" s="136"/>
      <c r="TIP898" s="136"/>
      <c r="TIQ898" s="136"/>
      <c r="TIR898" s="136"/>
      <c r="TIS898" s="136"/>
      <c r="TIT898" s="136"/>
      <c r="TIU898" s="136"/>
      <c r="TIV898" s="136"/>
      <c r="TIW898" s="136"/>
      <c r="TIX898" s="136"/>
      <c r="TIY898" s="136"/>
      <c r="TIZ898" s="136"/>
      <c r="TJA898" s="136"/>
      <c r="TJB898" s="136"/>
      <c r="TJC898" s="136"/>
      <c r="TJD898" s="136"/>
      <c r="TJE898" s="136"/>
      <c r="TJF898" s="136"/>
      <c r="TJG898" s="136"/>
      <c r="TJH898" s="136"/>
      <c r="TJI898" s="136"/>
      <c r="TJJ898" s="136"/>
      <c r="TJK898" s="136"/>
      <c r="TJL898" s="136"/>
      <c r="TJM898" s="136"/>
      <c r="TJN898" s="136"/>
      <c r="TJO898" s="136"/>
      <c r="TJP898" s="136"/>
      <c r="TJQ898" s="136"/>
      <c r="TJR898" s="136"/>
      <c r="TJS898" s="136"/>
      <c r="TJT898" s="136"/>
      <c r="TJU898" s="136"/>
      <c r="TJV898" s="136"/>
      <c r="TJW898" s="136"/>
      <c r="TJX898" s="136"/>
      <c r="TJY898" s="136"/>
      <c r="TJZ898" s="136"/>
      <c r="TKA898" s="136"/>
      <c r="TKB898" s="136"/>
      <c r="TKC898" s="136"/>
      <c r="TKD898" s="136"/>
      <c r="TKE898" s="136"/>
      <c r="TKF898" s="136"/>
      <c r="TKG898" s="136"/>
      <c r="TKH898" s="136"/>
      <c r="TKI898" s="136"/>
      <c r="TKJ898" s="136"/>
      <c r="TKK898" s="136"/>
      <c r="TKL898" s="136"/>
      <c r="TKM898" s="136"/>
      <c r="TKN898" s="136"/>
      <c r="TKO898" s="136"/>
      <c r="TKP898" s="136"/>
      <c r="TKQ898" s="136"/>
      <c r="TKR898" s="136"/>
      <c r="TKS898" s="136"/>
      <c r="TKT898" s="136"/>
      <c r="TKU898" s="136"/>
      <c r="TKV898" s="136"/>
      <c r="TKW898" s="136"/>
      <c r="TKX898" s="136"/>
      <c r="TKY898" s="136"/>
      <c r="TKZ898" s="136"/>
      <c r="TLA898" s="136"/>
      <c r="TLB898" s="136"/>
      <c r="TLC898" s="136"/>
      <c r="TLD898" s="136"/>
      <c r="TLE898" s="136"/>
      <c r="TLF898" s="136"/>
      <c r="TLG898" s="136"/>
      <c r="TLH898" s="136"/>
      <c r="TLI898" s="136"/>
      <c r="TLJ898" s="136"/>
      <c r="TLK898" s="136"/>
      <c r="TLL898" s="136"/>
      <c r="TLM898" s="136"/>
      <c r="TLN898" s="136"/>
      <c r="TLO898" s="136"/>
      <c r="TLP898" s="136"/>
      <c r="TLQ898" s="136"/>
      <c r="TLR898" s="136"/>
      <c r="TLS898" s="136"/>
      <c r="TLT898" s="136"/>
      <c r="TLU898" s="136"/>
      <c r="TLV898" s="136"/>
      <c r="TLW898" s="136"/>
      <c r="TLX898" s="136"/>
      <c r="TLY898" s="136"/>
      <c r="TLZ898" s="136"/>
      <c r="TMA898" s="136"/>
      <c r="TMB898" s="136"/>
      <c r="TMC898" s="136"/>
      <c r="TMD898" s="136"/>
      <c r="TME898" s="136"/>
      <c r="TMF898" s="136"/>
      <c r="TMG898" s="136"/>
      <c r="TMH898" s="136"/>
      <c r="TMI898" s="136"/>
      <c r="TMJ898" s="136"/>
      <c r="TMK898" s="136"/>
      <c r="TML898" s="136"/>
      <c r="TMM898" s="136"/>
      <c r="TMN898" s="136"/>
      <c r="TMO898" s="136"/>
      <c r="TMP898" s="136"/>
      <c r="TMQ898" s="136"/>
      <c r="TMR898" s="136"/>
      <c r="TMS898" s="136"/>
      <c r="TMT898" s="136"/>
      <c r="TMU898" s="136"/>
      <c r="TMV898" s="136"/>
      <c r="TMW898" s="136"/>
      <c r="TMX898" s="136"/>
      <c r="TMY898" s="136"/>
      <c r="TMZ898" s="136"/>
      <c r="TNA898" s="136"/>
      <c r="TNB898" s="136"/>
      <c r="TNC898" s="136"/>
      <c r="TND898" s="136"/>
      <c r="TNE898" s="136"/>
      <c r="TNF898" s="136"/>
      <c r="TNG898" s="136"/>
      <c r="TNH898" s="136"/>
      <c r="TNI898" s="136"/>
      <c r="TNJ898" s="136"/>
      <c r="TNK898" s="136"/>
      <c r="TNL898" s="136"/>
      <c r="TNM898" s="136"/>
      <c r="TNN898" s="136"/>
      <c r="TNO898" s="136"/>
      <c r="TNP898" s="136"/>
      <c r="TNQ898" s="136"/>
      <c r="TNR898" s="136"/>
      <c r="TNS898" s="136"/>
      <c r="TNT898" s="136"/>
      <c r="TNU898" s="136"/>
      <c r="TNV898" s="136"/>
      <c r="TNW898" s="136"/>
      <c r="TNX898" s="136"/>
      <c r="TNY898" s="136"/>
      <c r="TNZ898" s="136"/>
      <c r="TOA898" s="136"/>
      <c r="TOB898" s="136"/>
      <c r="TOC898" s="136"/>
      <c r="TOD898" s="136"/>
      <c r="TOE898" s="136"/>
      <c r="TOF898" s="136"/>
      <c r="TOG898" s="136"/>
      <c r="TOH898" s="136"/>
      <c r="TOI898" s="136"/>
      <c r="TOJ898" s="136"/>
      <c r="TOK898" s="136"/>
      <c r="TOL898" s="136"/>
      <c r="TOM898" s="136"/>
      <c r="TON898" s="136"/>
      <c r="TOO898" s="136"/>
      <c r="TOP898" s="136"/>
      <c r="TOQ898" s="136"/>
      <c r="TOR898" s="136"/>
      <c r="TOS898" s="136"/>
      <c r="TOT898" s="136"/>
      <c r="TOU898" s="136"/>
      <c r="TOV898" s="136"/>
      <c r="TOW898" s="136"/>
      <c r="TOX898" s="136"/>
      <c r="TOY898" s="136"/>
      <c r="TOZ898" s="136"/>
      <c r="TPA898" s="136"/>
      <c r="TPB898" s="136"/>
      <c r="TPC898" s="136"/>
      <c r="TPD898" s="136"/>
      <c r="TPE898" s="136"/>
      <c r="TPF898" s="136"/>
      <c r="TPG898" s="136"/>
      <c r="TPH898" s="136"/>
      <c r="TPI898" s="136"/>
      <c r="TPJ898" s="136"/>
      <c r="TPK898" s="136"/>
      <c r="TPL898" s="136"/>
      <c r="TPM898" s="136"/>
      <c r="TPN898" s="136"/>
      <c r="TPO898" s="136"/>
      <c r="TPP898" s="136"/>
      <c r="TPQ898" s="136"/>
      <c r="TPR898" s="136"/>
      <c r="TPS898" s="136"/>
      <c r="TPT898" s="136"/>
      <c r="TPU898" s="136"/>
      <c r="TPV898" s="136"/>
      <c r="TPW898" s="136"/>
      <c r="TPX898" s="136"/>
      <c r="TPY898" s="136"/>
      <c r="TPZ898" s="136"/>
      <c r="TQA898" s="136"/>
      <c r="TQB898" s="136"/>
      <c r="TQC898" s="136"/>
      <c r="TQD898" s="136"/>
      <c r="TQE898" s="136"/>
      <c r="TQF898" s="136"/>
      <c r="TQG898" s="136"/>
      <c r="TQH898" s="136"/>
      <c r="TQI898" s="136"/>
      <c r="TQJ898" s="136"/>
      <c r="TQK898" s="136"/>
      <c r="TQL898" s="136"/>
      <c r="TQM898" s="136"/>
      <c r="TQN898" s="136"/>
      <c r="TQO898" s="136"/>
      <c r="TQP898" s="136"/>
      <c r="TQQ898" s="136"/>
      <c r="TQR898" s="136"/>
      <c r="TQS898" s="136"/>
      <c r="TQT898" s="136"/>
      <c r="TQU898" s="136"/>
      <c r="TQV898" s="136"/>
      <c r="TQW898" s="136"/>
      <c r="TQX898" s="136"/>
      <c r="TQY898" s="136"/>
      <c r="TQZ898" s="136"/>
      <c r="TRA898" s="136"/>
      <c r="TRB898" s="136"/>
      <c r="TRC898" s="136"/>
      <c r="TRD898" s="136"/>
      <c r="TRE898" s="136"/>
      <c r="TRF898" s="136"/>
      <c r="TRG898" s="136"/>
      <c r="TRH898" s="136"/>
      <c r="TRI898" s="136"/>
      <c r="TRJ898" s="136"/>
      <c r="TRK898" s="136"/>
      <c r="TRL898" s="136"/>
      <c r="TRM898" s="136"/>
      <c r="TRN898" s="136"/>
      <c r="TRO898" s="136"/>
      <c r="TRP898" s="136"/>
      <c r="TRQ898" s="136"/>
      <c r="TRR898" s="136"/>
      <c r="TRS898" s="136"/>
      <c r="TRT898" s="136"/>
      <c r="TRU898" s="136"/>
      <c r="TRV898" s="136"/>
      <c r="TRW898" s="136"/>
      <c r="TRX898" s="136"/>
      <c r="TRY898" s="136"/>
      <c r="TRZ898" s="136"/>
      <c r="TSA898" s="136"/>
      <c r="TSB898" s="136"/>
      <c r="TSC898" s="136"/>
      <c r="TSD898" s="136"/>
      <c r="TSE898" s="136"/>
      <c r="TSF898" s="136"/>
      <c r="TSG898" s="136"/>
      <c r="TSH898" s="136"/>
      <c r="TSI898" s="136"/>
      <c r="TSJ898" s="136"/>
      <c r="TSK898" s="136"/>
      <c r="TSL898" s="136"/>
      <c r="TSM898" s="136"/>
      <c r="TSN898" s="136"/>
      <c r="TSO898" s="136"/>
      <c r="TSP898" s="136"/>
      <c r="TSQ898" s="136"/>
      <c r="TSR898" s="136"/>
      <c r="TSS898" s="136"/>
      <c r="TST898" s="136"/>
      <c r="TSU898" s="136"/>
      <c r="TSV898" s="136"/>
      <c r="TSW898" s="136"/>
      <c r="TSX898" s="136"/>
      <c r="TSY898" s="136"/>
      <c r="TSZ898" s="136"/>
      <c r="TTA898" s="136"/>
      <c r="TTB898" s="136"/>
      <c r="TTC898" s="136"/>
      <c r="TTD898" s="136"/>
      <c r="TTE898" s="136"/>
      <c r="TTF898" s="136"/>
      <c r="TTG898" s="136"/>
      <c r="TTH898" s="136"/>
      <c r="TTI898" s="136"/>
      <c r="TTJ898" s="136"/>
      <c r="TTK898" s="136"/>
      <c r="TTL898" s="136"/>
      <c r="TTM898" s="136"/>
      <c r="TTN898" s="136"/>
      <c r="TTO898" s="136"/>
      <c r="TTP898" s="136"/>
      <c r="TTQ898" s="136"/>
      <c r="TTR898" s="136"/>
      <c r="TTS898" s="136"/>
      <c r="TTT898" s="136"/>
      <c r="TTU898" s="136"/>
      <c r="TTV898" s="136"/>
      <c r="TTW898" s="136"/>
      <c r="TTX898" s="136"/>
      <c r="TTY898" s="136"/>
      <c r="TTZ898" s="136"/>
      <c r="TUA898" s="136"/>
      <c r="TUB898" s="136"/>
      <c r="TUC898" s="136"/>
      <c r="TUD898" s="136"/>
      <c r="TUE898" s="136"/>
      <c r="TUF898" s="136"/>
      <c r="TUG898" s="136"/>
      <c r="TUH898" s="136"/>
      <c r="TUI898" s="136"/>
      <c r="TUJ898" s="136"/>
      <c r="TUK898" s="136"/>
      <c r="TUL898" s="136"/>
      <c r="TUM898" s="136"/>
      <c r="TUN898" s="136"/>
      <c r="TUO898" s="136"/>
      <c r="TUP898" s="136"/>
      <c r="TUQ898" s="136"/>
      <c r="TUR898" s="136"/>
      <c r="TUS898" s="136"/>
      <c r="TUT898" s="136"/>
      <c r="TUU898" s="136"/>
      <c r="TUV898" s="136"/>
      <c r="TUW898" s="136"/>
      <c r="TUX898" s="136"/>
      <c r="TUY898" s="136"/>
      <c r="TUZ898" s="136"/>
      <c r="TVA898" s="136"/>
      <c r="TVB898" s="136"/>
      <c r="TVC898" s="136"/>
      <c r="TVD898" s="136"/>
      <c r="TVE898" s="136"/>
      <c r="TVF898" s="136"/>
      <c r="TVG898" s="136"/>
      <c r="TVH898" s="136"/>
      <c r="TVI898" s="136"/>
      <c r="TVJ898" s="136"/>
      <c r="TVK898" s="136"/>
      <c r="TVL898" s="136"/>
      <c r="TVM898" s="136"/>
      <c r="TVN898" s="136"/>
      <c r="TVO898" s="136"/>
      <c r="TVP898" s="136"/>
      <c r="TVQ898" s="136"/>
      <c r="TVR898" s="136"/>
      <c r="TVS898" s="136"/>
      <c r="TVT898" s="136"/>
      <c r="TVU898" s="136"/>
      <c r="TVV898" s="136"/>
      <c r="TVW898" s="136"/>
      <c r="TVX898" s="136"/>
      <c r="TVY898" s="136"/>
      <c r="TVZ898" s="136"/>
      <c r="TWA898" s="136"/>
      <c r="TWB898" s="136"/>
      <c r="TWC898" s="136"/>
      <c r="TWD898" s="136"/>
      <c r="TWE898" s="136"/>
      <c r="TWF898" s="136"/>
      <c r="TWG898" s="136"/>
      <c r="TWH898" s="136"/>
      <c r="TWI898" s="136"/>
      <c r="TWJ898" s="136"/>
      <c r="TWK898" s="136"/>
      <c r="TWL898" s="136"/>
      <c r="TWM898" s="136"/>
      <c r="TWN898" s="136"/>
      <c r="TWO898" s="136"/>
      <c r="TWP898" s="136"/>
      <c r="TWQ898" s="136"/>
      <c r="TWR898" s="136"/>
      <c r="TWS898" s="136"/>
      <c r="TWT898" s="136"/>
      <c r="TWU898" s="136"/>
      <c r="TWV898" s="136"/>
      <c r="TWW898" s="136"/>
      <c r="TWX898" s="136"/>
      <c r="TWY898" s="136"/>
      <c r="TWZ898" s="136"/>
      <c r="TXA898" s="136"/>
      <c r="TXB898" s="136"/>
      <c r="TXC898" s="136"/>
      <c r="TXD898" s="136"/>
      <c r="TXE898" s="136"/>
      <c r="TXF898" s="136"/>
      <c r="TXG898" s="136"/>
      <c r="TXH898" s="136"/>
      <c r="TXI898" s="136"/>
      <c r="TXJ898" s="136"/>
      <c r="TXK898" s="136"/>
      <c r="TXL898" s="136"/>
      <c r="TXM898" s="136"/>
      <c r="TXN898" s="136"/>
      <c r="TXO898" s="136"/>
      <c r="TXP898" s="136"/>
      <c r="TXQ898" s="136"/>
      <c r="TXR898" s="136"/>
      <c r="TXS898" s="136"/>
      <c r="TXT898" s="136"/>
      <c r="TXU898" s="136"/>
      <c r="TXV898" s="136"/>
      <c r="TXW898" s="136"/>
      <c r="TXX898" s="136"/>
      <c r="TXY898" s="136"/>
      <c r="TXZ898" s="136"/>
      <c r="TYA898" s="136"/>
      <c r="TYB898" s="136"/>
      <c r="TYC898" s="136"/>
      <c r="TYD898" s="136"/>
      <c r="TYE898" s="136"/>
      <c r="TYF898" s="136"/>
      <c r="TYG898" s="136"/>
      <c r="TYH898" s="136"/>
      <c r="TYI898" s="136"/>
      <c r="TYJ898" s="136"/>
      <c r="TYK898" s="136"/>
      <c r="TYL898" s="136"/>
      <c r="TYM898" s="136"/>
      <c r="TYN898" s="136"/>
      <c r="TYO898" s="136"/>
      <c r="TYP898" s="136"/>
      <c r="TYQ898" s="136"/>
      <c r="TYR898" s="136"/>
      <c r="TYS898" s="136"/>
      <c r="TYT898" s="136"/>
      <c r="TYU898" s="136"/>
      <c r="TYV898" s="136"/>
      <c r="TYW898" s="136"/>
      <c r="TYX898" s="136"/>
      <c r="TYY898" s="136"/>
      <c r="TYZ898" s="136"/>
      <c r="TZA898" s="136"/>
      <c r="TZB898" s="136"/>
      <c r="TZC898" s="136"/>
      <c r="TZD898" s="136"/>
      <c r="TZE898" s="136"/>
      <c r="TZF898" s="136"/>
      <c r="TZG898" s="136"/>
      <c r="TZH898" s="136"/>
      <c r="TZI898" s="136"/>
      <c r="TZJ898" s="136"/>
      <c r="TZK898" s="136"/>
      <c r="TZL898" s="136"/>
      <c r="TZM898" s="136"/>
      <c r="TZN898" s="136"/>
      <c r="TZO898" s="136"/>
      <c r="TZP898" s="136"/>
      <c r="TZQ898" s="136"/>
      <c r="TZR898" s="136"/>
      <c r="TZS898" s="136"/>
      <c r="TZT898" s="136"/>
      <c r="TZU898" s="136"/>
      <c r="TZV898" s="136"/>
      <c r="TZW898" s="136"/>
      <c r="TZX898" s="136"/>
      <c r="TZY898" s="136"/>
      <c r="TZZ898" s="136"/>
      <c r="UAA898" s="136"/>
      <c r="UAB898" s="136"/>
      <c r="UAC898" s="136"/>
      <c r="UAD898" s="136"/>
      <c r="UAE898" s="136"/>
      <c r="UAF898" s="136"/>
      <c r="UAG898" s="136"/>
      <c r="UAH898" s="136"/>
      <c r="UAI898" s="136"/>
      <c r="UAJ898" s="136"/>
      <c r="UAK898" s="136"/>
      <c r="UAL898" s="136"/>
      <c r="UAM898" s="136"/>
      <c r="UAN898" s="136"/>
      <c r="UAO898" s="136"/>
      <c r="UAP898" s="136"/>
      <c r="UAQ898" s="136"/>
      <c r="UAR898" s="136"/>
      <c r="UAS898" s="136"/>
      <c r="UAT898" s="136"/>
      <c r="UAU898" s="136"/>
      <c r="UAV898" s="136"/>
      <c r="UAW898" s="136"/>
      <c r="UAX898" s="136"/>
      <c r="UAY898" s="136"/>
      <c r="UAZ898" s="136"/>
      <c r="UBA898" s="136"/>
      <c r="UBB898" s="136"/>
      <c r="UBC898" s="136"/>
      <c r="UBD898" s="136"/>
      <c r="UBE898" s="136"/>
      <c r="UBF898" s="136"/>
      <c r="UBG898" s="136"/>
      <c r="UBH898" s="136"/>
      <c r="UBI898" s="136"/>
      <c r="UBJ898" s="136"/>
      <c r="UBK898" s="136"/>
      <c r="UBL898" s="136"/>
      <c r="UBM898" s="136"/>
      <c r="UBN898" s="136"/>
      <c r="UBO898" s="136"/>
      <c r="UBP898" s="136"/>
      <c r="UBQ898" s="136"/>
      <c r="UBR898" s="136"/>
      <c r="UBS898" s="136"/>
      <c r="UBT898" s="136"/>
      <c r="UBU898" s="136"/>
      <c r="UBV898" s="136"/>
      <c r="UBW898" s="136"/>
      <c r="UBX898" s="136"/>
      <c r="UBY898" s="136"/>
      <c r="UBZ898" s="136"/>
      <c r="UCA898" s="136"/>
      <c r="UCB898" s="136"/>
      <c r="UCC898" s="136"/>
      <c r="UCD898" s="136"/>
      <c r="UCE898" s="136"/>
      <c r="UCF898" s="136"/>
      <c r="UCG898" s="136"/>
      <c r="UCH898" s="136"/>
      <c r="UCI898" s="136"/>
      <c r="UCJ898" s="136"/>
      <c r="UCK898" s="136"/>
      <c r="UCL898" s="136"/>
      <c r="UCM898" s="136"/>
      <c r="UCN898" s="136"/>
      <c r="UCO898" s="136"/>
      <c r="UCP898" s="136"/>
      <c r="UCQ898" s="136"/>
      <c r="UCR898" s="136"/>
      <c r="UCS898" s="136"/>
      <c r="UCT898" s="136"/>
      <c r="UCU898" s="136"/>
      <c r="UCV898" s="136"/>
      <c r="UCW898" s="136"/>
      <c r="UCX898" s="136"/>
      <c r="UCY898" s="136"/>
      <c r="UCZ898" s="136"/>
      <c r="UDA898" s="136"/>
      <c r="UDB898" s="136"/>
      <c r="UDC898" s="136"/>
      <c r="UDD898" s="136"/>
      <c r="UDE898" s="136"/>
      <c r="UDF898" s="136"/>
      <c r="UDG898" s="136"/>
      <c r="UDH898" s="136"/>
      <c r="UDI898" s="136"/>
      <c r="UDJ898" s="136"/>
      <c r="UDK898" s="136"/>
      <c r="UDL898" s="136"/>
      <c r="UDM898" s="136"/>
      <c r="UDN898" s="136"/>
      <c r="UDO898" s="136"/>
      <c r="UDP898" s="136"/>
      <c r="UDQ898" s="136"/>
      <c r="UDR898" s="136"/>
      <c r="UDS898" s="136"/>
      <c r="UDT898" s="136"/>
      <c r="UDU898" s="136"/>
      <c r="UDV898" s="136"/>
      <c r="UDW898" s="136"/>
      <c r="UDX898" s="136"/>
      <c r="UDY898" s="136"/>
      <c r="UDZ898" s="136"/>
      <c r="UEA898" s="136"/>
      <c r="UEB898" s="136"/>
      <c r="UEC898" s="136"/>
      <c r="UED898" s="136"/>
      <c r="UEE898" s="136"/>
      <c r="UEF898" s="136"/>
      <c r="UEG898" s="136"/>
      <c r="UEH898" s="136"/>
      <c r="UEI898" s="136"/>
      <c r="UEJ898" s="136"/>
      <c r="UEK898" s="136"/>
      <c r="UEL898" s="136"/>
      <c r="UEM898" s="136"/>
      <c r="UEN898" s="136"/>
      <c r="UEO898" s="136"/>
      <c r="UEP898" s="136"/>
      <c r="UEQ898" s="136"/>
      <c r="UER898" s="136"/>
      <c r="UES898" s="136"/>
      <c r="UET898" s="136"/>
      <c r="UEU898" s="136"/>
      <c r="UEV898" s="136"/>
      <c r="UEW898" s="136"/>
      <c r="UEX898" s="136"/>
      <c r="UEY898" s="136"/>
      <c r="UEZ898" s="136"/>
      <c r="UFA898" s="136"/>
      <c r="UFB898" s="136"/>
      <c r="UFC898" s="136"/>
      <c r="UFD898" s="136"/>
      <c r="UFE898" s="136"/>
      <c r="UFF898" s="136"/>
      <c r="UFG898" s="136"/>
      <c r="UFH898" s="136"/>
      <c r="UFI898" s="136"/>
      <c r="UFJ898" s="136"/>
      <c r="UFK898" s="136"/>
      <c r="UFL898" s="136"/>
      <c r="UFM898" s="136"/>
      <c r="UFN898" s="136"/>
      <c r="UFO898" s="136"/>
      <c r="UFP898" s="136"/>
      <c r="UFQ898" s="136"/>
      <c r="UFR898" s="136"/>
      <c r="UFS898" s="136"/>
      <c r="UFT898" s="136"/>
      <c r="UFU898" s="136"/>
      <c r="UFV898" s="136"/>
      <c r="UFW898" s="136"/>
      <c r="UFX898" s="136"/>
      <c r="UFY898" s="136"/>
      <c r="UFZ898" s="136"/>
      <c r="UGA898" s="136"/>
      <c r="UGB898" s="136"/>
      <c r="UGC898" s="136"/>
      <c r="UGD898" s="136"/>
      <c r="UGE898" s="136"/>
      <c r="UGF898" s="136"/>
      <c r="UGG898" s="136"/>
      <c r="UGH898" s="136"/>
      <c r="UGI898" s="136"/>
      <c r="UGJ898" s="136"/>
      <c r="UGK898" s="136"/>
      <c r="UGL898" s="136"/>
      <c r="UGM898" s="136"/>
      <c r="UGN898" s="136"/>
      <c r="UGO898" s="136"/>
      <c r="UGP898" s="136"/>
      <c r="UGQ898" s="136"/>
      <c r="UGR898" s="136"/>
      <c r="UGS898" s="136"/>
      <c r="UGT898" s="136"/>
      <c r="UGU898" s="136"/>
      <c r="UGV898" s="136"/>
      <c r="UGW898" s="136"/>
      <c r="UGX898" s="136"/>
      <c r="UGY898" s="136"/>
      <c r="UGZ898" s="136"/>
      <c r="UHA898" s="136"/>
      <c r="UHB898" s="136"/>
      <c r="UHC898" s="136"/>
      <c r="UHD898" s="136"/>
      <c r="UHE898" s="136"/>
      <c r="UHF898" s="136"/>
      <c r="UHG898" s="136"/>
      <c r="UHH898" s="136"/>
      <c r="UHI898" s="136"/>
      <c r="UHJ898" s="136"/>
      <c r="UHK898" s="136"/>
      <c r="UHL898" s="136"/>
      <c r="UHM898" s="136"/>
      <c r="UHN898" s="136"/>
      <c r="UHO898" s="136"/>
      <c r="UHP898" s="136"/>
      <c r="UHQ898" s="136"/>
      <c r="UHR898" s="136"/>
      <c r="UHS898" s="136"/>
      <c r="UHT898" s="136"/>
      <c r="UHU898" s="136"/>
      <c r="UHV898" s="136"/>
      <c r="UHW898" s="136"/>
      <c r="UHX898" s="136"/>
      <c r="UHY898" s="136"/>
      <c r="UHZ898" s="136"/>
      <c r="UIA898" s="136"/>
      <c r="UIB898" s="136"/>
      <c r="UIC898" s="136"/>
      <c r="UID898" s="136"/>
      <c r="UIE898" s="136"/>
      <c r="UIF898" s="136"/>
      <c r="UIG898" s="136"/>
      <c r="UIH898" s="136"/>
      <c r="UII898" s="136"/>
      <c r="UIJ898" s="136"/>
      <c r="UIK898" s="136"/>
      <c r="UIL898" s="136"/>
      <c r="UIM898" s="136"/>
      <c r="UIN898" s="136"/>
      <c r="UIO898" s="136"/>
      <c r="UIP898" s="136"/>
      <c r="UIQ898" s="136"/>
      <c r="UIR898" s="136"/>
      <c r="UIS898" s="136"/>
      <c r="UIT898" s="136"/>
      <c r="UIU898" s="136"/>
      <c r="UIV898" s="136"/>
      <c r="UIW898" s="136"/>
      <c r="UIX898" s="136"/>
      <c r="UIY898" s="136"/>
      <c r="UIZ898" s="136"/>
      <c r="UJA898" s="136"/>
      <c r="UJB898" s="136"/>
      <c r="UJC898" s="136"/>
      <c r="UJD898" s="136"/>
      <c r="UJE898" s="136"/>
      <c r="UJF898" s="136"/>
      <c r="UJG898" s="136"/>
      <c r="UJH898" s="136"/>
      <c r="UJI898" s="136"/>
      <c r="UJJ898" s="136"/>
      <c r="UJK898" s="136"/>
      <c r="UJL898" s="136"/>
      <c r="UJM898" s="136"/>
      <c r="UJN898" s="136"/>
      <c r="UJO898" s="136"/>
      <c r="UJP898" s="136"/>
      <c r="UJQ898" s="136"/>
      <c r="UJR898" s="136"/>
      <c r="UJS898" s="136"/>
      <c r="UJT898" s="136"/>
      <c r="UJU898" s="136"/>
      <c r="UJV898" s="136"/>
      <c r="UJW898" s="136"/>
      <c r="UJX898" s="136"/>
      <c r="UJY898" s="136"/>
      <c r="UJZ898" s="136"/>
      <c r="UKA898" s="136"/>
      <c r="UKB898" s="136"/>
      <c r="UKC898" s="136"/>
      <c r="UKD898" s="136"/>
      <c r="UKE898" s="136"/>
      <c r="UKF898" s="136"/>
      <c r="UKG898" s="136"/>
      <c r="UKH898" s="136"/>
      <c r="UKI898" s="136"/>
      <c r="UKJ898" s="136"/>
      <c r="UKK898" s="136"/>
      <c r="UKL898" s="136"/>
      <c r="UKM898" s="136"/>
      <c r="UKN898" s="136"/>
      <c r="UKO898" s="136"/>
      <c r="UKP898" s="136"/>
      <c r="UKQ898" s="136"/>
      <c r="UKR898" s="136"/>
      <c r="UKS898" s="136"/>
      <c r="UKT898" s="136"/>
      <c r="UKU898" s="136"/>
      <c r="UKV898" s="136"/>
      <c r="UKW898" s="136"/>
      <c r="UKX898" s="136"/>
      <c r="UKY898" s="136"/>
      <c r="UKZ898" s="136"/>
      <c r="ULA898" s="136"/>
      <c r="ULB898" s="136"/>
      <c r="ULC898" s="136"/>
      <c r="ULD898" s="136"/>
      <c r="ULE898" s="136"/>
      <c r="ULF898" s="136"/>
      <c r="ULG898" s="136"/>
      <c r="ULH898" s="136"/>
      <c r="ULI898" s="136"/>
      <c r="ULJ898" s="136"/>
      <c r="ULK898" s="136"/>
      <c r="ULL898" s="136"/>
      <c r="ULM898" s="136"/>
      <c r="ULN898" s="136"/>
      <c r="ULO898" s="136"/>
      <c r="ULP898" s="136"/>
      <c r="ULQ898" s="136"/>
      <c r="ULR898" s="136"/>
      <c r="ULS898" s="136"/>
      <c r="ULT898" s="136"/>
      <c r="ULU898" s="136"/>
      <c r="ULV898" s="136"/>
      <c r="ULW898" s="136"/>
      <c r="ULX898" s="136"/>
      <c r="ULY898" s="136"/>
      <c r="ULZ898" s="136"/>
      <c r="UMA898" s="136"/>
      <c r="UMB898" s="136"/>
      <c r="UMC898" s="136"/>
      <c r="UMD898" s="136"/>
      <c r="UME898" s="136"/>
      <c r="UMF898" s="136"/>
      <c r="UMG898" s="136"/>
      <c r="UMH898" s="136"/>
      <c r="UMI898" s="136"/>
      <c r="UMJ898" s="136"/>
      <c r="UMK898" s="136"/>
      <c r="UML898" s="136"/>
      <c r="UMM898" s="136"/>
      <c r="UMN898" s="136"/>
      <c r="UMO898" s="136"/>
      <c r="UMP898" s="136"/>
      <c r="UMQ898" s="136"/>
      <c r="UMR898" s="136"/>
      <c r="UMS898" s="136"/>
      <c r="UMT898" s="136"/>
      <c r="UMU898" s="136"/>
      <c r="UMV898" s="136"/>
      <c r="UMW898" s="136"/>
      <c r="UMX898" s="136"/>
      <c r="UMY898" s="136"/>
      <c r="UMZ898" s="136"/>
      <c r="UNA898" s="136"/>
      <c r="UNB898" s="136"/>
      <c r="UNC898" s="136"/>
      <c r="UND898" s="136"/>
      <c r="UNE898" s="136"/>
      <c r="UNF898" s="136"/>
      <c r="UNG898" s="136"/>
      <c r="UNH898" s="136"/>
      <c r="UNI898" s="136"/>
      <c r="UNJ898" s="136"/>
      <c r="UNK898" s="136"/>
      <c r="UNL898" s="136"/>
      <c r="UNM898" s="136"/>
      <c r="UNN898" s="136"/>
      <c r="UNO898" s="136"/>
      <c r="UNP898" s="136"/>
      <c r="UNQ898" s="136"/>
      <c r="UNR898" s="136"/>
      <c r="UNS898" s="136"/>
      <c r="UNT898" s="136"/>
      <c r="UNU898" s="136"/>
      <c r="UNV898" s="136"/>
      <c r="UNW898" s="136"/>
      <c r="UNX898" s="136"/>
      <c r="UNY898" s="136"/>
      <c r="UNZ898" s="136"/>
      <c r="UOA898" s="136"/>
      <c r="UOB898" s="136"/>
      <c r="UOC898" s="136"/>
      <c r="UOD898" s="136"/>
      <c r="UOE898" s="136"/>
      <c r="UOF898" s="136"/>
      <c r="UOG898" s="136"/>
      <c r="UOH898" s="136"/>
      <c r="UOI898" s="136"/>
      <c r="UOJ898" s="136"/>
      <c r="UOK898" s="136"/>
      <c r="UOL898" s="136"/>
      <c r="UOM898" s="136"/>
      <c r="UON898" s="136"/>
      <c r="UOO898" s="136"/>
      <c r="UOP898" s="136"/>
      <c r="UOQ898" s="136"/>
      <c r="UOR898" s="136"/>
      <c r="UOS898" s="136"/>
      <c r="UOT898" s="136"/>
      <c r="UOU898" s="136"/>
      <c r="UOV898" s="136"/>
      <c r="UOW898" s="136"/>
      <c r="UOX898" s="136"/>
      <c r="UOY898" s="136"/>
      <c r="UOZ898" s="136"/>
      <c r="UPA898" s="136"/>
      <c r="UPB898" s="136"/>
      <c r="UPC898" s="136"/>
      <c r="UPD898" s="136"/>
      <c r="UPE898" s="136"/>
      <c r="UPF898" s="136"/>
      <c r="UPG898" s="136"/>
      <c r="UPH898" s="136"/>
      <c r="UPI898" s="136"/>
      <c r="UPJ898" s="136"/>
      <c r="UPK898" s="136"/>
      <c r="UPL898" s="136"/>
      <c r="UPM898" s="136"/>
      <c r="UPN898" s="136"/>
      <c r="UPO898" s="136"/>
      <c r="UPP898" s="136"/>
      <c r="UPQ898" s="136"/>
      <c r="UPR898" s="136"/>
      <c r="UPS898" s="136"/>
      <c r="UPT898" s="136"/>
      <c r="UPU898" s="136"/>
      <c r="UPV898" s="136"/>
      <c r="UPW898" s="136"/>
      <c r="UPX898" s="136"/>
      <c r="UPY898" s="136"/>
      <c r="UPZ898" s="136"/>
      <c r="UQA898" s="136"/>
      <c r="UQB898" s="136"/>
      <c r="UQC898" s="136"/>
      <c r="UQD898" s="136"/>
      <c r="UQE898" s="136"/>
      <c r="UQF898" s="136"/>
      <c r="UQG898" s="136"/>
      <c r="UQH898" s="136"/>
      <c r="UQI898" s="136"/>
      <c r="UQJ898" s="136"/>
      <c r="UQK898" s="136"/>
      <c r="UQL898" s="136"/>
      <c r="UQM898" s="136"/>
      <c r="UQN898" s="136"/>
      <c r="UQO898" s="136"/>
      <c r="UQP898" s="136"/>
      <c r="UQQ898" s="136"/>
      <c r="UQR898" s="136"/>
      <c r="UQS898" s="136"/>
      <c r="UQT898" s="136"/>
      <c r="UQU898" s="136"/>
      <c r="UQV898" s="136"/>
      <c r="UQW898" s="136"/>
      <c r="UQX898" s="136"/>
      <c r="UQY898" s="136"/>
      <c r="UQZ898" s="136"/>
      <c r="URA898" s="136"/>
      <c r="URB898" s="136"/>
      <c r="URC898" s="136"/>
      <c r="URD898" s="136"/>
      <c r="URE898" s="136"/>
      <c r="URF898" s="136"/>
      <c r="URG898" s="136"/>
      <c r="URH898" s="136"/>
      <c r="URI898" s="136"/>
      <c r="URJ898" s="136"/>
      <c r="URK898" s="136"/>
      <c r="URL898" s="136"/>
      <c r="URM898" s="136"/>
      <c r="URN898" s="136"/>
      <c r="URO898" s="136"/>
      <c r="URP898" s="136"/>
      <c r="URQ898" s="136"/>
      <c r="URR898" s="136"/>
      <c r="URS898" s="136"/>
      <c r="URT898" s="136"/>
      <c r="URU898" s="136"/>
      <c r="URV898" s="136"/>
      <c r="URW898" s="136"/>
      <c r="URX898" s="136"/>
      <c r="URY898" s="136"/>
      <c r="URZ898" s="136"/>
      <c r="USA898" s="136"/>
      <c r="USB898" s="136"/>
      <c r="USC898" s="136"/>
      <c r="USD898" s="136"/>
      <c r="USE898" s="136"/>
      <c r="USF898" s="136"/>
      <c r="USG898" s="136"/>
      <c r="USH898" s="136"/>
      <c r="USI898" s="136"/>
      <c r="USJ898" s="136"/>
      <c r="USK898" s="136"/>
      <c r="USL898" s="136"/>
      <c r="USM898" s="136"/>
      <c r="USN898" s="136"/>
      <c r="USO898" s="136"/>
      <c r="USP898" s="136"/>
      <c r="USQ898" s="136"/>
      <c r="USR898" s="136"/>
      <c r="USS898" s="136"/>
      <c r="UST898" s="136"/>
      <c r="USU898" s="136"/>
      <c r="USV898" s="136"/>
      <c r="USW898" s="136"/>
      <c r="USX898" s="136"/>
      <c r="USY898" s="136"/>
      <c r="USZ898" s="136"/>
      <c r="UTA898" s="136"/>
      <c r="UTB898" s="136"/>
      <c r="UTC898" s="136"/>
      <c r="UTD898" s="136"/>
      <c r="UTE898" s="136"/>
      <c r="UTF898" s="136"/>
      <c r="UTG898" s="136"/>
      <c r="UTH898" s="136"/>
      <c r="UTI898" s="136"/>
      <c r="UTJ898" s="136"/>
      <c r="UTK898" s="136"/>
      <c r="UTL898" s="136"/>
      <c r="UTM898" s="136"/>
      <c r="UTN898" s="136"/>
      <c r="UTO898" s="136"/>
      <c r="UTP898" s="136"/>
      <c r="UTQ898" s="136"/>
      <c r="UTR898" s="136"/>
      <c r="UTS898" s="136"/>
      <c r="UTT898" s="136"/>
      <c r="UTU898" s="136"/>
      <c r="UTV898" s="136"/>
      <c r="UTW898" s="136"/>
      <c r="UTX898" s="136"/>
      <c r="UTY898" s="136"/>
      <c r="UTZ898" s="136"/>
      <c r="UUA898" s="136"/>
      <c r="UUB898" s="136"/>
      <c r="UUC898" s="136"/>
      <c r="UUD898" s="136"/>
      <c r="UUE898" s="136"/>
      <c r="UUF898" s="136"/>
      <c r="UUG898" s="136"/>
      <c r="UUH898" s="136"/>
      <c r="UUI898" s="136"/>
      <c r="UUJ898" s="136"/>
      <c r="UUK898" s="136"/>
      <c r="UUL898" s="136"/>
      <c r="UUM898" s="136"/>
      <c r="UUN898" s="136"/>
      <c r="UUO898" s="136"/>
      <c r="UUP898" s="136"/>
      <c r="UUQ898" s="136"/>
      <c r="UUR898" s="136"/>
      <c r="UUS898" s="136"/>
      <c r="UUT898" s="136"/>
      <c r="UUU898" s="136"/>
      <c r="UUV898" s="136"/>
      <c r="UUW898" s="136"/>
      <c r="UUX898" s="136"/>
      <c r="UUY898" s="136"/>
      <c r="UUZ898" s="136"/>
      <c r="UVA898" s="136"/>
      <c r="UVB898" s="136"/>
      <c r="UVC898" s="136"/>
      <c r="UVD898" s="136"/>
      <c r="UVE898" s="136"/>
      <c r="UVF898" s="136"/>
      <c r="UVG898" s="136"/>
      <c r="UVH898" s="136"/>
      <c r="UVI898" s="136"/>
      <c r="UVJ898" s="136"/>
      <c r="UVK898" s="136"/>
      <c r="UVL898" s="136"/>
      <c r="UVM898" s="136"/>
      <c r="UVN898" s="136"/>
      <c r="UVO898" s="136"/>
      <c r="UVP898" s="136"/>
      <c r="UVQ898" s="136"/>
      <c r="UVR898" s="136"/>
      <c r="UVS898" s="136"/>
      <c r="UVT898" s="136"/>
      <c r="UVU898" s="136"/>
      <c r="UVV898" s="136"/>
      <c r="UVW898" s="136"/>
      <c r="UVX898" s="136"/>
      <c r="UVY898" s="136"/>
      <c r="UVZ898" s="136"/>
      <c r="UWA898" s="136"/>
      <c r="UWB898" s="136"/>
      <c r="UWC898" s="136"/>
      <c r="UWD898" s="136"/>
      <c r="UWE898" s="136"/>
      <c r="UWF898" s="136"/>
      <c r="UWG898" s="136"/>
      <c r="UWH898" s="136"/>
      <c r="UWI898" s="136"/>
      <c r="UWJ898" s="136"/>
      <c r="UWK898" s="136"/>
      <c r="UWL898" s="136"/>
      <c r="UWM898" s="136"/>
      <c r="UWN898" s="136"/>
      <c r="UWO898" s="136"/>
      <c r="UWP898" s="136"/>
      <c r="UWQ898" s="136"/>
      <c r="UWR898" s="136"/>
      <c r="UWS898" s="136"/>
      <c r="UWT898" s="136"/>
      <c r="UWU898" s="136"/>
      <c r="UWV898" s="136"/>
      <c r="UWW898" s="136"/>
      <c r="UWX898" s="136"/>
      <c r="UWY898" s="136"/>
      <c r="UWZ898" s="136"/>
      <c r="UXA898" s="136"/>
      <c r="UXB898" s="136"/>
      <c r="UXC898" s="136"/>
      <c r="UXD898" s="136"/>
      <c r="UXE898" s="136"/>
      <c r="UXF898" s="136"/>
      <c r="UXG898" s="136"/>
      <c r="UXH898" s="136"/>
      <c r="UXI898" s="136"/>
      <c r="UXJ898" s="136"/>
      <c r="UXK898" s="136"/>
      <c r="UXL898" s="136"/>
      <c r="UXM898" s="136"/>
      <c r="UXN898" s="136"/>
      <c r="UXO898" s="136"/>
      <c r="UXP898" s="136"/>
      <c r="UXQ898" s="136"/>
      <c r="UXR898" s="136"/>
      <c r="UXS898" s="136"/>
      <c r="UXT898" s="136"/>
      <c r="UXU898" s="136"/>
      <c r="UXV898" s="136"/>
      <c r="UXW898" s="136"/>
      <c r="UXX898" s="136"/>
      <c r="UXY898" s="136"/>
      <c r="UXZ898" s="136"/>
      <c r="UYA898" s="136"/>
      <c r="UYB898" s="136"/>
      <c r="UYC898" s="136"/>
      <c r="UYD898" s="136"/>
      <c r="UYE898" s="136"/>
      <c r="UYF898" s="136"/>
      <c r="UYG898" s="136"/>
      <c r="UYH898" s="136"/>
      <c r="UYI898" s="136"/>
      <c r="UYJ898" s="136"/>
      <c r="UYK898" s="136"/>
      <c r="UYL898" s="136"/>
      <c r="UYM898" s="136"/>
      <c r="UYN898" s="136"/>
      <c r="UYO898" s="136"/>
      <c r="UYP898" s="136"/>
      <c r="UYQ898" s="136"/>
      <c r="UYR898" s="136"/>
      <c r="UYS898" s="136"/>
      <c r="UYT898" s="136"/>
      <c r="UYU898" s="136"/>
      <c r="UYV898" s="136"/>
      <c r="UYW898" s="136"/>
      <c r="UYX898" s="136"/>
      <c r="UYY898" s="136"/>
      <c r="UYZ898" s="136"/>
      <c r="UZA898" s="136"/>
      <c r="UZB898" s="136"/>
      <c r="UZC898" s="136"/>
      <c r="UZD898" s="136"/>
      <c r="UZE898" s="136"/>
      <c r="UZF898" s="136"/>
      <c r="UZG898" s="136"/>
      <c r="UZH898" s="136"/>
      <c r="UZI898" s="136"/>
      <c r="UZJ898" s="136"/>
      <c r="UZK898" s="136"/>
      <c r="UZL898" s="136"/>
      <c r="UZM898" s="136"/>
      <c r="UZN898" s="136"/>
      <c r="UZO898" s="136"/>
      <c r="UZP898" s="136"/>
      <c r="UZQ898" s="136"/>
      <c r="UZR898" s="136"/>
      <c r="UZS898" s="136"/>
      <c r="UZT898" s="136"/>
      <c r="UZU898" s="136"/>
      <c r="UZV898" s="136"/>
      <c r="UZW898" s="136"/>
      <c r="UZX898" s="136"/>
      <c r="UZY898" s="136"/>
      <c r="UZZ898" s="136"/>
      <c r="VAA898" s="136"/>
      <c r="VAB898" s="136"/>
      <c r="VAC898" s="136"/>
      <c r="VAD898" s="136"/>
      <c r="VAE898" s="136"/>
      <c r="VAF898" s="136"/>
      <c r="VAG898" s="136"/>
      <c r="VAH898" s="136"/>
      <c r="VAI898" s="136"/>
      <c r="VAJ898" s="136"/>
      <c r="VAK898" s="136"/>
      <c r="VAL898" s="136"/>
      <c r="VAM898" s="136"/>
      <c r="VAN898" s="136"/>
      <c r="VAO898" s="136"/>
      <c r="VAP898" s="136"/>
      <c r="VAQ898" s="136"/>
      <c r="VAR898" s="136"/>
      <c r="VAS898" s="136"/>
      <c r="VAT898" s="136"/>
      <c r="VAU898" s="136"/>
      <c r="VAV898" s="136"/>
      <c r="VAW898" s="136"/>
      <c r="VAX898" s="136"/>
      <c r="VAY898" s="136"/>
      <c r="VAZ898" s="136"/>
      <c r="VBA898" s="136"/>
      <c r="VBB898" s="136"/>
      <c r="VBC898" s="136"/>
      <c r="VBD898" s="136"/>
      <c r="VBE898" s="136"/>
      <c r="VBF898" s="136"/>
      <c r="VBG898" s="136"/>
      <c r="VBH898" s="136"/>
      <c r="VBI898" s="136"/>
      <c r="VBJ898" s="136"/>
      <c r="VBK898" s="136"/>
      <c r="VBL898" s="136"/>
      <c r="VBM898" s="136"/>
      <c r="VBN898" s="136"/>
      <c r="VBO898" s="136"/>
      <c r="VBP898" s="136"/>
      <c r="VBQ898" s="136"/>
      <c r="VBR898" s="136"/>
      <c r="VBS898" s="136"/>
      <c r="VBT898" s="136"/>
      <c r="VBU898" s="136"/>
      <c r="VBV898" s="136"/>
      <c r="VBW898" s="136"/>
      <c r="VBX898" s="136"/>
      <c r="VBY898" s="136"/>
      <c r="VBZ898" s="136"/>
      <c r="VCA898" s="136"/>
      <c r="VCB898" s="136"/>
      <c r="VCC898" s="136"/>
      <c r="VCD898" s="136"/>
      <c r="VCE898" s="136"/>
      <c r="VCF898" s="136"/>
      <c r="VCG898" s="136"/>
      <c r="VCH898" s="136"/>
      <c r="VCI898" s="136"/>
      <c r="VCJ898" s="136"/>
      <c r="VCK898" s="136"/>
      <c r="VCL898" s="136"/>
      <c r="VCM898" s="136"/>
      <c r="VCN898" s="136"/>
      <c r="VCO898" s="136"/>
      <c r="VCP898" s="136"/>
      <c r="VCQ898" s="136"/>
      <c r="VCR898" s="136"/>
      <c r="VCS898" s="136"/>
      <c r="VCT898" s="136"/>
      <c r="VCU898" s="136"/>
      <c r="VCV898" s="136"/>
      <c r="VCW898" s="136"/>
      <c r="VCX898" s="136"/>
      <c r="VCY898" s="136"/>
      <c r="VCZ898" s="136"/>
      <c r="VDA898" s="136"/>
      <c r="VDB898" s="136"/>
      <c r="VDC898" s="136"/>
      <c r="VDD898" s="136"/>
      <c r="VDE898" s="136"/>
      <c r="VDF898" s="136"/>
      <c r="VDG898" s="136"/>
      <c r="VDH898" s="136"/>
      <c r="VDI898" s="136"/>
      <c r="VDJ898" s="136"/>
      <c r="VDK898" s="136"/>
      <c r="VDL898" s="136"/>
      <c r="VDM898" s="136"/>
      <c r="VDN898" s="136"/>
      <c r="VDO898" s="136"/>
      <c r="VDP898" s="136"/>
      <c r="VDQ898" s="136"/>
      <c r="VDR898" s="136"/>
      <c r="VDS898" s="136"/>
      <c r="VDT898" s="136"/>
      <c r="VDU898" s="136"/>
      <c r="VDV898" s="136"/>
      <c r="VDW898" s="136"/>
      <c r="VDX898" s="136"/>
      <c r="VDY898" s="136"/>
      <c r="VDZ898" s="136"/>
      <c r="VEA898" s="136"/>
      <c r="VEB898" s="136"/>
      <c r="VEC898" s="136"/>
      <c r="VED898" s="136"/>
      <c r="VEE898" s="136"/>
      <c r="VEF898" s="136"/>
      <c r="VEG898" s="136"/>
      <c r="VEH898" s="136"/>
      <c r="VEI898" s="136"/>
      <c r="VEJ898" s="136"/>
      <c r="VEK898" s="136"/>
      <c r="VEL898" s="136"/>
      <c r="VEM898" s="136"/>
      <c r="VEN898" s="136"/>
      <c r="VEO898" s="136"/>
      <c r="VEP898" s="136"/>
      <c r="VEQ898" s="136"/>
      <c r="VER898" s="136"/>
      <c r="VES898" s="136"/>
      <c r="VET898" s="136"/>
      <c r="VEU898" s="136"/>
      <c r="VEV898" s="136"/>
      <c r="VEW898" s="136"/>
      <c r="VEX898" s="136"/>
      <c r="VEY898" s="136"/>
      <c r="VEZ898" s="136"/>
      <c r="VFA898" s="136"/>
      <c r="VFB898" s="136"/>
      <c r="VFC898" s="136"/>
      <c r="VFD898" s="136"/>
      <c r="VFE898" s="136"/>
      <c r="VFF898" s="136"/>
      <c r="VFG898" s="136"/>
      <c r="VFH898" s="136"/>
      <c r="VFI898" s="136"/>
      <c r="VFJ898" s="136"/>
      <c r="VFK898" s="136"/>
      <c r="VFL898" s="136"/>
      <c r="VFM898" s="136"/>
      <c r="VFN898" s="136"/>
      <c r="VFO898" s="136"/>
      <c r="VFP898" s="136"/>
      <c r="VFQ898" s="136"/>
      <c r="VFR898" s="136"/>
      <c r="VFS898" s="136"/>
      <c r="VFT898" s="136"/>
      <c r="VFU898" s="136"/>
      <c r="VFV898" s="136"/>
      <c r="VFW898" s="136"/>
      <c r="VFX898" s="136"/>
      <c r="VFY898" s="136"/>
      <c r="VFZ898" s="136"/>
      <c r="VGA898" s="136"/>
      <c r="VGB898" s="136"/>
      <c r="VGC898" s="136"/>
      <c r="VGD898" s="136"/>
      <c r="VGE898" s="136"/>
      <c r="VGF898" s="136"/>
      <c r="VGG898" s="136"/>
      <c r="VGH898" s="136"/>
      <c r="VGI898" s="136"/>
      <c r="VGJ898" s="136"/>
      <c r="VGK898" s="136"/>
      <c r="VGL898" s="136"/>
      <c r="VGM898" s="136"/>
      <c r="VGN898" s="136"/>
      <c r="VGO898" s="136"/>
      <c r="VGP898" s="136"/>
      <c r="VGQ898" s="136"/>
      <c r="VGR898" s="136"/>
      <c r="VGS898" s="136"/>
      <c r="VGT898" s="136"/>
      <c r="VGU898" s="136"/>
      <c r="VGV898" s="136"/>
      <c r="VGW898" s="136"/>
      <c r="VGX898" s="136"/>
      <c r="VGY898" s="136"/>
      <c r="VGZ898" s="136"/>
      <c r="VHA898" s="136"/>
      <c r="VHB898" s="136"/>
      <c r="VHC898" s="136"/>
      <c r="VHD898" s="136"/>
      <c r="VHE898" s="136"/>
      <c r="VHF898" s="136"/>
      <c r="VHG898" s="136"/>
      <c r="VHH898" s="136"/>
      <c r="VHI898" s="136"/>
      <c r="VHJ898" s="136"/>
      <c r="VHK898" s="136"/>
      <c r="VHL898" s="136"/>
      <c r="VHM898" s="136"/>
      <c r="VHN898" s="136"/>
      <c r="VHO898" s="136"/>
      <c r="VHP898" s="136"/>
      <c r="VHQ898" s="136"/>
      <c r="VHR898" s="136"/>
      <c r="VHS898" s="136"/>
      <c r="VHT898" s="136"/>
      <c r="VHU898" s="136"/>
      <c r="VHV898" s="136"/>
      <c r="VHW898" s="136"/>
      <c r="VHX898" s="136"/>
      <c r="VHY898" s="136"/>
      <c r="VHZ898" s="136"/>
      <c r="VIA898" s="136"/>
      <c r="VIB898" s="136"/>
      <c r="VIC898" s="136"/>
      <c r="VID898" s="136"/>
      <c r="VIE898" s="136"/>
      <c r="VIF898" s="136"/>
      <c r="VIG898" s="136"/>
      <c r="VIH898" s="136"/>
      <c r="VII898" s="136"/>
      <c r="VIJ898" s="136"/>
      <c r="VIK898" s="136"/>
      <c r="VIL898" s="136"/>
      <c r="VIM898" s="136"/>
      <c r="VIN898" s="136"/>
      <c r="VIO898" s="136"/>
      <c r="VIP898" s="136"/>
      <c r="VIQ898" s="136"/>
      <c r="VIR898" s="136"/>
      <c r="VIS898" s="136"/>
      <c r="VIT898" s="136"/>
      <c r="VIU898" s="136"/>
      <c r="VIV898" s="136"/>
      <c r="VIW898" s="136"/>
      <c r="VIX898" s="136"/>
      <c r="VIY898" s="136"/>
      <c r="VIZ898" s="136"/>
      <c r="VJA898" s="136"/>
      <c r="VJB898" s="136"/>
      <c r="VJC898" s="136"/>
      <c r="VJD898" s="136"/>
      <c r="VJE898" s="136"/>
      <c r="VJF898" s="136"/>
      <c r="VJG898" s="136"/>
      <c r="VJH898" s="136"/>
      <c r="VJI898" s="136"/>
      <c r="VJJ898" s="136"/>
      <c r="VJK898" s="136"/>
      <c r="VJL898" s="136"/>
      <c r="VJM898" s="136"/>
      <c r="VJN898" s="136"/>
      <c r="VJO898" s="136"/>
      <c r="VJP898" s="136"/>
      <c r="VJQ898" s="136"/>
      <c r="VJR898" s="136"/>
      <c r="VJS898" s="136"/>
      <c r="VJT898" s="136"/>
      <c r="VJU898" s="136"/>
      <c r="VJV898" s="136"/>
      <c r="VJW898" s="136"/>
      <c r="VJX898" s="136"/>
      <c r="VJY898" s="136"/>
      <c r="VJZ898" s="136"/>
      <c r="VKA898" s="136"/>
      <c r="VKB898" s="136"/>
      <c r="VKC898" s="136"/>
      <c r="VKD898" s="136"/>
      <c r="VKE898" s="136"/>
      <c r="VKF898" s="136"/>
      <c r="VKG898" s="136"/>
      <c r="VKH898" s="136"/>
      <c r="VKI898" s="136"/>
      <c r="VKJ898" s="136"/>
      <c r="VKK898" s="136"/>
      <c r="VKL898" s="136"/>
      <c r="VKM898" s="136"/>
      <c r="VKN898" s="136"/>
      <c r="VKO898" s="136"/>
      <c r="VKP898" s="136"/>
      <c r="VKQ898" s="136"/>
      <c r="VKR898" s="136"/>
      <c r="VKS898" s="136"/>
      <c r="VKT898" s="136"/>
      <c r="VKU898" s="136"/>
      <c r="VKV898" s="136"/>
      <c r="VKW898" s="136"/>
      <c r="VKX898" s="136"/>
      <c r="VKY898" s="136"/>
      <c r="VKZ898" s="136"/>
      <c r="VLA898" s="136"/>
      <c r="VLB898" s="136"/>
      <c r="VLC898" s="136"/>
      <c r="VLD898" s="136"/>
      <c r="VLE898" s="136"/>
      <c r="VLF898" s="136"/>
      <c r="VLG898" s="136"/>
      <c r="VLH898" s="136"/>
      <c r="VLI898" s="136"/>
      <c r="VLJ898" s="136"/>
      <c r="VLK898" s="136"/>
      <c r="VLL898" s="136"/>
      <c r="VLM898" s="136"/>
      <c r="VLN898" s="136"/>
      <c r="VLO898" s="136"/>
      <c r="VLP898" s="136"/>
      <c r="VLQ898" s="136"/>
      <c r="VLR898" s="136"/>
      <c r="VLS898" s="136"/>
      <c r="VLT898" s="136"/>
      <c r="VLU898" s="136"/>
      <c r="VLV898" s="136"/>
      <c r="VLW898" s="136"/>
      <c r="VLX898" s="136"/>
      <c r="VLY898" s="136"/>
      <c r="VLZ898" s="136"/>
      <c r="VMA898" s="136"/>
      <c r="VMB898" s="136"/>
      <c r="VMC898" s="136"/>
      <c r="VMD898" s="136"/>
      <c r="VME898" s="136"/>
      <c r="VMF898" s="136"/>
      <c r="VMG898" s="136"/>
      <c r="VMH898" s="136"/>
      <c r="VMI898" s="136"/>
      <c r="VMJ898" s="136"/>
      <c r="VMK898" s="136"/>
      <c r="VML898" s="136"/>
      <c r="VMM898" s="136"/>
      <c r="VMN898" s="136"/>
      <c r="VMO898" s="136"/>
      <c r="VMP898" s="136"/>
      <c r="VMQ898" s="136"/>
      <c r="VMR898" s="136"/>
      <c r="VMS898" s="136"/>
      <c r="VMT898" s="136"/>
      <c r="VMU898" s="136"/>
      <c r="VMV898" s="136"/>
      <c r="VMW898" s="136"/>
      <c r="VMX898" s="136"/>
      <c r="VMY898" s="136"/>
      <c r="VMZ898" s="136"/>
      <c r="VNA898" s="136"/>
      <c r="VNB898" s="136"/>
      <c r="VNC898" s="136"/>
      <c r="VND898" s="136"/>
      <c r="VNE898" s="136"/>
      <c r="VNF898" s="136"/>
      <c r="VNG898" s="136"/>
      <c r="VNH898" s="136"/>
      <c r="VNI898" s="136"/>
      <c r="VNJ898" s="136"/>
      <c r="VNK898" s="136"/>
      <c r="VNL898" s="136"/>
      <c r="VNM898" s="136"/>
      <c r="VNN898" s="136"/>
      <c r="VNO898" s="136"/>
      <c r="VNP898" s="136"/>
      <c r="VNQ898" s="136"/>
      <c r="VNR898" s="136"/>
      <c r="VNS898" s="136"/>
      <c r="VNT898" s="136"/>
      <c r="VNU898" s="136"/>
      <c r="VNV898" s="136"/>
      <c r="VNW898" s="136"/>
      <c r="VNX898" s="136"/>
      <c r="VNY898" s="136"/>
      <c r="VNZ898" s="136"/>
      <c r="VOA898" s="136"/>
      <c r="VOB898" s="136"/>
      <c r="VOC898" s="136"/>
      <c r="VOD898" s="136"/>
      <c r="VOE898" s="136"/>
      <c r="VOF898" s="136"/>
      <c r="VOG898" s="136"/>
      <c r="VOH898" s="136"/>
      <c r="VOI898" s="136"/>
      <c r="VOJ898" s="136"/>
      <c r="VOK898" s="136"/>
      <c r="VOL898" s="136"/>
      <c r="VOM898" s="136"/>
      <c r="VON898" s="136"/>
      <c r="VOO898" s="136"/>
      <c r="VOP898" s="136"/>
      <c r="VOQ898" s="136"/>
      <c r="VOR898" s="136"/>
      <c r="VOS898" s="136"/>
      <c r="VOT898" s="136"/>
      <c r="VOU898" s="136"/>
      <c r="VOV898" s="136"/>
      <c r="VOW898" s="136"/>
      <c r="VOX898" s="136"/>
      <c r="VOY898" s="136"/>
      <c r="VOZ898" s="136"/>
      <c r="VPA898" s="136"/>
      <c r="VPB898" s="136"/>
      <c r="VPC898" s="136"/>
      <c r="VPD898" s="136"/>
      <c r="VPE898" s="136"/>
      <c r="VPF898" s="136"/>
      <c r="VPG898" s="136"/>
      <c r="VPH898" s="136"/>
      <c r="VPI898" s="136"/>
      <c r="VPJ898" s="136"/>
      <c r="VPK898" s="136"/>
      <c r="VPL898" s="136"/>
      <c r="VPM898" s="136"/>
      <c r="VPN898" s="136"/>
      <c r="VPO898" s="136"/>
      <c r="VPP898" s="136"/>
      <c r="VPQ898" s="136"/>
      <c r="VPR898" s="136"/>
      <c r="VPS898" s="136"/>
      <c r="VPT898" s="136"/>
      <c r="VPU898" s="136"/>
      <c r="VPV898" s="136"/>
      <c r="VPW898" s="136"/>
      <c r="VPX898" s="136"/>
      <c r="VPY898" s="136"/>
      <c r="VPZ898" s="136"/>
      <c r="VQA898" s="136"/>
      <c r="VQB898" s="136"/>
      <c r="VQC898" s="136"/>
      <c r="VQD898" s="136"/>
      <c r="VQE898" s="136"/>
      <c r="VQF898" s="136"/>
      <c r="VQG898" s="136"/>
      <c r="VQH898" s="136"/>
      <c r="VQI898" s="136"/>
      <c r="VQJ898" s="136"/>
      <c r="VQK898" s="136"/>
      <c r="VQL898" s="136"/>
      <c r="VQM898" s="136"/>
      <c r="VQN898" s="136"/>
      <c r="VQO898" s="136"/>
      <c r="VQP898" s="136"/>
      <c r="VQQ898" s="136"/>
      <c r="VQR898" s="136"/>
      <c r="VQS898" s="136"/>
      <c r="VQT898" s="136"/>
      <c r="VQU898" s="136"/>
      <c r="VQV898" s="136"/>
      <c r="VQW898" s="136"/>
      <c r="VQX898" s="136"/>
      <c r="VQY898" s="136"/>
      <c r="VQZ898" s="136"/>
      <c r="VRA898" s="136"/>
      <c r="VRB898" s="136"/>
      <c r="VRC898" s="136"/>
      <c r="VRD898" s="136"/>
      <c r="VRE898" s="136"/>
      <c r="VRF898" s="136"/>
      <c r="VRG898" s="136"/>
      <c r="VRH898" s="136"/>
      <c r="VRI898" s="136"/>
      <c r="VRJ898" s="136"/>
      <c r="VRK898" s="136"/>
      <c r="VRL898" s="136"/>
      <c r="VRM898" s="136"/>
      <c r="VRN898" s="136"/>
      <c r="VRO898" s="136"/>
      <c r="VRP898" s="136"/>
      <c r="VRQ898" s="136"/>
      <c r="VRR898" s="136"/>
      <c r="VRS898" s="136"/>
      <c r="VRT898" s="136"/>
      <c r="VRU898" s="136"/>
      <c r="VRV898" s="136"/>
      <c r="VRW898" s="136"/>
      <c r="VRX898" s="136"/>
      <c r="VRY898" s="136"/>
      <c r="VRZ898" s="136"/>
      <c r="VSA898" s="136"/>
      <c r="VSB898" s="136"/>
      <c r="VSC898" s="136"/>
      <c r="VSD898" s="136"/>
      <c r="VSE898" s="136"/>
      <c r="VSF898" s="136"/>
      <c r="VSG898" s="136"/>
      <c r="VSH898" s="136"/>
      <c r="VSI898" s="136"/>
      <c r="VSJ898" s="136"/>
      <c r="VSK898" s="136"/>
      <c r="VSL898" s="136"/>
      <c r="VSM898" s="136"/>
      <c r="VSN898" s="136"/>
      <c r="VSO898" s="136"/>
      <c r="VSP898" s="136"/>
      <c r="VSQ898" s="136"/>
      <c r="VSR898" s="136"/>
      <c r="VSS898" s="136"/>
      <c r="VST898" s="136"/>
      <c r="VSU898" s="136"/>
      <c r="VSV898" s="136"/>
      <c r="VSW898" s="136"/>
      <c r="VSX898" s="136"/>
      <c r="VSY898" s="136"/>
      <c r="VSZ898" s="136"/>
      <c r="VTA898" s="136"/>
      <c r="VTB898" s="136"/>
      <c r="VTC898" s="136"/>
      <c r="VTD898" s="136"/>
      <c r="VTE898" s="136"/>
      <c r="VTF898" s="136"/>
      <c r="VTG898" s="136"/>
      <c r="VTH898" s="136"/>
      <c r="VTI898" s="136"/>
      <c r="VTJ898" s="136"/>
      <c r="VTK898" s="136"/>
      <c r="VTL898" s="136"/>
      <c r="VTM898" s="136"/>
      <c r="VTN898" s="136"/>
      <c r="VTO898" s="136"/>
      <c r="VTP898" s="136"/>
      <c r="VTQ898" s="136"/>
      <c r="VTR898" s="136"/>
      <c r="VTS898" s="136"/>
      <c r="VTT898" s="136"/>
      <c r="VTU898" s="136"/>
      <c r="VTV898" s="136"/>
      <c r="VTW898" s="136"/>
      <c r="VTX898" s="136"/>
      <c r="VTY898" s="136"/>
      <c r="VTZ898" s="136"/>
      <c r="VUA898" s="136"/>
      <c r="VUB898" s="136"/>
      <c r="VUC898" s="136"/>
      <c r="VUD898" s="136"/>
      <c r="VUE898" s="136"/>
      <c r="VUF898" s="136"/>
      <c r="VUG898" s="136"/>
      <c r="VUH898" s="136"/>
      <c r="VUI898" s="136"/>
      <c r="VUJ898" s="136"/>
      <c r="VUK898" s="136"/>
      <c r="VUL898" s="136"/>
      <c r="VUM898" s="136"/>
      <c r="VUN898" s="136"/>
      <c r="VUO898" s="136"/>
      <c r="VUP898" s="136"/>
      <c r="VUQ898" s="136"/>
      <c r="VUR898" s="136"/>
      <c r="VUS898" s="136"/>
      <c r="VUT898" s="136"/>
      <c r="VUU898" s="136"/>
      <c r="VUV898" s="136"/>
      <c r="VUW898" s="136"/>
      <c r="VUX898" s="136"/>
      <c r="VUY898" s="136"/>
      <c r="VUZ898" s="136"/>
      <c r="VVA898" s="136"/>
      <c r="VVB898" s="136"/>
      <c r="VVC898" s="136"/>
      <c r="VVD898" s="136"/>
      <c r="VVE898" s="136"/>
      <c r="VVF898" s="136"/>
      <c r="VVG898" s="136"/>
      <c r="VVH898" s="136"/>
      <c r="VVI898" s="136"/>
      <c r="VVJ898" s="136"/>
      <c r="VVK898" s="136"/>
      <c r="VVL898" s="136"/>
      <c r="VVM898" s="136"/>
      <c r="VVN898" s="136"/>
      <c r="VVO898" s="136"/>
      <c r="VVP898" s="136"/>
      <c r="VVQ898" s="136"/>
      <c r="VVR898" s="136"/>
      <c r="VVS898" s="136"/>
      <c r="VVT898" s="136"/>
      <c r="VVU898" s="136"/>
      <c r="VVV898" s="136"/>
      <c r="VVW898" s="136"/>
      <c r="VVX898" s="136"/>
      <c r="VVY898" s="136"/>
      <c r="VVZ898" s="136"/>
      <c r="VWA898" s="136"/>
      <c r="VWB898" s="136"/>
      <c r="VWC898" s="136"/>
      <c r="VWD898" s="136"/>
      <c r="VWE898" s="136"/>
      <c r="VWF898" s="136"/>
      <c r="VWG898" s="136"/>
      <c r="VWH898" s="136"/>
      <c r="VWI898" s="136"/>
      <c r="VWJ898" s="136"/>
      <c r="VWK898" s="136"/>
      <c r="VWL898" s="136"/>
      <c r="VWM898" s="136"/>
      <c r="VWN898" s="136"/>
      <c r="VWO898" s="136"/>
      <c r="VWP898" s="136"/>
      <c r="VWQ898" s="136"/>
      <c r="VWR898" s="136"/>
      <c r="VWS898" s="136"/>
      <c r="VWT898" s="136"/>
      <c r="VWU898" s="136"/>
      <c r="VWV898" s="136"/>
      <c r="VWW898" s="136"/>
      <c r="VWX898" s="136"/>
      <c r="VWY898" s="136"/>
      <c r="VWZ898" s="136"/>
      <c r="VXA898" s="136"/>
      <c r="VXB898" s="136"/>
      <c r="VXC898" s="136"/>
      <c r="VXD898" s="136"/>
      <c r="VXE898" s="136"/>
      <c r="VXF898" s="136"/>
      <c r="VXG898" s="136"/>
      <c r="VXH898" s="136"/>
      <c r="VXI898" s="136"/>
      <c r="VXJ898" s="136"/>
      <c r="VXK898" s="136"/>
      <c r="VXL898" s="136"/>
      <c r="VXM898" s="136"/>
      <c r="VXN898" s="136"/>
      <c r="VXO898" s="136"/>
      <c r="VXP898" s="136"/>
      <c r="VXQ898" s="136"/>
      <c r="VXR898" s="136"/>
      <c r="VXS898" s="136"/>
      <c r="VXT898" s="136"/>
      <c r="VXU898" s="136"/>
      <c r="VXV898" s="136"/>
      <c r="VXW898" s="136"/>
      <c r="VXX898" s="136"/>
      <c r="VXY898" s="136"/>
      <c r="VXZ898" s="136"/>
      <c r="VYA898" s="136"/>
      <c r="VYB898" s="136"/>
      <c r="VYC898" s="136"/>
      <c r="VYD898" s="136"/>
      <c r="VYE898" s="136"/>
      <c r="VYF898" s="136"/>
      <c r="VYG898" s="136"/>
      <c r="VYH898" s="136"/>
      <c r="VYI898" s="136"/>
      <c r="VYJ898" s="136"/>
      <c r="VYK898" s="136"/>
      <c r="VYL898" s="136"/>
      <c r="VYM898" s="136"/>
      <c r="VYN898" s="136"/>
      <c r="VYO898" s="136"/>
      <c r="VYP898" s="136"/>
      <c r="VYQ898" s="136"/>
      <c r="VYR898" s="136"/>
      <c r="VYS898" s="136"/>
      <c r="VYT898" s="136"/>
      <c r="VYU898" s="136"/>
      <c r="VYV898" s="136"/>
      <c r="VYW898" s="136"/>
      <c r="VYX898" s="136"/>
      <c r="VYY898" s="136"/>
      <c r="VYZ898" s="136"/>
      <c r="VZA898" s="136"/>
      <c r="VZB898" s="136"/>
      <c r="VZC898" s="136"/>
      <c r="VZD898" s="136"/>
      <c r="VZE898" s="136"/>
      <c r="VZF898" s="136"/>
      <c r="VZG898" s="136"/>
      <c r="VZH898" s="136"/>
      <c r="VZI898" s="136"/>
      <c r="VZJ898" s="136"/>
      <c r="VZK898" s="136"/>
      <c r="VZL898" s="136"/>
      <c r="VZM898" s="136"/>
      <c r="VZN898" s="136"/>
      <c r="VZO898" s="136"/>
      <c r="VZP898" s="136"/>
      <c r="VZQ898" s="136"/>
      <c r="VZR898" s="136"/>
      <c r="VZS898" s="136"/>
      <c r="VZT898" s="136"/>
      <c r="VZU898" s="136"/>
      <c r="VZV898" s="136"/>
      <c r="VZW898" s="136"/>
      <c r="VZX898" s="136"/>
      <c r="VZY898" s="136"/>
      <c r="VZZ898" s="136"/>
      <c r="WAA898" s="136"/>
      <c r="WAB898" s="136"/>
      <c r="WAC898" s="136"/>
      <c r="WAD898" s="136"/>
      <c r="WAE898" s="136"/>
      <c r="WAF898" s="136"/>
      <c r="WAG898" s="136"/>
      <c r="WAH898" s="136"/>
      <c r="WAI898" s="136"/>
      <c r="WAJ898" s="136"/>
      <c r="WAK898" s="136"/>
      <c r="WAL898" s="136"/>
      <c r="WAM898" s="136"/>
      <c r="WAN898" s="136"/>
      <c r="WAO898" s="136"/>
      <c r="WAP898" s="136"/>
      <c r="WAQ898" s="136"/>
      <c r="WAR898" s="136"/>
      <c r="WAS898" s="136"/>
      <c r="WAT898" s="136"/>
      <c r="WAU898" s="136"/>
      <c r="WAV898" s="136"/>
      <c r="WAW898" s="136"/>
      <c r="WAX898" s="136"/>
      <c r="WAY898" s="136"/>
      <c r="WAZ898" s="136"/>
      <c r="WBA898" s="136"/>
      <c r="WBB898" s="136"/>
      <c r="WBC898" s="136"/>
      <c r="WBD898" s="136"/>
      <c r="WBE898" s="136"/>
      <c r="WBF898" s="136"/>
      <c r="WBG898" s="136"/>
      <c r="WBH898" s="136"/>
      <c r="WBI898" s="136"/>
      <c r="WBJ898" s="136"/>
      <c r="WBK898" s="136"/>
      <c r="WBL898" s="136"/>
      <c r="WBM898" s="136"/>
      <c r="WBN898" s="136"/>
      <c r="WBO898" s="136"/>
      <c r="WBP898" s="136"/>
      <c r="WBQ898" s="136"/>
      <c r="WBR898" s="136"/>
      <c r="WBS898" s="136"/>
      <c r="WBT898" s="136"/>
      <c r="WBU898" s="136"/>
      <c r="WBV898" s="136"/>
      <c r="WBW898" s="136"/>
      <c r="WBX898" s="136"/>
      <c r="WBY898" s="136"/>
      <c r="WBZ898" s="136"/>
      <c r="WCA898" s="136"/>
      <c r="WCB898" s="136"/>
      <c r="WCC898" s="136"/>
      <c r="WCD898" s="136"/>
      <c r="WCE898" s="136"/>
      <c r="WCF898" s="136"/>
      <c r="WCG898" s="136"/>
      <c r="WCH898" s="136"/>
      <c r="WCI898" s="136"/>
      <c r="WCJ898" s="136"/>
      <c r="WCK898" s="136"/>
      <c r="WCL898" s="136"/>
      <c r="WCM898" s="136"/>
      <c r="WCN898" s="136"/>
      <c r="WCO898" s="136"/>
      <c r="WCP898" s="136"/>
      <c r="WCQ898" s="136"/>
      <c r="WCR898" s="136"/>
      <c r="WCS898" s="136"/>
      <c r="WCT898" s="136"/>
      <c r="WCU898" s="136"/>
      <c r="WCV898" s="136"/>
      <c r="WCW898" s="136"/>
      <c r="WCX898" s="136"/>
      <c r="WCY898" s="136"/>
      <c r="WCZ898" s="136"/>
      <c r="WDA898" s="136"/>
      <c r="WDB898" s="136"/>
      <c r="WDC898" s="136"/>
      <c r="WDD898" s="136"/>
      <c r="WDE898" s="136"/>
      <c r="WDF898" s="136"/>
      <c r="WDG898" s="136"/>
      <c r="WDH898" s="136"/>
      <c r="WDI898" s="136"/>
      <c r="WDJ898" s="136"/>
      <c r="WDK898" s="136"/>
      <c r="WDL898" s="136"/>
      <c r="WDM898" s="136"/>
      <c r="WDN898" s="136"/>
      <c r="WDO898" s="136"/>
      <c r="WDP898" s="136"/>
      <c r="WDQ898" s="136"/>
      <c r="WDR898" s="136"/>
      <c r="WDS898" s="136"/>
      <c r="WDT898" s="136"/>
      <c r="WDU898" s="136"/>
      <c r="WDV898" s="136"/>
      <c r="WDW898" s="136"/>
      <c r="WDX898" s="136"/>
      <c r="WDY898" s="136"/>
      <c r="WDZ898" s="136"/>
      <c r="WEA898" s="136"/>
      <c r="WEB898" s="136"/>
      <c r="WEC898" s="136"/>
      <c r="WED898" s="136"/>
      <c r="WEE898" s="136"/>
      <c r="WEF898" s="136"/>
      <c r="WEG898" s="136"/>
      <c r="WEH898" s="136"/>
      <c r="WEI898" s="136"/>
      <c r="WEJ898" s="136"/>
      <c r="WEK898" s="136"/>
      <c r="WEL898" s="136"/>
      <c r="WEM898" s="136"/>
      <c r="WEN898" s="136"/>
      <c r="WEO898" s="136"/>
      <c r="WEP898" s="136"/>
      <c r="WEQ898" s="136"/>
      <c r="WER898" s="136"/>
      <c r="WES898" s="136"/>
      <c r="WET898" s="136"/>
      <c r="WEU898" s="136"/>
      <c r="WEV898" s="136"/>
      <c r="WEW898" s="136"/>
      <c r="WEX898" s="136"/>
      <c r="WEY898" s="136"/>
      <c r="WEZ898" s="136"/>
      <c r="WFA898" s="136"/>
      <c r="WFB898" s="136"/>
      <c r="WFC898" s="136"/>
      <c r="WFD898" s="136"/>
      <c r="WFE898" s="136"/>
      <c r="WFF898" s="136"/>
      <c r="WFG898" s="136"/>
      <c r="WFH898" s="136"/>
      <c r="WFI898" s="136"/>
      <c r="WFJ898" s="136"/>
      <c r="WFK898" s="136"/>
      <c r="WFL898" s="136"/>
      <c r="WFM898" s="136"/>
      <c r="WFN898" s="136"/>
      <c r="WFO898" s="136"/>
      <c r="WFP898" s="136"/>
      <c r="WFQ898" s="136"/>
      <c r="WFR898" s="136"/>
      <c r="WFS898" s="136"/>
      <c r="WFT898" s="136"/>
      <c r="WFU898" s="136"/>
      <c r="WFV898" s="136"/>
      <c r="WFW898" s="136"/>
      <c r="WFX898" s="136"/>
      <c r="WFY898" s="136"/>
      <c r="WFZ898" s="136"/>
      <c r="WGA898" s="136"/>
      <c r="WGB898" s="136"/>
      <c r="WGC898" s="136"/>
      <c r="WGD898" s="136"/>
      <c r="WGE898" s="136"/>
      <c r="WGF898" s="136"/>
      <c r="WGG898" s="136"/>
      <c r="WGH898" s="136"/>
      <c r="WGI898" s="136"/>
      <c r="WGJ898" s="136"/>
      <c r="WGK898" s="136"/>
      <c r="WGL898" s="136"/>
      <c r="WGM898" s="136"/>
      <c r="WGN898" s="136"/>
      <c r="WGO898" s="136"/>
      <c r="WGP898" s="136"/>
      <c r="WGQ898" s="136"/>
      <c r="WGR898" s="136"/>
      <c r="WGS898" s="136"/>
      <c r="WGT898" s="136"/>
      <c r="WGU898" s="136"/>
      <c r="WGV898" s="136"/>
      <c r="WGW898" s="136"/>
      <c r="WGX898" s="136"/>
      <c r="WGY898" s="136"/>
      <c r="WGZ898" s="136"/>
      <c r="WHA898" s="136"/>
      <c r="WHB898" s="136"/>
      <c r="WHC898" s="136"/>
      <c r="WHD898" s="136"/>
      <c r="WHE898" s="136"/>
      <c r="WHF898" s="136"/>
      <c r="WHG898" s="136"/>
      <c r="WHH898" s="136"/>
      <c r="WHI898" s="136"/>
      <c r="WHJ898" s="136"/>
      <c r="WHK898" s="136"/>
      <c r="WHL898" s="136"/>
      <c r="WHM898" s="136"/>
      <c r="WHN898" s="136"/>
      <c r="WHO898" s="136"/>
      <c r="WHP898" s="136"/>
      <c r="WHQ898" s="136"/>
      <c r="WHR898" s="136"/>
      <c r="WHS898" s="136"/>
      <c r="WHT898" s="136"/>
      <c r="WHU898" s="136"/>
      <c r="WHV898" s="136"/>
      <c r="WHW898" s="136"/>
      <c r="WHX898" s="136"/>
      <c r="WHY898" s="136"/>
      <c r="WHZ898" s="136"/>
      <c r="WIA898" s="136"/>
      <c r="WIB898" s="136"/>
      <c r="WIC898" s="136"/>
      <c r="WID898" s="136"/>
      <c r="WIE898" s="136"/>
      <c r="WIF898" s="136"/>
      <c r="WIG898" s="136"/>
      <c r="WIH898" s="136"/>
      <c r="WII898" s="136"/>
      <c r="WIJ898" s="136"/>
      <c r="WIK898" s="136"/>
      <c r="WIL898" s="136"/>
      <c r="WIM898" s="136"/>
      <c r="WIN898" s="136"/>
      <c r="WIO898" s="136"/>
      <c r="WIP898" s="136"/>
      <c r="WIQ898" s="136"/>
      <c r="WIR898" s="136"/>
      <c r="WIS898" s="136"/>
      <c r="WIT898" s="136"/>
      <c r="WIU898" s="136"/>
      <c r="WIV898" s="136"/>
      <c r="WIW898" s="136"/>
      <c r="WIX898" s="136"/>
      <c r="WIY898" s="136"/>
      <c r="WIZ898" s="136"/>
      <c r="WJA898" s="136"/>
      <c r="WJB898" s="136"/>
      <c r="WJC898" s="136"/>
      <c r="WJD898" s="136"/>
      <c r="WJE898" s="136"/>
      <c r="WJF898" s="136"/>
      <c r="WJG898" s="136"/>
      <c r="WJH898" s="136"/>
      <c r="WJI898" s="136"/>
      <c r="WJJ898" s="136"/>
      <c r="WJK898" s="136"/>
      <c r="WJL898" s="136"/>
      <c r="WJM898" s="136"/>
      <c r="WJN898" s="136"/>
      <c r="WJO898" s="136"/>
      <c r="WJP898" s="136"/>
      <c r="WJQ898" s="136"/>
      <c r="WJR898" s="136"/>
      <c r="WJS898" s="136"/>
      <c r="WJT898" s="136"/>
      <c r="WJU898" s="136"/>
      <c r="WJV898" s="136"/>
      <c r="WJW898" s="136"/>
      <c r="WJX898" s="136"/>
      <c r="WJY898" s="136"/>
      <c r="WJZ898" s="136"/>
      <c r="WKA898" s="136"/>
      <c r="WKB898" s="136"/>
      <c r="WKC898" s="136"/>
      <c r="WKD898" s="136"/>
      <c r="WKE898" s="136"/>
      <c r="WKF898" s="136"/>
      <c r="WKG898" s="136"/>
      <c r="WKH898" s="136"/>
      <c r="WKI898" s="136"/>
      <c r="WKJ898" s="136"/>
      <c r="WKK898" s="136"/>
      <c r="WKL898" s="136"/>
      <c r="WKM898" s="136"/>
      <c r="WKN898" s="136"/>
      <c r="WKO898" s="136"/>
      <c r="WKP898" s="136"/>
      <c r="WKQ898" s="136"/>
      <c r="WKR898" s="136"/>
      <c r="WKS898" s="136"/>
      <c r="WKT898" s="136"/>
      <c r="WKU898" s="136"/>
      <c r="WKV898" s="136"/>
      <c r="WKW898" s="136"/>
      <c r="WKX898" s="136"/>
      <c r="WKY898" s="136"/>
      <c r="WKZ898" s="136"/>
      <c r="WLA898" s="136"/>
      <c r="WLB898" s="136"/>
      <c r="WLC898" s="136"/>
      <c r="WLD898" s="136"/>
      <c r="WLE898" s="136"/>
      <c r="WLF898" s="136"/>
      <c r="WLG898" s="136"/>
      <c r="WLH898" s="136"/>
      <c r="WLI898" s="136"/>
      <c r="WLJ898" s="136"/>
      <c r="WLK898" s="136"/>
      <c r="WLL898" s="136"/>
      <c r="WLM898" s="136"/>
      <c r="WLN898" s="136"/>
      <c r="WLO898" s="136"/>
      <c r="WLP898" s="136"/>
      <c r="WLQ898" s="136"/>
      <c r="WLR898" s="136"/>
      <c r="WLS898" s="136"/>
      <c r="WLT898" s="136"/>
      <c r="WLU898" s="136"/>
      <c r="WLV898" s="136"/>
      <c r="WLW898" s="136"/>
      <c r="WLX898" s="136"/>
      <c r="WLY898" s="136"/>
      <c r="WLZ898" s="136"/>
      <c r="WMA898" s="136"/>
      <c r="WMB898" s="136"/>
      <c r="WMC898" s="136"/>
      <c r="WMD898" s="136"/>
      <c r="WME898" s="136"/>
      <c r="WMF898" s="136"/>
      <c r="WMG898" s="136"/>
      <c r="WMH898" s="136"/>
      <c r="WMI898" s="136"/>
      <c r="WMJ898" s="136"/>
      <c r="WMK898" s="136"/>
      <c r="WML898" s="136"/>
      <c r="WMM898" s="136"/>
      <c r="WMN898" s="136"/>
      <c r="WMO898" s="136"/>
      <c r="WMP898" s="136"/>
      <c r="WMQ898" s="136"/>
      <c r="WMR898" s="136"/>
      <c r="WMS898" s="136"/>
      <c r="WMT898" s="136"/>
      <c r="WMU898" s="136"/>
      <c r="WMV898" s="136"/>
      <c r="WMW898" s="136"/>
      <c r="WMX898" s="136"/>
      <c r="WMY898" s="136"/>
      <c r="WMZ898" s="136"/>
      <c r="WNA898" s="136"/>
      <c r="WNB898" s="136"/>
      <c r="WNC898" s="136"/>
      <c r="WND898" s="136"/>
      <c r="WNE898" s="136"/>
      <c r="WNF898" s="136"/>
      <c r="WNG898" s="136"/>
      <c r="WNH898" s="136"/>
      <c r="WNI898" s="136"/>
      <c r="WNJ898" s="136"/>
      <c r="WNK898" s="136"/>
      <c r="WNL898" s="136"/>
      <c r="WNM898" s="136"/>
      <c r="WNN898" s="136"/>
      <c r="WNO898" s="136"/>
      <c r="WNP898" s="136"/>
      <c r="WNQ898" s="136"/>
      <c r="WNR898" s="136"/>
      <c r="WNS898" s="136"/>
      <c r="WNT898" s="136"/>
      <c r="WNU898" s="136"/>
      <c r="WNV898" s="136"/>
      <c r="WNW898" s="136"/>
      <c r="WNX898" s="136"/>
      <c r="WNY898" s="136"/>
      <c r="WNZ898" s="136"/>
      <c r="WOA898" s="136"/>
      <c r="WOB898" s="136"/>
      <c r="WOC898" s="136"/>
      <c r="WOD898" s="136"/>
      <c r="WOE898" s="136"/>
      <c r="WOF898" s="136"/>
      <c r="WOG898" s="136"/>
      <c r="WOH898" s="136"/>
      <c r="WOI898" s="136"/>
      <c r="WOJ898" s="136"/>
      <c r="WOK898" s="136"/>
      <c r="WOL898" s="136"/>
      <c r="WOM898" s="136"/>
      <c r="WON898" s="136"/>
      <c r="WOO898" s="136"/>
      <c r="WOP898" s="136"/>
      <c r="WOQ898" s="136"/>
      <c r="WOR898" s="136"/>
      <c r="WOS898" s="136"/>
      <c r="WOT898" s="136"/>
      <c r="WOU898" s="136"/>
      <c r="WOV898" s="136"/>
      <c r="WOW898" s="136"/>
      <c r="WOX898" s="136"/>
      <c r="WOY898" s="136"/>
      <c r="WOZ898" s="136"/>
      <c r="WPA898" s="136"/>
      <c r="WPB898" s="136"/>
      <c r="WPC898" s="136"/>
      <c r="WPD898" s="136"/>
      <c r="WPE898" s="136"/>
      <c r="WPF898" s="136"/>
      <c r="WPG898" s="136"/>
      <c r="WPH898" s="136"/>
      <c r="WPI898" s="136"/>
      <c r="WPJ898" s="136"/>
      <c r="WPK898" s="136"/>
      <c r="WPL898" s="136"/>
      <c r="WPM898" s="136"/>
      <c r="WPN898" s="136"/>
      <c r="WPO898" s="136"/>
      <c r="WPP898" s="136"/>
      <c r="WPQ898" s="136"/>
      <c r="WPR898" s="136"/>
      <c r="WPS898" s="136"/>
      <c r="WPT898" s="136"/>
      <c r="WPU898" s="136"/>
      <c r="WPV898" s="136"/>
      <c r="WPW898" s="136"/>
      <c r="WPX898" s="136"/>
      <c r="WPY898" s="136"/>
      <c r="WPZ898" s="136"/>
      <c r="WQA898" s="136"/>
      <c r="WQB898" s="136"/>
      <c r="WQC898" s="136"/>
      <c r="WQD898" s="136"/>
      <c r="WQE898" s="136"/>
      <c r="WQF898" s="136"/>
      <c r="WQG898" s="136"/>
      <c r="WQH898" s="136"/>
      <c r="WQI898" s="136"/>
      <c r="WQJ898" s="136"/>
      <c r="WQK898" s="136"/>
      <c r="WQL898" s="136"/>
      <c r="WQM898" s="136"/>
      <c r="WQN898" s="136"/>
      <c r="WQO898" s="136"/>
      <c r="WQP898" s="136"/>
      <c r="WQQ898" s="136"/>
      <c r="WQR898" s="136"/>
      <c r="WQS898" s="136"/>
      <c r="WQT898" s="136"/>
      <c r="WQU898" s="136"/>
      <c r="WQV898" s="136"/>
      <c r="WQW898" s="136"/>
      <c r="WQX898" s="136"/>
      <c r="WQY898" s="136"/>
      <c r="WQZ898" s="136"/>
      <c r="WRA898" s="136"/>
      <c r="WRB898" s="136"/>
      <c r="WRC898" s="136"/>
      <c r="WRD898" s="136"/>
      <c r="WRE898" s="136"/>
      <c r="WRF898" s="136"/>
      <c r="WRG898" s="136"/>
      <c r="WRH898" s="136"/>
      <c r="WRI898" s="136"/>
      <c r="WRJ898" s="136"/>
      <c r="WRK898" s="136"/>
      <c r="WRL898" s="136"/>
      <c r="WRM898" s="136"/>
      <c r="WRN898" s="136"/>
      <c r="WRO898" s="136"/>
      <c r="WRP898" s="136"/>
      <c r="WRQ898" s="136"/>
      <c r="WRR898" s="136"/>
      <c r="WRS898" s="136"/>
      <c r="WRT898" s="136"/>
      <c r="WRU898" s="136"/>
      <c r="WRV898" s="136"/>
      <c r="WRW898" s="136"/>
      <c r="WRX898" s="136"/>
      <c r="WRY898" s="136"/>
      <c r="WRZ898" s="136"/>
      <c r="WSA898" s="136"/>
      <c r="WSB898" s="136"/>
      <c r="WSC898" s="136"/>
      <c r="WSD898" s="136"/>
      <c r="WSE898" s="136"/>
      <c r="WSF898" s="136"/>
      <c r="WSG898" s="136"/>
      <c r="WSH898" s="136"/>
      <c r="WSI898" s="136"/>
      <c r="WSJ898" s="136"/>
      <c r="WSK898" s="136"/>
      <c r="WSL898" s="136"/>
      <c r="WSM898" s="136"/>
      <c r="WSN898" s="136"/>
      <c r="WSO898" s="136"/>
      <c r="WSP898" s="136"/>
      <c r="WSQ898" s="136"/>
      <c r="WSR898" s="136"/>
      <c r="WSS898" s="136"/>
      <c r="WST898" s="136"/>
      <c r="WSU898" s="136"/>
      <c r="WSV898" s="136"/>
      <c r="WSW898" s="136"/>
      <c r="WSX898" s="136"/>
      <c r="WSY898" s="136"/>
      <c r="WSZ898" s="136"/>
      <c r="WTA898" s="136"/>
      <c r="WTB898" s="136"/>
      <c r="WTC898" s="136"/>
      <c r="WTD898" s="136"/>
      <c r="WTE898" s="136"/>
      <c r="WTF898" s="136"/>
      <c r="WTG898" s="136"/>
      <c r="WTH898" s="136"/>
      <c r="WTI898" s="136"/>
      <c r="WTJ898" s="136"/>
      <c r="WTK898" s="136"/>
      <c r="WTL898" s="136"/>
      <c r="WTM898" s="136"/>
      <c r="WTN898" s="136"/>
      <c r="WTO898" s="136"/>
      <c r="WTP898" s="136"/>
      <c r="WTQ898" s="136"/>
      <c r="WTR898" s="136"/>
      <c r="WTS898" s="136"/>
      <c r="WTT898" s="136"/>
      <c r="WTU898" s="136"/>
      <c r="WTV898" s="136"/>
      <c r="WTW898" s="136"/>
      <c r="WTX898" s="136"/>
      <c r="WTY898" s="136"/>
      <c r="WTZ898" s="136"/>
      <c r="WUA898" s="136"/>
      <c r="WUB898" s="136"/>
      <c r="WUC898" s="136"/>
      <c r="WUD898" s="136"/>
      <c r="WUE898" s="136"/>
      <c r="WUF898" s="136"/>
      <c r="WUG898" s="136"/>
      <c r="WUH898" s="136"/>
      <c r="WUI898" s="136"/>
      <c r="WUJ898" s="136"/>
      <c r="WUK898" s="136"/>
      <c r="WUL898" s="136"/>
      <c r="WUM898" s="136"/>
      <c r="WUN898" s="136"/>
      <c r="WUO898" s="136"/>
      <c r="WUP898" s="136"/>
      <c r="WUQ898" s="136"/>
      <c r="WUR898" s="136"/>
      <c r="WUS898" s="136"/>
      <c r="WUT898" s="136"/>
      <c r="WUU898" s="136"/>
      <c r="WUV898" s="136"/>
      <c r="WUW898" s="136"/>
      <c r="WUX898" s="136"/>
      <c r="WUY898" s="136"/>
      <c r="WUZ898" s="136"/>
      <c r="WVA898" s="136"/>
      <c r="WVB898" s="136"/>
      <c r="WVC898" s="136"/>
      <c r="WVD898" s="136"/>
      <c r="WVE898" s="136"/>
      <c r="WVF898" s="136"/>
      <c r="WVG898" s="136"/>
      <c r="WVH898" s="136"/>
      <c r="WVI898" s="136"/>
      <c r="WVJ898" s="136"/>
      <c r="WVK898" s="136"/>
      <c r="WVL898" s="136"/>
      <c r="WVM898" s="136"/>
      <c r="WVN898" s="136"/>
      <c r="WVO898" s="136"/>
      <c r="WVP898" s="136"/>
      <c r="WVQ898" s="136"/>
      <c r="WVR898" s="136"/>
      <c r="WVS898" s="136"/>
      <c r="WVT898" s="136"/>
      <c r="WVU898" s="136"/>
      <c r="WVV898" s="136"/>
      <c r="WVW898" s="136"/>
      <c r="WVX898" s="136"/>
      <c r="WVY898" s="136"/>
      <c r="WVZ898" s="136"/>
      <c r="WWA898" s="136"/>
      <c r="WWB898" s="136"/>
      <c r="WWC898" s="136"/>
      <c r="WWD898" s="136"/>
      <c r="WWE898" s="136"/>
      <c r="WWF898" s="136"/>
      <c r="WWG898" s="136"/>
      <c r="WWH898" s="136"/>
      <c r="WWI898" s="136"/>
      <c r="WWJ898" s="136"/>
      <c r="WWK898" s="136"/>
      <c r="WWL898" s="136"/>
      <c r="WWM898" s="136"/>
      <c r="WWN898" s="136"/>
      <c r="WWO898" s="136"/>
      <c r="WWP898" s="136"/>
      <c r="WWQ898" s="136"/>
      <c r="WWR898" s="136"/>
      <c r="WWS898" s="136"/>
      <c r="WWT898" s="136"/>
      <c r="WWU898" s="136"/>
      <c r="WWV898" s="136"/>
      <c r="WWW898" s="136"/>
      <c r="WWX898" s="136"/>
      <c r="WWY898" s="136"/>
      <c r="WWZ898" s="136"/>
      <c r="WXA898" s="136"/>
      <c r="WXB898" s="136"/>
      <c r="WXC898" s="136"/>
      <c r="WXD898" s="136"/>
      <c r="WXE898" s="136"/>
      <c r="WXF898" s="136"/>
      <c r="WXG898" s="136"/>
      <c r="WXH898" s="136"/>
      <c r="WXI898" s="136"/>
      <c r="WXJ898" s="136"/>
      <c r="WXK898" s="136"/>
      <c r="WXL898" s="136"/>
      <c r="WXM898" s="136"/>
      <c r="WXN898" s="136"/>
      <c r="WXO898" s="136"/>
      <c r="WXP898" s="136"/>
      <c r="WXQ898" s="136"/>
      <c r="WXR898" s="136"/>
      <c r="WXS898" s="136"/>
      <c r="WXT898" s="136"/>
      <c r="WXU898" s="136"/>
      <c r="WXV898" s="136"/>
      <c r="WXW898" s="136"/>
      <c r="WXX898" s="136"/>
      <c r="WXY898" s="136"/>
      <c r="WXZ898" s="136"/>
      <c r="WYA898" s="136"/>
      <c r="WYB898" s="136"/>
      <c r="WYC898" s="136"/>
      <c r="WYD898" s="136"/>
      <c r="WYE898" s="136"/>
      <c r="WYF898" s="136"/>
      <c r="WYG898" s="136"/>
      <c r="WYH898" s="136"/>
      <c r="WYI898" s="136"/>
      <c r="WYJ898" s="136"/>
      <c r="WYK898" s="136"/>
      <c r="WYL898" s="136"/>
      <c r="WYM898" s="136"/>
      <c r="WYN898" s="136"/>
      <c r="WYO898" s="136"/>
      <c r="WYP898" s="136"/>
      <c r="WYQ898" s="136"/>
      <c r="WYR898" s="136"/>
      <c r="WYS898" s="136"/>
      <c r="WYT898" s="136"/>
      <c r="WYU898" s="136"/>
      <c r="WYV898" s="136"/>
      <c r="WYW898" s="136"/>
      <c r="WYX898" s="136"/>
      <c r="WYY898" s="136"/>
      <c r="WYZ898" s="136"/>
      <c r="WZA898" s="136"/>
      <c r="WZB898" s="136"/>
      <c r="WZC898" s="136"/>
      <c r="WZD898" s="136"/>
      <c r="WZE898" s="136"/>
      <c r="WZF898" s="136"/>
      <c r="WZG898" s="136"/>
      <c r="WZH898" s="136"/>
      <c r="WZI898" s="136"/>
      <c r="WZJ898" s="136"/>
      <c r="WZK898" s="136"/>
      <c r="WZL898" s="136"/>
      <c r="WZM898" s="136"/>
      <c r="WZN898" s="136"/>
      <c r="WZO898" s="136"/>
      <c r="WZP898" s="136"/>
      <c r="WZQ898" s="136"/>
      <c r="WZR898" s="136"/>
      <c r="WZS898" s="136"/>
      <c r="WZT898" s="136"/>
      <c r="WZU898" s="136"/>
      <c r="WZV898" s="136"/>
      <c r="WZW898" s="136"/>
      <c r="WZX898" s="136"/>
      <c r="WZY898" s="136"/>
      <c r="WZZ898" s="136"/>
      <c r="XAA898" s="136"/>
      <c r="XAB898" s="136"/>
      <c r="XAC898" s="136"/>
      <c r="XAD898" s="136"/>
      <c r="XAE898" s="136"/>
      <c r="XAF898" s="136"/>
      <c r="XAG898" s="136"/>
      <c r="XAH898" s="136"/>
      <c r="XAI898" s="136"/>
      <c r="XAJ898" s="136"/>
      <c r="XAK898" s="136"/>
      <c r="XAL898" s="136"/>
      <c r="XAM898" s="136"/>
      <c r="XAN898" s="136"/>
      <c r="XAO898" s="136"/>
      <c r="XAP898" s="136"/>
      <c r="XAQ898" s="136"/>
      <c r="XAR898" s="136"/>
      <c r="XAS898" s="136"/>
      <c r="XAT898" s="136"/>
      <c r="XAU898" s="136"/>
      <c r="XAV898" s="136"/>
      <c r="XAW898" s="136"/>
      <c r="XAX898" s="136"/>
      <c r="XAY898" s="136"/>
      <c r="XAZ898" s="136"/>
      <c r="XBA898" s="136"/>
      <c r="XBB898" s="136"/>
      <c r="XBC898" s="136"/>
      <c r="XBD898" s="136"/>
      <c r="XBE898" s="136"/>
      <c r="XBF898" s="136"/>
      <c r="XBG898" s="136"/>
      <c r="XBH898" s="136"/>
      <c r="XBI898" s="136"/>
      <c r="XBJ898" s="136"/>
      <c r="XBK898" s="136"/>
      <c r="XBL898" s="136"/>
      <c r="XBM898" s="136"/>
      <c r="XBN898" s="136"/>
      <c r="XBO898" s="136"/>
      <c r="XBP898" s="136"/>
      <c r="XBQ898" s="136"/>
      <c r="XBR898" s="136"/>
      <c r="XBS898" s="136"/>
      <c r="XBT898" s="136"/>
      <c r="XBU898" s="136"/>
      <c r="XBV898" s="136"/>
      <c r="XBW898" s="136"/>
      <c r="XBX898" s="136"/>
      <c r="XBY898" s="136"/>
      <c r="XBZ898" s="136"/>
      <c r="XCA898" s="136"/>
      <c r="XCB898" s="136"/>
      <c r="XCC898" s="136"/>
      <c r="XCD898" s="136"/>
      <c r="XCE898" s="136"/>
      <c r="XCF898" s="136"/>
      <c r="XCG898" s="136"/>
      <c r="XCH898" s="136"/>
      <c r="XCI898" s="136"/>
      <c r="XCJ898" s="136"/>
      <c r="XCK898" s="136"/>
      <c r="XCL898" s="136"/>
      <c r="XCM898" s="136"/>
      <c r="XCN898" s="136"/>
      <c r="XCO898" s="136"/>
      <c r="XCP898" s="136"/>
      <c r="XCQ898" s="136"/>
      <c r="XCR898" s="136"/>
      <c r="XCS898" s="136"/>
      <c r="XCT898" s="136"/>
      <c r="XCU898" s="136"/>
      <c r="XCV898" s="136"/>
      <c r="XCW898" s="136"/>
      <c r="XCX898" s="136"/>
      <c r="XCY898" s="136"/>
      <c r="XCZ898" s="136"/>
      <c r="XDA898" s="136"/>
      <c r="XDB898" s="136"/>
      <c r="XDC898" s="136"/>
      <c r="XDD898" s="136"/>
      <c r="XDE898" s="136"/>
      <c r="XDF898" s="136"/>
      <c r="XDG898" s="136"/>
      <c r="XDH898" s="136"/>
      <c r="XDI898" s="136"/>
      <c r="XDJ898" s="136"/>
      <c r="XDK898" s="136"/>
      <c r="XDL898" s="136"/>
      <c r="XDM898" s="136"/>
      <c r="XDN898" s="136"/>
      <c r="XDO898" s="136"/>
      <c r="XDP898" s="136"/>
      <c r="XDQ898" s="136"/>
      <c r="XDR898" s="136"/>
      <c r="XDS898" s="136"/>
      <c r="XDT898" s="136"/>
      <c r="XDU898" s="136"/>
      <c r="XDV898" s="136"/>
      <c r="XDW898" s="136"/>
      <c r="XDX898" s="136"/>
      <c r="XDY898" s="136"/>
      <c r="XDZ898" s="136"/>
      <c r="XEA898" s="136"/>
      <c r="XEB898" s="136"/>
      <c r="XEC898" s="136"/>
      <c r="XED898" s="136"/>
      <c r="XEE898" s="136"/>
      <c r="XEF898" s="136"/>
      <c r="XEG898" s="136"/>
      <c r="XEH898" s="136"/>
      <c r="XEI898" s="136"/>
      <c r="XEJ898" s="136"/>
      <c r="XEK898" s="136"/>
      <c r="XEL898" s="136"/>
      <c r="XEM898" s="136"/>
      <c r="XEN898" s="136"/>
      <c r="XEO898" s="136"/>
      <c r="XEP898" s="136"/>
      <c r="XEQ898" s="136"/>
      <c r="XER898" s="136"/>
      <c r="XES898" s="136"/>
      <c r="XET898" s="136"/>
      <c r="XEU898" s="136"/>
      <c r="XEV898" s="136"/>
      <c r="XEW898" s="136"/>
      <c r="XEX898" s="136"/>
    </row>
    <row r="899" spans="1:16378" ht="20.100000000000001" customHeight="1">
      <c r="A899" s="90" t="s">
        <v>4022</v>
      </c>
      <c r="B899" s="214" t="s">
        <v>2054</v>
      </c>
      <c r="C899" s="209" t="s">
        <v>5032</v>
      </c>
      <c r="D899" s="93"/>
      <c r="E899" s="91"/>
      <c r="F899" s="94"/>
      <c r="G899" s="95"/>
      <c r="H899" s="94"/>
      <c r="I899" s="95"/>
      <c r="J899" s="178" t="s">
        <v>1</v>
      </c>
      <c r="K899" s="178" t="s">
        <v>1</v>
      </c>
      <c r="L899" s="97"/>
    </row>
    <row r="900" spans="1:16378" ht="20.100000000000001" customHeight="1">
      <c r="A900" s="141" t="s">
        <v>4023</v>
      </c>
      <c r="B900" s="209" t="s">
        <v>1213</v>
      </c>
      <c r="C900" s="209" t="s">
        <v>5032</v>
      </c>
      <c r="D900" s="143"/>
      <c r="E900" s="142"/>
      <c r="F900" s="160"/>
      <c r="G900" s="164"/>
      <c r="H900" s="160"/>
      <c r="I900" s="164"/>
      <c r="J900" s="178" t="s">
        <v>1</v>
      </c>
      <c r="K900" s="178" t="s">
        <v>1</v>
      </c>
      <c r="L900" s="185"/>
    </row>
    <row r="901" spans="1:16378" ht="20.100000000000001" customHeight="1">
      <c r="A901" s="141" t="s">
        <v>4024</v>
      </c>
      <c r="B901" s="209" t="s">
        <v>1212</v>
      </c>
      <c r="C901" s="209" t="s">
        <v>5032</v>
      </c>
      <c r="D901" s="143" t="s">
        <v>1182</v>
      </c>
      <c r="E901" s="142"/>
      <c r="F901" s="160"/>
      <c r="G901" s="164"/>
      <c r="H901" s="160"/>
      <c r="I901" s="164"/>
      <c r="J901" s="178" t="s">
        <v>1</v>
      </c>
      <c r="K901" s="178" t="s">
        <v>1</v>
      </c>
      <c r="L901" s="185"/>
    </row>
    <row r="902" spans="1:16378" ht="20.100000000000001" customHeight="1">
      <c r="A902" s="99"/>
      <c r="B902" s="192"/>
      <c r="C902" s="192"/>
      <c r="D902" s="102" t="s">
        <v>1181</v>
      </c>
      <c r="E902" s="100"/>
      <c r="F902" s="103"/>
      <c r="G902" s="104"/>
      <c r="H902" s="103"/>
      <c r="I902" s="104"/>
      <c r="J902" s="176"/>
      <c r="K902" s="176"/>
      <c r="L902" s="106"/>
    </row>
    <row r="903" spans="1:16378" ht="20.100000000000001" customHeight="1">
      <c r="A903" s="99"/>
      <c r="B903" s="192"/>
      <c r="C903" s="192"/>
      <c r="D903" s="102" t="s">
        <v>1180</v>
      </c>
      <c r="E903" s="100"/>
      <c r="F903" s="103"/>
      <c r="G903" s="104"/>
      <c r="H903" s="103"/>
      <c r="I903" s="104"/>
      <c r="J903" s="176"/>
      <c r="K903" s="176"/>
      <c r="L903" s="106"/>
    </row>
    <row r="904" spans="1:16378" ht="20.100000000000001" customHeight="1">
      <c r="A904" s="141" t="s">
        <v>4025</v>
      </c>
      <c r="B904" s="209" t="s">
        <v>1211</v>
      </c>
      <c r="C904" s="209" t="s">
        <v>5032</v>
      </c>
      <c r="D904" s="143" t="s">
        <v>580</v>
      </c>
      <c r="E904" s="142"/>
      <c r="F904" s="160"/>
      <c r="G904" s="164"/>
      <c r="H904" s="160"/>
      <c r="I904" s="164"/>
      <c r="J904" s="178" t="s">
        <v>1</v>
      </c>
      <c r="K904" s="178" t="s">
        <v>1</v>
      </c>
      <c r="L904" s="185"/>
    </row>
    <row r="905" spans="1:16378" ht="20.100000000000001" customHeight="1">
      <c r="A905" s="99"/>
      <c r="B905" s="192"/>
      <c r="C905" s="210"/>
      <c r="D905" s="102" t="s">
        <v>581</v>
      </c>
      <c r="E905" s="100"/>
      <c r="F905" s="103"/>
      <c r="G905" s="104"/>
      <c r="H905" s="103"/>
      <c r="I905" s="104"/>
      <c r="J905" s="105"/>
      <c r="K905" s="105"/>
      <c r="L905" s="106"/>
    </row>
    <row r="906" spans="1:16378" ht="20.100000000000001" customHeight="1">
      <c r="A906" s="141" t="s">
        <v>4026</v>
      </c>
      <c r="B906" s="209" t="s">
        <v>1210</v>
      </c>
      <c r="C906" s="209" t="s">
        <v>5032</v>
      </c>
      <c r="D906" s="143" t="s">
        <v>580</v>
      </c>
      <c r="E906" s="142"/>
      <c r="F906" s="160"/>
      <c r="G906" s="164"/>
      <c r="H906" s="160"/>
      <c r="I906" s="164"/>
      <c r="J906" s="178" t="s">
        <v>1</v>
      </c>
      <c r="K906" s="178" t="s">
        <v>1</v>
      </c>
      <c r="L906" s="185"/>
    </row>
    <row r="907" spans="1:16378" ht="20.100000000000001" customHeight="1">
      <c r="A907" s="99"/>
      <c r="B907" s="192"/>
      <c r="C907" s="210"/>
      <c r="D907" s="102" t="s">
        <v>581</v>
      </c>
      <c r="E907" s="100"/>
      <c r="F907" s="103"/>
      <c r="G907" s="104"/>
      <c r="H907" s="103"/>
      <c r="I907" s="104"/>
      <c r="J907" s="105"/>
      <c r="K907" s="105"/>
      <c r="L907" s="106"/>
    </row>
    <row r="908" spans="1:16378" ht="20.100000000000001" customHeight="1">
      <c r="A908" s="141" t="s">
        <v>4027</v>
      </c>
      <c r="B908" s="209" t="s">
        <v>1209</v>
      </c>
      <c r="C908" s="209" t="s">
        <v>5032</v>
      </c>
      <c r="D908" s="143" t="s">
        <v>580</v>
      </c>
      <c r="E908" s="142"/>
      <c r="F908" s="160"/>
      <c r="G908" s="164"/>
      <c r="H908" s="160"/>
      <c r="I908" s="164"/>
      <c r="J908" s="178" t="s">
        <v>1</v>
      </c>
      <c r="K908" s="178" t="s">
        <v>1</v>
      </c>
      <c r="L908" s="185"/>
    </row>
    <row r="909" spans="1:16378" ht="20.100000000000001" customHeight="1">
      <c r="A909" s="99"/>
      <c r="B909" s="192"/>
      <c r="C909" s="210"/>
      <c r="D909" s="102" t="s">
        <v>581</v>
      </c>
      <c r="E909" s="100"/>
      <c r="F909" s="103"/>
      <c r="G909" s="104"/>
      <c r="H909" s="103"/>
      <c r="I909" s="104"/>
      <c r="J909" s="105"/>
      <c r="K909" s="105"/>
      <c r="L909" s="106"/>
    </row>
    <row r="910" spans="1:16378" ht="20.100000000000001" customHeight="1">
      <c r="A910" s="141" t="s">
        <v>4028</v>
      </c>
      <c r="B910" s="209" t="s">
        <v>1208</v>
      </c>
      <c r="C910" s="209" t="s">
        <v>5032</v>
      </c>
      <c r="D910" s="143" t="s">
        <v>1175</v>
      </c>
      <c r="E910" s="142"/>
      <c r="F910" s="160"/>
      <c r="G910" s="164"/>
      <c r="H910" s="160"/>
      <c r="I910" s="164"/>
      <c r="J910" s="178" t="s">
        <v>1</v>
      </c>
      <c r="K910" s="178" t="s">
        <v>1</v>
      </c>
      <c r="L910" s="185"/>
    </row>
    <row r="911" spans="1:16378" ht="20.100000000000001" customHeight="1">
      <c r="A911" s="99"/>
      <c r="B911" s="192"/>
      <c r="C911" s="222"/>
      <c r="D911" s="102" t="s">
        <v>706</v>
      </c>
      <c r="E911" s="100"/>
      <c r="F911" s="103"/>
      <c r="G911" s="104"/>
      <c r="H911" s="103"/>
      <c r="I911" s="104"/>
      <c r="J911" s="105"/>
      <c r="K911" s="105"/>
      <c r="L911" s="106"/>
    </row>
    <row r="912" spans="1:16378" ht="20.100000000000001" customHeight="1">
      <c r="A912" s="99"/>
      <c r="B912" s="192"/>
      <c r="C912" s="222"/>
      <c r="D912" s="102" t="s">
        <v>707</v>
      </c>
      <c r="E912" s="100"/>
      <c r="F912" s="103"/>
      <c r="G912" s="104"/>
      <c r="H912" s="103"/>
      <c r="I912" s="104"/>
      <c r="J912" s="105"/>
      <c r="K912" s="105"/>
      <c r="L912" s="106"/>
    </row>
    <row r="913" spans="1:12" ht="20.100000000000001" customHeight="1">
      <c r="A913" s="99"/>
      <c r="B913" s="192"/>
      <c r="C913" s="222"/>
      <c r="D913" s="102" t="s">
        <v>708</v>
      </c>
      <c r="E913" s="100"/>
      <c r="F913" s="103"/>
      <c r="G913" s="104"/>
      <c r="H913" s="103"/>
      <c r="I913" s="104"/>
      <c r="J913" s="105"/>
      <c r="K913" s="105"/>
      <c r="L913" s="106"/>
    </row>
    <row r="914" spans="1:12" ht="20.100000000000001" customHeight="1">
      <c r="A914" s="99"/>
      <c r="B914" s="192"/>
      <c r="C914" s="222"/>
      <c r="D914" s="102" t="s">
        <v>709</v>
      </c>
      <c r="E914" s="100"/>
      <c r="F914" s="103"/>
      <c r="G914" s="104"/>
      <c r="H914" s="103"/>
      <c r="I914" s="104"/>
      <c r="J914" s="105"/>
      <c r="K914" s="105"/>
      <c r="L914" s="106"/>
    </row>
    <row r="915" spans="1:12" ht="20.100000000000001" customHeight="1">
      <c r="A915" s="99"/>
      <c r="B915" s="192"/>
      <c r="C915" s="222"/>
      <c r="D915" s="102" t="s">
        <v>710</v>
      </c>
      <c r="E915" s="100"/>
      <c r="F915" s="103"/>
      <c r="G915" s="104"/>
      <c r="H915" s="103"/>
      <c r="I915" s="104"/>
      <c r="J915" s="105"/>
      <c r="K915" s="105"/>
      <c r="L915" s="106"/>
    </row>
    <row r="916" spans="1:12" ht="20.100000000000001" customHeight="1">
      <c r="A916" s="99"/>
      <c r="B916" s="192"/>
      <c r="C916" s="222"/>
      <c r="D916" s="102" t="s">
        <v>1174</v>
      </c>
      <c r="E916" s="100"/>
      <c r="F916" s="103"/>
      <c r="G916" s="104"/>
      <c r="H916" s="103"/>
      <c r="I916" s="104"/>
      <c r="J916" s="105"/>
      <c r="K916" s="105"/>
      <c r="L916" s="106"/>
    </row>
    <row r="917" spans="1:12" ht="20.100000000000001" customHeight="1">
      <c r="A917" s="99"/>
      <c r="B917" s="192"/>
      <c r="C917" s="222"/>
      <c r="D917" s="102" t="s">
        <v>711</v>
      </c>
      <c r="E917" s="100"/>
      <c r="F917" s="103"/>
      <c r="G917" s="104"/>
      <c r="H917" s="103"/>
      <c r="I917" s="104"/>
      <c r="J917" s="105"/>
      <c r="K917" s="105"/>
      <c r="L917" s="106"/>
    </row>
    <row r="918" spans="1:12" ht="20.100000000000001" customHeight="1">
      <c r="A918" s="99"/>
      <c r="B918" s="192"/>
      <c r="C918" s="222"/>
      <c r="D918" s="102" t="s">
        <v>712</v>
      </c>
      <c r="E918" s="100"/>
      <c r="F918" s="103"/>
      <c r="G918" s="104"/>
      <c r="H918" s="103"/>
      <c r="I918" s="104"/>
      <c r="J918" s="105"/>
      <c r="K918" s="105"/>
      <c r="L918" s="106"/>
    </row>
    <row r="919" spans="1:12" ht="20.100000000000001" customHeight="1">
      <c r="A919" s="99"/>
      <c r="B919" s="192"/>
      <c r="C919" s="222"/>
      <c r="D919" s="102" t="s">
        <v>2039</v>
      </c>
      <c r="E919" s="100"/>
      <c r="F919" s="103"/>
      <c r="G919" s="104"/>
      <c r="H919" s="103"/>
      <c r="I919" s="104"/>
      <c r="J919" s="105"/>
      <c r="K919" s="105"/>
      <c r="L919" s="106"/>
    </row>
    <row r="920" spans="1:12" ht="20.100000000000001" customHeight="1">
      <c r="A920" s="99"/>
      <c r="B920" s="192"/>
      <c r="C920" s="222"/>
      <c r="D920" s="102" t="s">
        <v>2040</v>
      </c>
      <c r="E920" s="100"/>
      <c r="F920" s="103"/>
      <c r="G920" s="104"/>
      <c r="H920" s="103"/>
      <c r="I920" s="104"/>
      <c r="J920" s="105"/>
      <c r="K920" s="105"/>
      <c r="L920" s="106"/>
    </row>
    <row r="921" spans="1:12" ht="20.100000000000001" customHeight="1">
      <c r="A921" s="99"/>
      <c r="B921" s="192"/>
      <c r="C921" s="222"/>
      <c r="D921" s="102" t="s">
        <v>2041</v>
      </c>
      <c r="E921" s="100"/>
      <c r="F921" s="103"/>
      <c r="G921" s="104"/>
      <c r="H921" s="103"/>
      <c r="I921" s="104"/>
      <c r="J921" s="105"/>
      <c r="K921" s="105"/>
      <c r="L921" s="106"/>
    </row>
    <row r="922" spans="1:12" ht="20.100000000000001" customHeight="1">
      <c r="A922" s="99"/>
      <c r="B922" s="192"/>
      <c r="C922" s="222"/>
      <c r="D922" s="102" t="s">
        <v>2042</v>
      </c>
      <c r="E922" s="100"/>
      <c r="F922" s="103"/>
      <c r="G922" s="104"/>
      <c r="H922" s="103"/>
      <c r="I922" s="104"/>
      <c r="J922" s="105"/>
      <c r="K922" s="105"/>
      <c r="L922" s="106"/>
    </row>
    <row r="923" spans="1:12" ht="20.100000000000001" customHeight="1">
      <c r="A923" s="99"/>
      <c r="B923" s="192"/>
      <c r="C923" s="222"/>
      <c r="D923" s="102" t="s">
        <v>2049</v>
      </c>
      <c r="E923" s="100"/>
      <c r="F923" s="103"/>
      <c r="G923" s="104"/>
      <c r="H923" s="103"/>
      <c r="I923" s="104"/>
      <c r="J923" s="105"/>
      <c r="K923" s="105"/>
      <c r="L923" s="106"/>
    </row>
    <row r="924" spans="1:12" ht="20.100000000000001" customHeight="1">
      <c r="A924" s="99"/>
      <c r="B924" s="192"/>
      <c r="C924" s="222"/>
      <c r="D924" s="102" t="s">
        <v>2043</v>
      </c>
      <c r="E924" s="100"/>
      <c r="F924" s="103"/>
      <c r="G924" s="104"/>
      <c r="H924" s="103"/>
      <c r="I924" s="104"/>
      <c r="J924" s="105"/>
      <c r="K924" s="105"/>
      <c r="L924" s="106"/>
    </row>
    <row r="925" spans="1:12" ht="20.100000000000001" customHeight="1">
      <c r="A925" s="99"/>
      <c r="B925" s="192"/>
      <c r="C925" s="222"/>
      <c r="D925" s="102" t="s">
        <v>2044</v>
      </c>
      <c r="E925" s="100"/>
      <c r="F925" s="103"/>
      <c r="G925" s="104"/>
      <c r="H925" s="103"/>
      <c r="I925" s="104"/>
      <c r="J925" s="105"/>
      <c r="K925" s="105"/>
      <c r="L925" s="106"/>
    </row>
    <row r="926" spans="1:12" ht="20.100000000000001" customHeight="1">
      <c r="A926" s="99"/>
      <c r="B926" s="192"/>
      <c r="C926" s="222"/>
      <c r="D926" s="102" t="s">
        <v>2045</v>
      </c>
      <c r="E926" s="100"/>
      <c r="F926" s="103"/>
      <c r="G926" s="104"/>
      <c r="H926" s="103"/>
      <c r="I926" s="104"/>
      <c r="J926" s="105"/>
      <c r="K926" s="105"/>
      <c r="L926" s="106"/>
    </row>
    <row r="927" spans="1:12" ht="20.100000000000001" customHeight="1">
      <c r="A927" s="99"/>
      <c r="B927" s="192"/>
      <c r="C927" s="222"/>
      <c r="D927" s="102" t="s">
        <v>2046</v>
      </c>
      <c r="E927" s="100"/>
      <c r="F927" s="103"/>
      <c r="G927" s="104"/>
      <c r="H927" s="103"/>
      <c r="I927" s="104"/>
      <c r="J927" s="105"/>
      <c r="K927" s="105"/>
      <c r="L927" s="106"/>
    </row>
    <row r="928" spans="1:12" ht="20.100000000000001" customHeight="1">
      <c r="A928" s="99"/>
      <c r="B928" s="192"/>
      <c r="C928" s="222"/>
      <c r="D928" s="102" t="s">
        <v>2047</v>
      </c>
      <c r="E928" s="100"/>
      <c r="F928" s="103"/>
      <c r="G928" s="104"/>
      <c r="H928" s="103"/>
      <c r="I928" s="104"/>
      <c r="J928" s="105"/>
      <c r="K928" s="105"/>
      <c r="L928" s="106"/>
    </row>
    <row r="929" spans="1:12" ht="20.100000000000001" customHeight="1">
      <c r="A929" s="99"/>
      <c r="B929" s="192"/>
      <c r="C929" s="222"/>
      <c r="D929" s="102" t="s">
        <v>2056</v>
      </c>
      <c r="E929" s="100"/>
      <c r="F929" s="103"/>
      <c r="G929" s="104"/>
      <c r="H929" s="103"/>
      <c r="I929" s="104"/>
      <c r="J929" s="105"/>
      <c r="K929" s="105"/>
      <c r="L929" s="106"/>
    </row>
    <row r="930" spans="1:12" ht="20.100000000000001" customHeight="1">
      <c r="A930" s="99"/>
      <c r="B930" s="192"/>
      <c r="C930" s="222"/>
      <c r="D930" s="102" t="s">
        <v>2057</v>
      </c>
      <c r="E930" s="100"/>
      <c r="F930" s="103"/>
      <c r="G930" s="104"/>
      <c r="H930" s="103"/>
      <c r="I930" s="104"/>
      <c r="J930" s="105"/>
      <c r="K930" s="105"/>
      <c r="L930" s="106"/>
    </row>
    <row r="931" spans="1:12" ht="20.100000000000001" customHeight="1">
      <c r="A931" s="99"/>
      <c r="B931" s="192"/>
      <c r="C931" s="222"/>
      <c r="D931" s="102" t="s">
        <v>2058</v>
      </c>
      <c r="E931" s="100"/>
      <c r="F931" s="103"/>
      <c r="G931" s="104"/>
      <c r="H931" s="103"/>
      <c r="I931" s="104"/>
      <c r="J931" s="105"/>
      <c r="K931" s="105"/>
      <c r="L931" s="106"/>
    </row>
    <row r="932" spans="1:12" ht="20.100000000000001" customHeight="1">
      <c r="A932" s="99"/>
      <c r="B932" s="192"/>
      <c r="C932" s="222"/>
      <c r="D932" s="102" t="s">
        <v>2059</v>
      </c>
      <c r="E932" s="100"/>
      <c r="F932" s="103"/>
      <c r="G932" s="104"/>
      <c r="H932" s="103"/>
      <c r="I932" s="104"/>
      <c r="J932" s="105"/>
      <c r="K932" s="105"/>
      <c r="L932" s="106"/>
    </row>
    <row r="933" spans="1:12" ht="20.100000000000001" customHeight="1">
      <c r="A933" s="141" t="s">
        <v>4029</v>
      </c>
      <c r="B933" s="209" t="s">
        <v>1207</v>
      </c>
      <c r="C933" s="215" t="s">
        <v>5019</v>
      </c>
      <c r="D933" s="143"/>
      <c r="E933" s="142"/>
      <c r="F933" s="160"/>
      <c r="G933" s="164"/>
      <c r="H933" s="160"/>
      <c r="I933" s="164"/>
      <c r="J933" s="178" t="s">
        <v>1</v>
      </c>
      <c r="K933" s="178" t="s">
        <v>1</v>
      </c>
      <c r="L933" s="185"/>
    </row>
    <row r="934" spans="1:12" ht="20.100000000000001" customHeight="1">
      <c r="A934" s="141" t="s">
        <v>4030</v>
      </c>
      <c r="B934" s="209" t="s">
        <v>259</v>
      </c>
      <c r="C934" s="209" t="s">
        <v>5031</v>
      </c>
      <c r="D934" s="143"/>
      <c r="E934" s="142"/>
      <c r="F934" s="160"/>
      <c r="G934" s="164"/>
      <c r="H934" s="160"/>
      <c r="I934" s="164"/>
      <c r="J934" s="178" t="s">
        <v>1</v>
      </c>
      <c r="K934" s="178" t="s">
        <v>1</v>
      </c>
      <c r="L934" s="185"/>
    </row>
    <row r="935" spans="1:12" ht="20.100000000000001" customHeight="1">
      <c r="A935" s="141" t="s">
        <v>4031</v>
      </c>
      <c r="B935" s="209" t="s">
        <v>260</v>
      </c>
      <c r="C935" s="209" t="s">
        <v>5031</v>
      </c>
      <c r="D935" s="143"/>
      <c r="E935" s="142" t="s">
        <v>2228</v>
      </c>
      <c r="F935" s="160"/>
      <c r="G935" s="164"/>
      <c r="H935" s="160"/>
      <c r="I935" s="164"/>
      <c r="J935" s="178" t="s">
        <v>1</v>
      </c>
      <c r="K935" s="178" t="s">
        <v>1</v>
      </c>
      <c r="L935" s="185"/>
    </row>
    <row r="936" spans="1:12" ht="20.100000000000001" customHeight="1">
      <c r="A936" s="99"/>
      <c r="B936" s="192"/>
      <c r="C936" s="222"/>
      <c r="D936" s="102" t="s">
        <v>2222</v>
      </c>
      <c r="E936" s="100"/>
      <c r="F936" s="103"/>
      <c r="G936" s="104"/>
      <c r="H936" s="103"/>
      <c r="I936" s="104"/>
      <c r="J936" s="105"/>
      <c r="K936" s="105"/>
      <c r="L936" s="106"/>
    </row>
    <row r="937" spans="1:12" ht="20.100000000000001" customHeight="1">
      <c r="A937" s="99"/>
      <c r="B937" s="192"/>
      <c r="C937" s="222"/>
      <c r="D937" s="102" t="s">
        <v>113</v>
      </c>
      <c r="E937" s="100"/>
      <c r="F937" s="103"/>
      <c r="G937" s="104"/>
      <c r="H937" s="103"/>
      <c r="I937" s="104"/>
      <c r="J937" s="105"/>
      <c r="K937" s="105"/>
      <c r="L937" s="106"/>
    </row>
    <row r="938" spans="1:12" ht="20.100000000000001" customHeight="1">
      <c r="A938" s="141" t="s">
        <v>4032</v>
      </c>
      <c r="B938" s="209" t="s">
        <v>261</v>
      </c>
      <c r="C938" s="215" t="s">
        <v>4033</v>
      </c>
      <c r="D938" s="143" t="s">
        <v>2223</v>
      </c>
      <c r="E938" s="142"/>
      <c r="F938" s="160"/>
      <c r="G938" s="164"/>
      <c r="H938" s="160"/>
      <c r="I938" s="164"/>
      <c r="J938" s="178" t="s">
        <v>1</v>
      </c>
      <c r="K938" s="178" t="s">
        <v>1</v>
      </c>
      <c r="L938" s="185"/>
    </row>
    <row r="939" spans="1:12" ht="20.100000000000001" customHeight="1">
      <c r="A939" s="99"/>
      <c r="B939" s="192"/>
      <c r="C939" s="210"/>
      <c r="D939" s="102" t="s">
        <v>115</v>
      </c>
      <c r="E939" s="100"/>
      <c r="F939" s="103"/>
      <c r="G939" s="104"/>
      <c r="H939" s="103"/>
      <c r="I939" s="104"/>
      <c r="J939" s="105"/>
      <c r="K939" s="105"/>
      <c r="L939" s="106"/>
    </row>
    <row r="940" spans="1:12" ht="20.100000000000001" customHeight="1">
      <c r="A940" s="99"/>
      <c r="B940" s="192"/>
      <c r="C940" s="210"/>
      <c r="D940" s="102" t="s">
        <v>116</v>
      </c>
      <c r="E940" s="100"/>
      <c r="F940" s="103"/>
      <c r="G940" s="104"/>
      <c r="H940" s="103"/>
      <c r="I940" s="104"/>
      <c r="J940" s="105"/>
      <c r="K940" s="105"/>
      <c r="L940" s="106"/>
    </row>
    <row r="941" spans="1:12" ht="20.100000000000001" customHeight="1">
      <c r="A941" s="99"/>
      <c r="B941" s="192"/>
      <c r="C941" s="210"/>
      <c r="D941" s="102" t="s">
        <v>117</v>
      </c>
      <c r="E941" s="100"/>
      <c r="F941" s="103"/>
      <c r="G941" s="104"/>
      <c r="H941" s="103"/>
      <c r="I941" s="104"/>
      <c r="J941" s="105"/>
      <c r="K941" s="105"/>
      <c r="L941" s="106"/>
    </row>
    <row r="942" spans="1:12" ht="20.100000000000001" customHeight="1">
      <c r="A942" s="141" t="s">
        <v>4034</v>
      </c>
      <c r="B942" s="209" t="s">
        <v>262</v>
      </c>
      <c r="C942" s="209" t="s">
        <v>5031</v>
      </c>
      <c r="D942" s="143"/>
      <c r="E942" s="142"/>
      <c r="F942" s="160"/>
      <c r="G942" s="164"/>
      <c r="H942" s="160"/>
      <c r="I942" s="164"/>
      <c r="J942" s="178" t="s">
        <v>1</v>
      </c>
      <c r="K942" s="178" t="s">
        <v>1</v>
      </c>
      <c r="L942" s="185"/>
    </row>
    <row r="943" spans="1:12" ht="20.100000000000001" customHeight="1">
      <c r="A943" s="141" t="s">
        <v>4035</v>
      </c>
      <c r="B943" s="209" t="s">
        <v>263</v>
      </c>
      <c r="C943" s="209" t="s">
        <v>5031</v>
      </c>
      <c r="D943" s="143"/>
      <c r="E943" s="142" t="s">
        <v>2228</v>
      </c>
      <c r="F943" s="160"/>
      <c r="G943" s="164"/>
      <c r="H943" s="160"/>
      <c r="I943" s="164"/>
      <c r="J943" s="178" t="s">
        <v>1</v>
      </c>
      <c r="K943" s="178" t="s">
        <v>1</v>
      </c>
      <c r="L943" s="185"/>
    </row>
    <row r="944" spans="1:12" ht="20.100000000000001" customHeight="1">
      <c r="A944" s="99"/>
      <c r="B944" s="192"/>
      <c r="C944" s="222"/>
      <c r="D944" s="102" t="s">
        <v>111</v>
      </c>
      <c r="E944" s="100"/>
      <c r="F944" s="103"/>
      <c r="G944" s="104"/>
      <c r="H944" s="103"/>
      <c r="I944" s="104"/>
      <c r="J944" s="105"/>
      <c r="K944" s="105"/>
      <c r="L944" s="106"/>
    </row>
    <row r="945" spans="1:12" ht="20.100000000000001" customHeight="1">
      <c r="A945" s="99"/>
      <c r="B945" s="192"/>
      <c r="C945" s="222"/>
      <c r="D945" s="102" t="s">
        <v>113</v>
      </c>
      <c r="E945" s="100"/>
      <c r="F945" s="103"/>
      <c r="G945" s="104"/>
      <c r="H945" s="103"/>
      <c r="I945" s="104"/>
      <c r="J945" s="105"/>
      <c r="K945" s="105"/>
      <c r="L945" s="106"/>
    </row>
    <row r="946" spans="1:12" ht="20.100000000000001" customHeight="1">
      <c r="A946" s="141" t="s">
        <v>4036</v>
      </c>
      <c r="B946" s="209" t="s">
        <v>264</v>
      </c>
      <c r="C946" s="215" t="s">
        <v>4037</v>
      </c>
      <c r="D946" s="143" t="s">
        <v>114</v>
      </c>
      <c r="E946" s="142"/>
      <c r="F946" s="160"/>
      <c r="G946" s="164"/>
      <c r="H946" s="160"/>
      <c r="I946" s="164"/>
      <c r="J946" s="178" t="s">
        <v>1</v>
      </c>
      <c r="K946" s="178" t="s">
        <v>1</v>
      </c>
      <c r="L946" s="185"/>
    </row>
    <row r="947" spans="1:12" ht="20.100000000000001" customHeight="1">
      <c r="A947" s="99"/>
      <c r="B947" s="192"/>
      <c r="C947" s="210"/>
      <c r="D947" s="102" t="s">
        <v>115</v>
      </c>
      <c r="E947" s="100"/>
      <c r="F947" s="103"/>
      <c r="G947" s="104"/>
      <c r="H947" s="103"/>
      <c r="I947" s="104"/>
      <c r="J947" s="105"/>
      <c r="K947" s="105"/>
      <c r="L947" s="106"/>
    </row>
    <row r="948" spans="1:12" ht="20.100000000000001" customHeight="1">
      <c r="A948" s="99"/>
      <c r="B948" s="192"/>
      <c r="C948" s="210"/>
      <c r="D948" s="102" t="s">
        <v>116</v>
      </c>
      <c r="E948" s="100"/>
      <c r="F948" s="103"/>
      <c r="G948" s="104"/>
      <c r="H948" s="103"/>
      <c r="I948" s="104"/>
      <c r="J948" s="105"/>
      <c r="K948" s="105"/>
      <c r="L948" s="106"/>
    </row>
    <row r="949" spans="1:12" ht="20.100000000000001" customHeight="1">
      <c r="A949" s="99"/>
      <c r="B949" s="192"/>
      <c r="C949" s="210"/>
      <c r="D949" s="102" t="s">
        <v>117</v>
      </c>
      <c r="E949" s="100"/>
      <c r="F949" s="103"/>
      <c r="G949" s="104"/>
      <c r="H949" s="103"/>
      <c r="I949" s="104"/>
      <c r="J949" s="105"/>
      <c r="K949" s="105"/>
      <c r="L949" s="106"/>
    </row>
    <row r="950" spans="1:12" ht="20.100000000000001" customHeight="1">
      <c r="A950" s="141" t="s">
        <v>4038</v>
      </c>
      <c r="B950" s="209" t="s">
        <v>265</v>
      </c>
      <c r="C950" s="209" t="s">
        <v>5031</v>
      </c>
      <c r="D950" s="143"/>
      <c r="E950" s="142"/>
      <c r="F950" s="160"/>
      <c r="G950" s="164"/>
      <c r="H950" s="160"/>
      <c r="I950" s="164"/>
      <c r="J950" s="178" t="s">
        <v>1</v>
      </c>
      <c r="K950" s="178" t="s">
        <v>1</v>
      </c>
      <c r="L950" s="185"/>
    </row>
    <row r="951" spans="1:12" ht="20.100000000000001" customHeight="1">
      <c r="A951" s="141" t="s">
        <v>4039</v>
      </c>
      <c r="B951" s="209" t="s">
        <v>266</v>
      </c>
      <c r="C951" s="209" t="s">
        <v>5031</v>
      </c>
      <c r="D951" s="143" t="s">
        <v>159</v>
      </c>
      <c r="E951" s="142"/>
      <c r="F951" s="160"/>
      <c r="G951" s="164"/>
      <c r="H951" s="160"/>
      <c r="I951" s="164"/>
      <c r="J951" s="178" t="s">
        <v>1</v>
      </c>
      <c r="K951" s="178" t="s">
        <v>1</v>
      </c>
      <c r="L951" s="185"/>
    </row>
    <row r="952" spans="1:12" ht="20.100000000000001" customHeight="1">
      <c r="A952" s="99"/>
      <c r="B952" s="192"/>
      <c r="C952" s="210"/>
      <c r="D952" s="102" t="s">
        <v>160</v>
      </c>
      <c r="E952" s="100"/>
      <c r="F952" s="103"/>
      <c r="G952" s="104"/>
      <c r="H952" s="103"/>
      <c r="I952" s="104"/>
      <c r="J952" s="105"/>
      <c r="K952" s="105"/>
      <c r="L952" s="106"/>
    </row>
    <row r="953" spans="1:12" ht="20.100000000000001" customHeight="1">
      <c r="A953" s="99"/>
      <c r="B953" s="192"/>
      <c r="C953" s="210"/>
      <c r="D953" s="102" t="s">
        <v>161</v>
      </c>
      <c r="E953" s="100"/>
      <c r="F953" s="103"/>
      <c r="G953" s="104"/>
      <c r="H953" s="103"/>
      <c r="I953" s="104"/>
      <c r="J953" s="105"/>
      <c r="K953" s="105"/>
      <c r="L953" s="106"/>
    </row>
    <row r="954" spans="1:12" ht="20.100000000000001" customHeight="1">
      <c r="A954" s="99"/>
      <c r="B954" s="192"/>
      <c r="C954" s="210"/>
      <c r="D954" s="102" t="s">
        <v>384</v>
      </c>
      <c r="E954" s="100"/>
      <c r="F954" s="103"/>
      <c r="G954" s="104"/>
      <c r="H954" s="103"/>
      <c r="I954" s="104"/>
      <c r="J954" s="105"/>
      <c r="K954" s="105"/>
      <c r="L954" s="106"/>
    </row>
    <row r="955" spans="1:12" ht="20.100000000000001" customHeight="1">
      <c r="A955" s="99"/>
      <c r="B955" s="192"/>
      <c r="C955" s="210"/>
      <c r="D955" s="102" t="s">
        <v>385</v>
      </c>
      <c r="E955" s="100"/>
      <c r="F955" s="103"/>
      <c r="G955" s="104"/>
      <c r="H955" s="103"/>
      <c r="I955" s="104"/>
      <c r="J955" s="105"/>
      <c r="K955" s="105"/>
      <c r="L955" s="106"/>
    </row>
    <row r="956" spans="1:12" ht="20.100000000000001" customHeight="1">
      <c r="A956" s="99"/>
      <c r="B956" s="192"/>
      <c r="C956" s="210"/>
      <c r="D956" s="102" t="s">
        <v>162</v>
      </c>
      <c r="E956" s="100"/>
      <c r="F956" s="103"/>
      <c r="G956" s="104"/>
      <c r="H956" s="103"/>
      <c r="I956" s="104"/>
      <c r="J956" s="105"/>
      <c r="K956" s="105"/>
      <c r="L956" s="106"/>
    </row>
    <row r="957" spans="1:12" ht="20.100000000000001" customHeight="1">
      <c r="A957" s="99"/>
      <c r="B957" s="192"/>
      <c r="C957" s="210"/>
      <c r="D957" s="102" t="s">
        <v>163</v>
      </c>
      <c r="E957" s="100"/>
      <c r="F957" s="103"/>
      <c r="G957" s="104"/>
      <c r="H957" s="103"/>
      <c r="I957" s="104"/>
      <c r="J957" s="105"/>
      <c r="K957" s="105"/>
      <c r="L957" s="106"/>
    </row>
    <row r="958" spans="1:12" ht="20.100000000000001" customHeight="1">
      <c r="A958" s="99"/>
      <c r="B958" s="192"/>
      <c r="C958" s="210"/>
      <c r="D958" s="102" t="s">
        <v>246</v>
      </c>
      <c r="E958" s="100"/>
      <c r="F958" s="103"/>
      <c r="G958" s="104"/>
      <c r="H958" s="103"/>
      <c r="I958" s="104"/>
      <c r="J958" s="105"/>
      <c r="K958" s="105"/>
      <c r="L958" s="106"/>
    </row>
    <row r="959" spans="1:12" ht="20.100000000000001" customHeight="1">
      <c r="A959" s="99"/>
      <c r="B959" s="192"/>
      <c r="C959" s="210"/>
      <c r="D959" s="102" t="s">
        <v>164</v>
      </c>
      <c r="E959" s="100"/>
      <c r="F959" s="103"/>
      <c r="G959" s="104"/>
      <c r="H959" s="103"/>
      <c r="I959" s="104"/>
      <c r="J959" s="105"/>
      <c r="K959" s="105"/>
      <c r="L959" s="106"/>
    </row>
    <row r="960" spans="1:12" ht="20.100000000000001" customHeight="1">
      <c r="A960" s="99"/>
      <c r="B960" s="192"/>
      <c r="C960" s="210"/>
      <c r="D960" s="102" t="s">
        <v>1970</v>
      </c>
      <c r="E960" s="100"/>
      <c r="F960" s="103"/>
      <c r="G960" s="104"/>
      <c r="H960" s="103"/>
      <c r="I960" s="104"/>
      <c r="J960" s="105"/>
      <c r="K960" s="105"/>
      <c r="L960" s="106"/>
    </row>
    <row r="961" spans="1:12" ht="20.100000000000001" customHeight="1">
      <c r="A961" s="99"/>
      <c r="B961" s="192"/>
      <c r="C961" s="210"/>
      <c r="D961" s="102" t="s">
        <v>165</v>
      </c>
      <c r="E961" s="100"/>
      <c r="F961" s="103"/>
      <c r="G961" s="104"/>
      <c r="H961" s="103"/>
      <c r="I961" s="104"/>
      <c r="J961" s="105"/>
      <c r="K961" s="105"/>
      <c r="L961" s="106"/>
    </row>
    <row r="962" spans="1:12" ht="20.100000000000001" customHeight="1">
      <c r="A962" s="99"/>
      <c r="B962" s="192"/>
      <c r="C962" s="210"/>
      <c r="D962" s="102" t="s">
        <v>1971</v>
      </c>
      <c r="E962" s="100"/>
      <c r="F962" s="103"/>
      <c r="G962" s="104"/>
      <c r="H962" s="103"/>
      <c r="I962" s="104"/>
      <c r="J962" s="105"/>
      <c r="K962" s="105"/>
      <c r="L962" s="106"/>
    </row>
    <row r="963" spans="1:12" ht="20.100000000000001" customHeight="1">
      <c r="A963" s="99"/>
      <c r="B963" s="192"/>
      <c r="C963" s="210"/>
      <c r="D963" s="102" t="s">
        <v>166</v>
      </c>
      <c r="E963" s="100"/>
      <c r="F963" s="103"/>
      <c r="G963" s="104"/>
      <c r="H963" s="103"/>
      <c r="I963" s="104"/>
      <c r="J963" s="105"/>
      <c r="K963" s="105"/>
      <c r="L963" s="106"/>
    </row>
    <row r="964" spans="1:12" ht="20.100000000000001" customHeight="1">
      <c r="A964" s="99"/>
      <c r="B964" s="192"/>
      <c r="C964" s="210"/>
      <c r="D964" s="102" t="s">
        <v>1972</v>
      </c>
      <c r="E964" s="100"/>
      <c r="F964" s="103"/>
      <c r="G964" s="104"/>
      <c r="H964" s="103"/>
      <c r="I964" s="104"/>
      <c r="J964" s="105"/>
      <c r="K964" s="105"/>
      <c r="L964" s="106"/>
    </row>
    <row r="965" spans="1:12" ht="20.100000000000001" customHeight="1">
      <c r="A965" s="99"/>
      <c r="B965" s="192"/>
      <c r="C965" s="210"/>
      <c r="D965" s="102" t="s">
        <v>1973</v>
      </c>
      <c r="E965" s="100"/>
      <c r="F965" s="103"/>
      <c r="G965" s="104"/>
      <c r="H965" s="103"/>
      <c r="I965" s="104"/>
      <c r="J965" s="105"/>
      <c r="K965" s="105"/>
      <c r="L965" s="106"/>
    </row>
    <row r="966" spans="1:12" ht="20.100000000000001" customHeight="1">
      <c r="A966" s="99"/>
      <c r="B966" s="192"/>
      <c r="C966" s="210"/>
      <c r="D966" s="102" t="s">
        <v>167</v>
      </c>
      <c r="E966" s="100"/>
      <c r="F966" s="103"/>
      <c r="G966" s="104"/>
      <c r="H966" s="103"/>
      <c r="I966" s="104"/>
      <c r="J966" s="105"/>
      <c r="K966" s="105"/>
      <c r="L966" s="106"/>
    </row>
    <row r="967" spans="1:12" ht="20.100000000000001" customHeight="1">
      <c r="A967" s="99"/>
      <c r="B967" s="192"/>
      <c r="C967" s="210"/>
      <c r="D967" s="102" t="s">
        <v>1974</v>
      </c>
      <c r="E967" s="100"/>
      <c r="F967" s="103"/>
      <c r="G967" s="104"/>
      <c r="H967" s="103"/>
      <c r="I967" s="104"/>
      <c r="J967" s="105"/>
      <c r="K967" s="105"/>
      <c r="L967" s="106"/>
    </row>
    <row r="968" spans="1:12" ht="20.100000000000001" customHeight="1">
      <c r="A968" s="99"/>
      <c r="B968" s="192"/>
      <c r="C968" s="210"/>
      <c r="D968" s="102" t="s">
        <v>168</v>
      </c>
      <c r="E968" s="100"/>
      <c r="F968" s="103"/>
      <c r="G968" s="104"/>
      <c r="H968" s="103"/>
      <c r="I968" s="104"/>
      <c r="J968" s="105"/>
      <c r="K968" s="105"/>
      <c r="L968" s="106"/>
    </row>
    <row r="969" spans="1:12" ht="20.100000000000001" customHeight="1">
      <c r="A969" s="99"/>
      <c r="B969" s="192"/>
      <c r="C969" s="210"/>
      <c r="D969" s="102" t="s">
        <v>1975</v>
      </c>
      <c r="E969" s="100"/>
      <c r="F969" s="103"/>
      <c r="G969" s="104"/>
      <c r="H969" s="103"/>
      <c r="I969" s="104"/>
      <c r="J969" s="105"/>
      <c r="K969" s="105"/>
      <c r="L969" s="106"/>
    </row>
    <row r="970" spans="1:12" ht="20.100000000000001" customHeight="1">
      <c r="A970" s="99"/>
      <c r="B970" s="192"/>
      <c r="C970" s="210"/>
      <c r="D970" s="102" t="s">
        <v>1976</v>
      </c>
      <c r="E970" s="100"/>
      <c r="F970" s="103"/>
      <c r="G970" s="104"/>
      <c r="H970" s="103"/>
      <c r="I970" s="104"/>
      <c r="J970" s="105"/>
      <c r="K970" s="105"/>
      <c r="L970" s="106"/>
    </row>
    <row r="971" spans="1:12" ht="20.100000000000001" customHeight="1">
      <c r="A971" s="99"/>
      <c r="B971" s="192"/>
      <c r="C971" s="210"/>
      <c r="D971" s="102" t="s">
        <v>169</v>
      </c>
      <c r="E971" s="100"/>
      <c r="F971" s="103"/>
      <c r="G971" s="104"/>
      <c r="H971" s="103"/>
      <c r="I971" s="104"/>
      <c r="J971" s="105"/>
      <c r="K971" s="105"/>
      <c r="L971" s="106"/>
    </row>
    <row r="972" spans="1:12" ht="20.100000000000001" customHeight="1">
      <c r="A972" s="141" t="s">
        <v>4040</v>
      </c>
      <c r="B972" s="209" t="s">
        <v>267</v>
      </c>
      <c r="C972" s="209" t="s">
        <v>5031</v>
      </c>
      <c r="D972" s="143"/>
      <c r="E972" s="142"/>
      <c r="F972" s="160"/>
      <c r="G972" s="164"/>
      <c r="H972" s="160"/>
      <c r="I972" s="164"/>
      <c r="J972" s="178" t="s">
        <v>1</v>
      </c>
      <c r="K972" s="178" t="s">
        <v>1</v>
      </c>
      <c r="L972" s="185"/>
    </row>
    <row r="973" spans="1:12" ht="20.100000000000001" customHeight="1">
      <c r="A973" s="141" t="s">
        <v>4041</v>
      </c>
      <c r="B973" s="209" t="s">
        <v>268</v>
      </c>
      <c r="C973" s="209" t="s">
        <v>5031</v>
      </c>
      <c r="D973" s="143" t="s">
        <v>170</v>
      </c>
      <c r="E973" s="142"/>
      <c r="F973" s="160"/>
      <c r="G973" s="164"/>
      <c r="H973" s="160"/>
      <c r="I973" s="164"/>
      <c r="J973" s="178" t="s">
        <v>1</v>
      </c>
      <c r="K973" s="178" t="s">
        <v>1</v>
      </c>
      <c r="L973" s="185"/>
    </row>
    <row r="974" spans="1:12" ht="20.100000000000001" customHeight="1">
      <c r="A974" s="99"/>
      <c r="B974" s="192"/>
      <c r="C974" s="210"/>
      <c r="D974" s="102" t="s">
        <v>388</v>
      </c>
      <c r="E974" s="100"/>
      <c r="F974" s="103"/>
      <c r="G974" s="104"/>
      <c r="H974" s="103"/>
      <c r="I974" s="104"/>
      <c r="J974" s="105"/>
      <c r="K974" s="105"/>
      <c r="L974" s="106"/>
    </row>
    <row r="975" spans="1:12" ht="20.100000000000001" customHeight="1">
      <c r="A975" s="99"/>
      <c r="B975" s="192"/>
      <c r="C975" s="210"/>
      <c r="D975" s="102" t="s">
        <v>389</v>
      </c>
      <c r="E975" s="100"/>
      <c r="F975" s="103"/>
      <c r="G975" s="104"/>
      <c r="H975" s="103"/>
      <c r="I975" s="104"/>
      <c r="J975" s="105"/>
      <c r="K975" s="105"/>
      <c r="L975" s="106"/>
    </row>
    <row r="976" spans="1:12" ht="20.100000000000001" customHeight="1">
      <c r="A976" s="99"/>
      <c r="B976" s="192"/>
      <c r="C976" s="210"/>
      <c r="D976" s="102" t="s">
        <v>390</v>
      </c>
      <c r="E976" s="100"/>
      <c r="F976" s="103"/>
      <c r="G976" s="104"/>
      <c r="H976" s="103"/>
      <c r="I976" s="104"/>
      <c r="J976" s="105"/>
      <c r="K976" s="105"/>
      <c r="L976" s="106"/>
    </row>
    <row r="977" spans="1:12" ht="20.100000000000001" customHeight="1">
      <c r="A977" s="99"/>
      <c r="B977" s="192"/>
      <c r="C977" s="210"/>
      <c r="D977" s="102" t="s">
        <v>391</v>
      </c>
      <c r="E977" s="100"/>
      <c r="F977" s="103"/>
      <c r="G977" s="104"/>
      <c r="H977" s="103"/>
      <c r="I977" s="104"/>
      <c r="J977" s="105"/>
      <c r="K977" s="105"/>
      <c r="L977" s="106"/>
    </row>
    <row r="978" spans="1:12" ht="20.100000000000001" customHeight="1">
      <c r="A978" s="99"/>
      <c r="B978" s="192"/>
      <c r="C978" s="210"/>
      <c r="D978" s="102" t="s">
        <v>392</v>
      </c>
      <c r="E978" s="100"/>
      <c r="F978" s="103"/>
      <c r="G978" s="104"/>
      <c r="H978" s="103"/>
      <c r="I978" s="104"/>
      <c r="J978" s="105"/>
      <c r="K978" s="105"/>
      <c r="L978" s="106"/>
    </row>
    <row r="979" spans="1:12" ht="20.100000000000001" customHeight="1">
      <c r="A979" s="99"/>
      <c r="B979" s="192"/>
      <c r="C979" s="210"/>
      <c r="D979" s="102" t="s">
        <v>393</v>
      </c>
      <c r="E979" s="100"/>
      <c r="F979" s="103"/>
      <c r="G979" s="104"/>
      <c r="H979" s="103"/>
      <c r="I979" s="104"/>
      <c r="J979" s="105"/>
      <c r="K979" s="105"/>
      <c r="L979" s="106"/>
    </row>
    <row r="980" spans="1:12" ht="20.100000000000001" customHeight="1">
      <c r="A980" s="99"/>
      <c r="B980" s="192"/>
      <c r="C980" s="210"/>
      <c r="D980" s="102" t="s">
        <v>394</v>
      </c>
      <c r="E980" s="100"/>
      <c r="F980" s="103"/>
      <c r="G980" s="104"/>
      <c r="H980" s="103"/>
      <c r="I980" s="104"/>
      <c r="J980" s="105"/>
      <c r="K980" s="105"/>
      <c r="L980" s="106"/>
    </row>
    <row r="981" spans="1:12" ht="20.100000000000001" customHeight="1">
      <c r="A981" s="99"/>
      <c r="B981" s="192"/>
      <c r="C981" s="210"/>
      <c r="D981" s="102" t="s">
        <v>395</v>
      </c>
      <c r="E981" s="100"/>
      <c r="F981" s="103"/>
      <c r="G981" s="104"/>
      <c r="H981" s="103"/>
      <c r="I981" s="104"/>
      <c r="J981" s="105"/>
      <c r="K981" s="105"/>
      <c r="L981" s="106"/>
    </row>
    <row r="982" spans="1:12" ht="20.100000000000001" customHeight="1">
      <c r="A982" s="99"/>
      <c r="B982" s="192"/>
      <c r="C982" s="210"/>
      <c r="D982" s="102" t="s">
        <v>1997</v>
      </c>
      <c r="E982" s="100"/>
      <c r="F982" s="103"/>
      <c r="G982" s="104"/>
      <c r="H982" s="103"/>
      <c r="I982" s="104"/>
      <c r="J982" s="105"/>
      <c r="K982" s="105"/>
      <c r="L982" s="106"/>
    </row>
    <row r="983" spans="1:12" ht="20.100000000000001" customHeight="1">
      <c r="A983" s="141" t="s">
        <v>4042</v>
      </c>
      <c r="B983" s="209" t="s">
        <v>269</v>
      </c>
      <c r="C983" s="209" t="s">
        <v>5031</v>
      </c>
      <c r="D983" s="143" t="s">
        <v>398</v>
      </c>
      <c r="E983" s="142"/>
      <c r="F983" s="160"/>
      <c r="G983" s="164"/>
      <c r="H983" s="160"/>
      <c r="I983" s="164"/>
      <c r="J983" s="178" t="s">
        <v>1</v>
      </c>
      <c r="K983" s="178" t="s">
        <v>1</v>
      </c>
      <c r="L983" s="185"/>
    </row>
    <row r="984" spans="1:12" ht="20.100000000000001" customHeight="1">
      <c r="A984" s="99"/>
      <c r="B984" s="192"/>
      <c r="C984" s="210"/>
      <c r="D984" s="102" t="s">
        <v>399</v>
      </c>
      <c r="E984" s="100"/>
      <c r="F984" s="103"/>
      <c r="G984" s="104"/>
      <c r="H984" s="103"/>
      <c r="I984" s="104"/>
      <c r="J984" s="105"/>
      <c r="K984" s="105"/>
      <c r="L984" s="106"/>
    </row>
    <row r="985" spans="1:12" ht="20.100000000000001" customHeight="1">
      <c r="A985" s="99"/>
      <c r="B985" s="192"/>
      <c r="C985" s="210"/>
      <c r="D985" s="102" t="s">
        <v>247</v>
      </c>
      <c r="E985" s="100"/>
      <c r="F985" s="103"/>
      <c r="G985" s="104"/>
      <c r="H985" s="103"/>
      <c r="I985" s="104"/>
      <c r="J985" s="105"/>
      <c r="K985" s="105"/>
      <c r="L985" s="106"/>
    </row>
    <row r="986" spans="1:12" ht="20.100000000000001" customHeight="1">
      <c r="A986" s="99"/>
      <c r="B986" s="192"/>
      <c r="C986" s="210"/>
      <c r="D986" s="102" t="s">
        <v>1193</v>
      </c>
      <c r="E986" s="100"/>
      <c r="F986" s="103"/>
      <c r="G986" s="104"/>
      <c r="H986" s="103"/>
      <c r="I986" s="104"/>
      <c r="J986" s="105"/>
      <c r="K986" s="105"/>
      <c r="L986" s="106"/>
    </row>
    <row r="987" spans="1:12" ht="20.100000000000001" customHeight="1">
      <c r="A987" s="99"/>
      <c r="B987" s="192"/>
      <c r="C987" s="210"/>
      <c r="D987" s="102" t="s">
        <v>1192</v>
      </c>
      <c r="E987" s="100"/>
      <c r="F987" s="103"/>
      <c r="G987" s="104"/>
      <c r="H987" s="103"/>
      <c r="I987" s="104"/>
      <c r="J987" s="105"/>
      <c r="K987" s="105"/>
      <c r="L987" s="106"/>
    </row>
    <row r="988" spans="1:12" ht="20.100000000000001" customHeight="1">
      <c r="A988" s="99"/>
      <c r="B988" s="192"/>
      <c r="C988" s="210"/>
      <c r="D988" s="102" t="s">
        <v>1191</v>
      </c>
      <c r="E988" s="100"/>
      <c r="F988" s="103"/>
      <c r="G988" s="104"/>
      <c r="H988" s="103"/>
      <c r="I988" s="104"/>
      <c r="J988" s="105"/>
      <c r="K988" s="105"/>
      <c r="L988" s="106"/>
    </row>
    <row r="989" spans="1:12" ht="20.100000000000001" customHeight="1">
      <c r="A989" s="141" t="s">
        <v>4043</v>
      </c>
      <c r="B989" s="209" t="s">
        <v>1206</v>
      </c>
      <c r="C989" s="209" t="s">
        <v>5031</v>
      </c>
      <c r="D989" s="143"/>
      <c r="E989" s="209" t="s">
        <v>2120</v>
      </c>
      <c r="F989" s="160"/>
      <c r="G989" s="164"/>
      <c r="H989" s="160"/>
      <c r="I989" s="164"/>
      <c r="J989" s="178" t="s">
        <v>1</v>
      </c>
      <c r="K989" s="178" t="s">
        <v>1</v>
      </c>
      <c r="L989" s="185"/>
    </row>
    <row r="990" spans="1:12" ht="20.100000000000001" customHeight="1">
      <c r="A990" s="99"/>
      <c r="B990" s="192"/>
      <c r="C990" s="222"/>
      <c r="D990" s="102" t="s">
        <v>2116</v>
      </c>
      <c r="E990" s="192"/>
      <c r="F990" s="103"/>
      <c r="G990" s="104"/>
      <c r="H990" s="103"/>
      <c r="I990" s="104"/>
      <c r="J990" s="105"/>
      <c r="K990" s="105"/>
      <c r="L990" s="106"/>
    </row>
    <row r="991" spans="1:12" ht="20.100000000000001" customHeight="1">
      <c r="A991" s="99"/>
      <c r="B991" s="192"/>
      <c r="C991" s="222"/>
      <c r="D991" s="102" t="s">
        <v>2118</v>
      </c>
      <c r="E991" s="100"/>
      <c r="F991" s="103"/>
      <c r="G991" s="104"/>
      <c r="H991" s="103"/>
      <c r="I991" s="104"/>
      <c r="J991" s="105"/>
      <c r="K991" s="105"/>
      <c r="L991" s="106"/>
    </row>
    <row r="992" spans="1:12" ht="20.100000000000001" customHeight="1">
      <c r="A992" s="141" t="s">
        <v>4044</v>
      </c>
      <c r="B992" s="209" t="s">
        <v>1205</v>
      </c>
      <c r="C992" s="215" t="s">
        <v>4045</v>
      </c>
      <c r="D992" s="143" t="s">
        <v>1720</v>
      </c>
      <c r="E992" s="142"/>
      <c r="F992" s="160"/>
      <c r="G992" s="164"/>
      <c r="H992" s="160"/>
      <c r="I992" s="164"/>
      <c r="J992" s="178" t="s">
        <v>1</v>
      </c>
      <c r="K992" s="178" t="s">
        <v>1</v>
      </c>
      <c r="L992" s="185"/>
    </row>
    <row r="993" spans="1:16378" ht="20.100000000000001" customHeight="1">
      <c r="A993" s="99"/>
      <c r="B993" s="192"/>
      <c r="C993" s="222"/>
      <c r="D993" s="102" t="s">
        <v>1719</v>
      </c>
      <c r="E993" s="100"/>
      <c r="F993" s="103"/>
      <c r="G993" s="104"/>
      <c r="H993" s="103"/>
      <c r="I993" s="104"/>
      <c r="J993" s="105"/>
      <c r="K993" s="105"/>
      <c r="L993" s="106"/>
    </row>
    <row r="994" spans="1:16378" ht="20.100000000000001" customHeight="1">
      <c r="A994" s="99"/>
      <c r="B994" s="192"/>
      <c r="C994" s="222"/>
      <c r="D994" s="102" t="s">
        <v>2218</v>
      </c>
      <c r="E994" s="100"/>
      <c r="F994" s="103"/>
      <c r="G994" s="104"/>
      <c r="H994" s="103"/>
      <c r="I994" s="104"/>
      <c r="J994" s="105"/>
      <c r="K994" s="105"/>
      <c r="L994" s="106"/>
    </row>
    <row r="995" spans="1:16378" ht="20.100000000000001" customHeight="1">
      <c r="A995" s="99"/>
      <c r="B995" s="192"/>
      <c r="C995" s="222"/>
      <c r="D995" s="102" t="s">
        <v>1718</v>
      </c>
      <c r="E995" s="100"/>
      <c r="F995" s="103"/>
      <c r="G995" s="104"/>
      <c r="H995" s="103"/>
      <c r="I995" s="104"/>
      <c r="J995" s="105"/>
      <c r="K995" s="105"/>
      <c r="L995" s="106"/>
    </row>
    <row r="996" spans="1:16378" ht="20.100000000000001" customHeight="1">
      <c r="A996" s="99"/>
      <c r="B996" s="192"/>
      <c r="C996" s="222"/>
      <c r="D996" s="102" t="s">
        <v>1717</v>
      </c>
      <c r="E996" s="100"/>
      <c r="F996" s="103"/>
      <c r="G996" s="104"/>
      <c r="H996" s="103"/>
      <c r="I996" s="104"/>
      <c r="J996" s="105"/>
      <c r="K996" s="105"/>
      <c r="L996" s="106"/>
    </row>
    <row r="997" spans="1:16378" ht="20.100000000000001" customHeight="1">
      <c r="A997" s="99"/>
      <c r="B997" s="192"/>
      <c r="C997" s="222"/>
      <c r="D997" s="102" t="s">
        <v>1716</v>
      </c>
      <c r="E997" s="100"/>
      <c r="F997" s="103"/>
      <c r="G997" s="104"/>
      <c r="H997" s="103"/>
      <c r="I997" s="104"/>
      <c r="J997" s="105"/>
      <c r="K997" s="105"/>
      <c r="L997" s="106"/>
    </row>
    <row r="998" spans="1:16378" ht="20.100000000000001" customHeight="1">
      <c r="A998" s="99"/>
      <c r="B998" s="192"/>
      <c r="C998" s="222"/>
      <c r="D998" s="102" t="s">
        <v>1715</v>
      </c>
      <c r="E998" s="100"/>
      <c r="F998" s="103"/>
      <c r="G998" s="104"/>
      <c r="H998" s="103"/>
      <c r="I998" s="104"/>
      <c r="J998" s="105"/>
      <c r="K998" s="105"/>
      <c r="L998" s="106"/>
    </row>
    <row r="999" spans="1:16378" ht="20.100000000000001" customHeight="1">
      <c r="A999" s="99"/>
      <c r="B999" s="192"/>
      <c r="C999" s="222"/>
      <c r="D999" s="102" t="s">
        <v>1714</v>
      </c>
      <c r="E999" s="100"/>
      <c r="F999" s="103"/>
      <c r="G999" s="104"/>
      <c r="H999" s="103"/>
      <c r="I999" s="104"/>
      <c r="J999" s="105"/>
      <c r="K999" s="105"/>
      <c r="L999" s="106"/>
    </row>
    <row r="1000" spans="1:16378" ht="20.100000000000001" customHeight="1">
      <c r="A1000" s="141" t="s">
        <v>4046</v>
      </c>
      <c r="B1000" s="209" t="s">
        <v>1204</v>
      </c>
      <c r="C1000" s="209" t="s">
        <v>5031</v>
      </c>
      <c r="D1000" s="143" t="s">
        <v>507</v>
      </c>
      <c r="E1000" s="142"/>
      <c r="F1000" s="160"/>
      <c r="G1000" s="164"/>
      <c r="H1000" s="160"/>
      <c r="I1000" s="164"/>
      <c r="J1000" s="178" t="s">
        <v>1</v>
      </c>
      <c r="K1000" s="178" t="s">
        <v>1</v>
      </c>
      <c r="L1000" s="185"/>
    </row>
    <row r="1001" spans="1:16378" ht="20.100000000000001" customHeight="1">
      <c r="B1001" s="192"/>
      <c r="C1001" s="210"/>
      <c r="D1001" s="102" t="s">
        <v>508</v>
      </c>
      <c r="E1001" s="100"/>
      <c r="F1001" s="103"/>
      <c r="G1001" s="104"/>
      <c r="H1001" s="103"/>
      <c r="I1001" s="104"/>
      <c r="J1001" s="105"/>
      <c r="K1001" s="105"/>
      <c r="L1001" s="106"/>
    </row>
    <row r="1002" spans="1:16378" ht="20.100000000000001" customHeight="1">
      <c r="A1002" s="99"/>
      <c r="B1002" s="192"/>
      <c r="C1002" s="210"/>
      <c r="D1002" s="102" t="s">
        <v>509</v>
      </c>
      <c r="E1002" s="100"/>
      <c r="F1002" s="103"/>
      <c r="G1002" s="104"/>
      <c r="H1002" s="103"/>
      <c r="I1002" s="104"/>
      <c r="J1002" s="105"/>
      <c r="K1002" s="105"/>
      <c r="L1002" s="106"/>
    </row>
    <row r="1003" spans="1:16378" ht="20.100000000000001" customHeight="1">
      <c r="A1003" s="99"/>
      <c r="B1003" s="192"/>
      <c r="C1003" s="210"/>
      <c r="D1003" s="102" t="s">
        <v>510</v>
      </c>
      <c r="E1003" s="100"/>
      <c r="F1003" s="103"/>
      <c r="G1003" s="104"/>
      <c r="H1003" s="103"/>
      <c r="I1003" s="104"/>
      <c r="J1003" s="105"/>
      <c r="K1003" s="105"/>
      <c r="L1003" s="106"/>
    </row>
    <row r="1004" spans="1:16378" ht="20.100000000000001" customHeight="1">
      <c r="A1004" s="99"/>
      <c r="B1004" s="192"/>
      <c r="C1004" s="210"/>
      <c r="D1004" s="102" t="s">
        <v>511</v>
      </c>
      <c r="E1004" s="100"/>
      <c r="F1004" s="103"/>
      <c r="G1004" s="104"/>
      <c r="H1004" s="103"/>
      <c r="I1004" s="104"/>
      <c r="J1004" s="105"/>
      <c r="K1004" s="105"/>
      <c r="L1004" s="106"/>
    </row>
    <row r="1005" spans="1:16378" ht="20.100000000000001" customHeight="1">
      <c r="A1005" s="99"/>
      <c r="B1005" s="192"/>
      <c r="C1005" s="210"/>
      <c r="D1005" s="102" t="s">
        <v>512</v>
      </c>
      <c r="E1005" s="100"/>
      <c r="F1005" s="103"/>
      <c r="G1005" s="104"/>
      <c r="H1005" s="103"/>
      <c r="I1005" s="104"/>
      <c r="J1005" s="105"/>
      <c r="K1005" s="105"/>
      <c r="L1005" s="106"/>
    </row>
    <row r="1006" spans="1:16378" ht="20.100000000000001" customHeight="1">
      <c r="A1006" s="99"/>
      <c r="B1006" s="192"/>
      <c r="C1006" s="210"/>
      <c r="D1006" s="102" t="s">
        <v>513</v>
      </c>
      <c r="E1006" s="100"/>
      <c r="F1006" s="103"/>
      <c r="G1006" s="104"/>
      <c r="H1006" s="103"/>
      <c r="I1006" s="104"/>
      <c r="J1006" s="105"/>
      <c r="K1006" s="105"/>
      <c r="L1006" s="106"/>
    </row>
    <row r="1007" spans="1:16378" ht="20.100000000000001" customHeight="1">
      <c r="A1007" s="107"/>
      <c r="B1007" s="194"/>
      <c r="C1007" s="213"/>
      <c r="D1007" s="102" t="s">
        <v>514</v>
      </c>
      <c r="E1007" s="108"/>
      <c r="F1007" s="111"/>
      <c r="G1007" s="112"/>
      <c r="H1007" s="111"/>
      <c r="I1007" s="112"/>
      <c r="J1007" s="114"/>
      <c r="K1007" s="114"/>
      <c r="L1007" s="115"/>
    </row>
    <row r="1008" spans="1:16378" s="266" customFormat="1" ht="20.100000000000001" customHeight="1">
      <c r="A1008" s="141" t="s">
        <v>4047</v>
      </c>
      <c r="B1008" s="209" t="s">
        <v>1203</v>
      </c>
      <c r="C1008" s="209" t="s">
        <v>5031</v>
      </c>
      <c r="D1008" s="143" t="s">
        <v>400</v>
      </c>
      <c r="E1008" s="142"/>
      <c r="F1008" s="160"/>
      <c r="G1008" s="164"/>
      <c r="H1008" s="160"/>
      <c r="I1008" s="164"/>
      <c r="J1008" s="178" t="s">
        <v>1</v>
      </c>
      <c r="K1008" s="178" t="s">
        <v>1</v>
      </c>
      <c r="L1008" s="185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 s="136"/>
      <c r="AN1008" s="136"/>
      <c r="AO1008" s="136"/>
      <c r="AP1008" s="136"/>
      <c r="AQ1008" s="136"/>
      <c r="AR1008" s="136"/>
      <c r="AS1008" s="136"/>
      <c r="AT1008" s="136"/>
      <c r="AU1008" s="136"/>
      <c r="AV1008" s="136"/>
      <c r="AW1008" s="136"/>
      <c r="AX1008" s="136"/>
      <c r="AY1008" s="136"/>
      <c r="AZ1008" s="136"/>
      <c r="BA1008" s="136"/>
      <c r="BB1008" s="136"/>
      <c r="BC1008" s="136"/>
      <c r="BD1008" s="136"/>
      <c r="BE1008" s="136"/>
      <c r="BF1008" s="136"/>
      <c r="BG1008" s="136"/>
      <c r="BH1008" s="136"/>
      <c r="BI1008" s="136"/>
      <c r="BJ1008" s="136"/>
      <c r="BK1008" s="136"/>
      <c r="BL1008" s="136"/>
      <c r="BM1008" s="136"/>
      <c r="BN1008" s="136"/>
      <c r="BO1008" s="136"/>
      <c r="BP1008" s="136"/>
      <c r="BQ1008" s="136"/>
      <c r="BR1008" s="136"/>
      <c r="BS1008" s="136"/>
      <c r="BT1008" s="136"/>
      <c r="BU1008" s="136"/>
      <c r="BV1008" s="136"/>
      <c r="BW1008" s="136"/>
      <c r="BX1008" s="136"/>
      <c r="BY1008" s="136"/>
      <c r="BZ1008" s="136"/>
      <c r="CA1008" s="136"/>
      <c r="CB1008" s="136"/>
      <c r="CC1008" s="136"/>
      <c r="CD1008" s="136"/>
      <c r="CE1008" s="136"/>
      <c r="CF1008" s="136"/>
      <c r="CG1008" s="136"/>
      <c r="CH1008" s="136"/>
      <c r="CI1008" s="136"/>
      <c r="CJ1008" s="136"/>
      <c r="CK1008" s="136"/>
      <c r="CL1008" s="136"/>
      <c r="CM1008" s="136"/>
      <c r="CN1008" s="136"/>
      <c r="CO1008" s="136"/>
      <c r="CP1008" s="136"/>
      <c r="CQ1008" s="136"/>
      <c r="CR1008" s="136"/>
      <c r="CS1008" s="136"/>
      <c r="CT1008" s="136"/>
      <c r="CU1008" s="136"/>
      <c r="CV1008" s="136"/>
      <c r="CW1008" s="136"/>
      <c r="CX1008" s="136"/>
      <c r="CY1008" s="136"/>
      <c r="CZ1008" s="136"/>
      <c r="DA1008" s="136"/>
      <c r="DB1008" s="136"/>
      <c r="DC1008" s="136"/>
      <c r="DD1008" s="136"/>
      <c r="DE1008" s="136"/>
      <c r="DF1008" s="136"/>
      <c r="DG1008" s="136"/>
      <c r="DH1008" s="136"/>
      <c r="DI1008" s="136"/>
      <c r="DJ1008" s="136"/>
      <c r="DK1008" s="136"/>
      <c r="DL1008" s="136"/>
      <c r="DM1008" s="136"/>
      <c r="DN1008" s="136"/>
      <c r="DO1008" s="136"/>
      <c r="DP1008" s="136"/>
      <c r="DQ1008" s="136"/>
      <c r="DR1008" s="136"/>
      <c r="DS1008" s="136"/>
      <c r="DT1008" s="136"/>
      <c r="DU1008" s="136"/>
      <c r="DV1008" s="136"/>
      <c r="DW1008" s="136"/>
      <c r="DX1008" s="136"/>
      <c r="DY1008" s="136"/>
      <c r="DZ1008" s="136"/>
      <c r="EA1008" s="136"/>
      <c r="EB1008" s="136"/>
      <c r="EC1008" s="136"/>
      <c r="ED1008" s="136"/>
      <c r="EE1008" s="136"/>
      <c r="EF1008" s="136"/>
      <c r="EG1008" s="136"/>
      <c r="EH1008" s="136"/>
      <c r="EI1008" s="136"/>
      <c r="EJ1008" s="136"/>
      <c r="EK1008" s="136"/>
      <c r="EL1008" s="136"/>
      <c r="EM1008" s="136"/>
      <c r="EN1008" s="136"/>
      <c r="EO1008" s="136"/>
      <c r="EP1008" s="136"/>
      <c r="EQ1008" s="136"/>
      <c r="ER1008" s="136"/>
      <c r="ES1008" s="136"/>
      <c r="ET1008" s="136"/>
      <c r="EU1008" s="136"/>
      <c r="EV1008" s="136"/>
      <c r="EW1008" s="136"/>
      <c r="EX1008" s="136"/>
      <c r="EY1008" s="136"/>
      <c r="EZ1008" s="136"/>
      <c r="FA1008" s="136"/>
      <c r="FB1008" s="136"/>
      <c r="FC1008" s="136"/>
      <c r="FD1008" s="136"/>
      <c r="FE1008" s="136"/>
      <c r="FF1008" s="136"/>
      <c r="FG1008" s="136"/>
      <c r="FH1008" s="136"/>
      <c r="FI1008" s="136"/>
      <c r="FJ1008" s="136"/>
      <c r="FK1008" s="136"/>
      <c r="FL1008" s="136"/>
      <c r="FM1008" s="136"/>
      <c r="FN1008" s="136"/>
      <c r="FO1008" s="136"/>
      <c r="FP1008" s="136"/>
      <c r="FQ1008" s="136"/>
      <c r="FR1008" s="136"/>
      <c r="FS1008" s="136"/>
      <c r="FT1008" s="136"/>
      <c r="FU1008" s="136"/>
      <c r="FV1008" s="136"/>
      <c r="FW1008" s="136"/>
      <c r="FX1008" s="136"/>
      <c r="FY1008" s="136"/>
      <c r="FZ1008" s="136"/>
      <c r="GA1008" s="136"/>
      <c r="GB1008" s="136"/>
      <c r="GC1008" s="136"/>
      <c r="GD1008" s="136"/>
      <c r="GE1008" s="136"/>
      <c r="GF1008" s="136"/>
      <c r="GG1008" s="136"/>
      <c r="GH1008" s="136"/>
      <c r="GI1008" s="136"/>
      <c r="GJ1008" s="136"/>
      <c r="GK1008" s="136"/>
      <c r="GL1008" s="136"/>
      <c r="GM1008" s="136"/>
      <c r="GN1008" s="136"/>
      <c r="GO1008" s="136"/>
      <c r="GP1008" s="136"/>
      <c r="GQ1008" s="136"/>
      <c r="GR1008" s="136"/>
      <c r="GS1008" s="136"/>
      <c r="GT1008" s="136"/>
      <c r="GU1008" s="136"/>
      <c r="GV1008" s="136"/>
      <c r="GW1008" s="136"/>
      <c r="GX1008" s="136"/>
      <c r="GY1008" s="136"/>
      <c r="GZ1008" s="136"/>
      <c r="HA1008" s="136"/>
      <c r="HB1008" s="136"/>
      <c r="HC1008" s="136"/>
      <c r="HD1008" s="136"/>
      <c r="HE1008" s="136"/>
      <c r="HF1008" s="136"/>
      <c r="HG1008" s="136"/>
      <c r="HH1008" s="136"/>
      <c r="HI1008" s="136"/>
      <c r="HJ1008" s="136"/>
      <c r="HK1008" s="136"/>
      <c r="HL1008" s="136"/>
      <c r="HM1008" s="136"/>
      <c r="HN1008" s="136"/>
      <c r="HO1008" s="136"/>
      <c r="HP1008" s="136"/>
      <c r="HQ1008" s="136"/>
      <c r="HR1008" s="136"/>
      <c r="HS1008" s="136"/>
      <c r="HT1008" s="136"/>
      <c r="HU1008" s="136"/>
      <c r="HV1008" s="136"/>
      <c r="HW1008" s="136"/>
      <c r="HX1008" s="136"/>
      <c r="HY1008" s="136"/>
      <c r="HZ1008" s="136"/>
      <c r="IA1008" s="136"/>
      <c r="IB1008" s="136"/>
      <c r="IC1008" s="136"/>
      <c r="ID1008" s="136"/>
      <c r="IE1008" s="136"/>
      <c r="IF1008" s="136"/>
      <c r="IG1008" s="136"/>
      <c r="IH1008" s="136"/>
      <c r="II1008" s="136"/>
      <c r="IJ1008" s="136"/>
      <c r="IK1008" s="136"/>
      <c r="IL1008" s="136"/>
      <c r="IM1008" s="136"/>
      <c r="IN1008" s="136"/>
      <c r="IO1008" s="136"/>
      <c r="IP1008" s="136"/>
      <c r="IQ1008" s="136"/>
      <c r="IR1008" s="136"/>
      <c r="IS1008" s="136"/>
      <c r="IT1008" s="136"/>
      <c r="IU1008" s="136"/>
      <c r="IV1008" s="136"/>
      <c r="IW1008" s="136"/>
      <c r="IX1008" s="136"/>
      <c r="IY1008" s="136"/>
      <c r="IZ1008" s="136"/>
      <c r="JA1008" s="136"/>
      <c r="JB1008" s="136"/>
      <c r="JC1008" s="136"/>
      <c r="JD1008" s="136"/>
      <c r="JE1008" s="136"/>
      <c r="JF1008" s="136"/>
      <c r="JG1008" s="136"/>
      <c r="JH1008" s="136"/>
      <c r="JI1008" s="136"/>
      <c r="JJ1008" s="136"/>
      <c r="JK1008" s="136"/>
      <c r="JL1008" s="136"/>
      <c r="JM1008" s="136"/>
      <c r="JN1008" s="136"/>
      <c r="JO1008" s="136"/>
      <c r="JP1008" s="136"/>
      <c r="JQ1008" s="136"/>
      <c r="JR1008" s="136"/>
      <c r="JS1008" s="136"/>
      <c r="JT1008" s="136"/>
      <c r="JU1008" s="136"/>
      <c r="JV1008" s="136"/>
      <c r="JW1008" s="136"/>
      <c r="JX1008" s="136"/>
      <c r="JY1008" s="136"/>
      <c r="JZ1008" s="136"/>
      <c r="KA1008" s="136"/>
      <c r="KB1008" s="136"/>
      <c r="KC1008" s="136"/>
      <c r="KD1008" s="136"/>
      <c r="KE1008" s="136"/>
      <c r="KF1008" s="136"/>
      <c r="KG1008" s="136"/>
      <c r="KH1008" s="136"/>
      <c r="KI1008" s="136"/>
      <c r="KJ1008" s="136"/>
      <c r="KK1008" s="136"/>
      <c r="KL1008" s="136"/>
      <c r="KM1008" s="136"/>
      <c r="KN1008" s="136"/>
      <c r="KO1008" s="136"/>
      <c r="KP1008" s="136"/>
      <c r="KQ1008" s="136"/>
      <c r="KR1008" s="136"/>
      <c r="KS1008" s="136"/>
      <c r="KT1008" s="136"/>
      <c r="KU1008" s="136"/>
      <c r="KV1008" s="136"/>
      <c r="KW1008" s="136"/>
      <c r="KX1008" s="136"/>
      <c r="KY1008" s="136"/>
      <c r="KZ1008" s="136"/>
      <c r="LA1008" s="136"/>
      <c r="LB1008" s="136"/>
      <c r="LC1008" s="136"/>
      <c r="LD1008" s="136"/>
      <c r="LE1008" s="136"/>
      <c r="LF1008" s="136"/>
      <c r="LG1008" s="136"/>
      <c r="LH1008" s="136"/>
      <c r="LI1008" s="136"/>
      <c r="LJ1008" s="136"/>
      <c r="LK1008" s="136"/>
      <c r="LL1008" s="136"/>
      <c r="LM1008" s="136"/>
      <c r="LN1008" s="136"/>
      <c r="LO1008" s="136"/>
      <c r="LP1008" s="136"/>
      <c r="LQ1008" s="136"/>
      <c r="LR1008" s="136"/>
      <c r="LS1008" s="136"/>
      <c r="LT1008" s="136"/>
      <c r="LU1008" s="136"/>
      <c r="LV1008" s="136"/>
      <c r="LW1008" s="136"/>
      <c r="LX1008" s="136"/>
      <c r="LY1008" s="136"/>
      <c r="LZ1008" s="136"/>
      <c r="MA1008" s="136"/>
      <c r="MB1008" s="136"/>
      <c r="MC1008" s="136"/>
      <c r="MD1008" s="136"/>
      <c r="ME1008" s="136"/>
      <c r="MF1008" s="136"/>
      <c r="MG1008" s="136"/>
      <c r="MH1008" s="136"/>
      <c r="MI1008" s="136"/>
      <c r="MJ1008" s="136"/>
      <c r="MK1008" s="136"/>
      <c r="ML1008" s="136"/>
      <c r="MM1008" s="136"/>
      <c r="MN1008" s="136"/>
      <c r="MO1008" s="136"/>
      <c r="MP1008" s="136"/>
      <c r="MQ1008" s="136"/>
      <c r="MR1008" s="136"/>
      <c r="MS1008" s="136"/>
      <c r="MT1008" s="136"/>
      <c r="MU1008" s="136"/>
      <c r="MV1008" s="136"/>
      <c r="MW1008" s="136"/>
      <c r="MX1008" s="136"/>
      <c r="MY1008" s="136"/>
      <c r="MZ1008" s="136"/>
      <c r="NA1008" s="136"/>
      <c r="NB1008" s="136"/>
      <c r="NC1008" s="136"/>
      <c r="ND1008" s="136"/>
      <c r="NE1008" s="136"/>
      <c r="NF1008" s="136"/>
      <c r="NG1008" s="136"/>
      <c r="NH1008" s="136"/>
      <c r="NI1008" s="136"/>
      <c r="NJ1008" s="136"/>
      <c r="NK1008" s="136"/>
      <c r="NL1008" s="136"/>
      <c r="NM1008" s="136"/>
      <c r="NN1008" s="136"/>
      <c r="NO1008" s="136"/>
      <c r="NP1008" s="136"/>
      <c r="NQ1008" s="136"/>
      <c r="NR1008" s="136"/>
      <c r="NS1008" s="136"/>
      <c r="NT1008" s="136"/>
      <c r="NU1008" s="136"/>
      <c r="NV1008" s="136"/>
      <c r="NW1008" s="136"/>
      <c r="NX1008" s="136"/>
      <c r="NY1008" s="136"/>
      <c r="NZ1008" s="136"/>
      <c r="OA1008" s="136"/>
      <c r="OB1008" s="136"/>
      <c r="OC1008" s="136"/>
      <c r="OD1008" s="136"/>
      <c r="OE1008" s="136"/>
      <c r="OF1008" s="136"/>
      <c r="OG1008" s="136"/>
      <c r="OH1008" s="136"/>
      <c r="OI1008" s="136"/>
      <c r="OJ1008" s="136"/>
      <c r="OK1008" s="136"/>
      <c r="OL1008" s="136"/>
      <c r="OM1008" s="136"/>
      <c r="ON1008" s="136"/>
      <c r="OO1008" s="136"/>
      <c r="OP1008" s="136"/>
      <c r="OQ1008" s="136"/>
      <c r="OR1008" s="136"/>
      <c r="OS1008" s="136"/>
      <c r="OT1008" s="136"/>
      <c r="OU1008" s="136"/>
      <c r="OV1008" s="136"/>
      <c r="OW1008" s="136"/>
      <c r="OX1008" s="136"/>
      <c r="OY1008" s="136"/>
      <c r="OZ1008" s="136"/>
      <c r="PA1008" s="136"/>
      <c r="PB1008" s="136"/>
      <c r="PC1008" s="136"/>
      <c r="PD1008" s="136"/>
      <c r="PE1008" s="136"/>
      <c r="PF1008" s="136"/>
      <c r="PG1008" s="136"/>
      <c r="PH1008" s="136"/>
      <c r="PI1008" s="136"/>
      <c r="PJ1008" s="136"/>
      <c r="PK1008" s="136"/>
      <c r="PL1008" s="136"/>
      <c r="PM1008" s="136"/>
      <c r="PN1008" s="136"/>
      <c r="PO1008" s="136"/>
      <c r="PP1008" s="136"/>
      <c r="PQ1008" s="136"/>
      <c r="PR1008" s="136"/>
      <c r="PS1008" s="136"/>
      <c r="PT1008" s="136"/>
      <c r="PU1008" s="136"/>
      <c r="PV1008" s="136"/>
      <c r="PW1008" s="136"/>
      <c r="PX1008" s="136"/>
      <c r="PY1008" s="136"/>
      <c r="PZ1008" s="136"/>
      <c r="QA1008" s="136"/>
      <c r="QB1008" s="136"/>
      <c r="QC1008" s="136"/>
      <c r="QD1008" s="136"/>
      <c r="QE1008" s="136"/>
      <c r="QF1008" s="136"/>
      <c r="QG1008" s="136"/>
      <c r="QH1008" s="136"/>
      <c r="QI1008" s="136"/>
      <c r="QJ1008" s="136"/>
      <c r="QK1008" s="136"/>
      <c r="QL1008" s="136"/>
      <c r="QM1008" s="136"/>
      <c r="QN1008" s="136"/>
      <c r="QO1008" s="136"/>
      <c r="QP1008" s="136"/>
      <c r="QQ1008" s="136"/>
      <c r="QR1008" s="136"/>
      <c r="QS1008" s="136"/>
      <c r="QT1008" s="136"/>
      <c r="QU1008" s="136"/>
      <c r="QV1008" s="136"/>
      <c r="QW1008" s="136"/>
      <c r="QX1008" s="136"/>
      <c r="QY1008" s="136"/>
      <c r="QZ1008" s="136"/>
      <c r="RA1008" s="136"/>
      <c r="RB1008" s="136"/>
      <c r="RC1008" s="136"/>
      <c r="RD1008" s="136"/>
      <c r="RE1008" s="136"/>
      <c r="RF1008" s="136"/>
      <c r="RG1008" s="136"/>
      <c r="RH1008" s="136"/>
      <c r="RI1008" s="136"/>
      <c r="RJ1008" s="136"/>
      <c r="RK1008" s="136"/>
      <c r="RL1008" s="136"/>
      <c r="RM1008" s="136"/>
      <c r="RN1008" s="136"/>
      <c r="RO1008" s="136"/>
      <c r="RP1008" s="136"/>
      <c r="RQ1008" s="136"/>
      <c r="RR1008" s="136"/>
      <c r="RS1008" s="136"/>
      <c r="RT1008" s="136"/>
      <c r="RU1008" s="136"/>
      <c r="RV1008" s="136"/>
      <c r="RW1008" s="136"/>
      <c r="RX1008" s="136"/>
      <c r="RY1008" s="136"/>
      <c r="RZ1008" s="136"/>
      <c r="SA1008" s="136"/>
      <c r="SB1008" s="136"/>
      <c r="SC1008" s="136"/>
      <c r="SD1008" s="136"/>
      <c r="SE1008" s="136"/>
      <c r="SF1008" s="136"/>
      <c r="SG1008" s="136"/>
      <c r="SH1008" s="136"/>
      <c r="SI1008" s="136"/>
      <c r="SJ1008" s="136"/>
      <c r="SK1008" s="136"/>
      <c r="SL1008" s="136"/>
      <c r="SM1008" s="136"/>
      <c r="SN1008" s="136"/>
      <c r="SO1008" s="136"/>
      <c r="SP1008" s="136"/>
      <c r="SQ1008" s="136"/>
      <c r="SR1008" s="136"/>
      <c r="SS1008" s="136"/>
      <c r="ST1008" s="136"/>
      <c r="SU1008" s="136"/>
      <c r="SV1008" s="136"/>
      <c r="SW1008" s="136"/>
      <c r="SX1008" s="136"/>
      <c r="SY1008" s="136"/>
      <c r="SZ1008" s="136"/>
      <c r="TA1008" s="136"/>
      <c r="TB1008" s="136"/>
      <c r="TC1008" s="136"/>
      <c r="TD1008" s="136"/>
      <c r="TE1008" s="136"/>
      <c r="TF1008" s="136"/>
      <c r="TG1008" s="136"/>
      <c r="TH1008" s="136"/>
      <c r="TI1008" s="136"/>
      <c r="TJ1008" s="136"/>
      <c r="TK1008" s="136"/>
      <c r="TL1008" s="136"/>
      <c r="TM1008" s="136"/>
      <c r="TN1008" s="136"/>
      <c r="TO1008" s="136"/>
      <c r="TP1008" s="136"/>
      <c r="TQ1008" s="136"/>
      <c r="TR1008" s="136"/>
      <c r="TS1008" s="136"/>
      <c r="TT1008" s="136"/>
      <c r="TU1008" s="136"/>
      <c r="TV1008" s="136"/>
      <c r="TW1008" s="136"/>
      <c r="TX1008" s="136"/>
      <c r="TY1008" s="136"/>
      <c r="TZ1008" s="136"/>
      <c r="UA1008" s="136"/>
      <c r="UB1008" s="136"/>
      <c r="UC1008" s="136"/>
      <c r="UD1008" s="136"/>
      <c r="UE1008" s="136"/>
      <c r="UF1008" s="136"/>
      <c r="UG1008" s="136"/>
      <c r="UH1008" s="136"/>
      <c r="UI1008" s="136"/>
      <c r="UJ1008" s="136"/>
      <c r="UK1008" s="136"/>
      <c r="UL1008" s="136"/>
      <c r="UM1008" s="136"/>
      <c r="UN1008" s="136"/>
      <c r="UO1008" s="136"/>
      <c r="UP1008" s="136"/>
      <c r="UQ1008" s="136"/>
      <c r="UR1008" s="136"/>
      <c r="US1008" s="136"/>
      <c r="UT1008" s="136"/>
      <c r="UU1008" s="136"/>
      <c r="UV1008" s="136"/>
      <c r="UW1008" s="136"/>
      <c r="UX1008" s="136"/>
      <c r="UY1008" s="136"/>
      <c r="UZ1008" s="136"/>
      <c r="VA1008" s="136"/>
      <c r="VB1008" s="136"/>
      <c r="VC1008" s="136"/>
      <c r="VD1008" s="136"/>
      <c r="VE1008" s="136"/>
      <c r="VF1008" s="136"/>
      <c r="VG1008" s="136"/>
      <c r="VH1008" s="136"/>
      <c r="VI1008" s="136"/>
      <c r="VJ1008" s="136"/>
      <c r="VK1008" s="136"/>
      <c r="VL1008" s="136"/>
      <c r="VM1008" s="136"/>
      <c r="VN1008" s="136"/>
      <c r="VO1008" s="136"/>
      <c r="VP1008" s="136"/>
      <c r="VQ1008" s="136"/>
      <c r="VR1008" s="136"/>
      <c r="VS1008" s="136"/>
      <c r="VT1008" s="136"/>
      <c r="VU1008" s="136"/>
      <c r="VV1008" s="136"/>
      <c r="VW1008" s="136"/>
      <c r="VX1008" s="136"/>
      <c r="VY1008" s="136"/>
      <c r="VZ1008" s="136"/>
      <c r="WA1008" s="136"/>
      <c r="WB1008" s="136"/>
      <c r="WC1008" s="136"/>
      <c r="WD1008" s="136"/>
      <c r="WE1008" s="136"/>
      <c r="WF1008" s="136"/>
      <c r="WG1008" s="136"/>
      <c r="WH1008" s="136"/>
      <c r="WI1008" s="136"/>
      <c r="WJ1008" s="136"/>
      <c r="WK1008" s="136"/>
      <c r="WL1008" s="136"/>
      <c r="WM1008" s="136"/>
      <c r="WN1008" s="136"/>
      <c r="WO1008" s="136"/>
      <c r="WP1008" s="136"/>
      <c r="WQ1008" s="136"/>
      <c r="WR1008" s="136"/>
      <c r="WS1008" s="136"/>
      <c r="WT1008" s="136"/>
      <c r="WU1008" s="136"/>
      <c r="WV1008" s="136"/>
      <c r="WW1008" s="136"/>
      <c r="WX1008" s="136"/>
      <c r="WY1008" s="136"/>
      <c r="WZ1008" s="136"/>
      <c r="XA1008" s="136"/>
      <c r="XB1008" s="136"/>
      <c r="XC1008" s="136"/>
      <c r="XD1008" s="136"/>
      <c r="XE1008" s="136"/>
      <c r="XF1008" s="136"/>
      <c r="XG1008" s="136"/>
      <c r="XH1008" s="136"/>
      <c r="XI1008" s="136"/>
      <c r="XJ1008" s="136"/>
      <c r="XK1008" s="136"/>
      <c r="XL1008" s="136"/>
      <c r="XM1008" s="136"/>
      <c r="XN1008" s="136"/>
      <c r="XO1008" s="136"/>
      <c r="XP1008" s="136"/>
      <c r="XQ1008" s="136"/>
      <c r="XR1008" s="136"/>
      <c r="XS1008" s="136"/>
      <c r="XT1008" s="136"/>
      <c r="XU1008" s="136"/>
      <c r="XV1008" s="136"/>
      <c r="XW1008" s="136"/>
      <c r="XX1008" s="136"/>
      <c r="XY1008" s="136"/>
      <c r="XZ1008" s="136"/>
      <c r="YA1008" s="136"/>
      <c r="YB1008" s="136"/>
      <c r="YC1008" s="136"/>
      <c r="YD1008" s="136"/>
      <c r="YE1008" s="136"/>
      <c r="YF1008" s="136"/>
      <c r="YG1008" s="136"/>
      <c r="YH1008" s="136"/>
      <c r="YI1008" s="136"/>
      <c r="YJ1008" s="136"/>
      <c r="YK1008" s="136"/>
      <c r="YL1008" s="136"/>
      <c r="YM1008" s="136"/>
      <c r="YN1008" s="136"/>
      <c r="YO1008" s="136"/>
      <c r="YP1008" s="136"/>
      <c r="YQ1008" s="136"/>
      <c r="YR1008" s="136"/>
      <c r="YS1008" s="136"/>
      <c r="YT1008" s="136"/>
      <c r="YU1008" s="136"/>
      <c r="YV1008" s="136"/>
      <c r="YW1008" s="136"/>
      <c r="YX1008" s="136"/>
      <c r="YY1008" s="136"/>
      <c r="YZ1008" s="136"/>
      <c r="ZA1008" s="136"/>
      <c r="ZB1008" s="136"/>
      <c r="ZC1008" s="136"/>
      <c r="ZD1008" s="136"/>
      <c r="ZE1008" s="136"/>
      <c r="ZF1008" s="136"/>
      <c r="ZG1008" s="136"/>
      <c r="ZH1008" s="136"/>
      <c r="ZI1008" s="136"/>
      <c r="ZJ1008" s="136"/>
      <c r="ZK1008" s="136"/>
      <c r="ZL1008" s="136"/>
      <c r="ZM1008" s="136"/>
      <c r="ZN1008" s="136"/>
      <c r="ZO1008" s="136"/>
      <c r="ZP1008" s="136"/>
      <c r="ZQ1008" s="136"/>
      <c r="ZR1008" s="136"/>
      <c r="ZS1008" s="136"/>
      <c r="ZT1008" s="136"/>
      <c r="ZU1008" s="136"/>
      <c r="ZV1008" s="136"/>
      <c r="ZW1008" s="136"/>
      <c r="ZX1008" s="136"/>
      <c r="ZY1008" s="136"/>
      <c r="ZZ1008" s="136"/>
      <c r="AAA1008" s="136"/>
      <c r="AAB1008" s="136"/>
      <c r="AAC1008" s="136"/>
      <c r="AAD1008" s="136"/>
      <c r="AAE1008" s="136"/>
      <c r="AAF1008" s="136"/>
      <c r="AAG1008" s="136"/>
      <c r="AAH1008" s="136"/>
      <c r="AAI1008" s="136"/>
      <c r="AAJ1008" s="136"/>
      <c r="AAK1008" s="136"/>
      <c r="AAL1008" s="136"/>
      <c r="AAM1008" s="136"/>
      <c r="AAN1008" s="136"/>
      <c r="AAO1008" s="136"/>
      <c r="AAP1008" s="136"/>
      <c r="AAQ1008" s="136"/>
      <c r="AAR1008" s="136"/>
      <c r="AAS1008" s="136"/>
      <c r="AAT1008" s="136"/>
      <c r="AAU1008" s="136"/>
      <c r="AAV1008" s="136"/>
      <c r="AAW1008" s="136"/>
      <c r="AAX1008" s="136"/>
      <c r="AAY1008" s="136"/>
      <c r="AAZ1008" s="136"/>
      <c r="ABA1008" s="136"/>
      <c r="ABB1008" s="136"/>
      <c r="ABC1008" s="136"/>
      <c r="ABD1008" s="136"/>
      <c r="ABE1008" s="136"/>
      <c r="ABF1008" s="136"/>
      <c r="ABG1008" s="136"/>
      <c r="ABH1008" s="136"/>
      <c r="ABI1008" s="136"/>
      <c r="ABJ1008" s="136"/>
      <c r="ABK1008" s="136"/>
      <c r="ABL1008" s="136"/>
      <c r="ABM1008" s="136"/>
      <c r="ABN1008" s="136"/>
      <c r="ABO1008" s="136"/>
      <c r="ABP1008" s="136"/>
      <c r="ABQ1008" s="136"/>
      <c r="ABR1008" s="136"/>
      <c r="ABS1008" s="136"/>
      <c r="ABT1008" s="136"/>
      <c r="ABU1008" s="136"/>
      <c r="ABV1008" s="136"/>
      <c r="ABW1008" s="136"/>
      <c r="ABX1008" s="136"/>
      <c r="ABY1008" s="136"/>
      <c r="ABZ1008" s="136"/>
      <c r="ACA1008" s="136"/>
      <c r="ACB1008" s="136"/>
      <c r="ACC1008" s="136"/>
      <c r="ACD1008" s="136"/>
      <c r="ACE1008" s="136"/>
      <c r="ACF1008" s="136"/>
      <c r="ACG1008" s="136"/>
      <c r="ACH1008" s="136"/>
      <c r="ACI1008" s="136"/>
      <c r="ACJ1008" s="136"/>
      <c r="ACK1008" s="136"/>
      <c r="ACL1008" s="136"/>
      <c r="ACM1008" s="136"/>
      <c r="ACN1008" s="136"/>
      <c r="ACO1008" s="136"/>
      <c r="ACP1008" s="136"/>
      <c r="ACQ1008" s="136"/>
      <c r="ACR1008" s="136"/>
      <c r="ACS1008" s="136"/>
      <c r="ACT1008" s="136"/>
      <c r="ACU1008" s="136"/>
      <c r="ACV1008" s="136"/>
      <c r="ACW1008" s="136"/>
      <c r="ACX1008" s="136"/>
      <c r="ACY1008" s="136"/>
      <c r="ACZ1008" s="136"/>
      <c r="ADA1008" s="136"/>
      <c r="ADB1008" s="136"/>
      <c r="ADC1008" s="136"/>
      <c r="ADD1008" s="136"/>
      <c r="ADE1008" s="136"/>
      <c r="ADF1008" s="136"/>
      <c r="ADG1008" s="136"/>
      <c r="ADH1008" s="136"/>
      <c r="ADI1008" s="136"/>
      <c r="ADJ1008" s="136"/>
      <c r="ADK1008" s="136"/>
      <c r="ADL1008" s="136"/>
      <c r="ADM1008" s="136"/>
      <c r="ADN1008" s="136"/>
      <c r="ADO1008" s="136"/>
      <c r="ADP1008" s="136"/>
      <c r="ADQ1008" s="136"/>
      <c r="ADR1008" s="136"/>
      <c r="ADS1008" s="136"/>
      <c r="ADT1008" s="136"/>
      <c r="ADU1008" s="136"/>
      <c r="ADV1008" s="136"/>
      <c r="ADW1008" s="136"/>
      <c r="ADX1008" s="136"/>
      <c r="ADY1008" s="136"/>
      <c r="ADZ1008" s="136"/>
      <c r="AEA1008" s="136"/>
      <c r="AEB1008" s="136"/>
      <c r="AEC1008" s="136"/>
      <c r="AED1008" s="136"/>
      <c r="AEE1008" s="136"/>
      <c r="AEF1008" s="136"/>
      <c r="AEG1008" s="136"/>
      <c r="AEH1008" s="136"/>
      <c r="AEI1008" s="136"/>
      <c r="AEJ1008" s="136"/>
      <c r="AEK1008" s="136"/>
      <c r="AEL1008" s="136"/>
      <c r="AEM1008" s="136"/>
      <c r="AEN1008" s="136"/>
      <c r="AEO1008" s="136"/>
      <c r="AEP1008" s="136"/>
      <c r="AEQ1008" s="136"/>
      <c r="AER1008" s="136"/>
      <c r="AES1008" s="136"/>
      <c r="AET1008" s="136"/>
      <c r="AEU1008" s="136"/>
      <c r="AEV1008" s="136"/>
      <c r="AEW1008" s="136"/>
      <c r="AEX1008" s="136"/>
      <c r="AEY1008" s="136"/>
      <c r="AEZ1008" s="136"/>
      <c r="AFA1008" s="136"/>
      <c r="AFB1008" s="136"/>
      <c r="AFC1008" s="136"/>
      <c r="AFD1008" s="136"/>
      <c r="AFE1008" s="136"/>
      <c r="AFF1008" s="136"/>
      <c r="AFG1008" s="136"/>
      <c r="AFH1008" s="136"/>
      <c r="AFI1008" s="136"/>
      <c r="AFJ1008" s="136"/>
      <c r="AFK1008" s="136"/>
      <c r="AFL1008" s="136"/>
      <c r="AFM1008" s="136"/>
      <c r="AFN1008" s="136"/>
      <c r="AFO1008" s="136"/>
      <c r="AFP1008" s="136"/>
      <c r="AFQ1008" s="136"/>
      <c r="AFR1008" s="136"/>
      <c r="AFS1008" s="136"/>
      <c r="AFT1008" s="136"/>
      <c r="AFU1008" s="136"/>
      <c r="AFV1008" s="136"/>
      <c r="AFW1008" s="136"/>
      <c r="AFX1008" s="136"/>
      <c r="AFY1008" s="136"/>
      <c r="AFZ1008" s="136"/>
      <c r="AGA1008" s="136"/>
      <c r="AGB1008" s="136"/>
      <c r="AGC1008" s="136"/>
      <c r="AGD1008" s="136"/>
      <c r="AGE1008" s="136"/>
      <c r="AGF1008" s="136"/>
      <c r="AGG1008" s="136"/>
      <c r="AGH1008" s="136"/>
      <c r="AGI1008" s="136"/>
      <c r="AGJ1008" s="136"/>
      <c r="AGK1008" s="136"/>
      <c r="AGL1008" s="136"/>
      <c r="AGM1008" s="136"/>
      <c r="AGN1008" s="136"/>
      <c r="AGO1008" s="136"/>
      <c r="AGP1008" s="136"/>
      <c r="AGQ1008" s="136"/>
      <c r="AGR1008" s="136"/>
      <c r="AGS1008" s="136"/>
      <c r="AGT1008" s="136"/>
      <c r="AGU1008" s="136"/>
      <c r="AGV1008" s="136"/>
      <c r="AGW1008" s="136"/>
      <c r="AGX1008" s="136"/>
      <c r="AGY1008" s="136"/>
      <c r="AGZ1008" s="136"/>
      <c r="AHA1008" s="136"/>
      <c r="AHB1008" s="136"/>
      <c r="AHC1008" s="136"/>
      <c r="AHD1008" s="136"/>
      <c r="AHE1008" s="136"/>
      <c r="AHF1008" s="136"/>
      <c r="AHG1008" s="136"/>
      <c r="AHH1008" s="136"/>
      <c r="AHI1008" s="136"/>
      <c r="AHJ1008" s="136"/>
      <c r="AHK1008" s="136"/>
      <c r="AHL1008" s="136"/>
      <c r="AHM1008" s="136"/>
      <c r="AHN1008" s="136"/>
      <c r="AHO1008" s="136"/>
      <c r="AHP1008" s="136"/>
      <c r="AHQ1008" s="136"/>
      <c r="AHR1008" s="136"/>
      <c r="AHS1008" s="136"/>
      <c r="AHT1008" s="136"/>
      <c r="AHU1008" s="136"/>
      <c r="AHV1008" s="136"/>
      <c r="AHW1008" s="136"/>
      <c r="AHX1008" s="136"/>
      <c r="AHY1008" s="136"/>
      <c r="AHZ1008" s="136"/>
      <c r="AIA1008" s="136"/>
      <c r="AIB1008" s="136"/>
      <c r="AIC1008" s="136"/>
      <c r="AID1008" s="136"/>
      <c r="AIE1008" s="136"/>
      <c r="AIF1008" s="136"/>
      <c r="AIG1008" s="136"/>
      <c r="AIH1008" s="136"/>
      <c r="AII1008" s="136"/>
      <c r="AIJ1008" s="136"/>
      <c r="AIK1008" s="136"/>
      <c r="AIL1008" s="136"/>
      <c r="AIM1008" s="136"/>
      <c r="AIN1008" s="136"/>
      <c r="AIO1008" s="136"/>
      <c r="AIP1008" s="136"/>
      <c r="AIQ1008" s="136"/>
      <c r="AIR1008" s="136"/>
      <c r="AIS1008" s="136"/>
      <c r="AIT1008" s="136"/>
      <c r="AIU1008" s="136"/>
      <c r="AIV1008" s="136"/>
      <c r="AIW1008" s="136"/>
      <c r="AIX1008" s="136"/>
      <c r="AIY1008" s="136"/>
      <c r="AIZ1008" s="136"/>
      <c r="AJA1008" s="136"/>
      <c r="AJB1008" s="136"/>
      <c r="AJC1008" s="136"/>
      <c r="AJD1008" s="136"/>
      <c r="AJE1008" s="136"/>
      <c r="AJF1008" s="136"/>
      <c r="AJG1008" s="136"/>
      <c r="AJH1008" s="136"/>
      <c r="AJI1008" s="136"/>
      <c r="AJJ1008" s="136"/>
      <c r="AJK1008" s="136"/>
      <c r="AJL1008" s="136"/>
      <c r="AJM1008" s="136"/>
      <c r="AJN1008" s="136"/>
      <c r="AJO1008" s="136"/>
      <c r="AJP1008" s="136"/>
      <c r="AJQ1008" s="136"/>
      <c r="AJR1008" s="136"/>
      <c r="AJS1008" s="136"/>
      <c r="AJT1008" s="136"/>
      <c r="AJU1008" s="136"/>
      <c r="AJV1008" s="136"/>
      <c r="AJW1008" s="136"/>
      <c r="AJX1008" s="136"/>
      <c r="AJY1008" s="136"/>
      <c r="AJZ1008" s="136"/>
      <c r="AKA1008" s="136"/>
      <c r="AKB1008" s="136"/>
      <c r="AKC1008" s="136"/>
      <c r="AKD1008" s="136"/>
      <c r="AKE1008" s="136"/>
      <c r="AKF1008" s="136"/>
      <c r="AKG1008" s="136"/>
      <c r="AKH1008" s="136"/>
      <c r="AKI1008" s="136"/>
      <c r="AKJ1008" s="136"/>
      <c r="AKK1008" s="136"/>
      <c r="AKL1008" s="136"/>
      <c r="AKM1008" s="136"/>
      <c r="AKN1008" s="136"/>
      <c r="AKO1008" s="136"/>
      <c r="AKP1008" s="136"/>
      <c r="AKQ1008" s="136"/>
      <c r="AKR1008" s="136"/>
      <c r="AKS1008" s="136"/>
      <c r="AKT1008" s="136"/>
      <c r="AKU1008" s="136"/>
      <c r="AKV1008" s="136"/>
      <c r="AKW1008" s="136"/>
      <c r="AKX1008" s="136"/>
      <c r="AKY1008" s="136"/>
      <c r="AKZ1008" s="136"/>
      <c r="ALA1008" s="136"/>
      <c r="ALB1008" s="136"/>
      <c r="ALC1008" s="136"/>
      <c r="ALD1008" s="136"/>
      <c r="ALE1008" s="136"/>
      <c r="ALF1008" s="136"/>
      <c r="ALG1008" s="136"/>
      <c r="ALH1008" s="136"/>
      <c r="ALI1008" s="136"/>
      <c r="ALJ1008" s="136"/>
      <c r="ALK1008" s="136"/>
      <c r="ALL1008" s="136"/>
      <c r="ALM1008" s="136"/>
      <c r="ALN1008" s="136"/>
      <c r="ALO1008" s="136"/>
      <c r="ALP1008" s="136"/>
      <c r="ALQ1008" s="136"/>
      <c r="ALR1008" s="136"/>
      <c r="ALS1008" s="136"/>
      <c r="ALT1008" s="136"/>
      <c r="ALU1008" s="136"/>
      <c r="ALV1008" s="136"/>
      <c r="ALW1008" s="136"/>
      <c r="ALX1008" s="136"/>
      <c r="ALY1008" s="136"/>
      <c r="ALZ1008" s="136"/>
      <c r="AMA1008" s="136"/>
      <c r="AMB1008" s="136"/>
      <c r="AMC1008" s="136"/>
      <c r="AMD1008" s="136"/>
      <c r="AME1008" s="136"/>
      <c r="AMF1008" s="136"/>
      <c r="AMG1008" s="136"/>
      <c r="AMH1008" s="136"/>
      <c r="AMI1008" s="136"/>
      <c r="AMJ1008" s="136"/>
      <c r="AMK1008" s="136"/>
      <c r="AML1008" s="136"/>
      <c r="AMM1008" s="136"/>
      <c r="AMN1008" s="136"/>
      <c r="AMO1008" s="136"/>
      <c r="AMP1008" s="136"/>
      <c r="AMQ1008" s="136"/>
      <c r="AMR1008" s="136"/>
      <c r="AMS1008" s="136"/>
      <c r="AMT1008" s="136"/>
      <c r="AMU1008" s="136"/>
      <c r="AMV1008" s="136"/>
      <c r="AMW1008" s="136"/>
      <c r="AMX1008" s="136"/>
      <c r="AMY1008" s="136"/>
      <c r="AMZ1008" s="136"/>
      <c r="ANA1008" s="136"/>
      <c r="ANB1008" s="136"/>
      <c r="ANC1008" s="136"/>
      <c r="AND1008" s="136"/>
      <c r="ANE1008" s="136"/>
      <c r="ANF1008" s="136"/>
      <c r="ANG1008" s="136"/>
      <c r="ANH1008" s="136"/>
      <c r="ANI1008" s="136"/>
      <c r="ANJ1008" s="136"/>
      <c r="ANK1008" s="136"/>
      <c r="ANL1008" s="136"/>
      <c r="ANM1008" s="136"/>
      <c r="ANN1008" s="136"/>
      <c r="ANO1008" s="136"/>
      <c r="ANP1008" s="136"/>
      <c r="ANQ1008" s="136"/>
      <c r="ANR1008" s="136"/>
      <c r="ANS1008" s="136"/>
      <c r="ANT1008" s="136"/>
      <c r="ANU1008" s="136"/>
      <c r="ANV1008" s="136"/>
      <c r="ANW1008" s="136"/>
      <c r="ANX1008" s="136"/>
      <c r="ANY1008" s="136"/>
      <c r="ANZ1008" s="136"/>
      <c r="AOA1008" s="136"/>
      <c r="AOB1008" s="136"/>
      <c r="AOC1008" s="136"/>
      <c r="AOD1008" s="136"/>
      <c r="AOE1008" s="136"/>
      <c r="AOF1008" s="136"/>
      <c r="AOG1008" s="136"/>
      <c r="AOH1008" s="136"/>
      <c r="AOI1008" s="136"/>
      <c r="AOJ1008" s="136"/>
      <c r="AOK1008" s="136"/>
      <c r="AOL1008" s="136"/>
      <c r="AOM1008" s="136"/>
      <c r="AON1008" s="136"/>
      <c r="AOO1008" s="136"/>
      <c r="AOP1008" s="136"/>
      <c r="AOQ1008" s="136"/>
      <c r="AOR1008" s="136"/>
      <c r="AOS1008" s="136"/>
      <c r="AOT1008" s="136"/>
      <c r="AOU1008" s="136"/>
      <c r="AOV1008" s="136"/>
      <c r="AOW1008" s="136"/>
      <c r="AOX1008" s="136"/>
      <c r="AOY1008" s="136"/>
      <c r="AOZ1008" s="136"/>
      <c r="APA1008" s="136"/>
      <c r="APB1008" s="136"/>
      <c r="APC1008" s="136"/>
      <c r="APD1008" s="136"/>
      <c r="APE1008" s="136"/>
      <c r="APF1008" s="136"/>
      <c r="APG1008" s="136"/>
      <c r="APH1008" s="136"/>
      <c r="API1008" s="136"/>
      <c r="APJ1008" s="136"/>
      <c r="APK1008" s="136"/>
      <c r="APL1008" s="136"/>
      <c r="APM1008" s="136"/>
      <c r="APN1008" s="136"/>
      <c r="APO1008" s="136"/>
      <c r="APP1008" s="136"/>
      <c r="APQ1008" s="136"/>
      <c r="APR1008" s="136"/>
      <c r="APS1008" s="136"/>
      <c r="APT1008" s="136"/>
      <c r="APU1008" s="136"/>
      <c r="APV1008" s="136"/>
      <c r="APW1008" s="136"/>
      <c r="APX1008" s="136"/>
      <c r="APY1008" s="136"/>
      <c r="APZ1008" s="136"/>
      <c r="AQA1008" s="136"/>
      <c r="AQB1008" s="136"/>
      <c r="AQC1008" s="136"/>
      <c r="AQD1008" s="136"/>
      <c r="AQE1008" s="136"/>
      <c r="AQF1008" s="136"/>
      <c r="AQG1008" s="136"/>
      <c r="AQH1008" s="136"/>
      <c r="AQI1008" s="136"/>
      <c r="AQJ1008" s="136"/>
      <c r="AQK1008" s="136"/>
      <c r="AQL1008" s="136"/>
      <c r="AQM1008" s="136"/>
      <c r="AQN1008" s="136"/>
      <c r="AQO1008" s="136"/>
      <c r="AQP1008" s="136"/>
      <c r="AQQ1008" s="136"/>
      <c r="AQR1008" s="136"/>
      <c r="AQS1008" s="136"/>
      <c r="AQT1008" s="136"/>
      <c r="AQU1008" s="136"/>
      <c r="AQV1008" s="136"/>
      <c r="AQW1008" s="136"/>
      <c r="AQX1008" s="136"/>
      <c r="AQY1008" s="136"/>
      <c r="AQZ1008" s="136"/>
      <c r="ARA1008" s="136"/>
      <c r="ARB1008" s="136"/>
      <c r="ARC1008" s="136"/>
      <c r="ARD1008" s="136"/>
      <c r="ARE1008" s="136"/>
      <c r="ARF1008" s="136"/>
      <c r="ARG1008" s="136"/>
      <c r="ARH1008" s="136"/>
      <c r="ARI1008" s="136"/>
      <c r="ARJ1008" s="136"/>
      <c r="ARK1008" s="136"/>
      <c r="ARL1008" s="136"/>
      <c r="ARM1008" s="136"/>
      <c r="ARN1008" s="136"/>
      <c r="ARO1008" s="136"/>
      <c r="ARP1008" s="136"/>
      <c r="ARQ1008" s="136"/>
      <c r="ARR1008" s="136"/>
      <c r="ARS1008" s="136"/>
      <c r="ART1008" s="136"/>
      <c r="ARU1008" s="136"/>
      <c r="ARV1008" s="136"/>
      <c r="ARW1008" s="136"/>
      <c r="ARX1008" s="136"/>
      <c r="ARY1008" s="136"/>
      <c r="ARZ1008" s="136"/>
      <c r="ASA1008" s="136"/>
      <c r="ASB1008" s="136"/>
      <c r="ASC1008" s="136"/>
      <c r="ASD1008" s="136"/>
      <c r="ASE1008" s="136"/>
      <c r="ASF1008" s="136"/>
      <c r="ASG1008" s="136"/>
      <c r="ASH1008" s="136"/>
      <c r="ASI1008" s="136"/>
      <c r="ASJ1008" s="136"/>
      <c r="ASK1008" s="136"/>
      <c r="ASL1008" s="136"/>
      <c r="ASM1008" s="136"/>
      <c r="ASN1008" s="136"/>
      <c r="ASO1008" s="136"/>
      <c r="ASP1008" s="136"/>
      <c r="ASQ1008" s="136"/>
      <c r="ASR1008" s="136"/>
      <c r="ASS1008" s="136"/>
      <c r="AST1008" s="136"/>
      <c r="ASU1008" s="136"/>
      <c r="ASV1008" s="136"/>
      <c r="ASW1008" s="136"/>
      <c r="ASX1008" s="136"/>
      <c r="ASY1008" s="136"/>
      <c r="ASZ1008" s="136"/>
      <c r="ATA1008" s="136"/>
      <c r="ATB1008" s="136"/>
      <c r="ATC1008" s="136"/>
      <c r="ATD1008" s="136"/>
      <c r="ATE1008" s="136"/>
      <c r="ATF1008" s="136"/>
      <c r="ATG1008" s="136"/>
      <c r="ATH1008" s="136"/>
      <c r="ATI1008" s="136"/>
      <c r="ATJ1008" s="136"/>
      <c r="ATK1008" s="136"/>
      <c r="ATL1008" s="136"/>
      <c r="ATM1008" s="136"/>
      <c r="ATN1008" s="136"/>
      <c r="ATO1008" s="136"/>
      <c r="ATP1008" s="136"/>
      <c r="ATQ1008" s="136"/>
      <c r="ATR1008" s="136"/>
      <c r="ATS1008" s="136"/>
      <c r="ATT1008" s="136"/>
      <c r="ATU1008" s="136"/>
      <c r="ATV1008" s="136"/>
      <c r="ATW1008" s="136"/>
      <c r="ATX1008" s="136"/>
      <c r="ATY1008" s="136"/>
      <c r="ATZ1008" s="136"/>
      <c r="AUA1008" s="136"/>
      <c r="AUB1008" s="136"/>
      <c r="AUC1008" s="136"/>
      <c r="AUD1008" s="136"/>
      <c r="AUE1008" s="136"/>
      <c r="AUF1008" s="136"/>
      <c r="AUG1008" s="136"/>
      <c r="AUH1008" s="136"/>
      <c r="AUI1008" s="136"/>
      <c r="AUJ1008" s="136"/>
      <c r="AUK1008" s="136"/>
      <c r="AUL1008" s="136"/>
      <c r="AUM1008" s="136"/>
      <c r="AUN1008" s="136"/>
      <c r="AUO1008" s="136"/>
      <c r="AUP1008" s="136"/>
      <c r="AUQ1008" s="136"/>
      <c r="AUR1008" s="136"/>
      <c r="AUS1008" s="136"/>
      <c r="AUT1008" s="136"/>
      <c r="AUU1008" s="136"/>
      <c r="AUV1008" s="136"/>
      <c r="AUW1008" s="136"/>
      <c r="AUX1008" s="136"/>
      <c r="AUY1008" s="136"/>
      <c r="AUZ1008" s="136"/>
      <c r="AVA1008" s="136"/>
      <c r="AVB1008" s="136"/>
      <c r="AVC1008" s="136"/>
      <c r="AVD1008" s="136"/>
      <c r="AVE1008" s="136"/>
      <c r="AVF1008" s="136"/>
      <c r="AVG1008" s="136"/>
      <c r="AVH1008" s="136"/>
      <c r="AVI1008" s="136"/>
      <c r="AVJ1008" s="136"/>
      <c r="AVK1008" s="136"/>
      <c r="AVL1008" s="136"/>
      <c r="AVM1008" s="136"/>
      <c r="AVN1008" s="136"/>
      <c r="AVO1008" s="136"/>
      <c r="AVP1008" s="136"/>
      <c r="AVQ1008" s="136"/>
      <c r="AVR1008" s="136"/>
      <c r="AVS1008" s="136"/>
      <c r="AVT1008" s="136"/>
      <c r="AVU1008" s="136"/>
      <c r="AVV1008" s="136"/>
      <c r="AVW1008" s="136"/>
      <c r="AVX1008" s="136"/>
      <c r="AVY1008" s="136"/>
      <c r="AVZ1008" s="136"/>
      <c r="AWA1008" s="136"/>
      <c r="AWB1008" s="136"/>
      <c r="AWC1008" s="136"/>
      <c r="AWD1008" s="136"/>
      <c r="AWE1008" s="136"/>
      <c r="AWF1008" s="136"/>
      <c r="AWG1008" s="136"/>
      <c r="AWH1008" s="136"/>
      <c r="AWI1008" s="136"/>
      <c r="AWJ1008" s="136"/>
      <c r="AWK1008" s="136"/>
      <c r="AWL1008" s="136"/>
      <c r="AWM1008" s="136"/>
      <c r="AWN1008" s="136"/>
      <c r="AWO1008" s="136"/>
      <c r="AWP1008" s="136"/>
      <c r="AWQ1008" s="136"/>
      <c r="AWR1008" s="136"/>
      <c r="AWS1008" s="136"/>
      <c r="AWT1008" s="136"/>
      <c r="AWU1008" s="136"/>
      <c r="AWV1008" s="136"/>
      <c r="AWW1008" s="136"/>
      <c r="AWX1008" s="136"/>
      <c r="AWY1008" s="136"/>
      <c r="AWZ1008" s="136"/>
      <c r="AXA1008" s="136"/>
      <c r="AXB1008" s="136"/>
      <c r="AXC1008" s="136"/>
      <c r="AXD1008" s="136"/>
      <c r="AXE1008" s="136"/>
      <c r="AXF1008" s="136"/>
      <c r="AXG1008" s="136"/>
      <c r="AXH1008" s="136"/>
      <c r="AXI1008" s="136"/>
      <c r="AXJ1008" s="136"/>
      <c r="AXK1008" s="136"/>
      <c r="AXL1008" s="136"/>
      <c r="AXM1008" s="136"/>
      <c r="AXN1008" s="136"/>
      <c r="AXO1008" s="136"/>
      <c r="AXP1008" s="136"/>
      <c r="AXQ1008" s="136"/>
      <c r="AXR1008" s="136"/>
      <c r="AXS1008" s="136"/>
      <c r="AXT1008" s="136"/>
      <c r="AXU1008" s="136"/>
      <c r="AXV1008" s="136"/>
      <c r="AXW1008" s="136"/>
      <c r="AXX1008" s="136"/>
      <c r="AXY1008" s="136"/>
      <c r="AXZ1008" s="136"/>
      <c r="AYA1008" s="136"/>
      <c r="AYB1008" s="136"/>
      <c r="AYC1008" s="136"/>
      <c r="AYD1008" s="136"/>
      <c r="AYE1008" s="136"/>
      <c r="AYF1008" s="136"/>
      <c r="AYG1008" s="136"/>
      <c r="AYH1008" s="136"/>
      <c r="AYI1008" s="136"/>
      <c r="AYJ1008" s="136"/>
      <c r="AYK1008" s="136"/>
      <c r="AYL1008" s="136"/>
      <c r="AYM1008" s="136"/>
      <c r="AYN1008" s="136"/>
      <c r="AYO1008" s="136"/>
      <c r="AYP1008" s="136"/>
      <c r="AYQ1008" s="136"/>
      <c r="AYR1008" s="136"/>
      <c r="AYS1008" s="136"/>
      <c r="AYT1008" s="136"/>
      <c r="AYU1008" s="136"/>
      <c r="AYV1008" s="136"/>
      <c r="AYW1008" s="136"/>
      <c r="AYX1008" s="136"/>
      <c r="AYY1008" s="136"/>
      <c r="AYZ1008" s="136"/>
      <c r="AZA1008" s="136"/>
      <c r="AZB1008" s="136"/>
      <c r="AZC1008" s="136"/>
      <c r="AZD1008" s="136"/>
      <c r="AZE1008" s="136"/>
      <c r="AZF1008" s="136"/>
      <c r="AZG1008" s="136"/>
      <c r="AZH1008" s="136"/>
      <c r="AZI1008" s="136"/>
      <c r="AZJ1008" s="136"/>
      <c r="AZK1008" s="136"/>
      <c r="AZL1008" s="136"/>
      <c r="AZM1008" s="136"/>
      <c r="AZN1008" s="136"/>
      <c r="AZO1008" s="136"/>
      <c r="AZP1008" s="136"/>
      <c r="AZQ1008" s="136"/>
      <c r="AZR1008" s="136"/>
      <c r="AZS1008" s="136"/>
      <c r="AZT1008" s="136"/>
      <c r="AZU1008" s="136"/>
      <c r="AZV1008" s="136"/>
      <c r="AZW1008" s="136"/>
      <c r="AZX1008" s="136"/>
      <c r="AZY1008" s="136"/>
      <c r="AZZ1008" s="136"/>
      <c r="BAA1008" s="136"/>
      <c r="BAB1008" s="136"/>
      <c r="BAC1008" s="136"/>
      <c r="BAD1008" s="136"/>
      <c r="BAE1008" s="136"/>
      <c r="BAF1008" s="136"/>
      <c r="BAG1008" s="136"/>
      <c r="BAH1008" s="136"/>
      <c r="BAI1008" s="136"/>
      <c r="BAJ1008" s="136"/>
      <c r="BAK1008" s="136"/>
      <c r="BAL1008" s="136"/>
      <c r="BAM1008" s="136"/>
      <c r="BAN1008" s="136"/>
      <c r="BAO1008" s="136"/>
      <c r="BAP1008" s="136"/>
      <c r="BAQ1008" s="136"/>
      <c r="BAR1008" s="136"/>
      <c r="BAS1008" s="136"/>
      <c r="BAT1008" s="136"/>
      <c r="BAU1008" s="136"/>
      <c r="BAV1008" s="136"/>
      <c r="BAW1008" s="136"/>
      <c r="BAX1008" s="136"/>
      <c r="BAY1008" s="136"/>
      <c r="BAZ1008" s="136"/>
      <c r="BBA1008" s="136"/>
      <c r="BBB1008" s="136"/>
      <c r="BBC1008" s="136"/>
      <c r="BBD1008" s="136"/>
      <c r="BBE1008" s="136"/>
      <c r="BBF1008" s="136"/>
      <c r="BBG1008" s="136"/>
      <c r="BBH1008" s="136"/>
      <c r="BBI1008" s="136"/>
      <c r="BBJ1008" s="136"/>
      <c r="BBK1008" s="136"/>
      <c r="BBL1008" s="136"/>
      <c r="BBM1008" s="136"/>
      <c r="BBN1008" s="136"/>
      <c r="BBO1008" s="136"/>
      <c r="BBP1008" s="136"/>
      <c r="BBQ1008" s="136"/>
      <c r="BBR1008" s="136"/>
      <c r="BBS1008" s="136"/>
      <c r="BBT1008" s="136"/>
      <c r="BBU1008" s="136"/>
      <c r="BBV1008" s="136"/>
      <c r="BBW1008" s="136"/>
      <c r="BBX1008" s="136"/>
      <c r="BBY1008" s="136"/>
      <c r="BBZ1008" s="136"/>
      <c r="BCA1008" s="136"/>
      <c r="BCB1008" s="136"/>
      <c r="BCC1008" s="136"/>
      <c r="BCD1008" s="136"/>
      <c r="BCE1008" s="136"/>
      <c r="BCF1008" s="136"/>
      <c r="BCG1008" s="136"/>
      <c r="BCH1008" s="136"/>
      <c r="BCI1008" s="136"/>
      <c r="BCJ1008" s="136"/>
      <c r="BCK1008" s="136"/>
      <c r="BCL1008" s="136"/>
      <c r="BCM1008" s="136"/>
      <c r="BCN1008" s="136"/>
      <c r="BCO1008" s="136"/>
      <c r="BCP1008" s="136"/>
      <c r="BCQ1008" s="136"/>
      <c r="BCR1008" s="136"/>
      <c r="BCS1008" s="136"/>
      <c r="BCT1008" s="136"/>
      <c r="BCU1008" s="136"/>
      <c r="BCV1008" s="136"/>
      <c r="BCW1008" s="136"/>
      <c r="BCX1008" s="136"/>
      <c r="BCY1008" s="136"/>
      <c r="BCZ1008" s="136"/>
      <c r="BDA1008" s="136"/>
      <c r="BDB1008" s="136"/>
      <c r="BDC1008" s="136"/>
      <c r="BDD1008" s="136"/>
      <c r="BDE1008" s="136"/>
      <c r="BDF1008" s="136"/>
      <c r="BDG1008" s="136"/>
      <c r="BDH1008" s="136"/>
      <c r="BDI1008" s="136"/>
      <c r="BDJ1008" s="136"/>
      <c r="BDK1008" s="136"/>
      <c r="BDL1008" s="136"/>
      <c r="BDM1008" s="136"/>
      <c r="BDN1008" s="136"/>
      <c r="BDO1008" s="136"/>
      <c r="BDP1008" s="136"/>
      <c r="BDQ1008" s="136"/>
      <c r="BDR1008" s="136"/>
      <c r="BDS1008" s="136"/>
      <c r="BDT1008" s="136"/>
      <c r="BDU1008" s="136"/>
      <c r="BDV1008" s="136"/>
      <c r="BDW1008" s="136"/>
      <c r="BDX1008" s="136"/>
      <c r="BDY1008" s="136"/>
      <c r="BDZ1008" s="136"/>
      <c r="BEA1008" s="136"/>
      <c r="BEB1008" s="136"/>
      <c r="BEC1008" s="136"/>
      <c r="BED1008" s="136"/>
      <c r="BEE1008" s="136"/>
      <c r="BEF1008" s="136"/>
      <c r="BEG1008" s="136"/>
      <c r="BEH1008" s="136"/>
      <c r="BEI1008" s="136"/>
      <c r="BEJ1008" s="136"/>
      <c r="BEK1008" s="136"/>
      <c r="BEL1008" s="136"/>
      <c r="BEM1008" s="136"/>
      <c r="BEN1008" s="136"/>
      <c r="BEO1008" s="136"/>
      <c r="BEP1008" s="136"/>
      <c r="BEQ1008" s="136"/>
      <c r="BER1008" s="136"/>
      <c r="BES1008" s="136"/>
      <c r="BET1008" s="136"/>
      <c r="BEU1008" s="136"/>
      <c r="BEV1008" s="136"/>
      <c r="BEW1008" s="136"/>
      <c r="BEX1008" s="136"/>
      <c r="BEY1008" s="136"/>
      <c r="BEZ1008" s="136"/>
      <c r="BFA1008" s="136"/>
      <c r="BFB1008" s="136"/>
      <c r="BFC1008" s="136"/>
      <c r="BFD1008" s="136"/>
      <c r="BFE1008" s="136"/>
      <c r="BFF1008" s="136"/>
      <c r="BFG1008" s="136"/>
      <c r="BFH1008" s="136"/>
      <c r="BFI1008" s="136"/>
      <c r="BFJ1008" s="136"/>
      <c r="BFK1008" s="136"/>
      <c r="BFL1008" s="136"/>
      <c r="BFM1008" s="136"/>
      <c r="BFN1008" s="136"/>
      <c r="BFO1008" s="136"/>
      <c r="BFP1008" s="136"/>
      <c r="BFQ1008" s="136"/>
      <c r="BFR1008" s="136"/>
      <c r="BFS1008" s="136"/>
      <c r="BFT1008" s="136"/>
      <c r="BFU1008" s="136"/>
      <c r="BFV1008" s="136"/>
      <c r="BFW1008" s="136"/>
      <c r="BFX1008" s="136"/>
      <c r="BFY1008" s="136"/>
      <c r="BFZ1008" s="136"/>
      <c r="BGA1008" s="136"/>
      <c r="BGB1008" s="136"/>
      <c r="BGC1008" s="136"/>
      <c r="BGD1008" s="136"/>
      <c r="BGE1008" s="136"/>
      <c r="BGF1008" s="136"/>
      <c r="BGG1008" s="136"/>
      <c r="BGH1008" s="136"/>
      <c r="BGI1008" s="136"/>
      <c r="BGJ1008" s="136"/>
      <c r="BGK1008" s="136"/>
      <c r="BGL1008" s="136"/>
      <c r="BGM1008" s="136"/>
      <c r="BGN1008" s="136"/>
      <c r="BGO1008" s="136"/>
      <c r="BGP1008" s="136"/>
      <c r="BGQ1008" s="136"/>
      <c r="BGR1008" s="136"/>
      <c r="BGS1008" s="136"/>
      <c r="BGT1008" s="136"/>
      <c r="BGU1008" s="136"/>
      <c r="BGV1008" s="136"/>
      <c r="BGW1008" s="136"/>
      <c r="BGX1008" s="136"/>
      <c r="BGY1008" s="136"/>
      <c r="BGZ1008" s="136"/>
      <c r="BHA1008" s="136"/>
      <c r="BHB1008" s="136"/>
      <c r="BHC1008" s="136"/>
      <c r="BHD1008" s="136"/>
      <c r="BHE1008" s="136"/>
      <c r="BHF1008" s="136"/>
      <c r="BHG1008" s="136"/>
      <c r="BHH1008" s="136"/>
      <c r="BHI1008" s="136"/>
      <c r="BHJ1008" s="136"/>
      <c r="BHK1008" s="136"/>
      <c r="BHL1008" s="136"/>
      <c r="BHM1008" s="136"/>
      <c r="BHN1008" s="136"/>
      <c r="BHO1008" s="136"/>
      <c r="BHP1008" s="136"/>
      <c r="BHQ1008" s="136"/>
      <c r="BHR1008" s="136"/>
      <c r="BHS1008" s="136"/>
      <c r="BHT1008" s="136"/>
      <c r="BHU1008" s="136"/>
      <c r="BHV1008" s="136"/>
      <c r="BHW1008" s="136"/>
      <c r="BHX1008" s="136"/>
      <c r="BHY1008" s="136"/>
      <c r="BHZ1008" s="136"/>
      <c r="BIA1008" s="136"/>
      <c r="BIB1008" s="136"/>
      <c r="BIC1008" s="136"/>
      <c r="BID1008" s="136"/>
      <c r="BIE1008" s="136"/>
      <c r="BIF1008" s="136"/>
      <c r="BIG1008" s="136"/>
      <c r="BIH1008" s="136"/>
      <c r="BII1008" s="136"/>
      <c r="BIJ1008" s="136"/>
      <c r="BIK1008" s="136"/>
      <c r="BIL1008" s="136"/>
      <c r="BIM1008" s="136"/>
      <c r="BIN1008" s="136"/>
      <c r="BIO1008" s="136"/>
      <c r="BIP1008" s="136"/>
      <c r="BIQ1008" s="136"/>
      <c r="BIR1008" s="136"/>
      <c r="BIS1008" s="136"/>
      <c r="BIT1008" s="136"/>
      <c r="BIU1008" s="136"/>
      <c r="BIV1008" s="136"/>
      <c r="BIW1008" s="136"/>
      <c r="BIX1008" s="136"/>
      <c r="BIY1008" s="136"/>
      <c r="BIZ1008" s="136"/>
      <c r="BJA1008" s="136"/>
      <c r="BJB1008" s="136"/>
      <c r="BJC1008" s="136"/>
      <c r="BJD1008" s="136"/>
      <c r="BJE1008" s="136"/>
      <c r="BJF1008" s="136"/>
      <c r="BJG1008" s="136"/>
      <c r="BJH1008" s="136"/>
      <c r="BJI1008" s="136"/>
      <c r="BJJ1008" s="136"/>
      <c r="BJK1008" s="136"/>
      <c r="BJL1008" s="136"/>
      <c r="BJM1008" s="136"/>
      <c r="BJN1008" s="136"/>
      <c r="BJO1008" s="136"/>
      <c r="BJP1008" s="136"/>
      <c r="BJQ1008" s="136"/>
      <c r="BJR1008" s="136"/>
      <c r="BJS1008" s="136"/>
      <c r="BJT1008" s="136"/>
      <c r="BJU1008" s="136"/>
      <c r="BJV1008" s="136"/>
      <c r="BJW1008" s="136"/>
      <c r="BJX1008" s="136"/>
      <c r="BJY1008" s="136"/>
      <c r="BJZ1008" s="136"/>
      <c r="BKA1008" s="136"/>
      <c r="BKB1008" s="136"/>
      <c r="BKC1008" s="136"/>
      <c r="BKD1008" s="136"/>
      <c r="BKE1008" s="136"/>
      <c r="BKF1008" s="136"/>
      <c r="BKG1008" s="136"/>
      <c r="BKH1008" s="136"/>
      <c r="BKI1008" s="136"/>
      <c r="BKJ1008" s="136"/>
      <c r="BKK1008" s="136"/>
      <c r="BKL1008" s="136"/>
      <c r="BKM1008" s="136"/>
      <c r="BKN1008" s="136"/>
      <c r="BKO1008" s="136"/>
      <c r="BKP1008" s="136"/>
      <c r="BKQ1008" s="136"/>
      <c r="BKR1008" s="136"/>
      <c r="BKS1008" s="136"/>
      <c r="BKT1008" s="136"/>
      <c r="BKU1008" s="136"/>
      <c r="BKV1008" s="136"/>
      <c r="BKW1008" s="136"/>
      <c r="BKX1008" s="136"/>
      <c r="BKY1008" s="136"/>
      <c r="BKZ1008" s="136"/>
      <c r="BLA1008" s="136"/>
      <c r="BLB1008" s="136"/>
      <c r="BLC1008" s="136"/>
      <c r="BLD1008" s="136"/>
      <c r="BLE1008" s="136"/>
      <c r="BLF1008" s="136"/>
      <c r="BLG1008" s="136"/>
      <c r="BLH1008" s="136"/>
      <c r="BLI1008" s="136"/>
      <c r="BLJ1008" s="136"/>
      <c r="BLK1008" s="136"/>
      <c r="BLL1008" s="136"/>
      <c r="BLM1008" s="136"/>
      <c r="BLN1008" s="136"/>
      <c r="BLO1008" s="136"/>
      <c r="BLP1008" s="136"/>
      <c r="BLQ1008" s="136"/>
      <c r="BLR1008" s="136"/>
      <c r="BLS1008" s="136"/>
      <c r="BLT1008" s="136"/>
      <c r="BLU1008" s="136"/>
      <c r="BLV1008" s="136"/>
      <c r="BLW1008" s="136"/>
      <c r="BLX1008" s="136"/>
      <c r="BLY1008" s="136"/>
      <c r="BLZ1008" s="136"/>
      <c r="BMA1008" s="136"/>
      <c r="BMB1008" s="136"/>
      <c r="BMC1008" s="136"/>
      <c r="BMD1008" s="136"/>
      <c r="BME1008" s="136"/>
      <c r="BMF1008" s="136"/>
      <c r="BMG1008" s="136"/>
      <c r="BMH1008" s="136"/>
      <c r="BMI1008" s="136"/>
      <c r="BMJ1008" s="136"/>
      <c r="BMK1008" s="136"/>
      <c r="BML1008" s="136"/>
      <c r="BMM1008" s="136"/>
      <c r="BMN1008" s="136"/>
      <c r="BMO1008" s="136"/>
      <c r="BMP1008" s="136"/>
      <c r="BMQ1008" s="136"/>
      <c r="BMR1008" s="136"/>
      <c r="BMS1008" s="136"/>
      <c r="BMT1008" s="136"/>
      <c r="BMU1008" s="136"/>
      <c r="BMV1008" s="136"/>
      <c r="BMW1008" s="136"/>
      <c r="BMX1008" s="136"/>
      <c r="BMY1008" s="136"/>
      <c r="BMZ1008" s="136"/>
      <c r="BNA1008" s="136"/>
      <c r="BNB1008" s="136"/>
      <c r="BNC1008" s="136"/>
      <c r="BND1008" s="136"/>
      <c r="BNE1008" s="136"/>
      <c r="BNF1008" s="136"/>
      <c r="BNG1008" s="136"/>
      <c r="BNH1008" s="136"/>
      <c r="BNI1008" s="136"/>
      <c r="BNJ1008" s="136"/>
      <c r="BNK1008" s="136"/>
      <c r="BNL1008" s="136"/>
      <c r="BNM1008" s="136"/>
      <c r="BNN1008" s="136"/>
      <c r="BNO1008" s="136"/>
      <c r="BNP1008" s="136"/>
      <c r="BNQ1008" s="136"/>
      <c r="BNR1008" s="136"/>
      <c r="BNS1008" s="136"/>
      <c r="BNT1008" s="136"/>
      <c r="BNU1008" s="136"/>
      <c r="BNV1008" s="136"/>
      <c r="BNW1008" s="136"/>
      <c r="BNX1008" s="136"/>
      <c r="BNY1008" s="136"/>
      <c r="BNZ1008" s="136"/>
      <c r="BOA1008" s="136"/>
      <c r="BOB1008" s="136"/>
      <c r="BOC1008" s="136"/>
      <c r="BOD1008" s="136"/>
      <c r="BOE1008" s="136"/>
      <c r="BOF1008" s="136"/>
      <c r="BOG1008" s="136"/>
      <c r="BOH1008" s="136"/>
      <c r="BOI1008" s="136"/>
      <c r="BOJ1008" s="136"/>
      <c r="BOK1008" s="136"/>
      <c r="BOL1008" s="136"/>
      <c r="BOM1008" s="136"/>
      <c r="BON1008" s="136"/>
      <c r="BOO1008" s="136"/>
      <c r="BOP1008" s="136"/>
      <c r="BOQ1008" s="136"/>
      <c r="BOR1008" s="136"/>
      <c r="BOS1008" s="136"/>
      <c r="BOT1008" s="136"/>
      <c r="BOU1008" s="136"/>
      <c r="BOV1008" s="136"/>
      <c r="BOW1008" s="136"/>
      <c r="BOX1008" s="136"/>
      <c r="BOY1008" s="136"/>
      <c r="BOZ1008" s="136"/>
      <c r="BPA1008" s="136"/>
      <c r="BPB1008" s="136"/>
      <c r="BPC1008" s="136"/>
      <c r="BPD1008" s="136"/>
      <c r="BPE1008" s="136"/>
      <c r="BPF1008" s="136"/>
      <c r="BPG1008" s="136"/>
      <c r="BPH1008" s="136"/>
      <c r="BPI1008" s="136"/>
      <c r="BPJ1008" s="136"/>
      <c r="BPK1008" s="136"/>
      <c r="BPL1008" s="136"/>
      <c r="BPM1008" s="136"/>
      <c r="BPN1008" s="136"/>
      <c r="BPO1008" s="136"/>
      <c r="BPP1008" s="136"/>
      <c r="BPQ1008" s="136"/>
      <c r="BPR1008" s="136"/>
      <c r="BPS1008" s="136"/>
      <c r="BPT1008" s="136"/>
      <c r="BPU1008" s="136"/>
      <c r="BPV1008" s="136"/>
      <c r="BPW1008" s="136"/>
      <c r="BPX1008" s="136"/>
      <c r="BPY1008" s="136"/>
      <c r="BPZ1008" s="136"/>
      <c r="BQA1008" s="136"/>
      <c r="BQB1008" s="136"/>
      <c r="BQC1008" s="136"/>
      <c r="BQD1008" s="136"/>
      <c r="BQE1008" s="136"/>
      <c r="BQF1008" s="136"/>
      <c r="BQG1008" s="136"/>
      <c r="BQH1008" s="136"/>
      <c r="BQI1008" s="136"/>
      <c r="BQJ1008" s="136"/>
      <c r="BQK1008" s="136"/>
      <c r="BQL1008" s="136"/>
      <c r="BQM1008" s="136"/>
      <c r="BQN1008" s="136"/>
      <c r="BQO1008" s="136"/>
      <c r="BQP1008" s="136"/>
      <c r="BQQ1008" s="136"/>
      <c r="BQR1008" s="136"/>
      <c r="BQS1008" s="136"/>
      <c r="BQT1008" s="136"/>
      <c r="BQU1008" s="136"/>
      <c r="BQV1008" s="136"/>
      <c r="BQW1008" s="136"/>
      <c r="BQX1008" s="136"/>
      <c r="BQY1008" s="136"/>
      <c r="BQZ1008" s="136"/>
      <c r="BRA1008" s="136"/>
      <c r="BRB1008" s="136"/>
      <c r="BRC1008" s="136"/>
      <c r="BRD1008" s="136"/>
      <c r="BRE1008" s="136"/>
      <c r="BRF1008" s="136"/>
      <c r="BRG1008" s="136"/>
      <c r="BRH1008" s="136"/>
      <c r="BRI1008" s="136"/>
      <c r="BRJ1008" s="136"/>
      <c r="BRK1008" s="136"/>
      <c r="BRL1008" s="136"/>
      <c r="BRM1008" s="136"/>
      <c r="BRN1008" s="136"/>
      <c r="BRO1008" s="136"/>
      <c r="BRP1008" s="136"/>
      <c r="BRQ1008" s="136"/>
      <c r="BRR1008" s="136"/>
      <c r="BRS1008" s="136"/>
      <c r="BRT1008" s="136"/>
      <c r="BRU1008" s="136"/>
      <c r="BRV1008" s="136"/>
      <c r="BRW1008" s="136"/>
      <c r="BRX1008" s="136"/>
      <c r="BRY1008" s="136"/>
      <c r="BRZ1008" s="136"/>
      <c r="BSA1008" s="136"/>
      <c r="BSB1008" s="136"/>
      <c r="BSC1008" s="136"/>
      <c r="BSD1008" s="136"/>
      <c r="BSE1008" s="136"/>
      <c r="BSF1008" s="136"/>
      <c r="BSG1008" s="136"/>
      <c r="BSH1008" s="136"/>
      <c r="BSI1008" s="136"/>
      <c r="BSJ1008" s="136"/>
      <c r="BSK1008" s="136"/>
      <c r="BSL1008" s="136"/>
      <c r="BSM1008" s="136"/>
      <c r="BSN1008" s="136"/>
      <c r="BSO1008" s="136"/>
      <c r="BSP1008" s="136"/>
      <c r="BSQ1008" s="136"/>
      <c r="BSR1008" s="136"/>
      <c r="BSS1008" s="136"/>
      <c r="BST1008" s="136"/>
      <c r="BSU1008" s="136"/>
      <c r="BSV1008" s="136"/>
      <c r="BSW1008" s="136"/>
      <c r="BSX1008" s="136"/>
      <c r="BSY1008" s="136"/>
      <c r="BSZ1008" s="136"/>
      <c r="BTA1008" s="136"/>
      <c r="BTB1008" s="136"/>
      <c r="BTC1008" s="136"/>
      <c r="BTD1008" s="136"/>
      <c r="BTE1008" s="136"/>
      <c r="BTF1008" s="136"/>
      <c r="BTG1008" s="136"/>
      <c r="BTH1008" s="136"/>
      <c r="BTI1008" s="136"/>
      <c r="BTJ1008" s="136"/>
      <c r="BTK1008" s="136"/>
      <c r="BTL1008" s="136"/>
      <c r="BTM1008" s="136"/>
      <c r="BTN1008" s="136"/>
      <c r="BTO1008" s="136"/>
      <c r="BTP1008" s="136"/>
      <c r="BTQ1008" s="136"/>
      <c r="BTR1008" s="136"/>
      <c r="BTS1008" s="136"/>
      <c r="BTT1008" s="136"/>
      <c r="BTU1008" s="136"/>
      <c r="BTV1008" s="136"/>
      <c r="BTW1008" s="136"/>
      <c r="BTX1008" s="136"/>
      <c r="BTY1008" s="136"/>
      <c r="BTZ1008" s="136"/>
      <c r="BUA1008" s="136"/>
      <c r="BUB1008" s="136"/>
      <c r="BUC1008" s="136"/>
      <c r="BUD1008" s="136"/>
      <c r="BUE1008" s="136"/>
      <c r="BUF1008" s="136"/>
      <c r="BUG1008" s="136"/>
      <c r="BUH1008" s="136"/>
      <c r="BUI1008" s="136"/>
      <c r="BUJ1008" s="136"/>
      <c r="BUK1008" s="136"/>
      <c r="BUL1008" s="136"/>
      <c r="BUM1008" s="136"/>
      <c r="BUN1008" s="136"/>
      <c r="BUO1008" s="136"/>
      <c r="BUP1008" s="136"/>
      <c r="BUQ1008" s="136"/>
      <c r="BUR1008" s="136"/>
      <c r="BUS1008" s="136"/>
      <c r="BUT1008" s="136"/>
      <c r="BUU1008" s="136"/>
      <c r="BUV1008" s="136"/>
      <c r="BUW1008" s="136"/>
      <c r="BUX1008" s="136"/>
      <c r="BUY1008" s="136"/>
      <c r="BUZ1008" s="136"/>
      <c r="BVA1008" s="136"/>
      <c r="BVB1008" s="136"/>
      <c r="BVC1008" s="136"/>
      <c r="BVD1008" s="136"/>
      <c r="BVE1008" s="136"/>
      <c r="BVF1008" s="136"/>
      <c r="BVG1008" s="136"/>
      <c r="BVH1008" s="136"/>
      <c r="BVI1008" s="136"/>
      <c r="BVJ1008" s="136"/>
      <c r="BVK1008" s="136"/>
      <c r="BVL1008" s="136"/>
      <c r="BVM1008" s="136"/>
      <c r="BVN1008" s="136"/>
      <c r="BVO1008" s="136"/>
      <c r="BVP1008" s="136"/>
      <c r="BVQ1008" s="136"/>
      <c r="BVR1008" s="136"/>
      <c r="BVS1008" s="136"/>
      <c r="BVT1008" s="136"/>
      <c r="BVU1008" s="136"/>
      <c r="BVV1008" s="136"/>
      <c r="BVW1008" s="136"/>
      <c r="BVX1008" s="136"/>
      <c r="BVY1008" s="136"/>
      <c r="BVZ1008" s="136"/>
      <c r="BWA1008" s="136"/>
      <c r="BWB1008" s="136"/>
      <c r="BWC1008" s="136"/>
      <c r="BWD1008" s="136"/>
      <c r="BWE1008" s="136"/>
      <c r="BWF1008" s="136"/>
      <c r="BWG1008" s="136"/>
      <c r="BWH1008" s="136"/>
      <c r="BWI1008" s="136"/>
      <c r="BWJ1008" s="136"/>
      <c r="BWK1008" s="136"/>
      <c r="BWL1008" s="136"/>
      <c r="BWM1008" s="136"/>
      <c r="BWN1008" s="136"/>
      <c r="BWO1008" s="136"/>
      <c r="BWP1008" s="136"/>
      <c r="BWQ1008" s="136"/>
      <c r="BWR1008" s="136"/>
      <c r="BWS1008" s="136"/>
      <c r="BWT1008" s="136"/>
      <c r="BWU1008" s="136"/>
      <c r="BWV1008" s="136"/>
      <c r="BWW1008" s="136"/>
      <c r="BWX1008" s="136"/>
      <c r="BWY1008" s="136"/>
      <c r="BWZ1008" s="136"/>
      <c r="BXA1008" s="136"/>
      <c r="BXB1008" s="136"/>
      <c r="BXC1008" s="136"/>
      <c r="BXD1008" s="136"/>
      <c r="BXE1008" s="136"/>
      <c r="BXF1008" s="136"/>
      <c r="BXG1008" s="136"/>
      <c r="BXH1008" s="136"/>
      <c r="BXI1008" s="136"/>
      <c r="BXJ1008" s="136"/>
      <c r="BXK1008" s="136"/>
      <c r="BXL1008" s="136"/>
      <c r="BXM1008" s="136"/>
      <c r="BXN1008" s="136"/>
      <c r="BXO1008" s="136"/>
      <c r="BXP1008" s="136"/>
      <c r="BXQ1008" s="136"/>
      <c r="BXR1008" s="136"/>
      <c r="BXS1008" s="136"/>
      <c r="BXT1008" s="136"/>
      <c r="BXU1008" s="136"/>
      <c r="BXV1008" s="136"/>
      <c r="BXW1008" s="136"/>
      <c r="BXX1008" s="136"/>
      <c r="BXY1008" s="136"/>
      <c r="BXZ1008" s="136"/>
      <c r="BYA1008" s="136"/>
      <c r="BYB1008" s="136"/>
      <c r="BYC1008" s="136"/>
      <c r="BYD1008" s="136"/>
      <c r="BYE1008" s="136"/>
      <c r="BYF1008" s="136"/>
      <c r="BYG1008" s="136"/>
      <c r="BYH1008" s="136"/>
      <c r="BYI1008" s="136"/>
      <c r="BYJ1008" s="136"/>
      <c r="BYK1008" s="136"/>
      <c r="BYL1008" s="136"/>
      <c r="BYM1008" s="136"/>
      <c r="BYN1008" s="136"/>
      <c r="BYO1008" s="136"/>
      <c r="BYP1008" s="136"/>
      <c r="BYQ1008" s="136"/>
      <c r="BYR1008" s="136"/>
      <c r="BYS1008" s="136"/>
      <c r="BYT1008" s="136"/>
      <c r="BYU1008" s="136"/>
      <c r="BYV1008" s="136"/>
      <c r="BYW1008" s="136"/>
      <c r="BYX1008" s="136"/>
      <c r="BYY1008" s="136"/>
      <c r="BYZ1008" s="136"/>
      <c r="BZA1008" s="136"/>
      <c r="BZB1008" s="136"/>
      <c r="BZC1008" s="136"/>
      <c r="BZD1008" s="136"/>
      <c r="BZE1008" s="136"/>
      <c r="BZF1008" s="136"/>
      <c r="BZG1008" s="136"/>
      <c r="BZH1008" s="136"/>
      <c r="BZI1008" s="136"/>
      <c r="BZJ1008" s="136"/>
      <c r="BZK1008" s="136"/>
      <c r="BZL1008" s="136"/>
      <c r="BZM1008" s="136"/>
      <c r="BZN1008" s="136"/>
      <c r="BZO1008" s="136"/>
      <c r="BZP1008" s="136"/>
      <c r="BZQ1008" s="136"/>
      <c r="BZR1008" s="136"/>
      <c r="BZS1008" s="136"/>
      <c r="BZT1008" s="136"/>
      <c r="BZU1008" s="136"/>
      <c r="BZV1008" s="136"/>
      <c r="BZW1008" s="136"/>
      <c r="BZX1008" s="136"/>
      <c r="BZY1008" s="136"/>
      <c r="BZZ1008" s="136"/>
      <c r="CAA1008" s="136"/>
      <c r="CAB1008" s="136"/>
      <c r="CAC1008" s="136"/>
      <c r="CAD1008" s="136"/>
      <c r="CAE1008" s="136"/>
      <c r="CAF1008" s="136"/>
      <c r="CAG1008" s="136"/>
      <c r="CAH1008" s="136"/>
      <c r="CAI1008" s="136"/>
      <c r="CAJ1008" s="136"/>
      <c r="CAK1008" s="136"/>
      <c r="CAL1008" s="136"/>
      <c r="CAM1008" s="136"/>
      <c r="CAN1008" s="136"/>
      <c r="CAO1008" s="136"/>
      <c r="CAP1008" s="136"/>
      <c r="CAQ1008" s="136"/>
      <c r="CAR1008" s="136"/>
      <c r="CAS1008" s="136"/>
      <c r="CAT1008" s="136"/>
      <c r="CAU1008" s="136"/>
      <c r="CAV1008" s="136"/>
      <c r="CAW1008" s="136"/>
      <c r="CAX1008" s="136"/>
      <c r="CAY1008" s="136"/>
      <c r="CAZ1008" s="136"/>
      <c r="CBA1008" s="136"/>
      <c r="CBB1008" s="136"/>
      <c r="CBC1008" s="136"/>
      <c r="CBD1008" s="136"/>
      <c r="CBE1008" s="136"/>
      <c r="CBF1008" s="136"/>
      <c r="CBG1008" s="136"/>
      <c r="CBH1008" s="136"/>
      <c r="CBI1008" s="136"/>
      <c r="CBJ1008" s="136"/>
      <c r="CBK1008" s="136"/>
      <c r="CBL1008" s="136"/>
      <c r="CBM1008" s="136"/>
      <c r="CBN1008" s="136"/>
      <c r="CBO1008" s="136"/>
      <c r="CBP1008" s="136"/>
      <c r="CBQ1008" s="136"/>
      <c r="CBR1008" s="136"/>
      <c r="CBS1008" s="136"/>
      <c r="CBT1008" s="136"/>
      <c r="CBU1008" s="136"/>
      <c r="CBV1008" s="136"/>
      <c r="CBW1008" s="136"/>
      <c r="CBX1008" s="136"/>
      <c r="CBY1008" s="136"/>
      <c r="CBZ1008" s="136"/>
      <c r="CCA1008" s="136"/>
      <c r="CCB1008" s="136"/>
      <c r="CCC1008" s="136"/>
      <c r="CCD1008" s="136"/>
      <c r="CCE1008" s="136"/>
      <c r="CCF1008" s="136"/>
      <c r="CCG1008" s="136"/>
      <c r="CCH1008" s="136"/>
      <c r="CCI1008" s="136"/>
      <c r="CCJ1008" s="136"/>
      <c r="CCK1008" s="136"/>
      <c r="CCL1008" s="136"/>
      <c r="CCM1008" s="136"/>
      <c r="CCN1008" s="136"/>
      <c r="CCO1008" s="136"/>
      <c r="CCP1008" s="136"/>
      <c r="CCQ1008" s="136"/>
      <c r="CCR1008" s="136"/>
      <c r="CCS1008" s="136"/>
      <c r="CCT1008" s="136"/>
      <c r="CCU1008" s="136"/>
      <c r="CCV1008" s="136"/>
      <c r="CCW1008" s="136"/>
      <c r="CCX1008" s="136"/>
      <c r="CCY1008" s="136"/>
      <c r="CCZ1008" s="136"/>
      <c r="CDA1008" s="136"/>
      <c r="CDB1008" s="136"/>
      <c r="CDC1008" s="136"/>
      <c r="CDD1008" s="136"/>
      <c r="CDE1008" s="136"/>
      <c r="CDF1008" s="136"/>
      <c r="CDG1008" s="136"/>
      <c r="CDH1008" s="136"/>
      <c r="CDI1008" s="136"/>
      <c r="CDJ1008" s="136"/>
      <c r="CDK1008" s="136"/>
      <c r="CDL1008" s="136"/>
      <c r="CDM1008" s="136"/>
      <c r="CDN1008" s="136"/>
      <c r="CDO1008" s="136"/>
      <c r="CDP1008" s="136"/>
      <c r="CDQ1008" s="136"/>
      <c r="CDR1008" s="136"/>
      <c r="CDS1008" s="136"/>
      <c r="CDT1008" s="136"/>
      <c r="CDU1008" s="136"/>
      <c r="CDV1008" s="136"/>
      <c r="CDW1008" s="136"/>
      <c r="CDX1008" s="136"/>
      <c r="CDY1008" s="136"/>
      <c r="CDZ1008" s="136"/>
      <c r="CEA1008" s="136"/>
      <c r="CEB1008" s="136"/>
      <c r="CEC1008" s="136"/>
      <c r="CED1008" s="136"/>
      <c r="CEE1008" s="136"/>
      <c r="CEF1008" s="136"/>
      <c r="CEG1008" s="136"/>
      <c r="CEH1008" s="136"/>
      <c r="CEI1008" s="136"/>
      <c r="CEJ1008" s="136"/>
      <c r="CEK1008" s="136"/>
      <c r="CEL1008" s="136"/>
      <c r="CEM1008" s="136"/>
      <c r="CEN1008" s="136"/>
      <c r="CEO1008" s="136"/>
      <c r="CEP1008" s="136"/>
      <c r="CEQ1008" s="136"/>
      <c r="CER1008" s="136"/>
      <c r="CES1008" s="136"/>
      <c r="CET1008" s="136"/>
      <c r="CEU1008" s="136"/>
      <c r="CEV1008" s="136"/>
      <c r="CEW1008" s="136"/>
      <c r="CEX1008" s="136"/>
      <c r="CEY1008" s="136"/>
      <c r="CEZ1008" s="136"/>
      <c r="CFA1008" s="136"/>
      <c r="CFB1008" s="136"/>
      <c r="CFC1008" s="136"/>
      <c r="CFD1008" s="136"/>
      <c r="CFE1008" s="136"/>
      <c r="CFF1008" s="136"/>
      <c r="CFG1008" s="136"/>
      <c r="CFH1008" s="136"/>
      <c r="CFI1008" s="136"/>
      <c r="CFJ1008" s="136"/>
      <c r="CFK1008" s="136"/>
      <c r="CFL1008" s="136"/>
      <c r="CFM1008" s="136"/>
      <c r="CFN1008" s="136"/>
      <c r="CFO1008" s="136"/>
      <c r="CFP1008" s="136"/>
      <c r="CFQ1008" s="136"/>
      <c r="CFR1008" s="136"/>
      <c r="CFS1008" s="136"/>
      <c r="CFT1008" s="136"/>
      <c r="CFU1008" s="136"/>
      <c r="CFV1008" s="136"/>
      <c r="CFW1008" s="136"/>
      <c r="CFX1008" s="136"/>
      <c r="CFY1008" s="136"/>
      <c r="CFZ1008" s="136"/>
      <c r="CGA1008" s="136"/>
      <c r="CGB1008" s="136"/>
      <c r="CGC1008" s="136"/>
      <c r="CGD1008" s="136"/>
      <c r="CGE1008" s="136"/>
      <c r="CGF1008" s="136"/>
      <c r="CGG1008" s="136"/>
      <c r="CGH1008" s="136"/>
      <c r="CGI1008" s="136"/>
      <c r="CGJ1008" s="136"/>
      <c r="CGK1008" s="136"/>
      <c r="CGL1008" s="136"/>
      <c r="CGM1008" s="136"/>
      <c r="CGN1008" s="136"/>
      <c r="CGO1008" s="136"/>
      <c r="CGP1008" s="136"/>
      <c r="CGQ1008" s="136"/>
      <c r="CGR1008" s="136"/>
      <c r="CGS1008" s="136"/>
      <c r="CGT1008" s="136"/>
      <c r="CGU1008" s="136"/>
      <c r="CGV1008" s="136"/>
      <c r="CGW1008" s="136"/>
      <c r="CGX1008" s="136"/>
      <c r="CGY1008" s="136"/>
      <c r="CGZ1008" s="136"/>
      <c r="CHA1008" s="136"/>
      <c r="CHB1008" s="136"/>
      <c r="CHC1008" s="136"/>
      <c r="CHD1008" s="136"/>
      <c r="CHE1008" s="136"/>
      <c r="CHF1008" s="136"/>
      <c r="CHG1008" s="136"/>
      <c r="CHH1008" s="136"/>
      <c r="CHI1008" s="136"/>
      <c r="CHJ1008" s="136"/>
      <c r="CHK1008" s="136"/>
      <c r="CHL1008" s="136"/>
      <c r="CHM1008" s="136"/>
      <c r="CHN1008" s="136"/>
      <c r="CHO1008" s="136"/>
      <c r="CHP1008" s="136"/>
      <c r="CHQ1008" s="136"/>
      <c r="CHR1008" s="136"/>
      <c r="CHS1008" s="136"/>
      <c r="CHT1008" s="136"/>
      <c r="CHU1008" s="136"/>
      <c r="CHV1008" s="136"/>
      <c r="CHW1008" s="136"/>
      <c r="CHX1008" s="136"/>
      <c r="CHY1008" s="136"/>
      <c r="CHZ1008" s="136"/>
      <c r="CIA1008" s="136"/>
      <c r="CIB1008" s="136"/>
      <c r="CIC1008" s="136"/>
      <c r="CID1008" s="136"/>
      <c r="CIE1008" s="136"/>
      <c r="CIF1008" s="136"/>
      <c r="CIG1008" s="136"/>
      <c r="CIH1008" s="136"/>
      <c r="CII1008" s="136"/>
      <c r="CIJ1008" s="136"/>
      <c r="CIK1008" s="136"/>
      <c r="CIL1008" s="136"/>
      <c r="CIM1008" s="136"/>
      <c r="CIN1008" s="136"/>
      <c r="CIO1008" s="136"/>
      <c r="CIP1008" s="136"/>
      <c r="CIQ1008" s="136"/>
      <c r="CIR1008" s="136"/>
      <c r="CIS1008" s="136"/>
      <c r="CIT1008" s="136"/>
      <c r="CIU1008" s="136"/>
      <c r="CIV1008" s="136"/>
      <c r="CIW1008" s="136"/>
      <c r="CIX1008" s="136"/>
      <c r="CIY1008" s="136"/>
      <c r="CIZ1008" s="136"/>
      <c r="CJA1008" s="136"/>
      <c r="CJB1008" s="136"/>
      <c r="CJC1008" s="136"/>
      <c r="CJD1008" s="136"/>
      <c r="CJE1008" s="136"/>
      <c r="CJF1008" s="136"/>
      <c r="CJG1008" s="136"/>
      <c r="CJH1008" s="136"/>
      <c r="CJI1008" s="136"/>
      <c r="CJJ1008" s="136"/>
      <c r="CJK1008" s="136"/>
      <c r="CJL1008" s="136"/>
      <c r="CJM1008" s="136"/>
      <c r="CJN1008" s="136"/>
      <c r="CJO1008" s="136"/>
      <c r="CJP1008" s="136"/>
      <c r="CJQ1008" s="136"/>
      <c r="CJR1008" s="136"/>
      <c r="CJS1008" s="136"/>
      <c r="CJT1008" s="136"/>
      <c r="CJU1008" s="136"/>
      <c r="CJV1008" s="136"/>
      <c r="CJW1008" s="136"/>
      <c r="CJX1008" s="136"/>
      <c r="CJY1008" s="136"/>
      <c r="CJZ1008" s="136"/>
      <c r="CKA1008" s="136"/>
      <c r="CKB1008" s="136"/>
      <c r="CKC1008" s="136"/>
      <c r="CKD1008" s="136"/>
      <c r="CKE1008" s="136"/>
      <c r="CKF1008" s="136"/>
      <c r="CKG1008" s="136"/>
      <c r="CKH1008" s="136"/>
      <c r="CKI1008" s="136"/>
      <c r="CKJ1008" s="136"/>
      <c r="CKK1008" s="136"/>
      <c r="CKL1008" s="136"/>
      <c r="CKM1008" s="136"/>
      <c r="CKN1008" s="136"/>
      <c r="CKO1008" s="136"/>
      <c r="CKP1008" s="136"/>
      <c r="CKQ1008" s="136"/>
      <c r="CKR1008" s="136"/>
      <c r="CKS1008" s="136"/>
      <c r="CKT1008" s="136"/>
      <c r="CKU1008" s="136"/>
      <c r="CKV1008" s="136"/>
      <c r="CKW1008" s="136"/>
      <c r="CKX1008" s="136"/>
      <c r="CKY1008" s="136"/>
      <c r="CKZ1008" s="136"/>
      <c r="CLA1008" s="136"/>
      <c r="CLB1008" s="136"/>
      <c r="CLC1008" s="136"/>
      <c r="CLD1008" s="136"/>
      <c r="CLE1008" s="136"/>
      <c r="CLF1008" s="136"/>
      <c r="CLG1008" s="136"/>
      <c r="CLH1008" s="136"/>
      <c r="CLI1008" s="136"/>
      <c r="CLJ1008" s="136"/>
      <c r="CLK1008" s="136"/>
      <c r="CLL1008" s="136"/>
      <c r="CLM1008" s="136"/>
      <c r="CLN1008" s="136"/>
      <c r="CLO1008" s="136"/>
      <c r="CLP1008" s="136"/>
      <c r="CLQ1008" s="136"/>
      <c r="CLR1008" s="136"/>
      <c r="CLS1008" s="136"/>
      <c r="CLT1008" s="136"/>
      <c r="CLU1008" s="136"/>
      <c r="CLV1008" s="136"/>
      <c r="CLW1008" s="136"/>
      <c r="CLX1008" s="136"/>
      <c r="CLY1008" s="136"/>
      <c r="CLZ1008" s="136"/>
      <c r="CMA1008" s="136"/>
      <c r="CMB1008" s="136"/>
      <c r="CMC1008" s="136"/>
      <c r="CMD1008" s="136"/>
      <c r="CME1008" s="136"/>
      <c r="CMF1008" s="136"/>
      <c r="CMG1008" s="136"/>
      <c r="CMH1008" s="136"/>
      <c r="CMI1008" s="136"/>
      <c r="CMJ1008" s="136"/>
      <c r="CMK1008" s="136"/>
      <c r="CML1008" s="136"/>
      <c r="CMM1008" s="136"/>
      <c r="CMN1008" s="136"/>
      <c r="CMO1008" s="136"/>
      <c r="CMP1008" s="136"/>
      <c r="CMQ1008" s="136"/>
      <c r="CMR1008" s="136"/>
      <c r="CMS1008" s="136"/>
      <c r="CMT1008" s="136"/>
      <c r="CMU1008" s="136"/>
      <c r="CMV1008" s="136"/>
      <c r="CMW1008" s="136"/>
      <c r="CMX1008" s="136"/>
      <c r="CMY1008" s="136"/>
      <c r="CMZ1008" s="136"/>
      <c r="CNA1008" s="136"/>
      <c r="CNB1008" s="136"/>
      <c r="CNC1008" s="136"/>
      <c r="CND1008" s="136"/>
      <c r="CNE1008" s="136"/>
      <c r="CNF1008" s="136"/>
      <c r="CNG1008" s="136"/>
      <c r="CNH1008" s="136"/>
      <c r="CNI1008" s="136"/>
      <c r="CNJ1008" s="136"/>
      <c r="CNK1008" s="136"/>
      <c r="CNL1008" s="136"/>
      <c r="CNM1008" s="136"/>
      <c r="CNN1008" s="136"/>
      <c r="CNO1008" s="136"/>
      <c r="CNP1008" s="136"/>
      <c r="CNQ1008" s="136"/>
      <c r="CNR1008" s="136"/>
      <c r="CNS1008" s="136"/>
      <c r="CNT1008" s="136"/>
      <c r="CNU1008" s="136"/>
      <c r="CNV1008" s="136"/>
      <c r="CNW1008" s="136"/>
      <c r="CNX1008" s="136"/>
      <c r="CNY1008" s="136"/>
      <c r="CNZ1008" s="136"/>
      <c r="COA1008" s="136"/>
      <c r="COB1008" s="136"/>
      <c r="COC1008" s="136"/>
      <c r="COD1008" s="136"/>
      <c r="COE1008" s="136"/>
      <c r="COF1008" s="136"/>
      <c r="COG1008" s="136"/>
      <c r="COH1008" s="136"/>
      <c r="COI1008" s="136"/>
      <c r="COJ1008" s="136"/>
      <c r="COK1008" s="136"/>
      <c r="COL1008" s="136"/>
      <c r="COM1008" s="136"/>
      <c r="CON1008" s="136"/>
      <c r="COO1008" s="136"/>
      <c r="COP1008" s="136"/>
      <c r="COQ1008" s="136"/>
      <c r="COR1008" s="136"/>
      <c r="COS1008" s="136"/>
      <c r="COT1008" s="136"/>
      <c r="COU1008" s="136"/>
      <c r="COV1008" s="136"/>
      <c r="COW1008" s="136"/>
      <c r="COX1008" s="136"/>
      <c r="COY1008" s="136"/>
      <c r="COZ1008" s="136"/>
      <c r="CPA1008" s="136"/>
      <c r="CPB1008" s="136"/>
      <c r="CPC1008" s="136"/>
      <c r="CPD1008" s="136"/>
      <c r="CPE1008" s="136"/>
      <c r="CPF1008" s="136"/>
      <c r="CPG1008" s="136"/>
      <c r="CPH1008" s="136"/>
      <c r="CPI1008" s="136"/>
      <c r="CPJ1008" s="136"/>
      <c r="CPK1008" s="136"/>
      <c r="CPL1008" s="136"/>
      <c r="CPM1008" s="136"/>
      <c r="CPN1008" s="136"/>
      <c r="CPO1008" s="136"/>
      <c r="CPP1008" s="136"/>
      <c r="CPQ1008" s="136"/>
      <c r="CPR1008" s="136"/>
      <c r="CPS1008" s="136"/>
      <c r="CPT1008" s="136"/>
      <c r="CPU1008" s="136"/>
      <c r="CPV1008" s="136"/>
      <c r="CPW1008" s="136"/>
      <c r="CPX1008" s="136"/>
      <c r="CPY1008" s="136"/>
      <c r="CPZ1008" s="136"/>
      <c r="CQA1008" s="136"/>
      <c r="CQB1008" s="136"/>
      <c r="CQC1008" s="136"/>
      <c r="CQD1008" s="136"/>
      <c r="CQE1008" s="136"/>
      <c r="CQF1008" s="136"/>
      <c r="CQG1008" s="136"/>
      <c r="CQH1008" s="136"/>
      <c r="CQI1008" s="136"/>
      <c r="CQJ1008" s="136"/>
      <c r="CQK1008" s="136"/>
      <c r="CQL1008" s="136"/>
      <c r="CQM1008" s="136"/>
      <c r="CQN1008" s="136"/>
      <c r="CQO1008" s="136"/>
      <c r="CQP1008" s="136"/>
      <c r="CQQ1008" s="136"/>
      <c r="CQR1008" s="136"/>
      <c r="CQS1008" s="136"/>
      <c r="CQT1008" s="136"/>
      <c r="CQU1008" s="136"/>
      <c r="CQV1008" s="136"/>
      <c r="CQW1008" s="136"/>
      <c r="CQX1008" s="136"/>
      <c r="CQY1008" s="136"/>
      <c r="CQZ1008" s="136"/>
      <c r="CRA1008" s="136"/>
      <c r="CRB1008" s="136"/>
      <c r="CRC1008" s="136"/>
      <c r="CRD1008" s="136"/>
      <c r="CRE1008" s="136"/>
      <c r="CRF1008" s="136"/>
      <c r="CRG1008" s="136"/>
      <c r="CRH1008" s="136"/>
      <c r="CRI1008" s="136"/>
      <c r="CRJ1008" s="136"/>
      <c r="CRK1008" s="136"/>
      <c r="CRL1008" s="136"/>
      <c r="CRM1008" s="136"/>
      <c r="CRN1008" s="136"/>
      <c r="CRO1008" s="136"/>
      <c r="CRP1008" s="136"/>
      <c r="CRQ1008" s="136"/>
      <c r="CRR1008" s="136"/>
      <c r="CRS1008" s="136"/>
      <c r="CRT1008" s="136"/>
      <c r="CRU1008" s="136"/>
      <c r="CRV1008" s="136"/>
      <c r="CRW1008" s="136"/>
      <c r="CRX1008" s="136"/>
      <c r="CRY1008" s="136"/>
      <c r="CRZ1008" s="136"/>
      <c r="CSA1008" s="136"/>
      <c r="CSB1008" s="136"/>
      <c r="CSC1008" s="136"/>
      <c r="CSD1008" s="136"/>
      <c r="CSE1008" s="136"/>
      <c r="CSF1008" s="136"/>
      <c r="CSG1008" s="136"/>
      <c r="CSH1008" s="136"/>
      <c r="CSI1008" s="136"/>
      <c r="CSJ1008" s="136"/>
      <c r="CSK1008" s="136"/>
      <c r="CSL1008" s="136"/>
      <c r="CSM1008" s="136"/>
      <c r="CSN1008" s="136"/>
      <c r="CSO1008" s="136"/>
      <c r="CSP1008" s="136"/>
      <c r="CSQ1008" s="136"/>
      <c r="CSR1008" s="136"/>
      <c r="CSS1008" s="136"/>
      <c r="CST1008" s="136"/>
      <c r="CSU1008" s="136"/>
      <c r="CSV1008" s="136"/>
      <c r="CSW1008" s="136"/>
      <c r="CSX1008" s="136"/>
      <c r="CSY1008" s="136"/>
      <c r="CSZ1008" s="136"/>
      <c r="CTA1008" s="136"/>
      <c r="CTB1008" s="136"/>
      <c r="CTC1008" s="136"/>
      <c r="CTD1008" s="136"/>
      <c r="CTE1008" s="136"/>
      <c r="CTF1008" s="136"/>
      <c r="CTG1008" s="136"/>
      <c r="CTH1008" s="136"/>
      <c r="CTI1008" s="136"/>
      <c r="CTJ1008" s="136"/>
      <c r="CTK1008" s="136"/>
      <c r="CTL1008" s="136"/>
      <c r="CTM1008" s="136"/>
      <c r="CTN1008" s="136"/>
      <c r="CTO1008" s="136"/>
      <c r="CTP1008" s="136"/>
      <c r="CTQ1008" s="136"/>
      <c r="CTR1008" s="136"/>
      <c r="CTS1008" s="136"/>
      <c r="CTT1008" s="136"/>
      <c r="CTU1008" s="136"/>
      <c r="CTV1008" s="136"/>
      <c r="CTW1008" s="136"/>
      <c r="CTX1008" s="136"/>
      <c r="CTY1008" s="136"/>
      <c r="CTZ1008" s="136"/>
      <c r="CUA1008" s="136"/>
      <c r="CUB1008" s="136"/>
      <c r="CUC1008" s="136"/>
      <c r="CUD1008" s="136"/>
      <c r="CUE1008" s="136"/>
      <c r="CUF1008" s="136"/>
      <c r="CUG1008" s="136"/>
      <c r="CUH1008" s="136"/>
      <c r="CUI1008" s="136"/>
      <c r="CUJ1008" s="136"/>
      <c r="CUK1008" s="136"/>
      <c r="CUL1008" s="136"/>
      <c r="CUM1008" s="136"/>
      <c r="CUN1008" s="136"/>
      <c r="CUO1008" s="136"/>
      <c r="CUP1008" s="136"/>
      <c r="CUQ1008" s="136"/>
      <c r="CUR1008" s="136"/>
      <c r="CUS1008" s="136"/>
      <c r="CUT1008" s="136"/>
      <c r="CUU1008" s="136"/>
      <c r="CUV1008" s="136"/>
      <c r="CUW1008" s="136"/>
      <c r="CUX1008" s="136"/>
      <c r="CUY1008" s="136"/>
      <c r="CUZ1008" s="136"/>
      <c r="CVA1008" s="136"/>
      <c r="CVB1008" s="136"/>
      <c r="CVC1008" s="136"/>
      <c r="CVD1008" s="136"/>
      <c r="CVE1008" s="136"/>
      <c r="CVF1008" s="136"/>
      <c r="CVG1008" s="136"/>
      <c r="CVH1008" s="136"/>
      <c r="CVI1008" s="136"/>
      <c r="CVJ1008" s="136"/>
      <c r="CVK1008" s="136"/>
      <c r="CVL1008" s="136"/>
      <c r="CVM1008" s="136"/>
      <c r="CVN1008" s="136"/>
      <c r="CVO1008" s="136"/>
      <c r="CVP1008" s="136"/>
      <c r="CVQ1008" s="136"/>
      <c r="CVR1008" s="136"/>
      <c r="CVS1008" s="136"/>
      <c r="CVT1008" s="136"/>
      <c r="CVU1008" s="136"/>
      <c r="CVV1008" s="136"/>
      <c r="CVW1008" s="136"/>
      <c r="CVX1008" s="136"/>
      <c r="CVY1008" s="136"/>
      <c r="CVZ1008" s="136"/>
      <c r="CWA1008" s="136"/>
      <c r="CWB1008" s="136"/>
      <c r="CWC1008" s="136"/>
      <c r="CWD1008" s="136"/>
      <c r="CWE1008" s="136"/>
      <c r="CWF1008" s="136"/>
      <c r="CWG1008" s="136"/>
      <c r="CWH1008" s="136"/>
      <c r="CWI1008" s="136"/>
      <c r="CWJ1008" s="136"/>
      <c r="CWK1008" s="136"/>
      <c r="CWL1008" s="136"/>
      <c r="CWM1008" s="136"/>
      <c r="CWN1008" s="136"/>
      <c r="CWO1008" s="136"/>
      <c r="CWP1008" s="136"/>
      <c r="CWQ1008" s="136"/>
      <c r="CWR1008" s="136"/>
      <c r="CWS1008" s="136"/>
      <c r="CWT1008" s="136"/>
      <c r="CWU1008" s="136"/>
      <c r="CWV1008" s="136"/>
      <c r="CWW1008" s="136"/>
      <c r="CWX1008" s="136"/>
      <c r="CWY1008" s="136"/>
      <c r="CWZ1008" s="136"/>
      <c r="CXA1008" s="136"/>
      <c r="CXB1008" s="136"/>
      <c r="CXC1008" s="136"/>
      <c r="CXD1008" s="136"/>
      <c r="CXE1008" s="136"/>
      <c r="CXF1008" s="136"/>
      <c r="CXG1008" s="136"/>
      <c r="CXH1008" s="136"/>
      <c r="CXI1008" s="136"/>
      <c r="CXJ1008" s="136"/>
      <c r="CXK1008" s="136"/>
      <c r="CXL1008" s="136"/>
      <c r="CXM1008" s="136"/>
      <c r="CXN1008" s="136"/>
      <c r="CXO1008" s="136"/>
      <c r="CXP1008" s="136"/>
      <c r="CXQ1008" s="136"/>
      <c r="CXR1008" s="136"/>
      <c r="CXS1008" s="136"/>
      <c r="CXT1008" s="136"/>
      <c r="CXU1008" s="136"/>
      <c r="CXV1008" s="136"/>
      <c r="CXW1008" s="136"/>
      <c r="CXX1008" s="136"/>
      <c r="CXY1008" s="136"/>
      <c r="CXZ1008" s="136"/>
      <c r="CYA1008" s="136"/>
      <c r="CYB1008" s="136"/>
      <c r="CYC1008" s="136"/>
      <c r="CYD1008" s="136"/>
      <c r="CYE1008" s="136"/>
      <c r="CYF1008" s="136"/>
      <c r="CYG1008" s="136"/>
      <c r="CYH1008" s="136"/>
      <c r="CYI1008" s="136"/>
      <c r="CYJ1008" s="136"/>
      <c r="CYK1008" s="136"/>
      <c r="CYL1008" s="136"/>
      <c r="CYM1008" s="136"/>
      <c r="CYN1008" s="136"/>
      <c r="CYO1008" s="136"/>
      <c r="CYP1008" s="136"/>
      <c r="CYQ1008" s="136"/>
      <c r="CYR1008" s="136"/>
      <c r="CYS1008" s="136"/>
      <c r="CYT1008" s="136"/>
      <c r="CYU1008" s="136"/>
      <c r="CYV1008" s="136"/>
      <c r="CYW1008" s="136"/>
      <c r="CYX1008" s="136"/>
      <c r="CYY1008" s="136"/>
      <c r="CYZ1008" s="136"/>
      <c r="CZA1008" s="136"/>
      <c r="CZB1008" s="136"/>
      <c r="CZC1008" s="136"/>
      <c r="CZD1008" s="136"/>
      <c r="CZE1008" s="136"/>
      <c r="CZF1008" s="136"/>
      <c r="CZG1008" s="136"/>
      <c r="CZH1008" s="136"/>
      <c r="CZI1008" s="136"/>
      <c r="CZJ1008" s="136"/>
      <c r="CZK1008" s="136"/>
      <c r="CZL1008" s="136"/>
      <c r="CZM1008" s="136"/>
      <c r="CZN1008" s="136"/>
      <c r="CZO1008" s="136"/>
      <c r="CZP1008" s="136"/>
      <c r="CZQ1008" s="136"/>
      <c r="CZR1008" s="136"/>
      <c r="CZS1008" s="136"/>
      <c r="CZT1008" s="136"/>
      <c r="CZU1008" s="136"/>
      <c r="CZV1008" s="136"/>
      <c r="CZW1008" s="136"/>
      <c r="CZX1008" s="136"/>
      <c r="CZY1008" s="136"/>
      <c r="CZZ1008" s="136"/>
      <c r="DAA1008" s="136"/>
      <c r="DAB1008" s="136"/>
      <c r="DAC1008" s="136"/>
      <c r="DAD1008" s="136"/>
      <c r="DAE1008" s="136"/>
      <c r="DAF1008" s="136"/>
      <c r="DAG1008" s="136"/>
      <c r="DAH1008" s="136"/>
      <c r="DAI1008" s="136"/>
      <c r="DAJ1008" s="136"/>
      <c r="DAK1008" s="136"/>
      <c r="DAL1008" s="136"/>
      <c r="DAM1008" s="136"/>
      <c r="DAN1008" s="136"/>
      <c r="DAO1008" s="136"/>
      <c r="DAP1008" s="136"/>
      <c r="DAQ1008" s="136"/>
      <c r="DAR1008" s="136"/>
      <c r="DAS1008" s="136"/>
      <c r="DAT1008" s="136"/>
      <c r="DAU1008" s="136"/>
      <c r="DAV1008" s="136"/>
      <c r="DAW1008" s="136"/>
      <c r="DAX1008" s="136"/>
      <c r="DAY1008" s="136"/>
      <c r="DAZ1008" s="136"/>
      <c r="DBA1008" s="136"/>
      <c r="DBB1008" s="136"/>
      <c r="DBC1008" s="136"/>
      <c r="DBD1008" s="136"/>
      <c r="DBE1008" s="136"/>
      <c r="DBF1008" s="136"/>
      <c r="DBG1008" s="136"/>
      <c r="DBH1008" s="136"/>
      <c r="DBI1008" s="136"/>
      <c r="DBJ1008" s="136"/>
      <c r="DBK1008" s="136"/>
      <c r="DBL1008" s="136"/>
      <c r="DBM1008" s="136"/>
      <c r="DBN1008" s="136"/>
      <c r="DBO1008" s="136"/>
      <c r="DBP1008" s="136"/>
      <c r="DBQ1008" s="136"/>
      <c r="DBR1008" s="136"/>
      <c r="DBS1008" s="136"/>
      <c r="DBT1008" s="136"/>
      <c r="DBU1008" s="136"/>
      <c r="DBV1008" s="136"/>
      <c r="DBW1008" s="136"/>
      <c r="DBX1008" s="136"/>
      <c r="DBY1008" s="136"/>
      <c r="DBZ1008" s="136"/>
      <c r="DCA1008" s="136"/>
      <c r="DCB1008" s="136"/>
      <c r="DCC1008" s="136"/>
      <c r="DCD1008" s="136"/>
      <c r="DCE1008" s="136"/>
      <c r="DCF1008" s="136"/>
      <c r="DCG1008" s="136"/>
      <c r="DCH1008" s="136"/>
      <c r="DCI1008" s="136"/>
      <c r="DCJ1008" s="136"/>
      <c r="DCK1008" s="136"/>
      <c r="DCL1008" s="136"/>
      <c r="DCM1008" s="136"/>
      <c r="DCN1008" s="136"/>
      <c r="DCO1008" s="136"/>
      <c r="DCP1008" s="136"/>
      <c r="DCQ1008" s="136"/>
      <c r="DCR1008" s="136"/>
      <c r="DCS1008" s="136"/>
      <c r="DCT1008" s="136"/>
      <c r="DCU1008" s="136"/>
      <c r="DCV1008" s="136"/>
      <c r="DCW1008" s="136"/>
      <c r="DCX1008" s="136"/>
      <c r="DCY1008" s="136"/>
      <c r="DCZ1008" s="136"/>
      <c r="DDA1008" s="136"/>
      <c r="DDB1008" s="136"/>
      <c r="DDC1008" s="136"/>
      <c r="DDD1008" s="136"/>
      <c r="DDE1008" s="136"/>
      <c r="DDF1008" s="136"/>
      <c r="DDG1008" s="136"/>
      <c r="DDH1008" s="136"/>
      <c r="DDI1008" s="136"/>
      <c r="DDJ1008" s="136"/>
      <c r="DDK1008" s="136"/>
      <c r="DDL1008" s="136"/>
      <c r="DDM1008" s="136"/>
      <c r="DDN1008" s="136"/>
      <c r="DDO1008" s="136"/>
      <c r="DDP1008" s="136"/>
      <c r="DDQ1008" s="136"/>
      <c r="DDR1008" s="136"/>
      <c r="DDS1008" s="136"/>
      <c r="DDT1008" s="136"/>
      <c r="DDU1008" s="136"/>
      <c r="DDV1008" s="136"/>
      <c r="DDW1008" s="136"/>
      <c r="DDX1008" s="136"/>
      <c r="DDY1008" s="136"/>
      <c r="DDZ1008" s="136"/>
      <c r="DEA1008" s="136"/>
      <c r="DEB1008" s="136"/>
      <c r="DEC1008" s="136"/>
      <c r="DED1008" s="136"/>
      <c r="DEE1008" s="136"/>
      <c r="DEF1008" s="136"/>
      <c r="DEG1008" s="136"/>
      <c r="DEH1008" s="136"/>
      <c r="DEI1008" s="136"/>
      <c r="DEJ1008" s="136"/>
      <c r="DEK1008" s="136"/>
      <c r="DEL1008" s="136"/>
      <c r="DEM1008" s="136"/>
      <c r="DEN1008" s="136"/>
      <c r="DEO1008" s="136"/>
      <c r="DEP1008" s="136"/>
      <c r="DEQ1008" s="136"/>
      <c r="DER1008" s="136"/>
      <c r="DES1008" s="136"/>
      <c r="DET1008" s="136"/>
      <c r="DEU1008" s="136"/>
      <c r="DEV1008" s="136"/>
      <c r="DEW1008" s="136"/>
      <c r="DEX1008" s="136"/>
      <c r="DEY1008" s="136"/>
      <c r="DEZ1008" s="136"/>
      <c r="DFA1008" s="136"/>
      <c r="DFB1008" s="136"/>
      <c r="DFC1008" s="136"/>
      <c r="DFD1008" s="136"/>
      <c r="DFE1008" s="136"/>
      <c r="DFF1008" s="136"/>
      <c r="DFG1008" s="136"/>
      <c r="DFH1008" s="136"/>
      <c r="DFI1008" s="136"/>
      <c r="DFJ1008" s="136"/>
      <c r="DFK1008" s="136"/>
      <c r="DFL1008" s="136"/>
      <c r="DFM1008" s="136"/>
      <c r="DFN1008" s="136"/>
      <c r="DFO1008" s="136"/>
      <c r="DFP1008" s="136"/>
      <c r="DFQ1008" s="136"/>
      <c r="DFR1008" s="136"/>
      <c r="DFS1008" s="136"/>
      <c r="DFT1008" s="136"/>
      <c r="DFU1008" s="136"/>
      <c r="DFV1008" s="136"/>
      <c r="DFW1008" s="136"/>
      <c r="DFX1008" s="136"/>
      <c r="DFY1008" s="136"/>
      <c r="DFZ1008" s="136"/>
      <c r="DGA1008" s="136"/>
      <c r="DGB1008" s="136"/>
      <c r="DGC1008" s="136"/>
      <c r="DGD1008" s="136"/>
      <c r="DGE1008" s="136"/>
      <c r="DGF1008" s="136"/>
      <c r="DGG1008" s="136"/>
      <c r="DGH1008" s="136"/>
      <c r="DGI1008" s="136"/>
      <c r="DGJ1008" s="136"/>
      <c r="DGK1008" s="136"/>
      <c r="DGL1008" s="136"/>
      <c r="DGM1008" s="136"/>
      <c r="DGN1008" s="136"/>
      <c r="DGO1008" s="136"/>
      <c r="DGP1008" s="136"/>
      <c r="DGQ1008" s="136"/>
      <c r="DGR1008" s="136"/>
      <c r="DGS1008" s="136"/>
      <c r="DGT1008" s="136"/>
      <c r="DGU1008" s="136"/>
      <c r="DGV1008" s="136"/>
      <c r="DGW1008" s="136"/>
      <c r="DGX1008" s="136"/>
      <c r="DGY1008" s="136"/>
      <c r="DGZ1008" s="136"/>
      <c r="DHA1008" s="136"/>
      <c r="DHB1008" s="136"/>
      <c r="DHC1008" s="136"/>
      <c r="DHD1008" s="136"/>
      <c r="DHE1008" s="136"/>
      <c r="DHF1008" s="136"/>
      <c r="DHG1008" s="136"/>
      <c r="DHH1008" s="136"/>
      <c r="DHI1008" s="136"/>
      <c r="DHJ1008" s="136"/>
      <c r="DHK1008" s="136"/>
      <c r="DHL1008" s="136"/>
      <c r="DHM1008" s="136"/>
      <c r="DHN1008" s="136"/>
      <c r="DHO1008" s="136"/>
      <c r="DHP1008" s="136"/>
      <c r="DHQ1008" s="136"/>
      <c r="DHR1008" s="136"/>
      <c r="DHS1008" s="136"/>
      <c r="DHT1008" s="136"/>
      <c r="DHU1008" s="136"/>
      <c r="DHV1008" s="136"/>
      <c r="DHW1008" s="136"/>
      <c r="DHX1008" s="136"/>
      <c r="DHY1008" s="136"/>
      <c r="DHZ1008" s="136"/>
      <c r="DIA1008" s="136"/>
      <c r="DIB1008" s="136"/>
      <c r="DIC1008" s="136"/>
      <c r="DID1008" s="136"/>
      <c r="DIE1008" s="136"/>
      <c r="DIF1008" s="136"/>
      <c r="DIG1008" s="136"/>
      <c r="DIH1008" s="136"/>
      <c r="DII1008" s="136"/>
      <c r="DIJ1008" s="136"/>
      <c r="DIK1008" s="136"/>
      <c r="DIL1008" s="136"/>
      <c r="DIM1008" s="136"/>
      <c r="DIN1008" s="136"/>
      <c r="DIO1008" s="136"/>
      <c r="DIP1008" s="136"/>
      <c r="DIQ1008" s="136"/>
      <c r="DIR1008" s="136"/>
      <c r="DIS1008" s="136"/>
      <c r="DIT1008" s="136"/>
      <c r="DIU1008" s="136"/>
      <c r="DIV1008" s="136"/>
      <c r="DIW1008" s="136"/>
      <c r="DIX1008" s="136"/>
      <c r="DIY1008" s="136"/>
      <c r="DIZ1008" s="136"/>
      <c r="DJA1008" s="136"/>
      <c r="DJB1008" s="136"/>
      <c r="DJC1008" s="136"/>
      <c r="DJD1008" s="136"/>
      <c r="DJE1008" s="136"/>
      <c r="DJF1008" s="136"/>
      <c r="DJG1008" s="136"/>
      <c r="DJH1008" s="136"/>
      <c r="DJI1008" s="136"/>
      <c r="DJJ1008" s="136"/>
      <c r="DJK1008" s="136"/>
      <c r="DJL1008" s="136"/>
      <c r="DJM1008" s="136"/>
      <c r="DJN1008" s="136"/>
      <c r="DJO1008" s="136"/>
      <c r="DJP1008" s="136"/>
      <c r="DJQ1008" s="136"/>
      <c r="DJR1008" s="136"/>
      <c r="DJS1008" s="136"/>
      <c r="DJT1008" s="136"/>
      <c r="DJU1008" s="136"/>
      <c r="DJV1008" s="136"/>
      <c r="DJW1008" s="136"/>
      <c r="DJX1008" s="136"/>
      <c r="DJY1008" s="136"/>
      <c r="DJZ1008" s="136"/>
      <c r="DKA1008" s="136"/>
      <c r="DKB1008" s="136"/>
      <c r="DKC1008" s="136"/>
      <c r="DKD1008" s="136"/>
      <c r="DKE1008" s="136"/>
      <c r="DKF1008" s="136"/>
      <c r="DKG1008" s="136"/>
      <c r="DKH1008" s="136"/>
      <c r="DKI1008" s="136"/>
      <c r="DKJ1008" s="136"/>
      <c r="DKK1008" s="136"/>
      <c r="DKL1008" s="136"/>
      <c r="DKM1008" s="136"/>
      <c r="DKN1008" s="136"/>
      <c r="DKO1008" s="136"/>
      <c r="DKP1008" s="136"/>
      <c r="DKQ1008" s="136"/>
      <c r="DKR1008" s="136"/>
      <c r="DKS1008" s="136"/>
      <c r="DKT1008" s="136"/>
      <c r="DKU1008" s="136"/>
      <c r="DKV1008" s="136"/>
      <c r="DKW1008" s="136"/>
      <c r="DKX1008" s="136"/>
      <c r="DKY1008" s="136"/>
      <c r="DKZ1008" s="136"/>
      <c r="DLA1008" s="136"/>
      <c r="DLB1008" s="136"/>
      <c r="DLC1008" s="136"/>
      <c r="DLD1008" s="136"/>
      <c r="DLE1008" s="136"/>
      <c r="DLF1008" s="136"/>
      <c r="DLG1008" s="136"/>
      <c r="DLH1008" s="136"/>
      <c r="DLI1008" s="136"/>
      <c r="DLJ1008" s="136"/>
      <c r="DLK1008" s="136"/>
      <c r="DLL1008" s="136"/>
      <c r="DLM1008" s="136"/>
      <c r="DLN1008" s="136"/>
      <c r="DLO1008" s="136"/>
      <c r="DLP1008" s="136"/>
      <c r="DLQ1008" s="136"/>
      <c r="DLR1008" s="136"/>
      <c r="DLS1008" s="136"/>
      <c r="DLT1008" s="136"/>
      <c r="DLU1008" s="136"/>
      <c r="DLV1008" s="136"/>
      <c r="DLW1008" s="136"/>
      <c r="DLX1008" s="136"/>
      <c r="DLY1008" s="136"/>
      <c r="DLZ1008" s="136"/>
      <c r="DMA1008" s="136"/>
      <c r="DMB1008" s="136"/>
      <c r="DMC1008" s="136"/>
      <c r="DMD1008" s="136"/>
      <c r="DME1008" s="136"/>
      <c r="DMF1008" s="136"/>
      <c r="DMG1008" s="136"/>
      <c r="DMH1008" s="136"/>
      <c r="DMI1008" s="136"/>
      <c r="DMJ1008" s="136"/>
      <c r="DMK1008" s="136"/>
      <c r="DML1008" s="136"/>
      <c r="DMM1008" s="136"/>
      <c r="DMN1008" s="136"/>
      <c r="DMO1008" s="136"/>
      <c r="DMP1008" s="136"/>
      <c r="DMQ1008" s="136"/>
      <c r="DMR1008" s="136"/>
      <c r="DMS1008" s="136"/>
      <c r="DMT1008" s="136"/>
      <c r="DMU1008" s="136"/>
      <c r="DMV1008" s="136"/>
      <c r="DMW1008" s="136"/>
      <c r="DMX1008" s="136"/>
      <c r="DMY1008" s="136"/>
      <c r="DMZ1008" s="136"/>
      <c r="DNA1008" s="136"/>
      <c r="DNB1008" s="136"/>
      <c r="DNC1008" s="136"/>
      <c r="DND1008" s="136"/>
      <c r="DNE1008" s="136"/>
      <c r="DNF1008" s="136"/>
      <c r="DNG1008" s="136"/>
      <c r="DNH1008" s="136"/>
      <c r="DNI1008" s="136"/>
      <c r="DNJ1008" s="136"/>
      <c r="DNK1008" s="136"/>
      <c r="DNL1008" s="136"/>
      <c r="DNM1008" s="136"/>
      <c r="DNN1008" s="136"/>
      <c r="DNO1008" s="136"/>
      <c r="DNP1008" s="136"/>
      <c r="DNQ1008" s="136"/>
      <c r="DNR1008" s="136"/>
      <c r="DNS1008" s="136"/>
      <c r="DNT1008" s="136"/>
      <c r="DNU1008" s="136"/>
      <c r="DNV1008" s="136"/>
      <c r="DNW1008" s="136"/>
      <c r="DNX1008" s="136"/>
      <c r="DNY1008" s="136"/>
      <c r="DNZ1008" s="136"/>
      <c r="DOA1008" s="136"/>
      <c r="DOB1008" s="136"/>
      <c r="DOC1008" s="136"/>
      <c r="DOD1008" s="136"/>
      <c r="DOE1008" s="136"/>
      <c r="DOF1008" s="136"/>
      <c r="DOG1008" s="136"/>
      <c r="DOH1008" s="136"/>
      <c r="DOI1008" s="136"/>
      <c r="DOJ1008" s="136"/>
      <c r="DOK1008" s="136"/>
      <c r="DOL1008" s="136"/>
      <c r="DOM1008" s="136"/>
      <c r="DON1008" s="136"/>
      <c r="DOO1008" s="136"/>
      <c r="DOP1008" s="136"/>
      <c r="DOQ1008" s="136"/>
      <c r="DOR1008" s="136"/>
      <c r="DOS1008" s="136"/>
      <c r="DOT1008" s="136"/>
      <c r="DOU1008" s="136"/>
      <c r="DOV1008" s="136"/>
      <c r="DOW1008" s="136"/>
      <c r="DOX1008" s="136"/>
      <c r="DOY1008" s="136"/>
      <c r="DOZ1008" s="136"/>
      <c r="DPA1008" s="136"/>
      <c r="DPB1008" s="136"/>
      <c r="DPC1008" s="136"/>
      <c r="DPD1008" s="136"/>
      <c r="DPE1008" s="136"/>
      <c r="DPF1008" s="136"/>
      <c r="DPG1008" s="136"/>
      <c r="DPH1008" s="136"/>
      <c r="DPI1008" s="136"/>
      <c r="DPJ1008" s="136"/>
      <c r="DPK1008" s="136"/>
      <c r="DPL1008" s="136"/>
      <c r="DPM1008" s="136"/>
      <c r="DPN1008" s="136"/>
      <c r="DPO1008" s="136"/>
      <c r="DPP1008" s="136"/>
      <c r="DPQ1008" s="136"/>
      <c r="DPR1008" s="136"/>
      <c r="DPS1008" s="136"/>
      <c r="DPT1008" s="136"/>
      <c r="DPU1008" s="136"/>
      <c r="DPV1008" s="136"/>
      <c r="DPW1008" s="136"/>
      <c r="DPX1008" s="136"/>
      <c r="DPY1008" s="136"/>
      <c r="DPZ1008" s="136"/>
      <c r="DQA1008" s="136"/>
      <c r="DQB1008" s="136"/>
      <c r="DQC1008" s="136"/>
      <c r="DQD1008" s="136"/>
      <c r="DQE1008" s="136"/>
      <c r="DQF1008" s="136"/>
      <c r="DQG1008" s="136"/>
      <c r="DQH1008" s="136"/>
      <c r="DQI1008" s="136"/>
      <c r="DQJ1008" s="136"/>
      <c r="DQK1008" s="136"/>
      <c r="DQL1008" s="136"/>
      <c r="DQM1008" s="136"/>
      <c r="DQN1008" s="136"/>
      <c r="DQO1008" s="136"/>
      <c r="DQP1008" s="136"/>
      <c r="DQQ1008" s="136"/>
      <c r="DQR1008" s="136"/>
      <c r="DQS1008" s="136"/>
      <c r="DQT1008" s="136"/>
      <c r="DQU1008" s="136"/>
      <c r="DQV1008" s="136"/>
      <c r="DQW1008" s="136"/>
      <c r="DQX1008" s="136"/>
      <c r="DQY1008" s="136"/>
      <c r="DQZ1008" s="136"/>
      <c r="DRA1008" s="136"/>
      <c r="DRB1008" s="136"/>
      <c r="DRC1008" s="136"/>
      <c r="DRD1008" s="136"/>
      <c r="DRE1008" s="136"/>
      <c r="DRF1008" s="136"/>
      <c r="DRG1008" s="136"/>
      <c r="DRH1008" s="136"/>
      <c r="DRI1008" s="136"/>
      <c r="DRJ1008" s="136"/>
      <c r="DRK1008" s="136"/>
      <c r="DRL1008" s="136"/>
      <c r="DRM1008" s="136"/>
      <c r="DRN1008" s="136"/>
      <c r="DRO1008" s="136"/>
      <c r="DRP1008" s="136"/>
      <c r="DRQ1008" s="136"/>
      <c r="DRR1008" s="136"/>
      <c r="DRS1008" s="136"/>
      <c r="DRT1008" s="136"/>
      <c r="DRU1008" s="136"/>
      <c r="DRV1008" s="136"/>
      <c r="DRW1008" s="136"/>
      <c r="DRX1008" s="136"/>
      <c r="DRY1008" s="136"/>
      <c r="DRZ1008" s="136"/>
      <c r="DSA1008" s="136"/>
      <c r="DSB1008" s="136"/>
      <c r="DSC1008" s="136"/>
      <c r="DSD1008" s="136"/>
      <c r="DSE1008" s="136"/>
      <c r="DSF1008" s="136"/>
      <c r="DSG1008" s="136"/>
      <c r="DSH1008" s="136"/>
      <c r="DSI1008" s="136"/>
      <c r="DSJ1008" s="136"/>
      <c r="DSK1008" s="136"/>
      <c r="DSL1008" s="136"/>
      <c r="DSM1008" s="136"/>
      <c r="DSN1008" s="136"/>
      <c r="DSO1008" s="136"/>
      <c r="DSP1008" s="136"/>
      <c r="DSQ1008" s="136"/>
      <c r="DSR1008" s="136"/>
      <c r="DSS1008" s="136"/>
      <c r="DST1008" s="136"/>
      <c r="DSU1008" s="136"/>
      <c r="DSV1008" s="136"/>
      <c r="DSW1008" s="136"/>
      <c r="DSX1008" s="136"/>
      <c r="DSY1008" s="136"/>
      <c r="DSZ1008" s="136"/>
      <c r="DTA1008" s="136"/>
      <c r="DTB1008" s="136"/>
      <c r="DTC1008" s="136"/>
      <c r="DTD1008" s="136"/>
      <c r="DTE1008" s="136"/>
      <c r="DTF1008" s="136"/>
      <c r="DTG1008" s="136"/>
      <c r="DTH1008" s="136"/>
      <c r="DTI1008" s="136"/>
      <c r="DTJ1008" s="136"/>
      <c r="DTK1008" s="136"/>
      <c r="DTL1008" s="136"/>
      <c r="DTM1008" s="136"/>
      <c r="DTN1008" s="136"/>
      <c r="DTO1008" s="136"/>
      <c r="DTP1008" s="136"/>
      <c r="DTQ1008" s="136"/>
      <c r="DTR1008" s="136"/>
      <c r="DTS1008" s="136"/>
      <c r="DTT1008" s="136"/>
      <c r="DTU1008" s="136"/>
      <c r="DTV1008" s="136"/>
      <c r="DTW1008" s="136"/>
      <c r="DTX1008" s="136"/>
      <c r="DTY1008" s="136"/>
      <c r="DTZ1008" s="136"/>
      <c r="DUA1008" s="136"/>
      <c r="DUB1008" s="136"/>
      <c r="DUC1008" s="136"/>
      <c r="DUD1008" s="136"/>
      <c r="DUE1008" s="136"/>
      <c r="DUF1008" s="136"/>
      <c r="DUG1008" s="136"/>
      <c r="DUH1008" s="136"/>
      <c r="DUI1008" s="136"/>
      <c r="DUJ1008" s="136"/>
      <c r="DUK1008" s="136"/>
      <c r="DUL1008" s="136"/>
      <c r="DUM1008" s="136"/>
      <c r="DUN1008" s="136"/>
      <c r="DUO1008" s="136"/>
      <c r="DUP1008" s="136"/>
      <c r="DUQ1008" s="136"/>
      <c r="DUR1008" s="136"/>
      <c r="DUS1008" s="136"/>
      <c r="DUT1008" s="136"/>
      <c r="DUU1008" s="136"/>
      <c r="DUV1008" s="136"/>
      <c r="DUW1008" s="136"/>
      <c r="DUX1008" s="136"/>
      <c r="DUY1008" s="136"/>
      <c r="DUZ1008" s="136"/>
      <c r="DVA1008" s="136"/>
      <c r="DVB1008" s="136"/>
      <c r="DVC1008" s="136"/>
      <c r="DVD1008" s="136"/>
      <c r="DVE1008" s="136"/>
      <c r="DVF1008" s="136"/>
      <c r="DVG1008" s="136"/>
      <c r="DVH1008" s="136"/>
      <c r="DVI1008" s="136"/>
      <c r="DVJ1008" s="136"/>
      <c r="DVK1008" s="136"/>
      <c r="DVL1008" s="136"/>
      <c r="DVM1008" s="136"/>
      <c r="DVN1008" s="136"/>
      <c r="DVO1008" s="136"/>
      <c r="DVP1008" s="136"/>
      <c r="DVQ1008" s="136"/>
      <c r="DVR1008" s="136"/>
      <c r="DVS1008" s="136"/>
      <c r="DVT1008" s="136"/>
      <c r="DVU1008" s="136"/>
      <c r="DVV1008" s="136"/>
      <c r="DVW1008" s="136"/>
      <c r="DVX1008" s="136"/>
      <c r="DVY1008" s="136"/>
      <c r="DVZ1008" s="136"/>
      <c r="DWA1008" s="136"/>
      <c r="DWB1008" s="136"/>
      <c r="DWC1008" s="136"/>
      <c r="DWD1008" s="136"/>
      <c r="DWE1008" s="136"/>
      <c r="DWF1008" s="136"/>
      <c r="DWG1008" s="136"/>
      <c r="DWH1008" s="136"/>
      <c r="DWI1008" s="136"/>
      <c r="DWJ1008" s="136"/>
      <c r="DWK1008" s="136"/>
      <c r="DWL1008" s="136"/>
      <c r="DWM1008" s="136"/>
      <c r="DWN1008" s="136"/>
      <c r="DWO1008" s="136"/>
      <c r="DWP1008" s="136"/>
      <c r="DWQ1008" s="136"/>
      <c r="DWR1008" s="136"/>
      <c r="DWS1008" s="136"/>
      <c r="DWT1008" s="136"/>
      <c r="DWU1008" s="136"/>
      <c r="DWV1008" s="136"/>
      <c r="DWW1008" s="136"/>
      <c r="DWX1008" s="136"/>
      <c r="DWY1008" s="136"/>
      <c r="DWZ1008" s="136"/>
      <c r="DXA1008" s="136"/>
      <c r="DXB1008" s="136"/>
      <c r="DXC1008" s="136"/>
      <c r="DXD1008" s="136"/>
      <c r="DXE1008" s="136"/>
      <c r="DXF1008" s="136"/>
      <c r="DXG1008" s="136"/>
      <c r="DXH1008" s="136"/>
      <c r="DXI1008" s="136"/>
      <c r="DXJ1008" s="136"/>
      <c r="DXK1008" s="136"/>
      <c r="DXL1008" s="136"/>
      <c r="DXM1008" s="136"/>
      <c r="DXN1008" s="136"/>
      <c r="DXO1008" s="136"/>
      <c r="DXP1008" s="136"/>
      <c r="DXQ1008" s="136"/>
      <c r="DXR1008" s="136"/>
      <c r="DXS1008" s="136"/>
      <c r="DXT1008" s="136"/>
      <c r="DXU1008" s="136"/>
      <c r="DXV1008" s="136"/>
      <c r="DXW1008" s="136"/>
      <c r="DXX1008" s="136"/>
      <c r="DXY1008" s="136"/>
      <c r="DXZ1008" s="136"/>
      <c r="DYA1008" s="136"/>
      <c r="DYB1008" s="136"/>
      <c r="DYC1008" s="136"/>
      <c r="DYD1008" s="136"/>
      <c r="DYE1008" s="136"/>
      <c r="DYF1008" s="136"/>
      <c r="DYG1008" s="136"/>
      <c r="DYH1008" s="136"/>
      <c r="DYI1008" s="136"/>
      <c r="DYJ1008" s="136"/>
      <c r="DYK1008" s="136"/>
      <c r="DYL1008" s="136"/>
      <c r="DYM1008" s="136"/>
      <c r="DYN1008" s="136"/>
      <c r="DYO1008" s="136"/>
      <c r="DYP1008" s="136"/>
      <c r="DYQ1008" s="136"/>
      <c r="DYR1008" s="136"/>
      <c r="DYS1008" s="136"/>
      <c r="DYT1008" s="136"/>
      <c r="DYU1008" s="136"/>
      <c r="DYV1008" s="136"/>
      <c r="DYW1008" s="136"/>
      <c r="DYX1008" s="136"/>
      <c r="DYY1008" s="136"/>
      <c r="DYZ1008" s="136"/>
      <c r="DZA1008" s="136"/>
      <c r="DZB1008" s="136"/>
      <c r="DZC1008" s="136"/>
      <c r="DZD1008" s="136"/>
      <c r="DZE1008" s="136"/>
      <c r="DZF1008" s="136"/>
      <c r="DZG1008" s="136"/>
      <c r="DZH1008" s="136"/>
      <c r="DZI1008" s="136"/>
      <c r="DZJ1008" s="136"/>
      <c r="DZK1008" s="136"/>
      <c r="DZL1008" s="136"/>
      <c r="DZM1008" s="136"/>
      <c r="DZN1008" s="136"/>
      <c r="DZO1008" s="136"/>
      <c r="DZP1008" s="136"/>
      <c r="DZQ1008" s="136"/>
      <c r="DZR1008" s="136"/>
      <c r="DZS1008" s="136"/>
      <c r="DZT1008" s="136"/>
      <c r="DZU1008" s="136"/>
      <c r="DZV1008" s="136"/>
      <c r="DZW1008" s="136"/>
      <c r="DZX1008" s="136"/>
      <c r="DZY1008" s="136"/>
      <c r="DZZ1008" s="136"/>
      <c r="EAA1008" s="136"/>
      <c r="EAB1008" s="136"/>
      <c r="EAC1008" s="136"/>
      <c r="EAD1008" s="136"/>
      <c r="EAE1008" s="136"/>
      <c r="EAF1008" s="136"/>
      <c r="EAG1008" s="136"/>
      <c r="EAH1008" s="136"/>
      <c r="EAI1008" s="136"/>
      <c r="EAJ1008" s="136"/>
      <c r="EAK1008" s="136"/>
      <c r="EAL1008" s="136"/>
      <c r="EAM1008" s="136"/>
      <c r="EAN1008" s="136"/>
      <c r="EAO1008" s="136"/>
      <c r="EAP1008" s="136"/>
      <c r="EAQ1008" s="136"/>
      <c r="EAR1008" s="136"/>
      <c r="EAS1008" s="136"/>
      <c r="EAT1008" s="136"/>
      <c r="EAU1008" s="136"/>
      <c r="EAV1008" s="136"/>
      <c r="EAW1008" s="136"/>
      <c r="EAX1008" s="136"/>
      <c r="EAY1008" s="136"/>
      <c r="EAZ1008" s="136"/>
      <c r="EBA1008" s="136"/>
      <c r="EBB1008" s="136"/>
      <c r="EBC1008" s="136"/>
      <c r="EBD1008" s="136"/>
      <c r="EBE1008" s="136"/>
      <c r="EBF1008" s="136"/>
      <c r="EBG1008" s="136"/>
      <c r="EBH1008" s="136"/>
      <c r="EBI1008" s="136"/>
      <c r="EBJ1008" s="136"/>
      <c r="EBK1008" s="136"/>
      <c r="EBL1008" s="136"/>
      <c r="EBM1008" s="136"/>
      <c r="EBN1008" s="136"/>
      <c r="EBO1008" s="136"/>
      <c r="EBP1008" s="136"/>
      <c r="EBQ1008" s="136"/>
      <c r="EBR1008" s="136"/>
      <c r="EBS1008" s="136"/>
      <c r="EBT1008" s="136"/>
      <c r="EBU1008" s="136"/>
      <c r="EBV1008" s="136"/>
      <c r="EBW1008" s="136"/>
      <c r="EBX1008" s="136"/>
      <c r="EBY1008" s="136"/>
      <c r="EBZ1008" s="136"/>
      <c r="ECA1008" s="136"/>
      <c r="ECB1008" s="136"/>
      <c r="ECC1008" s="136"/>
      <c r="ECD1008" s="136"/>
      <c r="ECE1008" s="136"/>
      <c r="ECF1008" s="136"/>
      <c r="ECG1008" s="136"/>
      <c r="ECH1008" s="136"/>
      <c r="ECI1008" s="136"/>
      <c r="ECJ1008" s="136"/>
      <c r="ECK1008" s="136"/>
      <c r="ECL1008" s="136"/>
      <c r="ECM1008" s="136"/>
      <c r="ECN1008" s="136"/>
      <c r="ECO1008" s="136"/>
      <c r="ECP1008" s="136"/>
      <c r="ECQ1008" s="136"/>
      <c r="ECR1008" s="136"/>
      <c r="ECS1008" s="136"/>
      <c r="ECT1008" s="136"/>
      <c r="ECU1008" s="136"/>
      <c r="ECV1008" s="136"/>
      <c r="ECW1008" s="136"/>
      <c r="ECX1008" s="136"/>
      <c r="ECY1008" s="136"/>
      <c r="ECZ1008" s="136"/>
      <c r="EDA1008" s="136"/>
      <c r="EDB1008" s="136"/>
      <c r="EDC1008" s="136"/>
      <c r="EDD1008" s="136"/>
      <c r="EDE1008" s="136"/>
      <c r="EDF1008" s="136"/>
      <c r="EDG1008" s="136"/>
      <c r="EDH1008" s="136"/>
      <c r="EDI1008" s="136"/>
      <c r="EDJ1008" s="136"/>
      <c r="EDK1008" s="136"/>
      <c r="EDL1008" s="136"/>
      <c r="EDM1008" s="136"/>
      <c r="EDN1008" s="136"/>
      <c r="EDO1008" s="136"/>
      <c r="EDP1008" s="136"/>
      <c r="EDQ1008" s="136"/>
      <c r="EDR1008" s="136"/>
      <c r="EDS1008" s="136"/>
      <c r="EDT1008" s="136"/>
      <c r="EDU1008" s="136"/>
      <c r="EDV1008" s="136"/>
      <c r="EDW1008" s="136"/>
      <c r="EDX1008" s="136"/>
      <c r="EDY1008" s="136"/>
      <c r="EDZ1008" s="136"/>
      <c r="EEA1008" s="136"/>
      <c r="EEB1008" s="136"/>
      <c r="EEC1008" s="136"/>
      <c r="EED1008" s="136"/>
      <c r="EEE1008" s="136"/>
      <c r="EEF1008" s="136"/>
      <c r="EEG1008" s="136"/>
      <c r="EEH1008" s="136"/>
      <c r="EEI1008" s="136"/>
      <c r="EEJ1008" s="136"/>
      <c r="EEK1008" s="136"/>
      <c r="EEL1008" s="136"/>
      <c r="EEM1008" s="136"/>
      <c r="EEN1008" s="136"/>
      <c r="EEO1008" s="136"/>
      <c r="EEP1008" s="136"/>
      <c r="EEQ1008" s="136"/>
      <c r="EER1008" s="136"/>
      <c r="EES1008" s="136"/>
      <c r="EET1008" s="136"/>
      <c r="EEU1008" s="136"/>
      <c r="EEV1008" s="136"/>
      <c r="EEW1008" s="136"/>
      <c r="EEX1008" s="136"/>
      <c r="EEY1008" s="136"/>
      <c r="EEZ1008" s="136"/>
      <c r="EFA1008" s="136"/>
      <c r="EFB1008" s="136"/>
      <c r="EFC1008" s="136"/>
      <c r="EFD1008" s="136"/>
      <c r="EFE1008" s="136"/>
      <c r="EFF1008" s="136"/>
      <c r="EFG1008" s="136"/>
      <c r="EFH1008" s="136"/>
      <c r="EFI1008" s="136"/>
      <c r="EFJ1008" s="136"/>
      <c r="EFK1008" s="136"/>
      <c r="EFL1008" s="136"/>
      <c r="EFM1008" s="136"/>
      <c r="EFN1008" s="136"/>
      <c r="EFO1008" s="136"/>
      <c r="EFP1008" s="136"/>
      <c r="EFQ1008" s="136"/>
      <c r="EFR1008" s="136"/>
      <c r="EFS1008" s="136"/>
      <c r="EFT1008" s="136"/>
      <c r="EFU1008" s="136"/>
      <c r="EFV1008" s="136"/>
      <c r="EFW1008" s="136"/>
      <c r="EFX1008" s="136"/>
      <c r="EFY1008" s="136"/>
      <c r="EFZ1008" s="136"/>
      <c r="EGA1008" s="136"/>
      <c r="EGB1008" s="136"/>
      <c r="EGC1008" s="136"/>
      <c r="EGD1008" s="136"/>
      <c r="EGE1008" s="136"/>
      <c r="EGF1008" s="136"/>
      <c r="EGG1008" s="136"/>
      <c r="EGH1008" s="136"/>
      <c r="EGI1008" s="136"/>
      <c r="EGJ1008" s="136"/>
      <c r="EGK1008" s="136"/>
      <c r="EGL1008" s="136"/>
      <c r="EGM1008" s="136"/>
      <c r="EGN1008" s="136"/>
      <c r="EGO1008" s="136"/>
      <c r="EGP1008" s="136"/>
      <c r="EGQ1008" s="136"/>
      <c r="EGR1008" s="136"/>
      <c r="EGS1008" s="136"/>
      <c r="EGT1008" s="136"/>
      <c r="EGU1008" s="136"/>
      <c r="EGV1008" s="136"/>
      <c r="EGW1008" s="136"/>
      <c r="EGX1008" s="136"/>
      <c r="EGY1008" s="136"/>
      <c r="EGZ1008" s="136"/>
      <c r="EHA1008" s="136"/>
      <c r="EHB1008" s="136"/>
      <c r="EHC1008" s="136"/>
      <c r="EHD1008" s="136"/>
      <c r="EHE1008" s="136"/>
      <c r="EHF1008" s="136"/>
      <c r="EHG1008" s="136"/>
      <c r="EHH1008" s="136"/>
      <c r="EHI1008" s="136"/>
      <c r="EHJ1008" s="136"/>
      <c r="EHK1008" s="136"/>
      <c r="EHL1008" s="136"/>
      <c r="EHM1008" s="136"/>
      <c r="EHN1008" s="136"/>
      <c r="EHO1008" s="136"/>
      <c r="EHP1008" s="136"/>
      <c r="EHQ1008" s="136"/>
      <c r="EHR1008" s="136"/>
      <c r="EHS1008" s="136"/>
      <c r="EHT1008" s="136"/>
      <c r="EHU1008" s="136"/>
      <c r="EHV1008" s="136"/>
      <c r="EHW1008" s="136"/>
      <c r="EHX1008" s="136"/>
      <c r="EHY1008" s="136"/>
      <c r="EHZ1008" s="136"/>
      <c r="EIA1008" s="136"/>
      <c r="EIB1008" s="136"/>
      <c r="EIC1008" s="136"/>
      <c r="EID1008" s="136"/>
      <c r="EIE1008" s="136"/>
      <c r="EIF1008" s="136"/>
      <c r="EIG1008" s="136"/>
      <c r="EIH1008" s="136"/>
      <c r="EII1008" s="136"/>
      <c r="EIJ1008" s="136"/>
      <c r="EIK1008" s="136"/>
      <c r="EIL1008" s="136"/>
      <c r="EIM1008" s="136"/>
      <c r="EIN1008" s="136"/>
      <c r="EIO1008" s="136"/>
      <c r="EIP1008" s="136"/>
      <c r="EIQ1008" s="136"/>
      <c r="EIR1008" s="136"/>
      <c r="EIS1008" s="136"/>
      <c r="EIT1008" s="136"/>
      <c r="EIU1008" s="136"/>
      <c r="EIV1008" s="136"/>
      <c r="EIW1008" s="136"/>
      <c r="EIX1008" s="136"/>
      <c r="EIY1008" s="136"/>
      <c r="EIZ1008" s="136"/>
      <c r="EJA1008" s="136"/>
      <c r="EJB1008" s="136"/>
      <c r="EJC1008" s="136"/>
      <c r="EJD1008" s="136"/>
      <c r="EJE1008" s="136"/>
      <c r="EJF1008" s="136"/>
      <c r="EJG1008" s="136"/>
      <c r="EJH1008" s="136"/>
      <c r="EJI1008" s="136"/>
      <c r="EJJ1008" s="136"/>
      <c r="EJK1008" s="136"/>
      <c r="EJL1008" s="136"/>
      <c r="EJM1008" s="136"/>
      <c r="EJN1008" s="136"/>
      <c r="EJO1008" s="136"/>
      <c r="EJP1008" s="136"/>
      <c r="EJQ1008" s="136"/>
      <c r="EJR1008" s="136"/>
      <c r="EJS1008" s="136"/>
      <c r="EJT1008" s="136"/>
      <c r="EJU1008" s="136"/>
      <c r="EJV1008" s="136"/>
      <c r="EJW1008" s="136"/>
      <c r="EJX1008" s="136"/>
      <c r="EJY1008" s="136"/>
      <c r="EJZ1008" s="136"/>
      <c r="EKA1008" s="136"/>
      <c r="EKB1008" s="136"/>
      <c r="EKC1008" s="136"/>
      <c r="EKD1008" s="136"/>
      <c r="EKE1008" s="136"/>
      <c r="EKF1008" s="136"/>
      <c r="EKG1008" s="136"/>
      <c r="EKH1008" s="136"/>
      <c r="EKI1008" s="136"/>
      <c r="EKJ1008" s="136"/>
      <c r="EKK1008" s="136"/>
      <c r="EKL1008" s="136"/>
      <c r="EKM1008" s="136"/>
      <c r="EKN1008" s="136"/>
      <c r="EKO1008" s="136"/>
      <c r="EKP1008" s="136"/>
      <c r="EKQ1008" s="136"/>
      <c r="EKR1008" s="136"/>
      <c r="EKS1008" s="136"/>
      <c r="EKT1008" s="136"/>
      <c r="EKU1008" s="136"/>
      <c r="EKV1008" s="136"/>
      <c r="EKW1008" s="136"/>
      <c r="EKX1008" s="136"/>
      <c r="EKY1008" s="136"/>
      <c r="EKZ1008" s="136"/>
      <c r="ELA1008" s="136"/>
      <c r="ELB1008" s="136"/>
      <c r="ELC1008" s="136"/>
      <c r="ELD1008" s="136"/>
      <c r="ELE1008" s="136"/>
      <c r="ELF1008" s="136"/>
      <c r="ELG1008" s="136"/>
      <c r="ELH1008" s="136"/>
      <c r="ELI1008" s="136"/>
      <c r="ELJ1008" s="136"/>
      <c r="ELK1008" s="136"/>
      <c r="ELL1008" s="136"/>
      <c r="ELM1008" s="136"/>
      <c r="ELN1008" s="136"/>
      <c r="ELO1008" s="136"/>
      <c r="ELP1008" s="136"/>
      <c r="ELQ1008" s="136"/>
      <c r="ELR1008" s="136"/>
      <c r="ELS1008" s="136"/>
      <c r="ELT1008" s="136"/>
      <c r="ELU1008" s="136"/>
      <c r="ELV1008" s="136"/>
      <c r="ELW1008" s="136"/>
      <c r="ELX1008" s="136"/>
      <c r="ELY1008" s="136"/>
      <c r="ELZ1008" s="136"/>
      <c r="EMA1008" s="136"/>
      <c r="EMB1008" s="136"/>
      <c r="EMC1008" s="136"/>
      <c r="EMD1008" s="136"/>
      <c r="EME1008" s="136"/>
      <c r="EMF1008" s="136"/>
      <c r="EMG1008" s="136"/>
      <c r="EMH1008" s="136"/>
      <c r="EMI1008" s="136"/>
      <c r="EMJ1008" s="136"/>
      <c r="EMK1008" s="136"/>
      <c r="EML1008" s="136"/>
      <c r="EMM1008" s="136"/>
      <c r="EMN1008" s="136"/>
      <c r="EMO1008" s="136"/>
      <c r="EMP1008" s="136"/>
      <c r="EMQ1008" s="136"/>
      <c r="EMR1008" s="136"/>
      <c r="EMS1008" s="136"/>
      <c r="EMT1008" s="136"/>
      <c r="EMU1008" s="136"/>
      <c r="EMV1008" s="136"/>
      <c r="EMW1008" s="136"/>
      <c r="EMX1008" s="136"/>
      <c r="EMY1008" s="136"/>
      <c r="EMZ1008" s="136"/>
      <c r="ENA1008" s="136"/>
      <c r="ENB1008" s="136"/>
      <c r="ENC1008" s="136"/>
      <c r="END1008" s="136"/>
      <c r="ENE1008" s="136"/>
      <c r="ENF1008" s="136"/>
      <c r="ENG1008" s="136"/>
      <c r="ENH1008" s="136"/>
      <c r="ENI1008" s="136"/>
      <c r="ENJ1008" s="136"/>
      <c r="ENK1008" s="136"/>
      <c r="ENL1008" s="136"/>
      <c r="ENM1008" s="136"/>
      <c r="ENN1008" s="136"/>
      <c r="ENO1008" s="136"/>
      <c r="ENP1008" s="136"/>
      <c r="ENQ1008" s="136"/>
      <c r="ENR1008" s="136"/>
      <c r="ENS1008" s="136"/>
      <c r="ENT1008" s="136"/>
      <c r="ENU1008" s="136"/>
      <c r="ENV1008" s="136"/>
      <c r="ENW1008" s="136"/>
      <c r="ENX1008" s="136"/>
      <c r="ENY1008" s="136"/>
      <c r="ENZ1008" s="136"/>
      <c r="EOA1008" s="136"/>
      <c r="EOB1008" s="136"/>
      <c r="EOC1008" s="136"/>
      <c r="EOD1008" s="136"/>
      <c r="EOE1008" s="136"/>
      <c r="EOF1008" s="136"/>
      <c r="EOG1008" s="136"/>
      <c r="EOH1008" s="136"/>
      <c r="EOI1008" s="136"/>
      <c r="EOJ1008" s="136"/>
      <c r="EOK1008" s="136"/>
      <c r="EOL1008" s="136"/>
      <c r="EOM1008" s="136"/>
      <c r="EON1008" s="136"/>
      <c r="EOO1008" s="136"/>
      <c r="EOP1008" s="136"/>
      <c r="EOQ1008" s="136"/>
      <c r="EOR1008" s="136"/>
      <c r="EOS1008" s="136"/>
      <c r="EOT1008" s="136"/>
      <c r="EOU1008" s="136"/>
      <c r="EOV1008" s="136"/>
      <c r="EOW1008" s="136"/>
      <c r="EOX1008" s="136"/>
      <c r="EOY1008" s="136"/>
      <c r="EOZ1008" s="136"/>
      <c r="EPA1008" s="136"/>
      <c r="EPB1008" s="136"/>
      <c r="EPC1008" s="136"/>
      <c r="EPD1008" s="136"/>
      <c r="EPE1008" s="136"/>
      <c r="EPF1008" s="136"/>
      <c r="EPG1008" s="136"/>
      <c r="EPH1008" s="136"/>
      <c r="EPI1008" s="136"/>
      <c r="EPJ1008" s="136"/>
      <c r="EPK1008" s="136"/>
      <c r="EPL1008" s="136"/>
      <c r="EPM1008" s="136"/>
      <c r="EPN1008" s="136"/>
      <c r="EPO1008" s="136"/>
      <c r="EPP1008" s="136"/>
      <c r="EPQ1008" s="136"/>
      <c r="EPR1008" s="136"/>
      <c r="EPS1008" s="136"/>
      <c r="EPT1008" s="136"/>
      <c r="EPU1008" s="136"/>
      <c r="EPV1008" s="136"/>
      <c r="EPW1008" s="136"/>
      <c r="EPX1008" s="136"/>
      <c r="EPY1008" s="136"/>
      <c r="EPZ1008" s="136"/>
      <c r="EQA1008" s="136"/>
      <c r="EQB1008" s="136"/>
      <c r="EQC1008" s="136"/>
      <c r="EQD1008" s="136"/>
      <c r="EQE1008" s="136"/>
      <c r="EQF1008" s="136"/>
      <c r="EQG1008" s="136"/>
      <c r="EQH1008" s="136"/>
      <c r="EQI1008" s="136"/>
      <c r="EQJ1008" s="136"/>
      <c r="EQK1008" s="136"/>
      <c r="EQL1008" s="136"/>
      <c r="EQM1008" s="136"/>
      <c r="EQN1008" s="136"/>
      <c r="EQO1008" s="136"/>
      <c r="EQP1008" s="136"/>
      <c r="EQQ1008" s="136"/>
      <c r="EQR1008" s="136"/>
      <c r="EQS1008" s="136"/>
      <c r="EQT1008" s="136"/>
      <c r="EQU1008" s="136"/>
      <c r="EQV1008" s="136"/>
      <c r="EQW1008" s="136"/>
      <c r="EQX1008" s="136"/>
      <c r="EQY1008" s="136"/>
      <c r="EQZ1008" s="136"/>
      <c r="ERA1008" s="136"/>
      <c r="ERB1008" s="136"/>
      <c r="ERC1008" s="136"/>
      <c r="ERD1008" s="136"/>
      <c r="ERE1008" s="136"/>
      <c r="ERF1008" s="136"/>
      <c r="ERG1008" s="136"/>
      <c r="ERH1008" s="136"/>
      <c r="ERI1008" s="136"/>
      <c r="ERJ1008" s="136"/>
      <c r="ERK1008" s="136"/>
      <c r="ERL1008" s="136"/>
      <c r="ERM1008" s="136"/>
      <c r="ERN1008" s="136"/>
      <c r="ERO1008" s="136"/>
      <c r="ERP1008" s="136"/>
      <c r="ERQ1008" s="136"/>
      <c r="ERR1008" s="136"/>
      <c r="ERS1008" s="136"/>
      <c r="ERT1008" s="136"/>
      <c r="ERU1008" s="136"/>
      <c r="ERV1008" s="136"/>
      <c r="ERW1008" s="136"/>
      <c r="ERX1008" s="136"/>
      <c r="ERY1008" s="136"/>
      <c r="ERZ1008" s="136"/>
      <c r="ESA1008" s="136"/>
      <c r="ESB1008" s="136"/>
      <c r="ESC1008" s="136"/>
      <c r="ESD1008" s="136"/>
      <c r="ESE1008" s="136"/>
      <c r="ESF1008" s="136"/>
      <c r="ESG1008" s="136"/>
      <c r="ESH1008" s="136"/>
      <c r="ESI1008" s="136"/>
      <c r="ESJ1008" s="136"/>
      <c r="ESK1008" s="136"/>
      <c r="ESL1008" s="136"/>
      <c r="ESM1008" s="136"/>
      <c r="ESN1008" s="136"/>
      <c r="ESO1008" s="136"/>
      <c r="ESP1008" s="136"/>
      <c r="ESQ1008" s="136"/>
      <c r="ESR1008" s="136"/>
      <c r="ESS1008" s="136"/>
      <c r="EST1008" s="136"/>
      <c r="ESU1008" s="136"/>
      <c r="ESV1008" s="136"/>
      <c r="ESW1008" s="136"/>
      <c r="ESX1008" s="136"/>
      <c r="ESY1008" s="136"/>
      <c r="ESZ1008" s="136"/>
      <c r="ETA1008" s="136"/>
      <c r="ETB1008" s="136"/>
      <c r="ETC1008" s="136"/>
      <c r="ETD1008" s="136"/>
      <c r="ETE1008" s="136"/>
      <c r="ETF1008" s="136"/>
      <c r="ETG1008" s="136"/>
      <c r="ETH1008" s="136"/>
      <c r="ETI1008" s="136"/>
      <c r="ETJ1008" s="136"/>
      <c r="ETK1008" s="136"/>
      <c r="ETL1008" s="136"/>
      <c r="ETM1008" s="136"/>
      <c r="ETN1008" s="136"/>
      <c r="ETO1008" s="136"/>
      <c r="ETP1008" s="136"/>
      <c r="ETQ1008" s="136"/>
      <c r="ETR1008" s="136"/>
      <c r="ETS1008" s="136"/>
      <c r="ETT1008" s="136"/>
      <c r="ETU1008" s="136"/>
      <c r="ETV1008" s="136"/>
      <c r="ETW1008" s="136"/>
      <c r="ETX1008" s="136"/>
      <c r="ETY1008" s="136"/>
      <c r="ETZ1008" s="136"/>
      <c r="EUA1008" s="136"/>
      <c r="EUB1008" s="136"/>
      <c r="EUC1008" s="136"/>
      <c r="EUD1008" s="136"/>
      <c r="EUE1008" s="136"/>
      <c r="EUF1008" s="136"/>
      <c r="EUG1008" s="136"/>
      <c r="EUH1008" s="136"/>
      <c r="EUI1008" s="136"/>
      <c r="EUJ1008" s="136"/>
      <c r="EUK1008" s="136"/>
      <c r="EUL1008" s="136"/>
      <c r="EUM1008" s="136"/>
      <c r="EUN1008" s="136"/>
      <c r="EUO1008" s="136"/>
      <c r="EUP1008" s="136"/>
      <c r="EUQ1008" s="136"/>
      <c r="EUR1008" s="136"/>
      <c r="EUS1008" s="136"/>
      <c r="EUT1008" s="136"/>
      <c r="EUU1008" s="136"/>
      <c r="EUV1008" s="136"/>
      <c r="EUW1008" s="136"/>
      <c r="EUX1008" s="136"/>
      <c r="EUY1008" s="136"/>
      <c r="EUZ1008" s="136"/>
      <c r="EVA1008" s="136"/>
      <c r="EVB1008" s="136"/>
      <c r="EVC1008" s="136"/>
      <c r="EVD1008" s="136"/>
      <c r="EVE1008" s="136"/>
      <c r="EVF1008" s="136"/>
      <c r="EVG1008" s="136"/>
      <c r="EVH1008" s="136"/>
      <c r="EVI1008" s="136"/>
      <c r="EVJ1008" s="136"/>
      <c r="EVK1008" s="136"/>
      <c r="EVL1008" s="136"/>
      <c r="EVM1008" s="136"/>
      <c r="EVN1008" s="136"/>
      <c r="EVO1008" s="136"/>
      <c r="EVP1008" s="136"/>
      <c r="EVQ1008" s="136"/>
      <c r="EVR1008" s="136"/>
      <c r="EVS1008" s="136"/>
      <c r="EVT1008" s="136"/>
      <c r="EVU1008" s="136"/>
      <c r="EVV1008" s="136"/>
      <c r="EVW1008" s="136"/>
      <c r="EVX1008" s="136"/>
      <c r="EVY1008" s="136"/>
      <c r="EVZ1008" s="136"/>
      <c r="EWA1008" s="136"/>
      <c r="EWB1008" s="136"/>
      <c r="EWC1008" s="136"/>
      <c r="EWD1008" s="136"/>
      <c r="EWE1008" s="136"/>
      <c r="EWF1008" s="136"/>
      <c r="EWG1008" s="136"/>
      <c r="EWH1008" s="136"/>
      <c r="EWI1008" s="136"/>
      <c r="EWJ1008" s="136"/>
      <c r="EWK1008" s="136"/>
      <c r="EWL1008" s="136"/>
      <c r="EWM1008" s="136"/>
      <c r="EWN1008" s="136"/>
      <c r="EWO1008" s="136"/>
      <c r="EWP1008" s="136"/>
      <c r="EWQ1008" s="136"/>
      <c r="EWR1008" s="136"/>
      <c r="EWS1008" s="136"/>
      <c r="EWT1008" s="136"/>
      <c r="EWU1008" s="136"/>
      <c r="EWV1008" s="136"/>
      <c r="EWW1008" s="136"/>
      <c r="EWX1008" s="136"/>
      <c r="EWY1008" s="136"/>
      <c r="EWZ1008" s="136"/>
      <c r="EXA1008" s="136"/>
      <c r="EXB1008" s="136"/>
      <c r="EXC1008" s="136"/>
      <c r="EXD1008" s="136"/>
      <c r="EXE1008" s="136"/>
      <c r="EXF1008" s="136"/>
      <c r="EXG1008" s="136"/>
      <c r="EXH1008" s="136"/>
      <c r="EXI1008" s="136"/>
      <c r="EXJ1008" s="136"/>
      <c r="EXK1008" s="136"/>
      <c r="EXL1008" s="136"/>
      <c r="EXM1008" s="136"/>
      <c r="EXN1008" s="136"/>
      <c r="EXO1008" s="136"/>
      <c r="EXP1008" s="136"/>
      <c r="EXQ1008" s="136"/>
      <c r="EXR1008" s="136"/>
      <c r="EXS1008" s="136"/>
      <c r="EXT1008" s="136"/>
      <c r="EXU1008" s="136"/>
      <c r="EXV1008" s="136"/>
      <c r="EXW1008" s="136"/>
      <c r="EXX1008" s="136"/>
      <c r="EXY1008" s="136"/>
      <c r="EXZ1008" s="136"/>
      <c r="EYA1008" s="136"/>
      <c r="EYB1008" s="136"/>
      <c r="EYC1008" s="136"/>
      <c r="EYD1008" s="136"/>
      <c r="EYE1008" s="136"/>
      <c r="EYF1008" s="136"/>
      <c r="EYG1008" s="136"/>
      <c r="EYH1008" s="136"/>
      <c r="EYI1008" s="136"/>
      <c r="EYJ1008" s="136"/>
      <c r="EYK1008" s="136"/>
      <c r="EYL1008" s="136"/>
      <c r="EYM1008" s="136"/>
      <c r="EYN1008" s="136"/>
      <c r="EYO1008" s="136"/>
      <c r="EYP1008" s="136"/>
      <c r="EYQ1008" s="136"/>
      <c r="EYR1008" s="136"/>
      <c r="EYS1008" s="136"/>
      <c r="EYT1008" s="136"/>
      <c r="EYU1008" s="136"/>
      <c r="EYV1008" s="136"/>
      <c r="EYW1008" s="136"/>
      <c r="EYX1008" s="136"/>
      <c r="EYY1008" s="136"/>
      <c r="EYZ1008" s="136"/>
      <c r="EZA1008" s="136"/>
      <c r="EZB1008" s="136"/>
      <c r="EZC1008" s="136"/>
      <c r="EZD1008" s="136"/>
      <c r="EZE1008" s="136"/>
      <c r="EZF1008" s="136"/>
      <c r="EZG1008" s="136"/>
      <c r="EZH1008" s="136"/>
      <c r="EZI1008" s="136"/>
      <c r="EZJ1008" s="136"/>
      <c r="EZK1008" s="136"/>
      <c r="EZL1008" s="136"/>
      <c r="EZM1008" s="136"/>
      <c r="EZN1008" s="136"/>
      <c r="EZO1008" s="136"/>
      <c r="EZP1008" s="136"/>
      <c r="EZQ1008" s="136"/>
      <c r="EZR1008" s="136"/>
      <c r="EZS1008" s="136"/>
      <c r="EZT1008" s="136"/>
      <c r="EZU1008" s="136"/>
      <c r="EZV1008" s="136"/>
      <c r="EZW1008" s="136"/>
      <c r="EZX1008" s="136"/>
      <c r="EZY1008" s="136"/>
      <c r="EZZ1008" s="136"/>
      <c r="FAA1008" s="136"/>
      <c r="FAB1008" s="136"/>
      <c r="FAC1008" s="136"/>
      <c r="FAD1008" s="136"/>
      <c r="FAE1008" s="136"/>
      <c r="FAF1008" s="136"/>
      <c r="FAG1008" s="136"/>
      <c r="FAH1008" s="136"/>
      <c r="FAI1008" s="136"/>
      <c r="FAJ1008" s="136"/>
      <c r="FAK1008" s="136"/>
      <c r="FAL1008" s="136"/>
      <c r="FAM1008" s="136"/>
      <c r="FAN1008" s="136"/>
      <c r="FAO1008" s="136"/>
      <c r="FAP1008" s="136"/>
      <c r="FAQ1008" s="136"/>
      <c r="FAR1008" s="136"/>
      <c r="FAS1008" s="136"/>
      <c r="FAT1008" s="136"/>
      <c r="FAU1008" s="136"/>
      <c r="FAV1008" s="136"/>
      <c r="FAW1008" s="136"/>
      <c r="FAX1008" s="136"/>
      <c r="FAY1008" s="136"/>
      <c r="FAZ1008" s="136"/>
      <c r="FBA1008" s="136"/>
      <c r="FBB1008" s="136"/>
      <c r="FBC1008" s="136"/>
      <c r="FBD1008" s="136"/>
      <c r="FBE1008" s="136"/>
      <c r="FBF1008" s="136"/>
      <c r="FBG1008" s="136"/>
      <c r="FBH1008" s="136"/>
      <c r="FBI1008" s="136"/>
      <c r="FBJ1008" s="136"/>
      <c r="FBK1008" s="136"/>
      <c r="FBL1008" s="136"/>
      <c r="FBM1008" s="136"/>
      <c r="FBN1008" s="136"/>
      <c r="FBO1008" s="136"/>
      <c r="FBP1008" s="136"/>
      <c r="FBQ1008" s="136"/>
      <c r="FBR1008" s="136"/>
      <c r="FBS1008" s="136"/>
      <c r="FBT1008" s="136"/>
      <c r="FBU1008" s="136"/>
      <c r="FBV1008" s="136"/>
      <c r="FBW1008" s="136"/>
      <c r="FBX1008" s="136"/>
      <c r="FBY1008" s="136"/>
      <c r="FBZ1008" s="136"/>
      <c r="FCA1008" s="136"/>
      <c r="FCB1008" s="136"/>
      <c r="FCC1008" s="136"/>
      <c r="FCD1008" s="136"/>
      <c r="FCE1008" s="136"/>
      <c r="FCF1008" s="136"/>
      <c r="FCG1008" s="136"/>
      <c r="FCH1008" s="136"/>
      <c r="FCI1008" s="136"/>
      <c r="FCJ1008" s="136"/>
      <c r="FCK1008" s="136"/>
      <c r="FCL1008" s="136"/>
      <c r="FCM1008" s="136"/>
      <c r="FCN1008" s="136"/>
      <c r="FCO1008" s="136"/>
      <c r="FCP1008" s="136"/>
      <c r="FCQ1008" s="136"/>
      <c r="FCR1008" s="136"/>
      <c r="FCS1008" s="136"/>
      <c r="FCT1008" s="136"/>
      <c r="FCU1008" s="136"/>
      <c r="FCV1008" s="136"/>
      <c r="FCW1008" s="136"/>
      <c r="FCX1008" s="136"/>
      <c r="FCY1008" s="136"/>
      <c r="FCZ1008" s="136"/>
      <c r="FDA1008" s="136"/>
      <c r="FDB1008" s="136"/>
      <c r="FDC1008" s="136"/>
      <c r="FDD1008" s="136"/>
      <c r="FDE1008" s="136"/>
      <c r="FDF1008" s="136"/>
      <c r="FDG1008" s="136"/>
      <c r="FDH1008" s="136"/>
      <c r="FDI1008" s="136"/>
      <c r="FDJ1008" s="136"/>
      <c r="FDK1008" s="136"/>
      <c r="FDL1008" s="136"/>
      <c r="FDM1008" s="136"/>
      <c r="FDN1008" s="136"/>
      <c r="FDO1008" s="136"/>
      <c r="FDP1008" s="136"/>
      <c r="FDQ1008" s="136"/>
      <c r="FDR1008" s="136"/>
      <c r="FDS1008" s="136"/>
      <c r="FDT1008" s="136"/>
      <c r="FDU1008" s="136"/>
      <c r="FDV1008" s="136"/>
      <c r="FDW1008" s="136"/>
      <c r="FDX1008" s="136"/>
      <c r="FDY1008" s="136"/>
      <c r="FDZ1008" s="136"/>
      <c r="FEA1008" s="136"/>
      <c r="FEB1008" s="136"/>
      <c r="FEC1008" s="136"/>
      <c r="FED1008" s="136"/>
      <c r="FEE1008" s="136"/>
      <c r="FEF1008" s="136"/>
      <c r="FEG1008" s="136"/>
      <c r="FEH1008" s="136"/>
      <c r="FEI1008" s="136"/>
      <c r="FEJ1008" s="136"/>
      <c r="FEK1008" s="136"/>
      <c r="FEL1008" s="136"/>
      <c r="FEM1008" s="136"/>
      <c r="FEN1008" s="136"/>
      <c r="FEO1008" s="136"/>
      <c r="FEP1008" s="136"/>
      <c r="FEQ1008" s="136"/>
      <c r="FER1008" s="136"/>
      <c r="FES1008" s="136"/>
      <c r="FET1008" s="136"/>
      <c r="FEU1008" s="136"/>
      <c r="FEV1008" s="136"/>
      <c r="FEW1008" s="136"/>
      <c r="FEX1008" s="136"/>
      <c r="FEY1008" s="136"/>
      <c r="FEZ1008" s="136"/>
      <c r="FFA1008" s="136"/>
      <c r="FFB1008" s="136"/>
      <c r="FFC1008" s="136"/>
      <c r="FFD1008" s="136"/>
      <c r="FFE1008" s="136"/>
      <c r="FFF1008" s="136"/>
      <c r="FFG1008" s="136"/>
      <c r="FFH1008" s="136"/>
      <c r="FFI1008" s="136"/>
      <c r="FFJ1008" s="136"/>
      <c r="FFK1008" s="136"/>
      <c r="FFL1008" s="136"/>
      <c r="FFM1008" s="136"/>
      <c r="FFN1008" s="136"/>
      <c r="FFO1008" s="136"/>
      <c r="FFP1008" s="136"/>
      <c r="FFQ1008" s="136"/>
      <c r="FFR1008" s="136"/>
      <c r="FFS1008" s="136"/>
      <c r="FFT1008" s="136"/>
      <c r="FFU1008" s="136"/>
      <c r="FFV1008" s="136"/>
      <c r="FFW1008" s="136"/>
      <c r="FFX1008" s="136"/>
      <c r="FFY1008" s="136"/>
      <c r="FFZ1008" s="136"/>
      <c r="FGA1008" s="136"/>
      <c r="FGB1008" s="136"/>
      <c r="FGC1008" s="136"/>
      <c r="FGD1008" s="136"/>
      <c r="FGE1008" s="136"/>
      <c r="FGF1008" s="136"/>
      <c r="FGG1008" s="136"/>
      <c r="FGH1008" s="136"/>
      <c r="FGI1008" s="136"/>
      <c r="FGJ1008" s="136"/>
      <c r="FGK1008" s="136"/>
      <c r="FGL1008" s="136"/>
      <c r="FGM1008" s="136"/>
      <c r="FGN1008" s="136"/>
      <c r="FGO1008" s="136"/>
      <c r="FGP1008" s="136"/>
      <c r="FGQ1008" s="136"/>
      <c r="FGR1008" s="136"/>
      <c r="FGS1008" s="136"/>
      <c r="FGT1008" s="136"/>
      <c r="FGU1008" s="136"/>
      <c r="FGV1008" s="136"/>
      <c r="FGW1008" s="136"/>
      <c r="FGX1008" s="136"/>
      <c r="FGY1008" s="136"/>
      <c r="FGZ1008" s="136"/>
      <c r="FHA1008" s="136"/>
      <c r="FHB1008" s="136"/>
      <c r="FHC1008" s="136"/>
      <c r="FHD1008" s="136"/>
      <c r="FHE1008" s="136"/>
      <c r="FHF1008" s="136"/>
      <c r="FHG1008" s="136"/>
      <c r="FHH1008" s="136"/>
      <c r="FHI1008" s="136"/>
      <c r="FHJ1008" s="136"/>
      <c r="FHK1008" s="136"/>
      <c r="FHL1008" s="136"/>
      <c r="FHM1008" s="136"/>
      <c r="FHN1008" s="136"/>
      <c r="FHO1008" s="136"/>
      <c r="FHP1008" s="136"/>
      <c r="FHQ1008" s="136"/>
      <c r="FHR1008" s="136"/>
      <c r="FHS1008" s="136"/>
      <c r="FHT1008" s="136"/>
      <c r="FHU1008" s="136"/>
      <c r="FHV1008" s="136"/>
      <c r="FHW1008" s="136"/>
      <c r="FHX1008" s="136"/>
      <c r="FHY1008" s="136"/>
      <c r="FHZ1008" s="136"/>
      <c r="FIA1008" s="136"/>
      <c r="FIB1008" s="136"/>
      <c r="FIC1008" s="136"/>
      <c r="FID1008" s="136"/>
      <c r="FIE1008" s="136"/>
      <c r="FIF1008" s="136"/>
      <c r="FIG1008" s="136"/>
      <c r="FIH1008" s="136"/>
      <c r="FII1008" s="136"/>
      <c r="FIJ1008" s="136"/>
      <c r="FIK1008" s="136"/>
      <c r="FIL1008" s="136"/>
      <c r="FIM1008" s="136"/>
      <c r="FIN1008" s="136"/>
      <c r="FIO1008" s="136"/>
      <c r="FIP1008" s="136"/>
      <c r="FIQ1008" s="136"/>
      <c r="FIR1008" s="136"/>
      <c r="FIS1008" s="136"/>
      <c r="FIT1008" s="136"/>
      <c r="FIU1008" s="136"/>
      <c r="FIV1008" s="136"/>
      <c r="FIW1008" s="136"/>
      <c r="FIX1008" s="136"/>
      <c r="FIY1008" s="136"/>
      <c r="FIZ1008" s="136"/>
      <c r="FJA1008" s="136"/>
      <c r="FJB1008" s="136"/>
      <c r="FJC1008" s="136"/>
      <c r="FJD1008" s="136"/>
      <c r="FJE1008" s="136"/>
      <c r="FJF1008" s="136"/>
      <c r="FJG1008" s="136"/>
      <c r="FJH1008" s="136"/>
      <c r="FJI1008" s="136"/>
      <c r="FJJ1008" s="136"/>
      <c r="FJK1008" s="136"/>
      <c r="FJL1008" s="136"/>
      <c r="FJM1008" s="136"/>
      <c r="FJN1008" s="136"/>
      <c r="FJO1008" s="136"/>
      <c r="FJP1008" s="136"/>
      <c r="FJQ1008" s="136"/>
      <c r="FJR1008" s="136"/>
      <c r="FJS1008" s="136"/>
      <c r="FJT1008" s="136"/>
      <c r="FJU1008" s="136"/>
      <c r="FJV1008" s="136"/>
      <c r="FJW1008" s="136"/>
      <c r="FJX1008" s="136"/>
      <c r="FJY1008" s="136"/>
      <c r="FJZ1008" s="136"/>
      <c r="FKA1008" s="136"/>
      <c r="FKB1008" s="136"/>
      <c r="FKC1008" s="136"/>
      <c r="FKD1008" s="136"/>
      <c r="FKE1008" s="136"/>
      <c r="FKF1008" s="136"/>
      <c r="FKG1008" s="136"/>
      <c r="FKH1008" s="136"/>
      <c r="FKI1008" s="136"/>
      <c r="FKJ1008" s="136"/>
      <c r="FKK1008" s="136"/>
      <c r="FKL1008" s="136"/>
      <c r="FKM1008" s="136"/>
      <c r="FKN1008" s="136"/>
      <c r="FKO1008" s="136"/>
      <c r="FKP1008" s="136"/>
      <c r="FKQ1008" s="136"/>
      <c r="FKR1008" s="136"/>
      <c r="FKS1008" s="136"/>
      <c r="FKT1008" s="136"/>
      <c r="FKU1008" s="136"/>
      <c r="FKV1008" s="136"/>
      <c r="FKW1008" s="136"/>
      <c r="FKX1008" s="136"/>
      <c r="FKY1008" s="136"/>
      <c r="FKZ1008" s="136"/>
      <c r="FLA1008" s="136"/>
      <c r="FLB1008" s="136"/>
      <c r="FLC1008" s="136"/>
      <c r="FLD1008" s="136"/>
      <c r="FLE1008" s="136"/>
      <c r="FLF1008" s="136"/>
      <c r="FLG1008" s="136"/>
      <c r="FLH1008" s="136"/>
      <c r="FLI1008" s="136"/>
      <c r="FLJ1008" s="136"/>
      <c r="FLK1008" s="136"/>
      <c r="FLL1008" s="136"/>
      <c r="FLM1008" s="136"/>
      <c r="FLN1008" s="136"/>
      <c r="FLO1008" s="136"/>
      <c r="FLP1008" s="136"/>
      <c r="FLQ1008" s="136"/>
      <c r="FLR1008" s="136"/>
      <c r="FLS1008" s="136"/>
      <c r="FLT1008" s="136"/>
      <c r="FLU1008" s="136"/>
      <c r="FLV1008" s="136"/>
      <c r="FLW1008" s="136"/>
      <c r="FLX1008" s="136"/>
      <c r="FLY1008" s="136"/>
      <c r="FLZ1008" s="136"/>
      <c r="FMA1008" s="136"/>
      <c r="FMB1008" s="136"/>
      <c r="FMC1008" s="136"/>
      <c r="FMD1008" s="136"/>
      <c r="FME1008" s="136"/>
      <c r="FMF1008" s="136"/>
      <c r="FMG1008" s="136"/>
      <c r="FMH1008" s="136"/>
      <c r="FMI1008" s="136"/>
      <c r="FMJ1008" s="136"/>
      <c r="FMK1008" s="136"/>
      <c r="FML1008" s="136"/>
      <c r="FMM1008" s="136"/>
      <c r="FMN1008" s="136"/>
      <c r="FMO1008" s="136"/>
      <c r="FMP1008" s="136"/>
      <c r="FMQ1008" s="136"/>
      <c r="FMR1008" s="136"/>
      <c r="FMS1008" s="136"/>
      <c r="FMT1008" s="136"/>
      <c r="FMU1008" s="136"/>
      <c r="FMV1008" s="136"/>
      <c r="FMW1008" s="136"/>
      <c r="FMX1008" s="136"/>
      <c r="FMY1008" s="136"/>
      <c r="FMZ1008" s="136"/>
      <c r="FNA1008" s="136"/>
      <c r="FNB1008" s="136"/>
      <c r="FNC1008" s="136"/>
      <c r="FND1008" s="136"/>
      <c r="FNE1008" s="136"/>
      <c r="FNF1008" s="136"/>
      <c r="FNG1008" s="136"/>
      <c r="FNH1008" s="136"/>
      <c r="FNI1008" s="136"/>
      <c r="FNJ1008" s="136"/>
      <c r="FNK1008" s="136"/>
      <c r="FNL1008" s="136"/>
      <c r="FNM1008" s="136"/>
      <c r="FNN1008" s="136"/>
      <c r="FNO1008" s="136"/>
      <c r="FNP1008" s="136"/>
      <c r="FNQ1008" s="136"/>
      <c r="FNR1008" s="136"/>
      <c r="FNS1008" s="136"/>
      <c r="FNT1008" s="136"/>
      <c r="FNU1008" s="136"/>
      <c r="FNV1008" s="136"/>
      <c r="FNW1008" s="136"/>
      <c r="FNX1008" s="136"/>
      <c r="FNY1008" s="136"/>
      <c r="FNZ1008" s="136"/>
      <c r="FOA1008" s="136"/>
      <c r="FOB1008" s="136"/>
      <c r="FOC1008" s="136"/>
      <c r="FOD1008" s="136"/>
      <c r="FOE1008" s="136"/>
      <c r="FOF1008" s="136"/>
      <c r="FOG1008" s="136"/>
      <c r="FOH1008" s="136"/>
      <c r="FOI1008" s="136"/>
      <c r="FOJ1008" s="136"/>
      <c r="FOK1008" s="136"/>
      <c r="FOL1008" s="136"/>
      <c r="FOM1008" s="136"/>
      <c r="FON1008" s="136"/>
      <c r="FOO1008" s="136"/>
      <c r="FOP1008" s="136"/>
      <c r="FOQ1008" s="136"/>
      <c r="FOR1008" s="136"/>
      <c r="FOS1008" s="136"/>
      <c r="FOT1008" s="136"/>
      <c r="FOU1008" s="136"/>
      <c r="FOV1008" s="136"/>
      <c r="FOW1008" s="136"/>
      <c r="FOX1008" s="136"/>
      <c r="FOY1008" s="136"/>
      <c r="FOZ1008" s="136"/>
      <c r="FPA1008" s="136"/>
      <c r="FPB1008" s="136"/>
      <c r="FPC1008" s="136"/>
      <c r="FPD1008" s="136"/>
      <c r="FPE1008" s="136"/>
      <c r="FPF1008" s="136"/>
      <c r="FPG1008" s="136"/>
      <c r="FPH1008" s="136"/>
      <c r="FPI1008" s="136"/>
      <c r="FPJ1008" s="136"/>
      <c r="FPK1008" s="136"/>
      <c r="FPL1008" s="136"/>
      <c r="FPM1008" s="136"/>
      <c r="FPN1008" s="136"/>
      <c r="FPO1008" s="136"/>
      <c r="FPP1008" s="136"/>
      <c r="FPQ1008" s="136"/>
      <c r="FPR1008" s="136"/>
      <c r="FPS1008" s="136"/>
      <c r="FPT1008" s="136"/>
      <c r="FPU1008" s="136"/>
      <c r="FPV1008" s="136"/>
      <c r="FPW1008" s="136"/>
      <c r="FPX1008" s="136"/>
      <c r="FPY1008" s="136"/>
      <c r="FPZ1008" s="136"/>
      <c r="FQA1008" s="136"/>
      <c r="FQB1008" s="136"/>
      <c r="FQC1008" s="136"/>
      <c r="FQD1008" s="136"/>
      <c r="FQE1008" s="136"/>
      <c r="FQF1008" s="136"/>
      <c r="FQG1008" s="136"/>
      <c r="FQH1008" s="136"/>
      <c r="FQI1008" s="136"/>
      <c r="FQJ1008" s="136"/>
      <c r="FQK1008" s="136"/>
      <c r="FQL1008" s="136"/>
      <c r="FQM1008" s="136"/>
      <c r="FQN1008" s="136"/>
      <c r="FQO1008" s="136"/>
      <c r="FQP1008" s="136"/>
      <c r="FQQ1008" s="136"/>
      <c r="FQR1008" s="136"/>
      <c r="FQS1008" s="136"/>
      <c r="FQT1008" s="136"/>
      <c r="FQU1008" s="136"/>
      <c r="FQV1008" s="136"/>
      <c r="FQW1008" s="136"/>
      <c r="FQX1008" s="136"/>
      <c r="FQY1008" s="136"/>
      <c r="FQZ1008" s="136"/>
      <c r="FRA1008" s="136"/>
      <c r="FRB1008" s="136"/>
      <c r="FRC1008" s="136"/>
      <c r="FRD1008" s="136"/>
      <c r="FRE1008" s="136"/>
      <c r="FRF1008" s="136"/>
      <c r="FRG1008" s="136"/>
      <c r="FRH1008" s="136"/>
      <c r="FRI1008" s="136"/>
      <c r="FRJ1008" s="136"/>
      <c r="FRK1008" s="136"/>
      <c r="FRL1008" s="136"/>
      <c r="FRM1008" s="136"/>
      <c r="FRN1008" s="136"/>
      <c r="FRO1008" s="136"/>
      <c r="FRP1008" s="136"/>
      <c r="FRQ1008" s="136"/>
      <c r="FRR1008" s="136"/>
      <c r="FRS1008" s="136"/>
      <c r="FRT1008" s="136"/>
      <c r="FRU1008" s="136"/>
      <c r="FRV1008" s="136"/>
      <c r="FRW1008" s="136"/>
      <c r="FRX1008" s="136"/>
      <c r="FRY1008" s="136"/>
      <c r="FRZ1008" s="136"/>
      <c r="FSA1008" s="136"/>
      <c r="FSB1008" s="136"/>
      <c r="FSC1008" s="136"/>
      <c r="FSD1008" s="136"/>
      <c r="FSE1008" s="136"/>
      <c r="FSF1008" s="136"/>
      <c r="FSG1008" s="136"/>
      <c r="FSH1008" s="136"/>
      <c r="FSI1008" s="136"/>
      <c r="FSJ1008" s="136"/>
      <c r="FSK1008" s="136"/>
      <c r="FSL1008" s="136"/>
      <c r="FSM1008" s="136"/>
      <c r="FSN1008" s="136"/>
      <c r="FSO1008" s="136"/>
      <c r="FSP1008" s="136"/>
      <c r="FSQ1008" s="136"/>
      <c r="FSR1008" s="136"/>
      <c r="FSS1008" s="136"/>
      <c r="FST1008" s="136"/>
      <c r="FSU1008" s="136"/>
      <c r="FSV1008" s="136"/>
      <c r="FSW1008" s="136"/>
      <c r="FSX1008" s="136"/>
      <c r="FSY1008" s="136"/>
      <c r="FSZ1008" s="136"/>
      <c r="FTA1008" s="136"/>
      <c r="FTB1008" s="136"/>
      <c r="FTC1008" s="136"/>
      <c r="FTD1008" s="136"/>
      <c r="FTE1008" s="136"/>
      <c r="FTF1008" s="136"/>
      <c r="FTG1008" s="136"/>
      <c r="FTH1008" s="136"/>
      <c r="FTI1008" s="136"/>
      <c r="FTJ1008" s="136"/>
      <c r="FTK1008" s="136"/>
      <c r="FTL1008" s="136"/>
      <c r="FTM1008" s="136"/>
      <c r="FTN1008" s="136"/>
      <c r="FTO1008" s="136"/>
      <c r="FTP1008" s="136"/>
      <c r="FTQ1008" s="136"/>
      <c r="FTR1008" s="136"/>
      <c r="FTS1008" s="136"/>
      <c r="FTT1008" s="136"/>
      <c r="FTU1008" s="136"/>
      <c r="FTV1008" s="136"/>
      <c r="FTW1008" s="136"/>
      <c r="FTX1008" s="136"/>
      <c r="FTY1008" s="136"/>
      <c r="FTZ1008" s="136"/>
      <c r="FUA1008" s="136"/>
      <c r="FUB1008" s="136"/>
      <c r="FUC1008" s="136"/>
      <c r="FUD1008" s="136"/>
      <c r="FUE1008" s="136"/>
      <c r="FUF1008" s="136"/>
      <c r="FUG1008" s="136"/>
      <c r="FUH1008" s="136"/>
      <c r="FUI1008" s="136"/>
      <c r="FUJ1008" s="136"/>
      <c r="FUK1008" s="136"/>
      <c r="FUL1008" s="136"/>
      <c r="FUM1008" s="136"/>
      <c r="FUN1008" s="136"/>
      <c r="FUO1008" s="136"/>
      <c r="FUP1008" s="136"/>
      <c r="FUQ1008" s="136"/>
      <c r="FUR1008" s="136"/>
      <c r="FUS1008" s="136"/>
      <c r="FUT1008" s="136"/>
      <c r="FUU1008" s="136"/>
      <c r="FUV1008" s="136"/>
      <c r="FUW1008" s="136"/>
      <c r="FUX1008" s="136"/>
      <c r="FUY1008" s="136"/>
      <c r="FUZ1008" s="136"/>
      <c r="FVA1008" s="136"/>
      <c r="FVB1008" s="136"/>
      <c r="FVC1008" s="136"/>
      <c r="FVD1008" s="136"/>
      <c r="FVE1008" s="136"/>
      <c r="FVF1008" s="136"/>
      <c r="FVG1008" s="136"/>
      <c r="FVH1008" s="136"/>
      <c r="FVI1008" s="136"/>
      <c r="FVJ1008" s="136"/>
      <c r="FVK1008" s="136"/>
      <c r="FVL1008" s="136"/>
      <c r="FVM1008" s="136"/>
      <c r="FVN1008" s="136"/>
      <c r="FVO1008" s="136"/>
      <c r="FVP1008" s="136"/>
      <c r="FVQ1008" s="136"/>
      <c r="FVR1008" s="136"/>
      <c r="FVS1008" s="136"/>
      <c r="FVT1008" s="136"/>
      <c r="FVU1008" s="136"/>
      <c r="FVV1008" s="136"/>
      <c r="FVW1008" s="136"/>
      <c r="FVX1008" s="136"/>
      <c r="FVY1008" s="136"/>
      <c r="FVZ1008" s="136"/>
      <c r="FWA1008" s="136"/>
      <c r="FWB1008" s="136"/>
      <c r="FWC1008" s="136"/>
      <c r="FWD1008" s="136"/>
      <c r="FWE1008" s="136"/>
      <c r="FWF1008" s="136"/>
      <c r="FWG1008" s="136"/>
      <c r="FWH1008" s="136"/>
      <c r="FWI1008" s="136"/>
      <c r="FWJ1008" s="136"/>
      <c r="FWK1008" s="136"/>
      <c r="FWL1008" s="136"/>
      <c r="FWM1008" s="136"/>
      <c r="FWN1008" s="136"/>
      <c r="FWO1008" s="136"/>
      <c r="FWP1008" s="136"/>
      <c r="FWQ1008" s="136"/>
      <c r="FWR1008" s="136"/>
      <c r="FWS1008" s="136"/>
      <c r="FWT1008" s="136"/>
      <c r="FWU1008" s="136"/>
      <c r="FWV1008" s="136"/>
      <c r="FWW1008" s="136"/>
      <c r="FWX1008" s="136"/>
      <c r="FWY1008" s="136"/>
      <c r="FWZ1008" s="136"/>
      <c r="FXA1008" s="136"/>
      <c r="FXB1008" s="136"/>
      <c r="FXC1008" s="136"/>
      <c r="FXD1008" s="136"/>
      <c r="FXE1008" s="136"/>
      <c r="FXF1008" s="136"/>
      <c r="FXG1008" s="136"/>
      <c r="FXH1008" s="136"/>
      <c r="FXI1008" s="136"/>
      <c r="FXJ1008" s="136"/>
      <c r="FXK1008" s="136"/>
      <c r="FXL1008" s="136"/>
      <c r="FXM1008" s="136"/>
      <c r="FXN1008" s="136"/>
      <c r="FXO1008" s="136"/>
      <c r="FXP1008" s="136"/>
      <c r="FXQ1008" s="136"/>
      <c r="FXR1008" s="136"/>
      <c r="FXS1008" s="136"/>
      <c r="FXT1008" s="136"/>
      <c r="FXU1008" s="136"/>
      <c r="FXV1008" s="136"/>
      <c r="FXW1008" s="136"/>
      <c r="FXX1008" s="136"/>
      <c r="FXY1008" s="136"/>
      <c r="FXZ1008" s="136"/>
      <c r="FYA1008" s="136"/>
      <c r="FYB1008" s="136"/>
      <c r="FYC1008" s="136"/>
      <c r="FYD1008" s="136"/>
      <c r="FYE1008" s="136"/>
      <c r="FYF1008" s="136"/>
      <c r="FYG1008" s="136"/>
      <c r="FYH1008" s="136"/>
      <c r="FYI1008" s="136"/>
      <c r="FYJ1008" s="136"/>
      <c r="FYK1008" s="136"/>
      <c r="FYL1008" s="136"/>
      <c r="FYM1008" s="136"/>
      <c r="FYN1008" s="136"/>
      <c r="FYO1008" s="136"/>
      <c r="FYP1008" s="136"/>
      <c r="FYQ1008" s="136"/>
      <c r="FYR1008" s="136"/>
      <c r="FYS1008" s="136"/>
      <c r="FYT1008" s="136"/>
      <c r="FYU1008" s="136"/>
      <c r="FYV1008" s="136"/>
      <c r="FYW1008" s="136"/>
      <c r="FYX1008" s="136"/>
      <c r="FYY1008" s="136"/>
      <c r="FYZ1008" s="136"/>
      <c r="FZA1008" s="136"/>
      <c r="FZB1008" s="136"/>
      <c r="FZC1008" s="136"/>
      <c r="FZD1008" s="136"/>
      <c r="FZE1008" s="136"/>
      <c r="FZF1008" s="136"/>
      <c r="FZG1008" s="136"/>
      <c r="FZH1008" s="136"/>
      <c r="FZI1008" s="136"/>
      <c r="FZJ1008" s="136"/>
      <c r="FZK1008" s="136"/>
      <c r="FZL1008" s="136"/>
      <c r="FZM1008" s="136"/>
      <c r="FZN1008" s="136"/>
      <c r="FZO1008" s="136"/>
      <c r="FZP1008" s="136"/>
      <c r="FZQ1008" s="136"/>
      <c r="FZR1008" s="136"/>
      <c r="FZS1008" s="136"/>
      <c r="FZT1008" s="136"/>
      <c r="FZU1008" s="136"/>
      <c r="FZV1008" s="136"/>
      <c r="FZW1008" s="136"/>
      <c r="FZX1008" s="136"/>
      <c r="FZY1008" s="136"/>
      <c r="FZZ1008" s="136"/>
      <c r="GAA1008" s="136"/>
      <c r="GAB1008" s="136"/>
      <c r="GAC1008" s="136"/>
      <c r="GAD1008" s="136"/>
      <c r="GAE1008" s="136"/>
      <c r="GAF1008" s="136"/>
      <c r="GAG1008" s="136"/>
      <c r="GAH1008" s="136"/>
      <c r="GAI1008" s="136"/>
      <c r="GAJ1008" s="136"/>
      <c r="GAK1008" s="136"/>
      <c r="GAL1008" s="136"/>
      <c r="GAM1008" s="136"/>
      <c r="GAN1008" s="136"/>
      <c r="GAO1008" s="136"/>
      <c r="GAP1008" s="136"/>
      <c r="GAQ1008" s="136"/>
      <c r="GAR1008" s="136"/>
      <c r="GAS1008" s="136"/>
      <c r="GAT1008" s="136"/>
      <c r="GAU1008" s="136"/>
      <c r="GAV1008" s="136"/>
      <c r="GAW1008" s="136"/>
      <c r="GAX1008" s="136"/>
      <c r="GAY1008" s="136"/>
      <c r="GAZ1008" s="136"/>
      <c r="GBA1008" s="136"/>
      <c r="GBB1008" s="136"/>
      <c r="GBC1008" s="136"/>
      <c r="GBD1008" s="136"/>
      <c r="GBE1008" s="136"/>
      <c r="GBF1008" s="136"/>
      <c r="GBG1008" s="136"/>
      <c r="GBH1008" s="136"/>
      <c r="GBI1008" s="136"/>
      <c r="GBJ1008" s="136"/>
      <c r="GBK1008" s="136"/>
      <c r="GBL1008" s="136"/>
      <c r="GBM1008" s="136"/>
      <c r="GBN1008" s="136"/>
      <c r="GBO1008" s="136"/>
      <c r="GBP1008" s="136"/>
      <c r="GBQ1008" s="136"/>
      <c r="GBR1008" s="136"/>
      <c r="GBS1008" s="136"/>
      <c r="GBT1008" s="136"/>
      <c r="GBU1008" s="136"/>
      <c r="GBV1008" s="136"/>
      <c r="GBW1008" s="136"/>
      <c r="GBX1008" s="136"/>
      <c r="GBY1008" s="136"/>
      <c r="GBZ1008" s="136"/>
      <c r="GCA1008" s="136"/>
      <c r="GCB1008" s="136"/>
      <c r="GCC1008" s="136"/>
      <c r="GCD1008" s="136"/>
      <c r="GCE1008" s="136"/>
      <c r="GCF1008" s="136"/>
      <c r="GCG1008" s="136"/>
      <c r="GCH1008" s="136"/>
      <c r="GCI1008" s="136"/>
      <c r="GCJ1008" s="136"/>
      <c r="GCK1008" s="136"/>
      <c r="GCL1008" s="136"/>
      <c r="GCM1008" s="136"/>
      <c r="GCN1008" s="136"/>
      <c r="GCO1008" s="136"/>
      <c r="GCP1008" s="136"/>
      <c r="GCQ1008" s="136"/>
      <c r="GCR1008" s="136"/>
      <c r="GCS1008" s="136"/>
      <c r="GCT1008" s="136"/>
      <c r="GCU1008" s="136"/>
      <c r="GCV1008" s="136"/>
      <c r="GCW1008" s="136"/>
      <c r="GCX1008" s="136"/>
      <c r="GCY1008" s="136"/>
      <c r="GCZ1008" s="136"/>
      <c r="GDA1008" s="136"/>
      <c r="GDB1008" s="136"/>
      <c r="GDC1008" s="136"/>
      <c r="GDD1008" s="136"/>
      <c r="GDE1008" s="136"/>
      <c r="GDF1008" s="136"/>
      <c r="GDG1008" s="136"/>
      <c r="GDH1008" s="136"/>
      <c r="GDI1008" s="136"/>
      <c r="GDJ1008" s="136"/>
      <c r="GDK1008" s="136"/>
      <c r="GDL1008" s="136"/>
      <c r="GDM1008" s="136"/>
      <c r="GDN1008" s="136"/>
      <c r="GDO1008" s="136"/>
      <c r="GDP1008" s="136"/>
      <c r="GDQ1008" s="136"/>
      <c r="GDR1008" s="136"/>
      <c r="GDS1008" s="136"/>
      <c r="GDT1008" s="136"/>
      <c r="GDU1008" s="136"/>
      <c r="GDV1008" s="136"/>
      <c r="GDW1008" s="136"/>
      <c r="GDX1008" s="136"/>
      <c r="GDY1008" s="136"/>
      <c r="GDZ1008" s="136"/>
      <c r="GEA1008" s="136"/>
      <c r="GEB1008" s="136"/>
      <c r="GEC1008" s="136"/>
      <c r="GED1008" s="136"/>
      <c r="GEE1008" s="136"/>
      <c r="GEF1008" s="136"/>
      <c r="GEG1008" s="136"/>
      <c r="GEH1008" s="136"/>
      <c r="GEI1008" s="136"/>
      <c r="GEJ1008" s="136"/>
      <c r="GEK1008" s="136"/>
      <c r="GEL1008" s="136"/>
      <c r="GEM1008" s="136"/>
      <c r="GEN1008" s="136"/>
      <c r="GEO1008" s="136"/>
      <c r="GEP1008" s="136"/>
      <c r="GEQ1008" s="136"/>
      <c r="GER1008" s="136"/>
      <c r="GES1008" s="136"/>
      <c r="GET1008" s="136"/>
      <c r="GEU1008" s="136"/>
      <c r="GEV1008" s="136"/>
      <c r="GEW1008" s="136"/>
      <c r="GEX1008" s="136"/>
      <c r="GEY1008" s="136"/>
      <c r="GEZ1008" s="136"/>
      <c r="GFA1008" s="136"/>
      <c r="GFB1008" s="136"/>
      <c r="GFC1008" s="136"/>
      <c r="GFD1008" s="136"/>
      <c r="GFE1008" s="136"/>
      <c r="GFF1008" s="136"/>
      <c r="GFG1008" s="136"/>
      <c r="GFH1008" s="136"/>
      <c r="GFI1008" s="136"/>
      <c r="GFJ1008" s="136"/>
      <c r="GFK1008" s="136"/>
      <c r="GFL1008" s="136"/>
      <c r="GFM1008" s="136"/>
      <c r="GFN1008" s="136"/>
      <c r="GFO1008" s="136"/>
      <c r="GFP1008" s="136"/>
      <c r="GFQ1008" s="136"/>
      <c r="GFR1008" s="136"/>
      <c r="GFS1008" s="136"/>
      <c r="GFT1008" s="136"/>
      <c r="GFU1008" s="136"/>
      <c r="GFV1008" s="136"/>
      <c r="GFW1008" s="136"/>
      <c r="GFX1008" s="136"/>
      <c r="GFY1008" s="136"/>
      <c r="GFZ1008" s="136"/>
      <c r="GGA1008" s="136"/>
      <c r="GGB1008" s="136"/>
      <c r="GGC1008" s="136"/>
      <c r="GGD1008" s="136"/>
      <c r="GGE1008" s="136"/>
      <c r="GGF1008" s="136"/>
      <c r="GGG1008" s="136"/>
      <c r="GGH1008" s="136"/>
      <c r="GGI1008" s="136"/>
      <c r="GGJ1008" s="136"/>
      <c r="GGK1008" s="136"/>
      <c r="GGL1008" s="136"/>
      <c r="GGM1008" s="136"/>
      <c r="GGN1008" s="136"/>
      <c r="GGO1008" s="136"/>
      <c r="GGP1008" s="136"/>
      <c r="GGQ1008" s="136"/>
      <c r="GGR1008" s="136"/>
      <c r="GGS1008" s="136"/>
      <c r="GGT1008" s="136"/>
      <c r="GGU1008" s="136"/>
      <c r="GGV1008" s="136"/>
      <c r="GGW1008" s="136"/>
      <c r="GGX1008" s="136"/>
      <c r="GGY1008" s="136"/>
      <c r="GGZ1008" s="136"/>
      <c r="GHA1008" s="136"/>
      <c r="GHB1008" s="136"/>
      <c r="GHC1008" s="136"/>
      <c r="GHD1008" s="136"/>
      <c r="GHE1008" s="136"/>
      <c r="GHF1008" s="136"/>
      <c r="GHG1008" s="136"/>
      <c r="GHH1008" s="136"/>
      <c r="GHI1008" s="136"/>
      <c r="GHJ1008" s="136"/>
      <c r="GHK1008" s="136"/>
      <c r="GHL1008" s="136"/>
      <c r="GHM1008" s="136"/>
      <c r="GHN1008" s="136"/>
      <c r="GHO1008" s="136"/>
      <c r="GHP1008" s="136"/>
      <c r="GHQ1008" s="136"/>
      <c r="GHR1008" s="136"/>
      <c r="GHS1008" s="136"/>
      <c r="GHT1008" s="136"/>
      <c r="GHU1008" s="136"/>
      <c r="GHV1008" s="136"/>
      <c r="GHW1008" s="136"/>
      <c r="GHX1008" s="136"/>
      <c r="GHY1008" s="136"/>
      <c r="GHZ1008" s="136"/>
      <c r="GIA1008" s="136"/>
      <c r="GIB1008" s="136"/>
      <c r="GIC1008" s="136"/>
      <c r="GID1008" s="136"/>
      <c r="GIE1008" s="136"/>
      <c r="GIF1008" s="136"/>
      <c r="GIG1008" s="136"/>
      <c r="GIH1008" s="136"/>
      <c r="GII1008" s="136"/>
      <c r="GIJ1008" s="136"/>
      <c r="GIK1008" s="136"/>
      <c r="GIL1008" s="136"/>
      <c r="GIM1008" s="136"/>
      <c r="GIN1008" s="136"/>
      <c r="GIO1008" s="136"/>
      <c r="GIP1008" s="136"/>
      <c r="GIQ1008" s="136"/>
      <c r="GIR1008" s="136"/>
      <c r="GIS1008" s="136"/>
      <c r="GIT1008" s="136"/>
      <c r="GIU1008" s="136"/>
      <c r="GIV1008" s="136"/>
      <c r="GIW1008" s="136"/>
      <c r="GIX1008" s="136"/>
      <c r="GIY1008" s="136"/>
      <c r="GIZ1008" s="136"/>
      <c r="GJA1008" s="136"/>
      <c r="GJB1008" s="136"/>
      <c r="GJC1008" s="136"/>
      <c r="GJD1008" s="136"/>
      <c r="GJE1008" s="136"/>
      <c r="GJF1008" s="136"/>
      <c r="GJG1008" s="136"/>
      <c r="GJH1008" s="136"/>
      <c r="GJI1008" s="136"/>
      <c r="GJJ1008" s="136"/>
      <c r="GJK1008" s="136"/>
      <c r="GJL1008" s="136"/>
      <c r="GJM1008" s="136"/>
      <c r="GJN1008" s="136"/>
      <c r="GJO1008" s="136"/>
      <c r="GJP1008" s="136"/>
      <c r="GJQ1008" s="136"/>
      <c r="GJR1008" s="136"/>
      <c r="GJS1008" s="136"/>
      <c r="GJT1008" s="136"/>
      <c r="GJU1008" s="136"/>
      <c r="GJV1008" s="136"/>
      <c r="GJW1008" s="136"/>
      <c r="GJX1008" s="136"/>
      <c r="GJY1008" s="136"/>
      <c r="GJZ1008" s="136"/>
      <c r="GKA1008" s="136"/>
      <c r="GKB1008" s="136"/>
      <c r="GKC1008" s="136"/>
      <c r="GKD1008" s="136"/>
      <c r="GKE1008" s="136"/>
      <c r="GKF1008" s="136"/>
      <c r="GKG1008" s="136"/>
      <c r="GKH1008" s="136"/>
      <c r="GKI1008" s="136"/>
      <c r="GKJ1008" s="136"/>
      <c r="GKK1008" s="136"/>
      <c r="GKL1008" s="136"/>
      <c r="GKM1008" s="136"/>
      <c r="GKN1008" s="136"/>
      <c r="GKO1008" s="136"/>
      <c r="GKP1008" s="136"/>
      <c r="GKQ1008" s="136"/>
      <c r="GKR1008" s="136"/>
      <c r="GKS1008" s="136"/>
      <c r="GKT1008" s="136"/>
      <c r="GKU1008" s="136"/>
      <c r="GKV1008" s="136"/>
      <c r="GKW1008" s="136"/>
      <c r="GKX1008" s="136"/>
      <c r="GKY1008" s="136"/>
      <c r="GKZ1008" s="136"/>
      <c r="GLA1008" s="136"/>
      <c r="GLB1008" s="136"/>
      <c r="GLC1008" s="136"/>
      <c r="GLD1008" s="136"/>
      <c r="GLE1008" s="136"/>
      <c r="GLF1008" s="136"/>
      <c r="GLG1008" s="136"/>
      <c r="GLH1008" s="136"/>
      <c r="GLI1008" s="136"/>
      <c r="GLJ1008" s="136"/>
      <c r="GLK1008" s="136"/>
      <c r="GLL1008" s="136"/>
      <c r="GLM1008" s="136"/>
      <c r="GLN1008" s="136"/>
      <c r="GLO1008" s="136"/>
      <c r="GLP1008" s="136"/>
      <c r="GLQ1008" s="136"/>
      <c r="GLR1008" s="136"/>
      <c r="GLS1008" s="136"/>
      <c r="GLT1008" s="136"/>
      <c r="GLU1008" s="136"/>
      <c r="GLV1008" s="136"/>
      <c r="GLW1008" s="136"/>
      <c r="GLX1008" s="136"/>
      <c r="GLY1008" s="136"/>
      <c r="GLZ1008" s="136"/>
      <c r="GMA1008" s="136"/>
      <c r="GMB1008" s="136"/>
      <c r="GMC1008" s="136"/>
      <c r="GMD1008" s="136"/>
      <c r="GME1008" s="136"/>
      <c r="GMF1008" s="136"/>
      <c r="GMG1008" s="136"/>
      <c r="GMH1008" s="136"/>
      <c r="GMI1008" s="136"/>
      <c r="GMJ1008" s="136"/>
      <c r="GMK1008" s="136"/>
      <c r="GML1008" s="136"/>
      <c r="GMM1008" s="136"/>
      <c r="GMN1008" s="136"/>
      <c r="GMO1008" s="136"/>
      <c r="GMP1008" s="136"/>
      <c r="GMQ1008" s="136"/>
      <c r="GMR1008" s="136"/>
      <c r="GMS1008" s="136"/>
      <c r="GMT1008" s="136"/>
      <c r="GMU1008" s="136"/>
      <c r="GMV1008" s="136"/>
      <c r="GMW1008" s="136"/>
      <c r="GMX1008" s="136"/>
      <c r="GMY1008" s="136"/>
      <c r="GMZ1008" s="136"/>
      <c r="GNA1008" s="136"/>
      <c r="GNB1008" s="136"/>
      <c r="GNC1008" s="136"/>
      <c r="GND1008" s="136"/>
      <c r="GNE1008" s="136"/>
      <c r="GNF1008" s="136"/>
      <c r="GNG1008" s="136"/>
      <c r="GNH1008" s="136"/>
      <c r="GNI1008" s="136"/>
      <c r="GNJ1008" s="136"/>
      <c r="GNK1008" s="136"/>
      <c r="GNL1008" s="136"/>
      <c r="GNM1008" s="136"/>
      <c r="GNN1008" s="136"/>
      <c r="GNO1008" s="136"/>
      <c r="GNP1008" s="136"/>
      <c r="GNQ1008" s="136"/>
      <c r="GNR1008" s="136"/>
      <c r="GNS1008" s="136"/>
      <c r="GNT1008" s="136"/>
      <c r="GNU1008" s="136"/>
      <c r="GNV1008" s="136"/>
      <c r="GNW1008" s="136"/>
      <c r="GNX1008" s="136"/>
      <c r="GNY1008" s="136"/>
      <c r="GNZ1008" s="136"/>
      <c r="GOA1008" s="136"/>
      <c r="GOB1008" s="136"/>
      <c r="GOC1008" s="136"/>
      <c r="GOD1008" s="136"/>
      <c r="GOE1008" s="136"/>
      <c r="GOF1008" s="136"/>
      <c r="GOG1008" s="136"/>
      <c r="GOH1008" s="136"/>
      <c r="GOI1008" s="136"/>
      <c r="GOJ1008" s="136"/>
      <c r="GOK1008" s="136"/>
      <c r="GOL1008" s="136"/>
      <c r="GOM1008" s="136"/>
      <c r="GON1008" s="136"/>
      <c r="GOO1008" s="136"/>
      <c r="GOP1008" s="136"/>
      <c r="GOQ1008" s="136"/>
      <c r="GOR1008" s="136"/>
      <c r="GOS1008" s="136"/>
      <c r="GOT1008" s="136"/>
      <c r="GOU1008" s="136"/>
      <c r="GOV1008" s="136"/>
      <c r="GOW1008" s="136"/>
      <c r="GOX1008" s="136"/>
      <c r="GOY1008" s="136"/>
      <c r="GOZ1008" s="136"/>
      <c r="GPA1008" s="136"/>
      <c r="GPB1008" s="136"/>
      <c r="GPC1008" s="136"/>
      <c r="GPD1008" s="136"/>
      <c r="GPE1008" s="136"/>
      <c r="GPF1008" s="136"/>
      <c r="GPG1008" s="136"/>
      <c r="GPH1008" s="136"/>
      <c r="GPI1008" s="136"/>
      <c r="GPJ1008" s="136"/>
      <c r="GPK1008" s="136"/>
      <c r="GPL1008" s="136"/>
      <c r="GPM1008" s="136"/>
      <c r="GPN1008" s="136"/>
      <c r="GPO1008" s="136"/>
      <c r="GPP1008" s="136"/>
      <c r="GPQ1008" s="136"/>
      <c r="GPR1008" s="136"/>
      <c r="GPS1008" s="136"/>
      <c r="GPT1008" s="136"/>
      <c r="GPU1008" s="136"/>
      <c r="GPV1008" s="136"/>
      <c r="GPW1008" s="136"/>
      <c r="GPX1008" s="136"/>
      <c r="GPY1008" s="136"/>
      <c r="GPZ1008" s="136"/>
      <c r="GQA1008" s="136"/>
      <c r="GQB1008" s="136"/>
      <c r="GQC1008" s="136"/>
      <c r="GQD1008" s="136"/>
      <c r="GQE1008" s="136"/>
      <c r="GQF1008" s="136"/>
      <c r="GQG1008" s="136"/>
      <c r="GQH1008" s="136"/>
      <c r="GQI1008" s="136"/>
      <c r="GQJ1008" s="136"/>
      <c r="GQK1008" s="136"/>
      <c r="GQL1008" s="136"/>
      <c r="GQM1008" s="136"/>
      <c r="GQN1008" s="136"/>
      <c r="GQO1008" s="136"/>
      <c r="GQP1008" s="136"/>
      <c r="GQQ1008" s="136"/>
      <c r="GQR1008" s="136"/>
      <c r="GQS1008" s="136"/>
      <c r="GQT1008" s="136"/>
      <c r="GQU1008" s="136"/>
      <c r="GQV1008" s="136"/>
      <c r="GQW1008" s="136"/>
      <c r="GQX1008" s="136"/>
      <c r="GQY1008" s="136"/>
      <c r="GQZ1008" s="136"/>
      <c r="GRA1008" s="136"/>
      <c r="GRB1008" s="136"/>
      <c r="GRC1008" s="136"/>
      <c r="GRD1008" s="136"/>
      <c r="GRE1008" s="136"/>
      <c r="GRF1008" s="136"/>
      <c r="GRG1008" s="136"/>
      <c r="GRH1008" s="136"/>
      <c r="GRI1008" s="136"/>
      <c r="GRJ1008" s="136"/>
      <c r="GRK1008" s="136"/>
      <c r="GRL1008" s="136"/>
      <c r="GRM1008" s="136"/>
      <c r="GRN1008" s="136"/>
      <c r="GRO1008" s="136"/>
      <c r="GRP1008" s="136"/>
      <c r="GRQ1008" s="136"/>
      <c r="GRR1008" s="136"/>
      <c r="GRS1008" s="136"/>
      <c r="GRT1008" s="136"/>
      <c r="GRU1008" s="136"/>
      <c r="GRV1008" s="136"/>
      <c r="GRW1008" s="136"/>
      <c r="GRX1008" s="136"/>
      <c r="GRY1008" s="136"/>
      <c r="GRZ1008" s="136"/>
      <c r="GSA1008" s="136"/>
      <c r="GSB1008" s="136"/>
      <c r="GSC1008" s="136"/>
      <c r="GSD1008" s="136"/>
      <c r="GSE1008" s="136"/>
      <c r="GSF1008" s="136"/>
      <c r="GSG1008" s="136"/>
      <c r="GSH1008" s="136"/>
      <c r="GSI1008" s="136"/>
      <c r="GSJ1008" s="136"/>
      <c r="GSK1008" s="136"/>
      <c r="GSL1008" s="136"/>
      <c r="GSM1008" s="136"/>
      <c r="GSN1008" s="136"/>
      <c r="GSO1008" s="136"/>
      <c r="GSP1008" s="136"/>
      <c r="GSQ1008" s="136"/>
      <c r="GSR1008" s="136"/>
      <c r="GSS1008" s="136"/>
      <c r="GST1008" s="136"/>
      <c r="GSU1008" s="136"/>
      <c r="GSV1008" s="136"/>
      <c r="GSW1008" s="136"/>
      <c r="GSX1008" s="136"/>
      <c r="GSY1008" s="136"/>
      <c r="GSZ1008" s="136"/>
      <c r="GTA1008" s="136"/>
      <c r="GTB1008" s="136"/>
      <c r="GTC1008" s="136"/>
      <c r="GTD1008" s="136"/>
      <c r="GTE1008" s="136"/>
      <c r="GTF1008" s="136"/>
      <c r="GTG1008" s="136"/>
      <c r="GTH1008" s="136"/>
      <c r="GTI1008" s="136"/>
      <c r="GTJ1008" s="136"/>
      <c r="GTK1008" s="136"/>
      <c r="GTL1008" s="136"/>
      <c r="GTM1008" s="136"/>
      <c r="GTN1008" s="136"/>
      <c r="GTO1008" s="136"/>
      <c r="GTP1008" s="136"/>
      <c r="GTQ1008" s="136"/>
      <c r="GTR1008" s="136"/>
      <c r="GTS1008" s="136"/>
      <c r="GTT1008" s="136"/>
      <c r="GTU1008" s="136"/>
      <c r="GTV1008" s="136"/>
      <c r="GTW1008" s="136"/>
      <c r="GTX1008" s="136"/>
      <c r="GTY1008" s="136"/>
      <c r="GTZ1008" s="136"/>
      <c r="GUA1008" s="136"/>
      <c r="GUB1008" s="136"/>
      <c r="GUC1008" s="136"/>
      <c r="GUD1008" s="136"/>
      <c r="GUE1008" s="136"/>
      <c r="GUF1008" s="136"/>
      <c r="GUG1008" s="136"/>
      <c r="GUH1008" s="136"/>
      <c r="GUI1008" s="136"/>
      <c r="GUJ1008" s="136"/>
      <c r="GUK1008" s="136"/>
      <c r="GUL1008" s="136"/>
      <c r="GUM1008" s="136"/>
      <c r="GUN1008" s="136"/>
      <c r="GUO1008" s="136"/>
      <c r="GUP1008" s="136"/>
      <c r="GUQ1008" s="136"/>
      <c r="GUR1008" s="136"/>
      <c r="GUS1008" s="136"/>
      <c r="GUT1008" s="136"/>
      <c r="GUU1008" s="136"/>
      <c r="GUV1008" s="136"/>
      <c r="GUW1008" s="136"/>
      <c r="GUX1008" s="136"/>
      <c r="GUY1008" s="136"/>
      <c r="GUZ1008" s="136"/>
      <c r="GVA1008" s="136"/>
      <c r="GVB1008" s="136"/>
      <c r="GVC1008" s="136"/>
      <c r="GVD1008" s="136"/>
      <c r="GVE1008" s="136"/>
      <c r="GVF1008" s="136"/>
      <c r="GVG1008" s="136"/>
      <c r="GVH1008" s="136"/>
      <c r="GVI1008" s="136"/>
      <c r="GVJ1008" s="136"/>
      <c r="GVK1008" s="136"/>
      <c r="GVL1008" s="136"/>
      <c r="GVM1008" s="136"/>
      <c r="GVN1008" s="136"/>
      <c r="GVO1008" s="136"/>
      <c r="GVP1008" s="136"/>
      <c r="GVQ1008" s="136"/>
      <c r="GVR1008" s="136"/>
      <c r="GVS1008" s="136"/>
      <c r="GVT1008" s="136"/>
      <c r="GVU1008" s="136"/>
      <c r="GVV1008" s="136"/>
      <c r="GVW1008" s="136"/>
      <c r="GVX1008" s="136"/>
      <c r="GVY1008" s="136"/>
      <c r="GVZ1008" s="136"/>
      <c r="GWA1008" s="136"/>
      <c r="GWB1008" s="136"/>
      <c r="GWC1008" s="136"/>
      <c r="GWD1008" s="136"/>
      <c r="GWE1008" s="136"/>
      <c r="GWF1008" s="136"/>
      <c r="GWG1008" s="136"/>
      <c r="GWH1008" s="136"/>
      <c r="GWI1008" s="136"/>
      <c r="GWJ1008" s="136"/>
      <c r="GWK1008" s="136"/>
      <c r="GWL1008" s="136"/>
      <c r="GWM1008" s="136"/>
      <c r="GWN1008" s="136"/>
      <c r="GWO1008" s="136"/>
      <c r="GWP1008" s="136"/>
      <c r="GWQ1008" s="136"/>
      <c r="GWR1008" s="136"/>
      <c r="GWS1008" s="136"/>
      <c r="GWT1008" s="136"/>
      <c r="GWU1008" s="136"/>
      <c r="GWV1008" s="136"/>
      <c r="GWW1008" s="136"/>
      <c r="GWX1008" s="136"/>
      <c r="GWY1008" s="136"/>
      <c r="GWZ1008" s="136"/>
      <c r="GXA1008" s="136"/>
      <c r="GXB1008" s="136"/>
      <c r="GXC1008" s="136"/>
      <c r="GXD1008" s="136"/>
      <c r="GXE1008" s="136"/>
      <c r="GXF1008" s="136"/>
      <c r="GXG1008" s="136"/>
      <c r="GXH1008" s="136"/>
      <c r="GXI1008" s="136"/>
      <c r="GXJ1008" s="136"/>
      <c r="GXK1008" s="136"/>
      <c r="GXL1008" s="136"/>
      <c r="GXM1008" s="136"/>
      <c r="GXN1008" s="136"/>
      <c r="GXO1008" s="136"/>
      <c r="GXP1008" s="136"/>
      <c r="GXQ1008" s="136"/>
      <c r="GXR1008" s="136"/>
      <c r="GXS1008" s="136"/>
      <c r="GXT1008" s="136"/>
      <c r="GXU1008" s="136"/>
      <c r="GXV1008" s="136"/>
      <c r="GXW1008" s="136"/>
      <c r="GXX1008" s="136"/>
      <c r="GXY1008" s="136"/>
      <c r="GXZ1008" s="136"/>
      <c r="GYA1008" s="136"/>
      <c r="GYB1008" s="136"/>
      <c r="GYC1008" s="136"/>
      <c r="GYD1008" s="136"/>
      <c r="GYE1008" s="136"/>
      <c r="GYF1008" s="136"/>
      <c r="GYG1008" s="136"/>
      <c r="GYH1008" s="136"/>
      <c r="GYI1008" s="136"/>
      <c r="GYJ1008" s="136"/>
      <c r="GYK1008" s="136"/>
      <c r="GYL1008" s="136"/>
      <c r="GYM1008" s="136"/>
      <c r="GYN1008" s="136"/>
      <c r="GYO1008" s="136"/>
      <c r="GYP1008" s="136"/>
      <c r="GYQ1008" s="136"/>
      <c r="GYR1008" s="136"/>
      <c r="GYS1008" s="136"/>
      <c r="GYT1008" s="136"/>
      <c r="GYU1008" s="136"/>
      <c r="GYV1008" s="136"/>
      <c r="GYW1008" s="136"/>
      <c r="GYX1008" s="136"/>
      <c r="GYY1008" s="136"/>
      <c r="GYZ1008" s="136"/>
      <c r="GZA1008" s="136"/>
      <c r="GZB1008" s="136"/>
      <c r="GZC1008" s="136"/>
      <c r="GZD1008" s="136"/>
      <c r="GZE1008" s="136"/>
      <c r="GZF1008" s="136"/>
      <c r="GZG1008" s="136"/>
      <c r="GZH1008" s="136"/>
      <c r="GZI1008" s="136"/>
      <c r="GZJ1008" s="136"/>
      <c r="GZK1008" s="136"/>
      <c r="GZL1008" s="136"/>
      <c r="GZM1008" s="136"/>
      <c r="GZN1008" s="136"/>
      <c r="GZO1008" s="136"/>
      <c r="GZP1008" s="136"/>
      <c r="GZQ1008" s="136"/>
      <c r="GZR1008" s="136"/>
      <c r="GZS1008" s="136"/>
      <c r="GZT1008" s="136"/>
      <c r="GZU1008" s="136"/>
      <c r="GZV1008" s="136"/>
      <c r="GZW1008" s="136"/>
      <c r="GZX1008" s="136"/>
      <c r="GZY1008" s="136"/>
      <c r="GZZ1008" s="136"/>
      <c r="HAA1008" s="136"/>
      <c r="HAB1008" s="136"/>
      <c r="HAC1008" s="136"/>
      <c r="HAD1008" s="136"/>
      <c r="HAE1008" s="136"/>
      <c r="HAF1008" s="136"/>
      <c r="HAG1008" s="136"/>
      <c r="HAH1008" s="136"/>
      <c r="HAI1008" s="136"/>
      <c r="HAJ1008" s="136"/>
      <c r="HAK1008" s="136"/>
      <c r="HAL1008" s="136"/>
      <c r="HAM1008" s="136"/>
      <c r="HAN1008" s="136"/>
      <c r="HAO1008" s="136"/>
      <c r="HAP1008" s="136"/>
      <c r="HAQ1008" s="136"/>
      <c r="HAR1008" s="136"/>
      <c r="HAS1008" s="136"/>
      <c r="HAT1008" s="136"/>
      <c r="HAU1008" s="136"/>
      <c r="HAV1008" s="136"/>
      <c r="HAW1008" s="136"/>
      <c r="HAX1008" s="136"/>
      <c r="HAY1008" s="136"/>
      <c r="HAZ1008" s="136"/>
      <c r="HBA1008" s="136"/>
      <c r="HBB1008" s="136"/>
      <c r="HBC1008" s="136"/>
      <c r="HBD1008" s="136"/>
      <c r="HBE1008" s="136"/>
      <c r="HBF1008" s="136"/>
      <c r="HBG1008" s="136"/>
      <c r="HBH1008" s="136"/>
      <c r="HBI1008" s="136"/>
      <c r="HBJ1008" s="136"/>
      <c r="HBK1008" s="136"/>
      <c r="HBL1008" s="136"/>
      <c r="HBM1008" s="136"/>
      <c r="HBN1008" s="136"/>
      <c r="HBO1008" s="136"/>
      <c r="HBP1008" s="136"/>
      <c r="HBQ1008" s="136"/>
      <c r="HBR1008" s="136"/>
      <c r="HBS1008" s="136"/>
      <c r="HBT1008" s="136"/>
      <c r="HBU1008" s="136"/>
      <c r="HBV1008" s="136"/>
      <c r="HBW1008" s="136"/>
      <c r="HBX1008" s="136"/>
      <c r="HBY1008" s="136"/>
      <c r="HBZ1008" s="136"/>
      <c r="HCA1008" s="136"/>
      <c r="HCB1008" s="136"/>
      <c r="HCC1008" s="136"/>
      <c r="HCD1008" s="136"/>
      <c r="HCE1008" s="136"/>
      <c r="HCF1008" s="136"/>
      <c r="HCG1008" s="136"/>
      <c r="HCH1008" s="136"/>
      <c r="HCI1008" s="136"/>
      <c r="HCJ1008" s="136"/>
      <c r="HCK1008" s="136"/>
      <c r="HCL1008" s="136"/>
      <c r="HCM1008" s="136"/>
      <c r="HCN1008" s="136"/>
      <c r="HCO1008" s="136"/>
      <c r="HCP1008" s="136"/>
      <c r="HCQ1008" s="136"/>
      <c r="HCR1008" s="136"/>
      <c r="HCS1008" s="136"/>
      <c r="HCT1008" s="136"/>
      <c r="HCU1008" s="136"/>
      <c r="HCV1008" s="136"/>
      <c r="HCW1008" s="136"/>
      <c r="HCX1008" s="136"/>
      <c r="HCY1008" s="136"/>
      <c r="HCZ1008" s="136"/>
      <c r="HDA1008" s="136"/>
      <c r="HDB1008" s="136"/>
      <c r="HDC1008" s="136"/>
      <c r="HDD1008" s="136"/>
      <c r="HDE1008" s="136"/>
      <c r="HDF1008" s="136"/>
      <c r="HDG1008" s="136"/>
      <c r="HDH1008" s="136"/>
      <c r="HDI1008" s="136"/>
      <c r="HDJ1008" s="136"/>
      <c r="HDK1008" s="136"/>
      <c r="HDL1008" s="136"/>
      <c r="HDM1008" s="136"/>
      <c r="HDN1008" s="136"/>
      <c r="HDO1008" s="136"/>
      <c r="HDP1008" s="136"/>
      <c r="HDQ1008" s="136"/>
      <c r="HDR1008" s="136"/>
      <c r="HDS1008" s="136"/>
      <c r="HDT1008" s="136"/>
      <c r="HDU1008" s="136"/>
      <c r="HDV1008" s="136"/>
      <c r="HDW1008" s="136"/>
      <c r="HDX1008" s="136"/>
      <c r="HDY1008" s="136"/>
      <c r="HDZ1008" s="136"/>
      <c r="HEA1008" s="136"/>
      <c r="HEB1008" s="136"/>
      <c r="HEC1008" s="136"/>
      <c r="HED1008" s="136"/>
      <c r="HEE1008" s="136"/>
      <c r="HEF1008" s="136"/>
      <c r="HEG1008" s="136"/>
      <c r="HEH1008" s="136"/>
      <c r="HEI1008" s="136"/>
      <c r="HEJ1008" s="136"/>
      <c r="HEK1008" s="136"/>
      <c r="HEL1008" s="136"/>
      <c r="HEM1008" s="136"/>
      <c r="HEN1008" s="136"/>
      <c r="HEO1008" s="136"/>
      <c r="HEP1008" s="136"/>
      <c r="HEQ1008" s="136"/>
      <c r="HER1008" s="136"/>
      <c r="HES1008" s="136"/>
      <c r="HET1008" s="136"/>
      <c r="HEU1008" s="136"/>
      <c r="HEV1008" s="136"/>
      <c r="HEW1008" s="136"/>
      <c r="HEX1008" s="136"/>
      <c r="HEY1008" s="136"/>
      <c r="HEZ1008" s="136"/>
      <c r="HFA1008" s="136"/>
      <c r="HFB1008" s="136"/>
      <c r="HFC1008" s="136"/>
      <c r="HFD1008" s="136"/>
      <c r="HFE1008" s="136"/>
      <c r="HFF1008" s="136"/>
      <c r="HFG1008" s="136"/>
      <c r="HFH1008" s="136"/>
      <c r="HFI1008" s="136"/>
      <c r="HFJ1008" s="136"/>
      <c r="HFK1008" s="136"/>
      <c r="HFL1008" s="136"/>
      <c r="HFM1008" s="136"/>
      <c r="HFN1008" s="136"/>
      <c r="HFO1008" s="136"/>
      <c r="HFP1008" s="136"/>
      <c r="HFQ1008" s="136"/>
      <c r="HFR1008" s="136"/>
      <c r="HFS1008" s="136"/>
      <c r="HFT1008" s="136"/>
      <c r="HFU1008" s="136"/>
      <c r="HFV1008" s="136"/>
      <c r="HFW1008" s="136"/>
      <c r="HFX1008" s="136"/>
      <c r="HFY1008" s="136"/>
      <c r="HFZ1008" s="136"/>
      <c r="HGA1008" s="136"/>
      <c r="HGB1008" s="136"/>
      <c r="HGC1008" s="136"/>
      <c r="HGD1008" s="136"/>
      <c r="HGE1008" s="136"/>
      <c r="HGF1008" s="136"/>
      <c r="HGG1008" s="136"/>
      <c r="HGH1008" s="136"/>
      <c r="HGI1008" s="136"/>
      <c r="HGJ1008" s="136"/>
      <c r="HGK1008" s="136"/>
      <c r="HGL1008" s="136"/>
      <c r="HGM1008" s="136"/>
      <c r="HGN1008" s="136"/>
      <c r="HGO1008" s="136"/>
      <c r="HGP1008" s="136"/>
      <c r="HGQ1008" s="136"/>
      <c r="HGR1008" s="136"/>
      <c r="HGS1008" s="136"/>
      <c r="HGT1008" s="136"/>
      <c r="HGU1008" s="136"/>
      <c r="HGV1008" s="136"/>
      <c r="HGW1008" s="136"/>
      <c r="HGX1008" s="136"/>
      <c r="HGY1008" s="136"/>
      <c r="HGZ1008" s="136"/>
      <c r="HHA1008" s="136"/>
      <c r="HHB1008" s="136"/>
      <c r="HHC1008" s="136"/>
      <c r="HHD1008" s="136"/>
      <c r="HHE1008" s="136"/>
      <c r="HHF1008" s="136"/>
      <c r="HHG1008" s="136"/>
      <c r="HHH1008" s="136"/>
      <c r="HHI1008" s="136"/>
      <c r="HHJ1008" s="136"/>
      <c r="HHK1008" s="136"/>
      <c r="HHL1008" s="136"/>
      <c r="HHM1008" s="136"/>
      <c r="HHN1008" s="136"/>
      <c r="HHO1008" s="136"/>
      <c r="HHP1008" s="136"/>
      <c r="HHQ1008" s="136"/>
      <c r="HHR1008" s="136"/>
      <c r="HHS1008" s="136"/>
      <c r="HHT1008" s="136"/>
      <c r="HHU1008" s="136"/>
      <c r="HHV1008" s="136"/>
      <c r="HHW1008" s="136"/>
      <c r="HHX1008" s="136"/>
      <c r="HHY1008" s="136"/>
      <c r="HHZ1008" s="136"/>
      <c r="HIA1008" s="136"/>
      <c r="HIB1008" s="136"/>
      <c r="HIC1008" s="136"/>
      <c r="HID1008" s="136"/>
      <c r="HIE1008" s="136"/>
      <c r="HIF1008" s="136"/>
      <c r="HIG1008" s="136"/>
      <c r="HIH1008" s="136"/>
      <c r="HII1008" s="136"/>
      <c r="HIJ1008" s="136"/>
      <c r="HIK1008" s="136"/>
      <c r="HIL1008" s="136"/>
      <c r="HIM1008" s="136"/>
      <c r="HIN1008" s="136"/>
      <c r="HIO1008" s="136"/>
      <c r="HIP1008" s="136"/>
      <c r="HIQ1008" s="136"/>
      <c r="HIR1008" s="136"/>
      <c r="HIS1008" s="136"/>
      <c r="HIT1008" s="136"/>
      <c r="HIU1008" s="136"/>
      <c r="HIV1008" s="136"/>
      <c r="HIW1008" s="136"/>
      <c r="HIX1008" s="136"/>
      <c r="HIY1008" s="136"/>
      <c r="HIZ1008" s="136"/>
      <c r="HJA1008" s="136"/>
      <c r="HJB1008" s="136"/>
      <c r="HJC1008" s="136"/>
      <c r="HJD1008" s="136"/>
      <c r="HJE1008" s="136"/>
      <c r="HJF1008" s="136"/>
      <c r="HJG1008" s="136"/>
      <c r="HJH1008" s="136"/>
      <c r="HJI1008" s="136"/>
      <c r="HJJ1008" s="136"/>
      <c r="HJK1008" s="136"/>
      <c r="HJL1008" s="136"/>
      <c r="HJM1008" s="136"/>
      <c r="HJN1008" s="136"/>
      <c r="HJO1008" s="136"/>
      <c r="HJP1008" s="136"/>
      <c r="HJQ1008" s="136"/>
      <c r="HJR1008" s="136"/>
      <c r="HJS1008" s="136"/>
      <c r="HJT1008" s="136"/>
      <c r="HJU1008" s="136"/>
      <c r="HJV1008" s="136"/>
      <c r="HJW1008" s="136"/>
      <c r="HJX1008" s="136"/>
      <c r="HJY1008" s="136"/>
      <c r="HJZ1008" s="136"/>
      <c r="HKA1008" s="136"/>
      <c r="HKB1008" s="136"/>
      <c r="HKC1008" s="136"/>
      <c r="HKD1008" s="136"/>
      <c r="HKE1008" s="136"/>
      <c r="HKF1008" s="136"/>
      <c r="HKG1008" s="136"/>
      <c r="HKH1008" s="136"/>
      <c r="HKI1008" s="136"/>
      <c r="HKJ1008" s="136"/>
      <c r="HKK1008" s="136"/>
      <c r="HKL1008" s="136"/>
      <c r="HKM1008" s="136"/>
      <c r="HKN1008" s="136"/>
      <c r="HKO1008" s="136"/>
      <c r="HKP1008" s="136"/>
      <c r="HKQ1008" s="136"/>
      <c r="HKR1008" s="136"/>
      <c r="HKS1008" s="136"/>
      <c r="HKT1008" s="136"/>
      <c r="HKU1008" s="136"/>
      <c r="HKV1008" s="136"/>
      <c r="HKW1008" s="136"/>
      <c r="HKX1008" s="136"/>
      <c r="HKY1008" s="136"/>
      <c r="HKZ1008" s="136"/>
      <c r="HLA1008" s="136"/>
      <c r="HLB1008" s="136"/>
      <c r="HLC1008" s="136"/>
      <c r="HLD1008" s="136"/>
      <c r="HLE1008" s="136"/>
      <c r="HLF1008" s="136"/>
      <c r="HLG1008" s="136"/>
      <c r="HLH1008" s="136"/>
      <c r="HLI1008" s="136"/>
      <c r="HLJ1008" s="136"/>
      <c r="HLK1008" s="136"/>
      <c r="HLL1008" s="136"/>
      <c r="HLM1008" s="136"/>
      <c r="HLN1008" s="136"/>
      <c r="HLO1008" s="136"/>
      <c r="HLP1008" s="136"/>
      <c r="HLQ1008" s="136"/>
      <c r="HLR1008" s="136"/>
      <c r="HLS1008" s="136"/>
      <c r="HLT1008" s="136"/>
      <c r="HLU1008" s="136"/>
      <c r="HLV1008" s="136"/>
      <c r="HLW1008" s="136"/>
      <c r="HLX1008" s="136"/>
      <c r="HLY1008" s="136"/>
      <c r="HLZ1008" s="136"/>
      <c r="HMA1008" s="136"/>
      <c r="HMB1008" s="136"/>
      <c r="HMC1008" s="136"/>
      <c r="HMD1008" s="136"/>
      <c r="HME1008" s="136"/>
      <c r="HMF1008" s="136"/>
      <c r="HMG1008" s="136"/>
      <c r="HMH1008" s="136"/>
      <c r="HMI1008" s="136"/>
      <c r="HMJ1008" s="136"/>
      <c r="HMK1008" s="136"/>
      <c r="HML1008" s="136"/>
      <c r="HMM1008" s="136"/>
      <c r="HMN1008" s="136"/>
      <c r="HMO1008" s="136"/>
      <c r="HMP1008" s="136"/>
      <c r="HMQ1008" s="136"/>
      <c r="HMR1008" s="136"/>
      <c r="HMS1008" s="136"/>
      <c r="HMT1008" s="136"/>
      <c r="HMU1008" s="136"/>
      <c r="HMV1008" s="136"/>
      <c r="HMW1008" s="136"/>
      <c r="HMX1008" s="136"/>
      <c r="HMY1008" s="136"/>
      <c r="HMZ1008" s="136"/>
      <c r="HNA1008" s="136"/>
      <c r="HNB1008" s="136"/>
      <c r="HNC1008" s="136"/>
      <c r="HND1008" s="136"/>
      <c r="HNE1008" s="136"/>
      <c r="HNF1008" s="136"/>
      <c r="HNG1008" s="136"/>
      <c r="HNH1008" s="136"/>
      <c r="HNI1008" s="136"/>
      <c r="HNJ1008" s="136"/>
      <c r="HNK1008" s="136"/>
      <c r="HNL1008" s="136"/>
      <c r="HNM1008" s="136"/>
      <c r="HNN1008" s="136"/>
      <c r="HNO1008" s="136"/>
      <c r="HNP1008" s="136"/>
      <c r="HNQ1008" s="136"/>
      <c r="HNR1008" s="136"/>
      <c r="HNS1008" s="136"/>
      <c r="HNT1008" s="136"/>
      <c r="HNU1008" s="136"/>
      <c r="HNV1008" s="136"/>
      <c r="HNW1008" s="136"/>
      <c r="HNX1008" s="136"/>
      <c r="HNY1008" s="136"/>
      <c r="HNZ1008" s="136"/>
      <c r="HOA1008" s="136"/>
      <c r="HOB1008" s="136"/>
      <c r="HOC1008" s="136"/>
      <c r="HOD1008" s="136"/>
      <c r="HOE1008" s="136"/>
      <c r="HOF1008" s="136"/>
      <c r="HOG1008" s="136"/>
      <c r="HOH1008" s="136"/>
      <c r="HOI1008" s="136"/>
      <c r="HOJ1008" s="136"/>
      <c r="HOK1008" s="136"/>
      <c r="HOL1008" s="136"/>
      <c r="HOM1008" s="136"/>
      <c r="HON1008" s="136"/>
      <c r="HOO1008" s="136"/>
      <c r="HOP1008" s="136"/>
      <c r="HOQ1008" s="136"/>
      <c r="HOR1008" s="136"/>
      <c r="HOS1008" s="136"/>
      <c r="HOT1008" s="136"/>
      <c r="HOU1008" s="136"/>
      <c r="HOV1008" s="136"/>
      <c r="HOW1008" s="136"/>
      <c r="HOX1008" s="136"/>
      <c r="HOY1008" s="136"/>
      <c r="HOZ1008" s="136"/>
      <c r="HPA1008" s="136"/>
      <c r="HPB1008" s="136"/>
      <c r="HPC1008" s="136"/>
      <c r="HPD1008" s="136"/>
      <c r="HPE1008" s="136"/>
      <c r="HPF1008" s="136"/>
      <c r="HPG1008" s="136"/>
      <c r="HPH1008" s="136"/>
      <c r="HPI1008" s="136"/>
      <c r="HPJ1008" s="136"/>
      <c r="HPK1008" s="136"/>
      <c r="HPL1008" s="136"/>
      <c r="HPM1008" s="136"/>
      <c r="HPN1008" s="136"/>
      <c r="HPO1008" s="136"/>
      <c r="HPP1008" s="136"/>
      <c r="HPQ1008" s="136"/>
      <c r="HPR1008" s="136"/>
      <c r="HPS1008" s="136"/>
      <c r="HPT1008" s="136"/>
      <c r="HPU1008" s="136"/>
      <c r="HPV1008" s="136"/>
      <c r="HPW1008" s="136"/>
      <c r="HPX1008" s="136"/>
      <c r="HPY1008" s="136"/>
      <c r="HPZ1008" s="136"/>
      <c r="HQA1008" s="136"/>
      <c r="HQB1008" s="136"/>
      <c r="HQC1008" s="136"/>
      <c r="HQD1008" s="136"/>
      <c r="HQE1008" s="136"/>
      <c r="HQF1008" s="136"/>
      <c r="HQG1008" s="136"/>
      <c r="HQH1008" s="136"/>
      <c r="HQI1008" s="136"/>
      <c r="HQJ1008" s="136"/>
      <c r="HQK1008" s="136"/>
      <c r="HQL1008" s="136"/>
      <c r="HQM1008" s="136"/>
      <c r="HQN1008" s="136"/>
      <c r="HQO1008" s="136"/>
      <c r="HQP1008" s="136"/>
      <c r="HQQ1008" s="136"/>
      <c r="HQR1008" s="136"/>
      <c r="HQS1008" s="136"/>
      <c r="HQT1008" s="136"/>
      <c r="HQU1008" s="136"/>
      <c r="HQV1008" s="136"/>
      <c r="HQW1008" s="136"/>
      <c r="HQX1008" s="136"/>
      <c r="HQY1008" s="136"/>
      <c r="HQZ1008" s="136"/>
      <c r="HRA1008" s="136"/>
      <c r="HRB1008" s="136"/>
      <c r="HRC1008" s="136"/>
      <c r="HRD1008" s="136"/>
      <c r="HRE1008" s="136"/>
      <c r="HRF1008" s="136"/>
      <c r="HRG1008" s="136"/>
      <c r="HRH1008" s="136"/>
      <c r="HRI1008" s="136"/>
      <c r="HRJ1008" s="136"/>
      <c r="HRK1008" s="136"/>
      <c r="HRL1008" s="136"/>
      <c r="HRM1008" s="136"/>
      <c r="HRN1008" s="136"/>
      <c r="HRO1008" s="136"/>
      <c r="HRP1008" s="136"/>
      <c r="HRQ1008" s="136"/>
      <c r="HRR1008" s="136"/>
      <c r="HRS1008" s="136"/>
      <c r="HRT1008" s="136"/>
      <c r="HRU1008" s="136"/>
      <c r="HRV1008" s="136"/>
      <c r="HRW1008" s="136"/>
      <c r="HRX1008" s="136"/>
      <c r="HRY1008" s="136"/>
      <c r="HRZ1008" s="136"/>
      <c r="HSA1008" s="136"/>
      <c r="HSB1008" s="136"/>
      <c r="HSC1008" s="136"/>
      <c r="HSD1008" s="136"/>
      <c r="HSE1008" s="136"/>
      <c r="HSF1008" s="136"/>
      <c r="HSG1008" s="136"/>
      <c r="HSH1008" s="136"/>
      <c r="HSI1008" s="136"/>
      <c r="HSJ1008" s="136"/>
      <c r="HSK1008" s="136"/>
      <c r="HSL1008" s="136"/>
      <c r="HSM1008" s="136"/>
      <c r="HSN1008" s="136"/>
      <c r="HSO1008" s="136"/>
      <c r="HSP1008" s="136"/>
      <c r="HSQ1008" s="136"/>
      <c r="HSR1008" s="136"/>
      <c r="HSS1008" s="136"/>
      <c r="HST1008" s="136"/>
      <c r="HSU1008" s="136"/>
      <c r="HSV1008" s="136"/>
      <c r="HSW1008" s="136"/>
      <c r="HSX1008" s="136"/>
      <c r="HSY1008" s="136"/>
      <c r="HSZ1008" s="136"/>
      <c r="HTA1008" s="136"/>
      <c r="HTB1008" s="136"/>
      <c r="HTC1008" s="136"/>
      <c r="HTD1008" s="136"/>
      <c r="HTE1008" s="136"/>
      <c r="HTF1008" s="136"/>
      <c r="HTG1008" s="136"/>
      <c r="HTH1008" s="136"/>
      <c r="HTI1008" s="136"/>
      <c r="HTJ1008" s="136"/>
      <c r="HTK1008" s="136"/>
      <c r="HTL1008" s="136"/>
      <c r="HTM1008" s="136"/>
      <c r="HTN1008" s="136"/>
      <c r="HTO1008" s="136"/>
      <c r="HTP1008" s="136"/>
      <c r="HTQ1008" s="136"/>
      <c r="HTR1008" s="136"/>
      <c r="HTS1008" s="136"/>
      <c r="HTT1008" s="136"/>
      <c r="HTU1008" s="136"/>
      <c r="HTV1008" s="136"/>
      <c r="HTW1008" s="136"/>
      <c r="HTX1008" s="136"/>
      <c r="HTY1008" s="136"/>
      <c r="HTZ1008" s="136"/>
      <c r="HUA1008" s="136"/>
      <c r="HUB1008" s="136"/>
      <c r="HUC1008" s="136"/>
      <c r="HUD1008" s="136"/>
      <c r="HUE1008" s="136"/>
      <c r="HUF1008" s="136"/>
      <c r="HUG1008" s="136"/>
      <c r="HUH1008" s="136"/>
      <c r="HUI1008" s="136"/>
      <c r="HUJ1008" s="136"/>
      <c r="HUK1008" s="136"/>
      <c r="HUL1008" s="136"/>
      <c r="HUM1008" s="136"/>
      <c r="HUN1008" s="136"/>
      <c r="HUO1008" s="136"/>
      <c r="HUP1008" s="136"/>
      <c r="HUQ1008" s="136"/>
      <c r="HUR1008" s="136"/>
      <c r="HUS1008" s="136"/>
      <c r="HUT1008" s="136"/>
      <c r="HUU1008" s="136"/>
      <c r="HUV1008" s="136"/>
      <c r="HUW1008" s="136"/>
      <c r="HUX1008" s="136"/>
      <c r="HUY1008" s="136"/>
      <c r="HUZ1008" s="136"/>
      <c r="HVA1008" s="136"/>
      <c r="HVB1008" s="136"/>
      <c r="HVC1008" s="136"/>
      <c r="HVD1008" s="136"/>
      <c r="HVE1008" s="136"/>
      <c r="HVF1008" s="136"/>
      <c r="HVG1008" s="136"/>
      <c r="HVH1008" s="136"/>
      <c r="HVI1008" s="136"/>
      <c r="HVJ1008" s="136"/>
      <c r="HVK1008" s="136"/>
      <c r="HVL1008" s="136"/>
      <c r="HVM1008" s="136"/>
      <c r="HVN1008" s="136"/>
      <c r="HVO1008" s="136"/>
      <c r="HVP1008" s="136"/>
      <c r="HVQ1008" s="136"/>
      <c r="HVR1008" s="136"/>
      <c r="HVS1008" s="136"/>
      <c r="HVT1008" s="136"/>
      <c r="HVU1008" s="136"/>
      <c r="HVV1008" s="136"/>
      <c r="HVW1008" s="136"/>
      <c r="HVX1008" s="136"/>
      <c r="HVY1008" s="136"/>
      <c r="HVZ1008" s="136"/>
      <c r="HWA1008" s="136"/>
      <c r="HWB1008" s="136"/>
      <c r="HWC1008" s="136"/>
      <c r="HWD1008" s="136"/>
      <c r="HWE1008" s="136"/>
      <c r="HWF1008" s="136"/>
      <c r="HWG1008" s="136"/>
      <c r="HWH1008" s="136"/>
      <c r="HWI1008" s="136"/>
      <c r="HWJ1008" s="136"/>
      <c r="HWK1008" s="136"/>
      <c r="HWL1008" s="136"/>
      <c r="HWM1008" s="136"/>
      <c r="HWN1008" s="136"/>
      <c r="HWO1008" s="136"/>
      <c r="HWP1008" s="136"/>
      <c r="HWQ1008" s="136"/>
      <c r="HWR1008" s="136"/>
      <c r="HWS1008" s="136"/>
      <c r="HWT1008" s="136"/>
      <c r="HWU1008" s="136"/>
      <c r="HWV1008" s="136"/>
      <c r="HWW1008" s="136"/>
      <c r="HWX1008" s="136"/>
      <c r="HWY1008" s="136"/>
      <c r="HWZ1008" s="136"/>
      <c r="HXA1008" s="136"/>
      <c r="HXB1008" s="136"/>
      <c r="HXC1008" s="136"/>
      <c r="HXD1008" s="136"/>
      <c r="HXE1008" s="136"/>
      <c r="HXF1008" s="136"/>
      <c r="HXG1008" s="136"/>
      <c r="HXH1008" s="136"/>
      <c r="HXI1008" s="136"/>
      <c r="HXJ1008" s="136"/>
      <c r="HXK1008" s="136"/>
      <c r="HXL1008" s="136"/>
      <c r="HXM1008" s="136"/>
      <c r="HXN1008" s="136"/>
      <c r="HXO1008" s="136"/>
      <c r="HXP1008" s="136"/>
      <c r="HXQ1008" s="136"/>
      <c r="HXR1008" s="136"/>
      <c r="HXS1008" s="136"/>
      <c r="HXT1008" s="136"/>
      <c r="HXU1008" s="136"/>
      <c r="HXV1008" s="136"/>
      <c r="HXW1008" s="136"/>
      <c r="HXX1008" s="136"/>
      <c r="HXY1008" s="136"/>
      <c r="HXZ1008" s="136"/>
      <c r="HYA1008" s="136"/>
      <c r="HYB1008" s="136"/>
      <c r="HYC1008" s="136"/>
      <c r="HYD1008" s="136"/>
      <c r="HYE1008" s="136"/>
      <c r="HYF1008" s="136"/>
      <c r="HYG1008" s="136"/>
      <c r="HYH1008" s="136"/>
      <c r="HYI1008" s="136"/>
      <c r="HYJ1008" s="136"/>
      <c r="HYK1008" s="136"/>
      <c r="HYL1008" s="136"/>
      <c r="HYM1008" s="136"/>
      <c r="HYN1008" s="136"/>
      <c r="HYO1008" s="136"/>
      <c r="HYP1008" s="136"/>
      <c r="HYQ1008" s="136"/>
      <c r="HYR1008" s="136"/>
      <c r="HYS1008" s="136"/>
      <c r="HYT1008" s="136"/>
      <c r="HYU1008" s="136"/>
      <c r="HYV1008" s="136"/>
      <c r="HYW1008" s="136"/>
      <c r="HYX1008" s="136"/>
      <c r="HYY1008" s="136"/>
      <c r="HYZ1008" s="136"/>
      <c r="HZA1008" s="136"/>
      <c r="HZB1008" s="136"/>
      <c r="HZC1008" s="136"/>
      <c r="HZD1008" s="136"/>
      <c r="HZE1008" s="136"/>
      <c r="HZF1008" s="136"/>
      <c r="HZG1008" s="136"/>
      <c r="HZH1008" s="136"/>
      <c r="HZI1008" s="136"/>
      <c r="HZJ1008" s="136"/>
      <c r="HZK1008" s="136"/>
      <c r="HZL1008" s="136"/>
      <c r="HZM1008" s="136"/>
      <c r="HZN1008" s="136"/>
      <c r="HZO1008" s="136"/>
      <c r="HZP1008" s="136"/>
      <c r="HZQ1008" s="136"/>
      <c r="HZR1008" s="136"/>
      <c r="HZS1008" s="136"/>
      <c r="HZT1008" s="136"/>
      <c r="HZU1008" s="136"/>
      <c r="HZV1008" s="136"/>
      <c r="HZW1008" s="136"/>
      <c r="HZX1008" s="136"/>
      <c r="HZY1008" s="136"/>
      <c r="HZZ1008" s="136"/>
      <c r="IAA1008" s="136"/>
      <c r="IAB1008" s="136"/>
      <c r="IAC1008" s="136"/>
      <c r="IAD1008" s="136"/>
      <c r="IAE1008" s="136"/>
      <c r="IAF1008" s="136"/>
      <c r="IAG1008" s="136"/>
      <c r="IAH1008" s="136"/>
      <c r="IAI1008" s="136"/>
      <c r="IAJ1008" s="136"/>
      <c r="IAK1008" s="136"/>
      <c r="IAL1008" s="136"/>
      <c r="IAM1008" s="136"/>
      <c r="IAN1008" s="136"/>
      <c r="IAO1008" s="136"/>
      <c r="IAP1008" s="136"/>
      <c r="IAQ1008" s="136"/>
      <c r="IAR1008" s="136"/>
      <c r="IAS1008" s="136"/>
      <c r="IAT1008" s="136"/>
      <c r="IAU1008" s="136"/>
      <c r="IAV1008" s="136"/>
      <c r="IAW1008" s="136"/>
      <c r="IAX1008" s="136"/>
      <c r="IAY1008" s="136"/>
      <c r="IAZ1008" s="136"/>
      <c r="IBA1008" s="136"/>
      <c r="IBB1008" s="136"/>
      <c r="IBC1008" s="136"/>
      <c r="IBD1008" s="136"/>
      <c r="IBE1008" s="136"/>
      <c r="IBF1008" s="136"/>
      <c r="IBG1008" s="136"/>
      <c r="IBH1008" s="136"/>
      <c r="IBI1008" s="136"/>
      <c r="IBJ1008" s="136"/>
      <c r="IBK1008" s="136"/>
      <c r="IBL1008" s="136"/>
      <c r="IBM1008" s="136"/>
      <c r="IBN1008" s="136"/>
      <c r="IBO1008" s="136"/>
      <c r="IBP1008" s="136"/>
      <c r="IBQ1008" s="136"/>
      <c r="IBR1008" s="136"/>
      <c r="IBS1008" s="136"/>
      <c r="IBT1008" s="136"/>
      <c r="IBU1008" s="136"/>
      <c r="IBV1008" s="136"/>
      <c r="IBW1008" s="136"/>
      <c r="IBX1008" s="136"/>
      <c r="IBY1008" s="136"/>
      <c r="IBZ1008" s="136"/>
      <c r="ICA1008" s="136"/>
      <c r="ICB1008" s="136"/>
      <c r="ICC1008" s="136"/>
      <c r="ICD1008" s="136"/>
      <c r="ICE1008" s="136"/>
      <c r="ICF1008" s="136"/>
      <c r="ICG1008" s="136"/>
      <c r="ICH1008" s="136"/>
      <c r="ICI1008" s="136"/>
      <c r="ICJ1008" s="136"/>
      <c r="ICK1008" s="136"/>
      <c r="ICL1008" s="136"/>
      <c r="ICM1008" s="136"/>
      <c r="ICN1008" s="136"/>
      <c r="ICO1008" s="136"/>
      <c r="ICP1008" s="136"/>
      <c r="ICQ1008" s="136"/>
      <c r="ICR1008" s="136"/>
      <c r="ICS1008" s="136"/>
      <c r="ICT1008" s="136"/>
      <c r="ICU1008" s="136"/>
      <c r="ICV1008" s="136"/>
      <c r="ICW1008" s="136"/>
      <c r="ICX1008" s="136"/>
      <c r="ICY1008" s="136"/>
      <c r="ICZ1008" s="136"/>
      <c r="IDA1008" s="136"/>
      <c r="IDB1008" s="136"/>
      <c r="IDC1008" s="136"/>
      <c r="IDD1008" s="136"/>
      <c r="IDE1008" s="136"/>
      <c r="IDF1008" s="136"/>
      <c r="IDG1008" s="136"/>
      <c r="IDH1008" s="136"/>
      <c r="IDI1008" s="136"/>
      <c r="IDJ1008" s="136"/>
      <c r="IDK1008" s="136"/>
      <c r="IDL1008" s="136"/>
      <c r="IDM1008" s="136"/>
      <c r="IDN1008" s="136"/>
      <c r="IDO1008" s="136"/>
      <c r="IDP1008" s="136"/>
      <c r="IDQ1008" s="136"/>
      <c r="IDR1008" s="136"/>
      <c r="IDS1008" s="136"/>
      <c r="IDT1008" s="136"/>
      <c r="IDU1008" s="136"/>
      <c r="IDV1008" s="136"/>
      <c r="IDW1008" s="136"/>
      <c r="IDX1008" s="136"/>
      <c r="IDY1008" s="136"/>
      <c r="IDZ1008" s="136"/>
      <c r="IEA1008" s="136"/>
      <c r="IEB1008" s="136"/>
      <c r="IEC1008" s="136"/>
      <c r="IED1008" s="136"/>
      <c r="IEE1008" s="136"/>
      <c r="IEF1008" s="136"/>
      <c r="IEG1008" s="136"/>
      <c r="IEH1008" s="136"/>
      <c r="IEI1008" s="136"/>
      <c r="IEJ1008" s="136"/>
      <c r="IEK1008" s="136"/>
      <c r="IEL1008" s="136"/>
      <c r="IEM1008" s="136"/>
      <c r="IEN1008" s="136"/>
      <c r="IEO1008" s="136"/>
      <c r="IEP1008" s="136"/>
      <c r="IEQ1008" s="136"/>
      <c r="IER1008" s="136"/>
      <c r="IES1008" s="136"/>
      <c r="IET1008" s="136"/>
      <c r="IEU1008" s="136"/>
      <c r="IEV1008" s="136"/>
      <c r="IEW1008" s="136"/>
      <c r="IEX1008" s="136"/>
      <c r="IEY1008" s="136"/>
      <c r="IEZ1008" s="136"/>
      <c r="IFA1008" s="136"/>
      <c r="IFB1008" s="136"/>
      <c r="IFC1008" s="136"/>
      <c r="IFD1008" s="136"/>
      <c r="IFE1008" s="136"/>
      <c r="IFF1008" s="136"/>
      <c r="IFG1008" s="136"/>
      <c r="IFH1008" s="136"/>
      <c r="IFI1008" s="136"/>
      <c r="IFJ1008" s="136"/>
      <c r="IFK1008" s="136"/>
      <c r="IFL1008" s="136"/>
      <c r="IFM1008" s="136"/>
      <c r="IFN1008" s="136"/>
      <c r="IFO1008" s="136"/>
      <c r="IFP1008" s="136"/>
      <c r="IFQ1008" s="136"/>
      <c r="IFR1008" s="136"/>
      <c r="IFS1008" s="136"/>
      <c r="IFT1008" s="136"/>
      <c r="IFU1008" s="136"/>
      <c r="IFV1008" s="136"/>
      <c r="IFW1008" s="136"/>
      <c r="IFX1008" s="136"/>
      <c r="IFY1008" s="136"/>
      <c r="IFZ1008" s="136"/>
      <c r="IGA1008" s="136"/>
      <c r="IGB1008" s="136"/>
      <c r="IGC1008" s="136"/>
      <c r="IGD1008" s="136"/>
      <c r="IGE1008" s="136"/>
      <c r="IGF1008" s="136"/>
      <c r="IGG1008" s="136"/>
      <c r="IGH1008" s="136"/>
      <c r="IGI1008" s="136"/>
      <c r="IGJ1008" s="136"/>
      <c r="IGK1008" s="136"/>
      <c r="IGL1008" s="136"/>
      <c r="IGM1008" s="136"/>
      <c r="IGN1008" s="136"/>
      <c r="IGO1008" s="136"/>
      <c r="IGP1008" s="136"/>
      <c r="IGQ1008" s="136"/>
      <c r="IGR1008" s="136"/>
      <c r="IGS1008" s="136"/>
      <c r="IGT1008" s="136"/>
      <c r="IGU1008" s="136"/>
      <c r="IGV1008" s="136"/>
      <c r="IGW1008" s="136"/>
      <c r="IGX1008" s="136"/>
      <c r="IGY1008" s="136"/>
      <c r="IGZ1008" s="136"/>
      <c r="IHA1008" s="136"/>
      <c r="IHB1008" s="136"/>
      <c r="IHC1008" s="136"/>
      <c r="IHD1008" s="136"/>
      <c r="IHE1008" s="136"/>
      <c r="IHF1008" s="136"/>
      <c r="IHG1008" s="136"/>
      <c r="IHH1008" s="136"/>
      <c r="IHI1008" s="136"/>
      <c r="IHJ1008" s="136"/>
      <c r="IHK1008" s="136"/>
      <c r="IHL1008" s="136"/>
      <c r="IHM1008" s="136"/>
      <c r="IHN1008" s="136"/>
      <c r="IHO1008" s="136"/>
      <c r="IHP1008" s="136"/>
      <c r="IHQ1008" s="136"/>
      <c r="IHR1008" s="136"/>
      <c r="IHS1008" s="136"/>
      <c r="IHT1008" s="136"/>
      <c r="IHU1008" s="136"/>
      <c r="IHV1008" s="136"/>
      <c r="IHW1008" s="136"/>
      <c r="IHX1008" s="136"/>
      <c r="IHY1008" s="136"/>
      <c r="IHZ1008" s="136"/>
      <c r="IIA1008" s="136"/>
      <c r="IIB1008" s="136"/>
      <c r="IIC1008" s="136"/>
      <c r="IID1008" s="136"/>
      <c r="IIE1008" s="136"/>
      <c r="IIF1008" s="136"/>
      <c r="IIG1008" s="136"/>
      <c r="IIH1008" s="136"/>
      <c r="III1008" s="136"/>
      <c r="IIJ1008" s="136"/>
      <c r="IIK1008" s="136"/>
      <c r="IIL1008" s="136"/>
      <c r="IIM1008" s="136"/>
      <c r="IIN1008" s="136"/>
      <c r="IIO1008" s="136"/>
      <c r="IIP1008" s="136"/>
      <c r="IIQ1008" s="136"/>
      <c r="IIR1008" s="136"/>
      <c r="IIS1008" s="136"/>
      <c r="IIT1008" s="136"/>
      <c r="IIU1008" s="136"/>
      <c r="IIV1008" s="136"/>
      <c r="IIW1008" s="136"/>
      <c r="IIX1008" s="136"/>
      <c r="IIY1008" s="136"/>
      <c r="IIZ1008" s="136"/>
      <c r="IJA1008" s="136"/>
      <c r="IJB1008" s="136"/>
      <c r="IJC1008" s="136"/>
      <c r="IJD1008" s="136"/>
      <c r="IJE1008" s="136"/>
      <c r="IJF1008" s="136"/>
      <c r="IJG1008" s="136"/>
      <c r="IJH1008" s="136"/>
      <c r="IJI1008" s="136"/>
      <c r="IJJ1008" s="136"/>
      <c r="IJK1008" s="136"/>
      <c r="IJL1008" s="136"/>
      <c r="IJM1008" s="136"/>
      <c r="IJN1008" s="136"/>
      <c r="IJO1008" s="136"/>
      <c r="IJP1008" s="136"/>
      <c r="IJQ1008" s="136"/>
      <c r="IJR1008" s="136"/>
      <c r="IJS1008" s="136"/>
      <c r="IJT1008" s="136"/>
      <c r="IJU1008" s="136"/>
      <c r="IJV1008" s="136"/>
      <c r="IJW1008" s="136"/>
      <c r="IJX1008" s="136"/>
      <c r="IJY1008" s="136"/>
      <c r="IJZ1008" s="136"/>
      <c r="IKA1008" s="136"/>
      <c r="IKB1008" s="136"/>
      <c r="IKC1008" s="136"/>
      <c r="IKD1008" s="136"/>
      <c r="IKE1008" s="136"/>
      <c r="IKF1008" s="136"/>
      <c r="IKG1008" s="136"/>
      <c r="IKH1008" s="136"/>
      <c r="IKI1008" s="136"/>
      <c r="IKJ1008" s="136"/>
      <c r="IKK1008" s="136"/>
      <c r="IKL1008" s="136"/>
      <c r="IKM1008" s="136"/>
      <c r="IKN1008" s="136"/>
      <c r="IKO1008" s="136"/>
      <c r="IKP1008" s="136"/>
      <c r="IKQ1008" s="136"/>
      <c r="IKR1008" s="136"/>
      <c r="IKS1008" s="136"/>
      <c r="IKT1008" s="136"/>
      <c r="IKU1008" s="136"/>
      <c r="IKV1008" s="136"/>
      <c r="IKW1008" s="136"/>
      <c r="IKX1008" s="136"/>
      <c r="IKY1008" s="136"/>
      <c r="IKZ1008" s="136"/>
      <c r="ILA1008" s="136"/>
      <c r="ILB1008" s="136"/>
      <c r="ILC1008" s="136"/>
      <c r="ILD1008" s="136"/>
      <c r="ILE1008" s="136"/>
      <c r="ILF1008" s="136"/>
      <c r="ILG1008" s="136"/>
      <c r="ILH1008" s="136"/>
      <c r="ILI1008" s="136"/>
      <c r="ILJ1008" s="136"/>
      <c r="ILK1008" s="136"/>
      <c r="ILL1008" s="136"/>
      <c r="ILM1008" s="136"/>
      <c r="ILN1008" s="136"/>
      <c r="ILO1008" s="136"/>
      <c r="ILP1008" s="136"/>
      <c r="ILQ1008" s="136"/>
      <c r="ILR1008" s="136"/>
      <c r="ILS1008" s="136"/>
      <c r="ILT1008" s="136"/>
      <c r="ILU1008" s="136"/>
      <c r="ILV1008" s="136"/>
      <c r="ILW1008" s="136"/>
      <c r="ILX1008" s="136"/>
      <c r="ILY1008" s="136"/>
      <c r="ILZ1008" s="136"/>
      <c r="IMA1008" s="136"/>
      <c r="IMB1008" s="136"/>
      <c r="IMC1008" s="136"/>
      <c r="IMD1008" s="136"/>
      <c r="IME1008" s="136"/>
      <c r="IMF1008" s="136"/>
      <c r="IMG1008" s="136"/>
      <c r="IMH1008" s="136"/>
      <c r="IMI1008" s="136"/>
      <c r="IMJ1008" s="136"/>
      <c r="IMK1008" s="136"/>
      <c r="IML1008" s="136"/>
      <c r="IMM1008" s="136"/>
      <c r="IMN1008" s="136"/>
      <c r="IMO1008" s="136"/>
      <c r="IMP1008" s="136"/>
      <c r="IMQ1008" s="136"/>
      <c r="IMR1008" s="136"/>
      <c r="IMS1008" s="136"/>
      <c r="IMT1008" s="136"/>
      <c r="IMU1008" s="136"/>
      <c r="IMV1008" s="136"/>
      <c r="IMW1008" s="136"/>
      <c r="IMX1008" s="136"/>
      <c r="IMY1008" s="136"/>
      <c r="IMZ1008" s="136"/>
      <c r="INA1008" s="136"/>
      <c r="INB1008" s="136"/>
      <c r="INC1008" s="136"/>
      <c r="IND1008" s="136"/>
      <c r="INE1008" s="136"/>
      <c r="INF1008" s="136"/>
      <c r="ING1008" s="136"/>
      <c r="INH1008" s="136"/>
      <c r="INI1008" s="136"/>
      <c r="INJ1008" s="136"/>
      <c r="INK1008" s="136"/>
      <c r="INL1008" s="136"/>
      <c r="INM1008" s="136"/>
      <c r="INN1008" s="136"/>
      <c r="INO1008" s="136"/>
      <c r="INP1008" s="136"/>
      <c r="INQ1008" s="136"/>
      <c r="INR1008" s="136"/>
      <c r="INS1008" s="136"/>
      <c r="INT1008" s="136"/>
      <c r="INU1008" s="136"/>
      <c r="INV1008" s="136"/>
      <c r="INW1008" s="136"/>
      <c r="INX1008" s="136"/>
      <c r="INY1008" s="136"/>
      <c r="INZ1008" s="136"/>
      <c r="IOA1008" s="136"/>
      <c r="IOB1008" s="136"/>
      <c r="IOC1008" s="136"/>
      <c r="IOD1008" s="136"/>
      <c r="IOE1008" s="136"/>
      <c r="IOF1008" s="136"/>
      <c r="IOG1008" s="136"/>
      <c r="IOH1008" s="136"/>
      <c r="IOI1008" s="136"/>
      <c r="IOJ1008" s="136"/>
      <c r="IOK1008" s="136"/>
      <c r="IOL1008" s="136"/>
      <c r="IOM1008" s="136"/>
      <c r="ION1008" s="136"/>
      <c r="IOO1008" s="136"/>
      <c r="IOP1008" s="136"/>
      <c r="IOQ1008" s="136"/>
      <c r="IOR1008" s="136"/>
      <c r="IOS1008" s="136"/>
      <c r="IOT1008" s="136"/>
      <c r="IOU1008" s="136"/>
      <c r="IOV1008" s="136"/>
      <c r="IOW1008" s="136"/>
      <c r="IOX1008" s="136"/>
      <c r="IOY1008" s="136"/>
      <c r="IOZ1008" s="136"/>
      <c r="IPA1008" s="136"/>
      <c r="IPB1008" s="136"/>
      <c r="IPC1008" s="136"/>
      <c r="IPD1008" s="136"/>
      <c r="IPE1008" s="136"/>
      <c r="IPF1008" s="136"/>
      <c r="IPG1008" s="136"/>
      <c r="IPH1008" s="136"/>
      <c r="IPI1008" s="136"/>
      <c r="IPJ1008" s="136"/>
      <c r="IPK1008" s="136"/>
      <c r="IPL1008" s="136"/>
      <c r="IPM1008" s="136"/>
      <c r="IPN1008" s="136"/>
      <c r="IPO1008" s="136"/>
      <c r="IPP1008" s="136"/>
      <c r="IPQ1008" s="136"/>
      <c r="IPR1008" s="136"/>
      <c r="IPS1008" s="136"/>
      <c r="IPT1008" s="136"/>
      <c r="IPU1008" s="136"/>
      <c r="IPV1008" s="136"/>
      <c r="IPW1008" s="136"/>
      <c r="IPX1008" s="136"/>
      <c r="IPY1008" s="136"/>
      <c r="IPZ1008" s="136"/>
      <c r="IQA1008" s="136"/>
      <c r="IQB1008" s="136"/>
      <c r="IQC1008" s="136"/>
      <c r="IQD1008" s="136"/>
      <c r="IQE1008" s="136"/>
      <c r="IQF1008" s="136"/>
      <c r="IQG1008" s="136"/>
      <c r="IQH1008" s="136"/>
      <c r="IQI1008" s="136"/>
      <c r="IQJ1008" s="136"/>
      <c r="IQK1008" s="136"/>
      <c r="IQL1008" s="136"/>
      <c r="IQM1008" s="136"/>
      <c r="IQN1008" s="136"/>
      <c r="IQO1008" s="136"/>
      <c r="IQP1008" s="136"/>
      <c r="IQQ1008" s="136"/>
      <c r="IQR1008" s="136"/>
      <c r="IQS1008" s="136"/>
      <c r="IQT1008" s="136"/>
      <c r="IQU1008" s="136"/>
      <c r="IQV1008" s="136"/>
      <c r="IQW1008" s="136"/>
      <c r="IQX1008" s="136"/>
      <c r="IQY1008" s="136"/>
      <c r="IQZ1008" s="136"/>
      <c r="IRA1008" s="136"/>
      <c r="IRB1008" s="136"/>
      <c r="IRC1008" s="136"/>
      <c r="IRD1008" s="136"/>
      <c r="IRE1008" s="136"/>
      <c r="IRF1008" s="136"/>
      <c r="IRG1008" s="136"/>
      <c r="IRH1008" s="136"/>
      <c r="IRI1008" s="136"/>
      <c r="IRJ1008" s="136"/>
      <c r="IRK1008" s="136"/>
      <c r="IRL1008" s="136"/>
      <c r="IRM1008" s="136"/>
      <c r="IRN1008" s="136"/>
      <c r="IRO1008" s="136"/>
      <c r="IRP1008" s="136"/>
      <c r="IRQ1008" s="136"/>
      <c r="IRR1008" s="136"/>
      <c r="IRS1008" s="136"/>
      <c r="IRT1008" s="136"/>
      <c r="IRU1008" s="136"/>
      <c r="IRV1008" s="136"/>
      <c r="IRW1008" s="136"/>
      <c r="IRX1008" s="136"/>
      <c r="IRY1008" s="136"/>
      <c r="IRZ1008" s="136"/>
      <c r="ISA1008" s="136"/>
      <c r="ISB1008" s="136"/>
      <c r="ISC1008" s="136"/>
      <c r="ISD1008" s="136"/>
      <c r="ISE1008" s="136"/>
      <c r="ISF1008" s="136"/>
      <c r="ISG1008" s="136"/>
      <c r="ISH1008" s="136"/>
      <c r="ISI1008" s="136"/>
      <c r="ISJ1008" s="136"/>
      <c r="ISK1008" s="136"/>
      <c r="ISL1008" s="136"/>
      <c r="ISM1008" s="136"/>
      <c r="ISN1008" s="136"/>
      <c r="ISO1008" s="136"/>
      <c r="ISP1008" s="136"/>
      <c r="ISQ1008" s="136"/>
      <c r="ISR1008" s="136"/>
      <c r="ISS1008" s="136"/>
      <c r="IST1008" s="136"/>
      <c r="ISU1008" s="136"/>
      <c r="ISV1008" s="136"/>
      <c r="ISW1008" s="136"/>
      <c r="ISX1008" s="136"/>
      <c r="ISY1008" s="136"/>
      <c r="ISZ1008" s="136"/>
      <c r="ITA1008" s="136"/>
      <c r="ITB1008" s="136"/>
      <c r="ITC1008" s="136"/>
      <c r="ITD1008" s="136"/>
      <c r="ITE1008" s="136"/>
      <c r="ITF1008" s="136"/>
      <c r="ITG1008" s="136"/>
      <c r="ITH1008" s="136"/>
      <c r="ITI1008" s="136"/>
      <c r="ITJ1008" s="136"/>
      <c r="ITK1008" s="136"/>
      <c r="ITL1008" s="136"/>
      <c r="ITM1008" s="136"/>
      <c r="ITN1008" s="136"/>
      <c r="ITO1008" s="136"/>
      <c r="ITP1008" s="136"/>
      <c r="ITQ1008" s="136"/>
      <c r="ITR1008" s="136"/>
      <c r="ITS1008" s="136"/>
      <c r="ITT1008" s="136"/>
      <c r="ITU1008" s="136"/>
      <c r="ITV1008" s="136"/>
      <c r="ITW1008" s="136"/>
      <c r="ITX1008" s="136"/>
      <c r="ITY1008" s="136"/>
      <c r="ITZ1008" s="136"/>
      <c r="IUA1008" s="136"/>
      <c r="IUB1008" s="136"/>
      <c r="IUC1008" s="136"/>
      <c r="IUD1008" s="136"/>
      <c r="IUE1008" s="136"/>
      <c r="IUF1008" s="136"/>
      <c r="IUG1008" s="136"/>
      <c r="IUH1008" s="136"/>
      <c r="IUI1008" s="136"/>
      <c r="IUJ1008" s="136"/>
      <c r="IUK1008" s="136"/>
      <c r="IUL1008" s="136"/>
      <c r="IUM1008" s="136"/>
      <c r="IUN1008" s="136"/>
      <c r="IUO1008" s="136"/>
      <c r="IUP1008" s="136"/>
      <c r="IUQ1008" s="136"/>
      <c r="IUR1008" s="136"/>
      <c r="IUS1008" s="136"/>
      <c r="IUT1008" s="136"/>
      <c r="IUU1008" s="136"/>
      <c r="IUV1008" s="136"/>
      <c r="IUW1008" s="136"/>
      <c r="IUX1008" s="136"/>
      <c r="IUY1008" s="136"/>
      <c r="IUZ1008" s="136"/>
      <c r="IVA1008" s="136"/>
      <c r="IVB1008" s="136"/>
      <c r="IVC1008" s="136"/>
      <c r="IVD1008" s="136"/>
      <c r="IVE1008" s="136"/>
      <c r="IVF1008" s="136"/>
      <c r="IVG1008" s="136"/>
      <c r="IVH1008" s="136"/>
      <c r="IVI1008" s="136"/>
      <c r="IVJ1008" s="136"/>
      <c r="IVK1008" s="136"/>
      <c r="IVL1008" s="136"/>
      <c r="IVM1008" s="136"/>
      <c r="IVN1008" s="136"/>
      <c r="IVO1008" s="136"/>
      <c r="IVP1008" s="136"/>
      <c r="IVQ1008" s="136"/>
      <c r="IVR1008" s="136"/>
      <c r="IVS1008" s="136"/>
      <c r="IVT1008" s="136"/>
      <c r="IVU1008" s="136"/>
      <c r="IVV1008" s="136"/>
      <c r="IVW1008" s="136"/>
      <c r="IVX1008" s="136"/>
      <c r="IVY1008" s="136"/>
      <c r="IVZ1008" s="136"/>
      <c r="IWA1008" s="136"/>
      <c r="IWB1008" s="136"/>
      <c r="IWC1008" s="136"/>
      <c r="IWD1008" s="136"/>
      <c r="IWE1008" s="136"/>
      <c r="IWF1008" s="136"/>
      <c r="IWG1008" s="136"/>
      <c r="IWH1008" s="136"/>
      <c r="IWI1008" s="136"/>
      <c r="IWJ1008" s="136"/>
      <c r="IWK1008" s="136"/>
      <c r="IWL1008" s="136"/>
      <c r="IWM1008" s="136"/>
      <c r="IWN1008" s="136"/>
      <c r="IWO1008" s="136"/>
      <c r="IWP1008" s="136"/>
      <c r="IWQ1008" s="136"/>
      <c r="IWR1008" s="136"/>
      <c r="IWS1008" s="136"/>
      <c r="IWT1008" s="136"/>
      <c r="IWU1008" s="136"/>
      <c r="IWV1008" s="136"/>
      <c r="IWW1008" s="136"/>
      <c r="IWX1008" s="136"/>
      <c r="IWY1008" s="136"/>
      <c r="IWZ1008" s="136"/>
      <c r="IXA1008" s="136"/>
      <c r="IXB1008" s="136"/>
      <c r="IXC1008" s="136"/>
      <c r="IXD1008" s="136"/>
      <c r="IXE1008" s="136"/>
      <c r="IXF1008" s="136"/>
      <c r="IXG1008" s="136"/>
      <c r="IXH1008" s="136"/>
      <c r="IXI1008" s="136"/>
      <c r="IXJ1008" s="136"/>
      <c r="IXK1008" s="136"/>
      <c r="IXL1008" s="136"/>
      <c r="IXM1008" s="136"/>
      <c r="IXN1008" s="136"/>
      <c r="IXO1008" s="136"/>
      <c r="IXP1008" s="136"/>
      <c r="IXQ1008" s="136"/>
      <c r="IXR1008" s="136"/>
      <c r="IXS1008" s="136"/>
      <c r="IXT1008" s="136"/>
      <c r="IXU1008" s="136"/>
      <c r="IXV1008" s="136"/>
      <c r="IXW1008" s="136"/>
      <c r="IXX1008" s="136"/>
      <c r="IXY1008" s="136"/>
      <c r="IXZ1008" s="136"/>
      <c r="IYA1008" s="136"/>
      <c r="IYB1008" s="136"/>
      <c r="IYC1008" s="136"/>
      <c r="IYD1008" s="136"/>
      <c r="IYE1008" s="136"/>
      <c r="IYF1008" s="136"/>
      <c r="IYG1008" s="136"/>
      <c r="IYH1008" s="136"/>
      <c r="IYI1008" s="136"/>
      <c r="IYJ1008" s="136"/>
      <c r="IYK1008" s="136"/>
      <c r="IYL1008" s="136"/>
      <c r="IYM1008" s="136"/>
      <c r="IYN1008" s="136"/>
      <c r="IYO1008" s="136"/>
      <c r="IYP1008" s="136"/>
      <c r="IYQ1008" s="136"/>
      <c r="IYR1008" s="136"/>
      <c r="IYS1008" s="136"/>
      <c r="IYT1008" s="136"/>
      <c r="IYU1008" s="136"/>
      <c r="IYV1008" s="136"/>
      <c r="IYW1008" s="136"/>
      <c r="IYX1008" s="136"/>
      <c r="IYY1008" s="136"/>
      <c r="IYZ1008" s="136"/>
      <c r="IZA1008" s="136"/>
      <c r="IZB1008" s="136"/>
      <c r="IZC1008" s="136"/>
      <c r="IZD1008" s="136"/>
      <c r="IZE1008" s="136"/>
      <c r="IZF1008" s="136"/>
      <c r="IZG1008" s="136"/>
      <c r="IZH1008" s="136"/>
      <c r="IZI1008" s="136"/>
      <c r="IZJ1008" s="136"/>
      <c r="IZK1008" s="136"/>
      <c r="IZL1008" s="136"/>
      <c r="IZM1008" s="136"/>
      <c r="IZN1008" s="136"/>
      <c r="IZO1008" s="136"/>
      <c r="IZP1008" s="136"/>
      <c r="IZQ1008" s="136"/>
      <c r="IZR1008" s="136"/>
      <c r="IZS1008" s="136"/>
      <c r="IZT1008" s="136"/>
      <c r="IZU1008" s="136"/>
      <c r="IZV1008" s="136"/>
      <c r="IZW1008" s="136"/>
      <c r="IZX1008" s="136"/>
      <c r="IZY1008" s="136"/>
      <c r="IZZ1008" s="136"/>
      <c r="JAA1008" s="136"/>
      <c r="JAB1008" s="136"/>
      <c r="JAC1008" s="136"/>
      <c r="JAD1008" s="136"/>
      <c r="JAE1008" s="136"/>
      <c r="JAF1008" s="136"/>
      <c r="JAG1008" s="136"/>
      <c r="JAH1008" s="136"/>
      <c r="JAI1008" s="136"/>
      <c r="JAJ1008" s="136"/>
      <c r="JAK1008" s="136"/>
      <c r="JAL1008" s="136"/>
      <c r="JAM1008" s="136"/>
      <c r="JAN1008" s="136"/>
      <c r="JAO1008" s="136"/>
      <c r="JAP1008" s="136"/>
      <c r="JAQ1008" s="136"/>
      <c r="JAR1008" s="136"/>
      <c r="JAS1008" s="136"/>
      <c r="JAT1008" s="136"/>
      <c r="JAU1008" s="136"/>
      <c r="JAV1008" s="136"/>
      <c r="JAW1008" s="136"/>
      <c r="JAX1008" s="136"/>
      <c r="JAY1008" s="136"/>
      <c r="JAZ1008" s="136"/>
      <c r="JBA1008" s="136"/>
      <c r="JBB1008" s="136"/>
      <c r="JBC1008" s="136"/>
      <c r="JBD1008" s="136"/>
      <c r="JBE1008" s="136"/>
      <c r="JBF1008" s="136"/>
      <c r="JBG1008" s="136"/>
      <c r="JBH1008" s="136"/>
      <c r="JBI1008" s="136"/>
      <c r="JBJ1008" s="136"/>
      <c r="JBK1008" s="136"/>
      <c r="JBL1008" s="136"/>
      <c r="JBM1008" s="136"/>
      <c r="JBN1008" s="136"/>
      <c r="JBO1008" s="136"/>
      <c r="JBP1008" s="136"/>
      <c r="JBQ1008" s="136"/>
      <c r="JBR1008" s="136"/>
      <c r="JBS1008" s="136"/>
      <c r="JBT1008" s="136"/>
      <c r="JBU1008" s="136"/>
      <c r="JBV1008" s="136"/>
      <c r="JBW1008" s="136"/>
      <c r="JBX1008" s="136"/>
      <c r="JBY1008" s="136"/>
      <c r="JBZ1008" s="136"/>
      <c r="JCA1008" s="136"/>
      <c r="JCB1008" s="136"/>
      <c r="JCC1008" s="136"/>
      <c r="JCD1008" s="136"/>
      <c r="JCE1008" s="136"/>
      <c r="JCF1008" s="136"/>
      <c r="JCG1008" s="136"/>
      <c r="JCH1008" s="136"/>
      <c r="JCI1008" s="136"/>
      <c r="JCJ1008" s="136"/>
      <c r="JCK1008" s="136"/>
      <c r="JCL1008" s="136"/>
      <c r="JCM1008" s="136"/>
      <c r="JCN1008" s="136"/>
      <c r="JCO1008" s="136"/>
      <c r="JCP1008" s="136"/>
      <c r="JCQ1008" s="136"/>
      <c r="JCR1008" s="136"/>
      <c r="JCS1008" s="136"/>
      <c r="JCT1008" s="136"/>
      <c r="JCU1008" s="136"/>
      <c r="JCV1008" s="136"/>
      <c r="JCW1008" s="136"/>
      <c r="JCX1008" s="136"/>
      <c r="JCY1008" s="136"/>
      <c r="JCZ1008" s="136"/>
      <c r="JDA1008" s="136"/>
      <c r="JDB1008" s="136"/>
      <c r="JDC1008" s="136"/>
      <c r="JDD1008" s="136"/>
      <c r="JDE1008" s="136"/>
      <c r="JDF1008" s="136"/>
      <c r="JDG1008" s="136"/>
      <c r="JDH1008" s="136"/>
      <c r="JDI1008" s="136"/>
      <c r="JDJ1008" s="136"/>
      <c r="JDK1008" s="136"/>
      <c r="JDL1008" s="136"/>
      <c r="JDM1008" s="136"/>
      <c r="JDN1008" s="136"/>
      <c r="JDO1008" s="136"/>
      <c r="JDP1008" s="136"/>
      <c r="JDQ1008" s="136"/>
      <c r="JDR1008" s="136"/>
      <c r="JDS1008" s="136"/>
      <c r="JDT1008" s="136"/>
      <c r="JDU1008" s="136"/>
      <c r="JDV1008" s="136"/>
      <c r="JDW1008" s="136"/>
      <c r="JDX1008" s="136"/>
      <c r="JDY1008" s="136"/>
      <c r="JDZ1008" s="136"/>
      <c r="JEA1008" s="136"/>
      <c r="JEB1008" s="136"/>
      <c r="JEC1008" s="136"/>
      <c r="JED1008" s="136"/>
      <c r="JEE1008" s="136"/>
      <c r="JEF1008" s="136"/>
      <c r="JEG1008" s="136"/>
      <c r="JEH1008" s="136"/>
      <c r="JEI1008" s="136"/>
      <c r="JEJ1008" s="136"/>
      <c r="JEK1008" s="136"/>
      <c r="JEL1008" s="136"/>
      <c r="JEM1008" s="136"/>
      <c r="JEN1008" s="136"/>
      <c r="JEO1008" s="136"/>
      <c r="JEP1008" s="136"/>
      <c r="JEQ1008" s="136"/>
      <c r="JER1008" s="136"/>
      <c r="JES1008" s="136"/>
      <c r="JET1008" s="136"/>
      <c r="JEU1008" s="136"/>
      <c r="JEV1008" s="136"/>
      <c r="JEW1008" s="136"/>
      <c r="JEX1008" s="136"/>
      <c r="JEY1008" s="136"/>
      <c r="JEZ1008" s="136"/>
      <c r="JFA1008" s="136"/>
      <c r="JFB1008" s="136"/>
      <c r="JFC1008" s="136"/>
      <c r="JFD1008" s="136"/>
      <c r="JFE1008" s="136"/>
      <c r="JFF1008" s="136"/>
      <c r="JFG1008" s="136"/>
      <c r="JFH1008" s="136"/>
      <c r="JFI1008" s="136"/>
      <c r="JFJ1008" s="136"/>
      <c r="JFK1008" s="136"/>
      <c r="JFL1008" s="136"/>
      <c r="JFM1008" s="136"/>
      <c r="JFN1008" s="136"/>
      <c r="JFO1008" s="136"/>
      <c r="JFP1008" s="136"/>
      <c r="JFQ1008" s="136"/>
      <c r="JFR1008" s="136"/>
      <c r="JFS1008" s="136"/>
      <c r="JFT1008" s="136"/>
      <c r="JFU1008" s="136"/>
      <c r="JFV1008" s="136"/>
      <c r="JFW1008" s="136"/>
      <c r="JFX1008" s="136"/>
      <c r="JFY1008" s="136"/>
      <c r="JFZ1008" s="136"/>
      <c r="JGA1008" s="136"/>
      <c r="JGB1008" s="136"/>
      <c r="JGC1008" s="136"/>
      <c r="JGD1008" s="136"/>
      <c r="JGE1008" s="136"/>
      <c r="JGF1008" s="136"/>
      <c r="JGG1008" s="136"/>
      <c r="JGH1008" s="136"/>
      <c r="JGI1008" s="136"/>
      <c r="JGJ1008" s="136"/>
      <c r="JGK1008" s="136"/>
      <c r="JGL1008" s="136"/>
      <c r="JGM1008" s="136"/>
      <c r="JGN1008" s="136"/>
      <c r="JGO1008" s="136"/>
      <c r="JGP1008" s="136"/>
      <c r="JGQ1008" s="136"/>
      <c r="JGR1008" s="136"/>
      <c r="JGS1008" s="136"/>
      <c r="JGT1008" s="136"/>
      <c r="JGU1008" s="136"/>
      <c r="JGV1008" s="136"/>
      <c r="JGW1008" s="136"/>
      <c r="JGX1008" s="136"/>
      <c r="JGY1008" s="136"/>
      <c r="JGZ1008" s="136"/>
      <c r="JHA1008" s="136"/>
      <c r="JHB1008" s="136"/>
      <c r="JHC1008" s="136"/>
      <c r="JHD1008" s="136"/>
      <c r="JHE1008" s="136"/>
      <c r="JHF1008" s="136"/>
      <c r="JHG1008" s="136"/>
      <c r="JHH1008" s="136"/>
      <c r="JHI1008" s="136"/>
      <c r="JHJ1008" s="136"/>
      <c r="JHK1008" s="136"/>
      <c r="JHL1008" s="136"/>
      <c r="JHM1008" s="136"/>
      <c r="JHN1008" s="136"/>
      <c r="JHO1008" s="136"/>
      <c r="JHP1008" s="136"/>
      <c r="JHQ1008" s="136"/>
      <c r="JHR1008" s="136"/>
      <c r="JHS1008" s="136"/>
      <c r="JHT1008" s="136"/>
      <c r="JHU1008" s="136"/>
      <c r="JHV1008" s="136"/>
      <c r="JHW1008" s="136"/>
      <c r="JHX1008" s="136"/>
      <c r="JHY1008" s="136"/>
      <c r="JHZ1008" s="136"/>
      <c r="JIA1008" s="136"/>
      <c r="JIB1008" s="136"/>
      <c r="JIC1008" s="136"/>
      <c r="JID1008" s="136"/>
      <c r="JIE1008" s="136"/>
      <c r="JIF1008" s="136"/>
      <c r="JIG1008" s="136"/>
      <c r="JIH1008" s="136"/>
      <c r="JII1008" s="136"/>
      <c r="JIJ1008" s="136"/>
      <c r="JIK1008" s="136"/>
      <c r="JIL1008" s="136"/>
      <c r="JIM1008" s="136"/>
      <c r="JIN1008" s="136"/>
      <c r="JIO1008" s="136"/>
      <c r="JIP1008" s="136"/>
      <c r="JIQ1008" s="136"/>
      <c r="JIR1008" s="136"/>
      <c r="JIS1008" s="136"/>
      <c r="JIT1008" s="136"/>
      <c r="JIU1008" s="136"/>
      <c r="JIV1008" s="136"/>
      <c r="JIW1008" s="136"/>
      <c r="JIX1008" s="136"/>
      <c r="JIY1008" s="136"/>
      <c r="JIZ1008" s="136"/>
      <c r="JJA1008" s="136"/>
      <c r="JJB1008" s="136"/>
      <c r="JJC1008" s="136"/>
      <c r="JJD1008" s="136"/>
      <c r="JJE1008" s="136"/>
      <c r="JJF1008" s="136"/>
      <c r="JJG1008" s="136"/>
      <c r="JJH1008" s="136"/>
      <c r="JJI1008" s="136"/>
      <c r="JJJ1008" s="136"/>
      <c r="JJK1008" s="136"/>
      <c r="JJL1008" s="136"/>
      <c r="JJM1008" s="136"/>
      <c r="JJN1008" s="136"/>
      <c r="JJO1008" s="136"/>
      <c r="JJP1008" s="136"/>
      <c r="JJQ1008" s="136"/>
      <c r="JJR1008" s="136"/>
      <c r="JJS1008" s="136"/>
      <c r="JJT1008" s="136"/>
      <c r="JJU1008" s="136"/>
      <c r="JJV1008" s="136"/>
      <c r="JJW1008" s="136"/>
      <c r="JJX1008" s="136"/>
      <c r="JJY1008" s="136"/>
      <c r="JJZ1008" s="136"/>
      <c r="JKA1008" s="136"/>
      <c r="JKB1008" s="136"/>
      <c r="JKC1008" s="136"/>
      <c r="JKD1008" s="136"/>
      <c r="JKE1008" s="136"/>
      <c r="JKF1008" s="136"/>
      <c r="JKG1008" s="136"/>
      <c r="JKH1008" s="136"/>
      <c r="JKI1008" s="136"/>
      <c r="JKJ1008" s="136"/>
      <c r="JKK1008" s="136"/>
      <c r="JKL1008" s="136"/>
      <c r="JKM1008" s="136"/>
      <c r="JKN1008" s="136"/>
      <c r="JKO1008" s="136"/>
      <c r="JKP1008" s="136"/>
      <c r="JKQ1008" s="136"/>
      <c r="JKR1008" s="136"/>
      <c r="JKS1008" s="136"/>
      <c r="JKT1008" s="136"/>
      <c r="JKU1008" s="136"/>
      <c r="JKV1008" s="136"/>
      <c r="JKW1008" s="136"/>
      <c r="JKX1008" s="136"/>
      <c r="JKY1008" s="136"/>
      <c r="JKZ1008" s="136"/>
      <c r="JLA1008" s="136"/>
      <c r="JLB1008" s="136"/>
      <c r="JLC1008" s="136"/>
      <c r="JLD1008" s="136"/>
      <c r="JLE1008" s="136"/>
      <c r="JLF1008" s="136"/>
      <c r="JLG1008" s="136"/>
      <c r="JLH1008" s="136"/>
      <c r="JLI1008" s="136"/>
      <c r="JLJ1008" s="136"/>
      <c r="JLK1008" s="136"/>
      <c r="JLL1008" s="136"/>
      <c r="JLM1008" s="136"/>
      <c r="JLN1008" s="136"/>
      <c r="JLO1008" s="136"/>
      <c r="JLP1008" s="136"/>
      <c r="JLQ1008" s="136"/>
      <c r="JLR1008" s="136"/>
      <c r="JLS1008" s="136"/>
      <c r="JLT1008" s="136"/>
      <c r="JLU1008" s="136"/>
      <c r="JLV1008" s="136"/>
      <c r="JLW1008" s="136"/>
      <c r="JLX1008" s="136"/>
      <c r="JLY1008" s="136"/>
      <c r="JLZ1008" s="136"/>
      <c r="JMA1008" s="136"/>
      <c r="JMB1008" s="136"/>
      <c r="JMC1008" s="136"/>
      <c r="JMD1008" s="136"/>
      <c r="JME1008" s="136"/>
      <c r="JMF1008" s="136"/>
      <c r="JMG1008" s="136"/>
      <c r="JMH1008" s="136"/>
      <c r="JMI1008" s="136"/>
      <c r="JMJ1008" s="136"/>
      <c r="JMK1008" s="136"/>
      <c r="JML1008" s="136"/>
      <c r="JMM1008" s="136"/>
      <c r="JMN1008" s="136"/>
      <c r="JMO1008" s="136"/>
      <c r="JMP1008" s="136"/>
      <c r="JMQ1008" s="136"/>
      <c r="JMR1008" s="136"/>
      <c r="JMS1008" s="136"/>
      <c r="JMT1008" s="136"/>
      <c r="JMU1008" s="136"/>
      <c r="JMV1008" s="136"/>
      <c r="JMW1008" s="136"/>
      <c r="JMX1008" s="136"/>
      <c r="JMY1008" s="136"/>
      <c r="JMZ1008" s="136"/>
      <c r="JNA1008" s="136"/>
      <c r="JNB1008" s="136"/>
      <c r="JNC1008" s="136"/>
      <c r="JND1008" s="136"/>
      <c r="JNE1008" s="136"/>
      <c r="JNF1008" s="136"/>
      <c r="JNG1008" s="136"/>
      <c r="JNH1008" s="136"/>
      <c r="JNI1008" s="136"/>
      <c r="JNJ1008" s="136"/>
      <c r="JNK1008" s="136"/>
      <c r="JNL1008" s="136"/>
      <c r="JNM1008" s="136"/>
      <c r="JNN1008" s="136"/>
      <c r="JNO1008" s="136"/>
      <c r="JNP1008" s="136"/>
      <c r="JNQ1008" s="136"/>
      <c r="JNR1008" s="136"/>
      <c r="JNS1008" s="136"/>
      <c r="JNT1008" s="136"/>
      <c r="JNU1008" s="136"/>
      <c r="JNV1008" s="136"/>
      <c r="JNW1008" s="136"/>
      <c r="JNX1008" s="136"/>
      <c r="JNY1008" s="136"/>
      <c r="JNZ1008" s="136"/>
      <c r="JOA1008" s="136"/>
      <c r="JOB1008" s="136"/>
      <c r="JOC1008" s="136"/>
      <c r="JOD1008" s="136"/>
      <c r="JOE1008" s="136"/>
      <c r="JOF1008" s="136"/>
      <c r="JOG1008" s="136"/>
      <c r="JOH1008" s="136"/>
      <c r="JOI1008" s="136"/>
      <c r="JOJ1008" s="136"/>
      <c r="JOK1008" s="136"/>
      <c r="JOL1008" s="136"/>
      <c r="JOM1008" s="136"/>
      <c r="JON1008" s="136"/>
      <c r="JOO1008" s="136"/>
      <c r="JOP1008" s="136"/>
      <c r="JOQ1008" s="136"/>
      <c r="JOR1008" s="136"/>
      <c r="JOS1008" s="136"/>
      <c r="JOT1008" s="136"/>
      <c r="JOU1008" s="136"/>
      <c r="JOV1008" s="136"/>
      <c r="JOW1008" s="136"/>
      <c r="JOX1008" s="136"/>
      <c r="JOY1008" s="136"/>
      <c r="JOZ1008" s="136"/>
      <c r="JPA1008" s="136"/>
      <c r="JPB1008" s="136"/>
      <c r="JPC1008" s="136"/>
      <c r="JPD1008" s="136"/>
      <c r="JPE1008" s="136"/>
      <c r="JPF1008" s="136"/>
      <c r="JPG1008" s="136"/>
      <c r="JPH1008" s="136"/>
      <c r="JPI1008" s="136"/>
      <c r="JPJ1008" s="136"/>
      <c r="JPK1008" s="136"/>
      <c r="JPL1008" s="136"/>
      <c r="JPM1008" s="136"/>
      <c r="JPN1008" s="136"/>
      <c r="JPO1008" s="136"/>
      <c r="JPP1008" s="136"/>
      <c r="JPQ1008" s="136"/>
      <c r="JPR1008" s="136"/>
      <c r="JPS1008" s="136"/>
      <c r="JPT1008" s="136"/>
      <c r="JPU1008" s="136"/>
      <c r="JPV1008" s="136"/>
      <c r="JPW1008" s="136"/>
      <c r="JPX1008" s="136"/>
      <c r="JPY1008" s="136"/>
      <c r="JPZ1008" s="136"/>
      <c r="JQA1008" s="136"/>
      <c r="JQB1008" s="136"/>
      <c r="JQC1008" s="136"/>
      <c r="JQD1008" s="136"/>
      <c r="JQE1008" s="136"/>
      <c r="JQF1008" s="136"/>
      <c r="JQG1008" s="136"/>
      <c r="JQH1008" s="136"/>
      <c r="JQI1008" s="136"/>
      <c r="JQJ1008" s="136"/>
      <c r="JQK1008" s="136"/>
      <c r="JQL1008" s="136"/>
      <c r="JQM1008" s="136"/>
      <c r="JQN1008" s="136"/>
      <c r="JQO1008" s="136"/>
      <c r="JQP1008" s="136"/>
      <c r="JQQ1008" s="136"/>
      <c r="JQR1008" s="136"/>
      <c r="JQS1008" s="136"/>
      <c r="JQT1008" s="136"/>
      <c r="JQU1008" s="136"/>
      <c r="JQV1008" s="136"/>
      <c r="JQW1008" s="136"/>
      <c r="JQX1008" s="136"/>
      <c r="JQY1008" s="136"/>
      <c r="JQZ1008" s="136"/>
      <c r="JRA1008" s="136"/>
      <c r="JRB1008" s="136"/>
      <c r="JRC1008" s="136"/>
      <c r="JRD1008" s="136"/>
      <c r="JRE1008" s="136"/>
      <c r="JRF1008" s="136"/>
      <c r="JRG1008" s="136"/>
      <c r="JRH1008" s="136"/>
      <c r="JRI1008" s="136"/>
      <c r="JRJ1008" s="136"/>
      <c r="JRK1008" s="136"/>
      <c r="JRL1008" s="136"/>
      <c r="JRM1008" s="136"/>
      <c r="JRN1008" s="136"/>
      <c r="JRO1008" s="136"/>
      <c r="JRP1008" s="136"/>
      <c r="JRQ1008" s="136"/>
      <c r="JRR1008" s="136"/>
      <c r="JRS1008" s="136"/>
      <c r="JRT1008" s="136"/>
      <c r="JRU1008" s="136"/>
      <c r="JRV1008" s="136"/>
      <c r="JRW1008" s="136"/>
      <c r="JRX1008" s="136"/>
      <c r="JRY1008" s="136"/>
      <c r="JRZ1008" s="136"/>
      <c r="JSA1008" s="136"/>
      <c r="JSB1008" s="136"/>
      <c r="JSC1008" s="136"/>
      <c r="JSD1008" s="136"/>
      <c r="JSE1008" s="136"/>
      <c r="JSF1008" s="136"/>
      <c r="JSG1008" s="136"/>
      <c r="JSH1008" s="136"/>
      <c r="JSI1008" s="136"/>
      <c r="JSJ1008" s="136"/>
      <c r="JSK1008" s="136"/>
      <c r="JSL1008" s="136"/>
      <c r="JSM1008" s="136"/>
      <c r="JSN1008" s="136"/>
      <c r="JSO1008" s="136"/>
      <c r="JSP1008" s="136"/>
      <c r="JSQ1008" s="136"/>
      <c r="JSR1008" s="136"/>
      <c r="JSS1008" s="136"/>
      <c r="JST1008" s="136"/>
      <c r="JSU1008" s="136"/>
      <c r="JSV1008" s="136"/>
      <c r="JSW1008" s="136"/>
      <c r="JSX1008" s="136"/>
      <c r="JSY1008" s="136"/>
      <c r="JSZ1008" s="136"/>
      <c r="JTA1008" s="136"/>
      <c r="JTB1008" s="136"/>
      <c r="JTC1008" s="136"/>
      <c r="JTD1008" s="136"/>
      <c r="JTE1008" s="136"/>
      <c r="JTF1008" s="136"/>
      <c r="JTG1008" s="136"/>
      <c r="JTH1008" s="136"/>
      <c r="JTI1008" s="136"/>
      <c r="JTJ1008" s="136"/>
      <c r="JTK1008" s="136"/>
      <c r="JTL1008" s="136"/>
      <c r="JTM1008" s="136"/>
      <c r="JTN1008" s="136"/>
      <c r="JTO1008" s="136"/>
      <c r="JTP1008" s="136"/>
      <c r="JTQ1008" s="136"/>
      <c r="JTR1008" s="136"/>
      <c r="JTS1008" s="136"/>
      <c r="JTT1008" s="136"/>
      <c r="JTU1008" s="136"/>
      <c r="JTV1008" s="136"/>
      <c r="JTW1008" s="136"/>
      <c r="JTX1008" s="136"/>
      <c r="JTY1008" s="136"/>
      <c r="JTZ1008" s="136"/>
      <c r="JUA1008" s="136"/>
      <c r="JUB1008" s="136"/>
      <c r="JUC1008" s="136"/>
      <c r="JUD1008" s="136"/>
      <c r="JUE1008" s="136"/>
      <c r="JUF1008" s="136"/>
      <c r="JUG1008" s="136"/>
      <c r="JUH1008" s="136"/>
      <c r="JUI1008" s="136"/>
      <c r="JUJ1008" s="136"/>
      <c r="JUK1008" s="136"/>
      <c r="JUL1008" s="136"/>
      <c r="JUM1008" s="136"/>
      <c r="JUN1008" s="136"/>
      <c r="JUO1008" s="136"/>
      <c r="JUP1008" s="136"/>
      <c r="JUQ1008" s="136"/>
      <c r="JUR1008" s="136"/>
      <c r="JUS1008" s="136"/>
      <c r="JUT1008" s="136"/>
      <c r="JUU1008" s="136"/>
      <c r="JUV1008" s="136"/>
      <c r="JUW1008" s="136"/>
      <c r="JUX1008" s="136"/>
      <c r="JUY1008" s="136"/>
      <c r="JUZ1008" s="136"/>
      <c r="JVA1008" s="136"/>
      <c r="JVB1008" s="136"/>
      <c r="JVC1008" s="136"/>
      <c r="JVD1008" s="136"/>
      <c r="JVE1008" s="136"/>
      <c r="JVF1008" s="136"/>
      <c r="JVG1008" s="136"/>
      <c r="JVH1008" s="136"/>
      <c r="JVI1008" s="136"/>
      <c r="JVJ1008" s="136"/>
      <c r="JVK1008" s="136"/>
      <c r="JVL1008" s="136"/>
      <c r="JVM1008" s="136"/>
      <c r="JVN1008" s="136"/>
      <c r="JVO1008" s="136"/>
      <c r="JVP1008" s="136"/>
      <c r="JVQ1008" s="136"/>
      <c r="JVR1008" s="136"/>
      <c r="JVS1008" s="136"/>
      <c r="JVT1008" s="136"/>
      <c r="JVU1008" s="136"/>
      <c r="JVV1008" s="136"/>
      <c r="JVW1008" s="136"/>
      <c r="JVX1008" s="136"/>
      <c r="JVY1008" s="136"/>
      <c r="JVZ1008" s="136"/>
      <c r="JWA1008" s="136"/>
      <c r="JWB1008" s="136"/>
      <c r="JWC1008" s="136"/>
      <c r="JWD1008" s="136"/>
      <c r="JWE1008" s="136"/>
      <c r="JWF1008" s="136"/>
      <c r="JWG1008" s="136"/>
      <c r="JWH1008" s="136"/>
      <c r="JWI1008" s="136"/>
      <c r="JWJ1008" s="136"/>
      <c r="JWK1008" s="136"/>
      <c r="JWL1008" s="136"/>
      <c r="JWM1008" s="136"/>
      <c r="JWN1008" s="136"/>
      <c r="JWO1008" s="136"/>
      <c r="JWP1008" s="136"/>
      <c r="JWQ1008" s="136"/>
      <c r="JWR1008" s="136"/>
      <c r="JWS1008" s="136"/>
      <c r="JWT1008" s="136"/>
      <c r="JWU1008" s="136"/>
      <c r="JWV1008" s="136"/>
      <c r="JWW1008" s="136"/>
      <c r="JWX1008" s="136"/>
      <c r="JWY1008" s="136"/>
      <c r="JWZ1008" s="136"/>
      <c r="JXA1008" s="136"/>
      <c r="JXB1008" s="136"/>
      <c r="JXC1008" s="136"/>
      <c r="JXD1008" s="136"/>
      <c r="JXE1008" s="136"/>
      <c r="JXF1008" s="136"/>
      <c r="JXG1008" s="136"/>
      <c r="JXH1008" s="136"/>
      <c r="JXI1008" s="136"/>
      <c r="JXJ1008" s="136"/>
      <c r="JXK1008" s="136"/>
      <c r="JXL1008" s="136"/>
      <c r="JXM1008" s="136"/>
      <c r="JXN1008" s="136"/>
      <c r="JXO1008" s="136"/>
      <c r="JXP1008" s="136"/>
      <c r="JXQ1008" s="136"/>
      <c r="JXR1008" s="136"/>
      <c r="JXS1008" s="136"/>
      <c r="JXT1008" s="136"/>
      <c r="JXU1008" s="136"/>
      <c r="JXV1008" s="136"/>
      <c r="JXW1008" s="136"/>
      <c r="JXX1008" s="136"/>
      <c r="JXY1008" s="136"/>
      <c r="JXZ1008" s="136"/>
      <c r="JYA1008" s="136"/>
      <c r="JYB1008" s="136"/>
      <c r="JYC1008" s="136"/>
      <c r="JYD1008" s="136"/>
      <c r="JYE1008" s="136"/>
      <c r="JYF1008" s="136"/>
      <c r="JYG1008" s="136"/>
      <c r="JYH1008" s="136"/>
      <c r="JYI1008" s="136"/>
      <c r="JYJ1008" s="136"/>
      <c r="JYK1008" s="136"/>
      <c r="JYL1008" s="136"/>
      <c r="JYM1008" s="136"/>
      <c r="JYN1008" s="136"/>
      <c r="JYO1008" s="136"/>
      <c r="JYP1008" s="136"/>
      <c r="JYQ1008" s="136"/>
      <c r="JYR1008" s="136"/>
      <c r="JYS1008" s="136"/>
      <c r="JYT1008" s="136"/>
      <c r="JYU1008" s="136"/>
      <c r="JYV1008" s="136"/>
      <c r="JYW1008" s="136"/>
      <c r="JYX1008" s="136"/>
      <c r="JYY1008" s="136"/>
      <c r="JYZ1008" s="136"/>
      <c r="JZA1008" s="136"/>
      <c r="JZB1008" s="136"/>
      <c r="JZC1008" s="136"/>
      <c r="JZD1008" s="136"/>
      <c r="JZE1008" s="136"/>
      <c r="JZF1008" s="136"/>
      <c r="JZG1008" s="136"/>
      <c r="JZH1008" s="136"/>
      <c r="JZI1008" s="136"/>
      <c r="JZJ1008" s="136"/>
      <c r="JZK1008" s="136"/>
      <c r="JZL1008" s="136"/>
      <c r="JZM1008" s="136"/>
      <c r="JZN1008" s="136"/>
      <c r="JZO1008" s="136"/>
      <c r="JZP1008" s="136"/>
      <c r="JZQ1008" s="136"/>
      <c r="JZR1008" s="136"/>
      <c r="JZS1008" s="136"/>
      <c r="JZT1008" s="136"/>
      <c r="JZU1008" s="136"/>
      <c r="JZV1008" s="136"/>
      <c r="JZW1008" s="136"/>
      <c r="JZX1008" s="136"/>
      <c r="JZY1008" s="136"/>
      <c r="JZZ1008" s="136"/>
      <c r="KAA1008" s="136"/>
      <c r="KAB1008" s="136"/>
      <c r="KAC1008" s="136"/>
      <c r="KAD1008" s="136"/>
      <c r="KAE1008" s="136"/>
      <c r="KAF1008" s="136"/>
      <c r="KAG1008" s="136"/>
      <c r="KAH1008" s="136"/>
      <c r="KAI1008" s="136"/>
      <c r="KAJ1008" s="136"/>
      <c r="KAK1008" s="136"/>
      <c r="KAL1008" s="136"/>
      <c r="KAM1008" s="136"/>
      <c r="KAN1008" s="136"/>
      <c r="KAO1008" s="136"/>
      <c r="KAP1008" s="136"/>
      <c r="KAQ1008" s="136"/>
      <c r="KAR1008" s="136"/>
      <c r="KAS1008" s="136"/>
      <c r="KAT1008" s="136"/>
      <c r="KAU1008" s="136"/>
      <c r="KAV1008" s="136"/>
      <c r="KAW1008" s="136"/>
      <c r="KAX1008" s="136"/>
      <c r="KAY1008" s="136"/>
      <c r="KAZ1008" s="136"/>
      <c r="KBA1008" s="136"/>
      <c r="KBB1008" s="136"/>
      <c r="KBC1008" s="136"/>
      <c r="KBD1008" s="136"/>
      <c r="KBE1008" s="136"/>
      <c r="KBF1008" s="136"/>
      <c r="KBG1008" s="136"/>
      <c r="KBH1008" s="136"/>
      <c r="KBI1008" s="136"/>
      <c r="KBJ1008" s="136"/>
      <c r="KBK1008" s="136"/>
      <c r="KBL1008" s="136"/>
      <c r="KBM1008" s="136"/>
      <c r="KBN1008" s="136"/>
      <c r="KBO1008" s="136"/>
      <c r="KBP1008" s="136"/>
      <c r="KBQ1008" s="136"/>
      <c r="KBR1008" s="136"/>
      <c r="KBS1008" s="136"/>
      <c r="KBT1008" s="136"/>
      <c r="KBU1008" s="136"/>
      <c r="KBV1008" s="136"/>
      <c r="KBW1008" s="136"/>
      <c r="KBX1008" s="136"/>
      <c r="KBY1008" s="136"/>
      <c r="KBZ1008" s="136"/>
      <c r="KCA1008" s="136"/>
      <c r="KCB1008" s="136"/>
      <c r="KCC1008" s="136"/>
      <c r="KCD1008" s="136"/>
      <c r="KCE1008" s="136"/>
      <c r="KCF1008" s="136"/>
      <c r="KCG1008" s="136"/>
      <c r="KCH1008" s="136"/>
      <c r="KCI1008" s="136"/>
      <c r="KCJ1008" s="136"/>
      <c r="KCK1008" s="136"/>
      <c r="KCL1008" s="136"/>
      <c r="KCM1008" s="136"/>
      <c r="KCN1008" s="136"/>
      <c r="KCO1008" s="136"/>
      <c r="KCP1008" s="136"/>
      <c r="KCQ1008" s="136"/>
      <c r="KCR1008" s="136"/>
      <c r="KCS1008" s="136"/>
      <c r="KCT1008" s="136"/>
      <c r="KCU1008" s="136"/>
      <c r="KCV1008" s="136"/>
      <c r="KCW1008" s="136"/>
      <c r="KCX1008" s="136"/>
      <c r="KCY1008" s="136"/>
      <c r="KCZ1008" s="136"/>
      <c r="KDA1008" s="136"/>
      <c r="KDB1008" s="136"/>
      <c r="KDC1008" s="136"/>
      <c r="KDD1008" s="136"/>
      <c r="KDE1008" s="136"/>
      <c r="KDF1008" s="136"/>
      <c r="KDG1008" s="136"/>
      <c r="KDH1008" s="136"/>
      <c r="KDI1008" s="136"/>
      <c r="KDJ1008" s="136"/>
      <c r="KDK1008" s="136"/>
      <c r="KDL1008" s="136"/>
      <c r="KDM1008" s="136"/>
      <c r="KDN1008" s="136"/>
      <c r="KDO1008" s="136"/>
      <c r="KDP1008" s="136"/>
      <c r="KDQ1008" s="136"/>
      <c r="KDR1008" s="136"/>
      <c r="KDS1008" s="136"/>
      <c r="KDT1008" s="136"/>
      <c r="KDU1008" s="136"/>
      <c r="KDV1008" s="136"/>
      <c r="KDW1008" s="136"/>
      <c r="KDX1008" s="136"/>
      <c r="KDY1008" s="136"/>
      <c r="KDZ1008" s="136"/>
      <c r="KEA1008" s="136"/>
      <c r="KEB1008" s="136"/>
      <c r="KEC1008" s="136"/>
      <c r="KED1008" s="136"/>
      <c r="KEE1008" s="136"/>
      <c r="KEF1008" s="136"/>
      <c r="KEG1008" s="136"/>
      <c r="KEH1008" s="136"/>
      <c r="KEI1008" s="136"/>
      <c r="KEJ1008" s="136"/>
      <c r="KEK1008" s="136"/>
      <c r="KEL1008" s="136"/>
      <c r="KEM1008" s="136"/>
      <c r="KEN1008" s="136"/>
      <c r="KEO1008" s="136"/>
      <c r="KEP1008" s="136"/>
      <c r="KEQ1008" s="136"/>
      <c r="KER1008" s="136"/>
      <c r="KES1008" s="136"/>
      <c r="KET1008" s="136"/>
      <c r="KEU1008" s="136"/>
      <c r="KEV1008" s="136"/>
      <c r="KEW1008" s="136"/>
      <c r="KEX1008" s="136"/>
      <c r="KEY1008" s="136"/>
      <c r="KEZ1008" s="136"/>
      <c r="KFA1008" s="136"/>
      <c r="KFB1008" s="136"/>
      <c r="KFC1008" s="136"/>
      <c r="KFD1008" s="136"/>
      <c r="KFE1008" s="136"/>
      <c r="KFF1008" s="136"/>
      <c r="KFG1008" s="136"/>
      <c r="KFH1008" s="136"/>
      <c r="KFI1008" s="136"/>
      <c r="KFJ1008" s="136"/>
      <c r="KFK1008" s="136"/>
      <c r="KFL1008" s="136"/>
      <c r="KFM1008" s="136"/>
      <c r="KFN1008" s="136"/>
      <c r="KFO1008" s="136"/>
      <c r="KFP1008" s="136"/>
      <c r="KFQ1008" s="136"/>
      <c r="KFR1008" s="136"/>
      <c r="KFS1008" s="136"/>
      <c r="KFT1008" s="136"/>
      <c r="KFU1008" s="136"/>
      <c r="KFV1008" s="136"/>
      <c r="KFW1008" s="136"/>
      <c r="KFX1008" s="136"/>
      <c r="KFY1008" s="136"/>
      <c r="KFZ1008" s="136"/>
      <c r="KGA1008" s="136"/>
      <c r="KGB1008" s="136"/>
      <c r="KGC1008" s="136"/>
      <c r="KGD1008" s="136"/>
      <c r="KGE1008" s="136"/>
      <c r="KGF1008" s="136"/>
      <c r="KGG1008" s="136"/>
      <c r="KGH1008" s="136"/>
      <c r="KGI1008" s="136"/>
      <c r="KGJ1008" s="136"/>
      <c r="KGK1008" s="136"/>
      <c r="KGL1008" s="136"/>
      <c r="KGM1008" s="136"/>
      <c r="KGN1008" s="136"/>
      <c r="KGO1008" s="136"/>
      <c r="KGP1008" s="136"/>
      <c r="KGQ1008" s="136"/>
      <c r="KGR1008" s="136"/>
      <c r="KGS1008" s="136"/>
      <c r="KGT1008" s="136"/>
      <c r="KGU1008" s="136"/>
      <c r="KGV1008" s="136"/>
      <c r="KGW1008" s="136"/>
      <c r="KGX1008" s="136"/>
      <c r="KGY1008" s="136"/>
      <c r="KGZ1008" s="136"/>
      <c r="KHA1008" s="136"/>
      <c r="KHB1008" s="136"/>
      <c r="KHC1008" s="136"/>
      <c r="KHD1008" s="136"/>
      <c r="KHE1008" s="136"/>
      <c r="KHF1008" s="136"/>
      <c r="KHG1008" s="136"/>
      <c r="KHH1008" s="136"/>
      <c r="KHI1008" s="136"/>
      <c r="KHJ1008" s="136"/>
      <c r="KHK1008" s="136"/>
      <c r="KHL1008" s="136"/>
      <c r="KHM1008" s="136"/>
      <c r="KHN1008" s="136"/>
      <c r="KHO1008" s="136"/>
      <c r="KHP1008" s="136"/>
      <c r="KHQ1008" s="136"/>
      <c r="KHR1008" s="136"/>
      <c r="KHS1008" s="136"/>
      <c r="KHT1008" s="136"/>
      <c r="KHU1008" s="136"/>
      <c r="KHV1008" s="136"/>
      <c r="KHW1008" s="136"/>
      <c r="KHX1008" s="136"/>
      <c r="KHY1008" s="136"/>
      <c r="KHZ1008" s="136"/>
      <c r="KIA1008" s="136"/>
      <c r="KIB1008" s="136"/>
      <c r="KIC1008" s="136"/>
      <c r="KID1008" s="136"/>
      <c r="KIE1008" s="136"/>
      <c r="KIF1008" s="136"/>
      <c r="KIG1008" s="136"/>
      <c r="KIH1008" s="136"/>
      <c r="KII1008" s="136"/>
      <c r="KIJ1008" s="136"/>
      <c r="KIK1008" s="136"/>
      <c r="KIL1008" s="136"/>
      <c r="KIM1008" s="136"/>
      <c r="KIN1008" s="136"/>
      <c r="KIO1008" s="136"/>
      <c r="KIP1008" s="136"/>
      <c r="KIQ1008" s="136"/>
      <c r="KIR1008" s="136"/>
      <c r="KIS1008" s="136"/>
      <c r="KIT1008" s="136"/>
      <c r="KIU1008" s="136"/>
      <c r="KIV1008" s="136"/>
      <c r="KIW1008" s="136"/>
      <c r="KIX1008" s="136"/>
      <c r="KIY1008" s="136"/>
      <c r="KIZ1008" s="136"/>
      <c r="KJA1008" s="136"/>
      <c r="KJB1008" s="136"/>
      <c r="KJC1008" s="136"/>
      <c r="KJD1008" s="136"/>
      <c r="KJE1008" s="136"/>
      <c r="KJF1008" s="136"/>
      <c r="KJG1008" s="136"/>
      <c r="KJH1008" s="136"/>
      <c r="KJI1008" s="136"/>
      <c r="KJJ1008" s="136"/>
      <c r="KJK1008" s="136"/>
      <c r="KJL1008" s="136"/>
      <c r="KJM1008" s="136"/>
      <c r="KJN1008" s="136"/>
      <c r="KJO1008" s="136"/>
      <c r="KJP1008" s="136"/>
      <c r="KJQ1008" s="136"/>
      <c r="KJR1008" s="136"/>
      <c r="KJS1008" s="136"/>
      <c r="KJT1008" s="136"/>
      <c r="KJU1008" s="136"/>
      <c r="KJV1008" s="136"/>
      <c r="KJW1008" s="136"/>
      <c r="KJX1008" s="136"/>
      <c r="KJY1008" s="136"/>
      <c r="KJZ1008" s="136"/>
      <c r="KKA1008" s="136"/>
      <c r="KKB1008" s="136"/>
      <c r="KKC1008" s="136"/>
      <c r="KKD1008" s="136"/>
      <c r="KKE1008" s="136"/>
      <c r="KKF1008" s="136"/>
      <c r="KKG1008" s="136"/>
      <c r="KKH1008" s="136"/>
      <c r="KKI1008" s="136"/>
      <c r="KKJ1008" s="136"/>
      <c r="KKK1008" s="136"/>
      <c r="KKL1008" s="136"/>
      <c r="KKM1008" s="136"/>
      <c r="KKN1008" s="136"/>
      <c r="KKO1008" s="136"/>
      <c r="KKP1008" s="136"/>
      <c r="KKQ1008" s="136"/>
      <c r="KKR1008" s="136"/>
      <c r="KKS1008" s="136"/>
      <c r="KKT1008" s="136"/>
      <c r="KKU1008" s="136"/>
      <c r="KKV1008" s="136"/>
      <c r="KKW1008" s="136"/>
      <c r="KKX1008" s="136"/>
      <c r="KKY1008" s="136"/>
      <c r="KKZ1008" s="136"/>
      <c r="KLA1008" s="136"/>
      <c r="KLB1008" s="136"/>
      <c r="KLC1008" s="136"/>
      <c r="KLD1008" s="136"/>
      <c r="KLE1008" s="136"/>
      <c r="KLF1008" s="136"/>
      <c r="KLG1008" s="136"/>
      <c r="KLH1008" s="136"/>
      <c r="KLI1008" s="136"/>
      <c r="KLJ1008" s="136"/>
      <c r="KLK1008" s="136"/>
      <c r="KLL1008" s="136"/>
      <c r="KLM1008" s="136"/>
      <c r="KLN1008" s="136"/>
      <c r="KLO1008" s="136"/>
      <c r="KLP1008" s="136"/>
      <c r="KLQ1008" s="136"/>
      <c r="KLR1008" s="136"/>
      <c r="KLS1008" s="136"/>
      <c r="KLT1008" s="136"/>
      <c r="KLU1008" s="136"/>
      <c r="KLV1008" s="136"/>
      <c r="KLW1008" s="136"/>
      <c r="KLX1008" s="136"/>
      <c r="KLY1008" s="136"/>
      <c r="KLZ1008" s="136"/>
      <c r="KMA1008" s="136"/>
      <c r="KMB1008" s="136"/>
      <c r="KMC1008" s="136"/>
      <c r="KMD1008" s="136"/>
      <c r="KME1008" s="136"/>
      <c r="KMF1008" s="136"/>
      <c r="KMG1008" s="136"/>
      <c r="KMH1008" s="136"/>
      <c r="KMI1008" s="136"/>
      <c r="KMJ1008" s="136"/>
      <c r="KMK1008" s="136"/>
      <c r="KML1008" s="136"/>
      <c r="KMM1008" s="136"/>
      <c r="KMN1008" s="136"/>
      <c r="KMO1008" s="136"/>
      <c r="KMP1008" s="136"/>
      <c r="KMQ1008" s="136"/>
      <c r="KMR1008" s="136"/>
      <c r="KMS1008" s="136"/>
      <c r="KMT1008" s="136"/>
      <c r="KMU1008" s="136"/>
      <c r="KMV1008" s="136"/>
      <c r="KMW1008" s="136"/>
      <c r="KMX1008" s="136"/>
      <c r="KMY1008" s="136"/>
      <c r="KMZ1008" s="136"/>
      <c r="KNA1008" s="136"/>
      <c r="KNB1008" s="136"/>
      <c r="KNC1008" s="136"/>
      <c r="KND1008" s="136"/>
      <c r="KNE1008" s="136"/>
      <c r="KNF1008" s="136"/>
      <c r="KNG1008" s="136"/>
      <c r="KNH1008" s="136"/>
      <c r="KNI1008" s="136"/>
      <c r="KNJ1008" s="136"/>
      <c r="KNK1008" s="136"/>
      <c r="KNL1008" s="136"/>
      <c r="KNM1008" s="136"/>
      <c r="KNN1008" s="136"/>
      <c r="KNO1008" s="136"/>
      <c r="KNP1008" s="136"/>
      <c r="KNQ1008" s="136"/>
      <c r="KNR1008" s="136"/>
      <c r="KNS1008" s="136"/>
      <c r="KNT1008" s="136"/>
      <c r="KNU1008" s="136"/>
      <c r="KNV1008" s="136"/>
      <c r="KNW1008" s="136"/>
      <c r="KNX1008" s="136"/>
      <c r="KNY1008" s="136"/>
      <c r="KNZ1008" s="136"/>
      <c r="KOA1008" s="136"/>
      <c r="KOB1008" s="136"/>
      <c r="KOC1008" s="136"/>
      <c r="KOD1008" s="136"/>
      <c r="KOE1008" s="136"/>
      <c r="KOF1008" s="136"/>
      <c r="KOG1008" s="136"/>
      <c r="KOH1008" s="136"/>
      <c r="KOI1008" s="136"/>
      <c r="KOJ1008" s="136"/>
      <c r="KOK1008" s="136"/>
      <c r="KOL1008" s="136"/>
      <c r="KOM1008" s="136"/>
      <c r="KON1008" s="136"/>
      <c r="KOO1008" s="136"/>
      <c r="KOP1008" s="136"/>
      <c r="KOQ1008" s="136"/>
      <c r="KOR1008" s="136"/>
      <c r="KOS1008" s="136"/>
      <c r="KOT1008" s="136"/>
      <c r="KOU1008" s="136"/>
      <c r="KOV1008" s="136"/>
      <c r="KOW1008" s="136"/>
      <c r="KOX1008" s="136"/>
      <c r="KOY1008" s="136"/>
      <c r="KOZ1008" s="136"/>
      <c r="KPA1008" s="136"/>
      <c r="KPB1008" s="136"/>
      <c r="KPC1008" s="136"/>
      <c r="KPD1008" s="136"/>
      <c r="KPE1008" s="136"/>
      <c r="KPF1008" s="136"/>
      <c r="KPG1008" s="136"/>
      <c r="KPH1008" s="136"/>
      <c r="KPI1008" s="136"/>
      <c r="KPJ1008" s="136"/>
      <c r="KPK1008" s="136"/>
      <c r="KPL1008" s="136"/>
      <c r="KPM1008" s="136"/>
      <c r="KPN1008" s="136"/>
      <c r="KPO1008" s="136"/>
      <c r="KPP1008" s="136"/>
      <c r="KPQ1008" s="136"/>
      <c r="KPR1008" s="136"/>
      <c r="KPS1008" s="136"/>
      <c r="KPT1008" s="136"/>
      <c r="KPU1008" s="136"/>
      <c r="KPV1008" s="136"/>
      <c r="KPW1008" s="136"/>
      <c r="KPX1008" s="136"/>
      <c r="KPY1008" s="136"/>
      <c r="KPZ1008" s="136"/>
      <c r="KQA1008" s="136"/>
      <c r="KQB1008" s="136"/>
      <c r="KQC1008" s="136"/>
      <c r="KQD1008" s="136"/>
      <c r="KQE1008" s="136"/>
      <c r="KQF1008" s="136"/>
      <c r="KQG1008" s="136"/>
      <c r="KQH1008" s="136"/>
      <c r="KQI1008" s="136"/>
      <c r="KQJ1008" s="136"/>
      <c r="KQK1008" s="136"/>
      <c r="KQL1008" s="136"/>
      <c r="KQM1008" s="136"/>
      <c r="KQN1008" s="136"/>
      <c r="KQO1008" s="136"/>
      <c r="KQP1008" s="136"/>
      <c r="KQQ1008" s="136"/>
      <c r="KQR1008" s="136"/>
      <c r="KQS1008" s="136"/>
      <c r="KQT1008" s="136"/>
      <c r="KQU1008" s="136"/>
      <c r="KQV1008" s="136"/>
      <c r="KQW1008" s="136"/>
      <c r="KQX1008" s="136"/>
      <c r="KQY1008" s="136"/>
      <c r="KQZ1008" s="136"/>
      <c r="KRA1008" s="136"/>
      <c r="KRB1008" s="136"/>
      <c r="KRC1008" s="136"/>
      <c r="KRD1008" s="136"/>
      <c r="KRE1008" s="136"/>
      <c r="KRF1008" s="136"/>
      <c r="KRG1008" s="136"/>
      <c r="KRH1008" s="136"/>
      <c r="KRI1008" s="136"/>
      <c r="KRJ1008" s="136"/>
      <c r="KRK1008" s="136"/>
      <c r="KRL1008" s="136"/>
      <c r="KRM1008" s="136"/>
      <c r="KRN1008" s="136"/>
      <c r="KRO1008" s="136"/>
      <c r="KRP1008" s="136"/>
      <c r="KRQ1008" s="136"/>
      <c r="KRR1008" s="136"/>
      <c r="KRS1008" s="136"/>
      <c r="KRT1008" s="136"/>
      <c r="KRU1008" s="136"/>
      <c r="KRV1008" s="136"/>
      <c r="KRW1008" s="136"/>
      <c r="KRX1008" s="136"/>
      <c r="KRY1008" s="136"/>
      <c r="KRZ1008" s="136"/>
      <c r="KSA1008" s="136"/>
      <c r="KSB1008" s="136"/>
      <c r="KSC1008" s="136"/>
      <c r="KSD1008" s="136"/>
      <c r="KSE1008" s="136"/>
      <c r="KSF1008" s="136"/>
      <c r="KSG1008" s="136"/>
      <c r="KSH1008" s="136"/>
      <c r="KSI1008" s="136"/>
      <c r="KSJ1008" s="136"/>
      <c r="KSK1008" s="136"/>
      <c r="KSL1008" s="136"/>
      <c r="KSM1008" s="136"/>
      <c r="KSN1008" s="136"/>
      <c r="KSO1008" s="136"/>
      <c r="KSP1008" s="136"/>
      <c r="KSQ1008" s="136"/>
      <c r="KSR1008" s="136"/>
      <c r="KSS1008" s="136"/>
      <c r="KST1008" s="136"/>
      <c r="KSU1008" s="136"/>
      <c r="KSV1008" s="136"/>
      <c r="KSW1008" s="136"/>
      <c r="KSX1008" s="136"/>
      <c r="KSY1008" s="136"/>
      <c r="KSZ1008" s="136"/>
      <c r="KTA1008" s="136"/>
      <c r="KTB1008" s="136"/>
      <c r="KTC1008" s="136"/>
      <c r="KTD1008" s="136"/>
      <c r="KTE1008" s="136"/>
      <c r="KTF1008" s="136"/>
      <c r="KTG1008" s="136"/>
      <c r="KTH1008" s="136"/>
      <c r="KTI1008" s="136"/>
      <c r="KTJ1008" s="136"/>
      <c r="KTK1008" s="136"/>
      <c r="KTL1008" s="136"/>
      <c r="KTM1008" s="136"/>
      <c r="KTN1008" s="136"/>
      <c r="KTO1008" s="136"/>
      <c r="KTP1008" s="136"/>
      <c r="KTQ1008" s="136"/>
      <c r="KTR1008" s="136"/>
      <c r="KTS1008" s="136"/>
      <c r="KTT1008" s="136"/>
      <c r="KTU1008" s="136"/>
      <c r="KTV1008" s="136"/>
      <c r="KTW1008" s="136"/>
      <c r="KTX1008" s="136"/>
      <c r="KTY1008" s="136"/>
      <c r="KTZ1008" s="136"/>
      <c r="KUA1008" s="136"/>
      <c r="KUB1008" s="136"/>
      <c r="KUC1008" s="136"/>
      <c r="KUD1008" s="136"/>
      <c r="KUE1008" s="136"/>
      <c r="KUF1008" s="136"/>
      <c r="KUG1008" s="136"/>
      <c r="KUH1008" s="136"/>
      <c r="KUI1008" s="136"/>
      <c r="KUJ1008" s="136"/>
      <c r="KUK1008" s="136"/>
      <c r="KUL1008" s="136"/>
      <c r="KUM1008" s="136"/>
      <c r="KUN1008" s="136"/>
      <c r="KUO1008" s="136"/>
      <c r="KUP1008" s="136"/>
      <c r="KUQ1008" s="136"/>
      <c r="KUR1008" s="136"/>
      <c r="KUS1008" s="136"/>
      <c r="KUT1008" s="136"/>
      <c r="KUU1008" s="136"/>
      <c r="KUV1008" s="136"/>
      <c r="KUW1008" s="136"/>
      <c r="KUX1008" s="136"/>
      <c r="KUY1008" s="136"/>
      <c r="KUZ1008" s="136"/>
      <c r="KVA1008" s="136"/>
      <c r="KVB1008" s="136"/>
      <c r="KVC1008" s="136"/>
      <c r="KVD1008" s="136"/>
      <c r="KVE1008" s="136"/>
      <c r="KVF1008" s="136"/>
      <c r="KVG1008" s="136"/>
      <c r="KVH1008" s="136"/>
      <c r="KVI1008" s="136"/>
      <c r="KVJ1008" s="136"/>
      <c r="KVK1008" s="136"/>
      <c r="KVL1008" s="136"/>
      <c r="KVM1008" s="136"/>
      <c r="KVN1008" s="136"/>
      <c r="KVO1008" s="136"/>
      <c r="KVP1008" s="136"/>
      <c r="KVQ1008" s="136"/>
      <c r="KVR1008" s="136"/>
      <c r="KVS1008" s="136"/>
      <c r="KVT1008" s="136"/>
      <c r="KVU1008" s="136"/>
      <c r="KVV1008" s="136"/>
      <c r="KVW1008" s="136"/>
      <c r="KVX1008" s="136"/>
      <c r="KVY1008" s="136"/>
      <c r="KVZ1008" s="136"/>
      <c r="KWA1008" s="136"/>
      <c r="KWB1008" s="136"/>
      <c r="KWC1008" s="136"/>
      <c r="KWD1008" s="136"/>
      <c r="KWE1008" s="136"/>
      <c r="KWF1008" s="136"/>
      <c r="KWG1008" s="136"/>
      <c r="KWH1008" s="136"/>
      <c r="KWI1008" s="136"/>
      <c r="KWJ1008" s="136"/>
      <c r="KWK1008" s="136"/>
      <c r="KWL1008" s="136"/>
      <c r="KWM1008" s="136"/>
      <c r="KWN1008" s="136"/>
      <c r="KWO1008" s="136"/>
      <c r="KWP1008" s="136"/>
      <c r="KWQ1008" s="136"/>
      <c r="KWR1008" s="136"/>
      <c r="KWS1008" s="136"/>
      <c r="KWT1008" s="136"/>
      <c r="KWU1008" s="136"/>
      <c r="KWV1008" s="136"/>
      <c r="KWW1008" s="136"/>
      <c r="KWX1008" s="136"/>
      <c r="KWY1008" s="136"/>
      <c r="KWZ1008" s="136"/>
      <c r="KXA1008" s="136"/>
      <c r="KXB1008" s="136"/>
      <c r="KXC1008" s="136"/>
      <c r="KXD1008" s="136"/>
      <c r="KXE1008" s="136"/>
      <c r="KXF1008" s="136"/>
      <c r="KXG1008" s="136"/>
      <c r="KXH1008" s="136"/>
      <c r="KXI1008" s="136"/>
      <c r="KXJ1008" s="136"/>
      <c r="KXK1008" s="136"/>
      <c r="KXL1008" s="136"/>
      <c r="KXM1008" s="136"/>
      <c r="KXN1008" s="136"/>
      <c r="KXO1008" s="136"/>
      <c r="KXP1008" s="136"/>
      <c r="KXQ1008" s="136"/>
      <c r="KXR1008" s="136"/>
      <c r="KXS1008" s="136"/>
      <c r="KXT1008" s="136"/>
      <c r="KXU1008" s="136"/>
      <c r="KXV1008" s="136"/>
      <c r="KXW1008" s="136"/>
      <c r="KXX1008" s="136"/>
      <c r="KXY1008" s="136"/>
      <c r="KXZ1008" s="136"/>
      <c r="KYA1008" s="136"/>
      <c r="KYB1008" s="136"/>
      <c r="KYC1008" s="136"/>
      <c r="KYD1008" s="136"/>
      <c r="KYE1008" s="136"/>
      <c r="KYF1008" s="136"/>
      <c r="KYG1008" s="136"/>
      <c r="KYH1008" s="136"/>
      <c r="KYI1008" s="136"/>
      <c r="KYJ1008" s="136"/>
      <c r="KYK1008" s="136"/>
      <c r="KYL1008" s="136"/>
      <c r="KYM1008" s="136"/>
      <c r="KYN1008" s="136"/>
      <c r="KYO1008" s="136"/>
      <c r="KYP1008" s="136"/>
      <c r="KYQ1008" s="136"/>
      <c r="KYR1008" s="136"/>
      <c r="KYS1008" s="136"/>
      <c r="KYT1008" s="136"/>
      <c r="KYU1008" s="136"/>
      <c r="KYV1008" s="136"/>
      <c r="KYW1008" s="136"/>
      <c r="KYX1008" s="136"/>
      <c r="KYY1008" s="136"/>
      <c r="KYZ1008" s="136"/>
      <c r="KZA1008" s="136"/>
      <c r="KZB1008" s="136"/>
      <c r="KZC1008" s="136"/>
      <c r="KZD1008" s="136"/>
      <c r="KZE1008" s="136"/>
      <c r="KZF1008" s="136"/>
      <c r="KZG1008" s="136"/>
      <c r="KZH1008" s="136"/>
      <c r="KZI1008" s="136"/>
      <c r="KZJ1008" s="136"/>
      <c r="KZK1008" s="136"/>
      <c r="KZL1008" s="136"/>
      <c r="KZM1008" s="136"/>
      <c r="KZN1008" s="136"/>
      <c r="KZO1008" s="136"/>
      <c r="KZP1008" s="136"/>
      <c r="KZQ1008" s="136"/>
      <c r="KZR1008" s="136"/>
      <c r="KZS1008" s="136"/>
      <c r="KZT1008" s="136"/>
      <c r="KZU1008" s="136"/>
      <c r="KZV1008" s="136"/>
      <c r="KZW1008" s="136"/>
      <c r="KZX1008" s="136"/>
      <c r="KZY1008" s="136"/>
      <c r="KZZ1008" s="136"/>
      <c r="LAA1008" s="136"/>
      <c r="LAB1008" s="136"/>
      <c r="LAC1008" s="136"/>
      <c r="LAD1008" s="136"/>
      <c r="LAE1008" s="136"/>
      <c r="LAF1008" s="136"/>
      <c r="LAG1008" s="136"/>
      <c r="LAH1008" s="136"/>
      <c r="LAI1008" s="136"/>
      <c r="LAJ1008" s="136"/>
      <c r="LAK1008" s="136"/>
      <c r="LAL1008" s="136"/>
      <c r="LAM1008" s="136"/>
      <c r="LAN1008" s="136"/>
      <c r="LAO1008" s="136"/>
      <c r="LAP1008" s="136"/>
      <c r="LAQ1008" s="136"/>
      <c r="LAR1008" s="136"/>
      <c r="LAS1008" s="136"/>
      <c r="LAT1008" s="136"/>
      <c r="LAU1008" s="136"/>
      <c r="LAV1008" s="136"/>
      <c r="LAW1008" s="136"/>
      <c r="LAX1008" s="136"/>
      <c r="LAY1008" s="136"/>
      <c r="LAZ1008" s="136"/>
      <c r="LBA1008" s="136"/>
      <c r="LBB1008" s="136"/>
      <c r="LBC1008" s="136"/>
      <c r="LBD1008" s="136"/>
      <c r="LBE1008" s="136"/>
      <c r="LBF1008" s="136"/>
      <c r="LBG1008" s="136"/>
      <c r="LBH1008" s="136"/>
      <c r="LBI1008" s="136"/>
      <c r="LBJ1008" s="136"/>
      <c r="LBK1008" s="136"/>
      <c r="LBL1008" s="136"/>
      <c r="LBM1008" s="136"/>
      <c r="LBN1008" s="136"/>
      <c r="LBO1008" s="136"/>
      <c r="LBP1008" s="136"/>
      <c r="LBQ1008" s="136"/>
      <c r="LBR1008" s="136"/>
      <c r="LBS1008" s="136"/>
      <c r="LBT1008" s="136"/>
      <c r="LBU1008" s="136"/>
      <c r="LBV1008" s="136"/>
      <c r="LBW1008" s="136"/>
      <c r="LBX1008" s="136"/>
      <c r="LBY1008" s="136"/>
      <c r="LBZ1008" s="136"/>
      <c r="LCA1008" s="136"/>
      <c r="LCB1008" s="136"/>
      <c r="LCC1008" s="136"/>
      <c r="LCD1008" s="136"/>
      <c r="LCE1008" s="136"/>
      <c r="LCF1008" s="136"/>
      <c r="LCG1008" s="136"/>
      <c r="LCH1008" s="136"/>
      <c r="LCI1008" s="136"/>
      <c r="LCJ1008" s="136"/>
      <c r="LCK1008" s="136"/>
      <c r="LCL1008" s="136"/>
      <c r="LCM1008" s="136"/>
      <c r="LCN1008" s="136"/>
      <c r="LCO1008" s="136"/>
      <c r="LCP1008" s="136"/>
      <c r="LCQ1008" s="136"/>
      <c r="LCR1008" s="136"/>
      <c r="LCS1008" s="136"/>
      <c r="LCT1008" s="136"/>
      <c r="LCU1008" s="136"/>
      <c r="LCV1008" s="136"/>
      <c r="LCW1008" s="136"/>
      <c r="LCX1008" s="136"/>
      <c r="LCY1008" s="136"/>
      <c r="LCZ1008" s="136"/>
      <c r="LDA1008" s="136"/>
      <c r="LDB1008" s="136"/>
      <c r="LDC1008" s="136"/>
      <c r="LDD1008" s="136"/>
      <c r="LDE1008" s="136"/>
      <c r="LDF1008" s="136"/>
      <c r="LDG1008" s="136"/>
      <c r="LDH1008" s="136"/>
      <c r="LDI1008" s="136"/>
      <c r="LDJ1008" s="136"/>
      <c r="LDK1008" s="136"/>
      <c r="LDL1008" s="136"/>
      <c r="LDM1008" s="136"/>
      <c r="LDN1008" s="136"/>
      <c r="LDO1008" s="136"/>
      <c r="LDP1008" s="136"/>
      <c r="LDQ1008" s="136"/>
      <c r="LDR1008" s="136"/>
      <c r="LDS1008" s="136"/>
      <c r="LDT1008" s="136"/>
      <c r="LDU1008" s="136"/>
      <c r="LDV1008" s="136"/>
      <c r="LDW1008" s="136"/>
      <c r="LDX1008" s="136"/>
      <c r="LDY1008" s="136"/>
      <c r="LDZ1008" s="136"/>
      <c r="LEA1008" s="136"/>
      <c r="LEB1008" s="136"/>
      <c r="LEC1008" s="136"/>
      <c r="LED1008" s="136"/>
      <c r="LEE1008" s="136"/>
      <c r="LEF1008" s="136"/>
      <c r="LEG1008" s="136"/>
      <c r="LEH1008" s="136"/>
      <c r="LEI1008" s="136"/>
      <c r="LEJ1008" s="136"/>
      <c r="LEK1008" s="136"/>
      <c r="LEL1008" s="136"/>
      <c r="LEM1008" s="136"/>
      <c r="LEN1008" s="136"/>
      <c r="LEO1008" s="136"/>
      <c r="LEP1008" s="136"/>
      <c r="LEQ1008" s="136"/>
      <c r="LER1008" s="136"/>
      <c r="LES1008" s="136"/>
      <c r="LET1008" s="136"/>
      <c r="LEU1008" s="136"/>
      <c r="LEV1008" s="136"/>
      <c r="LEW1008" s="136"/>
      <c r="LEX1008" s="136"/>
      <c r="LEY1008" s="136"/>
      <c r="LEZ1008" s="136"/>
      <c r="LFA1008" s="136"/>
      <c r="LFB1008" s="136"/>
      <c r="LFC1008" s="136"/>
      <c r="LFD1008" s="136"/>
      <c r="LFE1008" s="136"/>
      <c r="LFF1008" s="136"/>
      <c r="LFG1008" s="136"/>
      <c r="LFH1008" s="136"/>
      <c r="LFI1008" s="136"/>
      <c r="LFJ1008" s="136"/>
      <c r="LFK1008" s="136"/>
      <c r="LFL1008" s="136"/>
      <c r="LFM1008" s="136"/>
      <c r="LFN1008" s="136"/>
      <c r="LFO1008" s="136"/>
      <c r="LFP1008" s="136"/>
      <c r="LFQ1008" s="136"/>
      <c r="LFR1008" s="136"/>
      <c r="LFS1008" s="136"/>
      <c r="LFT1008" s="136"/>
      <c r="LFU1008" s="136"/>
      <c r="LFV1008" s="136"/>
      <c r="LFW1008" s="136"/>
      <c r="LFX1008" s="136"/>
      <c r="LFY1008" s="136"/>
      <c r="LFZ1008" s="136"/>
      <c r="LGA1008" s="136"/>
      <c r="LGB1008" s="136"/>
      <c r="LGC1008" s="136"/>
      <c r="LGD1008" s="136"/>
      <c r="LGE1008" s="136"/>
      <c r="LGF1008" s="136"/>
      <c r="LGG1008" s="136"/>
      <c r="LGH1008" s="136"/>
      <c r="LGI1008" s="136"/>
      <c r="LGJ1008" s="136"/>
      <c r="LGK1008" s="136"/>
      <c r="LGL1008" s="136"/>
      <c r="LGM1008" s="136"/>
      <c r="LGN1008" s="136"/>
      <c r="LGO1008" s="136"/>
      <c r="LGP1008" s="136"/>
      <c r="LGQ1008" s="136"/>
      <c r="LGR1008" s="136"/>
      <c r="LGS1008" s="136"/>
      <c r="LGT1008" s="136"/>
      <c r="LGU1008" s="136"/>
      <c r="LGV1008" s="136"/>
      <c r="LGW1008" s="136"/>
      <c r="LGX1008" s="136"/>
      <c r="LGY1008" s="136"/>
      <c r="LGZ1008" s="136"/>
      <c r="LHA1008" s="136"/>
      <c r="LHB1008" s="136"/>
      <c r="LHC1008" s="136"/>
      <c r="LHD1008" s="136"/>
      <c r="LHE1008" s="136"/>
      <c r="LHF1008" s="136"/>
      <c r="LHG1008" s="136"/>
      <c r="LHH1008" s="136"/>
      <c r="LHI1008" s="136"/>
      <c r="LHJ1008" s="136"/>
      <c r="LHK1008" s="136"/>
      <c r="LHL1008" s="136"/>
      <c r="LHM1008" s="136"/>
      <c r="LHN1008" s="136"/>
      <c r="LHO1008" s="136"/>
      <c r="LHP1008" s="136"/>
      <c r="LHQ1008" s="136"/>
      <c r="LHR1008" s="136"/>
      <c r="LHS1008" s="136"/>
      <c r="LHT1008" s="136"/>
      <c r="LHU1008" s="136"/>
      <c r="LHV1008" s="136"/>
      <c r="LHW1008" s="136"/>
      <c r="LHX1008" s="136"/>
      <c r="LHY1008" s="136"/>
      <c r="LHZ1008" s="136"/>
      <c r="LIA1008" s="136"/>
      <c r="LIB1008" s="136"/>
      <c r="LIC1008" s="136"/>
      <c r="LID1008" s="136"/>
      <c r="LIE1008" s="136"/>
      <c r="LIF1008" s="136"/>
      <c r="LIG1008" s="136"/>
      <c r="LIH1008" s="136"/>
      <c r="LII1008" s="136"/>
      <c r="LIJ1008" s="136"/>
      <c r="LIK1008" s="136"/>
      <c r="LIL1008" s="136"/>
      <c r="LIM1008" s="136"/>
      <c r="LIN1008" s="136"/>
      <c r="LIO1008" s="136"/>
      <c r="LIP1008" s="136"/>
      <c r="LIQ1008" s="136"/>
      <c r="LIR1008" s="136"/>
      <c r="LIS1008" s="136"/>
      <c r="LIT1008" s="136"/>
      <c r="LIU1008" s="136"/>
      <c r="LIV1008" s="136"/>
      <c r="LIW1008" s="136"/>
      <c r="LIX1008" s="136"/>
      <c r="LIY1008" s="136"/>
      <c r="LIZ1008" s="136"/>
      <c r="LJA1008" s="136"/>
      <c r="LJB1008" s="136"/>
      <c r="LJC1008" s="136"/>
      <c r="LJD1008" s="136"/>
      <c r="LJE1008" s="136"/>
      <c r="LJF1008" s="136"/>
      <c r="LJG1008" s="136"/>
      <c r="LJH1008" s="136"/>
      <c r="LJI1008" s="136"/>
      <c r="LJJ1008" s="136"/>
      <c r="LJK1008" s="136"/>
      <c r="LJL1008" s="136"/>
      <c r="LJM1008" s="136"/>
      <c r="LJN1008" s="136"/>
      <c r="LJO1008" s="136"/>
      <c r="LJP1008" s="136"/>
      <c r="LJQ1008" s="136"/>
      <c r="LJR1008" s="136"/>
      <c r="LJS1008" s="136"/>
      <c r="LJT1008" s="136"/>
      <c r="LJU1008" s="136"/>
      <c r="LJV1008" s="136"/>
      <c r="LJW1008" s="136"/>
      <c r="LJX1008" s="136"/>
      <c r="LJY1008" s="136"/>
      <c r="LJZ1008" s="136"/>
      <c r="LKA1008" s="136"/>
      <c r="LKB1008" s="136"/>
      <c r="LKC1008" s="136"/>
      <c r="LKD1008" s="136"/>
      <c r="LKE1008" s="136"/>
      <c r="LKF1008" s="136"/>
      <c r="LKG1008" s="136"/>
      <c r="LKH1008" s="136"/>
      <c r="LKI1008" s="136"/>
      <c r="LKJ1008" s="136"/>
      <c r="LKK1008" s="136"/>
      <c r="LKL1008" s="136"/>
      <c r="LKM1008" s="136"/>
      <c r="LKN1008" s="136"/>
      <c r="LKO1008" s="136"/>
      <c r="LKP1008" s="136"/>
      <c r="LKQ1008" s="136"/>
      <c r="LKR1008" s="136"/>
      <c r="LKS1008" s="136"/>
      <c r="LKT1008" s="136"/>
      <c r="LKU1008" s="136"/>
      <c r="LKV1008" s="136"/>
      <c r="LKW1008" s="136"/>
      <c r="LKX1008" s="136"/>
      <c r="LKY1008" s="136"/>
      <c r="LKZ1008" s="136"/>
      <c r="LLA1008" s="136"/>
      <c r="LLB1008" s="136"/>
      <c r="LLC1008" s="136"/>
      <c r="LLD1008" s="136"/>
      <c r="LLE1008" s="136"/>
      <c r="LLF1008" s="136"/>
      <c r="LLG1008" s="136"/>
      <c r="LLH1008" s="136"/>
      <c r="LLI1008" s="136"/>
      <c r="LLJ1008" s="136"/>
      <c r="LLK1008" s="136"/>
      <c r="LLL1008" s="136"/>
      <c r="LLM1008" s="136"/>
      <c r="LLN1008" s="136"/>
      <c r="LLO1008" s="136"/>
      <c r="LLP1008" s="136"/>
      <c r="LLQ1008" s="136"/>
      <c r="LLR1008" s="136"/>
      <c r="LLS1008" s="136"/>
      <c r="LLT1008" s="136"/>
      <c r="LLU1008" s="136"/>
      <c r="LLV1008" s="136"/>
      <c r="LLW1008" s="136"/>
      <c r="LLX1008" s="136"/>
      <c r="LLY1008" s="136"/>
      <c r="LLZ1008" s="136"/>
      <c r="LMA1008" s="136"/>
      <c r="LMB1008" s="136"/>
      <c r="LMC1008" s="136"/>
      <c r="LMD1008" s="136"/>
      <c r="LME1008" s="136"/>
      <c r="LMF1008" s="136"/>
      <c r="LMG1008" s="136"/>
      <c r="LMH1008" s="136"/>
      <c r="LMI1008" s="136"/>
      <c r="LMJ1008" s="136"/>
      <c r="LMK1008" s="136"/>
      <c r="LML1008" s="136"/>
      <c r="LMM1008" s="136"/>
      <c r="LMN1008" s="136"/>
      <c r="LMO1008" s="136"/>
      <c r="LMP1008" s="136"/>
      <c r="LMQ1008" s="136"/>
      <c r="LMR1008" s="136"/>
      <c r="LMS1008" s="136"/>
      <c r="LMT1008" s="136"/>
      <c r="LMU1008" s="136"/>
      <c r="LMV1008" s="136"/>
      <c r="LMW1008" s="136"/>
      <c r="LMX1008" s="136"/>
      <c r="LMY1008" s="136"/>
      <c r="LMZ1008" s="136"/>
      <c r="LNA1008" s="136"/>
      <c r="LNB1008" s="136"/>
      <c r="LNC1008" s="136"/>
      <c r="LND1008" s="136"/>
      <c r="LNE1008" s="136"/>
      <c r="LNF1008" s="136"/>
      <c r="LNG1008" s="136"/>
      <c r="LNH1008" s="136"/>
      <c r="LNI1008" s="136"/>
      <c r="LNJ1008" s="136"/>
      <c r="LNK1008" s="136"/>
      <c r="LNL1008" s="136"/>
      <c r="LNM1008" s="136"/>
      <c r="LNN1008" s="136"/>
      <c r="LNO1008" s="136"/>
      <c r="LNP1008" s="136"/>
      <c r="LNQ1008" s="136"/>
      <c r="LNR1008" s="136"/>
      <c r="LNS1008" s="136"/>
      <c r="LNT1008" s="136"/>
      <c r="LNU1008" s="136"/>
      <c r="LNV1008" s="136"/>
      <c r="LNW1008" s="136"/>
      <c r="LNX1008" s="136"/>
      <c r="LNY1008" s="136"/>
      <c r="LNZ1008" s="136"/>
      <c r="LOA1008" s="136"/>
      <c r="LOB1008" s="136"/>
      <c r="LOC1008" s="136"/>
      <c r="LOD1008" s="136"/>
      <c r="LOE1008" s="136"/>
      <c r="LOF1008" s="136"/>
      <c r="LOG1008" s="136"/>
      <c r="LOH1008" s="136"/>
      <c r="LOI1008" s="136"/>
      <c r="LOJ1008" s="136"/>
      <c r="LOK1008" s="136"/>
      <c r="LOL1008" s="136"/>
      <c r="LOM1008" s="136"/>
      <c r="LON1008" s="136"/>
      <c r="LOO1008" s="136"/>
      <c r="LOP1008" s="136"/>
      <c r="LOQ1008" s="136"/>
      <c r="LOR1008" s="136"/>
      <c r="LOS1008" s="136"/>
      <c r="LOT1008" s="136"/>
      <c r="LOU1008" s="136"/>
      <c r="LOV1008" s="136"/>
      <c r="LOW1008" s="136"/>
      <c r="LOX1008" s="136"/>
      <c r="LOY1008" s="136"/>
      <c r="LOZ1008" s="136"/>
      <c r="LPA1008" s="136"/>
      <c r="LPB1008" s="136"/>
      <c r="LPC1008" s="136"/>
      <c r="LPD1008" s="136"/>
      <c r="LPE1008" s="136"/>
      <c r="LPF1008" s="136"/>
      <c r="LPG1008" s="136"/>
      <c r="LPH1008" s="136"/>
      <c r="LPI1008" s="136"/>
      <c r="LPJ1008" s="136"/>
      <c r="LPK1008" s="136"/>
      <c r="LPL1008" s="136"/>
      <c r="LPM1008" s="136"/>
      <c r="LPN1008" s="136"/>
      <c r="LPO1008" s="136"/>
      <c r="LPP1008" s="136"/>
      <c r="LPQ1008" s="136"/>
      <c r="LPR1008" s="136"/>
      <c r="LPS1008" s="136"/>
      <c r="LPT1008" s="136"/>
      <c r="LPU1008" s="136"/>
      <c r="LPV1008" s="136"/>
      <c r="LPW1008" s="136"/>
      <c r="LPX1008" s="136"/>
      <c r="LPY1008" s="136"/>
      <c r="LPZ1008" s="136"/>
      <c r="LQA1008" s="136"/>
      <c r="LQB1008" s="136"/>
      <c r="LQC1008" s="136"/>
      <c r="LQD1008" s="136"/>
      <c r="LQE1008" s="136"/>
      <c r="LQF1008" s="136"/>
      <c r="LQG1008" s="136"/>
      <c r="LQH1008" s="136"/>
      <c r="LQI1008" s="136"/>
      <c r="LQJ1008" s="136"/>
      <c r="LQK1008" s="136"/>
      <c r="LQL1008" s="136"/>
      <c r="LQM1008" s="136"/>
      <c r="LQN1008" s="136"/>
      <c r="LQO1008" s="136"/>
      <c r="LQP1008" s="136"/>
      <c r="LQQ1008" s="136"/>
      <c r="LQR1008" s="136"/>
      <c r="LQS1008" s="136"/>
      <c r="LQT1008" s="136"/>
      <c r="LQU1008" s="136"/>
      <c r="LQV1008" s="136"/>
      <c r="LQW1008" s="136"/>
      <c r="LQX1008" s="136"/>
      <c r="LQY1008" s="136"/>
      <c r="LQZ1008" s="136"/>
      <c r="LRA1008" s="136"/>
      <c r="LRB1008" s="136"/>
      <c r="LRC1008" s="136"/>
      <c r="LRD1008" s="136"/>
      <c r="LRE1008" s="136"/>
      <c r="LRF1008" s="136"/>
      <c r="LRG1008" s="136"/>
      <c r="LRH1008" s="136"/>
      <c r="LRI1008" s="136"/>
      <c r="LRJ1008" s="136"/>
      <c r="LRK1008" s="136"/>
      <c r="LRL1008" s="136"/>
      <c r="LRM1008" s="136"/>
      <c r="LRN1008" s="136"/>
      <c r="LRO1008" s="136"/>
      <c r="LRP1008" s="136"/>
      <c r="LRQ1008" s="136"/>
      <c r="LRR1008" s="136"/>
      <c r="LRS1008" s="136"/>
      <c r="LRT1008" s="136"/>
      <c r="LRU1008" s="136"/>
      <c r="LRV1008" s="136"/>
      <c r="LRW1008" s="136"/>
      <c r="LRX1008" s="136"/>
      <c r="LRY1008" s="136"/>
      <c r="LRZ1008" s="136"/>
      <c r="LSA1008" s="136"/>
      <c r="LSB1008" s="136"/>
      <c r="LSC1008" s="136"/>
      <c r="LSD1008" s="136"/>
      <c r="LSE1008" s="136"/>
      <c r="LSF1008" s="136"/>
      <c r="LSG1008" s="136"/>
      <c r="LSH1008" s="136"/>
      <c r="LSI1008" s="136"/>
      <c r="LSJ1008" s="136"/>
      <c r="LSK1008" s="136"/>
      <c r="LSL1008" s="136"/>
      <c r="LSM1008" s="136"/>
      <c r="LSN1008" s="136"/>
      <c r="LSO1008" s="136"/>
      <c r="LSP1008" s="136"/>
      <c r="LSQ1008" s="136"/>
      <c r="LSR1008" s="136"/>
      <c r="LSS1008" s="136"/>
      <c r="LST1008" s="136"/>
      <c r="LSU1008" s="136"/>
      <c r="LSV1008" s="136"/>
      <c r="LSW1008" s="136"/>
      <c r="LSX1008" s="136"/>
      <c r="LSY1008" s="136"/>
      <c r="LSZ1008" s="136"/>
      <c r="LTA1008" s="136"/>
      <c r="LTB1008" s="136"/>
      <c r="LTC1008" s="136"/>
      <c r="LTD1008" s="136"/>
      <c r="LTE1008" s="136"/>
      <c r="LTF1008" s="136"/>
      <c r="LTG1008" s="136"/>
      <c r="LTH1008" s="136"/>
      <c r="LTI1008" s="136"/>
      <c r="LTJ1008" s="136"/>
      <c r="LTK1008" s="136"/>
      <c r="LTL1008" s="136"/>
      <c r="LTM1008" s="136"/>
      <c r="LTN1008" s="136"/>
      <c r="LTO1008" s="136"/>
      <c r="LTP1008" s="136"/>
      <c r="LTQ1008" s="136"/>
      <c r="LTR1008" s="136"/>
      <c r="LTS1008" s="136"/>
      <c r="LTT1008" s="136"/>
      <c r="LTU1008" s="136"/>
      <c r="LTV1008" s="136"/>
      <c r="LTW1008" s="136"/>
      <c r="LTX1008" s="136"/>
      <c r="LTY1008" s="136"/>
      <c r="LTZ1008" s="136"/>
      <c r="LUA1008" s="136"/>
      <c r="LUB1008" s="136"/>
      <c r="LUC1008" s="136"/>
      <c r="LUD1008" s="136"/>
      <c r="LUE1008" s="136"/>
      <c r="LUF1008" s="136"/>
      <c r="LUG1008" s="136"/>
      <c r="LUH1008" s="136"/>
      <c r="LUI1008" s="136"/>
      <c r="LUJ1008" s="136"/>
      <c r="LUK1008" s="136"/>
      <c r="LUL1008" s="136"/>
      <c r="LUM1008" s="136"/>
      <c r="LUN1008" s="136"/>
      <c r="LUO1008" s="136"/>
      <c r="LUP1008" s="136"/>
      <c r="LUQ1008" s="136"/>
      <c r="LUR1008" s="136"/>
      <c r="LUS1008" s="136"/>
      <c r="LUT1008" s="136"/>
      <c r="LUU1008" s="136"/>
      <c r="LUV1008" s="136"/>
      <c r="LUW1008" s="136"/>
      <c r="LUX1008" s="136"/>
      <c r="LUY1008" s="136"/>
      <c r="LUZ1008" s="136"/>
      <c r="LVA1008" s="136"/>
      <c r="LVB1008" s="136"/>
      <c r="LVC1008" s="136"/>
      <c r="LVD1008" s="136"/>
      <c r="LVE1008" s="136"/>
      <c r="LVF1008" s="136"/>
      <c r="LVG1008" s="136"/>
      <c r="LVH1008" s="136"/>
      <c r="LVI1008" s="136"/>
      <c r="LVJ1008" s="136"/>
      <c r="LVK1008" s="136"/>
      <c r="LVL1008" s="136"/>
      <c r="LVM1008" s="136"/>
      <c r="LVN1008" s="136"/>
      <c r="LVO1008" s="136"/>
      <c r="LVP1008" s="136"/>
      <c r="LVQ1008" s="136"/>
      <c r="LVR1008" s="136"/>
      <c r="LVS1008" s="136"/>
      <c r="LVT1008" s="136"/>
      <c r="LVU1008" s="136"/>
      <c r="LVV1008" s="136"/>
      <c r="LVW1008" s="136"/>
      <c r="LVX1008" s="136"/>
      <c r="LVY1008" s="136"/>
      <c r="LVZ1008" s="136"/>
      <c r="LWA1008" s="136"/>
      <c r="LWB1008" s="136"/>
      <c r="LWC1008" s="136"/>
      <c r="LWD1008" s="136"/>
      <c r="LWE1008" s="136"/>
      <c r="LWF1008" s="136"/>
      <c r="LWG1008" s="136"/>
      <c r="LWH1008" s="136"/>
      <c r="LWI1008" s="136"/>
      <c r="LWJ1008" s="136"/>
      <c r="LWK1008" s="136"/>
      <c r="LWL1008" s="136"/>
      <c r="LWM1008" s="136"/>
      <c r="LWN1008" s="136"/>
      <c r="LWO1008" s="136"/>
      <c r="LWP1008" s="136"/>
      <c r="LWQ1008" s="136"/>
      <c r="LWR1008" s="136"/>
      <c r="LWS1008" s="136"/>
      <c r="LWT1008" s="136"/>
      <c r="LWU1008" s="136"/>
      <c r="LWV1008" s="136"/>
      <c r="LWW1008" s="136"/>
      <c r="LWX1008" s="136"/>
      <c r="LWY1008" s="136"/>
      <c r="LWZ1008" s="136"/>
      <c r="LXA1008" s="136"/>
      <c r="LXB1008" s="136"/>
      <c r="LXC1008" s="136"/>
      <c r="LXD1008" s="136"/>
      <c r="LXE1008" s="136"/>
      <c r="LXF1008" s="136"/>
      <c r="LXG1008" s="136"/>
      <c r="LXH1008" s="136"/>
      <c r="LXI1008" s="136"/>
      <c r="LXJ1008" s="136"/>
      <c r="LXK1008" s="136"/>
      <c r="LXL1008" s="136"/>
      <c r="LXM1008" s="136"/>
      <c r="LXN1008" s="136"/>
      <c r="LXO1008" s="136"/>
      <c r="LXP1008" s="136"/>
      <c r="LXQ1008" s="136"/>
      <c r="LXR1008" s="136"/>
      <c r="LXS1008" s="136"/>
      <c r="LXT1008" s="136"/>
      <c r="LXU1008" s="136"/>
      <c r="LXV1008" s="136"/>
      <c r="LXW1008" s="136"/>
      <c r="LXX1008" s="136"/>
      <c r="LXY1008" s="136"/>
      <c r="LXZ1008" s="136"/>
      <c r="LYA1008" s="136"/>
      <c r="LYB1008" s="136"/>
      <c r="LYC1008" s="136"/>
      <c r="LYD1008" s="136"/>
      <c r="LYE1008" s="136"/>
      <c r="LYF1008" s="136"/>
      <c r="LYG1008" s="136"/>
      <c r="LYH1008" s="136"/>
      <c r="LYI1008" s="136"/>
      <c r="LYJ1008" s="136"/>
      <c r="LYK1008" s="136"/>
      <c r="LYL1008" s="136"/>
      <c r="LYM1008" s="136"/>
      <c r="LYN1008" s="136"/>
      <c r="LYO1008" s="136"/>
      <c r="LYP1008" s="136"/>
      <c r="LYQ1008" s="136"/>
      <c r="LYR1008" s="136"/>
      <c r="LYS1008" s="136"/>
      <c r="LYT1008" s="136"/>
      <c r="LYU1008" s="136"/>
      <c r="LYV1008" s="136"/>
      <c r="LYW1008" s="136"/>
      <c r="LYX1008" s="136"/>
      <c r="LYY1008" s="136"/>
      <c r="LYZ1008" s="136"/>
      <c r="LZA1008" s="136"/>
      <c r="LZB1008" s="136"/>
      <c r="LZC1008" s="136"/>
      <c r="LZD1008" s="136"/>
      <c r="LZE1008" s="136"/>
      <c r="LZF1008" s="136"/>
      <c r="LZG1008" s="136"/>
      <c r="LZH1008" s="136"/>
      <c r="LZI1008" s="136"/>
      <c r="LZJ1008" s="136"/>
      <c r="LZK1008" s="136"/>
      <c r="LZL1008" s="136"/>
      <c r="LZM1008" s="136"/>
      <c r="LZN1008" s="136"/>
      <c r="LZO1008" s="136"/>
      <c r="LZP1008" s="136"/>
      <c r="LZQ1008" s="136"/>
      <c r="LZR1008" s="136"/>
      <c r="LZS1008" s="136"/>
      <c r="LZT1008" s="136"/>
      <c r="LZU1008" s="136"/>
      <c r="LZV1008" s="136"/>
      <c r="LZW1008" s="136"/>
      <c r="LZX1008" s="136"/>
      <c r="LZY1008" s="136"/>
      <c r="LZZ1008" s="136"/>
      <c r="MAA1008" s="136"/>
      <c r="MAB1008" s="136"/>
      <c r="MAC1008" s="136"/>
      <c r="MAD1008" s="136"/>
      <c r="MAE1008" s="136"/>
      <c r="MAF1008" s="136"/>
      <c r="MAG1008" s="136"/>
      <c r="MAH1008" s="136"/>
      <c r="MAI1008" s="136"/>
      <c r="MAJ1008" s="136"/>
      <c r="MAK1008" s="136"/>
      <c r="MAL1008" s="136"/>
      <c r="MAM1008" s="136"/>
      <c r="MAN1008" s="136"/>
      <c r="MAO1008" s="136"/>
      <c r="MAP1008" s="136"/>
      <c r="MAQ1008" s="136"/>
      <c r="MAR1008" s="136"/>
      <c r="MAS1008" s="136"/>
      <c r="MAT1008" s="136"/>
      <c r="MAU1008" s="136"/>
      <c r="MAV1008" s="136"/>
      <c r="MAW1008" s="136"/>
      <c r="MAX1008" s="136"/>
      <c r="MAY1008" s="136"/>
      <c r="MAZ1008" s="136"/>
      <c r="MBA1008" s="136"/>
      <c r="MBB1008" s="136"/>
      <c r="MBC1008" s="136"/>
      <c r="MBD1008" s="136"/>
      <c r="MBE1008" s="136"/>
      <c r="MBF1008" s="136"/>
      <c r="MBG1008" s="136"/>
      <c r="MBH1008" s="136"/>
      <c r="MBI1008" s="136"/>
      <c r="MBJ1008" s="136"/>
      <c r="MBK1008" s="136"/>
      <c r="MBL1008" s="136"/>
      <c r="MBM1008" s="136"/>
      <c r="MBN1008" s="136"/>
      <c r="MBO1008" s="136"/>
      <c r="MBP1008" s="136"/>
      <c r="MBQ1008" s="136"/>
      <c r="MBR1008" s="136"/>
      <c r="MBS1008" s="136"/>
      <c r="MBT1008" s="136"/>
      <c r="MBU1008" s="136"/>
      <c r="MBV1008" s="136"/>
      <c r="MBW1008" s="136"/>
      <c r="MBX1008" s="136"/>
      <c r="MBY1008" s="136"/>
      <c r="MBZ1008" s="136"/>
      <c r="MCA1008" s="136"/>
      <c r="MCB1008" s="136"/>
      <c r="MCC1008" s="136"/>
      <c r="MCD1008" s="136"/>
      <c r="MCE1008" s="136"/>
      <c r="MCF1008" s="136"/>
      <c r="MCG1008" s="136"/>
      <c r="MCH1008" s="136"/>
      <c r="MCI1008" s="136"/>
      <c r="MCJ1008" s="136"/>
      <c r="MCK1008" s="136"/>
      <c r="MCL1008" s="136"/>
      <c r="MCM1008" s="136"/>
      <c r="MCN1008" s="136"/>
      <c r="MCO1008" s="136"/>
      <c r="MCP1008" s="136"/>
      <c r="MCQ1008" s="136"/>
      <c r="MCR1008" s="136"/>
      <c r="MCS1008" s="136"/>
      <c r="MCT1008" s="136"/>
      <c r="MCU1008" s="136"/>
      <c r="MCV1008" s="136"/>
      <c r="MCW1008" s="136"/>
      <c r="MCX1008" s="136"/>
      <c r="MCY1008" s="136"/>
      <c r="MCZ1008" s="136"/>
      <c r="MDA1008" s="136"/>
      <c r="MDB1008" s="136"/>
      <c r="MDC1008" s="136"/>
      <c r="MDD1008" s="136"/>
      <c r="MDE1008" s="136"/>
      <c r="MDF1008" s="136"/>
      <c r="MDG1008" s="136"/>
      <c r="MDH1008" s="136"/>
      <c r="MDI1008" s="136"/>
      <c r="MDJ1008" s="136"/>
      <c r="MDK1008" s="136"/>
      <c r="MDL1008" s="136"/>
      <c r="MDM1008" s="136"/>
      <c r="MDN1008" s="136"/>
      <c r="MDO1008" s="136"/>
      <c r="MDP1008" s="136"/>
      <c r="MDQ1008" s="136"/>
      <c r="MDR1008" s="136"/>
      <c r="MDS1008" s="136"/>
      <c r="MDT1008" s="136"/>
      <c r="MDU1008" s="136"/>
      <c r="MDV1008" s="136"/>
      <c r="MDW1008" s="136"/>
      <c r="MDX1008" s="136"/>
      <c r="MDY1008" s="136"/>
      <c r="MDZ1008" s="136"/>
      <c r="MEA1008" s="136"/>
      <c r="MEB1008" s="136"/>
      <c r="MEC1008" s="136"/>
      <c r="MED1008" s="136"/>
      <c r="MEE1008" s="136"/>
      <c r="MEF1008" s="136"/>
      <c r="MEG1008" s="136"/>
      <c r="MEH1008" s="136"/>
      <c r="MEI1008" s="136"/>
      <c r="MEJ1008" s="136"/>
      <c r="MEK1008" s="136"/>
      <c r="MEL1008" s="136"/>
      <c r="MEM1008" s="136"/>
      <c r="MEN1008" s="136"/>
      <c r="MEO1008" s="136"/>
      <c r="MEP1008" s="136"/>
      <c r="MEQ1008" s="136"/>
      <c r="MER1008" s="136"/>
      <c r="MES1008" s="136"/>
      <c r="MET1008" s="136"/>
      <c r="MEU1008" s="136"/>
      <c r="MEV1008" s="136"/>
      <c r="MEW1008" s="136"/>
      <c r="MEX1008" s="136"/>
      <c r="MEY1008" s="136"/>
      <c r="MEZ1008" s="136"/>
      <c r="MFA1008" s="136"/>
      <c r="MFB1008" s="136"/>
      <c r="MFC1008" s="136"/>
      <c r="MFD1008" s="136"/>
      <c r="MFE1008" s="136"/>
      <c r="MFF1008" s="136"/>
      <c r="MFG1008" s="136"/>
      <c r="MFH1008" s="136"/>
      <c r="MFI1008" s="136"/>
      <c r="MFJ1008" s="136"/>
      <c r="MFK1008" s="136"/>
      <c r="MFL1008" s="136"/>
      <c r="MFM1008" s="136"/>
      <c r="MFN1008" s="136"/>
      <c r="MFO1008" s="136"/>
      <c r="MFP1008" s="136"/>
      <c r="MFQ1008" s="136"/>
      <c r="MFR1008" s="136"/>
      <c r="MFS1008" s="136"/>
      <c r="MFT1008" s="136"/>
      <c r="MFU1008" s="136"/>
      <c r="MFV1008" s="136"/>
      <c r="MFW1008" s="136"/>
      <c r="MFX1008" s="136"/>
      <c r="MFY1008" s="136"/>
      <c r="MFZ1008" s="136"/>
      <c r="MGA1008" s="136"/>
      <c r="MGB1008" s="136"/>
      <c r="MGC1008" s="136"/>
      <c r="MGD1008" s="136"/>
      <c r="MGE1008" s="136"/>
      <c r="MGF1008" s="136"/>
      <c r="MGG1008" s="136"/>
      <c r="MGH1008" s="136"/>
      <c r="MGI1008" s="136"/>
      <c r="MGJ1008" s="136"/>
      <c r="MGK1008" s="136"/>
      <c r="MGL1008" s="136"/>
      <c r="MGM1008" s="136"/>
      <c r="MGN1008" s="136"/>
      <c r="MGO1008" s="136"/>
      <c r="MGP1008" s="136"/>
      <c r="MGQ1008" s="136"/>
      <c r="MGR1008" s="136"/>
      <c r="MGS1008" s="136"/>
      <c r="MGT1008" s="136"/>
      <c r="MGU1008" s="136"/>
      <c r="MGV1008" s="136"/>
      <c r="MGW1008" s="136"/>
      <c r="MGX1008" s="136"/>
      <c r="MGY1008" s="136"/>
      <c r="MGZ1008" s="136"/>
      <c r="MHA1008" s="136"/>
      <c r="MHB1008" s="136"/>
      <c r="MHC1008" s="136"/>
      <c r="MHD1008" s="136"/>
      <c r="MHE1008" s="136"/>
      <c r="MHF1008" s="136"/>
      <c r="MHG1008" s="136"/>
      <c r="MHH1008" s="136"/>
      <c r="MHI1008" s="136"/>
      <c r="MHJ1008" s="136"/>
      <c r="MHK1008" s="136"/>
      <c r="MHL1008" s="136"/>
      <c r="MHM1008" s="136"/>
      <c r="MHN1008" s="136"/>
      <c r="MHO1008" s="136"/>
      <c r="MHP1008" s="136"/>
      <c r="MHQ1008" s="136"/>
      <c r="MHR1008" s="136"/>
      <c r="MHS1008" s="136"/>
      <c r="MHT1008" s="136"/>
      <c r="MHU1008" s="136"/>
      <c r="MHV1008" s="136"/>
      <c r="MHW1008" s="136"/>
      <c r="MHX1008" s="136"/>
      <c r="MHY1008" s="136"/>
      <c r="MHZ1008" s="136"/>
      <c r="MIA1008" s="136"/>
      <c r="MIB1008" s="136"/>
      <c r="MIC1008" s="136"/>
      <c r="MID1008" s="136"/>
      <c r="MIE1008" s="136"/>
      <c r="MIF1008" s="136"/>
      <c r="MIG1008" s="136"/>
      <c r="MIH1008" s="136"/>
      <c r="MII1008" s="136"/>
      <c r="MIJ1008" s="136"/>
      <c r="MIK1008" s="136"/>
      <c r="MIL1008" s="136"/>
      <c r="MIM1008" s="136"/>
      <c r="MIN1008" s="136"/>
      <c r="MIO1008" s="136"/>
      <c r="MIP1008" s="136"/>
      <c r="MIQ1008" s="136"/>
      <c r="MIR1008" s="136"/>
      <c r="MIS1008" s="136"/>
      <c r="MIT1008" s="136"/>
      <c r="MIU1008" s="136"/>
      <c r="MIV1008" s="136"/>
      <c r="MIW1008" s="136"/>
      <c r="MIX1008" s="136"/>
      <c r="MIY1008" s="136"/>
      <c r="MIZ1008" s="136"/>
      <c r="MJA1008" s="136"/>
      <c r="MJB1008" s="136"/>
      <c r="MJC1008" s="136"/>
      <c r="MJD1008" s="136"/>
      <c r="MJE1008" s="136"/>
      <c r="MJF1008" s="136"/>
      <c r="MJG1008" s="136"/>
      <c r="MJH1008" s="136"/>
      <c r="MJI1008" s="136"/>
      <c r="MJJ1008" s="136"/>
      <c r="MJK1008" s="136"/>
      <c r="MJL1008" s="136"/>
      <c r="MJM1008" s="136"/>
      <c r="MJN1008" s="136"/>
      <c r="MJO1008" s="136"/>
      <c r="MJP1008" s="136"/>
      <c r="MJQ1008" s="136"/>
      <c r="MJR1008" s="136"/>
      <c r="MJS1008" s="136"/>
      <c r="MJT1008" s="136"/>
      <c r="MJU1008" s="136"/>
      <c r="MJV1008" s="136"/>
      <c r="MJW1008" s="136"/>
      <c r="MJX1008" s="136"/>
      <c r="MJY1008" s="136"/>
      <c r="MJZ1008" s="136"/>
      <c r="MKA1008" s="136"/>
      <c r="MKB1008" s="136"/>
      <c r="MKC1008" s="136"/>
      <c r="MKD1008" s="136"/>
      <c r="MKE1008" s="136"/>
      <c r="MKF1008" s="136"/>
      <c r="MKG1008" s="136"/>
      <c r="MKH1008" s="136"/>
      <c r="MKI1008" s="136"/>
      <c r="MKJ1008" s="136"/>
      <c r="MKK1008" s="136"/>
      <c r="MKL1008" s="136"/>
      <c r="MKM1008" s="136"/>
      <c r="MKN1008" s="136"/>
      <c r="MKO1008" s="136"/>
      <c r="MKP1008" s="136"/>
      <c r="MKQ1008" s="136"/>
      <c r="MKR1008" s="136"/>
      <c r="MKS1008" s="136"/>
      <c r="MKT1008" s="136"/>
      <c r="MKU1008" s="136"/>
      <c r="MKV1008" s="136"/>
      <c r="MKW1008" s="136"/>
      <c r="MKX1008" s="136"/>
      <c r="MKY1008" s="136"/>
      <c r="MKZ1008" s="136"/>
      <c r="MLA1008" s="136"/>
      <c r="MLB1008" s="136"/>
      <c r="MLC1008" s="136"/>
      <c r="MLD1008" s="136"/>
      <c r="MLE1008" s="136"/>
      <c r="MLF1008" s="136"/>
      <c r="MLG1008" s="136"/>
      <c r="MLH1008" s="136"/>
      <c r="MLI1008" s="136"/>
      <c r="MLJ1008" s="136"/>
      <c r="MLK1008" s="136"/>
      <c r="MLL1008" s="136"/>
      <c r="MLM1008" s="136"/>
      <c r="MLN1008" s="136"/>
      <c r="MLO1008" s="136"/>
      <c r="MLP1008" s="136"/>
      <c r="MLQ1008" s="136"/>
      <c r="MLR1008" s="136"/>
      <c r="MLS1008" s="136"/>
      <c r="MLT1008" s="136"/>
      <c r="MLU1008" s="136"/>
      <c r="MLV1008" s="136"/>
      <c r="MLW1008" s="136"/>
      <c r="MLX1008" s="136"/>
      <c r="MLY1008" s="136"/>
      <c r="MLZ1008" s="136"/>
      <c r="MMA1008" s="136"/>
      <c r="MMB1008" s="136"/>
      <c r="MMC1008" s="136"/>
      <c r="MMD1008" s="136"/>
      <c r="MME1008" s="136"/>
      <c r="MMF1008" s="136"/>
      <c r="MMG1008" s="136"/>
      <c r="MMH1008" s="136"/>
      <c r="MMI1008" s="136"/>
      <c r="MMJ1008" s="136"/>
      <c r="MMK1008" s="136"/>
      <c r="MML1008" s="136"/>
      <c r="MMM1008" s="136"/>
      <c r="MMN1008" s="136"/>
      <c r="MMO1008" s="136"/>
      <c r="MMP1008" s="136"/>
      <c r="MMQ1008" s="136"/>
      <c r="MMR1008" s="136"/>
      <c r="MMS1008" s="136"/>
      <c r="MMT1008" s="136"/>
      <c r="MMU1008" s="136"/>
      <c r="MMV1008" s="136"/>
      <c r="MMW1008" s="136"/>
      <c r="MMX1008" s="136"/>
      <c r="MMY1008" s="136"/>
      <c r="MMZ1008" s="136"/>
      <c r="MNA1008" s="136"/>
      <c r="MNB1008" s="136"/>
      <c r="MNC1008" s="136"/>
      <c r="MND1008" s="136"/>
      <c r="MNE1008" s="136"/>
      <c r="MNF1008" s="136"/>
      <c r="MNG1008" s="136"/>
      <c r="MNH1008" s="136"/>
      <c r="MNI1008" s="136"/>
      <c r="MNJ1008" s="136"/>
      <c r="MNK1008" s="136"/>
      <c r="MNL1008" s="136"/>
      <c r="MNM1008" s="136"/>
      <c r="MNN1008" s="136"/>
      <c r="MNO1008" s="136"/>
      <c r="MNP1008" s="136"/>
      <c r="MNQ1008" s="136"/>
      <c r="MNR1008" s="136"/>
      <c r="MNS1008" s="136"/>
      <c r="MNT1008" s="136"/>
      <c r="MNU1008" s="136"/>
      <c r="MNV1008" s="136"/>
      <c r="MNW1008" s="136"/>
      <c r="MNX1008" s="136"/>
      <c r="MNY1008" s="136"/>
      <c r="MNZ1008" s="136"/>
      <c r="MOA1008" s="136"/>
      <c r="MOB1008" s="136"/>
      <c r="MOC1008" s="136"/>
      <c r="MOD1008" s="136"/>
      <c r="MOE1008" s="136"/>
      <c r="MOF1008" s="136"/>
      <c r="MOG1008" s="136"/>
      <c r="MOH1008" s="136"/>
      <c r="MOI1008" s="136"/>
      <c r="MOJ1008" s="136"/>
      <c r="MOK1008" s="136"/>
      <c r="MOL1008" s="136"/>
      <c r="MOM1008" s="136"/>
      <c r="MON1008" s="136"/>
      <c r="MOO1008" s="136"/>
      <c r="MOP1008" s="136"/>
      <c r="MOQ1008" s="136"/>
      <c r="MOR1008" s="136"/>
      <c r="MOS1008" s="136"/>
      <c r="MOT1008" s="136"/>
      <c r="MOU1008" s="136"/>
      <c r="MOV1008" s="136"/>
      <c r="MOW1008" s="136"/>
      <c r="MOX1008" s="136"/>
      <c r="MOY1008" s="136"/>
      <c r="MOZ1008" s="136"/>
      <c r="MPA1008" s="136"/>
      <c r="MPB1008" s="136"/>
      <c r="MPC1008" s="136"/>
      <c r="MPD1008" s="136"/>
      <c r="MPE1008" s="136"/>
      <c r="MPF1008" s="136"/>
      <c r="MPG1008" s="136"/>
      <c r="MPH1008" s="136"/>
      <c r="MPI1008" s="136"/>
      <c r="MPJ1008" s="136"/>
      <c r="MPK1008" s="136"/>
      <c r="MPL1008" s="136"/>
      <c r="MPM1008" s="136"/>
      <c r="MPN1008" s="136"/>
      <c r="MPO1008" s="136"/>
      <c r="MPP1008" s="136"/>
      <c r="MPQ1008" s="136"/>
      <c r="MPR1008" s="136"/>
      <c r="MPS1008" s="136"/>
      <c r="MPT1008" s="136"/>
      <c r="MPU1008" s="136"/>
      <c r="MPV1008" s="136"/>
      <c r="MPW1008" s="136"/>
      <c r="MPX1008" s="136"/>
      <c r="MPY1008" s="136"/>
      <c r="MPZ1008" s="136"/>
      <c r="MQA1008" s="136"/>
      <c r="MQB1008" s="136"/>
      <c r="MQC1008" s="136"/>
      <c r="MQD1008" s="136"/>
      <c r="MQE1008" s="136"/>
      <c r="MQF1008" s="136"/>
      <c r="MQG1008" s="136"/>
      <c r="MQH1008" s="136"/>
      <c r="MQI1008" s="136"/>
      <c r="MQJ1008" s="136"/>
      <c r="MQK1008" s="136"/>
      <c r="MQL1008" s="136"/>
      <c r="MQM1008" s="136"/>
      <c r="MQN1008" s="136"/>
      <c r="MQO1008" s="136"/>
      <c r="MQP1008" s="136"/>
      <c r="MQQ1008" s="136"/>
      <c r="MQR1008" s="136"/>
      <c r="MQS1008" s="136"/>
      <c r="MQT1008" s="136"/>
      <c r="MQU1008" s="136"/>
      <c r="MQV1008" s="136"/>
      <c r="MQW1008" s="136"/>
      <c r="MQX1008" s="136"/>
      <c r="MQY1008" s="136"/>
      <c r="MQZ1008" s="136"/>
      <c r="MRA1008" s="136"/>
      <c r="MRB1008" s="136"/>
      <c r="MRC1008" s="136"/>
      <c r="MRD1008" s="136"/>
      <c r="MRE1008" s="136"/>
      <c r="MRF1008" s="136"/>
      <c r="MRG1008" s="136"/>
      <c r="MRH1008" s="136"/>
      <c r="MRI1008" s="136"/>
      <c r="MRJ1008" s="136"/>
      <c r="MRK1008" s="136"/>
      <c r="MRL1008" s="136"/>
      <c r="MRM1008" s="136"/>
      <c r="MRN1008" s="136"/>
      <c r="MRO1008" s="136"/>
      <c r="MRP1008" s="136"/>
      <c r="MRQ1008" s="136"/>
      <c r="MRR1008" s="136"/>
      <c r="MRS1008" s="136"/>
      <c r="MRT1008" s="136"/>
      <c r="MRU1008" s="136"/>
      <c r="MRV1008" s="136"/>
      <c r="MRW1008" s="136"/>
      <c r="MRX1008" s="136"/>
      <c r="MRY1008" s="136"/>
      <c r="MRZ1008" s="136"/>
      <c r="MSA1008" s="136"/>
      <c r="MSB1008" s="136"/>
      <c r="MSC1008" s="136"/>
      <c r="MSD1008" s="136"/>
      <c r="MSE1008" s="136"/>
      <c r="MSF1008" s="136"/>
      <c r="MSG1008" s="136"/>
      <c r="MSH1008" s="136"/>
      <c r="MSI1008" s="136"/>
      <c r="MSJ1008" s="136"/>
      <c r="MSK1008" s="136"/>
      <c r="MSL1008" s="136"/>
      <c r="MSM1008" s="136"/>
      <c r="MSN1008" s="136"/>
      <c r="MSO1008" s="136"/>
      <c r="MSP1008" s="136"/>
      <c r="MSQ1008" s="136"/>
      <c r="MSR1008" s="136"/>
      <c r="MSS1008" s="136"/>
      <c r="MST1008" s="136"/>
      <c r="MSU1008" s="136"/>
      <c r="MSV1008" s="136"/>
      <c r="MSW1008" s="136"/>
      <c r="MSX1008" s="136"/>
      <c r="MSY1008" s="136"/>
      <c r="MSZ1008" s="136"/>
      <c r="MTA1008" s="136"/>
      <c r="MTB1008" s="136"/>
      <c r="MTC1008" s="136"/>
      <c r="MTD1008" s="136"/>
      <c r="MTE1008" s="136"/>
      <c r="MTF1008" s="136"/>
      <c r="MTG1008" s="136"/>
      <c r="MTH1008" s="136"/>
      <c r="MTI1008" s="136"/>
      <c r="MTJ1008" s="136"/>
      <c r="MTK1008" s="136"/>
      <c r="MTL1008" s="136"/>
      <c r="MTM1008" s="136"/>
      <c r="MTN1008" s="136"/>
      <c r="MTO1008" s="136"/>
      <c r="MTP1008" s="136"/>
      <c r="MTQ1008" s="136"/>
      <c r="MTR1008" s="136"/>
      <c r="MTS1008" s="136"/>
      <c r="MTT1008" s="136"/>
      <c r="MTU1008" s="136"/>
      <c r="MTV1008" s="136"/>
      <c r="MTW1008" s="136"/>
      <c r="MTX1008" s="136"/>
      <c r="MTY1008" s="136"/>
      <c r="MTZ1008" s="136"/>
      <c r="MUA1008" s="136"/>
      <c r="MUB1008" s="136"/>
      <c r="MUC1008" s="136"/>
      <c r="MUD1008" s="136"/>
      <c r="MUE1008" s="136"/>
      <c r="MUF1008" s="136"/>
      <c r="MUG1008" s="136"/>
      <c r="MUH1008" s="136"/>
      <c r="MUI1008" s="136"/>
      <c r="MUJ1008" s="136"/>
      <c r="MUK1008" s="136"/>
      <c r="MUL1008" s="136"/>
      <c r="MUM1008" s="136"/>
      <c r="MUN1008" s="136"/>
      <c r="MUO1008" s="136"/>
      <c r="MUP1008" s="136"/>
      <c r="MUQ1008" s="136"/>
      <c r="MUR1008" s="136"/>
      <c r="MUS1008" s="136"/>
      <c r="MUT1008" s="136"/>
      <c r="MUU1008" s="136"/>
      <c r="MUV1008" s="136"/>
      <c r="MUW1008" s="136"/>
      <c r="MUX1008" s="136"/>
      <c r="MUY1008" s="136"/>
      <c r="MUZ1008" s="136"/>
      <c r="MVA1008" s="136"/>
      <c r="MVB1008" s="136"/>
      <c r="MVC1008" s="136"/>
      <c r="MVD1008" s="136"/>
      <c r="MVE1008" s="136"/>
      <c r="MVF1008" s="136"/>
      <c r="MVG1008" s="136"/>
      <c r="MVH1008" s="136"/>
      <c r="MVI1008" s="136"/>
      <c r="MVJ1008" s="136"/>
      <c r="MVK1008" s="136"/>
      <c r="MVL1008" s="136"/>
      <c r="MVM1008" s="136"/>
      <c r="MVN1008" s="136"/>
      <c r="MVO1008" s="136"/>
      <c r="MVP1008" s="136"/>
      <c r="MVQ1008" s="136"/>
      <c r="MVR1008" s="136"/>
      <c r="MVS1008" s="136"/>
      <c r="MVT1008" s="136"/>
      <c r="MVU1008" s="136"/>
      <c r="MVV1008" s="136"/>
      <c r="MVW1008" s="136"/>
      <c r="MVX1008" s="136"/>
      <c r="MVY1008" s="136"/>
      <c r="MVZ1008" s="136"/>
      <c r="MWA1008" s="136"/>
      <c r="MWB1008" s="136"/>
      <c r="MWC1008" s="136"/>
      <c r="MWD1008" s="136"/>
      <c r="MWE1008" s="136"/>
      <c r="MWF1008" s="136"/>
      <c r="MWG1008" s="136"/>
      <c r="MWH1008" s="136"/>
      <c r="MWI1008" s="136"/>
      <c r="MWJ1008" s="136"/>
      <c r="MWK1008" s="136"/>
      <c r="MWL1008" s="136"/>
      <c r="MWM1008" s="136"/>
      <c r="MWN1008" s="136"/>
      <c r="MWO1008" s="136"/>
      <c r="MWP1008" s="136"/>
      <c r="MWQ1008" s="136"/>
      <c r="MWR1008" s="136"/>
      <c r="MWS1008" s="136"/>
      <c r="MWT1008" s="136"/>
      <c r="MWU1008" s="136"/>
      <c r="MWV1008" s="136"/>
      <c r="MWW1008" s="136"/>
      <c r="MWX1008" s="136"/>
      <c r="MWY1008" s="136"/>
      <c r="MWZ1008" s="136"/>
      <c r="MXA1008" s="136"/>
      <c r="MXB1008" s="136"/>
      <c r="MXC1008" s="136"/>
      <c r="MXD1008" s="136"/>
      <c r="MXE1008" s="136"/>
      <c r="MXF1008" s="136"/>
      <c r="MXG1008" s="136"/>
      <c r="MXH1008" s="136"/>
      <c r="MXI1008" s="136"/>
      <c r="MXJ1008" s="136"/>
      <c r="MXK1008" s="136"/>
      <c r="MXL1008" s="136"/>
      <c r="MXM1008" s="136"/>
      <c r="MXN1008" s="136"/>
      <c r="MXO1008" s="136"/>
      <c r="MXP1008" s="136"/>
      <c r="MXQ1008" s="136"/>
      <c r="MXR1008" s="136"/>
      <c r="MXS1008" s="136"/>
      <c r="MXT1008" s="136"/>
      <c r="MXU1008" s="136"/>
      <c r="MXV1008" s="136"/>
      <c r="MXW1008" s="136"/>
      <c r="MXX1008" s="136"/>
      <c r="MXY1008" s="136"/>
      <c r="MXZ1008" s="136"/>
      <c r="MYA1008" s="136"/>
      <c r="MYB1008" s="136"/>
      <c r="MYC1008" s="136"/>
      <c r="MYD1008" s="136"/>
      <c r="MYE1008" s="136"/>
      <c r="MYF1008" s="136"/>
      <c r="MYG1008" s="136"/>
      <c r="MYH1008" s="136"/>
      <c r="MYI1008" s="136"/>
      <c r="MYJ1008" s="136"/>
      <c r="MYK1008" s="136"/>
      <c r="MYL1008" s="136"/>
      <c r="MYM1008" s="136"/>
      <c r="MYN1008" s="136"/>
      <c r="MYO1008" s="136"/>
      <c r="MYP1008" s="136"/>
      <c r="MYQ1008" s="136"/>
      <c r="MYR1008" s="136"/>
      <c r="MYS1008" s="136"/>
      <c r="MYT1008" s="136"/>
      <c r="MYU1008" s="136"/>
      <c r="MYV1008" s="136"/>
      <c r="MYW1008" s="136"/>
      <c r="MYX1008" s="136"/>
      <c r="MYY1008" s="136"/>
      <c r="MYZ1008" s="136"/>
      <c r="MZA1008" s="136"/>
      <c r="MZB1008" s="136"/>
      <c r="MZC1008" s="136"/>
      <c r="MZD1008" s="136"/>
      <c r="MZE1008" s="136"/>
      <c r="MZF1008" s="136"/>
      <c r="MZG1008" s="136"/>
      <c r="MZH1008" s="136"/>
      <c r="MZI1008" s="136"/>
      <c r="MZJ1008" s="136"/>
      <c r="MZK1008" s="136"/>
      <c r="MZL1008" s="136"/>
      <c r="MZM1008" s="136"/>
      <c r="MZN1008" s="136"/>
      <c r="MZO1008" s="136"/>
      <c r="MZP1008" s="136"/>
      <c r="MZQ1008" s="136"/>
      <c r="MZR1008" s="136"/>
      <c r="MZS1008" s="136"/>
      <c r="MZT1008" s="136"/>
      <c r="MZU1008" s="136"/>
      <c r="MZV1008" s="136"/>
      <c r="MZW1008" s="136"/>
      <c r="MZX1008" s="136"/>
      <c r="MZY1008" s="136"/>
      <c r="MZZ1008" s="136"/>
      <c r="NAA1008" s="136"/>
      <c r="NAB1008" s="136"/>
      <c r="NAC1008" s="136"/>
      <c r="NAD1008" s="136"/>
      <c r="NAE1008" s="136"/>
      <c r="NAF1008" s="136"/>
      <c r="NAG1008" s="136"/>
      <c r="NAH1008" s="136"/>
      <c r="NAI1008" s="136"/>
      <c r="NAJ1008" s="136"/>
      <c r="NAK1008" s="136"/>
      <c r="NAL1008" s="136"/>
      <c r="NAM1008" s="136"/>
      <c r="NAN1008" s="136"/>
      <c r="NAO1008" s="136"/>
      <c r="NAP1008" s="136"/>
      <c r="NAQ1008" s="136"/>
      <c r="NAR1008" s="136"/>
      <c r="NAS1008" s="136"/>
      <c r="NAT1008" s="136"/>
      <c r="NAU1008" s="136"/>
      <c r="NAV1008" s="136"/>
      <c r="NAW1008" s="136"/>
      <c r="NAX1008" s="136"/>
      <c r="NAY1008" s="136"/>
      <c r="NAZ1008" s="136"/>
      <c r="NBA1008" s="136"/>
      <c r="NBB1008" s="136"/>
      <c r="NBC1008" s="136"/>
      <c r="NBD1008" s="136"/>
      <c r="NBE1008" s="136"/>
      <c r="NBF1008" s="136"/>
      <c r="NBG1008" s="136"/>
      <c r="NBH1008" s="136"/>
      <c r="NBI1008" s="136"/>
      <c r="NBJ1008" s="136"/>
      <c r="NBK1008" s="136"/>
      <c r="NBL1008" s="136"/>
      <c r="NBM1008" s="136"/>
      <c r="NBN1008" s="136"/>
      <c r="NBO1008" s="136"/>
      <c r="NBP1008" s="136"/>
      <c r="NBQ1008" s="136"/>
      <c r="NBR1008" s="136"/>
      <c r="NBS1008" s="136"/>
      <c r="NBT1008" s="136"/>
      <c r="NBU1008" s="136"/>
      <c r="NBV1008" s="136"/>
      <c r="NBW1008" s="136"/>
      <c r="NBX1008" s="136"/>
      <c r="NBY1008" s="136"/>
      <c r="NBZ1008" s="136"/>
      <c r="NCA1008" s="136"/>
      <c r="NCB1008" s="136"/>
      <c r="NCC1008" s="136"/>
      <c r="NCD1008" s="136"/>
      <c r="NCE1008" s="136"/>
      <c r="NCF1008" s="136"/>
      <c r="NCG1008" s="136"/>
      <c r="NCH1008" s="136"/>
      <c r="NCI1008" s="136"/>
      <c r="NCJ1008" s="136"/>
      <c r="NCK1008" s="136"/>
      <c r="NCL1008" s="136"/>
      <c r="NCM1008" s="136"/>
      <c r="NCN1008" s="136"/>
      <c r="NCO1008" s="136"/>
      <c r="NCP1008" s="136"/>
      <c r="NCQ1008" s="136"/>
      <c r="NCR1008" s="136"/>
      <c r="NCS1008" s="136"/>
      <c r="NCT1008" s="136"/>
      <c r="NCU1008" s="136"/>
      <c r="NCV1008" s="136"/>
      <c r="NCW1008" s="136"/>
      <c r="NCX1008" s="136"/>
      <c r="NCY1008" s="136"/>
      <c r="NCZ1008" s="136"/>
      <c r="NDA1008" s="136"/>
      <c r="NDB1008" s="136"/>
      <c r="NDC1008" s="136"/>
      <c r="NDD1008" s="136"/>
      <c r="NDE1008" s="136"/>
      <c r="NDF1008" s="136"/>
      <c r="NDG1008" s="136"/>
      <c r="NDH1008" s="136"/>
      <c r="NDI1008" s="136"/>
      <c r="NDJ1008" s="136"/>
      <c r="NDK1008" s="136"/>
      <c r="NDL1008" s="136"/>
      <c r="NDM1008" s="136"/>
      <c r="NDN1008" s="136"/>
      <c r="NDO1008" s="136"/>
      <c r="NDP1008" s="136"/>
      <c r="NDQ1008" s="136"/>
      <c r="NDR1008" s="136"/>
      <c r="NDS1008" s="136"/>
      <c r="NDT1008" s="136"/>
      <c r="NDU1008" s="136"/>
      <c r="NDV1008" s="136"/>
      <c r="NDW1008" s="136"/>
      <c r="NDX1008" s="136"/>
      <c r="NDY1008" s="136"/>
      <c r="NDZ1008" s="136"/>
      <c r="NEA1008" s="136"/>
      <c r="NEB1008" s="136"/>
      <c r="NEC1008" s="136"/>
      <c r="NED1008" s="136"/>
      <c r="NEE1008" s="136"/>
      <c r="NEF1008" s="136"/>
      <c r="NEG1008" s="136"/>
      <c r="NEH1008" s="136"/>
      <c r="NEI1008" s="136"/>
      <c r="NEJ1008" s="136"/>
      <c r="NEK1008" s="136"/>
      <c r="NEL1008" s="136"/>
      <c r="NEM1008" s="136"/>
      <c r="NEN1008" s="136"/>
      <c r="NEO1008" s="136"/>
      <c r="NEP1008" s="136"/>
      <c r="NEQ1008" s="136"/>
      <c r="NER1008" s="136"/>
      <c r="NES1008" s="136"/>
      <c r="NET1008" s="136"/>
      <c r="NEU1008" s="136"/>
      <c r="NEV1008" s="136"/>
      <c r="NEW1008" s="136"/>
      <c r="NEX1008" s="136"/>
      <c r="NEY1008" s="136"/>
      <c r="NEZ1008" s="136"/>
      <c r="NFA1008" s="136"/>
      <c r="NFB1008" s="136"/>
      <c r="NFC1008" s="136"/>
      <c r="NFD1008" s="136"/>
      <c r="NFE1008" s="136"/>
      <c r="NFF1008" s="136"/>
      <c r="NFG1008" s="136"/>
      <c r="NFH1008" s="136"/>
      <c r="NFI1008" s="136"/>
      <c r="NFJ1008" s="136"/>
      <c r="NFK1008" s="136"/>
      <c r="NFL1008" s="136"/>
      <c r="NFM1008" s="136"/>
      <c r="NFN1008" s="136"/>
      <c r="NFO1008" s="136"/>
      <c r="NFP1008" s="136"/>
      <c r="NFQ1008" s="136"/>
      <c r="NFR1008" s="136"/>
      <c r="NFS1008" s="136"/>
      <c r="NFT1008" s="136"/>
      <c r="NFU1008" s="136"/>
      <c r="NFV1008" s="136"/>
      <c r="NFW1008" s="136"/>
      <c r="NFX1008" s="136"/>
      <c r="NFY1008" s="136"/>
      <c r="NFZ1008" s="136"/>
      <c r="NGA1008" s="136"/>
      <c r="NGB1008" s="136"/>
      <c r="NGC1008" s="136"/>
      <c r="NGD1008" s="136"/>
      <c r="NGE1008" s="136"/>
      <c r="NGF1008" s="136"/>
      <c r="NGG1008" s="136"/>
      <c r="NGH1008" s="136"/>
      <c r="NGI1008" s="136"/>
      <c r="NGJ1008" s="136"/>
      <c r="NGK1008" s="136"/>
      <c r="NGL1008" s="136"/>
      <c r="NGM1008" s="136"/>
      <c r="NGN1008" s="136"/>
      <c r="NGO1008" s="136"/>
      <c r="NGP1008" s="136"/>
      <c r="NGQ1008" s="136"/>
      <c r="NGR1008" s="136"/>
      <c r="NGS1008" s="136"/>
      <c r="NGT1008" s="136"/>
      <c r="NGU1008" s="136"/>
      <c r="NGV1008" s="136"/>
      <c r="NGW1008" s="136"/>
      <c r="NGX1008" s="136"/>
      <c r="NGY1008" s="136"/>
      <c r="NGZ1008" s="136"/>
      <c r="NHA1008" s="136"/>
      <c r="NHB1008" s="136"/>
      <c r="NHC1008" s="136"/>
      <c r="NHD1008" s="136"/>
      <c r="NHE1008" s="136"/>
      <c r="NHF1008" s="136"/>
      <c r="NHG1008" s="136"/>
      <c r="NHH1008" s="136"/>
      <c r="NHI1008" s="136"/>
      <c r="NHJ1008" s="136"/>
      <c r="NHK1008" s="136"/>
      <c r="NHL1008" s="136"/>
      <c r="NHM1008" s="136"/>
      <c r="NHN1008" s="136"/>
      <c r="NHO1008" s="136"/>
      <c r="NHP1008" s="136"/>
      <c r="NHQ1008" s="136"/>
      <c r="NHR1008" s="136"/>
      <c r="NHS1008" s="136"/>
      <c r="NHT1008" s="136"/>
      <c r="NHU1008" s="136"/>
      <c r="NHV1008" s="136"/>
      <c r="NHW1008" s="136"/>
      <c r="NHX1008" s="136"/>
      <c r="NHY1008" s="136"/>
      <c r="NHZ1008" s="136"/>
      <c r="NIA1008" s="136"/>
      <c r="NIB1008" s="136"/>
      <c r="NIC1008" s="136"/>
      <c r="NID1008" s="136"/>
      <c r="NIE1008" s="136"/>
      <c r="NIF1008" s="136"/>
      <c r="NIG1008" s="136"/>
      <c r="NIH1008" s="136"/>
      <c r="NII1008" s="136"/>
      <c r="NIJ1008" s="136"/>
      <c r="NIK1008" s="136"/>
      <c r="NIL1008" s="136"/>
      <c r="NIM1008" s="136"/>
      <c r="NIN1008" s="136"/>
      <c r="NIO1008" s="136"/>
      <c r="NIP1008" s="136"/>
      <c r="NIQ1008" s="136"/>
      <c r="NIR1008" s="136"/>
      <c r="NIS1008" s="136"/>
      <c r="NIT1008" s="136"/>
      <c r="NIU1008" s="136"/>
      <c r="NIV1008" s="136"/>
      <c r="NIW1008" s="136"/>
      <c r="NIX1008" s="136"/>
      <c r="NIY1008" s="136"/>
      <c r="NIZ1008" s="136"/>
      <c r="NJA1008" s="136"/>
      <c r="NJB1008" s="136"/>
      <c r="NJC1008" s="136"/>
      <c r="NJD1008" s="136"/>
      <c r="NJE1008" s="136"/>
      <c r="NJF1008" s="136"/>
      <c r="NJG1008" s="136"/>
      <c r="NJH1008" s="136"/>
      <c r="NJI1008" s="136"/>
      <c r="NJJ1008" s="136"/>
      <c r="NJK1008" s="136"/>
      <c r="NJL1008" s="136"/>
      <c r="NJM1008" s="136"/>
      <c r="NJN1008" s="136"/>
      <c r="NJO1008" s="136"/>
      <c r="NJP1008" s="136"/>
      <c r="NJQ1008" s="136"/>
      <c r="NJR1008" s="136"/>
      <c r="NJS1008" s="136"/>
      <c r="NJT1008" s="136"/>
      <c r="NJU1008" s="136"/>
      <c r="NJV1008" s="136"/>
      <c r="NJW1008" s="136"/>
      <c r="NJX1008" s="136"/>
      <c r="NJY1008" s="136"/>
      <c r="NJZ1008" s="136"/>
      <c r="NKA1008" s="136"/>
      <c r="NKB1008" s="136"/>
      <c r="NKC1008" s="136"/>
      <c r="NKD1008" s="136"/>
      <c r="NKE1008" s="136"/>
      <c r="NKF1008" s="136"/>
      <c r="NKG1008" s="136"/>
      <c r="NKH1008" s="136"/>
      <c r="NKI1008" s="136"/>
      <c r="NKJ1008" s="136"/>
      <c r="NKK1008" s="136"/>
      <c r="NKL1008" s="136"/>
      <c r="NKM1008" s="136"/>
      <c r="NKN1008" s="136"/>
      <c r="NKO1008" s="136"/>
      <c r="NKP1008" s="136"/>
      <c r="NKQ1008" s="136"/>
      <c r="NKR1008" s="136"/>
      <c r="NKS1008" s="136"/>
      <c r="NKT1008" s="136"/>
      <c r="NKU1008" s="136"/>
      <c r="NKV1008" s="136"/>
      <c r="NKW1008" s="136"/>
      <c r="NKX1008" s="136"/>
      <c r="NKY1008" s="136"/>
      <c r="NKZ1008" s="136"/>
      <c r="NLA1008" s="136"/>
      <c r="NLB1008" s="136"/>
      <c r="NLC1008" s="136"/>
      <c r="NLD1008" s="136"/>
      <c r="NLE1008" s="136"/>
      <c r="NLF1008" s="136"/>
      <c r="NLG1008" s="136"/>
      <c r="NLH1008" s="136"/>
      <c r="NLI1008" s="136"/>
      <c r="NLJ1008" s="136"/>
      <c r="NLK1008" s="136"/>
      <c r="NLL1008" s="136"/>
      <c r="NLM1008" s="136"/>
      <c r="NLN1008" s="136"/>
      <c r="NLO1008" s="136"/>
      <c r="NLP1008" s="136"/>
      <c r="NLQ1008" s="136"/>
      <c r="NLR1008" s="136"/>
      <c r="NLS1008" s="136"/>
      <c r="NLT1008" s="136"/>
      <c r="NLU1008" s="136"/>
      <c r="NLV1008" s="136"/>
      <c r="NLW1008" s="136"/>
      <c r="NLX1008" s="136"/>
      <c r="NLY1008" s="136"/>
      <c r="NLZ1008" s="136"/>
      <c r="NMA1008" s="136"/>
      <c r="NMB1008" s="136"/>
      <c r="NMC1008" s="136"/>
      <c r="NMD1008" s="136"/>
      <c r="NME1008" s="136"/>
      <c r="NMF1008" s="136"/>
      <c r="NMG1008" s="136"/>
      <c r="NMH1008" s="136"/>
      <c r="NMI1008" s="136"/>
      <c r="NMJ1008" s="136"/>
      <c r="NMK1008" s="136"/>
      <c r="NML1008" s="136"/>
      <c r="NMM1008" s="136"/>
      <c r="NMN1008" s="136"/>
      <c r="NMO1008" s="136"/>
      <c r="NMP1008" s="136"/>
      <c r="NMQ1008" s="136"/>
      <c r="NMR1008" s="136"/>
      <c r="NMS1008" s="136"/>
      <c r="NMT1008" s="136"/>
      <c r="NMU1008" s="136"/>
      <c r="NMV1008" s="136"/>
      <c r="NMW1008" s="136"/>
      <c r="NMX1008" s="136"/>
      <c r="NMY1008" s="136"/>
      <c r="NMZ1008" s="136"/>
      <c r="NNA1008" s="136"/>
      <c r="NNB1008" s="136"/>
      <c r="NNC1008" s="136"/>
      <c r="NND1008" s="136"/>
      <c r="NNE1008" s="136"/>
      <c r="NNF1008" s="136"/>
      <c r="NNG1008" s="136"/>
      <c r="NNH1008" s="136"/>
      <c r="NNI1008" s="136"/>
      <c r="NNJ1008" s="136"/>
      <c r="NNK1008" s="136"/>
      <c r="NNL1008" s="136"/>
      <c r="NNM1008" s="136"/>
      <c r="NNN1008" s="136"/>
      <c r="NNO1008" s="136"/>
      <c r="NNP1008" s="136"/>
      <c r="NNQ1008" s="136"/>
      <c r="NNR1008" s="136"/>
      <c r="NNS1008" s="136"/>
      <c r="NNT1008" s="136"/>
      <c r="NNU1008" s="136"/>
      <c r="NNV1008" s="136"/>
      <c r="NNW1008" s="136"/>
      <c r="NNX1008" s="136"/>
      <c r="NNY1008" s="136"/>
      <c r="NNZ1008" s="136"/>
      <c r="NOA1008" s="136"/>
      <c r="NOB1008" s="136"/>
      <c r="NOC1008" s="136"/>
      <c r="NOD1008" s="136"/>
      <c r="NOE1008" s="136"/>
      <c r="NOF1008" s="136"/>
      <c r="NOG1008" s="136"/>
      <c r="NOH1008" s="136"/>
      <c r="NOI1008" s="136"/>
      <c r="NOJ1008" s="136"/>
      <c r="NOK1008" s="136"/>
      <c r="NOL1008" s="136"/>
      <c r="NOM1008" s="136"/>
      <c r="NON1008" s="136"/>
      <c r="NOO1008" s="136"/>
      <c r="NOP1008" s="136"/>
      <c r="NOQ1008" s="136"/>
      <c r="NOR1008" s="136"/>
      <c r="NOS1008" s="136"/>
      <c r="NOT1008" s="136"/>
      <c r="NOU1008" s="136"/>
      <c r="NOV1008" s="136"/>
      <c r="NOW1008" s="136"/>
      <c r="NOX1008" s="136"/>
      <c r="NOY1008" s="136"/>
      <c r="NOZ1008" s="136"/>
      <c r="NPA1008" s="136"/>
      <c r="NPB1008" s="136"/>
      <c r="NPC1008" s="136"/>
      <c r="NPD1008" s="136"/>
      <c r="NPE1008" s="136"/>
      <c r="NPF1008" s="136"/>
      <c r="NPG1008" s="136"/>
      <c r="NPH1008" s="136"/>
      <c r="NPI1008" s="136"/>
      <c r="NPJ1008" s="136"/>
      <c r="NPK1008" s="136"/>
      <c r="NPL1008" s="136"/>
      <c r="NPM1008" s="136"/>
      <c r="NPN1008" s="136"/>
      <c r="NPO1008" s="136"/>
      <c r="NPP1008" s="136"/>
      <c r="NPQ1008" s="136"/>
      <c r="NPR1008" s="136"/>
      <c r="NPS1008" s="136"/>
      <c r="NPT1008" s="136"/>
      <c r="NPU1008" s="136"/>
      <c r="NPV1008" s="136"/>
      <c r="NPW1008" s="136"/>
      <c r="NPX1008" s="136"/>
      <c r="NPY1008" s="136"/>
      <c r="NPZ1008" s="136"/>
      <c r="NQA1008" s="136"/>
      <c r="NQB1008" s="136"/>
      <c r="NQC1008" s="136"/>
      <c r="NQD1008" s="136"/>
      <c r="NQE1008" s="136"/>
      <c r="NQF1008" s="136"/>
      <c r="NQG1008" s="136"/>
      <c r="NQH1008" s="136"/>
      <c r="NQI1008" s="136"/>
      <c r="NQJ1008" s="136"/>
      <c r="NQK1008" s="136"/>
      <c r="NQL1008" s="136"/>
      <c r="NQM1008" s="136"/>
      <c r="NQN1008" s="136"/>
      <c r="NQO1008" s="136"/>
      <c r="NQP1008" s="136"/>
      <c r="NQQ1008" s="136"/>
      <c r="NQR1008" s="136"/>
      <c r="NQS1008" s="136"/>
      <c r="NQT1008" s="136"/>
      <c r="NQU1008" s="136"/>
      <c r="NQV1008" s="136"/>
      <c r="NQW1008" s="136"/>
      <c r="NQX1008" s="136"/>
      <c r="NQY1008" s="136"/>
      <c r="NQZ1008" s="136"/>
      <c r="NRA1008" s="136"/>
      <c r="NRB1008" s="136"/>
      <c r="NRC1008" s="136"/>
      <c r="NRD1008" s="136"/>
      <c r="NRE1008" s="136"/>
      <c r="NRF1008" s="136"/>
      <c r="NRG1008" s="136"/>
      <c r="NRH1008" s="136"/>
      <c r="NRI1008" s="136"/>
      <c r="NRJ1008" s="136"/>
      <c r="NRK1008" s="136"/>
      <c r="NRL1008" s="136"/>
      <c r="NRM1008" s="136"/>
      <c r="NRN1008" s="136"/>
      <c r="NRO1008" s="136"/>
      <c r="NRP1008" s="136"/>
      <c r="NRQ1008" s="136"/>
      <c r="NRR1008" s="136"/>
      <c r="NRS1008" s="136"/>
      <c r="NRT1008" s="136"/>
      <c r="NRU1008" s="136"/>
      <c r="NRV1008" s="136"/>
      <c r="NRW1008" s="136"/>
      <c r="NRX1008" s="136"/>
      <c r="NRY1008" s="136"/>
      <c r="NRZ1008" s="136"/>
      <c r="NSA1008" s="136"/>
      <c r="NSB1008" s="136"/>
      <c r="NSC1008" s="136"/>
      <c r="NSD1008" s="136"/>
      <c r="NSE1008" s="136"/>
      <c r="NSF1008" s="136"/>
      <c r="NSG1008" s="136"/>
      <c r="NSH1008" s="136"/>
      <c r="NSI1008" s="136"/>
      <c r="NSJ1008" s="136"/>
      <c r="NSK1008" s="136"/>
      <c r="NSL1008" s="136"/>
      <c r="NSM1008" s="136"/>
      <c r="NSN1008" s="136"/>
      <c r="NSO1008" s="136"/>
      <c r="NSP1008" s="136"/>
      <c r="NSQ1008" s="136"/>
      <c r="NSR1008" s="136"/>
      <c r="NSS1008" s="136"/>
      <c r="NST1008" s="136"/>
      <c r="NSU1008" s="136"/>
      <c r="NSV1008" s="136"/>
      <c r="NSW1008" s="136"/>
      <c r="NSX1008" s="136"/>
      <c r="NSY1008" s="136"/>
      <c r="NSZ1008" s="136"/>
      <c r="NTA1008" s="136"/>
      <c r="NTB1008" s="136"/>
      <c r="NTC1008" s="136"/>
      <c r="NTD1008" s="136"/>
      <c r="NTE1008" s="136"/>
      <c r="NTF1008" s="136"/>
      <c r="NTG1008" s="136"/>
      <c r="NTH1008" s="136"/>
      <c r="NTI1008" s="136"/>
      <c r="NTJ1008" s="136"/>
      <c r="NTK1008" s="136"/>
      <c r="NTL1008" s="136"/>
      <c r="NTM1008" s="136"/>
      <c r="NTN1008" s="136"/>
      <c r="NTO1008" s="136"/>
      <c r="NTP1008" s="136"/>
      <c r="NTQ1008" s="136"/>
      <c r="NTR1008" s="136"/>
      <c r="NTS1008" s="136"/>
      <c r="NTT1008" s="136"/>
      <c r="NTU1008" s="136"/>
      <c r="NTV1008" s="136"/>
      <c r="NTW1008" s="136"/>
      <c r="NTX1008" s="136"/>
      <c r="NTY1008" s="136"/>
      <c r="NTZ1008" s="136"/>
      <c r="NUA1008" s="136"/>
      <c r="NUB1008" s="136"/>
      <c r="NUC1008" s="136"/>
      <c r="NUD1008" s="136"/>
      <c r="NUE1008" s="136"/>
      <c r="NUF1008" s="136"/>
      <c r="NUG1008" s="136"/>
      <c r="NUH1008" s="136"/>
      <c r="NUI1008" s="136"/>
      <c r="NUJ1008" s="136"/>
      <c r="NUK1008" s="136"/>
      <c r="NUL1008" s="136"/>
      <c r="NUM1008" s="136"/>
      <c r="NUN1008" s="136"/>
      <c r="NUO1008" s="136"/>
      <c r="NUP1008" s="136"/>
      <c r="NUQ1008" s="136"/>
      <c r="NUR1008" s="136"/>
      <c r="NUS1008" s="136"/>
      <c r="NUT1008" s="136"/>
      <c r="NUU1008" s="136"/>
      <c r="NUV1008" s="136"/>
      <c r="NUW1008" s="136"/>
      <c r="NUX1008" s="136"/>
      <c r="NUY1008" s="136"/>
      <c r="NUZ1008" s="136"/>
      <c r="NVA1008" s="136"/>
      <c r="NVB1008" s="136"/>
      <c r="NVC1008" s="136"/>
      <c r="NVD1008" s="136"/>
      <c r="NVE1008" s="136"/>
      <c r="NVF1008" s="136"/>
      <c r="NVG1008" s="136"/>
      <c r="NVH1008" s="136"/>
      <c r="NVI1008" s="136"/>
      <c r="NVJ1008" s="136"/>
      <c r="NVK1008" s="136"/>
      <c r="NVL1008" s="136"/>
      <c r="NVM1008" s="136"/>
      <c r="NVN1008" s="136"/>
      <c r="NVO1008" s="136"/>
      <c r="NVP1008" s="136"/>
      <c r="NVQ1008" s="136"/>
      <c r="NVR1008" s="136"/>
      <c r="NVS1008" s="136"/>
      <c r="NVT1008" s="136"/>
      <c r="NVU1008" s="136"/>
      <c r="NVV1008" s="136"/>
      <c r="NVW1008" s="136"/>
      <c r="NVX1008" s="136"/>
      <c r="NVY1008" s="136"/>
      <c r="NVZ1008" s="136"/>
      <c r="NWA1008" s="136"/>
      <c r="NWB1008" s="136"/>
      <c r="NWC1008" s="136"/>
      <c r="NWD1008" s="136"/>
      <c r="NWE1008" s="136"/>
      <c r="NWF1008" s="136"/>
      <c r="NWG1008" s="136"/>
      <c r="NWH1008" s="136"/>
      <c r="NWI1008" s="136"/>
      <c r="NWJ1008" s="136"/>
      <c r="NWK1008" s="136"/>
      <c r="NWL1008" s="136"/>
      <c r="NWM1008" s="136"/>
      <c r="NWN1008" s="136"/>
      <c r="NWO1008" s="136"/>
      <c r="NWP1008" s="136"/>
      <c r="NWQ1008" s="136"/>
      <c r="NWR1008" s="136"/>
      <c r="NWS1008" s="136"/>
      <c r="NWT1008" s="136"/>
      <c r="NWU1008" s="136"/>
      <c r="NWV1008" s="136"/>
      <c r="NWW1008" s="136"/>
      <c r="NWX1008" s="136"/>
      <c r="NWY1008" s="136"/>
      <c r="NWZ1008" s="136"/>
      <c r="NXA1008" s="136"/>
      <c r="NXB1008" s="136"/>
      <c r="NXC1008" s="136"/>
      <c r="NXD1008" s="136"/>
      <c r="NXE1008" s="136"/>
      <c r="NXF1008" s="136"/>
      <c r="NXG1008" s="136"/>
      <c r="NXH1008" s="136"/>
      <c r="NXI1008" s="136"/>
      <c r="NXJ1008" s="136"/>
      <c r="NXK1008" s="136"/>
      <c r="NXL1008" s="136"/>
      <c r="NXM1008" s="136"/>
      <c r="NXN1008" s="136"/>
      <c r="NXO1008" s="136"/>
      <c r="NXP1008" s="136"/>
      <c r="NXQ1008" s="136"/>
      <c r="NXR1008" s="136"/>
      <c r="NXS1008" s="136"/>
      <c r="NXT1008" s="136"/>
      <c r="NXU1008" s="136"/>
      <c r="NXV1008" s="136"/>
      <c r="NXW1008" s="136"/>
      <c r="NXX1008" s="136"/>
      <c r="NXY1008" s="136"/>
      <c r="NXZ1008" s="136"/>
      <c r="NYA1008" s="136"/>
      <c r="NYB1008" s="136"/>
      <c r="NYC1008" s="136"/>
      <c r="NYD1008" s="136"/>
      <c r="NYE1008" s="136"/>
      <c r="NYF1008" s="136"/>
      <c r="NYG1008" s="136"/>
      <c r="NYH1008" s="136"/>
      <c r="NYI1008" s="136"/>
      <c r="NYJ1008" s="136"/>
      <c r="NYK1008" s="136"/>
      <c r="NYL1008" s="136"/>
      <c r="NYM1008" s="136"/>
      <c r="NYN1008" s="136"/>
      <c r="NYO1008" s="136"/>
      <c r="NYP1008" s="136"/>
      <c r="NYQ1008" s="136"/>
      <c r="NYR1008" s="136"/>
      <c r="NYS1008" s="136"/>
      <c r="NYT1008" s="136"/>
      <c r="NYU1008" s="136"/>
      <c r="NYV1008" s="136"/>
      <c r="NYW1008" s="136"/>
      <c r="NYX1008" s="136"/>
      <c r="NYY1008" s="136"/>
      <c r="NYZ1008" s="136"/>
      <c r="NZA1008" s="136"/>
      <c r="NZB1008" s="136"/>
      <c r="NZC1008" s="136"/>
      <c r="NZD1008" s="136"/>
      <c r="NZE1008" s="136"/>
      <c r="NZF1008" s="136"/>
      <c r="NZG1008" s="136"/>
      <c r="NZH1008" s="136"/>
      <c r="NZI1008" s="136"/>
      <c r="NZJ1008" s="136"/>
      <c r="NZK1008" s="136"/>
      <c r="NZL1008" s="136"/>
      <c r="NZM1008" s="136"/>
      <c r="NZN1008" s="136"/>
      <c r="NZO1008" s="136"/>
      <c r="NZP1008" s="136"/>
      <c r="NZQ1008" s="136"/>
      <c r="NZR1008" s="136"/>
      <c r="NZS1008" s="136"/>
      <c r="NZT1008" s="136"/>
      <c r="NZU1008" s="136"/>
      <c r="NZV1008" s="136"/>
      <c r="NZW1008" s="136"/>
      <c r="NZX1008" s="136"/>
      <c r="NZY1008" s="136"/>
      <c r="NZZ1008" s="136"/>
      <c r="OAA1008" s="136"/>
      <c r="OAB1008" s="136"/>
      <c r="OAC1008" s="136"/>
      <c r="OAD1008" s="136"/>
      <c r="OAE1008" s="136"/>
      <c r="OAF1008" s="136"/>
      <c r="OAG1008" s="136"/>
      <c r="OAH1008" s="136"/>
      <c r="OAI1008" s="136"/>
      <c r="OAJ1008" s="136"/>
      <c r="OAK1008" s="136"/>
      <c r="OAL1008" s="136"/>
      <c r="OAM1008" s="136"/>
      <c r="OAN1008" s="136"/>
      <c r="OAO1008" s="136"/>
      <c r="OAP1008" s="136"/>
      <c r="OAQ1008" s="136"/>
      <c r="OAR1008" s="136"/>
      <c r="OAS1008" s="136"/>
      <c r="OAT1008" s="136"/>
      <c r="OAU1008" s="136"/>
      <c r="OAV1008" s="136"/>
      <c r="OAW1008" s="136"/>
      <c r="OAX1008" s="136"/>
      <c r="OAY1008" s="136"/>
      <c r="OAZ1008" s="136"/>
      <c r="OBA1008" s="136"/>
      <c r="OBB1008" s="136"/>
      <c r="OBC1008" s="136"/>
      <c r="OBD1008" s="136"/>
      <c r="OBE1008" s="136"/>
      <c r="OBF1008" s="136"/>
      <c r="OBG1008" s="136"/>
      <c r="OBH1008" s="136"/>
      <c r="OBI1008" s="136"/>
      <c r="OBJ1008" s="136"/>
      <c r="OBK1008" s="136"/>
      <c r="OBL1008" s="136"/>
      <c r="OBM1008" s="136"/>
      <c r="OBN1008" s="136"/>
      <c r="OBO1008" s="136"/>
      <c r="OBP1008" s="136"/>
      <c r="OBQ1008" s="136"/>
      <c r="OBR1008" s="136"/>
      <c r="OBS1008" s="136"/>
      <c r="OBT1008" s="136"/>
      <c r="OBU1008" s="136"/>
      <c r="OBV1008" s="136"/>
      <c r="OBW1008" s="136"/>
      <c r="OBX1008" s="136"/>
      <c r="OBY1008" s="136"/>
      <c r="OBZ1008" s="136"/>
      <c r="OCA1008" s="136"/>
      <c r="OCB1008" s="136"/>
      <c r="OCC1008" s="136"/>
      <c r="OCD1008" s="136"/>
      <c r="OCE1008" s="136"/>
      <c r="OCF1008" s="136"/>
      <c r="OCG1008" s="136"/>
      <c r="OCH1008" s="136"/>
      <c r="OCI1008" s="136"/>
      <c r="OCJ1008" s="136"/>
      <c r="OCK1008" s="136"/>
      <c r="OCL1008" s="136"/>
      <c r="OCM1008" s="136"/>
      <c r="OCN1008" s="136"/>
      <c r="OCO1008" s="136"/>
      <c r="OCP1008" s="136"/>
      <c r="OCQ1008" s="136"/>
      <c r="OCR1008" s="136"/>
      <c r="OCS1008" s="136"/>
      <c r="OCT1008" s="136"/>
      <c r="OCU1008" s="136"/>
      <c r="OCV1008" s="136"/>
      <c r="OCW1008" s="136"/>
      <c r="OCX1008" s="136"/>
      <c r="OCY1008" s="136"/>
      <c r="OCZ1008" s="136"/>
      <c r="ODA1008" s="136"/>
      <c r="ODB1008" s="136"/>
      <c r="ODC1008" s="136"/>
      <c r="ODD1008" s="136"/>
      <c r="ODE1008" s="136"/>
      <c r="ODF1008" s="136"/>
      <c r="ODG1008" s="136"/>
      <c r="ODH1008" s="136"/>
      <c r="ODI1008" s="136"/>
      <c r="ODJ1008" s="136"/>
      <c r="ODK1008" s="136"/>
      <c r="ODL1008" s="136"/>
      <c r="ODM1008" s="136"/>
      <c r="ODN1008" s="136"/>
      <c r="ODO1008" s="136"/>
      <c r="ODP1008" s="136"/>
      <c r="ODQ1008" s="136"/>
      <c r="ODR1008" s="136"/>
      <c r="ODS1008" s="136"/>
      <c r="ODT1008" s="136"/>
      <c r="ODU1008" s="136"/>
      <c r="ODV1008" s="136"/>
      <c r="ODW1008" s="136"/>
      <c r="ODX1008" s="136"/>
      <c r="ODY1008" s="136"/>
      <c r="ODZ1008" s="136"/>
      <c r="OEA1008" s="136"/>
      <c r="OEB1008" s="136"/>
      <c r="OEC1008" s="136"/>
      <c r="OED1008" s="136"/>
      <c r="OEE1008" s="136"/>
      <c r="OEF1008" s="136"/>
      <c r="OEG1008" s="136"/>
      <c r="OEH1008" s="136"/>
      <c r="OEI1008" s="136"/>
      <c r="OEJ1008" s="136"/>
      <c r="OEK1008" s="136"/>
      <c r="OEL1008" s="136"/>
      <c r="OEM1008" s="136"/>
      <c r="OEN1008" s="136"/>
      <c r="OEO1008" s="136"/>
      <c r="OEP1008" s="136"/>
      <c r="OEQ1008" s="136"/>
      <c r="OER1008" s="136"/>
      <c r="OES1008" s="136"/>
      <c r="OET1008" s="136"/>
      <c r="OEU1008" s="136"/>
      <c r="OEV1008" s="136"/>
      <c r="OEW1008" s="136"/>
      <c r="OEX1008" s="136"/>
      <c r="OEY1008" s="136"/>
      <c r="OEZ1008" s="136"/>
      <c r="OFA1008" s="136"/>
      <c r="OFB1008" s="136"/>
      <c r="OFC1008" s="136"/>
      <c r="OFD1008" s="136"/>
      <c r="OFE1008" s="136"/>
      <c r="OFF1008" s="136"/>
      <c r="OFG1008" s="136"/>
      <c r="OFH1008" s="136"/>
      <c r="OFI1008" s="136"/>
      <c r="OFJ1008" s="136"/>
      <c r="OFK1008" s="136"/>
      <c r="OFL1008" s="136"/>
      <c r="OFM1008" s="136"/>
      <c r="OFN1008" s="136"/>
      <c r="OFO1008" s="136"/>
      <c r="OFP1008" s="136"/>
      <c r="OFQ1008" s="136"/>
      <c r="OFR1008" s="136"/>
      <c r="OFS1008" s="136"/>
      <c r="OFT1008" s="136"/>
      <c r="OFU1008" s="136"/>
      <c r="OFV1008" s="136"/>
      <c r="OFW1008" s="136"/>
      <c r="OFX1008" s="136"/>
      <c r="OFY1008" s="136"/>
      <c r="OFZ1008" s="136"/>
      <c r="OGA1008" s="136"/>
      <c r="OGB1008" s="136"/>
      <c r="OGC1008" s="136"/>
      <c r="OGD1008" s="136"/>
      <c r="OGE1008" s="136"/>
      <c r="OGF1008" s="136"/>
      <c r="OGG1008" s="136"/>
      <c r="OGH1008" s="136"/>
      <c r="OGI1008" s="136"/>
      <c r="OGJ1008" s="136"/>
      <c r="OGK1008" s="136"/>
      <c r="OGL1008" s="136"/>
      <c r="OGM1008" s="136"/>
      <c r="OGN1008" s="136"/>
      <c r="OGO1008" s="136"/>
      <c r="OGP1008" s="136"/>
      <c r="OGQ1008" s="136"/>
      <c r="OGR1008" s="136"/>
      <c r="OGS1008" s="136"/>
      <c r="OGT1008" s="136"/>
      <c r="OGU1008" s="136"/>
      <c r="OGV1008" s="136"/>
      <c r="OGW1008" s="136"/>
      <c r="OGX1008" s="136"/>
      <c r="OGY1008" s="136"/>
      <c r="OGZ1008" s="136"/>
      <c r="OHA1008" s="136"/>
      <c r="OHB1008" s="136"/>
      <c r="OHC1008" s="136"/>
      <c r="OHD1008" s="136"/>
      <c r="OHE1008" s="136"/>
      <c r="OHF1008" s="136"/>
      <c r="OHG1008" s="136"/>
      <c r="OHH1008" s="136"/>
      <c r="OHI1008" s="136"/>
      <c r="OHJ1008" s="136"/>
      <c r="OHK1008" s="136"/>
      <c r="OHL1008" s="136"/>
      <c r="OHM1008" s="136"/>
      <c r="OHN1008" s="136"/>
      <c r="OHO1008" s="136"/>
      <c r="OHP1008" s="136"/>
      <c r="OHQ1008" s="136"/>
      <c r="OHR1008" s="136"/>
      <c r="OHS1008" s="136"/>
      <c r="OHT1008" s="136"/>
      <c r="OHU1008" s="136"/>
      <c r="OHV1008" s="136"/>
      <c r="OHW1008" s="136"/>
      <c r="OHX1008" s="136"/>
      <c r="OHY1008" s="136"/>
      <c r="OHZ1008" s="136"/>
      <c r="OIA1008" s="136"/>
      <c r="OIB1008" s="136"/>
      <c r="OIC1008" s="136"/>
      <c r="OID1008" s="136"/>
      <c r="OIE1008" s="136"/>
      <c r="OIF1008" s="136"/>
      <c r="OIG1008" s="136"/>
      <c r="OIH1008" s="136"/>
      <c r="OII1008" s="136"/>
      <c r="OIJ1008" s="136"/>
      <c r="OIK1008" s="136"/>
      <c r="OIL1008" s="136"/>
      <c r="OIM1008" s="136"/>
      <c r="OIN1008" s="136"/>
      <c r="OIO1008" s="136"/>
      <c r="OIP1008" s="136"/>
      <c r="OIQ1008" s="136"/>
      <c r="OIR1008" s="136"/>
      <c r="OIS1008" s="136"/>
      <c r="OIT1008" s="136"/>
      <c r="OIU1008" s="136"/>
      <c r="OIV1008" s="136"/>
      <c r="OIW1008" s="136"/>
      <c r="OIX1008" s="136"/>
      <c r="OIY1008" s="136"/>
      <c r="OIZ1008" s="136"/>
      <c r="OJA1008" s="136"/>
      <c r="OJB1008" s="136"/>
      <c r="OJC1008" s="136"/>
      <c r="OJD1008" s="136"/>
      <c r="OJE1008" s="136"/>
      <c r="OJF1008" s="136"/>
      <c r="OJG1008" s="136"/>
      <c r="OJH1008" s="136"/>
      <c r="OJI1008" s="136"/>
      <c r="OJJ1008" s="136"/>
      <c r="OJK1008" s="136"/>
      <c r="OJL1008" s="136"/>
      <c r="OJM1008" s="136"/>
      <c r="OJN1008" s="136"/>
      <c r="OJO1008" s="136"/>
      <c r="OJP1008" s="136"/>
      <c r="OJQ1008" s="136"/>
      <c r="OJR1008" s="136"/>
      <c r="OJS1008" s="136"/>
      <c r="OJT1008" s="136"/>
      <c r="OJU1008" s="136"/>
      <c r="OJV1008" s="136"/>
      <c r="OJW1008" s="136"/>
      <c r="OJX1008" s="136"/>
      <c r="OJY1008" s="136"/>
      <c r="OJZ1008" s="136"/>
      <c r="OKA1008" s="136"/>
      <c r="OKB1008" s="136"/>
      <c r="OKC1008" s="136"/>
      <c r="OKD1008" s="136"/>
      <c r="OKE1008" s="136"/>
      <c r="OKF1008" s="136"/>
      <c r="OKG1008" s="136"/>
      <c r="OKH1008" s="136"/>
      <c r="OKI1008" s="136"/>
      <c r="OKJ1008" s="136"/>
      <c r="OKK1008" s="136"/>
      <c r="OKL1008" s="136"/>
      <c r="OKM1008" s="136"/>
      <c r="OKN1008" s="136"/>
      <c r="OKO1008" s="136"/>
      <c r="OKP1008" s="136"/>
      <c r="OKQ1008" s="136"/>
      <c r="OKR1008" s="136"/>
      <c r="OKS1008" s="136"/>
      <c r="OKT1008" s="136"/>
      <c r="OKU1008" s="136"/>
      <c r="OKV1008" s="136"/>
      <c r="OKW1008" s="136"/>
      <c r="OKX1008" s="136"/>
      <c r="OKY1008" s="136"/>
      <c r="OKZ1008" s="136"/>
      <c r="OLA1008" s="136"/>
      <c r="OLB1008" s="136"/>
      <c r="OLC1008" s="136"/>
      <c r="OLD1008" s="136"/>
      <c r="OLE1008" s="136"/>
      <c r="OLF1008" s="136"/>
      <c r="OLG1008" s="136"/>
      <c r="OLH1008" s="136"/>
      <c r="OLI1008" s="136"/>
      <c r="OLJ1008" s="136"/>
      <c r="OLK1008" s="136"/>
      <c r="OLL1008" s="136"/>
      <c r="OLM1008" s="136"/>
      <c r="OLN1008" s="136"/>
      <c r="OLO1008" s="136"/>
      <c r="OLP1008" s="136"/>
      <c r="OLQ1008" s="136"/>
      <c r="OLR1008" s="136"/>
      <c r="OLS1008" s="136"/>
      <c r="OLT1008" s="136"/>
      <c r="OLU1008" s="136"/>
      <c r="OLV1008" s="136"/>
      <c r="OLW1008" s="136"/>
      <c r="OLX1008" s="136"/>
      <c r="OLY1008" s="136"/>
      <c r="OLZ1008" s="136"/>
      <c r="OMA1008" s="136"/>
      <c r="OMB1008" s="136"/>
      <c r="OMC1008" s="136"/>
      <c r="OMD1008" s="136"/>
      <c r="OME1008" s="136"/>
      <c r="OMF1008" s="136"/>
      <c r="OMG1008" s="136"/>
      <c r="OMH1008" s="136"/>
      <c r="OMI1008" s="136"/>
      <c r="OMJ1008" s="136"/>
      <c r="OMK1008" s="136"/>
      <c r="OML1008" s="136"/>
      <c r="OMM1008" s="136"/>
      <c r="OMN1008" s="136"/>
      <c r="OMO1008" s="136"/>
      <c r="OMP1008" s="136"/>
      <c r="OMQ1008" s="136"/>
      <c r="OMR1008" s="136"/>
      <c r="OMS1008" s="136"/>
      <c r="OMT1008" s="136"/>
      <c r="OMU1008" s="136"/>
      <c r="OMV1008" s="136"/>
      <c r="OMW1008" s="136"/>
      <c r="OMX1008" s="136"/>
      <c r="OMY1008" s="136"/>
      <c r="OMZ1008" s="136"/>
      <c r="ONA1008" s="136"/>
      <c r="ONB1008" s="136"/>
      <c r="ONC1008" s="136"/>
      <c r="OND1008" s="136"/>
      <c r="ONE1008" s="136"/>
      <c r="ONF1008" s="136"/>
      <c r="ONG1008" s="136"/>
      <c r="ONH1008" s="136"/>
      <c r="ONI1008" s="136"/>
      <c r="ONJ1008" s="136"/>
      <c r="ONK1008" s="136"/>
      <c r="ONL1008" s="136"/>
      <c r="ONM1008" s="136"/>
      <c r="ONN1008" s="136"/>
      <c r="ONO1008" s="136"/>
      <c r="ONP1008" s="136"/>
      <c r="ONQ1008" s="136"/>
      <c r="ONR1008" s="136"/>
      <c r="ONS1008" s="136"/>
      <c r="ONT1008" s="136"/>
      <c r="ONU1008" s="136"/>
      <c r="ONV1008" s="136"/>
      <c r="ONW1008" s="136"/>
      <c r="ONX1008" s="136"/>
      <c r="ONY1008" s="136"/>
      <c r="ONZ1008" s="136"/>
      <c r="OOA1008" s="136"/>
      <c r="OOB1008" s="136"/>
      <c r="OOC1008" s="136"/>
      <c r="OOD1008" s="136"/>
      <c r="OOE1008" s="136"/>
      <c r="OOF1008" s="136"/>
      <c r="OOG1008" s="136"/>
      <c r="OOH1008" s="136"/>
      <c r="OOI1008" s="136"/>
      <c r="OOJ1008" s="136"/>
      <c r="OOK1008" s="136"/>
      <c r="OOL1008" s="136"/>
      <c r="OOM1008" s="136"/>
      <c r="OON1008" s="136"/>
      <c r="OOO1008" s="136"/>
      <c r="OOP1008" s="136"/>
      <c r="OOQ1008" s="136"/>
      <c r="OOR1008" s="136"/>
      <c r="OOS1008" s="136"/>
      <c r="OOT1008" s="136"/>
      <c r="OOU1008" s="136"/>
      <c r="OOV1008" s="136"/>
      <c r="OOW1008" s="136"/>
      <c r="OOX1008" s="136"/>
      <c r="OOY1008" s="136"/>
      <c r="OOZ1008" s="136"/>
      <c r="OPA1008" s="136"/>
      <c r="OPB1008" s="136"/>
      <c r="OPC1008" s="136"/>
      <c r="OPD1008" s="136"/>
      <c r="OPE1008" s="136"/>
      <c r="OPF1008" s="136"/>
      <c r="OPG1008" s="136"/>
      <c r="OPH1008" s="136"/>
      <c r="OPI1008" s="136"/>
      <c r="OPJ1008" s="136"/>
      <c r="OPK1008" s="136"/>
      <c r="OPL1008" s="136"/>
      <c r="OPM1008" s="136"/>
      <c r="OPN1008" s="136"/>
      <c r="OPO1008" s="136"/>
      <c r="OPP1008" s="136"/>
      <c r="OPQ1008" s="136"/>
      <c r="OPR1008" s="136"/>
      <c r="OPS1008" s="136"/>
      <c r="OPT1008" s="136"/>
      <c r="OPU1008" s="136"/>
      <c r="OPV1008" s="136"/>
      <c r="OPW1008" s="136"/>
      <c r="OPX1008" s="136"/>
      <c r="OPY1008" s="136"/>
      <c r="OPZ1008" s="136"/>
      <c r="OQA1008" s="136"/>
      <c r="OQB1008" s="136"/>
      <c r="OQC1008" s="136"/>
      <c r="OQD1008" s="136"/>
      <c r="OQE1008" s="136"/>
      <c r="OQF1008" s="136"/>
      <c r="OQG1008" s="136"/>
      <c r="OQH1008" s="136"/>
      <c r="OQI1008" s="136"/>
      <c r="OQJ1008" s="136"/>
      <c r="OQK1008" s="136"/>
      <c r="OQL1008" s="136"/>
      <c r="OQM1008" s="136"/>
      <c r="OQN1008" s="136"/>
      <c r="OQO1008" s="136"/>
      <c r="OQP1008" s="136"/>
      <c r="OQQ1008" s="136"/>
      <c r="OQR1008" s="136"/>
      <c r="OQS1008" s="136"/>
      <c r="OQT1008" s="136"/>
      <c r="OQU1008" s="136"/>
      <c r="OQV1008" s="136"/>
      <c r="OQW1008" s="136"/>
      <c r="OQX1008" s="136"/>
      <c r="OQY1008" s="136"/>
      <c r="OQZ1008" s="136"/>
      <c r="ORA1008" s="136"/>
      <c r="ORB1008" s="136"/>
      <c r="ORC1008" s="136"/>
      <c r="ORD1008" s="136"/>
      <c r="ORE1008" s="136"/>
      <c r="ORF1008" s="136"/>
      <c r="ORG1008" s="136"/>
      <c r="ORH1008" s="136"/>
      <c r="ORI1008" s="136"/>
      <c r="ORJ1008" s="136"/>
      <c r="ORK1008" s="136"/>
      <c r="ORL1008" s="136"/>
      <c r="ORM1008" s="136"/>
      <c r="ORN1008" s="136"/>
      <c r="ORO1008" s="136"/>
      <c r="ORP1008" s="136"/>
      <c r="ORQ1008" s="136"/>
      <c r="ORR1008" s="136"/>
      <c r="ORS1008" s="136"/>
      <c r="ORT1008" s="136"/>
      <c r="ORU1008" s="136"/>
      <c r="ORV1008" s="136"/>
      <c r="ORW1008" s="136"/>
      <c r="ORX1008" s="136"/>
      <c r="ORY1008" s="136"/>
      <c r="ORZ1008" s="136"/>
      <c r="OSA1008" s="136"/>
      <c r="OSB1008" s="136"/>
      <c r="OSC1008" s="136"/>
      <c r="OSD1008" s="136"/>
      <c r="OSE1008" s="136"/>
      <c r="OSF1008" s="136"/>
      <c r="OSG1008" s="136"/>
      <c r="OSH1008" s="136"/>
      <c r="OSI1008" s="136"/>
      <c r="OSJ1008" s="136"/>
      <c r="OSK1008" s="136"/>
      <c r="OSL1008" s="136"/>
      <c r="OSM1008" s="136"/>
      <c r="OSN1008" s="136"/>
      <c r="OSO1008" s="136"/>
      <c r="OSP1008" s="136"/>
      <c r="OSQ1008" s="136"/>
      <c r="OSR1008" s="136"/>
      <c r="OSS1008" s="136"/>
      <c r="OST1008" s="136"/>
      <c r="OSU1008" s="136"/>
      <c r="OSV1008" s="136"/>
      <c r="OSW1008" s="136"/>
      <c r="OSX1008" s="136"/>
      <c r="OSY1008" s="136"/>
      <c r="OSZ1008" s="136"/>
      <c r="OTA1008" s="136"/>
      <c r="OTB1008" s="136"/>
      <c r="OTC1008" s="136"/>
      <c r="OTD1008" s="136"/>
      <c r="OTE1008" s="136"/>
      <c r="OTF1008" s="136"/>
      <c r="OTG1008" s="136"/>
      <c r="OTH1008" s="136"/>
      <c r="OTI1008" s="136"/>
      <c r="OTJ1008" s="136"/>
      <c r="OTK1008" s="136"/>
      <c r="OTL1008" s="136"/>
      <c r="OTM1008" s="136"/>
      <c r="OTN1008" s="136"/>
      <c r="OTO1008" s="136"/>
      <c r="OTP1008" s="136"/>
      <c r="OTQ1008" s="136"/>
      <c r="OTR1008" s="136"/>
      <c r="OTS1008" s="136"/>
      <c r="OTT1008" s="136"/>
      <c r="OTU1008" s="136"/>
      <c r="OTV1008" s="136"/>
      <c r="OTW1008" s="136"/>
      <c r="OTX1008" s="136"/>
      <c r="OTY1008" s="136"/>
      <c r="OTZ1008" s="136"/>
      <c r="OUA1008" s="136"/>
      <c r="OUB1008" s="136"/>
      <c r="OUC1008" s="136"/>
      <c r="OUD1008" s="136"/>
      <c r="OUE1008" s="136"/>
      <c r="OUF1008" s="136"/>
      <c r="OUG1008" s="136"/>
      <c r="OUH1008" s="136"/>
      <c r="OUI1008" s="136"/>
      <c r="OUJ1008" s="136"/>
      <c r="OUK1008" s="136"/>
      <c r="OUL1008" s="136"/>
      <c r="OUM1008" s="136"/>
      <c r="OUN1008" s="136"/>
      <c r="OUO1008" s="136"/>
      <c r="OUP1008" s="136"/>
      <c r="OUQ1008" s="136"/>
      <c r="OUR1008" s="136"/>
      <c r="OUS1008" s="136"/>
      <c r="OUT1008" s="136"/>
      <c r="OUU1008" s="136"/>
      <c r="OUV1008" s="136"/>
      <c r="OUW1008" s="136"/>
      <c r="OUX1008" s="136"/>
      <c r="OUY1008" s="136"/>
      <c r="OUZ1008" s="136"/>
      <c r="OVA1008" s="136"/>
      <c r="OVB1008" s="136"/>
      <c r="OVC1008" s="136"/>
      <c r="OVD1008" s="136"/>
      <c r="OVE1008" s="136"/>
      <c r="OVF1008" s="136"/>
      <c r="OVG1008" s="136"/>
      <c r="OVH1008" s="136"/>
      <c r="OVI1008" s="136"/>
      <c r="OVJ1008" s="136"/>
      <c r="OVK1008" s="136"/>
      <c r="OVL1008" s="136"/>
      <c r="OVM1008" s="136"/>
      <c r="OVN1008" s="136"/>
      <c r="OVO1008" s="136"/>
      <c r="OVP1008" s="136"/>
      <c r="OVQ1008" s="136"/>
      <c r="OVR1008" s="136"/>
      <c r="OVS1008" s="136"/>
      <c r="OVT1008" s="136"/>
      <c r="OVU1008" s="136"/>
      <c r="OVV1008" s="136"/>
      <c r="OVW1008" s="136"/>
      <c r="OVX1008" s="136"/>
      <c r="OVY1008" s="136"/>
      <c r="OVZ1008" s="136"/>
      <c r="OWA1008" s="136"/>
      <c r="OWB1008" s="136"/>
      <c r="OWC1008" s="136"/>
      <c r="OWD1008" s="136"/>
      <c r="OWE1008" s="136"/>
      <c r="OWF1008" s="136"/>
      <c r="OWG1008" s="136"/>
      <c r="OWH1008" s="136"/>
      <c r="OWI1008" s="136"/>
      <c r="OWJ1008" s="136"/>
      <c r="OWK1008" s="136"/>
      <c r="OWL1008" s="136"/>
      <c r="OWM1008" s="136"/>
      <c r="OWN1008" s="136"/>
      <c r="OWO1008" s="136"/>
      <c r="OWP1008" s="136"/>
      <c r="OWQ1008" s="136"/>
      <c r="OWR1008" s="136"/>
      <c r="OWS1008" s="136"/>
      <c r="OWT1008" s="136"/>
      <c r="OWU1008" s="136"/>
      <c r="OWV1008" s="136"/>
      <c r="OWW1008" s="136"/>
      <c r="OWX1008" s="136"/>
      <c r="OWY1008" s="136"/>
      <c r="OWZ1008" s="136"/>
      <c r="OXA1008" s="136"/>
      <c r="OXB1008" s="136"/>
      <c r="OXC1008" s="136"/>
      <c r="OXD1008" s="136"/>
      <c r="OXE1008" s="136"/>
      <c r="OXF1008" s="136"/>
      <c r="OXG1008" s="136"/>
      <c r="OXH1008" s="136"/>
      <c r="OXI1008" s="136"/>
      <c r="OXJ1008" s="136"/>
      <c r="OXK1008" s="136"/>
      <c r="OXL1008" s="136"/>
      <c r="OXM1008" s="136"/>
      <c r="OXN1008" s="136"/>
      <c r="OXO1008" s="136"/>
      <c r="OXP1008" s="136"/>
      <c r="OXQ1008" s="136"/>
      <c r="OXR1008" s="136"/>
      <c r="OXS1008" s="136"/>
      <c r="OXT1008" s="136"/>
      <c r="OXU1008" s="136"/>
      <c r="OXV1008" s="136"/>
      <c r="OXW1008" s="136"/>
      <c r="OXX1008" s="136"/>
      <c r="OXY1008" s="136"/>
      <c r="OXZ1008" s="136"/>
      <c r="OYA1008" s="136"/>
      <c r="OYB1008" s="136"/>
      <c r="OYC1008" s="136"/>
      <c r="OYD1008" s="136"/>
      <c r="OYE1008" s="136"/>
      <c r="OYF1008" s="136"/>
      <c r="OYG1008" s="136"/>
      <c r="OYH1008" s="136"/>
      <c r="OYI1008" s="136"/>
      <c r="OYJ1008" s="136"/>
      <c r="OYK1008" s="136"/>
      <c r="OYL1008" s="136"/>
      <c r="OYM1008" s="136"/>
      <c r="OYN1008" s="136"/>
      <c r="OYO1008" s="136"/>
      <c r="OYP1008" s="136"/>
      <c r="OYQ1008" s="136"/>
      <c r="OYR1008" s="136"/>
      <c r="OYS1008" s="136"/>
      <c r="OYT1008" s="136"/>
      <c r="OYU1008" s="136"/>
      <c r="OYV1008" s="136"/>
      <c r="OYW1008" s="136"/>
      <c r="OYX1008" s="136"/>
      <c r="OYY1008" s="136"/>
      <c r="OYZ1008" s="136"/>
      <c r="OZA1008" s="136"/>
      <c r="OZB1008" s="136"/>
      <c r="OZC1008" s="136"/>
      <c r="OZD1008" s="136"/>
      <c r="OZE1008" s="136"/>
      <c r="OZF1008" s="136"/>
      <c r="OZG1008" s="136"/>
      <c r="OZH1008" s="136"/>
      <c r="OZI1008" s="136"/>
      <c r="OZJ1008" s="136"/>
      <c r="OZK1008" s="136"/>
      <c r="OZL1008" s="136"/>
      <c r="OZM1008" s="136"/>
      <c r="OZN1008" s="136"/>
      <c r="OZO1008" s="136"/>
      <c r="OZP1008" s="136"/>
      <c r="OZQ1008" s="136"/>
      <c r="OZR1008" s="136"/>
      <c r="OZS1008" s="136"/>
      <c r="OZT1008" s="136"/>
      <c r="OZU1008" s="136"/>
      <c r="OZV1008" s="136"/>
      <c r="OZW1008" s="136"/>
      <c r="OZX1008" s="136"/>
      <c r="OZY1008" s="136"/>
      <c r="OZZ1008" s="136"/>
      <c r="PAA1008" s="136"/>
      <c r="PAB1008" s="136"/>
      <c r="PAC1008" s="136"/>
      <c r="PAD1008" s="136"/>
      <c r="PAE1008" s="136"/>
      <c r="PAF1008" s="136"/>
      <c r="PAG1008" s="136"/>
      <c r="PAH1008" s="136"/>
      <c r="PAI1008" s="136"/>
      <c r="PAJ1008" s="136"/>
      <c r="PAK1008" s="136"/>
      <c r="PAL1008" s="136"/>
      <c r="PAM1008" s="136"/>
      <c r="PAN1008" s="136"/>
      <c r="PAO1008" s="136"/>
      <c r="PAP1008" s="136"/>
      <c r="PAQ1008" s="136"/>
      <c r="PAR1008" s="136"/>
      <c r="PAS1008" s="136"/>
      <c r="PAT1008" s="136"/>
      <c r="PAU1008" s="136"/>
      <c r="PAV1008" s="136"/>
      <c r="PAW1008" s="136"/>
      <c r="PAX1008" s="136"/>
      <c r="PAY1008" s="136"/>
      <c r="PAZ1008" s="136"/>
      <c r="PBA1008" s="136"/>
      <c r="PBB1008" s="136"/>
      <c r="PBC1008" s="136"/>
      <c r="PBD1008" s="136"/>
      <c r="PBE1008" s="136"/>
      <c r="PBF1008" s="136"/>
      <c r="PBG1008" s="136"/>
      <c r="PBH1008" s="136"/>
      <c r="PBI1008" s="136"/>
      <c r="PBJ1008" s="136"/>
      <c r="PBK1008" s="136"/>
      <c r="PBL1008" s="136"/>
      <c r="PBM1008" s="136"/>
      <c r="PBN1008" s="136"/>
      <c r="PBO1008" s="136"/>
      <c r="PBP1008" s="136"/>
      <c r="PBQ1008" s="136"/>
      <c r="PBR1008" s="136"/>
      <c r="PBS1008" s="136"/>
      <c r="PBT1008" s="136"/>
      <c r="PBU1008" s="136"/>
      <c r="PBV1008" s="136"/>
      <c r="PBW1008" s="136"/>
      <c r="PBX1008" s="136"/>
      <c r="PBY1008" s="136"/>
      <c r="PBZ1008" s="136"/>
      <c r="PCA1008" s="136"/>
      <c r="PCB1008" s="136"/>
      <c r="PCC1008" s="136"/>
      <c r="PCD1008" s="136"/>
      <c r="PCE1008" s="136"/>
      <c r="PCF1008" s="136"/>
      <c r="PCG1008" s="136"/>
      <c r="PCH1008" s="136"/>
      <c r="PCI1008" s="136"/>
      <c r="PCJ1008" s="136"/>
      <c r="PCK1008" s="136"/>
      <c r="PCL1008" s="136"/>
      <c r="PCM1008" s="136"/>
      <c r="PCN1008" s="136"/>
      <c r="PCO1008" s="136"/>
      <c r="PCP1008" s="136"/>
      <c r="PCQ1008" s="136"/>
      <c r="PCR1008" s="136"/>
      <c r="PCS1008" s="136"/>
      <c r="PCT1008" s="136"/>
      <c r="PCU1008" s="136"/>
      <c r="PCV1008" s="136"/>
      <c r="PCW1008" s="136"/>
      <c r="PCX1008" s="136"/>
      <c r="PCY1008" s="136"/>
      <c r="PCZ1008" s="136"/>
      <c r="PDA1008" s="136"/>
      <c r="PDB1008" s="136"/>
      <c r="PDC1008" s="136"/>
      <c r="PDD1008" s="136"/>
      <c r="PDE1008" s="136"/>
      <c r="PDF1008" s="136"/>
      <c r="PDG1008" s="136"/>
      <c r="PDH1008" s="136"/>
      <c r="PDI1008" s="136"/>
      <c r="PDJ1008" s="136"/>
      <c r="PDK1008" s="136"/>
      <c r="PDL1008" s="136"/>
      <c r="PDM1008" s="136"/>
      <c r="PDN1008" s="136"/>
      <c r="PDO1008" s="136"/>
      <c r="PDP1008" s="136"/>
      <c r="PDQ1008" s="136"/>
      <c r="PDR1008" s="136"/>
      <c r="PDS1008" s="136"/>
      <c r="PDT1008" s="136"/>
      <c r="PDU1008" s="136"/>
      <c r="PDV1008" s="136"/>
      <c r="PDW1008" s="136"/>
      <c r="PDX1008" s="136"/>
      <c r="PDY1008" s="136"/>
      <c r="PDZ1008" s="136"/>
      <c r="PEA1008" s="136"/>
      <c r="PEB1008" s="136"/>
      <c r="PEC1008" s="136"/>
      <c r="PED1008" s="136"/>
      <c r="PEE1008" s="136"/>
      <c r="PEF1008" s="136"/>
      <c r="PEG1008" s="136"/>
      <c r="PEH1008" s="136"/>
      <c r="PEI1008" s="136"/>
      <c r="PEJ1008" s="136"/>
      <c r="PEK1008" s="136"/>
      <c r="PEL1008" s="136"/>
      <c r="PEM1008" s="136"/>
      <c r="PEN1008" s="136"/>
      <c r="PEO1008" s="136"/>
      <c r="PEP1008" s="136"/>
      <c r="PEQ1008" s="136"/>
      <c r="PER1008" s="136"/>
      <c r="PES1008" s="136"/>
      <c r="PET1008" s="136"/>
      <c r="PEU1008" s="136"/>
      <c r="PEV1008" s="136"/>
      <c r="PEW1008" s="136"/>
      <c r="PEX1008" s="136"/>
      <c r="PEY1008" s="136"/>
      <c r="PEZ1008" s="136"/>
      <c r="PFA1008" s="136"/>
      <c r="PFB1008" s="136"/>
      <c r="PFC1008" s="136"/>
      <c r="PFD1008" s="136"/>
      <c r="PFE1008" s="136"/>
      <c r="PFF1008" s="136"/>
      <c r="PFG1008" s="136"/>
      <c r="PFH1008" s="136"/>
      <c r="PFI1008" s="136"/>
      <c r="PFJ1008" s="136"/>
      <c r="PFK1008" s="136"/>
      <c r="PFL1008" s="136"/>
      <c r="PFM1008" s="136"/>
      <c r="PFN1008" s="136"/>
      <c r="PFO1008" s="136"/>
      <c r="PFP1008" s="136"/>
      <c r="PFQ1008" s="136"/>
      <c r="PFR1008" s="136"/>
      <c r="PFS1008" s="136"/>
      <c r="PFT1008" s="136"/>
      <c r="PFU1008" s="136"/>
      <c r="PFV1008" s="136"/>
      <c r="PFW1008" s="136"/>
      <c r="PFX1008" s="136"/>
      <c r="PFY1008" s="136"/>
      <c r="PFZ1008" s="136"/>
      <c r="PGA1008" s="136"/>
      <c r="PGB1008" s="136"/>
      <c r="PGC1008" s="136"/>
      <c r="PGD1008" s="136"/>
      <c r="PGE1008" s="136"/>
      <c r="PGF1008" s="136"/>
      <c r="PGG1008" s="136"/>
      <c r="PGH1008" s="136"/>
      <c r="PGI1008" s="136"/>
      <c r="PGJ1008" s="136"/>
      <c r="PGK1008" s="136"/>
      <c r="PGL1008" s="136"/>
      <c r="PGM1008" s="136"/>
      <c r="PGN1008" s="136"/>
      <c r="PGO1008" s="136"/>
      <c r="PGP1008" s="136"/>
      <c r="PGQ1008" s="136"/>
      <c r="PGR1008" s="136"/>
      <c r="PGS1008" s="136"/>
      <c r="PGT1008" s="136"/>
      <c r="PGU1008" s="136"/>
      <c r="PGV1008" s="136"/>
      <c r="PGW1008" s="136"/>
      <c r="PGX1008" s="136"/>
      <c r="PGY1008" s="136"/>
      <c r="PGZ1008" s="136"/>
      <c r="PHA1008" s="136"/>
      <c r="PHB1008" s="136"/>
      <c r="PHC1008" s="136"/>
      <c r="PHD1008" s="136"/>
      <c r="PHE1008" s="136"/>
      <c r="PHF1008" s="136"/>
      <c r="PHG1008" s="136"/>
      <c r="PHH1008" s="136"/>
      <c r="PHI1008" s="136"/>
      <c r="PHJ1008" s="136"/>
      <c r="PHK1008" s="136"/>
      <c r="PHL1008" s="136"/>
      <c r="PHM1008" s="136"/>
      <c r="PHN1008" s="136"/>
      <c r="PHO1008" s="136"/>
      <c r="PHP1008" s="136"/>
      <c r="PHQ1008" s="136"/>
      <c r="PHR1008" s="136"/>
      <c r="PHS1008" s="136"/>
      <c r="PHT1008" s="136"/>
      <c r="PHU1008" s="136"/>
      <c r="PHV1008" s="136"/>
      <c r="PHW1008" s="136"/>
      <c r="PHX1008" s="136"/>
      <c r="PHY1008" s="136"/>
      <c r="PHZ1008" s="136"/>
      <c r="PIA1008" s="136"/>
      <c r="PIB1008" s="136"/>
      <c r="PIC1008" s="136"/>
      <c r="PID1008" s="136"/>
      <c r="PIE1008" s="136"/>
      <c r="PIF1008" s="136"/>
      <c r="PIG1008" s="136"/>
      <c r="PIH1008" s="136"/>
      <c r="PII1008" s="136"/>
      <c r="PIJ1008" s="136"/>
      <c r="PIK1008" s="136"/>
      <c r="PIL1008" s="136"/>
      <c r="PIM1008" s="136"/>
      <c r="PIN1008" s="136"/>
      <c r="PIO1008" s="136"/>
      <c r="PIP1008" s="136"/>
      <c r="PIQ1008" s="136"/>
      <c r="PIR1008" s="136"/>
      <c r="PIS1008" s="136"/>
      <c r="PIT1008" s="136"/>
      <c r="PIU1008" s="136"/>
      <c r="PIV1008" s="136"/>
      <c r="PIW1008" s="136"/>
      <c r="PIX1008" s="136"/>
      <c r="PIY1008" s="136"/>
      <c r="PIZ1008" s="136"/>
      <c r="PJA1008" s="136"/>
      <c r="PJB1008" s="136"/>
      <c r="PJC1008" s="136"/>
      <c r="PJD1008" s="136"/>
      <c r="PJE1008" s="136"/>
      <c r="PJF1008" s="136"/>
      <c r="PJG1008" s="136"/>
      <c r="PJH1008" s="136"/>
      <c r="PJI1008" s="136"/>
      <c r="PJJ1008" s="136"/>
      <c r="PJK1008" s="136"/>
      <c r="PJL1008" s="136"/>
      <c r="PJM1008" s="136"/>
      <c r="PJN1008" s="136"/>
      <c r="PJO1008" s="136"/>
      <c r="PJP1008" s="136"/>
      <c r="PJQ1008" s="136"/>
      <c r="PJR1008" s="136"/>
      <c r="PJS1008" s="136"/>
      <c r="PJT1008" s="136"/>
      <c r="PJU1008" s="136"/>
      <c r="PJV1008" s="136"/>
      <c r="PJW1008" s="136"/>
      <c r="PJX1008" s="136"/>
      <c r="PJY1008" s="136"/>
      <c r="PJZ1008" s="136"/>
      <c r="PKA1008" s="136"/>
      <c r="PKB1008" s="136"/>
      <c r="PKC1008" s="136"/>
      <c r="PKD1008" s="136"/>
      <c r="PKE1008" s="136"/>
      <c r="PKF1008" s="136"/>
      <c r="PKG1008" s="136"/>
      <c r="PKH1008" s="136"/>
      <c r="PKI1008" s="136"/>
      <c r="PKJ1008" s="136"/>
      <c r="PKK1008" s="136"/>
      <c r="PKL1008" s="136"/>
      <c r="PKM1008" s="136"/>
      <c r="PKN1008" s="136"/>
      <c r="PKO1008" s="136"/>
      <c r="PKP1008" s="136"/>
      <c r="PKQ1008" s="136"/>
      <c r="PKR1008" s="136"/>
      <c r="PKS1008" s="136"/>
      <c r="PKT1008" s="136"/>
      <c r="PKU1008" s="136"/>
      <c r="PKV1008" s="136"/>
      <c r="PKW1008" s="136"/>
      <c r="PKX1008" s="136"/>
      <c r="PKY1008" s="136"/>
      <c r="PKZ1008" s="136"/>
      <c r="PLA1008" s="136"/>
      <c r="PLB1008" s="136"/>
      <c r="PLC1008" s="136"/>
      <c r="PLD1008" s="136"/>
      <c r="PLE1008" s="136"/>
      <c r="PLF1008" s="136"/>
      <c r="PLG1008" s="136"/>
      <c r="PLH1008" s="136"/>
      <c r="PLI1008" s="136"/>
      <c r="PLJ1008" s="136"/>
      <c r="PLK1008" s="136"/>
      <c r="PLL1008" s="136"/>
      <c r="PLM1008" s="136"/>
      <c r="PLN1008" s="136"/>
      <c r="PLO1008" s="136"/>
      <c r="PLP1008" s="136"/>
      <c r="PLQ1008" s="136"/>
      <c r="PLR1008" s="136"/>
      <c r="PLS1008" s="136"/>
      <c r="PLT1008" s="136"/>
      <c r="PLU1008" s="136"/>
      <c r="PLV1008" s="136"/>
      <c r="PLW1008" s="136"/>
      <c r="PLX1008" s="136"/>
      <c r="PLY1008" s="136"/>
      <c r="PLZ1008" s="136"/>
      <c r="PMA1008" s="136"/>
      <c r="PMB1008" s="136"/>
      <c r="PMC1008" s="136"/>
      <c r="PMD1008" s="136"/>
      <c r="PME1008" s="136"/>
      <c r="PMF1008" s="136"/>
      <c r="PMG1008" s="136"/>
      <c r="PMH1008" s="136"/>
      <c r="PMI1008" s="136"/>
      <c r="PMJ1008" s="136"/>
      <c r="PMK1008" s="136"/>
      <c r="PML1008" s="136"/>
      <c r="PMM1008" s="136"/>
      <c r="PMN1008" s="136"/>
      <c r="PMO1008" s="136"/>
      <c r="PMP1008" s="136"/>
      <c r="PMQ1008" s="136"/>
      <c r="PMR1008" s="136"/>
      <c r="PMS1008" s="136"/>
      <c r="PMT1008" s="136"/>
      <c r="PMU1008" s="136"/>
      <c r="PMV1008" s="136"/>
      <c r="PMW1008" s="136"/>
      <c r="PMX1008" s="136"/>
      <c r="PMY1008" s="136"/>
      <c r="PMZ1008" s="136"/>
      <c r="PNA1008" s="136"/>
      <c r="PNB1008" s="136"/>
      <c r="PNC1008" s="136"/>
      <c r="PND1008" s="136"/>
      <c r="PNE1008" s="136"/>
      <c r="PNF1008" s="136"/>
      <c r="PNG1008" s="136"/>
      <c r="PNH1008" s="136"/>
      <c r="PNI1008" s="136"/>
      <c r="PNJ1008" s="136"/>
      <c r="PNK1008" s="136"/>
      <c r="PNL1008" s="136"/>
      <c r="PNM1008" s="136"/>
      <c r="PNN1008" s="136"/>
      <c r="PNO1008" s="136"/>
      <c r="PNP1008" s="136"/>
      <c r="PNQ1008" s="136"/>
      <c r="PNR1008" s="136"/>
      <c r="PNS1008" s="136"/>
      <c r="PNT1008" s="136"/>
      <c r="PNU1008" s="136"/>
      <c r="PNV1008" s="136"/>
      <c r="PNW1008" s="136"/>
      <c r="PNX1008" s="136"/>
      <c r="PNY1008" s="136"/>
      <c r="PNZ1008" s="136"/>
      <c r="POA1008" s="136"/>
      <c r="POB1008" s="136"/>
      <c r="POC1008" s="136"/>
      <c r="POD1008" s="136"/>
      <c r="POE1008" s="136"/>
      <c r="POF1008" s="136"/>
      <c r="POG1008" s="136"/>
      <c r="POH1008" s="136"/>
      <c r="POI1008" s="136"/>
      <c r="POJ1008" s="136"/>
      <c r="POK1008" s="136"/>
      <c r="POL1008" s="136"/>
      <c r="POM1008" s="136"/>
      <c r="PON1008" s="136"/>
      <c r="POO1008" s="136"/>
      <c r="POP1008" s="136"/>
      <c r="POQ1008" s="136"/>
      <c r="POR1008" s="136"/>
      <c r="POS1008" s="136"/>
      <c r="POT1008" s="136"/>
      <c r="POU1008" s="136"/>
      <c r="POV1008" s="136"/>
      <c r="POW1008" s="136"/>
      <c r="POX1008" s="136"/>
      <c r="POY1008" s="136"/>
      <c r="POZ1008" s="136"/>
      <c r="PPA1008" s="136"/>
      <c r="PPB1008" s="136"/>
      <c r="PPC1008" s="136"/>
      <c r="PPD1008" s="136"/>
      <c r="PPE1008" s="136"/>
      <c r="PPF1008" s="136"/>
      <c r="PPG1008" s="136"/>
      <c r="PPH1008" s="136"/>
      <c r="PPI1008" s="136"/>
      <c r="PPJ1008" s="136"/>
      <c r="PPK1008" s="136"/>
      <c r="PPL1008" s="136"/>
      <c r="PPM1008" s="136"/>
      <c r="PPN1008" s="136"/>
      <c r="PPO1008" s="136"/>
      <c r="PPP1008" s="136"/>
      <c r="PPQ1008" s="136"/>
      <c r="PPR1008" s="136"/>
      <c r="PPS1008" s="136"/>
      <c r="PPT1008" s="136"/>
      <c r="PPU1008" s="136"/>
      <c r="PPV1008" s="136"/>
      <c r="PPW1008" s="136"/>
      <c r="PPX1008" s="136"/>
      <c r="PPY1008" s="136"/>
      <c r="PPZ1008" s="136"/>
      <c r="PQA1008" s="136"/>
      <c r="PQB1008" s="136"/>
      <c r="PQC1008" s="136"/>
      <c r="PQD1008" s="136"/>
      <c r="PQE1008" s="136"/>
      <c r="PQF1008" s="136"/>
      <c r="PQG1008" s="136"/>
      <c r="PQH1008" s="136"/>
      <c r="PQI1008" s="136"/>
      <c r="PQJ1008" s="136"/>
      <c r="PQK1008" s="136"/>
      <c r="PQL1008" s="136"/>
      <c r="PQM1008" s="136"/>
      <c r="PQN1008" s="136"/>
      <c r="PQO1008" s="136"/>
      <c r="PQP1008" s="136"/>
      <c r="PQQ1008" s="136"/>
      <c r="PQR1008" s="136"/>
      <c r="PQS1008" s="136"/>
      <c r="PQT1008" s="136"/>
      <c r="PQU1008" s="136"/>
      <c r="PQV1008" s="136"/>
      <c r="PQW1008" s="136"/>
      <c r="PQX1008" s="136"/>
      <c r="PQY1008" s="136"/>
      <c r="PQZ1008" s="136"/>
      <c r="PRA1008" s="136"/>
      <c r="PRB1008" s="136"/>
      <c r="PRC1008" s="136"/>
      <c r="PRD1008" s="136"/>
      <c r="PRE1008" s="136"/>
      <c r="PRF1008" s="136"/>
      <c r="PRG1008" s="136"/>
      <c r="PRH1008" s="136"/>
      <c r="PRI1008" s="136"/>
      <c r="PRJ1008" s="136"/>
      <c r="PRK1008" s="136"/>
      <c r="PRL1008" s="136"/>
      <c r="PRM1008" s="136"/>
      <c r="PRN1008" s="136"/>
      <c r="PRO1008" s="136"/>
      <c r="PRP1008" s="136"/>
      <c r="PRQ1008" s="136"/>
      <c r="PRR1008" s="136"/>
      <c r="PRS1008" s="136"/>
      <c r="PRT1008" s="136"/>
      <c r="PRU1008" s="136"/>
      <c r="PRV1008" s="136"/>
      <c r="PRW1008" s="136"/>
      <c r="PRX1008" s="136"/>
      <c r="PRY1008" s="136"/>
      <c r="PRZ1008" s="136"/>
      <c r="PSA1008" s="136"/>
      <c r="PSB1008" s="136"/>
      <c r="PSC1008" s="136"/>
      <c r="PSD1008" s="136"/>
      <c r="PSE1008" s="136"/>
      <c r="PSF1008" s="136"/>
      <c r="PSG1008" s="136"/>
      <c r="PSH1008" s="136"/>
      <c r="PSI1008" s="136"/>
      <c r="PSJ1008" s="136"/>
      <c r="PSK1008" s="136"/>
      <c r="PSL1008" s="136"/>
      <c r="PSM1008" s="136"/>
      <c r="PSN1008" s="136"/>
      <c r="PSO1008" s="136"/>
      <c r="PSP1008" s="136"/>
      <c r="PSQ1008" s="136"/>
      <c r="PSR1008" s="136"/>
      <c r="PSS1008" s="136"/>
      <c r="PST1008" s="136"/>
      <c r="PSU1008" s="136"/>
      <c r="PSV1008" s="136"/>
      <c r="PSW1008" s="136"/>
      <c r="PSX1008" s="136"/>
      <c r="PSY1008" s="136"/>
      <c r="PSZ1008" s="136"/>
      <c r="PTA1008" s="136"/>
      <c r="PTB1008" s="136"/>
      <c r="PTC1008" s="136"/>
      <c r="PTD1008" s="136"/>
      <c r="PTE1008" s="136"/>
      <c r="PTF1008" s="136"/>
      <c r="PTG1008" s="136"/>
      <c r="PTH1008" s="136"/>
      <c r="PTI1008" s="136"/>
      <c r="PTJ1008" s="136"/>
      <c r="PTK1008" s="136"/>
      <c r="PTL1008" s="136"/>
      <c r="PTM1008" s="136"/>
      <c r="PTN1008" s="136"/>
      <c r="PTO1008" s="136"/>
      <c r="PTP1008" s="136"/>
      <c r="PTQ1008" s="136"/>
      <c r="PTR1008" s="136"/>
      <c r="PTS1008" s="136"/>
      <c r="PTT1008" s="136"/>
      <c r="PTU1008" s="136"/>
      <c r="PTV1008" s="136"/>
      <c r="PTW1008" s="136"/>
      <c r="PTX1008" s="136"/>
      <c r="PTY1008" s="136"/>
      <c r="PTZ1008" s="136"/>
      <c r="PUA1008" s="136"/>
      <c r="PUB1008" s="136"/>
      <c r="PUC1008" s="136"/>
      <c r="PUD1008" s="136"/>
      <c r="PUE1008" s="136"/>
      <c r="PUF1008" s="136"/>
      <c r="PUG1008" s="136"/>
      <c r="PUH1008" s="136"/>
      <c r="PUI1008" s="136"/>
      <c r="PUJ1008" s="136"/>
      <c r="PUK1008" s="136"/>
      <c r="PUL1008" s="136"/>
      <c r="PUM1008" s="136"/>
      <c r="PUN1008" s="136"/>
      <c r="PUO1008" s="136"/>
      <c r="PUP1008" s="136"/>
      <c r="PUQ1008" s="136"/>
      <c r="PUR1008" s="136"/>
      <c r="PUS1008" s="136"/>
      <c r="PUT1008" s="136"/>
      <c r="PUU1008" s="136"/>
      <c r="PUV1008" s="136"/>
      <c r="PUW1008" s="136"/>
      <c r="PUX1008" s="136"/>
      <c r="PUY1008" s="136"/>
      <c r="PUZ1008" s="136"/>
      <c r="PVA1008" s="136"/>
      <c r="PVB1008" s="136"/>
      <c r="PVC1008" s="136"/>
      <c r="PVD1008" s="136"/>
      <c r="PVE1008" s="136"/>
      <c r="PVF1008" s="136"/>
      <c r="PVG1008" s="136"/>
      <c r="PVH1008" s="136"/>
      <c r="PVI1008" s="136"/>
      <c r="PVJ1008" s="136"/>
      <c r="PVK1008" s="136"/>
      <c r="PVL1008" s="136"/>
      <c r="PVM1008" s="136"/>
      <c r="PVN1008" s="136"/>
      <c r="PVO1008" s="136"/>
      <c r="PVP1008" s="136"/>
      <c r="PVQ1008" s="136"/>
      <c r="PVR1008" s="136"/>
      <c r="PVS1008" s="136"/>
      <c r="PVT1008" s="136"/>
      <c r="PVU1008" s="136"/>
      <c r="PVV1008" s="136"/>
      <c r="PVW1008" s="136"/>
      <c r="PVX1008" s="136"/>
      <c r="PVY1008" s="136"/>
      <c r="PVZ1008" s="136"/>
      <c r="PWA1008" s="136"/>
      <c r="PWB1008" s="136"/>
      <c r="PWC1008" s="136"/>
      <c r="PWD1008" s="136"/>
      <c r="PWE1008" s="136"/>
      <c r="PWF1008" s="136"/>
      <c r="PWG1008" s="136"/>
      <c r="PWH1008" s="136"/>
      <c r="PWI1008" s="136"/>
      <c r="PWJ1008" s="136"/>
      <c r="PWK1008" s="136"/>
      <c r="PWL1008" s="136"/>
      <c r="PWM1008" s="136"/>
      <c r="PWN1008" s="136"/>
      <c r="PWO1008" s="136"/>
      <c r="PWP1008" s="136"/>
      <c r="PWQ1008" s="136"/>
      <c r="PWR1008" s="136"/>
      <c r="PWS1008" s="136"/>
      <c r="PWT1008" s="136"/>
      <c r="PWU1008" s="136"/>
      <c r="PWV1008" s="136"/>
      <c r="PWW1008" s="136"/>
      <c r="PWX1008" s="136"/>
      <c r="PWY1008" s="136"/>
      <c r="PWZ1008" s="136"/>
      <c r="PXA1008" s="136"/>
      <c r="PXB1008" s="136"/>
      <c r="PXC1008" s="136"/>
      <c r="PXD1008" s="136"/>
      <c r="PXE1008" s="136"/>
      <c r="PXF1008" s="136"/>
      <c r="PXG1008" s="136"/>
      <c r="PXH1008" s="136"/>
      <c r="PXI1008" s="136"/>
      <c r="PXJ1008" s="136"/>
      <c r="PXK1008" s="136"/>
      <c r="PXL1008" s="136"/>
      <c r="PXM1008" s="136"/>
      <c r="PXN1008" s="136"/>
      <c r="PXO1008" s="136"/>
      <c r="PXP1008" s="136"/>
      <c r="PXQ1008" s="136"/>
      <c r="PXR1008" s="136"/>
      <c r="PXS1008" s="136"/>
      <c r="PXT1008" s="136"/>
      <c r="PXU1008" s="136"/>
      <c r="PXV1008" s="136"/>
      <c r="PXW1008" s="136"/>
      <c r="PXX1008" s="136"/>
      <c r="PXY1008" s="136"/>
      <c r="PXZ1008" s="136"/>
      <c r="PYA1008" s="136"/>
      <c r="PYB1008" s="136"/>
      <c r="PYC1008" s="136"/>
      <c r="PYD1008" s="136"/>
      <c r="PYE1008" s="136"/>
      <c r="PYF1008" s="136"/>
      <c r="PYG1008" s="136"/>
      <c r="PYH1008" s="136"/>
      <c r="PYI1008" s="136"/>
      <c r="PYJ1008" s="136"/>
      <c r="PYK1008" s="136"/>
      <c r="PYL1008" s="136"/>
      <c r="PYM1008" s="136"/>
      <c r="PYN1008" s="136"/>
      <c r="PYO1008" s="136"/>
      <c r="PYP1008" s="136"/>
      <c r="PYQ1008" s="136"/>
      <c r="PYR1008" s="136"/>
      <c r="PYS1008" s="136"/>
      <c r="PYT1008" s="136"/>
      <c r="PYU1008" s="136"/>
      <c r="PYV1008" s="136"/>
      <c r="PYW1008" s="136"/>
      <c r="PYX1008" s="136"/>
      <c r="PYY1008" s="136"/>
      <c r="PYZ1008" s="136"/>
      <c r="PZA1008" s="136"/>
      <c r="PZB1008" s="136"/>
      <c r="PZC1008" s="136"/>
      <c r="PZD1008" s="136"/>
      <c r="PZE1008" s="136"/>
      <c r="PZF1008" s="136"/>
      <c r="PZG1008" s="136"/>
      <c r="PZH1008" s="136"/>
      <c r="PZI1008" s="136"/>
      <c r="PZJ1008" s="136"/>
      <c r="PZK1008" s="136"/>
      <c r="PZL1008" s="136"/>
      <c r="PZM1008" s="136"/>
      <c r="PZN1008" s="136"/>
      <c r="PZO1008" s="136"/>
      <c r="PZP1008" s="136"/>
      <c r="PZQ1008" s="136"/>
      <c r="PZR1008" s="136"/>
      <c r="PZS1008" s="136"/>
      <c r="PZT1008" s="136"/>
      <c r="PZU1008" s="136"/>
      <c r="PZV1008" s="136"/>
      <c r="PZW1008" s="136"/>
      <c r="PZX1008" s="136"/>
      <c r="PZY1008" s="136"/>
      <c r="PZZ1008" s="136"/>
      <c r="QAA1008" s="136"/>
      <c r="QAB1008" s="136"/>
      <c r="QAC1008" s="136"/>
      <c r="QAD1008" s="136"/>
      <c r="QAE1008" s="136"/>
      <c r="QAF1008" s="136"/>
      <c r="QAG1008" s="136"/>
      <c r="QAH1008" s="136"/>
      <c r="QAI1008" s="136"/>
      <c r="QAJ1008" s="136"/>
      <c r="QAK1008" s="136"/>
      <c r="QAL1008" s="136"/>
      <c r="QAM1008" s="136"/>
      <c r="QAN1008" s="136"/>
      <c r="QAO1008" s="136"/>
      <c r="QAP1008" s="136"/>
      <c r="QAQ1008" s="136"/>
      <c r="QAR1008" s="136"/>
      <c r="QAS1008" s="136"/>
      <c r="QAT1008" s="136"/>
      <c r="QAU1008" s="136"/>
      <c r="QAV1008" s="136"/>
      <c r="QAW1008" s="136"/>
      <c r="QAX1008" s="136"/>
      <c r="QAY1008" s="136"/>
      <c r="QAZ1008" s="136"/>
      <c r="QBA1008" s="136"/>
      <c r="QBB1008" s="136"/>
      <c r="QBC1008" s="136"/>
      <c r="QBD1008" s="136"/>
      <c r="QBE1008" s="136"/>
      <c r="QBF1008" s="136"/>
      <c r="QBG1008" s="136"/>
      <c r="QBH1008" s="136"/>
      <c r="QBI1008" s="136"/>
      <c r="QBJ1008" s="136"/>
      <c r="QBK1008" s="136"/>
      <c r="QBL1008" s="136"/>
      <c r="QBM1008" s="136"/>
      <c r="QBN1008" s="136"/>
      <c r="QBO1008" s="136"/>
      <c r="QBP1008" s="136"/>
      <c r="QBQ1008" s="136"/>
      <c r="QBR1008" s="136"/>
      <c r="QBS1008" s="136"/>
      <c r="QBT1008" s="136"/>
      <c r="QBU1008" s="136"/>
      <c r="QBV1008" s="136"/>
      <c r="QBW1008" s="136"/>
      <c r="QBX1008" s="136"/>
      <c r="QBY1008" s="136"/>
      <c r="QBZ1008" s="136"/>
      <c r="QCA1008" s="136"/>
      <c r="QCB1008" s="136"/>
      <c r="QCC1008" s="136"/>
      <c r="QCD1008" s="136"/>
      <c r="QCE1008" s="136"/>
      <c r="QCF1008" s="136"/>
      <c r="QCG1008" s="136"/>
      <c r="QCH1008" s="136"/>
      <c r="QCI1008" s="136"/>
      <c r="QCJ1008" s="136"/>
      <c r="QCK1008" s="136"/>
      <c r="QCL1008" s="136"/>
      <c r="QCM1008" s="136"/>
      <c r="QCN1008" s="136"/>
      <c r="QCO1008" s="136"/>
      <c r="QCP1008" s="136"/>
      <c r="QCQ1008" s="136"/>
      <c r="QCR1008" s="136"/>
      <c r="QCS1008" s="136"/>
      <c r="QCT1008" s="136"/>
      <c r="QCU1008" s="136"/>
      <c r="QCV1008" s="136"/>
      <c r="QCW1008" s="136"/>
      <c r="QCX1008" s="136"/>
      <c r="QCY1008" s="136"/>
      <c r="QCZ1008" s="136"/>
      <c r="QDA1008" s="136"/>
      <c r="QDB1008" s="136"/>
      <c r="QDC1008" s="136"/>
      <c r="QDD1008" s="136"/>
      <c r="QDE1008" s="136"/>
      <c r="QDF1008" s="136"/>
      <c r="QDG1008" s="136"/>
      <c r="QDH1008" s="136"/>
      <c r="QDI1008" s="136"/>
      <c r="QDJ1008" s="136"/>
      <c r="QDK1008" s="136"/>
      <c r="QDL1008" s="136"/>
      <c r="QDM1008" s="136"/>
      <c r="QDN1008" s="136"/>
      <c r="QDO1008" s="136"/>
      <c r="QDP1008" s="136"/>
      <c r="QDQ1008" s="136"/>
      <c r="QDR1008" s="136"/>
      <c r="QDS1008" s="136"/>
      <c r="QDT1008" s="136"/>
      <c r="QDU1008" s="136"/>
      <c r="QDV1008" s="136"/>
      <c r="QDW1008" s="136"/>
      <c r="QDX1008" s="136"/>
      <c r="QDY1008" s="136"/>
      <c r="QDZ1008" s="136"/>
      <c r="QEA1008" s="136"/>
      <c r="QEB1008" s="136"/>
      <c r="QEC1008" s="136"/>
      <c r="QED1008" s="136"/>
      <c r="QEE1008" s="136"/>
      <c r="QEF1008" s="136"/>
      <c r="QEG1008" s="136"/>
      <c r="QEH1008" s="136"/>
      <c r="QEI1008" s="136"/>
      <c r="QEJ1008" s="136"/>
      <c r="QEK1008" s="136"/>
      <c r="QEL1008" s="136"/>
      <c r="QEM1008" s="136"/>
      <c r="QEN1008" s="136"/>
      <c r="QEO1008" s="136"/>
      <c r="QEP1008" s="136"/>
      <c r="QEQ1008" s="136"/>
      <c r="QER1008" s="136"/>
      <c r="QES1008" s="136"/>
      <c r="QET1008" s="136"/>
      <c r="QEU1008" s="136"/>
      <c r="QEV1008" s="136"/>
      <c r="QEW1008" s="136"/>
      <c r="QEX1008" s="136"/>
      <c r="QEY1008" s="136"/>
      <c r="QEZ1008" s="136"/>
      <c r="QFA1008" s="136"/>
      <c r="QFB1008" s="136"/>
      <c r="QFC1008" s="136"/>
      <c r="QFD1008" s="136"/>
      <c r="QFE1008" s="136"/>
      <c r="QFF1008" s="136"/>
      <c r="QFG1008" s="136"/>
      <c r="QFH1008" s="136"/>
      <c r="QFI1008" s="136"/>
      <c r="QFJ1008" s="136"/>
      <c r="QFK1008" s="136"/>
      <c r="QFL1008" s="136"/>
      <c r="QFM1008" s="136"/>
      <c r="QFN1008" s="136"/>
      <c r="QFO1008" s="136"/>
      <c r="QFP1008" s="136"/>
      <c r="QFQ1008" s="136"/>
      <c r="QFR1008" s="136"/>
      <c r="QFS1008" s="136"/>
      <c r="QFT1008" s="136"/>
      <c r="QFU1008" s="136"/>
      <c r="QFV1008" s="136"/>
      <c r="QFW1008" s="136"/>
      <c r="QFX1008" s="136"/>
      <c r="QFY1008" s="136"/>
      <c r="QFZ1008" s="136"/>
      <c r="QGA1008" s="136"/>
      <c r="QGB1008" s="136"/>
      <c r="QGC1008" s="136"/>
      <c r="QGD1008" s="136"/>
      <c r="QGE1008" s="136"/>
      <c r="QGF1008" s="136"/>
      <c r="QGG1008" s="136"/>
      <c r="QGH1008" s="136"/>
      <c r="QGI1008" s="136"/>
      <c r="QGJ1008" s="136"/>
      <c r="QGK1008" s="136"/>
      <c r="QGL1008" s="136"/>
      <c r="QGM1008" s="136"/>
      <c r="QGN1008" s="136"/>
      <c r="QGO1008" s="136"/>
      <c r="QGP1008" s="136"/>
      <c r="QGQ1008" s="136"/>
      <c r="QGR1008" s="136"/>
      <c r="QGS1008" s="136"/>
      <c r="QGT1008" s="136"/>
      <c r="QGU1008" s="136"/>
      <c r="QGV1008" s="136"/>
      <c r="QGW1008" s="136"/>
      <c r="QGX1008" s="136"/>
      <c r="QGY1008" s="136"/>
      <c r="QGZ1008" s="136"/>
      <c r="QHA1008" s="136"/>
      <c r="QHB1008" s="136"/>
      <c r="QHC1008" s="136"/>
      <c r="QHD1008" s="136"/>
      <c r="QHE1008" s="136"/>
      <c r="QHF1008" s="136"/>
      <c r="QHG1008" s="136"/>
      <c r="QHH1008" s="136"/>
      <c r="QHI1008" s="136"/>
      <c r="QHJ1008" s="136"/>
      <c r="QHK1008" s="136"/>
      <c r="QHL1008" s="136"/>
      <c r="QHM1008" s="136"/>
      <c r="QHN1008" s="136"/>
      <c r="QHO1008" s="136"/>
      <c r="QHP1008" s="136"/>
      <c r="QHQ1008" s="136"/>
      <c r="QHR1008" s="136"/>
      <c r="QHS1008" s="136"/>
      <c r="QHT1008" s="136"/>
      <c r="QHU1008" s="136"/>
      <c r="QHV1008" s="136"/>
      <c r="QHW1008" s="136"/>
      <c r="QHX1008" s="136"/>
      <c r="QHY1008" s="136"/>
      <c r="QHZ1008" s="136"/>
      <c r="QIA1008" s="136"/>
      <c r="QIB1008" s="136"/>
      <c r="QIC1008" s="136"/>
      <c r="QID1008" s="136"/>
      <c r="QIE1008" s="136"/>
      <c r="QIF1008" s="136"/>
      <c r="QIG1008" s="136"/>
      <c r="QIH1008" s="136"/>
      <c r="QII1008" s="136"/>
      <c r="QIJ1008" s="136"/>
      <c r="QIK1008" s="136"/>
      <c r="QIL1008" s="136"/>
      <c r="QIM1008" s="136"/>
      <c r="QIN1008" s="136"/>
      <c r="QIO1008" s="136"/>
      <c r="QIP1008" s="136"/>
      <c r="QIQ1008" s="136"/>
      <c r="QIR1008" s="136"/>
      <c r="QIS1008" s="136"/>
      <c r="QIT1008" s="136"/>
      <c r="QIU1008" s="136"/>
      <c r="QIV1008" s="136"/>
      <c r="QIW1008" s="136"/>
      <c r="QIX1008" s="136"/>
      <c r="QIY1008" s="136"/>
      <c r="QIZ1008" s="136"/>
      <c r="QJA1008" s="136"/>
      <c r="QJB1008" s="136"/>
      <c r="QJC1008" s="136"/>
      <c r="QJD1008" s="136"/>
      <c r="QJE1008" s="136"/>
      <c r="QJF1008" s="136"/>
      <c r="QJG1008" s="136"/>
      <c r="QJH1008" s="136"/>
      <c r="QJI1008" s="136"/>
      <c r="QJJ1008" s="136"/>
      <c r="QJK1008" s="136"/>
      <c r="QJL1008" s="136"/>
      <c r="QJM1008" s="136"/>
      <c r="QJN1008" s="136"/>
      <c r="QJO1008" s="136"/>
      <c r="QJP1008" s="136"/>
      <c r="QJQ1008" s="136"/>
      <c r="QJR1008" s="136"/>
      <c r="QJS1008" s="136"/>
      <c r="QJT1008" s="136"/>
      <c r="QJU1008" s="136"/>
      <c r="QJV1008" s="136"/>
      <c r="QJW1008" s="136"/>
      <c r="QJX1008" s="136"/>
      <c r="QJY1008" s="136"/>
      <c r="QJZ1008" s="136"/>
      <c r="QKA1008" s="136"/>
      <c r="QKB1008" s="136"/>
      <c r="QKC1008" s="136"/>
      <c r="QKD1008" s="136"/>
      <c r="QKE1008" s="136"/>
      <c r="QKF1008" s="136"/>
      <c r="QKG1008" s="136"/>
      <c r="QKH1008" s="136"/>
      <c r="QKI1008" s="136"/>
      <c r="QKJ1008" s="136"/>
      <c r="QKK1008" s="136"/>
      <c r="QKL1008" s="136"/>
      <c r="QKM1008" s="136"/>
      <c r="QKN1008" s="136"/>
      <c r="QKO1008" s="136"/>
      <c r="QKP1008" s="136"/>
      <c r="QKQ1008" s="136"/>
      <c r="QKR1008" s="136"/>
      <c r="QKS1008" s="136"/>
      <c r="QKT1008" s="136"/>
      <c r="QKU1008" s="136"/>
      <c r="QKV1008" s="136"/>
      <c r="QKW1008" s="136"/>
      <c r="QKX1008" s="136"/>
      <c r="QKY1008" s="136"/>
      <c r="QKZ1008" s="136"/>
      <c r="QLA1008" s="136"/>
      <c r="QLB1008" s="136"/>
      <c r="QLC1008" s="136"/>
      <c r="QLD1008" s="136"/>
      <c r="QLE1008" s="136"/>
      <c r="QLF1008" s="136"/>
      <c r="QLG1008" s="136"/>
      <c r="QLH1008" s="136"/>
      <c r="QLI1008" s="136"/>
      <c r="QLJ1008" s="136"/>
      <c r="QLK1008" s="136"/>
      <c r="QLL1008" s="136"/>
      <c r="QLM1008" s="136"/>
      <c r="QLN1008" s="136"/>
      <c r="QLO1008" s="136"/>
      <c r="QLP1008" s="136"/>
      <c r="QLQ1008" s="136"/>
      <c r="QLR1008" s="136"/>
      <c r="QLS1008" s="136"/>
      <c r="QLT1008" s="136"/>
      <c r="QLU1008" s="136"/>
      <c r="QLV1008" s="136"/>
      <c r="QLW1008" s="136"/>
      <c r="QLX1008" s="136"/>
      <c r="QLY1008" s="136"/>
      <c r="QLZ1008" s="136"/>
      <c r="QMA1008" s="136"/>
      <c r="QMB1008" s="136"/>
      <c r="QMC1008" s="136"/>
      <c r="QMD1008" s="136"/>
      <c r="QME1008" s="136"/>
      <c r="QMF1008" s="136"/>
      <c r="QMG1008" s="136"/>
      <c r="QMH1008" s="136"/>
      <c r="QMI1008" s="136"/>
      <c r="QMJ1008" s="136"/>
      <c r="QMK1008" s="136"/>
      <c r="QML1008" s="136"/>
      <c r="QMM1008" s="136"/>
      <c r="QMN1008" s="136"/>
      <c r="QMO1008" s="136"/>
      <c r="QMP1008" s="136"/>
      <c r="QMQ1008" s="136"/>
      <c r="QMR1008" s="136"/>
      <c r="QMS1008" s="136"/>
      <c r="QMT1008" s="136"/>
      <c r="QMU1008" s="136"/>
      <c r="QMV1008" s="136"/>
      <c r="QMW1008" s="136"/>
      <c r="QMX1008" s="136"/>
      <c r="QMY1008" s="136"/>
      <c r="QMZ1008" s="136"/>
      <c r="QNA1008" s="136"/>
      <c r="QNB1008" s="136"/>
      <c r="QNC1008" s="136"/>
      <c r="QND1008" s="136"/>
      <c r="QNE1008" s="136"/>
      <c r="QNF1008" s="136"/>
      <c r="QNG1008" s="136"/>
      <c r="QNH1008" s="136"/>
      <c r="QNI1008" s="136"/>
      <c r="QNJ1008" s="136"/>
      <c r="QNK1008" s="136"/>
      <c r="QNL1008" s="136"/>
      <c r="QNM1008" s="136"/>
      <c r="QNN1008" s="136"/>
      <c r="QNO1008" s="136"/>
      <c r="QNP1008" s="136"/>
      <c r="QNQ1008" s="136"/>
      <c r="QNR1008" s="136"/>
      <c r="QNS1008" s="136"/>
      <c r="QNT1008" s="136"/>
      <c r="QNU1008" s="136"/>
      <c r="QNV1008" s="136"/>
      <c r="QNW1008" s="136"/>
      <c r="QNX1008" s="136"/>
      <c r="QNY1008" s="136"/>
      <c r="QNZ1008" s="136"/>
      <c r="QOA1008" s="136"/>
      <c r="QOB1008" s="136"/>
      <c r="QOC1008" s="136"/>
      <c r="QOD1008" s="136"/>
      <c r="QOE1008" s="136"/>
      <c r="QOF1008" s="136"/>
      <c r="QOG1008" s="136"/>
      <c r="QOH1008" s="136"/>
      <c r="QOI1008" s="136"/>
      <c r="QOJ1008" s="136"/>
      <c r="QOK1008" s="136"/>
      <c r="QOL1008" s="136"/>
      <c r="QOM1008" s="136"/>
      <c r="QON1008" s="136"/>
      <c r="QOO1008" s="136"/>
      <c r="QOP1008" s="136"/>
      <c r="QOQ1008" s="136"/>
      <c r="QOR1008" s="136"/>
      <c r="QOS1008" s="136"/>
      <c r="QOT1008" s="136"/>
      <c r="QOU1008" s="136"/>
      <c r="QOV1008" s="136"/>
      <c r="QOW1008" s="136"/>
      <c r="QOX1008" s="136"/>
      <c r="QOY1008" s="136"/>
      <c r="QOZ1008" s="136"/>
      <c r="QPA1008" s="136"/>
      <c r="QPB1008" s="136"/>
      <c r="QPC1008" s="136"/>
      <c r="QPD1008" s="136"/>
      <c r="QPE1008" s="136"/>
      <c r="QPF1008" s="136"/>
      <c r="QPG1008" s="136"/>
      <c r="QPH1008" s="136"/>
      <c r="QPI1008" s="136"/>
      <c r="QPJ1008" s="136"/>
      <c r="QPK1008" s="136"/>
      <c r="QPL1008" s="136"/>
      <c r="QPM1008" s="136"/>
      <c r="QPN1008" s="136"/>
      <c r="QPO1008" s="136"/>
      <c r="QPP1008" s="136"/>
      <c r="QPQ1008" s="136"/>
      <c r="QPR1008" s="136"/>
      <c r="QPS1008" s="136"/>
      <c r="QPT1008" s="136"/>
      <c r="QPU1008" s="136"/>
      <c r="QPV1008" s="136"/>
      <c r="QPW1008" s="136"/>
      <c r="QPX1008" s="136"/>
      <c r="QPY1008" s="136"/>
      <c r="QPZ1008" s="136"/>
      <c r="QQA1008" s="136"/>
      <c r="QQB1008" s="136"/>
      <c r="QQC1008" s="136"/>
      <c r="QQD1008" s="136"/>
      <c r="QQE1008" s="136"/>
      <c r="QQF1008" s="136"/>
      <c r="QQG1008" s="136"/>
      <c r="QQH1008" s="136"/>
      <c r="QQI1008" s="136"/>
      <c r="QQJ1008" s="136"/>
      <c r="QQK1008" s="136"/>
      <c r="QQL1008" s="136"/>
      <c r="QQM1008" s="136"/>
      <c r="QQN1008" s="136"/>
      <c r="QQO1008" s="136"/>
      <c r="QQP1008" s="136"/>
      <c r="QQQ1008" s="136"/>
      <c r="QQR1008" s="136"/>
      <c r="QQS1008" s="136"/>
      <c r="QQT1008" s="136"/>
      <c r="QQU1008" s="136"/>
      <c r="QQV1008" s="136"/>
      <c r="QQW1008" s="136"/>
      <c r="QQX1008" s="136"/>
      <c r="QQY1008" s="136"/>
      <c r="QQZ1008" s="136"/>
      <c r="QRA1008" s="136"/>
      <c r="QRB1008" s="136"/>
      <c r="QRC1008" s="136"/>
      <c r="QRD1008" s="136"/>
      <c r="QRE1008" s="136"/>
      <c r="QRF1008" s="136"/>
      <c r="QRG1008" s="136"/>
      <c r="QRH1008" s="136"/>
      <c r="QRI1008" s="136"/>
      <c r="QRJ1008" s="136"/>
      <c r="QRK1008" s="136"/>
      <c r="QRL1008" s="136"/>
      <c r="QRM1008" s="136"/>
      <c r="QRN1008" s="136"/>
      <c r="QRO1008" s="136"/>
      <c r="QRP1008" s="136"/>
      <c r="QRQ1008" s="136"/>
      <c r="QRR1008" s="136"/>
      <c r="QRS1008" s="136"/>
      <c r="QRT1008" s="136"/>
      <c r="QRU1008" s="136"/>
      <c r="QRV1008" s="136"/>
      <c r="QRW1008" s="136"/>
      <c r="QRX1008" s="136"/>
      <c r="QRY1008" s="136"/>
      <c r="QRZ1008" s="136"/>
      <c r="QSA1008" s="136"/>
      <c r="QSB1008" s="136"/>
      <c r="QSC1008" s="136"/>
      <c r="QSD1008" s="136"/>
      <c r="QSE1008" s="136"/>
      <c r="QSF1008" s="136"/>
      <c r="QSG1008" s="136"/>
      <c r="QSH1008" s="136"/>
      <c r="QSI1008" s="136"/>
      <c r="QSJ1008" s="136"/>
      <c r="QSK1008" s="136"/>
      <c r="QSL1008" s="136"/>
      <c r="QSM1008" s="136"/>
      <c r="QSN1008" s="136"/>
      <c r="QSO1008" s="136"/>
      <c r="QSP1008" s="136"/>
      <c r="QSQ1008" s="136"/>
      <c r="QSR1008" s="136"/>
      <c r="QSS1008" s="136"/>
      <c r="QST1008" s="136"/>
      <c r="QSU1008" s="136"/>
      <c r="QSV1008" s="136"/>
      <c r="QSW1008" s="136"/>
      <c r="QSX1008" s="136"/>
      <c r="QSY1008" s="136"/>
      <c r="QSZ1008" s="136"/>
      <c r="QTA1008" s="136"/>
      <c r="QTB1008" s="136"/>
      <c r="QTC1008" s="136"/>
      <c r="QTD1008" s="136"/>
      <c r="QTE1008" s="136"/>
      <c r="QTF1008" s="136"/>
      <c r="QTG1008" s="136"/>
      <c r="QTH1008" s="136"/>
      <c r="QTI1008" s="136"/>
      <c r="QTJ1008" s="136"/>
      <c r="QTK1008" s="136"/>
      <c r="QTL1008" s="136"/>
      <c r="QTM1008" s="136"/>
      <c r="QTN1008" s="136"/>
      <c r="QTO1008" s="136"/>
      <c r="QTP1008" s="136"/>
      <c r="QTQ1008" s="136"/>
      <c r="QTR1008" s="136"/>
      <c r="QTS1008" s="136"/>
      <c r="QTT1008" s="136"/>
      <c r="QTU1008" s="136"/>
      <c r="QTV1008" s="136"/>
      <c r="QTW1008" s="136"/>
      <c r="QTX1008" s="136"/>
      <c r="QTY1008" s="136"/>
      <c r="QTZ1008" s="136"/>
      <c r="QUA1008" s="136"/>
      <c r="QUB1008" s="136"/>
      <c r="QUC1008" s="136"/>
      <c r="QUD1008" s="136"/>
      <c r="QUE1008" s="136"/>
      <c r="QUF1008" s="136"/>
      <c r="QUG1008" s="136"/>
      <c r="QUH1008" s="136"/>
      <c r="QUI1008" s="136"/>
      <c r="QUJ1008" s="136"/>
      <c r="QUK1008" s="136"/>
      <c r="QUL1008" s="136"/>
      <c r="QUM1008" s="136"/>
      <c r="QUN1008" s="136"/>
      <c r="QUO1008" s="136"/>
      <c r="QUP1008" s="136"/>
      <c r="QUQ1008" s="136"/>
      <c r="QUR1008" s="136"/>
      <c r="QUS1008" s="136"/>
      <c r="QUT1008" s="136"/>
      <c r="QUU1008" s="136"/>
      <c r="QUV1008" s="136"/>
      <c r="QUW1008" s="136"/>
      <c r="QUX1008" s="136"/>
      <c r="QUY1008" s="136"/>
      <c r="QUZ1008" s="136"/>
      <c r="QVA1008" s="136"/>
      <c r="QVB1008" s="136"/>
      <c r="QVC1008" s="136"/>
      <c r="QVD1008" s="136"/>
      <c r="QVE1008" s="136"/>
      <c r="QVF1008" s="136"/>
      <c r="QVG1008" s="136"/>
      <c r="QVH1008" s="136"/>
      <c r="QVI1008" s="136"/>
      <c r="QVJ1008" s="136"/>
      <c r="QVK1008" s="136"/>
      <c r="QVL1008" s="136"/>
      <c r="QVM1008" s="136"/>
      <c r="QVN1008" s="136"/>
      <c r="QVO1008" s="136"/>
      <c r="QVP1008" s="136"/>
      <c r="QVQ1008" s="136"/>
      <c r="QVR1008" s="136"/>
      <c r="QVS1008" s="136"/>
      <c r="QVT1008" s="136"/>
      <c r="QVU1008" s="136"/>
      <c r="QVV1008" s="136"/>
      <c r="QVW1008" s="136"/>
      <c r="QVX1008" s="136"/>
      <c r="QVY1008" s="136"/>
      <c r="QVZ1008" s="136"/>
      <c r="QWA1008" s="136"/>
      <c r="QWB1008" s="136"/>
      <c r="QWC1008" s="136"/>
      <c r="QWD1008" s="136"/>
      <c r="QWE1008" s="136"/>
      <c r="QWF1008" s="136"/>
      <c r="QWG1008" s="136"/>
      <c r="QWH1008" s="136"/>
      <c r="QWI1008" s="136"/>
      <c r="QWJ1008" s="136"/>
      <c r="QWK1008" s="136"/>
      <c r="QWL1008" s="136"/>
      <c r="QWM1008" s="136"/>
      <c r="QWN1008" s="136"/>
      <c r="QWO1008" s="136"/>
      <c r="QWP1008" s="136"/>
      <c r="QWQ1008" s="136"/>
      <c r="QWR1008" s="136"/>
      <c r="QWS1008" s="136"/>
      <c r="QWT1008" s="136"/>
      <c r="QWU1008" s="136"/>
      <c r="QWV1008" s="136"/>
      <c r="QWW1008" s="136"/>
      <c r="QWX1008" s="136"/>
      <c r="QWY1008" s="136"/>
      <c r="QWZ1008" s="136"/>
      <c r="QXA1008" s="136"/>
      <c r="QXB1008" s="136"/>
      <c r="QXC1008" s="136"/>
      <c r="QXD1008" s="136"/>
      <c r="QXE1008" s="136"/>
      <c r="QXF1008" s="136"/>
      <c r="QXG1008" s="136"/>
      <c r="QXH1008" s="136"/>
      <c r="QXI1008" s="136"/>
      <c r="QXJ1008" s="136"/>
      <c r="QXK1008" s="136"/>
      <c r="QXL1008" s="136"/>
      <c r="QXM1008" s="136"/>
      <c r="QXN1008" s="136"/>
      <c r="QXO1008" s="136"/>
      <c r="QXP1008" s="136"/>
      <c r="QXQ1008" s="136"/>
      <c r="QXR1008" s="136"/>
      <c r="QXS1008" s="136"/>
      <c r="QXT1008" s="136"/>
      <c r="QXU1008" s="136"/>
      <c r="QXV1008" s="136"/>
      <c r="QXW1008" s="136"/>
      <c r="QXX1008" s="136"/>
      <c r="QXY1008" s="136"/>
      <c r="QXZ1008" s="136"/>
      <c r="QYA1008" s="136"/>
      <c r="QYB1008" s="136"/>
      <c r="QYC1008" s="136"/>
      <c r="QYD1008" s="136"/>
      <c r="QYE1008" s="136"/>
      <c r="QYF1008" s="136"/>
      <c r="QYG1008" s="136"/>
      <c r="QYH1008" s="136"/>
      <c r="QYI1008" s="136"/>
      <c r="QYJ1008" s="136"/>
      <c r="QYK1008" s="136"/>
      <c r="QYL1008" s="136"/>
      <c r="QYM1008" s="136"/>
      <c r="QYN1008" s="136"/>
      <c r="QYO1008" s="136"/>
      <c r="QYP1008" s="136"/>
      <c r="QYQ1008" s="136"/>
      <c r="QYR1008" s="136"/>
      <c r="QYS1008" s="136"/>
      <c r="QYT1008" s="136"/>
      <c r="QYU1008" s="136"/>
      <c r="QYV1008" s="136"/>
      <c r="QYW1008" s="136"/>
      <c r="QYX1008" s="136"/>
      <c r="QYY1008" s="136"/>
      <c r="QYZ1008" s="136"/>
      <c r="QZA1008" s="136"/>
      <c r="QZB1008" s="136"/>
      <c r="QZC1008" s="136"/>
      <c r="QZD1008" s="136"/>
      <c r="QZE1008" s="136"/>
      <c r="QZF1008" s="136"/>
      <c r="QZG1008" s="136"/>
      <c r="QZH1008" s="136"/>
      <c r="QZI1008" s="136"/>
      <c r="QZJ1008" s="136"/>
      <c r="QZK1008" s="136"/>
      <c r="QZL1008" s="136"/>
      <c r="QZM1008" s="136"/>
      <c r="QZN1008" s="136"/>
      <c r="QZO1008" s="136"/>
      <c r="QZP1008" s="136"/>
      <c r="QZQ1008" s="136"/>
      <c r="QZR1008" s="136"/>
      <c r="QZS1008" s="136"/>
      <c r="QZT1008" s="136"/>
      <c r="QZU1008" s="136"/>
      <c r="QZV1008" s="136"/>
      <c r="QZW1008" s="136"/>
      <c r="QZX1008" s="136"/>
      <c r="QZY1008" s="136"/>
      <c r="QZZ1008" s="136"/>
      <c r="RAA1008" s="136"/>
      <c r="RAB1008" s="136"/>
      <c r="RAC1008" s="136"/>
      <c r="RAD1008" s="136"/>
      <c r="RAE1008" s="136"/>
      <c r="RAF1008" s="136"/>
      <c r="RAG1008" s="136"/>
      <c r="RAH1008" s="136"/>
      <c r="RAI1008" s="136"/>
      <c r="RAJ1008" s="136"/>
      <c r="RAK1008" s="136"/>
      <c r="RAL1008" s="136"/>
      <c r="RAM1008" s="136"/>
      <c r="RAN1008" s="136"/>
      <c r="RAO1008" s="136"/>
      <c r="RAP1008" s="136"/>
      <c r="RAQ1008" s="136"/>
      <c r="RAR1008" s="136"/>
      <c r="RAS1008" s="136"/>
      <c r="RAT1008" s="136"/>
      <c r="RAU1008" s="136"/>
      <c r="RAV1008" s="136"/>
      <c r="RAW1008" s="136"/>
      <c r="RAX1008" s="136"/>
      <c r="RAY1008" s="136"/>
      <c r="RAZ1008" s="136"/>
      <c r="RBA1008" s="136"/>
      <c r="RBB1008" s="136"/>
      <c r="RBC1008" s="136"/>
      <c r="RBD1008" s="136"/>
      <c r="RBE1008" s="136"/>
      <c r="RBF1008" s="136"/>
      <c r="RBG1008" s="136"/>
      <c r="RBH1008" s="136"/>
      <c r="RBI1008" s="136"/>
      <c r="RBJ1008" s="136"/>
      <c r="RBK1008" s="136"/>
      <c r="RBL1008" s="136"/>
      <c r="RBM1008" s="136"/>
      <c r="RBN1008" s="136"/>
      <c r="RBO1008" s="136"/>
      <c r="RBP1008" s="136"/>
      <c r="RBQ1008" s="136"/>
      <c r="RBR1008" s="136"/>
      <c r="RBS1008" s="136"/>
      <c r="RBT1008" s="136"/>
      <c r="RBU1008" s="136"/>
      <c r="RBV1008" s="136"/>
      <c r="RBW1008" s="136"/>
      <c r="RBX1008" s="136"/>
      <c r="RBY1008" s="136"/>
      <c r="RBZ1008" s="136"/>
      <c r="RCA1008" s="136"/>
      <c r="RCB1008" s="136"/>
      <c r="RCC1008" s="136"/>
      <c r="RCD1008" s="136"/>
      <c r="RCE1008" s="136"/>
      <c r="RCF1008" s="136"/>
      <c r="RCG1008" s="136"/>
      <c r="RCH1008" s="136"/>
      <c r="RCI1008" s="136"/>
      <c r="RCJ1008" s="136"/>
      <c r="RCK1008" s="136"/>
      <c r="RCL1008" s="136"/>
      <c r="RCM1008" s="136"/>
      <c r="RCN1008" s="136"/>
      <c r="RCO1008" s="136"/>
      <c r="RCP1008" s="136"/>
      <c r="RCQ1008" s="136"/>
      <c r="RCR1008" s="136"/>
      <c r="RCS1008" s="136"/>
      <c r="RCT1008" s="136"/>
      <c r="RCU1008" s="136"/>
      <c r="RCV1008" s="136"/>
      <c r="RCW1008" s="136"/>
      <c r="RCX1008" s="136"/>
      <c r="RCY1008" s="136"/>
      <c r="RCZ1008" s="136"/>
      <c r="RDA1008" s="136"/>
      <c r="RDB1008" s="136"/>
      <c r="RDC1008" s="136"/>
      <c r="RDD1008" s="136"/>
      <c r="RDE1008" s="136"/>
      <c r="RDF1008" s="136"/>
      <c r="RDG1008" s="136"/>
      <c r="RDH1008" s="136"/>
      <c r="RDI1008" s="136"/>
      <c r="RDJ1008" s="136"/>
      <c r="RDK1008" s="136"/>
      <c r="RDL1008" s="136"/>
      <c r="RDM1008" s="136"/>
      <c r="RDN1008" s="136"/>
      <c r="RDO1008" s="136"/>
      <c r="RDP1008" s="136"/>
      <c r="RDQ1008" s="136"/>
      <c r="RDR1008" s="136"/>
      <c r="RDS1008" s="136"/>
      <c r="RDT1008" s="136"/>
      <c r="RDU1008" s="136"/>
      <c r="RDV1008" s="136"/>
      <c r="RDW1008" s="136"/>
      <c r="RDX1008" s="136"/>
      <c r="RDY1008" s="136"/>
      <c r="RDZ1008" s="136"/>
      <c r="REA1008" s="136"/>
      <c r="REB1008" s="136"/>
      <c r="REC1008" s="136"/>
      <c r="RED1008" s="136"/>
      <c r="REE1008" s="136"/>
      <c r="REF1008" s="136"/>
      <c r="REG1008" s="136"/>
      <c r="REH1008" s="136"/>
      <c r="REI1008" s="136"/>
      <c r="REJ1008" s="136"/>
      <c r="REK1008" s="136"/>
      <c r="REL1008" s="136"/>
      <c r="REM1008" s="136"/>
      <c r="REN1008" s="136"/>
      <c r="REO1008" s="136"/>
      <c r="REP1008" s="136"/>
      <c r="REQ1008" s="136"/>
      <c r="RER1008" s="136"/>
      <c r="RES1008" s="136"/>
      <c r="RET1008" s="136"/>
      <c r="REU1008" s="136"/>
      <c r="REV1008" s="136"/>
      <c r="REW1008" s="136"/>
      <c r="REX1008" s="136"/>
      <c r="REY1008" s="136"/>
      <c r="REZ1008" s="136"/>
      <c r="RFA1008" s="136"/>
      <c r="RFB1008" s="136"/>
      <c r="RFC1008" s="136"/>
      <c r="RFD1008" s="136"/>
      <c r="RFE1008" s="136"/>
      <c r="RFF1008" s="136"/>
      <c r="RFG1008" s="136"/>
      <c r="RFH1008" s="136"/>
      <c r="RFI1008" s="136"/>
      <c r="RFJ1008" s="136"/>
      <c r="RFK1008" s="136"/>
      <c r="RFL1008" s="136"/>
      <c r="RFM1008" s="136"/>
      <c r="RFN1008" s="136"/>
      <c r="RFO1008" s="136"/>
      <c r="RFP1008" s="136"/>
      <c r="RFQ1008" s="136"/>
      <c r="RFR1008" s="136"/>
      <c r="RFS1008" s="136"/>
      <c r="RFT1008" s="136"/>
      <c r="RFU1008" s="136"/>
      <c r="RFV1008" s="136"/>
      <c r="RFW1008" s="136"/>
      <c r="RFX1008" s="136"/>
      <c r="RFY1008" s="136"/>
      <c r="RFZ1008" s="136"/>
      <c r="RGA1008" s="136"/>
      <c r="RGB1008" s="136"/>
      <c r="RGC1008" s="136"/>
      <c r="RGD1008" s="136"/>
      <c r="RGE1008" s="136"/>
      <c r="RGF1008" s="136"/>
      <c r="RGG1008" s="136"/>
      <c r="RGH1008" s="136"/>
      <c r="RGI1008" s="136"/>
      <c r="RGJ1008" s="136"/>
      <c r="RGK1008" s="136"/>
      <c r="RGL1008" s="136"/>
      <c r="RGM1008" s="136"/>
      <c r="RGN1008" s="136"/>
      <c r="RGO1008" s="136"/>
      <c r="RGP1008" s="136"/>
      <c r="RGQ1008" s="136"/>
      <c r="RGR1008" s="136"/>
      <c r="RGS1008" s="136"/>
      <c r="RGT1008" s="136"/>
      <c r="RGU1008" s="136"/>
      <c r="RGV1008" s="136"/>
      <c r="RGW1008" s="136"/>
      <c r="RGX1008" s="136"/>
      <c r="RGY1008" s="136"/>
      <c r="RGZ1008" s="136"/>
      <c r="RHA1008" s="136"/>
      <c r="RHB1008" s="136"/>
      <c r="RHC1008" s="136"/>
      <c r="RHD1008" s="136"/>
      <c r="RHE1008" s="136"/>
      <c r="RHF1008" s="136"/>
      <c r="RHG1008" s="136"/>
      <c r="RHH1008" s="136"/>
      <c r="RHI1008" s="136"/>
      <c r="RHJ1008" s="136"/>
      <c r="RHK1008" s="136"/>
      <c r="RHL1008" s="136"/>
      <c r="RHM1008" s="136"/>
      <c r="RHN1008" s="136"/>
      <c r="RHO1008" s="136"/>
      <c r="RHP1008" s="136"/>
      <c r="RHQ1008" s="136"/>
      <c r="RHR1008" s="136"/>
      <c r="RHS1008" s="136"/>
      <c r="RHT1008" s="136"/>
      <c r="RHU1008" s="136"/>
      <c r="RHV1008" s="136"/>
      <c r="RHW1008" s="136"/>
      <c r="RHX1008" s="136"/>
      <c r="RHY1008" s="136"/>
      <c r="RHZ1008" s="136"/>
      <c r="RIA1008" s="136"/>
      <c r="RIB1008" s="136"/>
      <c r="RIC1008" s="136"/>
      <c r="RID1008" s="136"/>
      <c r="RIE1008" s="136"/>
      <c r="RIF1008" s="136"/>
      <c r="RIG1008" s="136"/>
      <c r="RIH1008" s="136"/>
      <c r="RII1008" s="136"/>
      <c r="RIJ1008" s="136"/>
      <c r="RIK1008" s="136"/>
      <c r="RIL1008" s="136"/>
      <c r="RIM1008" s="136"/>
      <c r="RIN1008" s="136"/>
      <c r="RIO1008" s="136"/>
      <c r="RIP1008" s="136"/>
      <c r="RIQ1008" s="136"/>
      <c r="RIR1008" s="136"/>
      <c r="RIS1008" s="136"/>
      <c r="RIT1008" s="136"/>
      <c r="RIU1008" s="136"/>
      <c r="RIV1008" s="136"/>
      <c r="RIW1008" s="136"/>
      <c r="RIX1008" s="136"/>
      <c r="RIY1008" s="136"/>
      <c r="RIZ1008" s="136"/>
      <c r="RJA1008" s="136"/>
      <c r="RJB1008" s="136"/>
      <c r="RJC1008" s="136"/>
      <c r="RJD1008" s="136"/>
      <c r="RJE1008" s="136"/>
      <c r="RJF1008" s="136"/>
      <c r="RJG1008" s="136"/>
      <c r="RJH1008" s="136"/>
      <c r="RJI1008" s="136"/>
      <c r="RJJ1008" s="136"/>
      <c r="RJK1008" s="136"/>
      <c r="RJL1008" s="136"/>
      <c r="RJM1008" s="136"/>
      <c r="RJN1008" s="136"/>
      <c r="RJO1008" s="136"/>
      <c r="RJP1008" s="136"/>
      <c r="RJQ1008" s="136"/>
      <c r="RJR1008" s="136"/>
      <c r="RJS1008" s="136"/>
      <c r="RJT1008" s="136"/>
      <c r="RJU1008" s="136"/>
      <c r="RJV1008" s="136"/>
      <c r="RJW1008" s="136"/>
      <c r="RJX1008" s="136"/>
      <c r="RJY1008" s="136"/>
      <c r="RJZ1008" s="136"/>
      <c r="RKA1008" s="136"/>
      <c r="RKB1008" s="136"/>
      <c r="RKC1008" s="136"/>
      <c r="RKD1008" s="136"/>
      <c r="RKE1008" s="136"/>
      <c r="RKF1008" s="136"/>
      <c r="RKG1008" s="136"/>
      <c r="RKH1008" s="136"/>
      <c r="RKI1008" s="136"/>
      <c r="RKJ1008" s="136"/>
      <c r="RKK1008" s="136"/>
      <c r="RKL1008" s="136"/>
      <c r="RKM1008" s="136"/>
      <c r="RKN1008" s="136"/>
      <c r="RKO1008" s="136"/>
      <c r="RKP1008" s="136"/>
      <c r="RKQ1008" s="136"/>
      <c r="RKR1008" s="136"/>
      <c r="RKS1008" s="136"/>
      <c r="RKT1008" s="136"/>
      <c r="RKU1008" s="136"/>
      <c r="RKV1008" s="136"/>
      <c r="RKW1008" s="136"/>
      <c r="RKX1008" s="136"/>
      <c r="RKY1008" s="136"/>
      <c r="RKZ1008" s="136"/>
      <c r="RLA1008" s="136"/>
      <c r="RLB1008" s="136"/>
      <c r="RLC1008" s="136"/>
      <c r="RLD1008" s="136"/>
      <c r="RLE1008" s="136"/>
      <c r="RLF1008" s="136"/>
      <c r="RLG1008" s="136"/>
      <c r="RLH1008" s="136"/>
      <c r="RLI1008" s="136"/>
      <c r="RLJ1008" s="136"/>
      <c r="RLK1008" s="136"/>
      <c r="RLL1008" s="136"/>
      <c r="RLM1008" s="136"/>
      <c r="RLN1008" s="136"/>
      <c r="RLO1008" s="136"/>
      <c r="RLP1008" s="136"/>
      <c r="RLQ1008" s="136"/>
      <c r="RLR1008" s="136"/>
      <c r="RLS1008" s="136"/>
      <c r="RLT1008" s="136"/>
      <c r="RLU1008" s="136"/>
      <c r="RLV1008" s="136"/>
      <c r="RLW1008" s="136"/>
      <c r="RLX1008" s="136"/>
      <c r="RLY1008" s="136"/>
      <c r="RLZ1008" s="136"/>
      <c r="RMA1008" s="136"/>
      <c r="RMB1008" s="136"/>
      <c r="RMC1008" s="136"/>
      <c r="RMD1008" s="136"/>
      <c r="RME1008" s="136"/>
      <c r="RMF1008" s="136"/>
      <c r="RMG1008" s="136"/>
      <c r="RMH1008" s="136"/>
      <c r="RMI1008" s="136"/>
      <c r="RMJ1008" s="136"/>
      <c r="RMK1008" s="136"/>
      <c r="RML1008" s="136"/>
      <c r="RMM1008" s="136"/>
      <c r="RMN1008" s="136"/>
      <c r="RMO1008" s="136"/>
      <c r="RMP1008" s="136"/>
      <c r="RMQ1008" s="136"/>
      <c r="RMR1008" s="136"/>
      <c r="RMS1008" s="136"/>
      <c r="RMT1008" s="136"/>
      <c r="RMU1008" s="136"/>
      <c r="RMV1008" s="136"/>
      <c r="RMW1008" s="136"/>
      <c r="RMX1008" s="136"/>
      <c r="RMY1008" s="136"/>
      <c r="RMZ1008" s="136"/>
      <c r="RNA1008" s="136"/>
      <c r="RNB1008" s="136"/>
      <c r="RNC1008" s="136"/>
      <c r="RND1008" s="136"/>
      <c r="RNE1008" s="136"/>
      <c r="RNF1008" s="136"/>
      <c r="RNG1008" s="136"/>
      <c r="RNH1008" s="136"/>
      <c r="RNI1008" s="136"/>
      <c r="RNJ1008" s="136"/>
      <c r="RNK1008" s="136"/>
      <c r="RNL1008" s="136"/>
      <c r="RNM1008" s="136"/>
      <c r="RNN1008" s="136"/>
      <c r="RNO1008" s="136"/>
      <c r="RNP1008" s="136"/>
      <c r="RNQ1008" s="136"/>
      <c r="RNR1008" s="136"/>
      <c r="RNS1008" s="136"/>
      <c r="RNT1008" s="136"/>
      <c r="RNU1008" s="136"/>
      <c r="RNV1008" s="136"/>
      <c r="RNW1008" s="136"/>
      <c r="RNX1008" s="136"/>
      <c r="RNY1008" s="136"/>
      <c r="RNZ1008" s="136"/>
      <c r="ROA1008" s="136"/>
      <c r="ROB1008" s="136"/>
      <c r="ROC1008" s="136"/>
      <c r="ROD1008" s="136"/>
      <c r="ROE1008" s="136"/>
      <c r="ROF1008" s="136"/>
      <c r="ROG1008" s="136"/>
      <c r="ROH1008" s="136"/>
      <c r="ROI1008" s="136"/>
      <c r="ROJ1008" s="136"/>
      <c r="ROK1008" s="136"/>
      <c r="ROL1008" s="136"/>
      <c r="ROM1008" s="136"/>
      <c r="RON1008" s="136"/>
      <c r="ROO1008" s="136"/>
      <c r="ROP1008" s="136"/>
      <c r="ROQ1008" s="136"/>
      <c r="ROR1008" s="136"/>
      <c r="ROS1008" s="136"/>
      <c r="ROT1008" s="136"/>
      <c r="ROU1008" s="136"/>
      <c r="ROV1008" s="136"/>
      <c r="ROW1008" s="136"/>
      <c r="ROX1008" s="136"/>
      <c r="ROY1008" s="136"/>
      <c r="ROZ1008" s="136"/>
      <c r="RPA1008" s="136"/>
      <c r="RPB1008" s="136"/>
      <c r="RPC1008" s="136"/>
      <c r="RPD1008" s="136"/>
      <c r="RPE1008" s="136"/>
      <c r="RPF1008" s="136"/>
      <c r="RPG1008" s="136"/>
      <c r="RPH1008" s="136"/>
      <c r="RPI1008" s="136"/>
      <c r="RPJ1008" s="136"/>
      <c r="RPK1008" s="136"/>
      <c r="RPL1008" s="136"/>
      <c r="RPM1008" s="136"/>
      <c r="RPN1008" s="136"/>
      <c r="RPO1008" s="136"/>
      <c r="RPP1008" s="136"/>
      <c r="RPQ1008" s="136"/>
      <c r="RPR1008" s="136"/>
      <c r="RPS1008" s="136"/>
      <c r="RPT1008" s="136"/>
      <c r="RPU1008" s="136"/>
      <c r="RPV1008" s="136"/>
      <c r="RPW1008" s="136"/>
      <c r="RPX1008" s="136"/>
      <c r="RPY1008" s="136"/>
      <c r="RPZ1008" s="136"/>
      <c r="RQA1008" s="136"/>
      <c r="RQB1008" s="136"/>
      <c r="RQC1008" s="136"/>
      <c r="RQD1008" s="136"/>
      <c r="RQE1008" s="136"/>
      <c r="RQF1008" s="136"/>
      <c r="RQG1008" s="136"/>
      <c r="RQH1008" s="136"/>
      <c r="RQI1008" s="136"/>
      <c r="RQJ1008" s="136"/>
      <c r="RQK1008" s="136"/>
      <c r="RQL1008" s="136"/>
      <c r="RQM1008" s="136"/>
      <c r="RQN1008" s="136"/>
      <c r="RQO1008" s="136"/>
      <c r="RQP1008" s="136"/>
      <c r="RQQ1008" s="136"/>
      <c r="RQR1008" s="136"/>
      <c r="RQS1008" s="136"/>
      <c r="RQT1008" s="136"/>
      <c r="RQU1008" s="136"/>
      <c r="RQV1008" s="136"/>
      <c r="RQW1008" s="136"/>
      <c r="RQX1008" s="136"/>
      <c r="RQY1008" s="136"/>
      <c r="RQZ1008" s="136"/>
      <c r="RRA1008" s="136"/>
      <c r="RRB1008" s="136"/>
      <c r="RRC1008" s="136"/>
      <c r="RRD1008" s="136"/>
      <c r="RRE1008" s="136"/>
      <c r="RRF1008" s="136"/>
      <c r="RRG1008" s="136"/>
      <c r="RRH1008" s="136"/>
      <c r="RRI1008" s="136"/>
      <c r="RRJ1008" s="136"/>
      <c r="RRK1008" s="136"/>
      <c r="RRL1008" s="136"/>
      <c r="RRM1008" s="136"/>
      <c r="RRN1008" s="136"/>
      <c r="RRO1008" s="136"/>
      <c r="RRP1008" s="136"/>
      <c r="RRQ1008" s="136"/>
      <c r="RRR1008" s="136"/>
      <c r="RRS1008" s="136"/>
      <c r="RRT1008" s="136"/>
      <c r="RRU1008" s="136"/>
      <c r="RRV1008" s="136"/>
      <c r="RRW1008" s="136"/>
      <c r="RRX1008" s="136"/>
      <c r="RRY1008" s="136"/>
      <c r="RRZ1008" s="136"/>
      <c r="RSA1008" s="136"/>
      <c r="RSB1008" s="136"/>
      <c r="RSC1008" s="136"/>
      <c r="RSD1008" s="136"/>
      <c r="RSE1008" s="136"/>
      <c r="RSF1008" s="136"/>
      <c r="RSG1008" s="136"/>
      <c r="RSH1008" s="136"/>
      <c r="RSI1008" s="136"/>
      <c r="RSJ1008" s="136"/>
      <c r="RSK1008" s="136"/>
      <c r="RSL1008" s="136"/>
      <c r="RSM1008" s="136"/>
      <c r="RSN1008" s="136"/>
      <c r="RSO1008" s="136"/>
      <c r="RSP1008" s="136"/>
      <c r="RSQ1008" s="136"/>
      <c r="RSR1008" s="136"/>
      <c r="RSS1008" s="136"/>
      <c r="RST1008" s="136"/>
      <c r="RSU1008" s="136"/>
      <c r="RSV1008" s="136"/>
      <c r="RSW1008" s="136"/>
      <c r="RSX1008" s="136"/>
      <c r="RSY1008" s="136"/>
      <c r="RSZ1008" s="136"/>
      <c r="RTA1008" s="136"/>
      <c r="RTB1008" s="136"/>
      <c r="RTC1008" s="136"/>
      <c r="RTD1008" s="136"/>
      <c r="RTE1008" s="136"/>
      <c r="RTF1008" s="136"/>
      <c r="RTG1008" s="136"/>
      <c r="RTH1008" s="136"/>
      <c r="RTI1008" s="136"/>
      <c r="RTJ1008" s="136"/>
      <c r="RTK1008" s="136"/>
      <c r="RTL1008" s="136"/>
      <c r="RTM1008" s="136"/>
      <c r="RTN1008" s="136"/>
      <c r="RTO1008" s="136"/>
      <c r="RTP1008" s="136"/>
      <c r="RTQ1008" s="136"/>
      <c r="RTR1008" s="136"/>
      <c r="RTS1008" s="136"/>
      <c r="RTT1008" s="136"/>
      <c r="RTU1008" s="136"/>
      <c r="RTV1008" s="136"/>
      <c r="RTW1008" s="136"/>
      <c r="RTX1008" s="136"/>
      <c r="RTY1008" s="136"/>
      <c r="RTZ1008" s="136"/>
      <c r="RUA1008" s="136"/>
      <c r="RUB1008" s="136"/>
      <c r="RUC1008" s="136"/>
      <c r="RUD1008" s="136"/>
      <c r="RUE1008" s="136"/>
      <c r="RUF1008" s="136"/>
      <c r="RUG1008" s="136"/>
      <c r="RUH1008" s="136"/>
      <c r="RUI1008" s="136"/>
      <c r="RUJ1008" s="136"/>
      <c r="RUK1008" s="136"/>
      <c r="RUL1008" s="136"/>
      <c r="RUM1008" s="136"/>
      <c r="RUN1008" s="136"/>
      <c r="RUO1008" s="136"/>
      <c r="RUP1008" s="136"/>
      <c r="RUQ1008" s="136"/>
      <c r="RUR1008" s="136"/>
      <c r="RUS1008" s="136"/>
      <c r="RUT1008" s="136"/>
      <c r="RUU1008" s="136"/>
      <c r="RUV1008" s="136"/>
      <c r="RUW1008" s="136"/>
      <c r="RUX1008" s="136"/>
      <c r="RUY1008" s="136"/>
      <c r="RUZ1008" s="136"/>
      <c r="RVA1008" s="136"/>
      <c r="RVB1008" s="136"/>
      <c r="RVC1008" s="136"/>
      <c r="RVD1008" s="136"/>
      <c r="RVE1008" s="136"/>
      <c r="RVF1008" s="136"/>
      <c r="RVG1008" s="136"/>
      <c r="RVH1008" s="136"/>
      <c r="RVI1008" s="136"/>
      <c r="RVJ1008" s="136"/>
      <c r="RVK1008" s="136"/>
      <c r="RVL1008" s="136"/>
      <c r="RVM1008" s="136"/>
      <c r="RVN1008" s="136"/>
      <c r="RVO1008" s="136"/>
      <c r="RVP1008" s="136"/>
      <c r="RVQ1008" s="136"/>
      <c r="RVR1008" s="136"/>
      <c r="RVS1008" s="136"/>
      <c r="RVT1008" s="136"/>
      <c r="RVU1008" s="136"/>
      <c r="RVV1008" s="136"/>
      <c r="RVW1008" s="136"/>
      <c r="RVX1008" s="136"/>
      <c r="RVY1008" s="136"/>
      <c r="RVZ1008" s="136"/>
      <c r="RWA1008" s="136"/>
      <c r="RWB1008" s="136"/>
      <c r="RWC1008" s="136"/>
      <c r="RWD1008" s="136"/>
      <c r="RWE1008" s="136"/>
      <c r="RWF1008" s="136"/>
      <c r="RWG1008" s="136"/>
      <c r="RWH1008" s="136"/>
      <c r="RWI1008" s="136"/>
      <c r="RWJ1008" s="136"/>
      <c r="RWK1008" s="136"/>
      <c r="RWL1008" s="136"/>
      <c r="RWM1008" s="136"/>
      <c r="RWN1008" s="136"/>
      <c r="RWO1008" s="136"/>
      <c r="RWP1008" s="136"/>
      <c r="RWQ1008" s="136"/>
      <c r="RWR1008" s="136"/>
      <c r="RWS1008" s="136"/>
      <c r="RWT1008" s="136"/>
      <c r="RWU1008" s="136"/>
      <c r="RWV1008" s="136"/>
      <c r="RWW1008" s="136"/>
      <c r="RWX1008" s="136"/>
      <c r="RWY1008" s="136"/>
      <c r="RWZ1008" s="136"/>
      <c r="RXA1008" s="136"/>
      <c r="RXB1008" s="136"/>
      <c r="RXC1008" s="136"/>
      <c r="RXD1008" s="136"/>
      <c r="RXE1008" s="136"/>
      <c r="RXF1008" s="136"/>
      <c r="RXG1008" s="136"/>
      <c r="RXH1008" s="136"/>
      <c r="RXI1008" s="136"/>
      <c r="RXJ1008" s="136"/>
      <c r="RXK1008" s="136"/>
      <c r="RXL1008" s="136"/>
      <c r="RXM1008" s="136"/>
      <c r="RXN1008" s="136"/>
      <c r="RXO1008" s="136"/>
      <c r="RXP1008" s="136"/>
      <c r="RXQ1008" s="136"/>
      <c r="RXR1008" s="136"/>
      <c r="RXS1008" s="136"/>
      <c r="RXT1008" s="136"/>
      <c r="RXU1008" s="136"/>
      <c r="RXV1008" s="136"/>
      <c r="RXW1008" s="136"/>
      <c r="RXX1008" s="136"/>
      <c r="RXY1008" s="136"/>
      <c r="RXZ1008" s="136"/>
      <c r="RYA1008" s="136"/>
      <c r="RYB1008" s="136"/>
      <c r="RYC1008" s="136"/>
      <c r="RYD1008" s="136"/>
      <c r="RYE1008" s="136"/>
      <c r="RYF1008" s="136"/>
      <c r="RYG1008" s="136"/>
      <c r="RYH1008" s="136"/>
      <c r="RYI1008" s="136"/>
      <c r="RYJ1008" s="136"/>
      <c r="RYK1008" s="136"/>
      <c r="RYL1008" s="136"/>
      <c r="RYM1008" s="136"/>
      <c r="RYN1008" s="136"/>
      <c r="RYO1008" s="136"/>
      <c r="RYP1008" s="136"/>
      <c r="RYQ1008" s="136"/>
      <c r="RYR1008" s="136"/>
      <c r="RYS1008" s="136"/>
      <c r="RYT1008" s="136"/>
      <c r="RYU1008" s="136"/>
      <c r="RYV1008" s="136"/>
      <c r="RYW1008" s="136"/>
      <c r="RYX1008" s="136"/>
      <c r="RYY1008" s="136"/>
      <c r="RYZ1008" s="136"/>
      <c r="RZA1008" s="136"/>
      <c r="RZB1008" s="136"/>
      <c r="RZC1008" s="136"/>
      <c r="RZD1008" s="136"/>
      <c r="RZE1008" s="136"/>
      <c r="RZF1008" s="136"/>
      <c r="RZG1008" s="136"/>
      <c r="RZH1008" s="136"/>
      <c r="RZI1008" s="136"/>
      <c r="RZJ1008" s="136"/>
      <c r="RZK1008" s="136"/>
      <c r="RZL1008" s="136"/>
      <c r="RZM1008" s="136"/>
      <c r="RZN1008" s="136"/>
      <c r="RZO1008" s="136"/>
      <c r="RZP1008" s="136"/>
      <c r="RZQ1008" s="136"/>
      <c r="RZR1008" s="136"/>
      <c r="RZS1008" s="136"/>
      <c r="RZT1008" s="136"/>
      <c r="RZU1008" s="136"/>
      <c r="RZV1008" s="136"/>
      <c r="RZW1008" s="136"/>
      <c r="RZX1008" s="136"/>
      <c r="RZY1008" s="136"/>
      <c r="RZZ1008" s="136"/>
      <c r="SAA1008" s="136"/>
      <c r="SAB1008" s="136"/>
      <c r="SAC1008" s="136"/>
      <c r="SAD1008" s="136"/>
      <c r="SAE1008" s="136"/>
      <c r="SAF1008" s="136"/>
      <c r="SAG1008" s="136"/>
      <c r="SAH1008" s="136"/>
      <c r="SAI1008" s="136"/>
      <c r="SAJ1008" s="136"/>
      <c r="SAK1008" s="136"/>
      <c r="SAL1008" s="136"/>
      <c r="SAM1008" s="136"/>
      <c r="SAN1008" s="136"/>
      <c r="SAO1008" s="136"/>
      <c r="SAP1008" s="136"/>
      <c r="SAQ1008" s="136"/>
      <c r="SAR1008" s="136"/>
      <c r="SAS1008" s="136"/>
      <c r="SAT1008" s="136"/>
      <c r="SAU1008" s="136"/>
      <c r="SAV1008" s="136"/>
      <c r="SAW1008" s="136"/>
      <c r="SAX1008" s="136"/>
      <c r="SAY1008" s="136"/>
      <c r="SAZ1008" s="136"/>
      <c r="SBA1008" s="136"/>
      <c r="SBB1008" s="136"/>
      <c r="SBC1008" s="136"/>
      <c r="SBD1008" s="136"/>
      <c r="SBE1008" s="136"/>
      <c r="SBF1008" s="136"/>
      <c r="SBG1008" s="136"/>
      <c r="SBH1008" s="136"/>
      <c r="SBI1008" s="136"/>
      <c r="SBJ1008" s="136"/>
      <c r="SBK1008" s="136"/>
      <c r="SBL1008" s="136"/>
      <c r="SBM1008" s="136"/>
      <c r="SBN1008" s="136"/>
      <c r="SBO1008" s="136"/>
      <c r="SBP1008" s="136"/>
      <c r="SBQ1008" s="136"/>
      <c r="SBR1008" s="136"/>
      <c r="SBS1008" s="136"/>
      <c r="SBT1008" s="136"/>
      <c r="SBU1008" s="136"/>
      <c r="SBV1008" s="136"/>
      <c r="SBW1008" s="136"/>
      <c r="SBX1008" s="136"/>
      <c r="SBY1008" s="136"/>
      <c r="SBZ1008" s="136"/>
      <c r="SCA1008" s="136"/>
      <c r="SCB1008" s="136"/>
      <c r="SCC1008" s="136"/>
      <c r="SCD1008" s="136"/>
      <c r="SCE1008" s="136"/>
      <c r="SCF1008" s="136"/>
      <c r="SCG1008" s="136"/>
      <c r="SCH1008" s="136"/>
      <c r="SCI1008" s="136"/>
      <c r="SCJ1008" s="136"/>
      <c r="SCK1008" s="136"/>
      <c r="SCL1008" s="136"/>
      <c r="SCM1008" s="136"/>
      <c r="SCN1008" s="136"/>
      <c r="SCO1008" s="136"/>
      <c r="SCP1008" s="136"/>
      <c r="SCQ1008" s="136"/>
      <c r="SCR1008" s="136"/>
      <c r="SCS1008" s="136"/>
      <c r="SCT1008" s="136"/>
      <c r="SCU1008" s="136"/>
      <c r="SCV1008" s="136"/>
      <c r="SCW1008" s="136"/>
      <c r="SCX1008" s="136"/>
      <c r="SCY1008" s="136"/>
      <c r="SCZ1008" s="136"/>
      <c r="SDA1008" s="136"/>
      <c r="SDB1008" s="136"/>
      <c r="SDC1008" s="136"/>
      <c r="SDD1008" s="136"/>
      <c r="SDE1008" s="136"/>
      <c r="SDF1008" s="136"/>
      <c r="SDG1008" s="136"/>
      <c r="SDH1008" s="136"/>
      <c r="SDI1008" s="136"/>
      <c r="SDJ1008" s="136"/>
      <c r="SDK1008" s="136"/>
      <c r="SDL1008" s="136"/>
      <c r="SDM1008" s="136"/>
      <c r="SDN1008" s="136"/>
      <c r="SDO1008" s="136"/>
      <c r="SDP1008" s="136"/>
      <c r="SDQ1008" s="136"/>
      <c r="SDR1008" s="136"/>
      <c r="SDS1008" s="136"/>
      <c r="SDT1008" s="136"/>
      <c r="SDU1008" s="136"/>
      <c r="SDV1008" s="136"/>
      <c r="SDW1008" s="136"/>
      <c r="SDX1008" s="136"/>
      <c r="SDY1008" s="136"/>
      <c r="SDZ1008" s="136"/>
      <c r="SEA1008" s="136"/>
      <c r="SEB1008" s="136"/>
      <c r="SEC1008" s="136"/>
      <c r="SED1008" s="136"/>
      <c r="SEE1008" s="136"/>
      <c r="SEF1008" s="136"/>
      <c r="SEG1008" s="136"/>
      <c r="SEH1008" s="136"/>
      <c r="SEI1008" s="136"/>
      <c r="SEJ1008" s="136"/>
      <c r="SEK1008" s="136"/>
      <c r="SEL1008" s="136"/>
      <c r="SEM1008" s="136"/>
      <c r="SEN1008" s="136"/>
      <c r="SEO1008" s="136"/>
      <c r="SEP1008" s="136"/>
      <c r="SEQ1008" s="136"/>
      <c r="SER1008" s="136"/>
      <c r="SES1008" s="136"/>
      <c r="SET1008" s="136"/>
      <c r="SEU1008" s="136"/>
      <c r="SEV1008" s="136"/>
      <c r="SEW1008" s="136"/>
      <c r="SEX1008" s="136"/>
      <c r="SEY1008" s="136"/>
      <c r="SEZ1008" s="136"/>
      <c r="SFA1008" s="136"/>
      <c r="SFB1008" s="136"/>
      <c r="SFC1008" s="136"/>
      <c r="SFD1008" s="136"/>
      <c r="SFE1008" s="136"/>
      <c r="SFF1008" s="136"/>
      <c r="SFG1008" s="136"/>
      <c r="SFH1008" s="136"/>
      <c r="SFI1008" s="136"/>
      <c r="SFJ1008" s="136"/>
      <c r="SFK1008" s="136"/>
      <c r="SFL1008" s="136"/>
      <c r="SFM1008" s="136"/>
      <c r="SFN1008" s="136"/>
      <c r="SFO1008" s="136"/>
      <c r="SFP1008" s="136"/>
      <c r="SFQ1008" s="136"/>
      <c r="SFR1008" s="136"/>
      <c r="SFS1008" s="136"/>
      <c r="SFT1008" s="136"/>
      <c r="SFU1008" s="136"/>
      <c r="SFV1008" s="136"/>
      <c r="SFW1008" s="136"/>
      <c r="SFX1008" s="136"/>
      <c r="SFY1008" s="136"/>
      <c r="SFZ1008" s="136"/>
      <c r="SGA1008" s="136"/>
      <c r="SGB1008" s="136"/>
      <c r="SGC1008" s="136"/>
      <c r="SGD1008" s="136"/>
      <c r="SGE1008" s="136"/>
      <c r="SGF1008" s="136"/>
      <c r="SGG1008" s="136"/>
      <c r="SGH1008" s="136"/>
      <c r="SGI1008" s="136"/>
      <c r="SGJ1008" s="136"/>
      <c r="SGK1008" s="136"/>
      <c r="SGL1008" s="136"/>
      <c r="SGM1008" s="136"/>
      <c r="SGN1008" s="136"/>
      <c r="SGO1008" s="136"/>
      <c r="SGP1008" s="136"/>
      <c r="SGQ1008" s="136"/>
      <c r="SGR1008" s="136"/>
      <c r="SGS1008" s="136"/>
      <c r="SGT1008" s="136"/>
      <c r="SGU1008" s="136"/>
      <c r="SGV1008" s="136"/>
      <c r="SGW1008" s="136"/>
      <c r="SGX1008" s="136"/>
      <c r="SGY1008" s="136"/>
      <c r="SGZ1008" s="136"/>
      <c r="SHA1008" s="136"/>
      <c r="SHB1008" s="136"/>
      <c r="SHC1008" s="136"/>
      <c r="SHD1008" s="136"/>
      <c r="SHE1008" s="136"/>
      <c r="SHF1008" s="136"/>
      <c r="SHG1008" s="136"/>
      <c r="SHH1008" s="136"/>
      <c r="SHI1008" s="136"/>
      <c r="SHJ1008" s="136"/>
      <c r="SHK1008" s="136"/>
      <c r="SHL1008" s="136"/>
      <c r="SHM1008" s="136"/>
      <c r="SHN1008" s="136"/>
      <c r="SHO1008" s="136"/>
      <c r="SHP1008" s="136"/>
      <c r="SHQ1008" s="136"/>
      <c r="SHR1008" s="136"/>
      <c r="SHS1008" s="136"/>
      <c r="SHT1008" s="136"/>
      <c r="SHU1008" s="136"/>
      <c r="SHV1008" s="136"/>
      <c r="SHW1008" s="136"/>
      <c r="SHX1008" s="136"/>
      <c r="SHY1008" s="136"/>
      <c r="SHZ1008" s="136"/>
      <c r="SIA1008" s="136"/>
      <c r="SIB1008" s="136"/>
      <c r="SIC1008" s="136"/>
      <c r="SID1008" s="136"/>
      <c r="SIE1008" s="136"/>
      <c r="SIF1008" s="136"/>
      <c r="SIG1008" s="136"/>
      <c r="SIH1008" s="136"/>
      <c r="SII1008" s="136"/>
      <c r="SIJ1008" s="136"/>
      <c r="SIK1008" s="136"/>
      <c r="SIL1008" s="136"/>
      <c r="SIM1008" s="136"/>
      <c r="SIN1008" s="136"/>
      <c r="SIO1008" s="136"/>
      <c r="SIP1008" s="136"/>
      <c r="SIQ1008" s="136"/>
      <c r="SIR1008" s="136"/>
      <c r="SIS1008" s="136"/>
      <c r="SIT1008" s="136"/>
      <c r="SIU1008" s="136"/>
      <c r="SIV1008" s="136"/>
      <c r="SIW1008" s="136"/>
      <c r="SIX1008" s="136"/>
      <c r="SIY1008" s="136"/>
      <c r="SIZ1008" s="136"/>
      <c r="SJA1008" s="136"/>
      <c r="SJB1008" s="136"/>
      <c r="SJC1008" s="136"/>
      <c r="SJD1008" s="136"/>
      <c r="SJE1008" s="136"/>
      <c r="SJF1008" s="136"/>
      <c r="SJG1008" s="136"/>
      <c r="SJH1008" s="136"/>
      <c r="SJI1008" s="136"/>
      <c r="SJJ1008" s="136"/>
      <c r="SJK1008" s="136"/>
      <c r="SJL1008" s="136"/>
      <c r="SJM1008" s="136"/>
      <c r="SJN1008" s="136"/>
      <c r="SJO1008" s="136"/>
      <c r="SJP1008" s="136"/>
      <c r="SJQ1008" s="136"/>
      <c r="SJR1008" s="136"/>
      <c r="SJS1008" s="136"/>
      <c r="SJT1008" s="136"/>
      <c r="SJU1008" s="136"/>
      <c r="SJV1008" s="136"/>
      <c r="SJW1008" s="136"/>
      <c r="SJX1008" s="136"/>
      <c r="SJY1008" s="136"/>
      <c r="SJZ1008" s="136"/>
      <c r="SKA1008" s="136"/>
      <c r="SKB1008" s="136"/>
      <c r="SKC1008" s="136"/>
      <c r="SKD1008" s="136"/>
      <c r="SKE1008" s="136"/>
      <c r="SKF1008" s="136"/>
      <c r="SKG1008" s="136"/>
      <c r="SKH1008" s="136"/>
      <c r="SKI1008" s="136"/>
      <c r="SKJ1008" s="136"/>
      <c r="SKK1008" s="136"/>
      <c r="SKL1008" s="136"/>
      <c r="SKM1008" s="136"/>
      <c r="SKN1008" s="136"/>
      <c r="SKO1008" s="136"/>
      <c r="SKP1008" s="136"/>
      <c r="SKQ1008" s="136"/>
      <c r="SKR1008" s="136"/>
      <c r="SKS1008" s="136"/>
      <c r="SKT1008" s="136"/>
      <c r="SKU1008" s="136"/>
      <c r="SKV1008" s="136"/>
      <c r="SKW1008" s="136"/>
      <c r="SKX1008" s="136"/>
      <c r="SKY1008" s="136"/>
      <c r="SKZ1008" s="136"/>
      <c r="SLA1008" s="136"/>
      <c r="SLB1008" s="136"/>
      <c r="SLC1008" s="136"/>
      <c r="SLD1008" s="136"/>
      <c r="SLE1008" s="136"/>
      <c r="SLF1008" s="136"/>
      <c r="SLG1008" s="136"/>
      <c r="SLH1008" s="136"/>
      <c r="SLI1008" s="136"/>
      <c r="SLJ1008" s="136"/>
      <c r="SLK1008" s="136"/>
      <c r="SLL1008" s="136"/>
      <c r="SLM1008" s="136"/>
      <c r="SLN1008" s="136"/>
      <c r="SLO1008" s="136"/>
      <c r="SLP1008" s="136"/>
      <c r="SLQ1008" s="136"/>
      <c r="SLR1008" s="136"/>
      <c r="SLS1008" s="136"/>
      <c r="SLT1008" s="136"/>
      <c r="SLU1008" s="136"/>
      <c r="SLV1008" s="136"/>
      <c r="SLW1008" s="136"/>
      <c r="SLX1008" s="136"/>
      <c r="SLY1008" s="136"/>
      <c r="SLZ1008" s="136"/>
      <c r="SMA1008" s="136"/>
      <c r="SMB1008" s="136"/>
      <c r="SMC1008" s="136"/>
      <c r="SMD1008" s="136"/>
      <c r="SME1008" s="136"/>
      <c r="SMF1008" s="136"/>
      <c r="SMG1008" s="136"/>
      <c r="SMH1008" s="136"/>
      <c r="SMI1008" s="136"/>
      <c r="SMJ1008" s="136"/>
      <c r="SMK1008" s="136"/>
      <c r="SML1008" s="136"/>
      <c r="SMM1008" s="136"/>
      <c r="SMN1008" s="136"/>
      <c r="SMO1008" s="136"/>
      <c r="SMP1008" s="136"/>
      <c r="SMQ1008" s="136"/>
      <c r="SMR1008" s="136"/>
      <c r="SMS1008" s="136"/>
      <c r="SMT1008" s="136"/>
      <c r="SMU1008" s="136"/>
      <c r="SMV1008" s="136"/>
      <c r="SMW1008" s="136"/>
      <c r="SMX1008" s="136"/>
      <c r="SMY1008" s="136"/>
      <c r="SMZ1008" s="136"/>
      <c r="SNA1008" s="136"/>
      <c r="SNB1008" s="136"/>
      <c r="SNC1008" s="136"/>
      <c r="SND1008" s="136"/>
      <c r="SNE1008" s="136"/>
      <c r="SNF1008" s="136"/>
      <c r="SNG1008" s="136"/>
      <c r="SNH1008" s="136"/>
      <c r="SNI1008" s="136"/>
      <c r="SNJ1008" s="136"/>
      <c r="SNK1008" s="136"/>
      <c r="SNL1008" s="136"/>
      <c r="SNM1008" s="136"/>
      <c r="SNN1008" s="136"/>
      <c r="SNO1008" s="136"/>
      <c r="SNP1008" s="136"/>
      <c r="SNQ1008" s="136"/>
      <c r="SNR1008" s="136"/>
      <c r="SNS1008" s="136"/>
      <c r="SNT1008" s="136"/>
      <c r="SNU1008" s="136"/>
      <c r="SNV1008" s="136"/>
      <c r="SNW1008" s="136"/>
      <c r="SNX1008" s="136"/>
      <c r="SNY1008" s="136"/>
      <c r="SNZ1008" s="136"/>
      <c r="SOA1008" s="136"/>
      <c r="SOB1008" s="136"/>
      <c r="SOC1008" s="136"/>
      <c r="SOD1008" s="136"/>
      <c r="SOE1008" s="136"/>
      <c r="SOF1008" s="136"/>
      <c r="SOG1008" s="136"/>
      <c r="SOH1008" s="136"/>
      <c r="SOI1008" s="136"/>
      <c r="SOJ1008" s="136"/>
      <c r="SOK1008" s="136"/>
      <c r="SOL1008" s="136"/>
      <c r="SOM1008" s="136"/>
      <c r="SON1008" s="136"/>
      <c r="SOO1008" s="136"/>
      <c r="SOP1008" s="136"/>
      <c r="SOQ1008" s="136"/>
      <c r="SOR1008" s="136"/>
      <c r="SOS1008" s="136"/>
      <c r="SOT1008" s="136"/>
      <c r="SOU1008" s="136"/>
      <c r="SOV1008" s="136"/>
      <c r="SOW1008" s="136"/>
      <c r="SOX1008" s="136"/>
      <c r="SOY1008" s="136"/>
      <c r="SOZ1008" s="136"/>
      <c r="SPA1008" s="136"/>
      <c r="SPB1008" s="136"/>
      <c r="SPC1008" s="136"/>
      <c r="SPD1008" s="136"/>
      <c r="SPE1008" s="136"/>
      <c r="SPF1008" s="136"/>
      <c r="SPG1008" s="136"/>
      <c r="SPH1008" s="136"/>
      <c r="SPI1008" s="136"/>
      <c r="SPJ1008" s="136"/>
      <c r="SPK1008" s="136"/>
      <c r="SPL1008" s="136"/>
      <c r="SPM1008" s="136"/>
      <c r="SPN1008" s="136"/>
      <c r="SPO1008" s="136"/>
      <c r="SPP1008" s="136"/>
      <c r="SPQ1008" s="136"/>
      <c r="SPR1008" s="136"/>
      <c r="SPS1008" s="136"/>
      <c r="SPT1008" s="136"/>
      <c r="SPU1008" s="136"/>
      <c r="SPV1008" s="136"/>
      <c r="SPW1008" s="136"/>
      <c r="SPX1008" s="136"/>
      <c r="SPY1008" s="136"/>
      <c r="SPZ1008" s="136"/>
      <c r="SQA1008" s="136"/>
      <c r="SQB1008" s="136"/>
      <c r="SQC1008" s="136"/>
      <c r="SQD1008" s="136"/>
      <c r="SQE1008" s="136"/>
      <c r="SQF1008" s="136"/>
      <c r="SQG1008" s="136"/>
      <c r="SQH1008" s="136"/>
      <c r="SQI1008" s="136"/>
      <c r="SQJ1008" s="136"/>
      <c r="SQK1008" s="136"/>
      <c r="SQL1008" s="136"/>
      <c r="SQM1008" s="136"/>
      <c r="SQN1008" s="136"/>
      <c r="SQO1008" s="136"/>
      <c r="SQP1008" s="136"/>
      <c r="SQQ1008" s="136"/>
      <c r="SQR1008" s="136"/>
      <c r="SQS1008" s="136"/>
      <c r="SQT1008" s="136"/>
      <c r="SQU1008" s="136"/>
      <c r="SQV1008" s="136"/>
      <c r="SQW1008" s="136"/>
      <c r="SQX1008" s="136"/>
      <c r="SQY1008" s="136"/>
      <c r="SQZ1008" s="136"/>
      <c r="SRA1008" s="136"/>
      <c r="SRB1008" s="136"/>
      <c r="SRC1008" s="136"/>
      <c r="SRD1008" s="136"/>
      <c r="SRE1008" s="136"/>
      <c r="SRF1008" s="136"/>
      <c r="SRG1008" s="136"/>
      <c r="SRH1008" s="136"/>
      <c r="SRI1008" s="136"/>
      <c r="SRJ1008" s="136"/>
      <c r="SRK1008" s="136"/>
      <c r="SRL1008" s="136"/>
      <c r="SRM1008" s="136"/>
      <c r="SRN1008" s="136"/>
      <c r="SRO1008" s="136"/>
      <c r="SRP1008" s="136"/>
      <c r="SRQ1008" s="136"/>
      <c r="SRR1008" s="136"/>
      <c r="SRS1008" s="136"/>
      <c r="SRT1008" s="136"/>
      <c r="SRU1008" s="136"/>
      <c r="SRV1008" s="136"/>
      <c r="SRW1008" s="136"/>
      <c r="SRX1008" s="136"/>
      <c r="SRY1008" s="136"/>
      <c r="SRZ1008" s="136"/>
      <c r="SSA1008" s="136"/>
      <c r="SSB1008" s="136"/>
      <c r="SSC1008" s="136"/>
      <c r="SSD1008" s="136"/>
      <c r="SSE1008" s="136"/>
      <c r="SSF1008" s="136"/>
      <c r="SSG1008" s="136"/>
      <c r="SSH1008" s="136"/>
      <c r="SSI1008" s="136"/>
      <c r="SSJ1008" s="136"/>
      <c r="SSK1008" s="136"/>
      <c r="SSL1008" s="136"/>
      <c r="SSM1008" s="136"/>
      <c r="SSN1008" s="136"/>
      <c r="SSO1008" s="136"/>
      <c r="SSP1008" s="136"/>
      <c r="SSQ1008" s="136"/>
      <c r="SSR1008" s="136"/>
      <c r="SSS1008" s="136"/>
      <c r="SST1008" s="136"/>
      <c r="SSU1008" s="136"/>
      <c r="SSV1008" s="136"/>
      <c r="SSW1008" s="136"/>
      <c r="SSX1008" s="136"/>
      <c r="SSY1008" s="136"/>
      <c r="SSZ1008" s="136"/>
      <c r="STA1008" s="136"/>
      <c r="STB1008" s="136"/>
      <c r="STC1008" s="136"/>
      <c r="STD1008" s="136"/>
      <c r="STE1008" s="136"/>
      <c r="STF1008" s="136"/>
      <c r="STG1008" s="136"/>
      <c r="STH1008" s="136"/>
      <c r="STI1008" s="136"/>
      <c r="STJ1008" s="136"/>
      <c r="STK1008" s="136"/>
      <c r="STL1008" s="136"/>
      <c r="STM1008" s="136"/>
      <c r="STN1008" s="136"/>
      <c r="STO1008" s="136"/>
      <c r="STP1008" s="136"/>
      <c r="STQ1008" s="136"/>
      <c r="STR1008" s="136"/>
      <c r="STS1008" s="136"/>
      <c r="STT1008" s="136"/>
      <c r="STU1008" s="136"/>
      <c r="STV1008" s="136"/>
      <c r="STW1008" s="136"/>
      <c r="STX1008" s="136"/>
      <c r="STY1008" s="136"/>
      <c r="STZ1008" s="136"/>
      <c r="SUA1008" s="136"/>
      <c r="SUB1008" s="136"/>
      <c r="SUC1008" s="136"/>
      <c r="SUD1008" s="136"/>
      <c r="SUE1008" s="136"/>
      <c r="SUF1008" s="136"/>
      <c r="SUG1008" s="136"/>
      <c r="SUH1008" s="136"/>
      <c r="SUI1008" s="136"/>
      <c r="SUJ1008" s="136"/>
      <c r="SUK1008" s="136"/>
      <c r="SUL1008" s="136"/>
      <c r="SUM1008" s="136"/>
      <c r="SUN1008" s="136"/>
      <c r="SUO1008" s="136"/>
      <c r="SUP1008" s="136"/>
      <c r="SUQ1008" s="136"/>
      <c r="SUR1008" s="136"/>
      <c r="SUS1008" s="136"/>
      <c r="SUT1008" s="136"/>
      <c r="SUU1008" s="136"/>
      <c r="SUV1008" s="136"/>
      <c r="SUW1008" s="136"/>
      <c r="SUX1008" s="136"/>
      <c r="SUY1008" s="136"/>
      <c r="SUZ1008" s="136"/>
      <c r="SVA1008" s="136"/>
      <c r="SVB1008" s="136"/>
      <c r="SVC1008" s="136"/>
      <c r="SVD1008" s="136"/>
      <c r="SVE1008" s="136"/>
      <c r="SVF1008" s="136"/>
      <c r="SVG1008" s="136"/>
      <c r="SVH1008" s="136"/>
      <c r="SVI1008" s="136"/>
      <c r="SVJ1008" s="136"/>
      <c r="SVK1008" s="136"/>
      <c r="SVL1008" s="136"/>
      <c r="SVM1008" s="136"/>
      <c r="SVN1008" s="136"/>
      <c r="SVO1008" s="136"/>
      <c r="SVP1008" s="136"/>
      <c r="SVQ1008" s="136"/>
      <c r="SVR1008" s="136"/>
      <c r="SVS1008" s="136"/>
      <c r="SVT1008" s="136"/>
      <c r="SVU1008" s="136"/>
      <c r="SVV1008" s="136"/>
      <c r="SVW1008" s="136"/>
      <c r="SVX1008" s="136"/>
      <c r="SVY1008" s="136"/>
      <c r="SVZ1008" s="136"/>
      <c r="SWA1008" s="136"/>
      <c r="SWB1008" s="136"/>
      <c r="SWC1008" s="136"/>
      <c r="SWD1008" s="136"/>
      <c r="SWE1008" s="136"/>
      <c r="SWF1008" s="136"/>
      <c r="SWG1008" s="136"/>
      <c r="SWH1008" s="136"/>
      <c r="SWI1008" s="136"/>
      <c r="SWJ1008" s="136"/>
      <c r="SWK1008" s="136"/>
      <c r="SWL1008" s="136"/>
      <c r="SWM1008" s="136"/>
      <c r="SWN1008" s="136"/>
      <c r="SWO1008" s="136"/>
      <c r="SWP1008" s="136"/>
      <c r="SWQ1008" s="136"/>
      <c r="SWR1008" s="136"/>
      <c r="SWS1008" s="136"/>
      <c r="SWT1008" s="136"/>
      <c r="SWU1008" s="136"/>
      <c r="SWV1008" s="136"/>
      <c r="SWW1008" s="136"/>
      <c r="SWX1008" s="136"/>
      <c r="SWY1008" s="136"/>
      <c r="SWZ1008" s="136"/>
      <c r="SXA1008" s="136"/>
      <c r="SXB1008" s="136"/>
      <c r="SXC1008" s="136"/>
      <c r="SXD1008" s="136"/>
      <c r="SXE1008" s="136"/>
      <c r="SXF1008" s="136"/>
      <c r="SXG1008" s="136"/>
      <c r="SXH1008" s="136"/>
      <c r="SXI1008" s="136"/>
      <c r="SXJ1008" s="136"/>
      <c r="SXK1008" s="136"/>
      <c r="SXL1008" s="136"/>
      <c r="SXM1008" s="136"/>
      <c r="SXN1008" s="136"/>
      <c r="SXO1008" s="136"/>
      <c r="SXP1008" s="136"/>
      <c r="SXQ1008" s="136"/>
      <c r="SXR1008" s="136"/>
      <c r="SXS1008" s="136"/>
      <c r="SXT1008" s="136"/>
      <c r="SXU1008" s="136"/>
      <c r="SXV1008" s="136"/>
      <c r="SXW1008" s="136"/>
      <c r="SXX1008" s="136"/>
      <c r="SXY1008" s="136"/>
      <c r="SXZ1008" s="136"/>
      <c r="SYA1008" s="136"/>
      <c r="SYB1008" s="136"/>
      <c r="SYC1008" s="136"/>
      <c r="SYD1008" s="136"/>
      <c r="SYE1008" s="136"/>
      <c r="SYF1008" s="136"/>
      <c r="SYG1008" s="136"/>
      <c r="SYH1008" s="136"/>
      <c r="SYI1008" s="136"/>
      <c r="SYJ1008" s="136"/>
      <c r="SYK1008" s="136"/>
      <c r="SYL1008" s="136"/>
      <c r="SYM1008" s="136"/>
      <c r="SYN1008" s="136"/>
      <c r="SYO1008" s="136"/>
      <c r="SYP1008" s="136"/>
      <c r="SYQ1008" s="136"/>
      <c r="SYR1008" s="136"/>
      <c r="SYS1008" s="136"/>
      <c r="SYT1008" s="136"/>
      <c r="SYU1008" s="136"/>
      <c r="SYV1008" s="136"/>
      <c r="SYW1008" s="136"/>
      <c r="SYX1008" s="136"/>
      <c r="SYY1008" s="136"/>
      <c r="SYZ1008" s="136"/>
      <c r="SZA1008" s="136"/>
      <c r="SZB1008" s="136"/>
      <c r="SZC1008" s="136"/>
      <c r="SZD1008" s="136"/>
      <c r="SZE1008" s="136"/>
      <c r="SZF1008" s="136"/>
      <c r="SZG1008" s="136"/>
      <c r="SZH1008" s="136"/>
      <c r="SZI1008" s="136"/>
      <c r="SZJ1008" s="136"/>
      <c r="SZK1008" s="136"/>
      <c r="SZL1008" s="136"/>
      <c r="SZM1008" s="136"/>
      <c r="SZN1008" s="136"/>
      <c r="SZO1008" s="136"/>
      <c r="SZP1008" s="136"/>
      <c r="SZQ1008" s="136"/>
      <c r="SZR1008" s="136"/>
      <c r="SZS1008" s="136"/>
      <c r="SZT1008" s="136"/>
      <c r="SZU1008" s="136"/>
      <c r="SZV1008" s="136"/>
      <c r="SZW1008" s="136"/>
      <c r="SZX1008" s="136"/>
      <c r="SZY1008" s="136"/>
      <c r="SZZ1008" s="136"/>
      <c r="TAA1008" s="136"/>
      <c r="TAB1008" s="136"/>
      <c r="TAC1008" s="136"/>
      <c r="TAD1008" s="136"/>
      <c r="TAE1008" s="136"/>
      <c r="TAF1008" s="136"/>
      <c r="TAG1008" s="136"/>
      <c r="TAH1008" s="136"/>
      <c r="TAI1008" s="136"/>
      <c r="TAJ1008" s="136"/>
      <c r="TAK1008" s="136"/>
      <c r="TAL1008" s="136"/>
      <c r="TAM1008" s="136"/>
      <c r="TAN1008" s="136"/>
      <c r="TAO1008" s="136"/>
      <c r="TAP1008" s="136"/>
      <c r="TAQ1008" s="136"/>
      <c r="TAR1008" s="136"/>
      <c r="TAS1008" s="136"/>
      <c r="TAT1008" s="136"/>
      <c r="TAU1008" s="136"/>
      <c r="TAV1008" s="136"/>
      <c r="TAW1008" s="136"/>
      <c r="TAX1008" s="136"/>
      <c r="TAY1008" s="136"/>
      <c r="TAZ1008" s="136"/>
      <c r="TBA1008" s="136"/>
      <c r="TBB1008" s="136"/>
      <c r="TBC1008" s="136"/>
      <c r="TBD1008" s="136"/>
      <c r="TBE1008" s="136"/>
      <c r="TBF1008" s="136"/>
      <c r="TBG1008" s="136"/>
      <c r="TBH1008" s="136"/>
      <c r="TBI1008" s="136"/>
      <c r="TBJ1008" s="136"/>
      <c r="TBK1008" s="136"/>
      <c r="TBL1008" s="136"/>
      <c r="TBM1008" s="136"/>
      <c r="TBN1008" s="136"/>
      <c r="TBO1008" s="136"/>
      <c r="TBP1008" s="136"/>
      <c r="TBQ1008" s="136"/>
      <c r="TBR1008" s="136"/>
      <c r="TBS1008" s="136"/>
      <c r="TBT1008" s="136"/>
      <c r="TBU1008" s="136"/>
      <c r="TBV1008" s="136"/>
      <c r="TBW1008" s="136"/>
      <c r="TBX1008" s="136"/>
      <c r="TBY1008" s="136"/>
      <c r="TBZ1008" s="136"/>
      <c r="TCA1008" s="136"/>
      <c r="TCB1008" s="136"/>
      <c r="TCC1008" s="136"/>
      <c r="TCD1008" s="136"/>
      <c r="TCE1008" s="136"/>
      <c r="TCF1008" s="136"/>
      <c r="TCG1008" s="136"/>
      <c r="TCH1008" s="136"/>
      <c r="TCI1008" s="136"/>
      <c r="TCJ1008" s="136"/>
      <c r="TCK1008" s="136"/>
      <c r="TCL1008" s="136"/>
      <c r="TCM1008" s="136"/>
      <c r="TCN1008" s="136"/>
      <c r="TCO1008" s="136"/>
      <c r="TCP1008" s="136"/>
      <c r="TCQ1008" s="136"/>
      <c r="TCR1008" s="136"/>
      <c r="TCS1008" s="136"/>
      <c r="TCT1008" s="136"/>
      <c r="TCU1008" s="136"/>
      <c r="TCV1008" s="136"/>
      <c r="TCW1008" s="136"/>
      <c r="TCX1008" s="136"/>
      <c r="TCY1008" s="136"/>
      <c r="TCZ1008" s="136"/>
      <c r="TDA1008" s="136"/>
      <c r="TDB1008" s="136"/>
      <c r="TDC1008" s="136"/>
      <c r="TDD1008" s="136"/>
      <c r="TDE1008" s="136"/>
      <c r="TDF1008" s="136"/>
      <c r="TDG1008" s="136"/>
      <c r="TDH1008" s="136"/>
      <c r="TDI1008" s="136"/>
      <c r="TDJ1008" s="136"/>
      <c r="TDK1008" s="136"/>
      <c r="TDL1008" s="136"/>
      <c r="TDM1008" s="136"/>
      <c r="TDN1008" s="136"/>
      <c r="TDO1008" s="136"/>
      <c r="TDP1008" s="136"/>
      <c r="TDQ1008" s="136"/>
      <c r="TDR1008" s="136"/>
      <c r="TDS1008" s="136"/>
      <c r="TDT1008" s="136"/>
      <c r="TDU1008" s="136"/>
      <c r="TDV1008" s="136"/>
      <c r="TDW1008" s="136"/>
      <c r="TDX1008" s="136"/>
      <c r="TDY1008" s="136"/>
      <c r="TDZ1008" s="136"/>
      <c r="TEA1008" s="136"/>
      <c r="TEB1008" s="136"/>
      <c r="TEC1008" s="136"/>
      <c r="TED1008" s="136"/>
      <c r="TEE1008" s="136"/>
      <c r="TEF1008" s="136"/>
      <c r="TEG1008" s="136"/>
      <c r="TEH1008" s="136"/>
      <c r="TEI1008" s="136"/>
      <c r="TEJ1008" s="136"/>
      <c r="TEK1008" s="136"/>
      <c r="TEL1008" s="136"/>
      <c r="TEM1008" s="136"/>
      <c r="TEN1008" s="136"/>
      <c r="TEO1008" s="136"/>
      <c r="TEP1008" s="136"/>
      <c r="TEQ1008" s="136"/>
      <c r="TER1008" s="136"/>
      <c r="TES1008" s="136"/>
      <c r="TET1008" s="136"/>
      <c r="TEU1008" s="136"/>
      <c r="TEV1008" s="136"/>
      <c r="TEW1008" s="136"/>
      <c r="TEX1008" s="136"/>
      <c r="TEY1008" s="136"/>
      <c r="TEZ1008" s="136"/>
      <c r="TFA1008" s="136"/>
      <c r="TFB1008" s="136"/>
      <c r="TFC1008" s="136"/>
      <c r="TFD1008" s="136"/>
      <c r="TFE1008" s="136"/>
      <c r="TFF1008" s="136"/>
      <c r="TFG1008" s="136"/>
      <c r="TFH1008" s="136"/>
      <c r="TFI1008" s="136"/>
      <c r="TFJ1008" s="136"/>
      <c r="TFK1008" s="136"/>
      <c r="TFL1008" s="136"/>
      <c r="TFM1008" s="136"/>
      <c r="TFN1008" s="136"/>
      <c r="TFO1008" s="136"/>
      <c r="TFP1008" s="136"/>
      <c r="TFQ1008" s="136"/>
      <c r="TFR1008" s="136"/>
      <c r="TFS1008" s="136"/>
      <c r="TFT1008" s="136"/>
      <c r="TFU1008" s="136"/>
      <c r="TFV1008" s="136"/>
      <c r="TFW1008" s="136"/>
      <c r="TFX1008" s="136"/>
      <c r="TFY1008" s="136"/>
      <c r="TFZ1008" s="136"/>
      <c r="TGA1008" s="136"/>
      <c r="TGB1008" s="136"/>
      <c r="TGC1008" s="136"/>
      <c r="TGD1008" s="136"/>
      <c r="TGE1008" s="136"/>
      <c r="TGF1008" s="136"/>
      <c r="TGG1008" s="136"/>
      <c r="TGH1008" s="136"/>
      <c r="TGI1008" s="136"/>
      <c r="TGJ1008" s="136"/>
      <c r="TGK1008" s="136"/>
      <c r="TGL1008" s="136"/>
      <c r="TGM1008" s="136"/>
      <c r="TGN1008" s="136"/>
      <c r="TGO1008" s="136"/>
      <c r="TGP1008" s="136"/>
      <c r="TGQ1008" s="136"/>
      <c r="TGR1008" s="136"/>
      <c r="TGS1008" s="136"/>
      <c r="TGT1008" s="136"/>
      <c r="TGU1008" s="136"/>
      <c r="TGV1008" s="136"/>
      <c r="TGW1008" s="136"/>
      <c r="TGX1008" s="136"/>
      <c r="TGY1008" s="136"/>
      <c r="TGZ1008" s="136"/>
      <c r="THA1008" s="136"/>
      <c r="THB1008" s="136"/>
      <c r="THC1008" s="136"/>
      <c r="THD1008" s="136"/>
      <c r="THE1008" s="136"/>
      <c r="THF1008" s="136"/>
      <c r="THG1008" s="136"/>
      <c r="THH1008" s="136"/>
      <c r="THI1008" s="136"/>
      <c r="THJ1008" s="136"/>
      <c r="THK1008" s="136"/>
      <c r="THL1008" s="136"/>
      <c r="THM1008" s="136"/>
      <c r="THN1008" s="136"/>
      <c r="THO1008" s="136"/>
      <c r="THP1008" s="136"/>
      <c r="THQ1008" s="136"/>
      <c r="THR1008" s="136"/>
      <c r="THS1008" s="136"/>
      <c r="THT1008" s="136"/>
      <c r="THU1008" s="136"/>
      <c r="THV1008" s="136"/>
      <c r="THW1008" s="136"/>
      <c r="THX1008" s="136"/>
      <c r="THY1008" s="136"/>
      <c r="THZ1008" s="136"/>
      <c r="TIA1008" s="136"/>
      <c r="TIB1008" s="136"/>
      <c r="TIC1008" s="136"/>
      <c r="TID1008" s="136"/>
      <c r="TIE1008" s="136"/>
      <c r="TIF1008" s="136"/>
      <c r="TIG1008" s="136"/>
      <c r="TIH1008" s="136"/>
      <c r="TII1008" s="136"/>
      <c r="TIJ1008" s="136"/>
      <c r="TIK1008" s="136"/>
      <c r="TIL1008" s="136"/>
      <c r="TIM1008" s="136"/>
      <c r="TIN1008" s="136"/>
      <c r="TIO1008" s="136"/>
      <c r="TIP1008" s="136"/>
      <c r="TIQ1008" s="136"/>
      <c r="TIR1008" s="136"/>
      <c r="TIS1008" s="136"/>
      <c r="TIT1008" s="136"/>
      <c r="TIU1008" s="136"/>
      <c r="TIV1008" s="136"/>
      <c r="TIW1008" s="136"/>
      <c r="TIX1008" s="136"/>
      <c r="TIY1008" s="136"/>
      <c r="TIZ1008" s="136"/>
      <c r="TJA1008" s="136"/>
      <c r="TJB1008" s="136"/>
      <c r="TJC1008" s="136"/>
      <c r="TJD1008" s="136"/>
      <c r="TJE1008" s="136"/>
      <c r="TJF1008" s="136"/>
      <c r="TJG1008" s="136"/>
      <c r="TJH1008" s="136"/>
      <c r="TJI1008" s="136"/>
      <c r="TJJ1008" s="136"/>
      <c r="TJK1008" s="136"/>
      <c r="TJL1008" s="136"/>
      <c r="TJM1008" s="136"/>
      <c r="TJN1008" s="136"/>
      <c r="TJO1008" s="136"/>
      <c r="TJP1008" s="136"/>
      <c r="TJQ1008" s="136"/>
      <c r="TJR1008" s="136"/>
      <c r="TJS1008" s="136"/>
      <c r="TJT1008" s="136"/>
      <c r="TJU1008" s="136"/>
      <c r="TJV1008" s="136"/>
      <c r="TJW1008" s="136"/>
      <c r="TJX1008" s="136"/>
      <c r="TJY1008" s="136"/>
      <c r="TJZ1008" s="136"/>
      <c r="TKA1008" s="136"/>
      <c r="TKB1008" s="136"/>
      <c r="TKC1008" s="136"/>
      <c r="TKD1008" s="136"/>
      <c r="TKE1008" s="136"/>
      <c r="TKF1008" s="136"/>
      <c r="TKG1008" s="136"/>
      <c r="TKH1008" s="136"/>
      <c r="TKI1008" s="136"/>
      <c r="TKJ1008" s="136"/>
      <c r="TKK1008" s="136"/>
      <c r="TKL1008" s="136"/>
      <c r="TKM1008" s="136"/>
      <c r="TKN1008" s="136"/>
      <c r="TKO1008" s="136"/>
      <c r="TKP1008" s="136"/>
      <c r="TKQ1008" s="136"/>
      <c r="TKR1008" s="136"/>
      <c r="TKS1008" s="136"/>
      <c r="TKT1008" s="136"/>
      <c r="TKU1008" s="136"/>
      <c r="TKV1008" s="136"/>
      <c r="TKW1008" s="136"/>
      <c r="TKX1008" s="136"/>
      <c r="TKY1008" s="136"/>
      <c r="TKZ1008" s="136"/>
      <c r="TLA1008" s="136"/>
      <c r="TLB1008" s="136"/>
      <c r="TLC1008" s="136"/>
      <c r="TLD1008" s="136"/>
      <c r="TLE1008" s="136"/>
      <c r="TLF1008" s="136"/>
      <c r="TLG1008" s="136"/>
      <c r="TLH1008" s="136"/>
      <c r="TLI1008" s="136"/>
      <c r="TLJ1008" s="136"/>
      <c r="TLK1008" s="136"/>
      <c r="TLL1008" s="136"/>
      <c r="TLM1008" s="136"/>
      <c r="TLN1008" s="136"/>
      <c r="TLO1008" s="136"/>
      <c r="TLP1008" s="136"/>
      <c r="TLQ1008" s="136"/>
      <c r="TLR1008" s="136"/>
      <c r="TLS1008" s="136"/>
      <c r="TLT1008" s="136"/>
      <c r="TLU1008" s="136"/>
      <c r="TLV1008" s="136"/>
      <c r="TLW1008" s="136"/>
      <c r="TLX1008" s="136"/>
      <c r="TLY1008" s="136"/>
      <c r="TLZ1008" s="136"/>
      <c r="TMA1008" s="136"/>
      <c r="TMB1008" s="136"/>
      <c r="TMC1008" s="136"/>
      <c r="TMD1008" s="136"/>
      <c r="TME1008" s="136"/>
      <c r="TMF1008" s="136"/>
      <c r="TMG1008" s="136"/>
      <c r="TMH1008" s="136"/>
      <c r="TMI1008" s="136"/>
      <c r="TMJ1008" s="136"/>
      <c r="TMK1008" s="136"/>
      <c r="TML1008" s="136"/>
      <c r="TMM1008" s="136"/>
      <c r="TMN1008" s="136"/>
      <c r="TMO1008" s="136"/>
      <c r="TMP1008" s="136"/>
      <c r="TMQ1008" s="136"/>
      <c r="TMR1008" s="136"/>
      <c r="TMS1008" s="136"/>
      <c r="TMT1008" s="136"/>
      <c r="TMU1008" s="136"/>
      <c r="TMV1008" s="136"/>
      <c r="TMW1008" s="136"/>
      <c r="TMX1008" s="136"/>
      <c r="TMY1008" s="136"/>
      <c r="TMZ1008" s="136"/>
      <c r="TNA1008" s="136"/>
      <c r="TNB1008" s="136"/>
      <c r="TNC1008" s="136"/>
      <c r="TND1008" s="136"/>
      <c r="TNE1008" s="136"/>
      <c r="TNF1008" s="136"/>
      <c r="TNG1008" s="136"/>
      <c r="TNH1008" s="136"/>
      <c r="TNI1008" s="136"/>
      <c r="TNJ1008" s="136"/>
      <c r="TNK1008" s="136"/>
      <c r="TNL1008" s="136"/>
      <c r="TNM1008" s="136"/>
      <c r="TNN1008" s="136"/>
      <c r="TNO1008" s="136"/>
      <c r="TNP1008" s="136"/>
      <c r="TNQ1008" s="136"/>
      <c r="TNR1008" s="136"/>
      <c r="TNS1008" s="136"/>
      <c r="TNT1008" s="136"/>
      <c r="TNU1008" s="136"/>
      <c r="TNV1008" s="136"/>
      <c r="TNW1008" s="136"/>
      <c r="TNX1008" s="136"/>
      <c r="TNY1008" s="136"/>
      <c r="TNZ1008" s="136"/>
      <c r="TOA1008" s="136"/>
      <c r="TOB1008" s="136"/>
      <c r="TOC1008" s="136"/>
      <c r="TOD1008" s="136"/>
      <c r="TOE1008" s="136"/>
      <c r="TOF1008" s="136"/>
      <c r="TOG1008" s="136"/>
      <c r="TOH1008" s="136"/>
      <c r="TOI1008" s="136"/>
      <c r="TOJ1008" s="136"/>
      <c r="TOK1008" s="136"/>
      <c r="TOL1008" s="136"/>
      <c r="TOM1008" s="136"/>
      <c r="TON1008" s="136"/>
      <c r="TOO1008" s="136"/>
      <c r="TOP1008" s="136"/>
      <c r="TOQ1008" s="136"/>
      <c r="TOR1008" s="136"/>
      <c r="TOS1008" s="136"/>
      <c r="TOT1008" s="136"/>
      <c r="TOU1008" s="136"/>
      <c r="TOV1008" s="136"/>
      <c r="TOW1008" s="136"/>
      <c r="TOX1008" s="136"/>
      <c r="TOY1008" s="136"/>
      <c r="TOZ1008" s="136"/>
      <c r="TPA1008" s="136"/>
      <c r="TPB1008" s="136"/>
      <c r="TPC1008" s="136"/>
      <c r="TPD1008" s="136"/>
      <c r="TPE1008" s="136"/>
      <c r="TPF1008" s="136"/>
      <c r="TPG1008" s="136"/>
      <c r="TPH1008" s="136"/>
      <c r="TPI1008" s="136"/>
      <c r="TPJ1008" s="136"/>
      <c r="TPK1008" s="136"/>
      <c r="TPL1008" s="136"/>
      <c r="TPM1008" s="136"/>
      <c r="TPN1008" s="136"/>
      <c r="TPO1008" s="136"/>
      <c r="TPP1008" s="136"/>
      <c r="TPQ1008" s="136"/>
      <c r="TPR1008" s="136"/>
      <c r="TPS1008" s="136"/>
      <c r="TPT1008" s="136"/>
      <c r="TPU1008" s="136"/>
      <c r="TPV1008" s="136"/>
      <c r="TPW1008" s="136"/>
      <c r="TPX1008" s="136"/>
      <c r="TPY1008" s="136"/>
      <c r="TPZ1008" s="136"/>
      <c r="TQA1008" s="136"/>
      <c r="TQB1008" s="136"/>
      <c r="TQC1008" s="136"/>
      <c r="TQD1008" s="136"/>
      <c r="TQE1008" s="136"/>
      <c r="TQF1008" s="136"/>
      <c r="TQG1008" s="136"/>
      <c r="TQH1008" s="136"/>
      <c r="TQI1008" s="136"/>
      <c r="TQJ1008" s="136"/>
      <c r="TQK1008" s="136"/>
      <c r="TQL1008" s="136"/>
      <c r="TQM1008" s="136"/>
      <c r="TQN1008" s="136"/>
      <c r="TQO1008" s="136"/>
      <c r="TQP1008" s="136"/>
      <c r="TQQ1008" s="136"/>
      <c r="TQR1008" s="136"/>
      <c r="TQS1008" s="136"/>
      <c r="TQT1008" s="136"/>
      <c r="TQU1008" s="136"/>
      <c r="TQV1008" s="136"/>
      <c r="TQW1008" s="136"/>
      <c r="TQX1008" s="136"/>
      <c r="TQY1008" s="136"/>
      <c r="TQZ1008" s="136"/>
      <c r="TRA1008" s="136"/>
      <c r="TRB1008" s="136"/>
      <c r="TRC1008" s="136"/>
      <c r="TRD1008" s="136"/>
      <c r="TRE1008" s="136"/>
      <c r="TRF1008" s="136"/>
      <c r="TRG1008" s="136"/>
      <c r="TRH1008" s="136"/>
      <c r="TRI1008" s="136"/>
      <c r="TRJ1008" s="136"/>
      <c r="TRK1008" s="136"/>
      <c r="TRL1008" s="136"/>
      <c r="TRM1008" s="136"/>
      <c r="TRN1008" s="136"/>
      <c r="TRO1008" s="136"/>
      <c r="TRP1008" s="136"/>
      <c r="TRQ1008" s="136"/>
      <c r="TRR1008" s="136"/>
      <c r="TRS1008" s="136"/>
      <c r="TRT1008" s="136"/>
      <c r="TRU1008" s="136"/>
      <c r="TRV1008" s="136"/>
      <c r="TRW1008" s="136"/>
      <c r="TRX1008" s="136"/>
      <c r="TRY1008" s="136"/>
      <c r="TRZ1008" s="136"/>
      <c r="TSA1008" s="136"/>
      <c r="TSB1008" s="136"/>
      <c r="TSC1008" s="136"/>
      <c r="TSD1008" s="136"/>
      <c r="TSE1008" s="136"/>
      <c r="TSF1008" s="136"/>
      <c r="TSG1008" s="136"/>
      <c r="TSH1008" s="136"/>
      <c r="TSI1008" s="136"/>
      <c r="TSJ1008" s="136"/>
      <c r="TSK1008" s="136"/>
      <c r="TSL1008" s="136"/>
      <c r="TSM1008" s="136"/>
      <c r="TSN1008" s="136"/>
      <c r="TSO1008" s="136"/>
      <c r="TSP1008" s="136"/>
      <c r="TSQ1008" s="136"/>
      <c r="TSR1008" s="136"/>
      <c r="TSS1008" s="136"/>
      <c r="TST1008" s="136"/>
      <c r="TSU1008" s="136"/>
      <c r="TSV1008" s="136"/>
      <c r="TSW1008" s="136"/>
      <c r="TSX1008" s="136"/>
      <c r="TSY1008" s="136"/>
      <c r="TSZ1008" s="136"/>
      <c r="TTA1008" s="136"/>
      <c r="TTB1008" s="136"/>
      <c r="TTC1008" s="136"/>
      <c r="TTD1008" s="136"/>
      <c r="TTE1008" s="136"/>
      <c r="TTF1008" s="136"/>
      <c r="TTG1008" s="136"/>
      <c r="TTH1008" s="136"/>
      <c r="TTI1008" s="136"/>
      <c r="TTJ1008" s="136"/>
      <c r="TTK1008" s="136"/>
      <c r="TTL1008" s="136"/>
      <c r="TTM1008" s="136"/>
      <c r="TTN1008" s="136"/>
      <c r="TTO1008" s="136"/>
      <c r="TTP1008" s="136"/>
      <c r="TTQ1008" s="136"/>
      <c r="TTR1008" s="136"/>
      <c r="TTS1008" s="136"/>
      <c r="TTT1008" s="136"/>
      <c r="TTU1008" s="136"/>
      <c r="TTV1008" s="136"/>
      <c r="TTW1008" s="136"/>
      <c r="TTX1008" s="136"/>
      <c r="TTY1008" s="136"/>
      <c r="TTZ1008" s="136"/>
      <c r="TUA1008" s="136"/>
      <c r="TUB1008" s="136"/>
      <c r="TUC1008" s="136"/>
      <c r="TUD1008" s="136"/>
      <c r="TUE1008" s="136"/>
      <c r="TUF1008" s="136"/>
      <c r="TUG1008" s="136"/>
      <c r="TUH1008" s="136"/>
      <c r="TUI1008" s="136"/>
      <c r="TUJ1008" s="136"/>
      <c r="TUK1008" s="136"/>
      <c r="TUL1008" s="136"/>
      <c r="TUM1008" s="136"/>
      <c r="TUN1008" s="136"/>
      <c r="TUO1008" s="136"/>
      <c r="TUP1008" s="136"/>
      <c r="TUQ1008" s="136"/>
      <c r="TUR1008" s="136"/>
      <c r="TUS1008" s="136"/>
      <c r="TUT1008" s="136"/>
      <c r="TUU1008" s="136"/>
      <c r="TUV1008" s="136"/>
      <c r="TUW1008" s="136"/>
      <c r="TUX1008" s="136"/>
      <c r="TUY1008" s="136"/>
      <c r="TUZ1008" s="136"/>
      <c r="TVA1008" s="136"/>
      <c r="TVB1008" s="136"/>
      <c r="TVC1008" s="136"/>
      <c r="TVD1008" s="136"/>
      <c r="TVE1008" s="136"/>
      <c r="TVF1008" s="136"/>
      <c r="TVG1008" s="136"/>
      <c r="TVH1008" s="136"/>
      <c r="TVI1008" s="136"/>
      <c r="TVJ1008" s="136"/>
      <c r="TVK1008" s="136"/>
      <c r="TVL1008" s="136"/>
      <c r="TVM1008" s="136"/>
      <c r="TVN1008" s="136"/>
      <c r="TVO1008" s="136"/>
      <c r="TVP1008" s="136"/>
      <c r="TVQ1008" s="136"/>
      <c r="TVR1008" s="136"/>
      <c r="TVS1008" s="136"/>
      <c r="TVT1008" s="136"/>
      <c r="TVU1008" s="136"/>
      <c r="TVV1008" s="136"/>
      <c r="TVW1008" s="136"/>
      <c r="TVX1008" s="136"/>
      <c r="TVY1008" s="136"/>
      <c r="TVZ1008" s="136"/>
      <c r="TWA1008" s="136"/>
      <c r="TWB1008" s="136"/>
      <c r="TWC1008" s="136"/>
      <c r="TWD1008" s="136"/>
      <c r="TWE1008" s="136"/>
      <c r="TWF1008" s="136"/>
      <c r="TWG1008" s="136"/>
      <c r="TWH1008" s="136"/>
      <c r="TWI1008" s="136"/>
      <c r="TWJ1008" s="136"/>
      <c r="TWK1008" s="136"/>
      <c r="TWL1008" s="136"/>
      <c r="TWM1008" s="136"/>
      <c r="TWN1008" s="136"/>
      <c r="TWO1008" s="136"/>
      <c r="TWP1008" s="136"/>
      <c r="TWQ1008" s="136"/>
      <c r="TWR1008" s="136"/>
      <c r="TWS1008" s="136"/>
      <c r="TWT1008" s="136"/>
      <c r="TWU1008" s="136"/>
      <c r="TWV1008" s="136"/>
      <c r="TWW1008" s="136"/>
      <c r="TWX1008" s="136"/>
      <c r="TWY1008" s="136"/>
      <c r="TWZ1008" s="136"/>
      <c r="TXA1008" s="136"/>
      <c r="TXB1008" s="136"/>
      <c r="TXC1008" s="136"/>
      <c r="TXD1008" s="136"/>
      <c r="TXE1008" s="136"/>
      <c r="TXF1008" s="136"/>
      <c r="TXG1008" s="136"/>
      <c r="TXH1008" s="136"/>
      <c r="TXI1008" s="136"/>
      <c r="TXJ1008" s="136"/>
      <c r="TXK1008" s="136"/>
      <c r="TXL1008" s="136"/>
      <c r="TXM1008" s="136"/>
      <c r="TXN1008" s="136"/>
      <c r="TXO1008" s="136"/>
      <c r="TXP1008" s="136"/>
      <c r="TXQ1008" s="136"/>
      <c r="TXR1008" s="136"/>
      <c r="TXS1008" s="136"/>
      <c r="TXT1008" s="136"/>
      <c r="TXU1008" s="136"/>
      <c r="TXV1008" s="136"/>
      <c r="TXW1008" s="136"/>
      <c r="TXX1008" s="136"/>
      <c r="TXY1008" s="136"/>
      <c r="TXZ1008" s="136"/>
      <c r="TYA1008" s="136"/>
      <c r="TYB1008" s="136"/>
      <c r="TYC1008" s="136"/>
      <c r="TYD1008" s="136"/>
      <c r="TYE1008" s="136"/>
      <c r="TYF1008" s="136"/>
      <c r="TYG1008" s="136"/>
      <c r="TYH1008" s="136"/>
      <c r="TYI1008" s="136"/>
      <c r="TYJ1008" s="136"/>
      <c r="TYK1008" s="136"/>
      <c r="TYL1008" s="136"/>
      <c r="TYM1008" s="136"/>
      <c r="TYN1008" s="136"/>
      <c r="TYO1008" s="136"/>
      <c r="TYP1008" s="136"/>
      <c r="TYQ1008" s="136"/>
      <c r="TYR1008" s="136"/>
      <c r="TYS1008" s="136"/>
      <c r="TYT1008" s="136"/>
      <c r="TYU1008" s="136"/>
      <c r="TYV1008" s="136"/>
      <c r="TYW1008" s="136"/>
      <c r="TYX1008" s="136"/>
      <c r="TYY1008" s="136"/>
      <c r="TYZ1008" s="136"/>
      <c r="TZA1008" s="136"/>
      <c r="TZB1008" s="136"/>
      <c r="TZC1008" s="136"/>
      <c r="TZD1008" s="136"/>
      <c r="TZE1008" s="136"/>
      <c r="TZF1008" s="136"/>
      <c r="TZG1008" s="136"/>
      <c r="TZH1008" s="136"/>
      <c r="TZI1008" s="136"/>
      <c r="TZJ1008" s="136"/>
      <c r="TZK1008" s="136"/>
      <c r="TZL1008" s="136"/>
      <c r="TZM1008" s="136"/>
      <c r="TZN1008" s="136"/>
      <c r="TZO1008" s="136"/>
      <c r="TZP1008" s="136"/>
      <c r="TZQ1008" s="136"/>
      <c r="TZR1008" s="136"/>
      <c r="TZS1008" s="136"/>
      <c r="TZT1008" s="136"/>
      <c r="TZU1008" s="136"/>
      <c r="TZV1008" s="136"/>
      <c r="TZW1008" s="136"/>
      <c r="TZX1008" s="136"/>
      <c r="TZY1008" s="136"/>
      <c r="TZZ1008" s="136"/>
      <c r="UAA1008" s="136"/>
      <c r="UAB1008" s="136"/>
      <c r="UAC1008" s="136"/>
      <c r="UAD1008" s="136"/>
      <c r="UAE1008" s="136"/>
      <c r="UAF1008" s="136"/>
      <c r="UAG1008" s="136"/>
      <c r="UAH1008" s="136"/>
      <c r="UAI1008" s="136"/>
      <c r="UAJ1008" s="136"/>
      <c r="UAK1008" s="136"/>
      <c r="UAL1008" s="136"/>
      <c r="UAM1008" s="136"/>
      <c r="UAN1008" s="136"/>
      <c r="UAO1008" s="136"/>
      <c r="UAP1008" s="136"/>
      <c r="UAQ1008" s="136"/>
      <c r="UAR1008" s="136"/>
      <c r="UAS1008" s="136"/>
      <c r="UAT1008" s="136"/>
      <c r="UAU1008" s="136"/>
      <c r="UAV1008" s="136"/>
      <c r="UAW1008" s="136"/>
      <c r="UAX1008" s="136"/>
      <c r="UAY1008" s="136"/>
      <c r="UAZ1008" s="136"/>
      <c r="UBA1008" s="136"/>
      <c r="UBB1008" s="136"/>
      <c r="UBC1008" s="136"/>
      <c r="UBD1008" s="136"/>
      <c r="UBE1008" s="136"/>
      <c r="UBF1008" s="136"/>
      <c r="UBG1008" s="136"/>
      <c r="UBH1008" s="136"/>
      <c r="UBI1008" s="136"/>
      <c r="UBJ1008" s="136"/>
      <c r="UBK1008" s="136"/>
      <c r="UBL1008" s="136"/>
      <c r="UBM1008" s="136"/>
      <c r="UBN1008" s="136"/>
      <c r="UBO1008" s="136"/>
      <c r="UBP1008" s="136"/>
      <c r="UBQ1008" s="136"/>
      <c r="UBR1008" s="136"/>
      <c r="UBS1008" s="136"/>
      <c r="UBT1008" s="136"/>
      <c r="UBU1008" s="136"/>
      <c r="UBV1008" s="136"/>
      <c r="UBW1008" s="136"/>
      <c r="UBX1008" s="136"/>
      <c r="UBY1008" s="136"/>
      <c r="UBZ1008" s="136"/>
      <c r="UCA1008" s="136"/>
      <c r="UCB1008" s="136"/>
      <c r="UCC1008" s="136"/>
      <c r="UCD1008" s="136"/>
      <c r="UCE1008" s="136"/>
      <c r="UCF1008" s="136"/>
      <c r="UCG1008" s="136"/>
      <c r="UCH1008" s="136"/>
      <c r="UCI1008" s="136"/>
      <c r="UCJ1008" s="136"/>
      <c r="UCK1008" s="136"/>
      <c r="UCL1008" s="136"/>
      <c r="UCM1008" s="136"/>
      <c r="UCN1008" s="136"/>
      <c r="UCO1008" s="136"/>
      <c r="UCP1008" s="136"/>
      <c r="UCQ1008" s="136"/>
      <c r="UCR1008" s="136"/>
      <c r="UCS1008" s="136"/>
      <c r="UCT1008" s="136"/>
      <c r="UCU1008" s="136"/>
      <c r="UCV1008" s="136"/>
      <c r="UCW1008" s="136"/>
      <c r="UCX1008" s="136"/>
      <c r="UCY1008" s="136"/>
      <c r="UCZ1008" s="136"/>
      <c r="UDA1008" s="136"/>
      <c r="UDB1008" s="136"/>
      <c r="UDC1008" s="136"/>
      <c r="UDD1008" s="136"/>
      <c r="UDE1008" s="136"/>
      <c r="UDF1008" s="136"/>
      <c r="UDG1008" s="136"/>
      <c r="UDH1008" s="136"/>
      <c r="UDI1008" s="136"/>
      <c r="UDJ1008" s="136"/>
      <c r="UDK1008" s="136"/>
      <c r="UDL1008" s="136"/>
      <c r="UDM1008" s="136"/>
      <c r="UDN1008" s="136"/>
      <c r="UDO1008" s="136"/>
      <c r="UDP1008" s="136"/>
      <c r="UDQ1008" s="136"/>
      <c r="UDR1008" s="136"/>
      <c r="UDS1008" s="136"/>
      <c r="UDT1008" s="136"/>
      <c r="UDU1008" s="136"/>
      <c r="UDV1008" s="136"/>
      <c r="UDW1008" s="136"/>
      <c r="UDX1008" s="136"/>
      <c r="UDY1008" s="136"/>
      <c r="UDZ1008" s="136"/>
      <c r="UEA1008" s="136"/>
      <c r="UEB1008" s="136"/>
      <c r="UEC1008" s="136"/>
      <c r="UED1008" s="136"/>
      <c r="UEE1008" s="136"/>
      <c r="UEF1008" s="136"/>
      <c r="UEG1008" s="136"/>
      <c r="UEH1008" s="136"/>
      <c r="UEI1008" s="136"/>
      <c r="UEJ1008" s="136"/>
      <c r="UEK1008" s="136"/>
      <c r="UEL1008" s="136"/>
      <c r="UEM1008" s="136"/>
      <c r="UEN1008" s="136"/>
      <c r="UEO1008" s="136"/>
      <c r="UEP1008" s="136"/>
      <c r="UEQ1008" s="136"/>
      <c r="UER1008" s="136"/>
      <c r="UES1008" s="136"/>
      <c r="UET1008" s="136"/>
      <c r="UEU1008" s="136"/>
      <c r="UEV1008" s="136"/>
      <c r="UEW1008" s="136"/>
      <c r="UEX1008" s="136"/>
      <c r="UEY1008" s="136"/>
      <c r="UEZ1008" s="136"/>
      <c r="UFA1008" s="136"/>
      <c r="UFB1008" s="136"/>
      <c r="UFC1008" s="136"/>
      <c r="UFD1008" s="136"/>
      <c r="UFE1008" s="136"/>
      <c r="UFF1008" s="136"/>
      <c r="UFG1008" s="136"/>
      <c r="UFH1008" s="136"/>
      <c r="UFI1008" s="136"/>
      <c r="UFJ1008" s="136"/>
      <c r="UFK1008" s="136"/>
      <c r="UFL1008" s="136"/>
      <c r="UFM1008" s="136"/>
      <c r="UFN1008" s="136"/>
      <c r="UFO1008" s="136"/>
      <c r="UFP1008" s="136"/>
      <c r="UFQ1008" s="136"/>
      <c r="UFR1008" s="136"/>
      <c r="UFS1008" s="136"/>
      <c r="UFT1008" s="136"/>
      <c r="UFU1008" s="136"/>
      <c r="UFV1008" s="136"/>
      <c r="UFW1008" s="136"/>
      <c r="UFX1008" s="136"/>
      <c r="UFY1008" s="136"/>
      <c r="UFZ1008" s="136"/>
      <c r="UGA1008" s="136"/>
      <c r="UGB1008" s="136"/>
      <c r="UGC1008" s="136"/>
      <c r="UGD1008" s="136"/>
      <c r="UGE1008" s="136"/>
      <c r="UGF1008" s="136"/>
      <c r="UGG1008" s="136"/>
      <c r="UGH1008" s="136"/>
      <c r="UGI1008" s="136"/>
      <c r="UGJ1008" s="136"/>
      <c r="UGK1008" s="136"/>
      <c r="UGL1008" s="136"/>
      <c r="UGM1008" s="136"/>
      <c r="UGN1008" s="136"/>
      <c r="UGO1008" s="136"/>
      <c r="UGP1008" s="136"/>
      <c r="UGQ1008" s="136"/>
      <c r="UGR1008" s="136"/>
      <c r="UGS1008" s="136"/>
      <c r="UGT1008" s="136"/>
      <c r="UGU1008" s="136"/>
      <c r="UGV1008" s="136"/>
      <c r="UGW1008" s="136"/>
      <c r="UGX1008" s="136"/>
      <c r="UGY1008" s="136"/>
      <c r="UGZ1008" s="136"/>
      <c r="UHA1008" s="136"/>
      <c r="UHB1008" s="136"/>
      <c r="UHC1008" s="136"/>
      <c r="UHD1008" s="136"/>
      <c r="UHE1008" s="136"/>
      <c r="UHF1008" s="136"/>
      <c r="UHG1008" s="136"/>
      <c r="UHH1008" s="136"/>
      <c r="UHI1008" s="136"/>
      <c r="UHJ1008" s="136"/>
      <c r="UHK1008" s="136"/>
      <c r="UHL1008" s="136"/>
      <c r="UHM1008" s="136"/>
      <c r="UHN1008" s="136"/>
      <c r="UHO1008" s="136"/>
      <c r="UHP1008" s="136"/>
      <c r="UHQ1008" s="136"/>
      <c r="UHR1008" s="136"/>
      <c r="UHS1008" s="136"/>
      <c r="UHT1008" s="136"/>
      <c r="UHU1008" s="136"/>
      <c r="UHV1008" s="136"/>
      <c r="UHW1008" s="136"/>
      <c r="UHX1008" s="136"/>
      <c r="UHY1008" s="136"/>
      <c r="UHZ1008" s="136"/>
      <c r="UIA1008" s="136"/>
      <c r="UIB1008" s="136"/>
      <c r="UIC1008" s="136"/>
      <c r="UID1008" s="136"/>
      <c r="UIE1008" s="136"/>
      <c r="UIF1008" s="136"/>
      <c r="UIG1008" s="136"/>
      <c r="UIH1008" s="136"/>
      <c r="UII1008" s="136"/>
      <c r="UIJ1008" s="136"/>
      <c r="UIK1008" s="136"/>
      <c r="UIL1008" s="136"/>
      <c r="UIM1008" s="136"/>
      <c r="UIN1008" s="136"/>
      <c r="UIO1008" s="136"/>
      <c r="UIP1008" s="136"/>
      <c r="UIQ1008" s="136"/>
      <c r="UIR1008" s="136"/>
      <c r="UIS1008" s="136"/>
      <c r="UIT1008" s="136"/>
      <c r="UIU1008" s="136"/>
      <c r="UIV1008" s="136"/>
      <c r="UIW1008" s="136"/>
      <c r="UIX1008" s="136"/>
      <c r="UIY1008" s="136"/>
      <c r="UIZ1008" s="136"/>
      <c r="UJA1008" s="136"/>
      <c r="UJB1008" s="136"/>
      <c r="UJC1008" s="136"/>
      <c r="UJD1008" s="136"/>
      <c r="UJE1008" s="136"/>
      <c r="UJF1008" s="136"/>
      <c r="UJG1008" s="136"/>
      <c r="UJH1008" s="136"/>
      <c r="UJI1008" s="136"/>
      <c r="UJJ1008" s="136"/>
      <c r="UJK1008" s="136"/>
      <c r="UJL1008" s="136"/>
      <c r="UJM1008" s="136"/>
      <c r="UJN1008" s="136"/>
      <c r="UJO1008" s="136"/>
      <c r="UJP1008" s="136"/>
      <c r="UJQ1008" s="136"/>
      <c r="UJR1008" s="136"/>
      <c r="UJS1008" s="136"/>
      <c r="UJT1008" s="136"/>
      <c r="UJU1008" s="136"/>
      <c r="UJV1008" s="136"/>
      <c r="UJW1008" s="136"/>
      <c r="UJX1008" s="136"/>
      <c r="UJY1008" s="136"/>
      <c r="UJZ1008" s="136"/>
      <c r="UKA1008" s="136"/>
      <c r="UKB1008" s="136"/>
      <c r="UKC1008" s="136"/>
      <c r="UKD1008" s="136"/>
      <c r="UKE1008" s="136"/>
      <c r="UKF1008" s="136"/>
      <c r="UKG1008" s="136"/>
      <c r="UKH1008" s="136"/>
      <c r="UKI1008" s="136"/>
      <c r="UKJ1008" s="136"/>
      <c r="UKK1008" s="136"/>
      <c r="UKL1008" s="136"/>
      <c r="UKM1008" s="136"/>
      <c r="UKN1008" s="136"/>
      <c r="UKO1008" s="136"/>
      <c r="UKP1008" s="136"/>
      <c r="UKQ1008" s="136"/>
      <c r="UKR1008" s="136"/>
      <c r="UKS1008" s="136"/>
      <c r="UKT1008" s="136"/>
      <c r="UKU1008" s="136"/>
      <c r="UKV1008" s="136"/>
      <c r="UKW1008" s="136"/>
      <c r="UKX1008" s="136"/>
      <c r="UKY1008" s="136"/>
      <c r="UKZ1008" s="136"/>
      <c r="ULA1008" s="136"/>
      <c r="ULB1008" s="136"/>
      <c r="ULC1008" s="136"/>
      <c r="ULD1008" s="136"/>
      <c r="ULE1008" s="136"/>
      <c r="ULF1008" s="136"/>
      <c r="ULG1008" s="136"/>
      <c r="ULH1008" s="136"/>
      <c r="ULI1008" s="136"/>
      <c r="ULJ1008" s="136"/>
      <c r="ULK1008" s="136"/>
      <c r="ULL1008" s="136"/>
      <c r="ULM1008" s="136"/>
      <c r="ULN1008" s="136"/>
      <c r="ULO1008" s="136"/>
      <c r="ULP1008" s="136"/>
      <c r="ULQ1008" s="136"/>
      <c r="ULR1008" s="136"/>
      <c r="ULS1008" s="136"/>
      <c r="ULT1008" s="136"/>
      <c r="ULU1008" s="136"/>
      <c r="ULV1008" s="136"/>
      <c r="ULW1008" s="136"/>
      <c r="ULX1008" s="136"/>
      <c r="ULY1008" s="136"/>
      <c r="ULZ1008" s="136"/>
      <c r="UMA1008" s="136"/>
      <c r="UMB1008" s="136"/>
      <c r="UMC1008" s="136"/>
      <c r="UMD1008" s="136"/>
      <c r="UME1008" s="136"/>
      <c r="UMF1008" s="136"/>
      <c r="UMG1008" s="136"/>
      <c r="UMH1008" s="136"/>
      <c r="UMI1008" s="136"/>
      <c r="UMJ1008" s="136"/>
      <c r="UMK1008" s="136"/>
      <c r="UML1008" s="136"/>
      <c r="UMM1008" s="136"/>
      <c r="UMN1008" s="136"/>
      <c r="UMO1008" s="136"/>
      <c r="UMP1008" s="136"/>
      <c r="UMQ1008" s="136"/>
      <c r="UMR1008" s="136"/>
      <c r="UMS1008" s="136"/>
      <c r="UMT1008" s="136"/>
      <c r="UMU1008" s="136"/>
      <c r="UMV1008" s="136"/>
      <c r="UMW1008" s="136"/>
      <c r="UMX1008" s="136"/>
      <c r="UMY1008" s="136"/>
      <c r="UMZ1008" s="136"/>
      <c r="UNA1008" s="136"/>
      <c r="UNB1008" s="136"/>
      <c r="UNC1008" s="136"/>
      <c r="UND1008" s="136"/>
      <c r="UNE1008" s="136"/>
      <c r="UNF1008" s="136"/>
      <c r="UNG1008" s="136"/>
      <c r="UNH1008" s="136"/>
      <c r="UNI1008" s="136"/>
      <c r="UNJ1008" s="136"/>
      <c r="UNK1008" s="136"/>
      <c r="UNL1008" s="136"/>
      <c r="UNM1008" s="136"/>
      <c r="UNN1008" s="136"/>
      <c r="UNO1008" s="136"/>
      <c r="UNP1008" s="136"/>
      <c r="UNQ1008" s="136"/>
      <c r="UNR1008" s="136"/>
      <c r="UNS1008" s="136"/>
      <c r="UNT1008" s="136"/>
      <c r="UNU1008" s="136"/>
      <c r="UNV1008" s="136"/>
      <c r="UNW1008" s="136"/>
      <c r="UNX1008" s="136"/>
      <c r="UNY1008" s="136"/>
      <c r="UNZ1008" s="136"/>
      <c r="UOA1008" s="136"/>
      <c r="UOB1008" s="136"/>
      <c r="UOC1008" s="136"/>
      <c r="UOD1008" s="136"/>
      <c r="UOE1008" s="136"/>
      <c r="UOF1008" s="136"/>
      <c r="UOG1008" s="136"/>
      <c r="UOH1008" s="136"/>
      <c r="UOI1008" s="136"/>
      <c r="UOJ1008" s="136"/>
      <c r="UOK1008" s="136"/>
      <c r="UOL1008" s="136"/>
      <c r="UOM1008" s="136"/>
      <c r="UON1008" s="136"/>
      <c r="UOO1008" s="136"/>
      <c r="UOP1008" s="136"/>
      <c r="UOQ1008" s="136"/>
      <c r="UOR1008" s="136"/>
      <c r="UOS1008" s="136"/>
      <c r="UOT1008" s="136"/>
      <c r="UOU1008" s="136"/>
      <c r="UOV1008" s="136"/>
      <c r="UOW1008" s="136"/>
      <c r="UOX1008" s="136"/>
      <c r="UOY1008" s="136"/>
      <c r="UOZ1008" s="136"/>
      <c r="UPA1008" s="136"/>
      <c r="UPB1008" s="136"/>
      <c r="UPC1008" s="136"/>
      <c r="UPD1008" s="136"/>
      <c r="UPE1008" s="136"/>
      <c r="UPF1008" s="136"/>
      <c r="UPG1008" s="136"/>
      <c r="UPH1008" s="136"/>
      <c r="UPI1008" s="136"/>
      <c r="UPJ1008" s="136"/>
      <c r="UPK1008" s="136"/>
      <c r="UPL1008" s="136"/>
      <c r="UPM1008" s="136"/>
      <c r="UPN1008" s="136"/>
      <c r="UPO1008" s="136"/>
      <c r="UPP1008" s="136"/>
      <c r="UPQ1008" s="136"/>
      <c r="UPR1008" s="136"/>
      <c r="UPS1008" s="136"/>
      <c r="UPT1008" s="136"/>
      <c r="UPU1008" s="136"/>
      <c r="UPV1008" s="136"/>
      <c r="UPW1008" s="136"/>
      <c r="UPX1008" s="136"/>
      <c r="UPY1008" s="136"/>
      <c r="UPZ1008" s="136"/>
      <c r="UQA1008" s="136"/>
      <c r="UQB1008" s="136"/>
      <c r="UQC1008" s="136"/>
      <c r="UQD1008" s="136"/>
      <c r="UQE1008" s="136"/>
      <c r="UQF1008" s="136"/>
      <c r="UQG1008" s="136"/>
      <c r="UQH1008" s="136"/>
      <c r="UQI1008" s="136"/>
      <c r="UQJ1008" s="136"/>
      <c r="UQK1008" s="136"/>
      <c r="UQL1008" s="136"/>
      <c r="UQM1008" s="136"/>
      <c r="UQN1008" s="136"/>
      <c r="UQO1008" s="136"/>
      <c r="UQP1008" s="136"/>
      <c r="UQQ1008" s="136"/>
      <c r="UQR1008" s="136"/>
      <c r="UQS1008" s="136"/>
      <c r="UQT1008" s="136"/>
      <c r="UQU1008" s="136"/>
      <c r="UQV1008" s="136"/>
      <c r="UQW1008" s="136"/>
      <c r="UQX1008" s="136"/>
      <c r="UQY1008" s="136"/>
      <c r="UQZ1008" s="136"/>
      <c r="URA1008" s="136"/>
      <c r="URB1008" s="136"/>
      <c r="URC1008" s="136"/>
      <c r="URD1008" s="136"/>
      <c r="URE1008" s="136"/>
      <c r="URF1008" s="136"/>
      <c r="URG1008" s="136"/>
      <c r="URH1008" s="136"/>
      <c r="URI1008" s="136"/>
      <c r="URJ1008" s="136"/>
      <c r="URK1008" s="136"/>
      <c r="URL1008" s="136"/>
      <c r="URM1008" s="136"/>
      <c r="URN1008" s="136"/>
      <c r="URO1008" s="136"/>
      <c r="URP1008" s="136"/>
      <c r="URQ1008" s="136"/>
      <c r="URR1008" s="136"/>
      <c r="URS1008" s="136"/>
      <c r="URT1008" s="136"/>
      <c r="URU1008" s="136"/>
      <c r="URV1008" s="136"/>
      <c r="URW1008" s="136"/>
      <c r="URX1008" s="136"/>
      <c r="URY1008" s="136"/>
      <c r="URZ1008" s="136"/>
      <c r="USA1008" s="136"/>
      <c r="USB1008" s="136"/>
      <c r="USC1008" s="136"/>
      <c r="USD1008" s="136"/>
      <c r="USE1008" s="136"/>
      <c r="USF1008" s="136"/>
      <c r="USG1008" s="136"/>
      <c r="USH1008" s="136"/>
      <c r="USI1008" s="136"/>
      <c r="USJ1008" s="136"/>
      <c r="USK1008" s="136"/>
      <c r="USL1008" s="136"/>
      <c r="USM1008" s="136"/>
      <c r="USN1008" s="136"/>
      <c r="USO1008" s="136"/>
      <c r="USP1008" s="136"/>
      <c r="USQ1008" s="136"/>
      <c r="USR1008" s="136"/>
      <c r="USS1008" s="136"/>
      <c r="UST1008" s="136"/>
      <c r="USU1008" s="136"/>
      <c r="USV1008" s="136"/>
      <c r="USW1008" s="136"/>
      <c r="USX1008" s="136"/>
      <c r="USY1008" s="136"/>
      <c r="USZ1008" s="136"/>
      <c r="UTA1008" s="136"/>
      <c r="UTB1008" s="136"/>
      <c r="UTC1008" s="136"/>
      <c r="UTD1008" s="136"/>
      <c r="UTE1008" s="136"/>
      <c r="UTF1008" s="136"/>
      <c r="UTG1008" s="136"/>
      <c r="UTH1008" s="136"/>
      <c r="UTI1008" s="136"/>
      <c r="UTJ1008" s="136"/>
      <c r="UTK1008" s="136"/>
      <c r="UTL1008" s="136"/>
      <c r="UTM1008" s="136"/>
      <c r="UTN1008" s="136"/>
      <c r="UTO1008" s="136"/>
      <c r="UTP1008" s="136"/>
      <c r="UTQ1008" s="136"/>
      <c r="UTR1008" s="136"/>
      <c r="UTS1008" s="136"/>
      <c r="UTT1008" s="136"/>
      <c r="UTU1008" s="136"/>
      <c r="UTV1008" s="136"/>
      <c r="UTW1008" s="136"/>
      <c r="UTX1008" s="136"/>
      <c r="UTY1008" s="136"/>
      <c r="UTZ1008" s="136"/>
      <c r="UUA1008" s="136"/>
      <c r="UUB1008" s="136"/>
      <c r="UUC1008" s="136"/>
      <c r="UUD1008" s="136"/>
      <c r="UUE1008" s="136"/>
      <c r="UUF1008" s="136"/>
      <c r="UUG1008" s="136"/>
      <c r="UUH1008" s="136"/>
      <c r="UUI1008" s="136"/>
      <c r="UUJ1008" s="136"/>
      <c r="UUK1008" s="136"/>
      <c r="UUL1008" s="136"/>
      <c r="UUM1008" s="136"/>
      <c r="UUN1008" s="136"/>
      <c r="UUO1008" s="136"/>
      <c r="UUP1008" s="136"/>
      <c r="UUQ1008" s="136"/>
      <c r="UUR1008" s="136"/>
      <c r="UUS1008" s="136"/>
      <c r="UUT1008" s="136"/>
      <c r="UUU1008" s="136"/>
      <c r="UUV1008" s="136"/>
      <c r="UUW1008" s="136"/>
      <c r="UUX1008" s="136"/>
      <c r="UUY1008" s="136"/>
      <c r="UUZ1008" s="136"/>
      <c r="UVA1008" s="136"/>
      <c r="UVB1008" s="136"/>
      <c r="UVC1008" s="136"/>
      <c r="UVD1008" s="136"/>
      <c r="UVE1008" s="136"/>
      <c r="UVF1008" s="136"/>
      <c r="UVG1008" s="136"/>
      <c r="UVH1008" s="136"/>
      <c r="UVI1008" s="136"/>
      <c r="UVJ1008" s="136"/>
      <c r="UVK1008" s="136"/>
      <c r="UVL1008" s="136"/>
      <c r="UVM1008" s="136"/>
      <c r="UVN1008" s="136"/>
      <c r="UVO1008" s="136"/>
      <c r="UVP1008" s="136"/>
      <c r="UVQ1008" s="136"/>
      <c r="UVR1008" s="136"/>
      <c r="UVS1008" s="136"/>
      <c r="UVT1008" s="136"/>
      <c r="UVU1008" s="136"/>
      <c r="UVV1008" s="136"/>
      <c r="UVW1008" s="136"/>
      <c r="UVX1008" s="136"/>
      <c r="UVY1008" s="136"/>
      <c r="UVZ1008" s="136"/>
      <c r="UWA1008" s="136"/>
      <c r="UWB1008" s="136"/>
      <c r="UWC1008" s="136"/>
      <c r="UWD1008" s="136"/>
      <c r="UWE1008" s="136"/>
      <c r="UWF1008" s="136"/>
      <c r="UWG1008" s="136"/>
      <c r="UWH1008" s="136"/>
      <c r="UWI1008" s="136"/>
      <c r="UWJ1008" s="136"/>
      <c r="UWK1008" s="136"/>
      <c r="UWL1008" s="136"/>
      <c r="UWM1008" s="136"/>
      <c r="UWN1008" s="136"/>
      <c r="UWO1008" s="136"/>
      <c r="UWP1008" s="136"/>
      <c r="UWQ1008" s="136"/>
      <c r="UWR1008" s="136"/>
      <c r="UWS1008" s="136"/>
      <c r="UWT1008" s="136"/>
      <c r="UWU1008" s="136"/>
      <c r="UWV1008" s="136"/>
      <c r="UWW1008" s="136"/>
      <c r="UWX1008" s="136"/>
      <c r="UWY1008" s="136"/>
      <c r="UWZ1008" s="136"/>
      <c r="UXA1008" s="136"/>
      <c r="UXB1008" s="136"/>
      <c r="UXC1008" s="136"/>
      <c r="UXD1008" s="136"/>
      <c r="UXE1008" s="136"/>
      <c r="UXF1008" s="136"/>
      <c r="UXG1008" s="136"/>
      <c r="UXH1008" s="136"/>
      <c r="UXI1008" s="136"/>
      <c r="UXJ1008" s="136"/>
      <c r="UXK1008" s="136"/>
      <c r="UXL1008" s="136"/>
      <c r="UXM1008" s="136"/>
      <c r="UXN1008" s="136"/>
      <c r="UXO1008" s="136"/>
      <c r="UXP1008" s="136"/>
      <c r="UXQ1008" s="136"/>
      <c r="UXR1008" s="136"/>
      <c r="UXS1008" s="136"/>
      <c r="UXT1008" s="136"/>
      <c r="UXU1008" s="136"/>
      <c r="UXV1008" s="136"/>
      <c r="UXW1008" s="136"/>
      <c r="UXX1008" s="136"/>
      <c r="UXY1008" s="136"/>
      <c r="UXZ1008" s="136"/>
      <c r="UYA1008" s="136"/>
      <c r="UYB1008" s="136"/>
      <c r="UYC1008" s="136"/>
      <c r="UYD1008" s="136"/>
      <c r="UYE1008" s="136"/>
      <c r="UYF1008" s="136"/>
      <c r="UYG1008" s="136"/>
      <c r="UYH1008" s="136"/>
      <c r="UYI1008" s="136"/>
      <c r="UYJ1008" s="136"/>
      <c r="UYK1008" s="136"/>
      <c r="UYL1008" s="136"/>
      <c r="UYM1008" s="136"/>
      <c r="UYN1008" s="136"/>
      <c r="UYO1008" s="136"/>
      <c r="UYP1008" s="136"/>
      <c r="UYQ1008" s="136"/>
      <c r="UYR1008" s="136"/>
      <c r="UYS1008" s="136"/>
      <c r="UYT1008" s="136"/>
      <c r="UYU1008" s="136"/>
      <c r="UYV1008" s="136"/>
      <c r="UYW1008" s="136"/>
      <c r="UYX1008" s="136"/>
      <c r="UYY1008" s="136"/>
      <c r="UYZ1008" s="136"/>
      <c r="UZA1008" s="136"/>
      <c r="UZB1008" s="136"/>
      <c r="UZC1008" s="136"/>
      <c r="UZD1008" s="136"/>
      <c r="UZE1008" s="136"/>
      <c r="UZF1008" s="136"/>
      <c r="UZG1008" s="136"/>
      <c r="UZH1008" s="136"/>
      <c r="UZI1008" s="136"/>
      <c r="UZJ1008" s="136"/>
      <c r="UZK1008" s="136"/>
      <c r="UZL1008" s="136"/>
      <c r="UZM1008" s="136"/>
      <c r="UZN1008" s="136"/>
      <c r="UZO1008" s="136"/>
      <c r="UZP1008" s="136"/>
      <c r="UZQ1008" s="136"/>
      <c r="UZR1008" s="136"/>
      <c r="UZS1008" s="136"/>
      <c r="UZT1008" s="136"/>
      <c r="UZU1008" s="136"/>
      <c r="UZV1008" s="136"/>
      <c r="UZW1008" s="136"/>
      <c r="UZX1008" s="136"/>
      <c r="UZY1008" s="136"/>
      <c r="UZZ1008" s="136"/>
      <c r="VAA1008" s="136"/>
      <c r="VAB1008" s="136"/>
      <c r="VAC1008" s="136"/>
      <c r="VAD1008" s="136"/>
      <c r="VAE1008" s="136"/>
      <c r="VAF1008" s="136"/>
      <c r="VAG1008" s="136"/>
      <c r="VAH1008" s="136"/>
      <c r="VAI1008" s="136"/>
      <c r="VAJ1008" s="136"/>
      <c r="VAK1008" s="136"/>
      <c r="VAL1008" s="136"/>
      <c r="VAM1008" s="136"/>
      <c r="VAN1008" s="136"/>
      <c r="VAO1008" s="136"/>
      <c r="VAP1008" s="136"/>
      <c r="VAQ1008" s="136"/>
      <c r="VAR1008" s="136"/>
      <c r="VAS1008" s="136"/>
      <c r="VAT1008" s="136"/>
      <c r="VAU1008" s="136"/>
      <c r="VAV1008" s="136"/>
      <c r="VAW1008" s="136"/>
      <c r="VAX1008" s="136"/>
      <c r="VAY1008" s="136"/>
      <c r="VAZ1008" s="136"/>
      <c r="VBA1008" s="136"/>
      <c r="VBB1008" s="136"/>
      <c r="VBC1008" s="136"/>
      <c r="VBD1008" s="136"/>
      <c r="VBE1008" s="136"/>
      <c r="VBF1008" s="136"/>
      <c r="VBG1008" s="136"/>
      <c r="VBH1008" s="136"/>
      <c r="VBI1008" s="136"/>
      <c r="VBJ1008" s="136"/>
      <c r="VBK1008" s="136"/>
      <c r="VBL1008" s="136"/>
      <c r="VBM1008" s="136"/>
      <c r="VBN1008" s="136"/>
      <c r="VBO1008" s="136"/>
      <c r="VBP1008" s="136"/>
      <c r="VBQ1008" s="136"/>
      <c r="VBR1008" s="136"/>
      <c r="VBS1008" s="136"/>
      <c r="VBT1008" s="136"/>
      <c r="VBU1008" s="136"/>
      <c r="VBV1008" s="136"/>
      <c r="VBW1008" s="136"/>
      <c r="VBX1008" s="136"/>
      <c r="VBY1008" s="136"/>
      <c r="VBZ1008" s="136"/>
      <c r="VCA1008" s="136"/>
      <c r="VCB1008" s="136"/>
      <c r="VCC1008" s="136"/>
      <c r="VCD1008" s="136"/>
      <c r="VCE1008" s="136"/>
      <c r="VCF1008" s="136"/>
      <c r="VCG1008" s="136"/>
      <c r="VCH1008" s="136"/>
      <c r="VCI1008" s="136"/>
      <c r="VCJ1008" s="136"/>
      <c r="VCK1008" s="136"/>
      <c r="VCL1008" s="136"/>
      <c r="VCM1008" s="136"/>
      <c r="VCN1008" s="136"/>
      <c r="VCO1008" s="136"/>
      <c r="VCP1008" s="136"/>
      <c r="VCQ1008" s="136"/>
      <c r="VCR1008" s="136"/>
      <c r="VCS1008" s="136"/>
      <c r="VCT1008" s="136"/>
      <c r="VCU1008" s="136"/>
      <c r="VCV1008" s="136"/>
      <c r="VCW1008" s="136"/>
      <c r="VCX1008" s="136"/>
      <c r="VCY1008" s="136"/>
      <c r="VCZ1008" s="136"/>
      <c r="VDA1008" s="136"/>
      <c r="VDB1008" s="136"/>
      <c r="VDC1008" s="136"/>
      <c r="VDD1008" s="136"/>
      <c r="VDE1008" s="136"/>
      <c r="VDF1008" s="136"/>
      <c r="VDG1008" s="136"/>
      <c r="VDH1008" s="136"/>
      <c r="VDI1008" s="136"/>
      <c r="VDJ1008" s="136"/>
      <c r="VDK1008" s="136"/>
      <c r="VDL1008" s="136"/>
      <c r="VDM1008" s="136"/>
      <c r="VDN1008" s="136"/>
      <c r="VDO1008" s="136"/>
      <c r="VDP1008" s="136"/>
      <c r="VDQ1008" s="136"/>
      <c r="VDR1008" s="136"/>
      <c r="VDS1008" s="136"/>
      <c r="VDT1008" s="136"/>
      <c r="VDU1008" s="136"/>
      <c r="VDV1008" s="136"/>
      <c r="VDW1008" s="136"/>
      <c r="VDX1008" s="136"/>
      <c r="VDY1008" s="136"/>
      <c r="VDZ1008" s="136"/>
      <c r="VEA1008" s="136"/>
      <c r="VEB1008" s="136"/>
      <c r="VEC1008" s="136"/>
      <c r="VED1008" s="136"/>
      <c r="VEE1008" s="136"/>
      <c r="VEF1008" s="136"/>
      <c r="VEG1008" s="136"/>
      <c r="VEH1008" s="136"/>
      <c r="VEI1008" s="136"/>
      <c r="VEJ1008" s="136"/>
      <c r="VEK1008" s="136"/>
      <c r="VEL1008" s="136"/>
      <c r="VEM1008" s="136"/>
      <c r="VEN1008" s="136"/>
      <c r="VEO1008" s="136"/>
      <c r="VEP1008" s="136"/>
      <c r="VEQ1008" s="136"/>
      <c r="VER1008" s="136"/>
      <c r="VES1008" s="136"/>
      <c r="VET1008" s="136"/>
      <c r="VEU1008" s="136"/>
      <c r="VEV1008" s="136"/>
      <c r="VEW1008" s="136"/>
      <c r="VEX1008" s="136"/>
      <c r="VEY1008" s="136"/>
      <c r="VEZ1008" s="136"/>
      <c r="VFA1008" s="136"/>
      <c r="VFB1008" s="136"/>
      <c r="VFC1008" s="136"/>
      <c r="VFD1008" s="136"/>
      <c r="VFE1008" s="136"/>
      <c r="VFF1008" s="136"/>
      <c r="VFG1008" s="136"/>
      <c r="VFH1008" s="136"/>
      <c r="VFI1008" s="136"/>
      <c r="VFJ1008" s="136"/>
      <c r="VFK1008" s="136"/>
      <c r="VFL1008" s="136"/>
      <c r="VFM1008" s="136"/>
      <c r="VFN1008" s="136"/>
      <c r="VFO1008" s="136"/>
      <c r="VFP1008" s="136"/>
      <c r="VFQ1008" s="136"/>
      <c r="VFR1008" s="136"/>
      <c r="VFS1008" s="136"/>
      <c r="VFT1008" s="136"/>
      <c r="VFU1008" s="136"/>
      <c r="VFV1008" s="136"/>
      <c r="VFW1008" s="136"/>
      <c r="VFX1008" s="136"/>
      <c r="VFY1008" s="136"/>
      <c r="VFZ1008" s="136"/>
      <c r="VGA1008" s="136"/>
      <c r="VGB1008" s="136"/>
      <c r="VGC1008" s="136"/>
      <c r="VGD1008" s="136"/>
      <c r="VGE1008" s="136"/>
      <c r="VGF1008" s="136"/>
      <c r="VGG1008" s="136"/>
      <c r="VGH1008" s="136"/>
      <c r="VGI1008" s="136"/>
      <c r="VGJ1008" s="136"/>
      <c r="VGK1008" s="136"/>
      <c r="VGL1008" s="136"/>
      <c r="VGM1008" s="136"/>
      <c r="VGN1008" s="136"/>
      <c r="VGO1008" s="136"/>
      <c r="VGP1008" s="136"/>
      <c r="VGQ1008" s="136"/>
      <c r="VGR1008" s="136"/>
      <c r="VGS1008" s="136"/>
      <c r="VGT1008" s="136"/>
      <c r="VGU1008" s="136"/>
      <c r="VGV1008" s="136"/>
      <c r="VGW1008" s="136"/>
      <c r="VGX1008" s="136"/>
      <c r="VGY1008" s="136"/>
      <c r="VGZ1008" s="136"/>
      <c r="VHA1008" s="136"/>
      <c r="VHB1008" s="136"/>
      <c r="VHC1008" s="136"/>
      <c r="VHD1008" s="136"/>
      <c r="VHE1008" s="136"/>
      <c r="VHF1008" s="136"/>
      <c r="VHG1008" s="136"/>
      <c r="VHH1008" s="136"/>
      <c r="VHI1008" s="136"/>
      <c r="VHJ1008" s="136"/>
      <c r="VHK1008" s="136"/>
      <c r="VHL1008" s="136"/>
      <c r="VHM1008" s="136"/>
      <c r="VHN1008" s="136"/>
      <c r="VHO1008" s="136"/>
      <c r="VHP1008" s="136"/>
      <c r="VHQ1008" s="136"/>
      <c r="VHR1008" s="136"/>
      <c r="VHS1008" s="136"/>
      <c r="VHT1008" s="136"/>
      <c r="VHU1008" s="136"/>
      <c r="VHV1008" s="136"/>
      <c r="VHW1008" s="136"/>
      <c r="VHX1008" s="136"/>
      <c r="VHY1008" s="136"/>
      <c r="VHZ1008" s="136"/>
      <c r="VIA1008" s="136"/>
      <c r="VIB1008" s="136"/>
      <c r="VIC1008" s="136"/>
      <c r="VID1008" s="136"/>
      <c r="VIE1008" s="136"/>
      <c r="VIF1008" s="136"/>
      <c r="VIG1008" s="136"/>
      <c r="VIH1008" s="136"/>
      <c r="VII1008" s="136"/>
      <c r="VIJ1008" s="136"/>
      <c r="VIK1008" s="136"/>
      <c r="VIL1008" s="136"/>
      <c r="VIM1008" s="136"/>
      <c r="VIN1008" s="136"/>
      <c r="VIO1008" s="136"/>
      <c r="VIP1008" s="136"/>
      <c r="VIQ1008" s="136"/>
      <c r="VIR1008" s="136"/>
      <c r="VIS1008" s="136"/>
      <c r="VIT1008" s="136"/>
      <c r="VIU1008" s="136"/>
      <c r="VIV1008" s="136"/>
      <c r="VIW1008" s="136"/>
      <c r="VIX1008" s="136"/>
      <c r="VIY1008" s="136"/>
      <c r="VIZ1008" s="136"/>
      <c r="VJA1008" s="136"/>
      <c r="VJB1008" s="136"/>
      <c r="VJC1008" s="136"/>
      <c r="VJD1008" s="136"/>
      <c r="VJE1008" s="136"/>
      <c r="VJF1008" s="136"/>
      <c r="VJG1008" s="136"/>
      <c r="VJH1008" s="136"/>
      <c r="VJI1008" s="136"/>
      <c r="VJJ1008" s="136"/>
      <c r="VJK1008" s="136"/>
      <c r="VJL1008" s="136"/>
      <c r="VJM1008" s="136"/>
      <c r="VJN1008" s="136"/>
      <c r="VJO1008" s="136"/>
      <c r="VJP1008" s="136"/>
      <c r="VJQ1008" s="136"/>
      <c r="VJR1008" s="136"/>
      <c r="VJS1008" s="136"/>
      <c r="VJT1008" s="136"/>
      <c r="VJU1008" s="136"/>
      <c r="VJV1008" s="136"/>
      <c r="VJW1008" s="136"/>
      <c r="VJX1008" s="136"/>
      <c r="VJY1008" s="136"/>
      <c r="VJZ1008" s="136"/>
      <c r="VKA1008" s="136"/>
      <c r="VKB1008" s="136"/>
      <c r="VKC1008" s="136"/>
      <c r="VKD1008" s="136"/>
      <c r="VKE1008" s="136"/>
      <c r="VKF1008" s="136"/>
      <c r="VKG1008" s="136"/>
      <c r="VKH1008" s="136"/>
      <c r="VKI1008" s="136"/>
      <c r="VKJ1008" s="136"/>
      <c r="VKK1008" s="136"/>
      <c r="VKL1008" s="136"/>
      <c r="VKM1008" s="136"/>
      <c r="VKN1008" s="136"/>
      <c r="VKO1008" s="136"/>
      <c r="VKP1008" s="136"/>
      <c r="VKQ1008" s="136"/>
      <c r="VKR1008" s="136"/>
      <c r="VKS1008" s="136"/>
      <c r="VKT1008" s="136"/>
      <c r="VKU1008" s="136"/>
      <c r="VKV1008" s="136"/>
      <c r="VKW1008" s="136"/>
      <c r="VKX1008" s="136"/>
      <c r="VKY1008" s="136"/>
      <c r="VKZ1008" s="136"/>
      <c r="VLA1008" s="136"/>
      <c r="VLB1008" s="136"/>
      <c r="VLC1008" s="136"/>
      <c r="VLD1008" s="136"/>
      <c r="VLE1008" s="136"/>
      <c r="VLF1008" s="136"/>
      <c r="VLG1008" s="136"/>
      <c r="VLH1008" s="136"/>
      <c r="VLI1008" s="136"/>
      <c r="VLJ1008" s="136"/>
      <c r="VLK1008" s="136"/>
      <c r="VLL1008" s="136"/>
      <c r="VLM1008" s="136"/>
      <c r="VLN1008" s="136"/>
      <c r="VLO1008" s="136"/>
      <c r="VLP1008" s="136"/>
      <c r="VLQ1008" s="136"/>
      <c r="VLR1008" s="136"/>
      <c r="VLS1008" s="136"/>
      <c r="VLT1008" s="136"/>
      <c r="VLU1008" s="136"/>
      <c r="VLV1008" s="136"/>
      <c r="VLW1008" s="136"/>
      <c r="VLX1008" s="136"/>
      <c r="VLY1008" s="136"/>
      <c r="VLZ1008" s="136"/>
      <c r="VMA1008" s="136"/>
      <c r="VMB1008" s="136"/>
      <c r="VMC1008" s="136"/>
      <c r="VMD1008" s="136"/>
      <c r="VME1008" s="136"/>
      <c r="VMF1008" s="136"/>
      <c r="VMG1008" s="136"/>
      <c r="VMH1008" s="136"/>
      <c r="VMI1008" s="136"/>
      <c r="VMJ1008" s="136"/>
      <c r="VMK1008" s="136"/>
      <c r="VML1008" s="136"/>
      <c r="VMM1008" s="136"/>
      <c r="VMN1008" s="136"/>
      <c r="VMO1008" s="136"/>
      <c r="VMP1008" s="136"/>
      <c r="VMQ1008" s="136"/>
      <c r="VMR1008" s="136"/>
      <c r="VMS1008" s="136"/>
      <c r="VMT1008" s="136"/>
      <c r="VMU1008" s="136"/>
      <c r="VMV1008" s="136"/>
      <c r="VMW1008" s="136"/>
      <c r="VMX1008" s="136"/>
      <c r="VMY1008" s="136"/>
      <c r="VMZ1008" s="136"/>
      <c r="VNA1008" s="136"/>
      <c r="VNB1008" s="136"/>
      <c r="VNC1008" s="136"/>
      <c r="VND1008" s="136"/>
      <c r="VNE1008" s="136"/>
      <c r="VNF1008" s="136"/>
      <c r="VNG1008" s="136"/>
      <c r="VNH1008" s="136"/>
      <c r="VNI1008" s="136"/>
      <c r="VNJ1008" s="136"/>
      <c r="VNK1008" s="136"/>
      <c r="VNL1008" s="136"/>
      <c r="VNM1008" s="136"/>
      <c r="VNN1008" s="136"/>
      <c r="VNO1008" s="136"/>
      <c r="VNP1008" s="136"/>
      <c r="VNQ1008" s="136"/>
      <c r="VNR1008" s="136"/>
      <c r="VNS1008" s="136"/>
      <c r="VNT1008" s="136"/>
      <c r="VNU1008" s="136"/>
      <c r="VNV1008" s="136"/>
      <c r="VNW1008" s="136"/>
      <c r="VNX1008" s="136"/>
      <c r="VNY1008" s="136"/>
      <c r="VNZ1008" s="136"/>
      <c r="VOA1008" s="136"/>
      <c r="VOB1008" s="136"/>
      <c r="VOC1008" s="136"/>
      <c r="VOD1008" s="136"/>
      <c r="VOE1008" s="136"/>
      <c r="VOF1008" s="136"/>
      <c r="VOG1008" s="136"/>
      <c r="VOH1008" s="136"/>
      <c r="VOI1008" s="136"/>
      <c r="VOJ1008" s="136"/>
      <c r="VOK1008" s="136"/>
      <c r="VOL1008" s="136"/>
      <c r="VOM1008" s="136"/>
      <c r="VON1008" s="136"/>
      <c r="VOO1008" s="136"/>
      <c r="VOP1008" s="136"/>
      <c r="VOQ1008" s="136"/>
      <c r="VOR1008" s="136"/>
      <c r="VOS1008" s="136"/>
      <c r="VOT1008" s="136"/>
      <c r="VOU1008" s="136"/>
      <c r="VOV1008" s="136"/>
      <c r="VOW1008" s="136"/>
      <c r="VOX1008" s="136"/>
      <c r="VOY1008" s="136"/>
      <c r="VOZ1008" s="136"/>
      <c r="VPA1008" s="136"/>
      <c r="VPB1008" s="136"/>
      <c r="VPC1008" s="136"/>
      <c r="VPD1008" s="136"/>
      <c r="VPE1008" s="136"/>
      <c r="VPF1008" s="136"/>
      <c r="VPG1008" s="136"/>
      <c r="VPH1008" s="136"/>
      <c r="VPI1008" s="136"/>
      <c r="VPJ1008" s="136"/>
      <c r="VPK1008" s="136"/>
      <c r="VPL1008" s="136"/>
      <c r="VPM1008" s="136"/>
      <c r="VPN1008" s="136"/>
      <c r="VPO1008" s="136"/>
      <c r="VPP1008" s="136"/>
      <c r="VPQ1008" s="136"/>
      <c r="VPR1008" s="136"/>
      <c r="VPS1008" s="136"/>
      <c r="VPT1008" s="136"/>
      <c r="VPU1008" s="136"/>
      <c r="VPV1008" s="136"/>
      <c r="VPW1008" s="136"/>
      <c r="VPX1008" s="136"/>
      <c r="VPY1008" s="136"/>
      <c r="VPZ1008" s="136"/>
      <c r="VQA1008" s="136"/>
      <c r="VQB1008" s="136"/>
      <c r="VQC1008" s="136"/>
      <c r="VQD1008" s="136"/>
      <c r="VQE1008" s="136"/>
      <c r="VQF1008" s="136"/>
      <c r="VQG1008" s="136"/>
      <c r="VQH1008" s="136"/>
      <c r="VQI1008" s="136"/>
      <c r="VQJ1008" s="136"/>
      <c r="VQK1008" s="136"/>
      <c r="VQL1008" s="136"/>
      <c r="VQM1008" s="136"/>
      <c r="VQN1008" s="136"/>
      <c r="VQO1008" s="136"/>
      <c r="VQP1008" s="136"/>
      <c r="VQQ1008" s="136"/>
      <c r="VQR1008" s="136"/>
      <c r="VQS1008" s="136"/>
      <c r="VQT1008" s="136"/>
      <c r="VQU1008" s="136"/>
      <c r="VQV1008" s="136"/>
      <c r="VQW1008" s="136"/>
      <c r="VQX1008" s="136"/>
      <c r="VQY1008" s="136"/>
      <c r="VQZ1008" s="136"/>
      <c r="VRA1008" s="136"/>
      <c r="VRB1008" s="136"/>
      <c r="VRC1008" s="136"/>
      <c r="VRD1008" s="136"/>
      <c r="VRE1008" s="136"/>
      <c r="VRF1008" s="136"/>
      <c r="VRG1008" s="136"/>
      <c r="VRH1008" s="136"/>
      <c r="VRI1008" s="136"/>
      <c r="VRJ1008" s="136"/>
      <c r="VRK1008" s="136"/>
      <c r="VRL1008" s="136"/>
      <c r="VRM1008" s="136"/>
      <c r="VRN1008" s="136"/>
      <c r="VRO1008" s="136"/>
      <c r="VRP1008" s="136"/>
      <c r="VRQ1008" s="136"/>
      <c r="VRR1008" s="136"/>
      <c r="VRS1008" s="136"/>
      <c r="VRT1008" s="136"/>
      <c r="VRU1008" s="136"/>
      <c r="VRV1008" s="136"/>
      <c r="VRW1008" s="136"/>
      <c r="VRX1008" s="136"/>
      <c r="VRY1008" s="136"/>
      <c r="VRZ1008" s="136"/>
      <c r="VSA1008" s="136"/>
      <c r="VSB1008" s="136"/>
      <c r="VSC1008" s="136"/>
      <c r="VSD1008" s="136"/>
      <c r="VSE1008" s="136"/>
      <c r="VSF1008" s="136"/>
      <c r="VSG1008" s="136"/>
      <c r="VSH1008" s="136"/>
      <c r="VSI1008" s="136"/>
      <c r="VSJ1008" s="136"/>
      <c r="VSK1008" s="136"/>
      <c r="VSL1008" s="136"/>
      <c r="VSM1008" s="136"/>
      <c r="VSN1008" s="136"/>
      <c r="VSO1008" s="136"/>
      <c r="VSP1008" s="136"/>
      <c r="VSQ1008" s="136"/>
      <c r="VSR1008" s="136"/>
      <c r="VSS1008" s="136"/>
      <c r="VST1008" s="136"/>
      <c r="VSU1008" s="136"/>
      <c r="VSV1008" s="136"/>
      <c r="VSW1008" s="136"/>
      <c r="VSX1008" s="136"/>
      <c r="VSY1008" s="136"/>
      <c r="VSZ1008" s="136"/>
      <c r="VTA1008" s="136"/>
      <c r="VTB1008" s="136"/>
      <c r="VTC1008" s="136"/>
      <c r="VTD1008" s="136"/>
      <c r="VTE1008" s="136"/>
      <c r="VTF1008" s="136"/>
      <c r="VTG1008" s="136"/>
      <c r="VTH1008" s="136"/>
      <c r="VTI1008" s="136"/>
      <c r="VTJ1008" s="136"/>
      <c r="VTK1008" s="136"/>
      <c r="VTL1008" s="136"/>
      <c r="VTM1008" s="136"/>
      <c r="VTN1008" s="136"/>
      <c r="VTO1008" s="136"/>
      <c r="VTP1008" s="136"/>
      <c r="VTQ1008" s="136"/>
      <c r="VTR1008" s="136"/>
      <c r="VTS1008" s="136"/>
      <c r="VTT1008" s="136"/>
      <c r="VTU1008" s="136"/>
      <c r="VTV1008" s="136"/>
      <c r="VTW1008" s="136"/>
      <c r="VTX1008" s="136"/>
      <c r="VTY1008" s="136"/>
      <c r="VTZ1008" s="136"/>
      <c r="VUA1008" s="136"/>
      <c r="VUB1008" s="136"/>
      <c r="VUC1008" s="136"/>
      <c r="VUD1008" s="136"/>
      <c r="VUE1008" s="136"/>
      <c r="VUF1008" s="136"/>
      <c r="VUG1008" s="136"/>
      <c r="VUH1008" s="136"/>
      <c r="VUI1008" s="136"/>
      <c r="VUJ1008" s="136"/>
      <c r="VUK1008" s="136"/>
      <c r="VUL1008" s="136"/>
      <c r="VUM1008" s="136"/>
      <c r="VUN1008" s="136"/>
      <c r="VUO1008" s="136"/>
      <c r="VUP1008" s="136"/>
      <c r="VUQ1008" s="136"/>
      <c r="VUR1008" s="136"/>
      <c r="VUS1008" s="136"/>
      <c r="VUT1008" s="136"/>
      <c r="VUU1008" s="136"/>
      <c r="VUV1008" s="136"/>
      <c r="VUW1008" s="136"/>
      <c r="VUX1008" s="136"/>
      <c r="VUY1008" s="136"/>
      <c r="VUZ1008" s="136"/>
      <c r="VVA1008" s="136"/>
      <c r="VVB1008" s="136"/>
      <c r="VVC1008" s="136"/>
      <c r="VVD1008" s="136"/>
      <c r="VVE1008" s="136"/>
      <c r="VVF1008" s="136"/>
      <c r="VVG1008" s="136"/>
      <c r="VVH1008" s="136"/>
      <c r="VVI1008" s="136"/>
      <c r="VVJ1008" s="136"/>
      <c r="VVK1008" s="136"/>
      <c r="VVL1008" s="136"/>
      <c r="VVM1008" s="136"/>
      <c r="VVN1008" s="136"/>
      <c r="VVO1008" s="136"/>
      <c r="VVP1008" s="136"/>
      <c r="VVQ1008" s="136"/>
      <c r="VVR1008" s="136"/>
      <c r="VVS1008" s="136"/>
      <c r="VVT1008" s="136"/>
      <c r="VVU1008" s="136"/>
      <c r="VVV1008" s="136"/>
      <c r="VVW1008" s="136"/>
      <c r="VVX1008" s="136"/>
      <c r="VVY1008" s="136"/>
      <c r="VVZ1008" s="136"/>
      <c r="VWA1008" s="136"/>
      <c r="VWB1008" s="136"/>
      <c r="VWC1008" s="136"/>
      <c r="VWD1008" s="136"/>
      <c r="VWE1008" s="136"/>
      <c r="VWF1008" s="136"/>
      <c r="VWG1008" s="136"/>
      <c r="VWH1008" s="136"/>
      <c r="VWI1008" s="136"/>
      <c r="VWJ1008" s="136"/>
      <c r="VWK1008" s="136"/>
      <c r="VWL1008" s="136"/>
      <c r="VWM1008" s="136"/>
      <c r="VWN1008" s="136"/>
      <c r="VWO1008" s="136"/>
      <c r="VWP1008" s="136"/>
      <c r="VWQ1008" s="136"/>
      <c r="VWR1008" s="136"/>
      <c r="VWS1008" s="136"/>
      <c r="VWT1008" s="136"/>
      <c r="VWU1008" s="136"/>
      <c r="VWV1008" s="136"/>
      <c r="VWW1008" s="136"/>
      <c r="VWX1008" s="136"/>
      <c r="VWY1008" s="136"/>
      <c r="VWZ1008" s="136"/>
      <c r="VXA1008" s="136"/>
      <c r="VXB1008" s="136"/>
      <c r="VXC1008" s="136"/>
      <c r="VXD1008" s="136"/>
      <c r="VXE1008" s="136"/>
      <c r="VXF1008" s="136"/>
      <c r="VXG1008" s="136"/>
      <c r="VXH1008" s="136"/>
      <c r="VXI1008" s="136"/>
      <c r="VXJ1008" s="136"/>
      <c r="VXK1008" s="136"/>
      <c r="VXL1008" s="136"/>
      <c r="VXM1008" s="136"/>
      <c r="VXN1008" s="136"/>
      <c r="VXO1008" s="136"/>
      <c r="VXP1008" s="136"/>
      <c r="VXQ1008" s="136"/>
      <c r="VXR1008" s="136"/>
      <c r="VXS1008" s="136"/>
      <c r="VXT1008" s="136"/>
      <c r="VXU1008" s="136"/>
      <c r="VXV1008" s="136"/>
      <c r="VXW1008" s="136"/>
      <c r="VXX1008" s="136"/>
      <c r="VXY1008" s="136"/>
      <c r="VXZ1008" s="136"/>
      <c r="VYA1008" s="136"/>
      <c r="VYB1008" s="136"/>
      <c r="VYC1008" s="136"/>
      <c r="VYD1008" s="136"/>
      <c r="VYE1008" s="136"/>
      <c r="VYF1008" s="136"/>
      <c r="VYG1008" s="136"/>
      <c r="VYH1008" s="136"/>
      <c r="VYI1008" s="136"/>
      <c r="VYJ1008" s="136"/>
      <c r="VYK1008" s="136"/>
      <c r="VYL1008" s="136"/>
      <c r="VYM1008" s="136"/>
      <c r="VYN1008" s="136"/>
      <c r="VYO1008" s="136"/>
      <c r="VYP1008" s="136"/>
      <c r="VYQ1008" s="136"/>
      <c r="VYR1008" s="136"/>
      <c r="VYS1008" s="136"/>
      <c r="VYT1008" s="136"/>
      <c r="VYU1008" s="136"/>
      <c r="VYV1008" s="136"/>
      <c r="VYW1008" s="136"/>
      <c r="VYX1008" s="136"/>
      <c r="VYY1008" s="136"/>
      <c r="VYZ1008" s="136"/>
      <c r="VZA1008" s="136"/>
      <c r="VZB1008" s="136"/>
      <c r="VZC1008" s="136"/>
      <c r="VZD1008" s="136"/>
      <c r="VZE1008" s="136"/>
      <c r="VZF1008" s="136"/>
      <c r="VZG1008" s="136"/>
      <c r="VZH1008" s="136"/>
      <c r="VZI1008" s="136"/>
      <c r="VZJ1008" s="136"/>
      <c r="VZK1008" s="136"/>
      <c r="VZL1008" s="136"/>
      <c r="VZM1008" s="136"/>
      <c r="VZN1008" s="136"/>
      <c r="VZO1008" s="136"/>
      <c r="VZP1008" s="136"/>
      <c r="VZQ1008" s="136"/>
      <c r="VZR1008" s="136"/>
      <c r="VZS1008" s="136"/>
      <c r="VZT1008" s="136"/>
      <c r="VZU1008" s="136"/>
      <c r="VZV1008" s="136"/>
      <c r="VZW1008" s="136"/>
      <c r="VZX1008" s="136"/>
      <c r="VZY1008" s="136"/>
      <c r="VZZ1008" s="136"/>
      <c r="WAA1008" s="136"/>
      <c r="WAB1008" s="136"/>
      <c r="WAC1008" s="136"/>
      <c r="WAD1008" s="136"/>
      <c r="WAE1008" s="136"/>
      <c r="WAF1008" s="136"/>
      <c r="WAG1008" s="136"/>
      <c r="WAH1008" s="136"/>
      <c r="WAI1008" s="136"/>
      <c r="WAJ1008" s="136"/>
      <c r="WAK1008" s="136"/>
      <c r="WAL1008" s="136"/>
      <c r="WAM1008" s="136"/>
      <c r="WAN1008" s="136"/>
      <c r="WAO1008" s="136"/>
      <c r="WAP1008" s="136"/>
      <c r="WAQ1008" s="136"/>
      <c r="WAR1008" s="136"/>
      <c r="WAS1008" s="136"/>
      <c r="WAT1008" s="136"/>
      <c r="WAU1008" s="136"/>
      <c r="WAV1008" s="136"/>
      <c r="WAW1008" s="136"/>
      <c r="WAX1008" s="136"/>
      <c r="WAY1008" s="136"/>
      <c r="WAZ1008" s="136"/>
      <c r="WBA1008" s="136"/>
      <c r="WBB1008" s="136"/>
      <c r="WBC1008" s="136"/>
      <c r="WBD1008" s="136"/>
      <c r="WBE1008" s="136"/>
      <c r="WBF1008" s="136"/>
      <c r="WBG1008" s="136"/>
      <c r="WBH1008" s="136"/>
      <c r="WBI1008" s="136"/>
      <c r="WBJ1008" s="136"/>
      <c r="WBK1008" s="136"/>
      <c r="WBL1008" s="136"/>
      <c r="WBM1008" s="136"/>
      <c r="WBN1008" s="136"/>
      <c r="WBO1008" s="136"/>
      <c r="WBP1008" s="136"/>
      <c r="WBQ1008" s="136"/>
      <c r="WBR1008" s="136"/>
      <c r="WBS1008" s="136"/>
      <c r="WBT1008" s="136"/>
      <c r="WBU1008" s="136"/>
      <c r="WBV1008" s="136"/>
      <c r="WBW1008" s="136"/>
      <c r="WBX1008" s="136"/>
      <c r="WBY1008" s="136"/>
      <c r="WBZ1008" s="136"/>
      <c r="WCA1008" s="136"/>
      <c r="WCB1008" s="136"/>
      <c r="WCC1008" s="136"/>
      <c r="WCD1008" s="136"/>
      <c r="WCE1008" s="136"/>
      <c r="WCF1008" s="136"/>
      <c r="WCG1008" s="136"/>
      <c r="WCH1008" s="136"/>
      <c r="WCI1008" s="136"/>
      <c r="WCJ1008" s="136"/>
      <c r="WCK1008" s="136"/>
      <c r="WCL1008" s="136"/>
      <c r="WCM1008" s="136"/>
      <c r="WCN1008" s="136"/>
      <c r="WCO1008" s="136"/>
      <c r="WCP1008" s="136"/>
      <c r="WCQ1008" s="136"/>
      <c r="WCR1008" s="136"/>
      <c r="WCS1008" s="136"/>
      <c r="WCT1008" s="136"/>
      <c r="WCU1008" s="136"/>
      <c r="WCV1008" s="136"/>
      <c r="WCW1008" s="136"/>
      <c r="WCX1008" s="136"/>
      <c r="WCY1008" s="136"/>
      <c r="WCZ1008" s="136"/>
      <c r="WDA1008" s="136"/>
      <c r="WDB1008" s="136"/>
      <c r="WDC1008" s="136"/>
      <c r="WDD1008" s="136"/>
      <c r="WDE1008" s="136"/>
      <c r="WDF1008" s="136"/>
      <c r="WDG1008" s="136"/>
      <c r="WDH1008" s="136"/>
      <c r="WDI1008" s="136"/>
      <c r="WDJ1008" s="136"/>
      <c r="WDK1008" s="136"/>
      <c r="WDL1008" s="136"/>
      <c r="WDM1008" s="136"/>
      <c r="WDN1008" s="136"/>
      <c r="WDO1008" s="136"/>
      <c r="WDP1008" s="136"/>
      <c r="WDQ1008" s="136"/>
      <c r="WDR1008" s="136"/>
      <c r="WDS1008" s="136"/>
      <c r="WDT1008" s="136"/>
      <c r="WDU1008" s="136"/>
      <c r="WDV1008" s="136"/>
      <c r="WDW1008" s="136"/>
      <c r="WDX1008" s="136"/>
      <c r="WDY1008" s="136"/>
      <c r="WDZ1008" s="136"/>
      <c r="WEA1008" s="136"/>
      <c r="WEB1008" s="136"/>
      <c r="WEC1008" s="136"/>
      <c r="WED1008" s="136"/>
      <c r="WEE1008" s="136"/>
      <c r="WEF1008" s="136"/>
      <c r="WEG1008" s="136"/>
      <c r="WEH1008" s="136"/>
      <c r="WEI1008" s="136"/>
      <c r="WEJ1008" s="136"/>
      <c r="WEK1008" s="136"/>
      <c r="WEL1008" s="136"/>
      <c r="WEM1008" s="136"/>
      <c r="WEN1008" s="136"/>
      <c r="WEO1008" s="136"/>
      <c r="WEP1008" s="136"/>
      <c r="WEQ1008" s="136"/>
      <c r="WER1008" s="136"/>
      <c r="WES1008" s="136"/>
      <c r="WET1008" s="136"/>
      <c r="WEU1008" s="136"/>
      <c r="WEV1008" s="136"/>
      <c r="WEW1008" s="136"/>
      <c r="WEX1008" s="136"/>
      <c r="WEY1008" s="136"/>
      <c r="WEZ1008" s="136"/>
      <c r="WFA1008" s="136"/>
      <c r="WFB1008" s="136"/>
      <c r="WFC1008" s="136"/>
      <c r="WFD1008" s="136"/>
      <c r="WFE1008" s="136"/>
      <c r="WFF1008" s="136"/>
      <c r="WFG1008" s="136"/>
      <c r="WFH1008" s="136"/>
      <c r="WFI1008" s="136"/>
      <c r="WFJ1008" s="136"/>
      <c r="WFK1008" s="136"/>
      <c r="WFL1008" s="136"/>
      <c r="WFM1008" s="136"/>
      <c r="WFN1008" s="136"/>
      <c r="WFO1008" s="136"/>
      <c r="WFP1008" s="136"/>
      <c r="WFQ1008" s="136"/>
      <c r="WFR1008" s="136"/>
      <c r="WFS1008" s="136"/>
      <c r="WFT1008" s="136"/>
      <c r="WFU1008" s="136"/>
      <c r="WFV1008" s="136"/>
      <c r="WFW1008" s="136"/>
      <c r="WFX1008" s="136"/>
      <c r="WFY1008" s="136"/>
      <c r="WFZ1008" s="136"/>
      <c r="WGA1008" s="136"/>
      <c r="WGB1008" s="136"/>
      <c r="WGC1008" s="136"/>
      <c r="WGD1008" s="136"/>
      <c r="WGE1008" s="136"/>
      <c r="WGF1008" s="136"/>
      <c r="WGG1008" s="136"/>
      <c r="WGH1008" s="136"/>
      <c r="WGI1008" s="136"/>
      <c r="WGJ1008" s="136"/>
      <c r="WGK1008" s="136"/>
      <c r="WGL1008" s="136"/>
      <c r="WGM1008" s="136"/>
      <c r="WGN1008" s="136"/>
      <c r="WGO1008" s="136"/>
      <c r="WGP1008" s="136"/>
      <c r="WGQ1008" s="136"/>
      <c r="WGR1008" s="136"/>
      <c r="WGS1008" s="136"/>
      <c r="WGT1008" s="136"/>
      <c r="WGU1008" s="136"/>
      <c r="WGV1008" s="136"/>
      <c r="WGW1008" s="136"/>
      <c r="WGX1008" s="136"/>
      <c r="WGY1008" s="136"/>
      <c r="WGZ1008" s="136"/>
      <c r="WHA1008" s="136"/>
      <c r="WHB1008" s="136"/>
      <c r="WHC1008" s="136"/>
      <c r="WHD1008" s="136"/>
      <c r="WHE1008" s="136"/>
      <c r="WHF1008" s="136"/>
      <c r="WHG1008" s="136"/>
      <c r="WHH1008" s="136"/>
      <c r="WHI1008" s="136"/>
      <c r="WHJ1008" s="136"/>
      <c r="WHK1008" s="136"/>
      <c r="WHL1008" s="136"/>
      <c r="WHM1008" s="136"/>
      <c r="WHN1008" s="136"/>
      <c r="WHO1008" s="136"/>
      <c r="WHP1008" s="136"/>
      <c r="WHQ1008" s="136"/>
      <c r="WHR1008" s="136"/>
      <c r="WHS1008" s="136"/>
      <c r="WHT1008" s="136"/>
      <c r="WHU1008" s="136"/>
      <c r="WHV1008" s="136"/>
      <c r="WHW1008" s="136"/>
      <c r="WHX1008" s="136"/>
      <c r="WHY1008" s="136"/>
      <c r="WHZ1008" s="136"/>
      <c r="WIA1008" s="136"/>
      <c r="WIB1008" s="136"/>
      <c r="WIC1008" s="136"/>
      <c r="WID1008" s="136"/>
      <c r="WIE1008" s="136"/>
      <c r="WIF1008" s="136"/>
      <c r="WIG1008" s="136"/>
      <c r="WIH1008" s="136"/>
      <c r="WII1008" s="136"/>
      <c r="WIJ1008" s="136"/>
      <c r="WIK1008" s="136"/>
      <c r="WIL1008" s="136"/>
      <c r="WIM1008" s="136"/>
      <c r="WIN1008" s="136"/>
      <c r="WIO1008" s="136"/>
      <c r="WIP1008" s="136"/>
      <c r="WIQ1008" s="136"/>
      <c r="WIR1008" s="136"/>
      <c r="WIS1008" s="136"/>
      <c r="WIT1008" s="136"/>
      <c r="WIU1008" s="136"/>
      <c r="WIV1008" s="136"/>
      <c r="WIW1008" s="136"/>
      <c r="WIX1008" s="136"/>
      <c r="WIY1008" s="136"/>
      <c r="WIZ1008" s="136"/>
      <c r="WJA1008" s="136"/>
      <c r="WJB1008" s="136"/>
      <c r="WJC1008" s="136"/>
      <c r="WJD1008" s="136"/>
      <c r="WJE1008" s="136"/>
      <c r="WJF1008" s="136"/>
      <c r="WJG1008" s="136"/>
      <c r="WJH1008" s="136"/>
      <c r="WJI1008" s="136"/>
      <c r="WJJ1008" s="136"/>
      <c r="WJK1008" s="136"/>
      <c r="WJL1008" s="136"/>
      <c r="WJM1008" s="136"/>
      <c r="WJN1008" s="136"/>
      <c r="WJO1008" s="136"/>
      <c r="WJP1008" s="136"/>
      <c r="WJQ1008" s="136"/>
      <c r="WJR1008" s="136"/>
      <c r="WJS1008" s="136"/>
      <c r="WJT1008" s="136"/>
      <c r="WJU1008" s="136"/>
      <c r="WJV1008" s="136"/>
      <c r="WJW1008" s="136"/>
      <c r="WJX1008" s="136"/>
      <c r="WJY1008" s="136"/>
      <c r="WJZ1008" s="136"/>
      <c r="WKA1008" s="136"/>
      <c r="WKB1008" s="136"/>
      <c r="WKC1008" s="136"/>
      <c r="WKD1008" s="136"/>
      <c r="WKE1008" s="136"/>
      <c r="WKF1008" s="136"/>
      <c r="WKG1008" s="136"/>
      <c r="WKH1008" s="136"/>
      <c r="WKI1008" s="136"/>
      <c r="WKJ1008" s="136"/>
      <c r="WKK1008" s="136"/>
      <c r="WKL1008" s="136"/>
      <c r="WKM1008" s="136"/>
      <c r="WKN1008" s="136"/>
      <c r="WKO1008" s="136"/>
      <c r="WKP1008" s="136"/>
      <c r="WKQ1008" s="136"/>
      <c r="WKR1008" s="136"/>
      <c r="WKS1008" s="136"/>
      <c r="WKT1008" s="136"/>
      <c r="WKU1008" s="136"/>
      <c r="WKV1008" s="136"/>
      <c r="WKW1008" s="136"/>
      <c r="WKX1008" s="136"/>
      <c r="WKY1008" s="136"/>
      <c r="WKZ1008" s="136"/>
      <c r="WLA1008" s="136"/>
      <c r="WLB1008" s="136"/>
      <c r="WLC1008" s="136"/>
      <c r="WLD1008" s="136"/>
      <c r="WLE1008" s="136"/>
      <c r="WLF1008" s="136"/>
      <c r="WLG1008" s="136"/>
      <c r="WLH1008" s="136"/>
      <c r="WLI1008" s="136"/>
      <c r="WLJ1008" s="136"/>
      <c r="WLK1008" s="136"/>
      <c r="WLL1008" s="136"/>
      <c r="WLM1008" s="136"/>
      <c r="WLN1008" s="136"/>
      <c r="WLO1008" s="136"/>
      <c r="WLP1008" s="136"/>
      <c r="WLQ1008" s="136"/>
      <c r="WLR1008" s="136"/>
      <c r="WLS1008" s="136"/>
      <c r="WLT1008" s="136"/>
      <c r="WLU1008" s="136"/>
      <c r="WLV1008" s="136"/>
      <c r="WLW1008" s="136"/>
      <c r="WLX1008" s="136"/>
      <c r="WLY1008" s="136"/>
      <c r="WLZ1008" s="136"/>
      <c r="WMA1008" s="136"/>
      <c r="WMB1008" s="136"/>
      <c r="WMC1008" s="136"/>
      <c r="WMD1008" s="136"/>
      <c r="WME1008" s="136"/>
      <c r="WMF1008" s="136"/>
      <c r="WMG1008" s="136"/>
      <c r="WMH1008" s="136"/>
      <c r="WMI1008" s="136"/>
      <c r="WMJ1008" s="136"/>
      <c r="WMK1008" s="136"/>
      <c r="WML1008" s="136"/>
      <c r="WMM1008" s="136"/>
      <c r="WMN1008" s="136"/>
      <c r="WMO1008" s="136"/>
      <c r="WMP1008" s="136"/>
      <c r="WMQ1008" s="136"/>
      <c r="WMR1008" s="136"/>
      <c r="WMS1008" s="136"/>
      <c r="WMT1008" s="136"/>
      <c r="WMU1008" s="136"/>
      <c r="WMV1008" s="136"/>
      <c r="WMW1008" s="136"/>
      <c r="WMX1008" s="136"/>
      <c r="WMY1008" s="136"/>
      <c r="WMZ1008" s="136"/>
      <c r="WNA1008" s="136"/>
      <c r="WNB1008" s="136"/>
      <c r="WNC1008" s="136"/>
      <c r="WND1008" s="136"/>
      <c r="WNE1008" s="136"/>
      <c r="WNF1008" s="136"/>
      <c r="WNG1008" s="136"/>
      <c r="WNH1008" s="136"/>
      <c r="WNI1008" s="136"/>
      <c r="WNJ1008" s="136"/>
      <c r="WNK1008" s="136"/>
      <c r="WNL1008" s="136"/>
      <c r="WNM1008" s="136"/>
      <c r="WNN1008" s="136"/>
      <c r="WNO1008" s="136"/>
      <c r="WNP1008" s="136"/>
      <c r="WNQ1008" s="136"/>
      <c r="WNR1008" s="136"/>
      <c r="WNS1008" s="136"/>
      <c r="WNT1008" s="136"/>
      <c r="WNU1008" s="136"/>
      <c r="WNV1008" s="136"/>
      <c r="WNW1008" s="136"/>
      <c r="WNX1008" s="136"/>
      <c r="WNY1008" s="136"/>
      <c r="WNZ1008" s="136"/>
      <c r="WOA1008" s="136"/>
      <c r="WOB1008" s="136"/>
      <c r="WOC1008" s="136"/>
      <c r="WOD1008" s="136"/>
      <c r="WOE1008" s="136"/>
      <c r="WOF1008" s="136"/>
      <c r="WOG1008" s="136"/>
      <c r="WOH1008" s="136"/>
      <c r="WOI1008" s="136"/>
      <c r="WOJ1008" s="136"/>
      <c r="WOK1008" s="136"/>
      <c r="WOL1008" s="136"/>
      <c r="WOM1008" s="136"/>
      <c r="WON1008" s="136"/>
      <c r="WOO1008" s="136"/>
      <c r="WOP1008" s="136"/>
      <c r="WOQ1008" s="136"/>
      <c r="WOR1008" s="136"/>
      <c r="WOS1008" s="136"/>
      <c r="WOT1008" s="136"/>
      <c r="WOU1008" s="136"/>
      <c r="WOV1008" s="136"/>
      <c r="WOW1008" s="136"/>
      <c r="WOX1008" s="136"/>
      <c r="WOY1008" s="136"/>
      <c r="WOZ1008" s="136"/>
      <c r="WPA1008" s="136"/>
      <c r="WPB1008" s="136"/>
      <c r="WPC1008" s="136"/>
      <c r="WPD1008" s="136"/>
      <c r="WPE1008" s="136"/>
      <c r="WPF1008" s="136"/>
      <c r="WPG1008" s="136"/>
      <c r="WPH1008" s="136"/>
      <c r="WPI1008" s="136"/>
      <c r="WPJ1008" s="136"/>
      <c r="WPK1008" s="136"/>
      <c r="WPL1008" s="136"/>
      <c r="WPM1008" s="136"/>
      <c r="WPN1008" s="136"/>
      <c r="WPO1008" s="136"/>
      <c r="WPP1008" s="136"/>
      <c r="WPQ1008" s="136"/>
      <c r="WPR1008" s="136"/>
      <c r="WPS1008" s="136"/>
      <c r="WPT1008" s="136"/>
      <c r="WPU1008" s="136"/>
      <c r="WPV1008" s="136"/>
      <c r="WPW1008" s="136"/>
      <c r="WPX1008" s="136"/>
      <c r="WPY1008" s="136"/>
      <c r="WPZ1008" s="136"/>
      <c r="WQA1008" s="136"/>
      <c r="WQB1008" s="136"/>
      <c r="WQC1008" s="136"/>
      <c r="WQD1008" s="136"/>
      <c r="WQE1008" s="136"/>
      <c r="WQF1008" s="136"/>
      <c r="WQG1008" s="136"/>
      <c r="WQH1008" s="136"/>
      <c r="WQI1008" s="136"/>
      <c r="WQJ1008" s="136"/>
      <c r="WQK1008" s="136"/>
      <c r="WQL1008" s="136"/>
      <c r="WQM1008" s="136"/>
      <c r="WQN1008" s="136"/>
      <c r="WQO1008" s="136"/>
      <c r="WQP1008" s="136"/>
      <c r="WQQ1008" s="136"/>
      <c r="WQR1008" s="136"/>
      <c r="WQS1008" s="136"/>
      <c r="WQT1008" s="136"/>
      <c r="WQU1008" s="136"/>
      <c r="WQV1008" s="136"/>
      <c r="WQW1008" s="136"/>
      <c r="WQX1008" s="136"/>
      <c r="WQY1008" s="136"/>
      <c r="WQZ1008" s="136"/>
      <c r="WRA1008" s="136"/>
      <c r="WRB1008" s="136"/>
      <c r="WRC1008" s="136"/>
      <c r="WRD1008" s="136"/>
      <c r="WRE1008" s="136"/>
      <c r="WRF1008" s="136"/>
      <c r="WRG1008" s="136"/>
      <c r="WRH1008" s="136"/>
      <c r="WRI1008" s="136"/>
      <c r="WRJ1008" s="136"/>
      <c r="WRK1008" s="136"/>
      <c r="WRL1008" s="136"/>
      <c r="WRM1008" s="136"/>
      <c r="WRN1008" s="136"/>
      <c r="WRO1008" s="136"/>
      <c r="WRP1008" s="136"/>
      <c r="WRQ1008" s="136"/>
      <c r="WRR1008" s="136"/>
      <c r="WRS1008" s="136"/>
      <c r="WRT1008" s="136"/>
      <c r="WRU1008" s="136"/>
      <c r="WRV1008" s="136"/>
      <c r="WRW1008" s="136"/>
      <c r="WRX1008" s="136"/>
      <c r="WRY1008" s="136"/>
      <c r="WRZ1008" s="136"/>
      <c r="WSA1008" s="136"/>
      <c r="WSB1008" s="136"/>
      <c r="WSC1008" s="136"/>
      <c r="WSD1008" s="136"/>
      <c r="WSE1008" s="136"/>
      <c r="WSF1008" s="136"/>
      <c r="WSG1008" s="136"/>
      <c r="WSH1008" s="136"/>
      <c r="WSI1008" s="136"/>
      <c r="WSJ1008" s="136"/>
      <c r="WSK1008" s="136"/>
      <c r="WSL1008" s="136"/>
      <c r="WSM1008" s="136"/>
      <c r="WSN1008" s="136"/>
      <c r="WSO1008" s="136"/>
      <c r="WSP1008" s="136"/>
      <c r="WSQ1008" s="136"/>
      <c r="WSR1008" s="136"/>
      <c r="WSS1008" s="136"/>
      <c r="WST1008" s="136"/>
      <c r="WSU1008" s="136"/>
      <c r="WSV1008" s="136"/>
      <c r="WSW1008" s="136"/>
      <c r="WSX1008" s="136"/>
      <c r="WSY1008" s="136"/>
      <c r="WSZ1008" s="136"/>
      <c r="WTA1008" s="136"/>
      <c r="WTB1008" s="136"/>
      <c r="WTC1008" s="136"/>
      <c r="WTD1008" s="136"/>
      <c r="WTE1008" s="136"/>
      <c r="WTF1008" s="136"/>
      <c r="WTG1008" s="136"/>
      <c r="WTH1008" s="136"/>
      <c r="WTI1008" s="136"/>
      <c r="WTJ1008" s="136"/>
      <c r="WTK1008" s="136"/>
      <c r="WTL1008" s="136"/>
      <c r="WTM1008" s="136"/>
      <c r="WTN1008" s="136"/>
      <c r="WTO1008" s="136"/>
      <c r="WTP1008" s="136"/>
      <c r="WTQ1008" s="136"/>
      <c r="WTR1008" s="136"/>
      <c r="WTS1008" s="136"/>
      <c r="WTT1008" s="136"/>
      <c r="WTU1008" s="136"/>
      <c r="WTV1008" s="136"/>
      <c r="WTW1008" s="136"/>
      <c r="WTX1008" s="136"/>
      <c r="WTY1008" s="136"/>
      <c r="WTZ1008" s="136"/>
      <c r="WUA1008" s="136"/>
      <c r="WUB1008" s="136"/>
      <c r="WUC1008" s="136"/>
      <c r="WUD1008" s="136"/>
      <c r="WUE1008" s="136"/>
      <c r="WUF1008" s="136"/>
      <c r="WUG1008" s="136"/>
      <c r="WUH1008" s="136"/>
      <c r="WUI1008" s="136"/>
      <c r="WUJ1008" s="136"/>
      <c r="WUK1008" s="136"/>
      <c r="WUL1008" s="136"/>
      <c r="WUM1008" s="136"/>
      <c r="WUN1008" s="136"/>
      <c r="WUO1008" s="136"/>
      <c r="WUP1008" s="136"/>
      <c r="WUQ1008" s="136"/>
      <c r="WUR1008" s="136"/>
      <c r="WUS1008" s="136"/>
      <c r="WUT1008" s="136"/>
      <c r="WUU1008" s="136"/>
      <c r="WUV1008" s="136"/>
      <c r="WUW1008" s="136"/>
      <c r="WUX1008" s="136"/>
      <c r="WUY1008" s="136"/>
      <c r="WUZ1008" s="136"/>
      <c r="WVA1008" s="136"/>
      <c r="WVB1008" s="136"/>
      <c r="WVC1008" s="136"/>
      <c r="WVD1008" s="136"/>
      <c r="WVE1008" s="136"/>
      <c r="WVF1008" s="136"/>
      <c r="WVG1008" s="136"/>
      <c r="WVH1008" s="136"/>
      <c r="WVI1008" s="136"/>
      <c r="WVJ1008" s="136"/>
      <c r="WVK1008" s="136"/>
      <c r="WVL1008" s="136"/>
      <c r="WVM1008" s="136"/>
      <c r="WVN1008" s="136"/>
      <c r="WVO1008" s="136"/>
      <c r="WVP1008" s="136"/>
      <c r="WVQ1008" s="136"/>
      <c r="WVR1008" s="136"/>
      <c r="WVS1008" s="136"/>
      <c r="WVT1008" s="136"/>
      <c r="WVU1008" s="136"/>
      <c r="WVV1008" s="136"/>
      <c r="WVW1008" s="136"/>
      <c r="WVX1008" s="136"/>
      <c r="WVY1008" s="136"/>
      <c r="WVZ1008" s="136"/>
      <c r="WWA1008" s="136"/>
      <c r="WWB1008" s="136"/>
      <c r="WWC1008" s="136"/>
      <c r="WWD1008" s="136"/>
      <c r="WWE1008" s="136"/>
      <c r="WWF1008" s="136"/>
      <c r="WWG1008" s="136"/>
      <c r="WWH1008" s="136"/>
      <c r="WWI1008" s="136"/>
      <c r="WWJ1008" s="136"/>
      <c r="WWK1008" s="136"/>
      <c r="WWL1008" s="136"/>
      <c r="WWM1008" s="136"/>
      <c r="WWN1008" s="136"/>
      <c r="WWO1008" s="136"/>
      <c r="WWP1008" s="136"/>
      <c r="WWQ1008" s="136"/>
      <c r="WWR1008" s="136"/>
      <c r="WWS1008" s="136"/>
      <c r="WWT1008" s="136"/>
      <c r="WWU1008" s="136"/>
      <c r="WWV1008" s="136"/>
      <c r="WWW1008" s="136"/>
      <c r="WWX1008" s="136"/>
      <c r="WWY1008" s="136"/>
      <c r="WWZ1008" s="136"/>
      <c r="WXA1008" s="136"/>
      <c r="WXB1008" s="136"/>
      <c r="WXC1008" s="136"/>
      <c r="WXD1008" s="136"/>
      <c r="WXE1008" s="136"/>
      <c r="WXF1008" s="136"/>
      <c r="WXG1008" s="136"/>
      <c r="WXH1008" s="136"/>
      <c r="WXI1008" s="136"/>
      <c r="WXJ1008" s="136"/>
      <c r="WXK1008" s="136"/>
      <c r="WXL1008" s="136"/>
      <c r="WXM1008" s="136"/>
      <c r="WXN1008" s="136"/>
      <c r="WXO1008" s="136"/>
      <c r="WXP1008" s="136"/>
      <c r="WXQ1008" s="136"/>
      <c r="WXR1008" s="136"/>
      <c r="WXS1008" s="136"/>
      <c r="WXT1008" s="136"/>
      <c r="WXU1008" s="136"/>
      <c r="WXV1008" s="136"/>
      <c r="WXW1008" s="136"/>
      <c r="WXX1008" s="136"/>
      <c r="WXY1008" s="136"/>
      <c r="WXZ1008" s="136"/>
      <c r="WYA1008" s="136"/>
      <c r="WYB1008" s="136"/>
      <c r="WYC1008" s="136"/>
      <c r="WYD1008" s="136"/>
      <c r="WYE1008" s="136"/>
      <c r="WYF1008" s="136"/>
      <c r="WYG1008" s="136"/>
      <c r="WYH1008" s="136"/>
      <c r="WYI1008" s="136"/>
      <c r="WYJ1008" s="136"/>
      <c r="WYK1008" s="136"/>
      <c r="WYL1008" s="136"/>
      <c r="WYM1008" s="136"/>
      <c r="WYN1008" s="136"/>
      <c r="WYO1008" s="136"/>
      <c r="WYP1008" s="136"/>
      <c r="WYQ1008" s="136"/>
      <c r="WYR1008" s="136"/>
      <c r="WYS1008" s="136"/>
      <c r="WYT1008" s="136"/>
      <c r="WYU1008" s="136"/>
      <c r="WYV1008" s="136"/>
      <c r="WYW1008" s="136"/>
      <c r="WYX1008" s="136"/>
      <c r="WYY1008" s="136"/>
      <c r="WYZ1008" s="136"/>
      <c r="WZA1008" s="136"/>
      <c r="WZB1008" s="136"/>
      <c r="WZC1008" s="136"/>
      <c r="WZD1008" s="136"/>
      <c r="WZE1008" s="136"/>
      <c r="WZF1008" s="136"/>
      <c r="WZG1008" s="136"/>
      <c r="WZH1008" s="136"/>
      <c r="WZI1008" s="136"/>
      <c r="WZJ1008" s="136"/>
      <c r="WZK1008" s="136"/>
      <c r="WZL1008" s="136"/>
      <c r="WZM1008" s="136"/>
      <c r="WZN1008" s="136"/>
      <c r="WZO1008" s="136"/>
      <c r="WZP1008" s="136"/>
      <c r="WZQ1008" s="136"/>
      <c r="WZR1008" s="136"/>
      <c r="WZS1008" s="136"/>
      <c r="WZT1008" s="136"/>
      <c r="WZU1008" s="136"/>
      <c r="WZV1008" s="136"/>
      <c r="WZW1008" s="136"/>
      <c r="WZX1008" s="136"/>
      <c r="WZY1008" s="136"/>
      <c r="WZZ1008" s="136"/>
      <c r="XAA1008" s="136"/>
      <c r="XAB1008" s="136"/>
      <c r="XAC1008" s="136"/>
      <c r="XAD1008" s="136"/>
      <c r="XAE1008" s="136"/>
      <c r="XAF1008" s="136"/>
      <c r="XAG1008" s="136"/>
      <c r="XAH1008" s="136"/>
      <c r="XAI1008" s="136"/>
      <c r="XAJ1008" s="136"/>
      <c r="XAK1008" s="136"/>
      <c r="XAL1008" s="136"/>
      <c r="XAM1008" s="136"/>
      <c r="XAN1008" s="136"/>
      <c r="XAO1008" s="136"/>
      <c r="XAP1008" s="136"/>
      <c r="XAQ1008" s="136"/>
      <c r="XAR1008" s="136"/>
      <c r="XAS1008" s="136"/>
      <c r="XAT1008" s="136"/>
      <c r="XAU1008" s="136"/>
      <c r="XAV1008" s="136"/>
      <c r="XAW1008" s="136"/>
      <c r="XAX1008" s="136"/>
      <c r="XAY1008" s="136"/>
      <c r="XAZ1008" s="136"/>
      <c r="XBA1008" s="136"/>
      <c r="XBB1008" s="136"/>
      <c r="XBC1008" s="136"/>
      <c r="XBD1008" s="136"/>
      <c r="XBE1008" s="136"/>
      <c r="XBF1008" s="136"/>
      <c r="XBG1008" s="136"/>
      <c r="XBH1008" s="136"/>
      <c r="XBI1008" s="136"/>
      <c r="XBJ1008" s="136"/>
      <c r="XBK1008" s="136"/>
      <c r="XBL1008" s="136"/>
      <c r="XBM1008" s="136"/>
      <c r="XBN1008" s="136"/>
      <c r="XBO1008" s="136"/>
      <c r="XBP1008" s="136"/>
      <c r="XBQ1008" s="136"/>
      <c r="XBR1008" s="136"/>
      <c r="XBS1008" s="136"/>
      <c r="XBT1008" s="136"/>
      <c r="XBU1008" s="136"/>
      <c r="XBV1008" s="136"/>
      <c r="XBW1008" s="136"/>
      <c r="XBX1008" s="136"/>
      <c r="XBY1008" s="136"/>
      <c r="XBZ1008" s="136"/>
      <c r="XCA1008" s="136"/>
      <c r="XCB1008" s="136"/>
      <c r="XCC1008" s="136"/>
      <c r="XCD1008" s="136"/>
      <c r="XCE1008" s="136"/>
      <c r="XCF1008" s="136"/>
      <c r="XCG1008" s="136"/>
      <c r="XCH1008" s="136"/>
      <c r="XCI1008" s="136"/>
      <c r="XCJ1008" s="136"/>
      <c r="XCK1008" s="136"/>
      <c r="XCL1008" s="136"/>
      <c r="XCM1008" s="136"/>
      <c r="XCN1008" s="136"/>
      <c r="XCO1008" s="136"/>
      <c r="XCP1008" s="136"/>
      <c r="XCQ1008" s="136"/>
      <c r="XCR1008" s="136"/>
      <c r="XCS1008" s="136"/>
      <c r="XCT1008" s="136"/>
      <c r="XCU1008" s="136"/>
      <c r="XCV1008" s="136"/>
      <c r="XCW1008" s="136"/>
      <c r="XCX1008" s="136"/>
      <c r="XCY1008" s="136"/>
      <c r="XCZ1008" s="136"/>
      <c r="XDA1008" s="136"/>
      <c r="XDB1008" s="136"/>
      <c r="XDC1008" s="136"/>
      <c r="XDD1008" s="136"/>
      <c r="XDE1008" s="136"/>
      <c r="XDF1008" s="136"/>
      <c r="XDG1008" s="136"/>
      <c r="XDH1008" s="136"/>
      <c r="XDI1008" s="136"/>
      <c r="XDJ1008" s="136"/>
      <c r="XDK1008" s="136"/>
      <c r="XDL1008" s="136"/>
      <c r="XDM1008" s="136"/>
      <c r="XDN1008" s="136"/>
      <c r="XDO1008" s="136"/>
      <c r="XDP1008" s="136"/>
      <c r="XDQ1008" s="136"/>
      <c r="XDR1008" s="136"/>
      <c r="XDS1008" s="136"/>
      <c r="XDT1008" s="136"/>
      <c r="XDU1008" s="136"/>
      <c r="XDV1008" s="136"/>
      <c r="XDW1008" s="136"/>
      <c r="XDX1008" s="136"/>
      <c r="XDY1008" s="136"/>
      <c r="XDZ1008" s="136"/>
      <c r="XEA1008" s="136"/>
      <c r="XEB1008" s="136"/>
      <c r="XEC1008" s="136"/>
      <c r="XED1008" s="136"/>
      <c r="XEE1008" s="136"/>
      <c r="XEF1008" s="136"/>
      <c r="XEG1008" s="136"/>
      <c r="XEH1008" s="136"/>
      <c r="XEI1008" s="136"/>
      <c r="XEJ1008" s="136"/>
      <c r="XEK1008" s="136"/>
      <c r="XEL1008" s="136"/>
      <c r="XEM1008" s="136"/>
      <c r="XEN1008" s="136"/>
      <c r="XEO1008" s="136"/>
      <c r="XEP1008" s="136"/>
      <c r="XEQ1008" s="136"/>
      <c r="XER1008" s="136"/>
      <c r="XES1008" s="136"/>
      <c r="XET1008" s="136"/>
      <c r="XEU1008" s="136"/>
      <c r="XEV1008" s="136"/>
      <c r="XEW1008" s="136"/>
      <c r="XEX1008" s="136"/>
    </row>
    <row r="1009" spans="1:16378" s="238" customFormat="1" ht="20.100000000000001" customHeight="1">
      <c r="A1009" s="107"/>
      <c r="B1009" s="194"/>
      <c r="C1009" s="213"/>
      <c r="D1009" s="110" t="s">
        <v>2232</v>
      </c>
      <c r="E1009" s="108"/>
      <c r="F1009" s="111"/>
      <c r="G1009" s="112"/>
      <c r="H1009" s="111"/>
      <c r="I1009" s="112"/>
      <c r="J1009" s="114"/>
      <c r="K1009" s="114"/>
      <c r="L1009" s="115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 s="136"/>
      <c r="AN1009" s="136"/>
      <c r="AO1009" s="136"/>
      <c r="AP1009" s="136"/>
      <c r="AQ1009" s="136"/>
      <c r="AR1009" s="136"/>
      <c r="AS1009" s="136"/>
      <c r="AT1009" s="136"/>
      <c r="AU1009" s="136"/>
      <c r="AV1009" s="136"/>
      <c r="AW1009" s="136"/>
      <c r="AX1009" s="136"/>
      <c r="AY1009" s="136"/>
      <c r="AZ1009" s="136"/>
      <c r="BA1009" s="136"/>
      <c r="BB1009" s="136"/>
      <c r="BC1009" s="136"/>
      <c r="BD1009" s="136"/>
      <c r="BE1009" s="136"/>
      <c r="BF1009" s="136"/>
      <c r="BG1009" s="136"/>
      <c r="BH1009" s="136"/>
      <c r="BI1009" s="136"/>
      <c r="BJ1009" s="136"/>
      <c r="BK1009" s="136"/>
      <c r="BL1009" s="136"/>
      <c r="BM1009" s="136"/>
      <c r="BN1009" s="136"/>
      <c r="BO1009" s="136"/>
      <c r="BP1009" s="136"/>
      <c r="BQ1009" s="136"/>
      <c r="BR1009" s="136"/>
      <c r="BS1009" s="136"/>
      <c r="BT1009" s="136"/>
      <c r="BU1009" s="136"/>
      <c r="BV1009" s="136"/>
      <c r="BW1009" s="136"/>
      <c r="BX1009" s="136"/>
      <c r="BY1009" s="136"/>
      <c r="BZ1009" s="136"/>
      <c r="CA1009" s="136"/>
      <c r="CB1009" s="136"/>
      <c r="CC1009" s="136"/>
      <c r="CD1009" s="136"/>
      <c r="CE1009" s="136"/>
      <c r="CF1009" s="136"/>
      <c r="CG1009" s="136"/>
      <c r="CH1009" s="136"/>
      <c r="CI1009" s="136"/>
      <c r="CJ1009" s="136"/>
      <c r="CK1009" s="136"/>
      <c r="CL1009" s="136"/>
      <c r="CM1009" s="136"/>
      <c r="CN1009" s="136"/>
      <c r="CO1009" s="136"/>
      <c r="CP1009" s="136"/>
      <c r="CQ1009" s="136"/>
      <c r="CR1009" s="136"/>
      <c r="CS1009" s="136"/>
      <c r="CT1009" s="136"/>
      <c r="CU1009" s="136"/>
      <c r="CV1009" s="136"/>
      <c r="CW1009" s="136"/>
      <c r="CX1009" s="136"/>
      <c r="CY1009" s="136"/>
      <c r="CZ1009" s="136"/>
      <c r="DA1009" s="136"/>
      <c r="DB1009" s="136"/>
      <c r="DC1009" s="136"/>
      <c r="DD1009" s="136"/>
      <c r="DE1009" s="136"/>
      <c r="DF1009" s="136"/>
      <c r="DG1009" s="136"/>
      <c r="DH1009" s="136"/>
      <c r="DI1009" s="136"/>
      <c r="DJ1009" s="136"/>
      <c r="DK1009" s="136"/>
      <c r="DL1009" s="136"/>
      <c r="DM1009" s="136"/>
      <c r="DN1009" s="136"/>
      <c r="DO1009" s="136"/>
      <c r="DP1009" s="136"/>
      <c r="DQ1009" s="136"/>
      <c r="DR1009" s="136"/>
      <c r="DS1009" s="136"/>
      <c r="DT1009" s="136"/>
      <c r="DU1009" s="136"/>
      <c r="DV1009" s="136"/>
      <c r="DW1009" s="136"/>
      <c r="DX1009" s="136"/>
      <c r="DY1009" s="136"/>
      <c r="DZ1009" s="136"/>
      <c r="EA1009" s="136"/>
      <c r="EB1009" s="136"/>
      <c r="EC1009" s="136"/>
      <c r="ED1009" s="136"/>
      <c r="EE1009" s="136"/>
      <c r="EF1009" s="136"/>
      <c r="EG1009" s="136"/>
      <c r="EH1009" s="136"/>
      <c r="EI1009" s="136"/>
      <c r="EJ1009" s="136"/>
      <c r="EK1009" s="136"/>
      <c r="EL1009" s="136"/>
      <c r="EM1009" s="136"/>
      <c r="EN1009" s="136"/>
      <c r="EO1009" s="136"/>
      <c r="EP1009" s="136"/>
      <c r="EQ1009" s="136"/>
      <c r="ER1009" s="136"/>
      <c r="ES1009" s="136"/>
      <c r="ET1009" s="136"/>
      <c r="EU1009" s="136"/>
      <c r="EV1009" s="136"/>
      <c r="EW1009" s="136"/>
      <c r="EX1009" s="136"/>
      <c r="EY1009" s="136"/>
      <c r="EZ1009" s="136"/>
      <c r="FA1009" s="136"/>
      <c r="FB1009" s="136"/>
      <c r="FC1009" s="136"/>
      <c r="FD1009" s="136"/>
      <c r="FE1009" s="136"/>
      <c r="FF1009" s="136"/>
      <c r="FG1009" s="136"/>
      <c r="FH1009" s="136"/>
      <c r="FI1009" s="136"/>
      <c r="FJ1009" s="136"/>
      <c r="FK1009" s="136"/>
      <c r="FL1009" s="136"/>
      <c r="FM1009" s="136"/>
      <c r="FN1009" s="136"/>
      <c r="FO1009" s="136"/>
      <c r="FP1009" s="136"/>
      <c r="FQ1009" s="136"/>
      <c r="FR1009" s="136"/>
      <c r="FS1009" s="136"/>
      <c r="FT1009" s="136"/>
      <c r="FU1009" s="136"/>
      <c r="FV1009" s="136"/>
      <c r="FW1009" s="136"/>
      <c r="FX1009" s="136"/>
      <c r="FY1009" s="136"/>
      <c r="FZ1009" s="136"/>
      <c r="GA1009" s="136"/>
      <c r="GB1009" s="136"/>
      <c r="GC1009" s="136"/>
      <c r="GD1009" s="136"/>
      <c r="GE1009" s="136"/>
      <c r="GF1009" s="136"/>
      <c r="GG1009" s="136"/>
      <c r="GH1009" s="136"/>
      <c r="GI1009" s="136"/>
      <c r="GJ1009" s="136"/>
      <c r="GK1009" s="136"/>
      <c r="GL1009" s="136"/>
      <c r="GM1009" s="136"/>
      <c r="GN1009" s="136"/>
      <c r="GO1009" s="136"/>
      <c r="GP1009" s="136"/>
      <c r="GQ1009" s="136"/>
      <c r="GR1009" s="136"/>
      <c r="GS1009" s="136"/>
      <c r="GT1009" s="136"/>
      <c r="GU1009" s="136"/>
      <c r="GV1009" s="136"/>
      <c r="GW1009" s="136"/>
      <c r="GX1009" s="136"/>
      <c r="GY1009" s="136"/>
      <c r="GZ1009" s="136"/>
      <c r="HA1009" s="136"/>
      <c r="HB1009" s="136"/>
      <c r="HC1009" s="136"/>
      <c r="HD1009" s="136"/>
      <c r="HE1009" s="136"/>
      <c r="HF1009" s="136"/>
      <c r="HG1009" s="136"/>
      <c r="HH1009" s="136"/>
      <c r="HI1009" s="136"/>
      <c r="HJ1009" s="136"/>
      <c r="HK1009" s="136"/>
      <c r="HL1009" s="136"/>
      <c r="HM1009" s="136"/>
      <c r="HN1009" s="136"/>
      <c r="HO1009" s="136"/>
      <c r="HP1009" s="136"/>
      <c r="HQ1009" s="136"/>
      <c r="HR1009" s="136"/>
      <c r="HS1009" s="136"/>
      <c r="HT1009" s="136"/>
      <c r="HU1009" s="136"/>
      <c r="HV1009" s="136"/>
      <c r="HW1009" s="136"/>
      <c r="HX1009" s="136"/>
      <c r="HY1009" s="136"/>
      <c r="HZ1009" s="136"/>
      <c r="IA1009" s="136"/>
      <c r="IB1009" s="136"/>
      <c r="IC1009" s="136"/>
      <c r="ID1009" s="136"/>
      <c r="IE1009" s="136"/>
      <c r="IF1009" s="136"/>
      <c r="IG1009" s="136"/>
      <c r="IH1009" s="136"/>
      <c r="II1009" s="136"/>
      <c r="IJ1009" s="136"/>
      <c r="IK1009" s="136"/>
      <c r="IL1009" s="136"/>
      <c r="IM1009" s="136"/>
      <c r="IN1009" s="136"/>
      <c r="IO1009" s="136"/>
      <c r="IP1009" s="136"/>
      <c r="IQ1009" s="136"/>
      <c r="IR1009" s="136"/>
      <c r="IS1009" s="136"/>
      <c r="IT1009" s="136"/>
      <c r="IU1009" s="136"/>
      <c r="IV1009" s="136"/>
      <c r="IW1009" s="136"/>
      <c r="IX1009" s="136"/>
      <c r="IY1009" s="136"/>
      <c r="IZ1009" s="136"/>
      <c r="JA1009" s="136"/>
      <c r="JB1009" s="136"/>
      <c r="JC1009" s="136"/>
      <c r="JD1009" s="136"/>
      <c r="JE1009" s="136"/>
      <c r="JF1009" s="136"/>
      <c r="JG1009" s="136"/>
      <c r="JH1009" s="136"/>
      <c r="JI1009" s="136"/>
      <c r="JJ1009" s="136"/>
      <c r="JK1009" s="136"/>
      <c r="JL1009" s="136"/>
      <c r="JM1009" s="136"/>
      <c r="JN1009" s="136"/>
      <c r="JO1009" s="136"/>
      <c r="JP1009" s="136"/>
      <c r="JQ1009" s="136"/>
      <c r="JR1009" s="136"/>
      <c r="JS1009" s="136"/>
      <c r="JT1009" s="136"/>
      <c r="JU1009" s="136"/>
      <c r="JV1009" s="136"/>
      <c r="JW1009" s="136"/>
      <c r="JX1009" s="136"/>
      <c r="JY1009" s="136"/>
      <c r="JZ1009" s="136"/>
      <c r="KA1009" s="136"/>
      <c r="KB1009" s="136"/>
      <c r="KC1009" s="136"/>
      <c r="KD1009" s="136"/>
      <c r="KE1009" s="136"/>
      <c r="KF1009" s="136"/>
      <c r="KG1009" s="136"/>
      <c r="KH1009" s="136"/>
      <c r="KI1009" s="136"/>
      <c r="KJ1009" s="136"/>
      <c r="KK1009" s="136"/>
      <c r="KL1009" s="136"/>
      <c r="KM1009" s="136"/>
      <c r="KN1009" s="136"/>
      <c r="KO1009" s="136"/>
      <c r="KP1009" s="136"/>
      <c r="KQ1009" s="136"/>
      <c r="KR1009" s="136"/>
      <c r="KS1009" s="136"/>
      <c r="KT1009" s="136"/>
      <c r="KU1009" s="136"/>
      <c r="KV1009" s="136"/>
      <c r="KW1009" s="136"/>
      <c r="KX1009" s="136"/>
      <c r="KY1009" s="136"/>
      <c r="KZ1009" s="136"/>
      <c r="LA1009" s="136"/>
      <c r="LB1009" s="136"/>
      <c r="LC1009" s="136"/>
      <c r="LD1009" s="136"/>
      <c r="LE1009" s="136"/>
      <c r="LF1009" s="136"/>
      <c r="LG1009" s="136"/>
      <c r="LH1009" s="136"/>
      <c r="LI1009" s="136"/>
      <c r="LJ1009" s="136"/>
      <c r="LK1009" s="136"/>
      <c r="LL1009" s="136"/>
      <c r="LM1009" s="136"/>
      <c r="LN1009" s="136"/>
      <c r="LO1009" s="136"/>
      <c r="LP1009" s="136"/>
      <c r="LQ1009" s="136"/>
      <c r="LR1009" s="136"/>
      <c r="LS1009" s="136"/>
      <c r="LT1009" s="136"/>
      <c r="LU1009" s="136"/>
      <c r="LV1009" s="136"/>
      <c r="LW1009" s="136"/>
      <c r="LX1009" s="136"/>
      <c r="LY1009" s="136"/>
      <c r="LZ1009" s="136"/>
      <c r="MA1009" s="136"/>
      <c r="MB1009" s="136"/>
      <c r="MC1009" s="136"/>
      <c r="MD1009" s="136"/>
      <c r="ME1009" s="136"/>
      <c r="MF1009" s="136"/>
      <c r="MG1009" s="136"/>
      <c r="MH1009" s="136"/>
      <c r="MI1009" s="136"/>
      <c r="MJ1009" s="136"/>
      <c r="MK1009" s="136"/>
      <c r="ML1009" s="136"/>
      <c r="MM1009" s="136"/>
      <c r="MN1009" s="136"/>
      <c r="MO1009" s="136"/>
      <c r="MP1009" s="136"/>
      <c r="MQ1009" s="136"/>
      <c r="MR1009" s="136"/>
      <c r="MS1009" s="136"/>
      <c r="MT1009" s="136"/>
      <c r="MU1009" s="136"/>
      <c r="MV1009" s="136"/>
      <c r="MW1009" s="136"/>
      <c r="MX1009" s="136"/>
      <c r="MY1009" s="136"/>
      <c r="MZ1009" s="136"/>
      <c r="NA1009" s="136"/>
      <c r="NB1009" s="136"/>
      <c r="NC1009" s="136"/>
      <c r="ND1009" s="136"/>
      <c r="NE1009" s="136"/>
      <c r="NF1009" s="136"/>
      <c r="NG1009" s="136"/>
      <c r="NH1009" s="136"/>
      <c r="NI1009" s="136"/>
      <c r="NJ1009" s="136"/>
      <c r="NK1009" s="136"/>
      <c r="NL1009" s="136"/>
      <c r="NM1009" s="136"/>
      <c r="NN1009" s="136"/>
      <c r="NO1009" s="136"/>
      <c r="NP1009" s="136"/>
      <c r="NQ1009" s="136"/>
      <c r="NR1009" s="136"/>
      <c r="NS1009" s="136"/>
      <c r="NT1009" s="136"/>
      <c r="NU1009" s="136"/>
      <c r="NV1009" s="136"/>
      <c r="NW1009" s="136"/>
      <c r="NX1009" s="136"/>
      <c r="NY1009" s="136"/>
      <c r="NZ1009" s="136"/>
      <c r="OA1009" s="136"/>
      <c r="OB1009" s="136"/>
      <c r="OC1009" s="136"/>
      <c r="OD1009" s="136"/>
      <c r="OE1009" s="136"/>
      <c r="OF1009" s="136"/>
      <c r="OG1009" s="136"/>
      <c r="OH1009" s="136"/>
      <c r="OI1009" s="136"/>
      <c r="OJ1009" s="136"/>
      <c r="OK1009" s="136"/>
      <c r="OL1009" s="136"/>
      <c r="OM1009" s="136"/>
      <c r="ON1009" s="136"/>
      <c r="OO1009" s="136"/>
      <c r="OP1009" s="136"/>
      <c r="OQ1009" s="136"/>
      <c r="OR1009" s="136"/>
      <c r="OS1009" s="136"/>
      <c r="OT1009" s="136"/>
      <c r="OU1009" s="136"/>
      <c r="OV1009" s="136"/>
      <c r="OW1009" s="136"/>
      <c r="OX1009" s="136"/>
      <c r="OY1009" s="136"/>
      <c r="OZ1009" s="136"/>
      <c r="PA1009" s="136"/>
      <c r="PB1009" s="136"/>
      <c r="PC1009" s="136"/>
      <c r="PD1009" s="136"/>
      <c r="PE1009" s="136"/>
      <c r="PF1009" s="136"/>
      <c r="PG1009" s="136"/>
      <c r="PH1009" s="136"/>
      <c r="PI1009" s="136"/>
      <c r="PJ1009" s="136"/>
      <c r="PK1009" s="136"/>
      <c r="PL1009" s="136"/>
      <c r="PM1009" s="136"/>
      <c r="PN1009" s="136"/>
      <c r="PO1009" s="136"/>
      <c r="PP1009" s="136"/>
      <c r="PQ1009" s="136"/>
      <c r="PR1009" s="136"/>
      <c r="PS1009" s="136"/>
      <c r="PT1009" s="136"/>
      <c r="PU1009" s="136"/>
      <c r="PV1009" s="136"/>
      <c r="PW1009" s="136"/>
      <c r="PX1009" s="136"/>
      <c r="PY1009" s="136"/>
      <c r="PZ1009" s="136"/>
      <c r="QA1009" s="136"/>
      <c r="QB1009" s="136"/>
      <c r="QC1009" s="136"/>
      <c r="QD1009" s="136"/>
      <c r="QE1009" s="136"/>
      <c r="QF1009" s="136"/>
      <c r="QG1009" s="136"/>
      <c r="QH1009" s="136"/>
      <c r="QI1009" s="136"/>
      <c r="QJ1009" s="136"/>
      <c r="QK1009" s="136"/>
      <c r="QL1009" s="136"/>
      <c r="QM1009" s="136"/>
      <c r="QN1009" s="136"/>
      <c r="QO1009" s="136"/>
      <c r="QP1009" s="136"/>
      <c r="QQ1009" s="136"/>
      <c r="QR1009" s="136"/>
      <c r="QS1009" s="136"/>
      <c r="QT1009" s="136"/>
      <c r="QU1009" s="136"/>
      <c r="QV1009" s="136"/>
      <c r="QW1009" s="136"/>
      <c r="QX1009" s="136"/>
      <c r="QY1009" s="136"/>
      <c r="QZ1009" s="136"/>
      <c r="RA1009" s="136"/>
      <c r="RB1009" s="136"/>
      <c r="RC1009" s="136"/>
      <c r="RD1009" s="136"/>
      <c r="RE1009" s="136"/>
      <c r="RF1009" s="136"/>
      <c r="RG1009" s="136"/>
      <c r="RH1009" s="136"/>
      <c r="RI1009" s="136"/>
      <c r="RJ1009" s="136"/>
      <c r="RK1009" s="136"/>
      <c r="RL1009" s="136"/>
      <c r="RM1009" s="136"/>
      <c r="RN1009" s="136"/>
      <c r="RO1009" s="136"/>
      <c r="RP1009" s="136"/>
      <c r="RQ1009" s="136"/>
      <c r="RR1009" s="136"/>
      <c r="RS1009" s="136"/>
      <c r="RT1009" s="136"/>
      <c r="RU1009" s="136"/>
      <c r="RV1009" s="136"/>
      <c r="RW1009" s="136"/>
      <c r="RX1009" s="136"/>
      <c r="RY1009" s="136"/>
      <c r="RZ1009" s="136"/>
      <c r="SA1009" s="136"/>
      <c r="SB1009" s="136"/>
      <c r="SC1009" s="136"/>
      <c r="SD1009" s="136"/>
      <c r="SE1009" s="136"/>
      <c r="SF1009" s="136"/>
      <c r="SG1009" s="136"/>
      <c r="SH1009" s="136"/>
      <c r="SI1009" s="136"/>
      <c r="SJ1009" s="136"/>
      <c r="SK1009" s="136"/>
      <c r="SL1009" s="136"/>
      <c r="SM1009" s="136"/>
      <c r="SN1009" s="136"/>
      <c r="SO1009" s="136"/>
      <c r="SP1009" s="136"/>
      <c r="SQ1009" s="136"/>
      <c r="SR1009" s="136"/>
      <c r="SS1009" s="136"/>
      <c r="ST1009" s="136"/>
      <c r="SU1009" s="136"/>
      <c r="SV1009" s="136"/>
      <c r="SW1009" s="136"/>
      <c r="SX1009" s="136"/>
      <c r="SY1009" s="136"/>
      <c r="SZ1009" s="136"/>
      <c r="TA1009" s="136"/>
      <c r="TB1009" s="136"/>
      <c r="TC1009" s="136"/>
      <c r="TD1009" s="136"/>
      <c r="TE1009" s="136"/>
      <c r="TF1009" s="136"/>
      <c r="TG1009" s="136"/>
      <c r="TH1009" s="136"/>
      <c r="TI1009" s="136"/>
      <c r="TJ1009" s="136"/>
      <c r="TK1009" s="136"/>
      <c r="TL1009" s="136"/>
      <c r="TM1009" s="136"/>
      <c r="TN1009" s="136"/>
      <c r="TO1009" s="136"/>
      <c r="TP1009" s="136"/>
      <c r="TQ1009" s="136"/>
      <c r="TR1009" s="136"/>
      <c r="TS1009" s="136"/>
      <c r="TT1009" s="136"/>
      <c r="TU1009" s="136"/>
      <c r="TV1009" s="136"/>
      <c r="TW1009" s="136"/>
      <c r="TX1009" s="136"/>
      <c r="TY1009" s="136"/>
      <c r="TZ1009" s="136"/>
      <c r="UA1009" s="136"/>
      <c r="UB1009" s="136"/>
      <c r="UC1009" s="136"/>
      <c r="UD1009" s="136"/>
      <c r="UE1009" s="136"/>
      <c r="UF1009" s="136"/>
      <c r="UG1009" s="136"/>
      <c r="UH1009" s="136"/>
      <c r="UI1009" s="136"/>
      <c r="UJ1009" s="136"/>
      <c r="UK1009" s="136"/>
      <c r="UL1009" s="136"/>
      <c r="UM1009" s="136"/>
      <c r="UN1009" s="136"/>
      <c r="UO1009" s="136"/>
      <c r="UP1009" s="136"/>
      <c r="UQ1009" s="136"/>
      <c r="UR1009" s="136"/>
      <c r="US1009" s="136"/>
      <c r="UT1009" s="136"/>
      <c r="UU1009" s="136"/>
      <c r="UV1009" s="136"/>
      <c r="UW1009" s="136"/>
      <c r="UX1009" s="136"/>
      <c r="UY1009" s="136"/>
      <c r="UZ1009" s="136"/>
      <c r="VA1009" s="136"/>
      <c r="VB1009" s="136"/>
      <c r="VC1009" s="136"/>
      <c r="VD1009" s="136"/>
      <c r="VE1009" s="136"/>
      <c r="VF1009" s="136"/>
      <c r="VG1009" s="136"/>
      <c r="VH1009" s="136"/>
      <c r="VI1009" s="136"/>
      <c r="VJ1009" s="136"/>
      <c r="VK1009" s="136"/>
      <c r="VL1009" s="136"/>
      <c r="VM1009" s="136"/>
      <c r="VN1009" s="136"/>
      <c r="VO1009" s="136"/>
      <c r="VP1009" s="136"/>
      <c r="VQ1009" s="136"/>
      <c r="VR1009" s="136"/>
      <c r="VS1009" s="136"/>
      <c r="VT1009" s="136"/>
      <c r="VU1009" s="136"/>
      <c r="VV1009" s="136"/>
      <c r="VW1009" s="136"/>
      <c r="VX1009" s="136"/>
      <c r="VY1009" s="136"/>
      <c r="VZ1009" s="136"/>
      <c r="WA1009" s="136"/>
      <c r="WB1009" s="136"/>
      <c r="WC1009" s="136"/>
      <c r="WD1009" s="136"/>
      <c r="WE1009" s="136"/>
      <c r="WF1009" s="136"/>
      <c r="WG1009" s="136"/>
      <c r="WH1009" s="136"/>
      <c r="WI1009" s="136"/>
      <c r="WJ1009" s="136"/>
      <c r="WK1009" s="136"/>
      <c r="WL1009" s="136"/>
      <c r="WM1009" s="136"/>
      <c r="WN1009" s="136"/>
      <c r="WO1009" s="136"/>
      <c r="WP1009" s="136"/>
      <c r="WQ1009" s="136"/>
      <c r="WR1009" s="136"/>
      <c r="WS1009" s="136"/>
      <c r="WT1009" s="136"/>
      <c r="WU1009" s="136"/>
      <c r="WV1009" s="136"/>
      <c r="WW1009" s="136"/>
      <c r="WX1009" s="136"/>
      <c r="WY1009" s="136"/>
      <c r="WZ1009" s="136"/>
      <c r="XA1009" s="136"/>
      <c r="XB1009" s="136"/>
      <c r="XC1009" s="136"/>
      <c r="XD1009" s="136"/>
      <c r="XE1009" s="136"/>
      <c r="XF1009" s="136"/>
      <c r="XG1009" s="136"/>
      <c r="XH1009" s="136"/>
      <c r="XI1009" s="136"/>
      <c r="XJ1009" s="136"/>
      <c r="XK1009" s="136"/>
      <c r="XL1009" s="136"/>
      <c r="XM1009" s="136"/>
      <c r="XN1009" s="136"/>
      <c r="XO1009" s="136"/>
      <c r="XP1009" s="136"/>
      <c r="XQ1009" s="136"/>
      <c r="XR1009" s="136"/>
      <c r="XS1009" s="136"/>
      <c r="XT1009" s="136"/>
      <c r="XU1009" s="136"/>
      <c r="XV1009" s="136"/>
      <c r="XW1009" s="136"/>
      <c r="XX1009" s="136"/>
      <c r="XY1009" s="136"/>
      <c r="XZ1009" s="136"/>
      <c r="YA1009" s="136"/>
      <c r="YB1009" s="136"/>
      <c r="YC1009" s="136"/>
      <c r="YD1009" s="136"/>
      <c r="YE1009" s="136"/>
      <c r="YF1009" s="136"/>
      <c r="YG1009" s="136"/>
      <c r="YH1009" s="136"/>
      <c r="YI1009" s="136"/>
      <c r="YJ1009" s="136"/>
      <c r="YK1009" s="136"/>
      <c r="YL1009" s="136"/>
      <c r="YM1009" s="136"/>
      <c r="YN1009" s="136"/>
      <c r="YO1009" s="136"/>
      <c r="YP1009" s="136"/>
      <c r="YQ1009" s="136"/>
      <c r="YR1009" s="136"/>
      <c r="YS1009" s="136"/>
      <c r="YT1009" s="136"/>
      <c r="YU1009" s="136"/>
      <c r="YV1009" s="136"/>
      <c r="YW1009" s="136"/>
      <c r="YX1009" s="136"/>
      <c r="YY1009" s="136"/>
      <c r="YZ1009" s="136"/>
      <c r="ZA1009" s="136"/>
      <c r="ZB1009" s="136"/>
      <c r="ZC1009" s="136"/>
      <c r="ZD1009" s="136"/>
      <c r="ZE1009" s="136"/>
      <c r="ZF1009" s="136"/>
      <c r="ZG1009" s="136"/>
      <c r="ZH1009" s="136"/>
      <c r="ZI1009" s="136"/>
      <c r="ZJ1009" s="136"/>
      <c r="ZK1009" s="136"/>
      <c r="ZL1009" s="136"/>
      <c r="ZM1009" s="136"/>
      <c r="ZN1009" s="136"/>
      <c r="ZO1009" s="136"/>
      <c r="ZP1009" s="136"/>
      <c r="ZQ1009" s="136"/>
      <c r="ZR1009" s="136"/>
      <c r="ZS1009" s="136"/>
      <c r="ZT1009" s="136"/>
      <c r="ZU1009" s="136"/>
      <c r="ZV1009" s="136"/>
      <c r="ZW1009" s="136"/>
      <c r="ZX1009" s="136"/>
      <c r="ZY1009" s="136"/>
      <c r="ZZ1009" s="136"/>
      <c r="AAA1009" s="136"/>
      <c r="AAB1009" s="136"/>
      <c r="AAC1009" s="136"/>
      <c r="AAD1009" s="136"/>
      <c r="AAE1009" s="136"/>
      <c r="AAF1009" s="136"/>
      <c r="AAG1009" s="136"/>
      <c r="AAH1009" s="136"/>
      <c r="AAI1009" s="136"/>
      <c r="AAJ1009" s="136"/>
      <c r="AAK1009" s="136"/>
      <c r="AAL1009" s="136"/>
      <c r="AAM1009" s="136"/>
      <c r="AAN1009" s="136"/>
      <c r="AAO1009" s="136"/>
      <c r="AAP1009" s="136"/>
      <c r="AAQ1009" s="136"/>
      <c r="AAR1009" s="136"/>
      <c r="AAS1009" s="136"/>
      <c r="AAT1009" s="136"/>
      <c r="AAU1009" s="136"/>
      <c r="AAV1009" s="136"/>
      <c r="AAW1009" s="136"/>
      <c r="AAX1009" s="136"/>
      <c r="AAY1009" s="136"/>
      <c r="AAZ1009" s="136"/>
      <c r="ABA1009" s="136"/>
      <c r="ABB1009" s="136"/>
      <c r="ABC1009" s="136"/>
      <c r="ABD1009" s="136"/>
      <c r="ABE1009" s="136"/>
      <c r="ABF1009" s="136"/>
      <c r="ABG1009" s="136"/>
      <c r="ABH1009" s="136"/>
      <c r="ABI1009" s="136"/>
      <c r="ABJ1009" s="136"/>
      <c r="ABK1009" s="136"/>
      <c r="ABL1009" s="136"/>
      <c r="ABM1009" s="136"/>
      <c r="ABN1009" s="136"/>
      <c r="ABO1009" s="136"/>
      <c r="ABP1009" s="136"/>
      <c r="ABQ1009" s="136"/>
      <c r="ABR1009" s="136"/>
      <c r="ABS1009" s="136"/>
      <c r="ABT1009" s="136"/>
      <c r="ABU1009" s="136"/>
      <c r="ABV1009" s="136"/>
      <c r="ABW1009" s="136"/>
      <c r="ABX1009" s="136"/>
      <c r="ABY1009" s="136"/>
      <c r="ABZ1009" s="136"/>
      <c r="ACA1009" s="136"/>
      <c r="ACB1009" s="136"/>
      <c r="ACC1009" s="136"/>
      <c r="ACD1009" s="136"/>
      <c r="ACE1009" s="136"/>
      <c r="ACF1009" s="136"/>
      <c r="ACG1009" s="136"/>
      <c r="ACH1009" s="136"/>
      <c r="ACI1009" s="136"/>
      <c r="ACJ1009" s="136"/>
      <c r="ACK1009" s="136"/>
      <c r="ACL1009" s="136"/>
      <c r="ACM1009" s="136"/>
      <c r="ACN1009" s="136"/>
      <c r="ACO1009" s="136"/>
      <c r="ACP1009" s="136"/>
      <c r="ACQ1009" s="136"/>
      <c r="ACR1009" s="136"/>
      <c r="ACS1009" s="136"/>
      <c r="ACT1009" s="136"/>
      <c r="ACU1009" s="136"/>
      <c r="ACV1009" s="136"/>
      <c r="ACW1009" s="136"/>
      <c r="ACX1009" s="136"/>
      <c r="ACY1009" s="136"/>
      <c r="ACZ1009" s="136"/>
      <c r="ADA1009" s="136"/>
      <c r="ADB1009" s="136"/>
      <c r="ADC1009" s="136"/>
      <c r="ADD1009" s="136"/>
      <c r="ADE1009" s="136"/>
      <c r="ADF1009" s="136"/>
      <c r="ADG1009" s="136"/>
      <c r="ADH1009" s="136"/>
      <c r="ADI1009" s="136"/>
      <c r="ADJ1009" s="136"/>
      <c r="ADK1009" s="136"/>
      <c r="ADL1009" s="136"/>
      <c r="ADM1009" s="136"/>
      <c r="ADN1009" s="136"/>
      <c r="ADO1009" s="136"/>
      <c r="ADP1009" s="136"/>
      <c r="ADQ1009" s="136"/>
      <c r="ADR1009" s="136"/>
      <c r="ADS1009" s="136"/>
      <c r="ADT1009" s="136"/>
      <c r="ADU1009" s="136"/>
      <c r="ADV1009" s="136"/>
      <c r="ADW1009" s="136"/>
      <c r="ADX1009" s="136"/>
      <c r="ADY1009" s="136"/>
      <c r="ADZ1009" s="136"/>
      <c r="AEA1009" s="136"/>
      <c r="AEB1009" s="136"/>
      <c r="AEC1009" s="136"/>
      <c r="AED1009" s="136"/>
      <c r="AEE1009" s="136"/>
      <c r="AEF1009" s="136"/>
      <c r="AEG1009" s="136"/>
      <c r="AEH1009" s="136"/>
      <c r="AEI1009" s="136"/>
      <c r="AEJ1009" s="136"/>
      <c r="AEK1009" s="136"/>
      <c r="AEL1009" s="136"/>
      <c r="AEM1009" s="136"/>
      <c r="AEN1009" s="136"/>
      <c r="AEO1009" s="136"/>
      <c r="AEP1009" s="136"/>
      <c r="AEQ1009" s="136"/>
      <c r="AER1009" s="136"/>
      <c r="AES1009" s="136"/>
      <c r="AET1009" s="136"/>
      <c r="AEU1009" s="136"/>
      <c r="AEV1009" s="136"/>
      <c r="AEW1009" s="136"/>
      <c r="AEX1009" s="136"/>
      <c r="AEY1009" s="136"/>
      <c r="AEZ1009" s="136"/>
      <c r="AFA1009" s="136"/>
      <c r="AFB1009" s="136"/>
      <c r="AFC1009" s="136"/>
      <c r="AFD1009" s="136"/>
      <c r="AFE1009" s="136"/>
      <c r="AFF1009" s="136"/>
      <c r="AFG1009" s="136"/>
      <c r="AFH1009" s="136"/>
      <c r="AFI1009" s="136"/>
      <c r="AFJ1009" s="136"/>
      <c r="AFK1009" s="136"/>
      <c r="AFL1009" s="136"/>
      <c r="AFM1009" s="136"/>
      <c r="AFN1009" s="136"/>
      <c r="AFO1009" s="136"/>
      <c r="AFP1009" s="136"/>
      <c r="AFQ1009" s="136"/>
      <c r="AFR1009" s="136"/>
      <c r="AFS1009" s="136"/>
      <c r="AFT1009" s="136"/>
      <c r="AFU1009" s="136"/>
      <c r="AFV1009" s="136"/>
      <c r="AFW1009" s="136"/>
      <c r="AFX1009" s="136"/>
      <c r="AFY1009" s="136"/>
      <c r="AFZ1009" s="136"/>
      <c r="AGA1009" s="136"/>
      <c r="AGB1009" s="136"/>
      <c r="AGC1009" s="136"/>
      <c r="AGD1009" s="136"/>
      <c r="AGE1009" s="136"/>
      <c r="AGF1009" s="136"/>
      <c r="AGG1009" s="136"/>
      <c r="AGH1009" s="136"/>
      <c r="AGI1009" s="136"/>
      <c r="AGJ1009" s="136"/>
      <c r="AGK1009" s="136"/>
      <c r="AGL1009" s="136"/>
      <c r="AGM1009" s="136"/>
      <c r="AGN1009" s="136"/>
      <c r="AGO1009" s="136"/>
      <c r="AGP1009" s="136"/>
      <c r="AGQ1009" s="136"/>
      <c r="AGR1009" s="136"/>
      <c r="AGS1009" s="136"/>
      <c r="AGT1009" s="136"/>
      <c r="AGU1009" s="136"/>
      <c r="AGV1009" s="136"/>
      <c r="AGW1009" s="136"/>
      <c r="AGX1009" s="136"/>
      <c r="AGY1009" s="136"/>
      <c r="AGZ1009" s="136"/>
      <c r="AHA1009" s="136"/>
      <c r="AHB1009" s="136"/>
      <c r="AHC1009" s="136"/>
      <c r="AHD1009" s="136"/>
      <c r="AHE1009" s="136"/>
      <c r="AHF1009" s="136"/>
      <c r="AHG1009" s="136"/>
      <c r="AHH1009" s="136"/>
      <c r="AHI1009" s="136"/>
      <c r="AHJ1009" s="136"/>
      <c r="AHK1009" s="136"/>
      <c r="AHL1009" s="136"/>
      <c r="AHM1009" s="136"/>
      <c r="AHN1009" s="136"/>
      <c r="AHO1009" s="136"/>
      <c r="AHP1009" s="136"/>
      <c r="AHQ1009" s="136"/>
      <c r="AHR1009" s="136"/>
      <c r="AHS1009" s="136"/>
      <c r="AHT1009" s="136"/>
      <c r="AHU1009" s="136"/>
      <c r="AHV1009" s="136"/>
      <c r="AHW1009" s="136"/>
      <c r="AHX1009" s="136"/>
      <c r="AHY1009" s="136"/>
      <c r="AHZ1009" s="136"/>
      <c r="AIA1009" s="136"/>
      <c r="AIB1009" s="136"/>
      <c r="AIC1009" s="136"/>
      <c r="AID1009" s="136"/>
      <c r="AIE1009" s="136"/>
      <c r="AIF1009" s="136"/>
      <c r="AIG1009" s="136"/>
      <c r="AIH1009" s="136"/>
      <c r="AII1009" s="136"/>
      <c r="AIJ1009" s="136"/>
      <c r="AIK1009" s="136"/>
      <c r="AIL1009" s="136"/>
      <c r="AIM1009" s="136"/>
      <c r="AIN1009" s="136"/>
      <c r="AIO1009" s="136"/>
      <c r="AIP1009" s="136"/>
      <c r="AIQ1009" s="136"/>
      <c r="AIR1009" s="136"/>
      <c r="AIS1009" s="136"/>
      <c r="AIT1009" s="136"/>
      <c r="AIU1009" s="136"/>
      <c r="AIV1009" s="136"/>
      <c r="AIW1009" s="136"/>
      <c r="AIX1009" s="136"/>
      <c r="AIY1009" s="136"/>
      <c r="AIZ1009" s="136"/>
      <c r="AJA1009" s="136"/>
      <c r="AJB1009" s="136"/>
      <c r="AJC1009" s="136"/>
      <c r="AJD1009" s="136"/>
      <c r="AJE1009" s="136"/>
      <c r="AJF1009" s="136"/>
      <c r="AJG1009" s="136"/>
      <c r="AJH1009" s="136"/>
      <c r="AJI1009" s="136"/>
      <c r="AJJ1009" s="136"/>
      <c r="AJK1009" s="136"/>
      <c r="AJL1009" s="136"/>
      <c r="AJM1009" s="136"/>
      <c r="AJN1009" s="136"/>
      <c r="AJO1009" s="136"/>
      <c r="AJP1009" s="136"/>
      <c r="AJQ1009" s="136"/>
      <c r="AJR1009" s="136"/>
      <c r="AJS1009" s="136"/>
      <c r="AJT1009" s="136"/>
      <c r="AJU1009" s="136"/>
      <c r="AJV1009" s="136"/>
      <c r="AJW1009" s="136"/>
      <c r="AJX1009" s="136"/>
      <c r="AJY1009" s="136"/>
      <c r="AJZ1009" s="136"/>
      <c r="AKA1009" s="136"/>
      <c r="AKB1009" s="136"/>
      <c r="AKC1009" s="136"/>
      <c r="AKD1009" s="136"/>
      <c r="AKE1009" s="136"/>
      <c r="AKF1009" s="136"/>
      <c r="AKG1009" s="136"/>
      <c r="AKH1009" s="136"/>
      <c r="AKI1009" s="136"/>
      <c r="AKJ1009" s="136"/>
      <c r="AKK1009" s="136"/>
      <c r="AKL1009" s="136"/>
      <c r="AKM1009" s="136"/>
      <c r="AKN1009" s="136"/>
      <c r="AKO1009" s="136"/>
      <c r="AKP1009" s="136"/>
      <c r="AKQ1009" s="136"/>
      <c r="AKR1009" s="136"/>
      <c r="AKS1009" s="136"/>
      <c r="AKT1009" s="136"/>
      <c r="AKU1009" s="136"/>
      <c r="AKV1009" s="136"/>
      <c r="AKW1009" s="136"/>
      <c r="AKX1009" s="136"/>
      <c r="AKY1009" s="136"/>
      <c r="AKZ1009" s="136"/>
      <c r="ALA1009" s="136"/>
      <c r="ALB1009" s="136"/>
      <c r="ALC1009" s="136"/>
      <c r="ALD1009" s="136"/>
      <c r="ALE1009" s="136"/>
      <c r="ALF1009" s="136"/>
      <c r="ALG1009" s="136"/>
      <c r="ALH1009" s="136"/>
      <c r="ALI1009" s="136"/>
      <c r="ALJ1009" s="136"/>
      <c r="ALK1009" s="136"/>
      <c r="ALL1009" s="136"/>
      <c r="ALM1009" s="136"/>
      <c r="ALN1009" s="136"/>
      <c r="ALO1009" s="136"/>
      <c r="ALP1009" s="136"/>
      <c r="ALQ1009" s="136"/>
      <c r="ALR1009" s="136"/>
      <c r="ALS1009" s="136"/>
      <c r="ALT1009" s="136"/>
      <c r="ALU1009" s="136"/>
      <c r="ALV1009" s="136"/>
      <c r="ALW1009" s="136"/>
      <c r="ALX1009" s="136"/>
      <c r="ALY1009" s="136"/>
      <c r="ALZ1009" s="136"/>
      <c r="AMA1009" s="136"/>
      <c r="AMB1009" s="136"/>
      <c r="AMC1009" s="136"/>
      <c r="AMD1009" s="136"/>
      <c r="AME1009" s="136"/>
      <c r="AMF1009" s="136"/>
      <c r="AMG1009" s="136"/>
      <c r="AMH1009" s="136"/>
      <c r="AMI1009" s="136"/>
      <c r="AMJ1009" s="136"/>
      <c r="AMK1009" s="136"/>
      <c r="AML1009" s="136"/>
      <c r="AMM1009" s="136"/>
      <c r="AMN1009" s="136"/>
      <c r="AMO1009" s="136"/>
      <c r="AMP1009" s="136"/>
      <c r="AMQ1009" s="136"/>
      <c r="AMR1009" s="136"/>
      <c r="AMS1009" s="136"/>
      <c r="AMT1009" s="136"/>
      <c r="AMU1009" s="136"/>
      <c r="AMV1009" s="136"/>
      <c r="AMW1009" s="136"/>
      <c r="AMX1009" s="136"/>
      <c r="AMY1009" s="136"/>
      <c r="AMZ1009" s="136"/>
      <c r="ANA1009" s="136"/>
      <c r="ANB1009" s="136"/>
      <c r="ANC1009" s="136"/>
      <c r="AND1009" s="136"/>
      <c r="ANE1009" s="136"/>
      <c r="ANF1009" s="136"/>
      <c r="ANG1009" s="136"/>
      <c r="ANH1009" s="136"/>
      <c r="ANI1009" s="136"/>
      <c r="ANJ1009" s="136"/>
      <c r="ANK1009" s="136"/>
      <c r="ANL1009" s="136"/>
      <c r="ANM1009" s="136"/>
      <c r="ANN1009" s="136"/>
      <c r="ANO1009" s="136"/>
      <c r="ANP1009" s="136"/>
      <c r="ANQ1009" s="136"/>
      <c r="ANR1009" s="136"/>
      <c r="ANS1009" s="136"/>
      <c r="ANT1009" s="136"/>
      <c r="ANU1009" s="136"/>
      <c r="ANV1009" s="136"/>
      <c r="ANW1009" s="136"/>
      <c r="ANX1009" s="136"/>
      <c r="ANY1009" s="136"/>
      <c r="ANZ1009" s="136"/>
      <c r="AOA1009" s="136"/>
      <c r="AOB1009" s="136"/>
      <c r="AOC1009" s="136"/>
      <c r="AOD1009" s="136"/>
      <c r="AOE1009" s="136"/>
      <c r="AOF1009" s="136"/>
      <c r="AOG1009" s="136"/>
      <c r="AOH1009" s="136"/>
      <c r="AOI1009" s="136"/>
      <c r="AOJ1009" s="136"/>
      <c r="AOK1009" s="136"/>
      <c r="AOL1009" s="136"/>
      <c r="AOM1009" s="136"/>
      <c r="AON1009" s="136"/>
      <c r="AOO1009" s="136"/>
      <c r="AOP1009" s="136"/>
      <c r="AOQ1009" s="136"/>
      <c r="AOR1009" s="136"/>
      <c r="AOS1009" s="136"/>
      <c r="AOT1009" s="136"/>
      <c r="AOU1009" s="136"/>
      <c r="AOV1009" s="136"/>
      <c r="AOW1009" s="136"/>
      <c r="AOX1009" s="136"/>
      <c r="AOY1009" s="136"/>
      <c r="AOZ1009" s="136"/>
      <c r="APA1009" s="136"/>
      <c r="APB1009" s="136"/>
      <c r="APC1009" s="136"/>
      <c r="APD1009" s="136"/>
      <c r="APE1009" s="136"/>
      <c r="APF1009" s="136"/>
      <c r="APG1009" s="136"/>
      <c r="APH1009" s="136"/>
      <c r="API1009" s="136"/>
      <c r="APJ1009" s="136"/>
      <c r="APK1009" s="136"/>
      <c r="APL1009" s="136"/>
      <c r="APM1009" s="136"/>
      <c r="APN1009" s="136"/>
      <c r="APO1009" s="136"/>
      <c r="APP1009" s="136"/>
      <c r="APQ1009" s="136"/>
      <c r="APR1009" s="136"/>
      <c r="APS1009" s="136"/>
      <c r="APT1009" s="136"/>
      <c r="APU1009" s="136"/>
      <c r="APV1009" s="136"/>
      <c r="APW1009" s="136"/>
      <c r="APX1009" s="136"/>
      <c r="APY1009" s="136"/>
      <c r="APZ1009" s="136"/>
      <c r="AQA1009" s="136"/>
      <c r="AQB1009" s="136"/>
      <c r="AQC1009" s="136"/>
      <c r="AQD1009" s="136"/>
      <c r="AQE1009" s="136"/>
      <c r="AQF1009" s="136"/>
      <c r="AQG1009" s="136"/>
      <c r="AQH1009" s="136"/>
      <c r="AQI1009" s="136"/>
      <c r="AQJ1009" s="136"/>
      <c r="AQK1009" s="136"/>
      <c r="AQL1009" s="136"/>
      <c r="AQM1009" s="136"/>
      <c r="AQN1009" s="136"/>
      <c r="AQO1009" s="136"/>
      <c r="AQP1009" s="136"/>
      <c r="AQQ1009" s="136"/>
      <c r="AQR1009" s="136"/>
      <c r="AQS1009" s="136"/>
      <c r="AQT1009" s="136"/>
      <c r="AQU1009" s="136"/>
      <c r="AQV1009" s="136"/>
      <c r="AQW1009" s="136"/>
      <c r="AQX1009" s="136"/>
      <c r="AQY1009" s="136"/>
      <c r="AQZ1009" s="136"/>
      <c r="ARA1009" s="136"/>
      <c r="ARB1009" s="136"/>
      <c r="ARC1009" s="136"/>
      <c r="ARD1009" s="136"/>
      <c r="ARE1009" s="136"/>
      <c r="ARF1009" s="136"/>
      <c r="ARG1009" s="136"/>
      <c r="ARH1009" s="136"/>
      <c r="ARI1009" s="136"/>
      <c r="ARJ1009" s="136"/>
      <c r="ARK1009" s="136"/>
      <c r="ARL1009" s="136"/>
      <c r="ARM1009" s="136"/>
      <c r="ARN1009" s="136"/>
      <c r="ARO1009" s="136"/>
      <c r="ARP1009" s="136"/>
      <c r="ARQ1009" s="136"/>
      <c r="ARR1009" s="136"/>
      <c r="ARS1009" s="136"/>
      <c r="ART1009" s="136"/>
      <c r="ARU1009" s="136"/>
      <c r="ARV1009" s="136"/>
      <c r="ARW1009" s="136"/>
      <c r="ARX1009" s="136"/>
      <c r="ARY1009" s="136"/>
      <c r="ARZ1009" s="136"/>
      <c r="ASA1009" s="136"/>
      <c r="ASB1009" s="136"/>
      <c r="ASC1009" s="136"/>
      <c r="ASD1009" s="136"/>
      <c r="ASE1009" s="136"/>
      <c r="ASF1009" s="136"/>
      <c r="ASG1009" s="136"/>
      <c r="ASH1009" s="136"/>
      <c r="ASI1009" s="136"/>
      <c r="ASJ1009" s="136"/>
      <c r="ASK1009" s="136"/>
      <c r="ASL1009" s="136"/>
      <c r="ASM1009" s="136"/>
      <c r="ASN1009" s="136"/>
      <c r="ASO1009" s="136"/>
      <c r="ASP1009" s="136"/>
      <c r="ASQ1009" s="136"/>
      <c r="ASR1009" s="136"/>
      <c r="ASS1009" s="136"/>
      <c r="AST1009" s="136"/>
      <c r="ASU1009" s="136"/>
      <c r="ASV1009" s="136"/>
      <c r="ASW1009" s="136"/>
      <c r="ASX1009" s="136"/>
      <c r="ASY1009" s="136"/>
      <c r="ASZ1009" s="136"/>
      <c r="ATA1009" s="136"/>
      <c r="ATB1009" s="136"/>
      <c r="ATC1009" s="136"/>
      <c r="ATD1009" s="136"/>
      <c r="ATE1009" s="136"/>
      <c r="ATF1009" s="136"/>
      <c r="ATG1009" s="136"/>
      <c r="ATH1009" s="136"/>
      <c r="ATI1009" s="136"/>
      <c r="ATJ1009" s="136"/>
      <c r="ATK1009" s="136"/>
      <c r="ATL1009" s="136"/>
      <c r="ATM1009" s="136"/>
      <c r="ATN1009" s="136"/>
      <c r="ATO1009" s="136"/>
      <c r="ATP1009" s="136"/>
      <c r="ATQ1009" s="136"/>
      <c r="ATR1009" s="136"/>
      <c r="ATS1009" s="136"/>
      <c r="ATT1009" s="136"/>
      <c r="ATU1009" s="136"/>
      <c r="ATV1009" s="136"/>
      <c r="ATW1009" s="136"/>
      <c r="ATX1009" s="136"/>
      <c r="ATY1009" s="136"/>
      <c r="ATZ1009" s="136"/>
      <c r="AUA1009" s="136"/>
      <c r="AUB1009" s="136"/>
      <c r="AUC1009" s="136"/>
      <c r="AUD1009" s="136"/>
      <c r="AUE1009" s="136"/>
      <c r="AUF1009" s="136"/>
      <c r="AUG1009" s="136"/>
      <c r="AUH1009" s="136"/>
      <c r="AUI1009" s="136"/>
      <c r="AUJ1009" s="136"/>
      <c r="AUK1009" s="136"/>
      <c r="AUL1009" s="136"/>
      <c r="AUM1009" s="136"/>
      <c r="AUN1009" s="136"/>
      <c r="AUO1009" s="136"/>
      <c r="AUP1009" s="136"/>
      <c r="AUQ1009" s="136"/>
      <c r="AUR1009" s="136"/>
      <c r="AUS1009" s="136"/>
      <c r="AUT1009" s="136"/>
      <c r="AUU1009" s="136"/>
      <c r="AUV1009" s="136"/>
      <c r="AUW1009" s="136"/>
      <c r="AUX1009" s="136"/>
      <c r="AUY1009" s="136"/>
      <c r="AUZ1009" s="136"/>
      <c r="AVA1009" s="136"/>
      <c r="AVB1009" s="136"/>
      <c r="AVC1009" s="136"/>
      <c r="AVD1009" s="136"/>
      <c r="AVE1009" s="136"/>
      <c r="AVF1009" s="136"/>
      <c r="AVG1009" s="136"/>
      <c r="AVH1009" s="136"/>
      <c r="AVI1009" s="136"/>
      <c r="AVJ1009" s="136"/>
      <c r="AVK1009" s="136"/>
      <c r="AVL1009" s="136"/>
      <c r="AVM1009" s="136"/>
      <c r="AVN1009" s="136"/>
      <c r="AVO1009" s="136"/>
      <c r="AVP1009" s="136"/>
      <c r="AVQ1009" s="136"/>
      <c r="AVR1009" s="136"/>
      <c r="AVS1009" s="136"/>
      <c r="AVT1009" s="136"/>
      <c r="AVU1009" s="136"/>
      <c r="AVV1009" s="136"/>
      <c r="AVW1009" s="136"/>
      <c r="AVX1009" s="136"/>
      <c r="AVY1009" s="136"/>
      <c r="AVZ1009" s="136"/>
      <c r="AWA1009" s="136"/>
      <c r="AWB1009" s="136"/>
      <c r="AWC1009" s="136"/>
      <c r="AWD1009" s="136"/>
      <c r="AWE1009" s="136"/>
      <c r="AWF1009" s="136"/>
      <c r="AWG1009" s="136"/>
      <c r="AWH1009" s="136"/>
      <c r="AWI1009" s="136"/>
      <c r="AWJ1009" s="136"/>
      <c r="AWK1009" s="136"/>
      <c r="AWL1009" s="136"/>
      <c r="AWM1009" s="136"/>
      <c r="AWN1009" s="136"/>
      <c r="AWO1009" s="136"/>
      <c r="AWP1009" s="136"/>
      <c r="AWQ1009" s="136"/>
      <c r="AWR1009" s="136"/>
      <c r="AWS1009" s="136"/>
      <c r="AWT1009" s="136"/>
      <c r="AWU1009" s="136"/>
      <c r="AWV1009" s="136"/>
      <c r="AWW1009" s="136"/>
      <c r="AWX1009" s="136"/>
      <c r="AWY1009" s="136"/>
      <c r="AWZ1009" s="136"/>
      <c r="AXA1009" s="136"/>
      <c r="AXB1009" s="136"/>
      <c r="AXC1009" s="136"/>
      <c r="AXD1009" s="136"/>
      <c r="AXE1009" s="136"/>
      <c r="AXF1009" s="136"/>
      <c r="AXG1009" s="136"/>
      <c r="AXH1009" s="136"/>
      <c r="AXI1009" s="136"/>
      <c r="AXJ1009" s="136"/>
      <c r="AXK1009" s="136"/>
      <c r="AXL1009" s="136"/>
      <c r="AXM1009" s="136"/>
      <c r="AXN1009" s="136"/>
      <c r="AXO1009" s="136"/>
      <c r="AXP1009" s="136"/>
      <c r="AXQ1009" s="136"/>
      <c r="AXR1009" s="136"/>
      <c r="AXS1009" s="136"/>
      <c r="AXT1009" s="136"/>
      <c r="AXU1009" s="136"/>
      <c r="AXV1009" s="136"/>
      <c r="AXW1009" s="136"/>
      <c r="AXX1009" s="136"/>
      <c r="AXY1009" s="136"/>
      <c r="AXZ1009" s="136"/>
      <c r="AYA1009" s="136"/>
      <c r="AYB1009" s="136"/>
      <c r="AYC1009" s="136"/>
      <c r="AYD1009" s="136"/>
      <c r="AYE1009" s="136"/>
      <c r="AYF1009" s="136"/>
      <c r="AYG1009" s="136"/>
      <c r="AYH1009" s="136"/>
      <c r="AYI1009" s="136"/>
      <c r="AYJ1009" s="136"/>
      <c r="AYK1009" s="136"/>
      <c r="AYL1009" s="136"/>
      <c r="AYM1009" s="136"/>
      <c r="AYN1009" s="136"/>
      <c r="AYO1009" s="136"/>
      <c r="AYP1009" s="136"/>
      <c r="AYQ1009" s="136"/>
      <c r="AYR1009" s="136"/>
      <c r="AYS1009" s="136"/>
      <c r="AYT1009" s="136"/>
      <c r="AYU1009" s="136"/>
      <c r="AYV1009" s="136"/>
      <c r="AYW1009" s="136"/>
      <c r="AYX1009" s="136"/>
      <c r="AYY1009" s="136"/>
      <c r="AYZ1009" s="136"/>
      <c r="AZA1009" s="136"/>
      <c r="AZB1009" s="136"/>
      <c r="AZC1009" s="136"/>
      <c r="AZD1009" s="136"/>
      <c r="AZE1009" s="136"/>
      <c r="AZF1009" s="136"/>
      <c r="AZG1009" s="136"/>
      <c r="AZH1009" s="136"/>
      <c r="AZI1009" s="136"/>
      <c r="AZJ1009" s="136"/>
      <c r="AZK1009" s="136"/>
      <c r="AZL1009" s="136"/>
      <c r="AZM1009" s="136"/>
      <c r="AZN1009" s="136"/>
      <c r="AZO1009" s="136"/>
      <c r="AZP1009" s="136"/>
      <c r="AZQ1009" s="136"/>
      <c r="AZR1009" s="136"/>
      <c r="AZS1009" s="136"/>
      <c r="AZT1009" s="136"/>
      <c r="AZU1009" s="136"/>
      <c r="AZV1009" s="136"/>
      <c r="AZW1009" s="136"/>
      <c r="AZX1009" s="136"/>
      <c r="AZY1009" s="136"/>
      <c r="AZZ1009" s="136"/>
      <c r="BAA1009" s="136"/>
      <c r="BAB1009" s="136"/>
      <c r="BAC1009" s="136"/>
      <c r="BAD1009" s="136"/>
      <c r="BAE1009" s="136"/>
      <c r="BAF1009" s="136"/>
      <c r="BAG1009" s="136"/>
      <c r="BAH1009" s="136"/>
      <c r="BAI1009" s="136"/>
      <c r="BAJ1009" s="136"/>
      <c r="BAK1009" s="136"/>
      <c r="BAL1009" s="136"/>
      <c r="BAM1009" s="136"/>
      <c r="BAN1009" s="136"/>
      <c r="BAO1009" s="136"/>
      <c r="BAP1009" s="136"/>
      <c r="BAQ1009" s="136"/>
      <c r="BAR1009" s="136"/>
      <c r="BAS1009" s="136"/>
      <c r="BAT1009" s="136"/>
      <c r="BAU1009" s="136"/>
      <c r="BAV1009" s="136"/>
      <c r="BAW1009" s="136"/>
      <c r="BAX1009" s="136"/>
      <c r="BAY1009" s="136"/>
      <c r="BAZ1009" s="136"/>
      <c r="BBA1009" s="136"/>
      <c r="BBB1009" s="136"/>
      <c r="BBC1009" s="136"/>
      <c r="BBD1009" s="136"/>
      <c r="BBE1009" s="136"/>
      <c r="BBF1009" s="136"/>
      <c r="BBG1009" s="136"/>
      <c r="BBH1009" s="136"/>
      <c r="BBI1009" s="136"/>
      <c r="BBJ1009" s="136"/>
      <c r="BBK1009" s="136"/>
      <c r="BBL1009" s="136"/>
      <c r="BBM1009" s="136"/>
      <c r="BBN1009" s="136"/>
      <c r="BBO1009" s="136"/>
      <c r="BBP1009" s="136"/>
      <c r="BBQ1009" s="136"/>
      <c r="BBR1009" s="136"/>
      <c r="BBS1009" s="136"/>
      <c r="BBT1009" s="136"/>
      <c r="BBU1009" s="136"/>
      <c r="BBV1009" s="136"/>
      <c r="BBW1009" s="136"/>
      <c r="BBX1009" s="136"/>
      <c r="BBY1009" s="136"/>
      <c r="BBZ1009" s="136"/>
      <c r="BCA1009" s="136"/>
      <c r="BCB1009" s="136"/>
      <c r="BCC1009" s="136"/>
      <c r="BCD1009" s="136"/>
      <c r="BCE1009" s="136"/>
      <c r="BCF1009" s="136"/>
      <c r="BCG1009" s="136"/>
      <c r="BCH1009" s="136"/>
      <c r="BCI1009" s="136"/>
      <c r="BCJ1009" s="136"/>
      <c r="BCK1009" s="136"/>
      <c r="BCL1009" s="136"/>
      <c r="BCM1009" s="136"/>
      <c r="BCN1009" s="136"/>
      <c r="BCO1009" s="136"/>
      <c r="BCP1009" s="136"/>
      <c r="BCQ1009" s="136"/>
      <c r="BCR1009" s="136"/>
      <c r="BCS1009" s="136"/>
      <c r="BCT1009" s="136"/>
      <c r="BCU1009" s="136"/>
      <c r="BCV1009" s="136"/>
      <c r="BCW1009" s="136"/>
      <c r="BCX1009" s="136"/>
      <c r="BCY1009" s="136"/>
      <c r="BCZ1009" s="136"/>
      <c r="BDA1009" s="136"/>
      <c r="BDB1009" s="136"/>
      <c r="BDC1009" s="136"/>
      <c r="BDD1009" s="136"/>
      <c r="BDE1009" s="136"/>
      <c r="BDF1009" s="136"/>
      <c r="BDG1009" s="136"/>
      <c r="BDH1009" s="136"/>
      <c r="BDI1009" s="136"/>
      <c r="BDJ1009" s="136"/>
      <c r="BDK1009" s="136"/>
      <c r="BDL1009" s="136"/>
      <c r="BDM1009" s="136"/>
      <c r="BDN1009" s="136"/>
      <c r="BDO1009" s="136"/>
      <c r="BDP1009" s="136"/>
      <c r="BDQ1009" s="136"/>
      <c r="BDR1009" s="136"/>
      <c r="BDS1009" s="136"/>
      <c r="BDT1009" s="136"/>
      <c r="BDU1009" s="136"/>
      <c r="BDV1009" s="136"/>
      <c r="BDW1009" s="136"/>
      <c r="BDX1009" s="136"/>
      <c r="BDY1009" s="136"/>
      <c r="BDZ1009" s="136"/>
      <c r="BEA1009" s="136"/>
      <c r="BEB1009" s="136"/>
      <c r="BEC1009" s="136"/>
      <c r="BED1009" s="136"/>
      <c r="BEE1009" s="136"/>
      <c r="BEF1009" s="136"/>
      <c r="BEG1009" s="136"/>
      <c r="BEH1009" s="136"/>
      <c r="BEI1009" s="136"/>
      <c r="BEJ1009" s="136"/>
      <c r="BEK1009" s="136"/>
      <c r="BEL1009" s="136"/>
      <c r="BEM1009" s="136"/>
      <c r="BEN1009" s="136"/>
      <c r="BEO1009" s="136"/>
      <c r="BEP1009" s="136"/>
      <c r="BEQ1009" s="136"/>
      <c r="BER1009" s="136"/>
      <c r="BES1009" s="136"/>
      <c r="BET1009" s="136"/>
      <c r="BEU1009" s="136"/>
      <c r="BEV1009" s="136"/>
      <c r="BEW1009" s="136"/>
      <c r="BEX1009" s="136"/>
      <c r="BEY1009" s="136"/>
      <c r="BEZ1009" s="136"/>
      <c r="BFA1009" s="136"/>
      <c r="BFB1009" s="136"/>
      <c r="BFC1009" s="136"/>
      <c r="BFD1009" s="136"/>
      <c r="BFE1009" s="136"/>
      <c r="BFF1009" s="136"/>
      <c r="BFG1009" s="136"/>
      <c r="BFH1009" s="136"/>
      <c r="BFI1009" s="136"/>
      <c r="BFJ1009" s="136"/>
      <c r="BFK1009" s="136"/>
      <c r="BFL1009" s="136"/>
      <c r="BFM1009" s="136"/>
      <c r="BFN1009" s="136"/>
      <c r="BFO1009" s="136"/>
      <c r="BFP1009" s="136"/>
      <c r="BFQ1009" s="136"/>
      <c r="BFR1009" s="136"/>
      <c r="BFS1009" s="136"/>
      <c r="BFT1009" s="136"/>
      <c r="BFU1009" s="136"/>
      <c r="BFV1009" s="136"/>
      <c r="BFW1009" s="136"/>
      <c r="BFX1009" s="136"/>
      <c r="BFY1009" s="136"/>
      <c r="BFZ1009" s="136"/>
      <c r="BGA1009" s="136"/>
      <c r="BGB1009" s="136"/>
      <c r="BGC1009" s="136"/>
      <c r="BGD1009" s="136"/>
      <c r="BGE1009" s="136"/>
      <c r="BGF1009" s="136"/>
      <c r="BGG1009" s="136"/>
      <c r="BGH1009" s="136"/>
      <c r="BGI1009" s="136"/>
      <c r="BGJ1009" s="136"/>
      <c r="BGK1009" s="136"/>
      <c r="BGL1009" s="136"/>
      <c r="BGM1009" s="136"/>
      <c r="BGN1009" s="136"/>
      <c r="BGO1009" s="136"/>
      <c r="BGP1009" s="136"/>
      <c r="BGQ1009" s="136"/>
      <c r="BGR1009" s="136"/>
      <c r="BGS1009" s="136"/>
      <c r="BGT1009" s="136"/>
      <c r="BGU1009" s="136"/>
      <c r="BGV1009" s="136"/>
      <c r="BGW1009" s="136"/>
      <c r="BGX1009" s="136"/>
      <c r="BGY1009" s="136"/>
      <c r="BGZ1009" s="136"/>
      <c r="BHA1009" s="136"/>
      <c r="BHB1009" s="136"/>
      <c r="BHC1009" s="136"/>
      <c r="BHD1009" s="136"/>
      <c r="BHE1009" s="136"/>
      <c r="BHF1009" s="136"/>
      <c r="BHG1009" s="136"/>
      <c r="BHH1009" s="136"/>
      <c r="BHI1009" s="136"/>
      <c r="BHJ1009" s="136"/>
      <c r="BHK1009" s="136"/>
      <c r="BHL1009" s="136"/>
      <c r="BHM1009" s="136"/>
      <c r="BHN1009" s="136"/>
      <c r="BHO1009" s="136"/>
      <c r="BHP1009" s="136"/>
      <c r="BHQ1009" s="136"/>
      <c r="BHR1009" s="136"/>
      <c r="BHS1009" s="136"/>
      <c r="BHT1009" s="136"/>
      <c r="BHU1009" s="136"/>
      <c r="BHV1009" s="136"/>
      <c r="BHW1009" s="136"/>
      <c r="BHX1009" s="136"/>
      <c r="BHY1009" s="136"/>
      <c r="BHZ1009" s="136"/>
      <c r="BIA1009" s="136"/>
      <c r="BIB1009" s="136"/>
      <c r="BIC1009" s="136"/>
      <c r="BID1009" s="136"/>
      <c r="BIE1009" s="136"/>
      <c r="BIF1009" s="136"/>
      <c r="BIG1009" s="136"/>
      <c r="BIH1009" s="136"/>
      <c r="BII1009" s="136"/>
      <c r="BIJ1009" s="136"/>
      <c r="BIK1009" s="136"/>
      <c r="BIL1009" s="136"/>
      <c r="BIM1009" s="136"/>
      <c r="BIN1009" s="136"/>
      <c r="BIO1009" s="136"/>
      <c r="BIP1009" s="136"/>
      <c r="BIQ1009" s="136"/>
      <c r="BIR1009" s="136"/>
      <c r="BIS1009" s="136"/>
      <c r="BIT1009" s="136"/>
      <c r="BIU1009" s="136"/>
      <c r="BIV1009" s="136"/>
      <c r="BIW1009" s="136"/>
      <c r="BIX1009" s="136"/>
      <c r="BIY1009" s="136"/>
      <c r="BIZ1009" s="136"/>
      <c r="BJA1009" s="136"/>
      <c r="BJB1009" s="136"/>
      <c r="BJC1009" s="136"/>
      <c r="BJD1009" s="136"/>
      <c r="BJE1009" s="136"/>
      <c r="BJF1009" s="136"/>
      <c r="BJG1009" s="136"/>
      <c r="BJH1009" s="136"/>
      <c r="BJI1009" s="136"/>
      <c r="BJJ1009" s="136"/>
      <c r="BJK1009" s="136"/>
      <c r="BJL1009" s="136"/>
      <c r="BJM1009" s="136"/>
      <c r="BJN1009" s="136"/>
      <c r="BJO1009" s="136"/>
      <c r="BJP1009" s="136"/>
      <c r="BJQ1009" s="136"/>
      <c r="BJR1009" s="136"/>
      <c r="BJS1009" s="136"/>
      <c r="BJT1009" s="136"/>
      <c r="BJU1009" s="136"/>
      <c r="BJV1009" s="136"/>
      <c r="BJW1009" s="136"/>
      <c r="BJX1009" s="136"/>
      <c r="BJY1009" s="136"/>
      <c r="BJZ1009" s="136"/>
      <c r="BKA1009" s="136"/>
      <c r="BKB1009" s="136"/>
      <c r="BKC1009" s="136"/>
      <c r="BKD1009" s="136"/>
      <c r="BKE1009" s="136"/>
      <c r="BKF1009" s="136"/>
      <c r="BKG1009" s="136"/>
      <c r="BKH1009" s="136"/>
      <c r="BKI1009" s="136"/>
      <c r="BKJ1009" s="136"/>
      <c r="BKK1009" s="136"/>
      <c r="BKL1009" s="136"/>
      <c r="BKM1009" s="136"/>
      <c r="BKN1009" s="136"/>
      <c r="BKO1009" s="136"/>
      <c r="BKP1009" s="136"/>
      <c r="BKQ1009" s="136"/>
      <c r="BKR1009" s="136"/>
      <c r="BKS1009" s="136"/>
      <c r="BKT1009" s="136"/>
      <c r="BKU1009" s="136"/>
      <c r="BKV1009" s="136"/>
      <c r="BKW1009" s="136"/>
      <c r="BKX1009" s="136"/>
      <c r="BKY1009" s="136"/>
      <c r="BKZ1009" s="136"/>
      <c r="BLA1009" s="136"/>
      <c r="BLB1009" s="136"/>
      <c r="BLC1009" s="136"/>
      <c r="BLD1009" s="136"/>
      <c r="BLE1009" s="136"/>
      <c r="BLF1009" s="136"/>
      <c r="BLG1009" s="136"/>
      <c r="BLH1009" s="136"/>
      <c r="BLI1009" s="136"/>
      <c r="BLJ1009" s="136"/>
      <c r="BLK1009" s="136"/>
      <c r="BLL1009" s="136"/>
      <c r="BLM1009" s="136"/>
      <c r="BLN1009" s="136"/>
      <c r="BLO1009" s="136"/>
      <c r="BLP1009" s="136"/>
      <c r="BLQ1009" s="136"/>
      <c r="BLR1009" s="136"/>
      <c r="BLS1009" s="136"/>
      <c r="BLT1009" s="136"/>
      <c r="BLU1009" s="136"/>
      <c r="BLV1009" s="136"/>
      <c r="BLW1009" s="136"/>
      <c r="BLX1009" s="136"/>
      <c r="BLY1009" s="136"/>
      <c r="BLZ1009" s="136"/>
      <c r="BMA1009" s="136"/>
      <c r="BMB1009" s="136"/>
      <c r="BMC1009" s="136"/>
      <c r="BMD1009" s="136"/>
      <c r="BME1009" s="136"/>
      <c r="BMF1009" s="136"/>
      <c r="BMG1009" s="136"/>
      <c r="BMH1009" s="136"/>
      <c r="BMI1009" s="136"/>
      <c r="BMJ1009" s="136"/>
      <c r="BMK1009" s="136"/>
      <c r="BML1009" s="136"/>
      <c r="BMM1009" s="136"/>
      <c r="BMN1009" s="136"/>
      <c r="BMO1009" s="136"/>
      <c r="BMP1009" s="136"/>
      <c r="BMQ1009" s="136"/>
      <c r="BMR1009" s="136"/>
      <c r="BMS1009" s="136"/>
      <c r="BMT1009" s="136"/>
      <c r="BMU1009" s="136"/>
      <c r="BMV1009" s="136"/>
      <c r="BMW1009" s="136"/>
      <c r="BMX1009" s="136"/>
      <c r="BMY1009" s="136"/>
      <c r="BMZ1009" s="136"/>
      <c r="BNA1009" s="136"/>
      <c r="BNB1009" s="136"/>
      <c r="BNC1009" s="136"/>
      <c r="BND1009" s="136"/>
      <c r="BNE1009" s="136"/>
      <c r="BNF1009" s="136"/>
      <c r="BNG1009" s="136"/>
      <c r="BNH1009" s="136"/>
      <c r="BNI1009" s="136"/>
      <c r="BNJ1009" s="136"/>
      <c r="BNK1009" s="136"/>
      <c r="BNL1009" s="136"/>
      <c r="BNM1009" s="136"/>
      <c r="BNN1009" s="136"/>
      <c r="BNO1009" s="136"/>
      <c r="BNP1009" s="136"/>
      <c r="BNQ1009" s="136"/>
      <c r="BNR1009" s="136"/>
      <c r="BNS1009" s="136"/>
      <c r="BNT1009" s="136"/>
      <c r="BNU1009" s="136"/>
      <c r="BNV1009" s="136"/>
      <c r="BNW1009" s="136"/>
      <c r="BNX1009" s="136"/>
      <c r="BNY1009" s="136"/>
      <c r="BNZ1009" s="136"/>
      <c r="BOA1009" s="136"/>
      <c r="BOB1009" s="136"/>
      <c r="BOC1009" s="136"/>
      <c r="BOD1009" s="136"/>
      <c r="BOE1009" s="136"/>
      <c r="BOF1009" s="136"/>
      <c r="BOG1009" s="136"/>
      <c r="BOH1009" s="136"/>
      <c r="BOI1009" s="136"/>
      <c r="BOJ1009" s="136"/>
      <c r="BOK1009" s="136"/>
      <c r="BOL1009" s="136"/>
      <c r="BOM1009" s="136"/>
      <c r="BON1009" s="136"/>
      <c r="BOO1009" s="136"/>
      <c r="BOP1009" s="136"/>
      <c r="BOQ1009" s="136"/>
      <c r="BOR1009" s="136"/>
      <c r="BOS1009" s="136"/>
      <c r="BOT1009" s="136"/>
      <c r="BOU1009" s="136"/>
      <c r="BOV1009" s="136"/>
      <c r="BOW1009" s="136"/>
      <c r="BOX1009" s="136"/>
      <c r="BOY1009" s="136"/>
      <c r="BOZ1009" s="136"/>
      <c r="BPA1009" s="136"/>
      <c r="BPB1009" s="136"/>
      <c r="BPC1009" s="136"/>
      <c r="BPD1009" s="136"/>
      <c r="BPE1009" s="136"/>
      <c r="BPF1009" s="136"/>
      <c r="BPG1009" s="136"/>
      <c r="BPH1009" s="136"/>
      <c r="BPI1009" s="136"/>
      <c r="BPJ1009" s="136"/>
      <c r="BPK1009" s="136"/>
      <c r="BPL1009" s="136"/>
      <c r="BPM1009" s="136"/>
      <c r="BPN1009" s="136"/>
      <c r="BPO1009" s="136"/>
      <c r="BPP1009" s="136"/>
      <c r="BPQ1009" s="136"/>
      <c r="BPR1009" s="136"/>
      <c r="BPS1009" s="136"/>
      <c r="BPT1009" s="136"/>
      <c r="BPU1009" s="136"/>
      <c r="BPV1009" s="136"/>
      <c r="BPW1009" s="136"/>
      <c r="BPX1009" s="136"/>
      <c r="BPY1009" s="136"/>
      <c r="BPZ1009" s="136"/>
      <c r="BQA1009" s="136"/>
      <c r="BQB1009" s="136"/>
      <c r="BQC1009" s="136"/>
      <c r="BQD1009" s="136"/>
      <c r="BQE1009" s="136"/>
      <c r="BQF1009" s="136"/>
      <c r="BQG1009" s="136"/>
      <c r="BQH1009" s="136"/>
      <c r="BQI1009" s="136"/>
      <c r="BQJ1009" s="136"/>
      <c r="BQK1009" s="136"/>
      <c r="BQL1009" s="136"/>
      <c r="BQM1009" s="136"/>
      <c r="BQN1009" s="136"/>
      <c r="BQO1009" s="136"/>
      <c r="BQP1009" s="136"/>
      <c r="BQQ1009" s="136"/>
      <c r="BQR1009" s="136"/>
      <c r="BQS1009" s="136"/>
      <c r="BQT1009" s="136"/>
      <c r="BQU1009" s="136"/>
      <c r="BQV1009" s="136"/>
      <c r="BQW1009" s="136"/>
      <c r="BQX1009" s="136"/>
      <c r="BQY1009" s="136"/>
      <c r="BQZ1009" s="136"/>
      <c r="BRA1009" s="136"/>
      <c r="BRB1009" s="136"/>
      <c r="BRC1009" s="136"/>
      <c r="BRD1009" s="136"/>
      <c r="BRE1009" s="136"/>
      <c r="BRF1009" s="136"/>
      <c r="BRG1009" s="136"/>
      <c r="BRH1009" s="136"/>
      <c r="BRI1009" s="136"/>
      <c r="BRJ1009" s="136"/>
      <c r="BRK1009" s="136"/>
      <c r="BRL1009" s="136"/>
      <c r="BRM1009" s="136"/>
      <c r="BRN1009" s="136"/>
      <c r="BRO1009" s="136"/>
      <c r="BRP1009" s="136"/>
      <c r="BRQ1009" s="136"/>
      <c r="BRR1009" s="136"/>
      <c r="BRS1009" s="136"/>
      <c r="BRT1009" s="136"/>
      <c r="BRU1009" s="136"/>
      <c r="BRV1009" s="136"/>
      <c r="BRW1009" s="136"/>
      <c r="BRX1009" s="136"/>
      <c r="BRY1009" s="136"/>
      <c r="BRZ1009" s="136"/>
      <c r="BSA1009" s="136"/>
      <c r="BSB1009" s="136"/>
      <c r="BSC1009" s="136"/>
      <c r="BSD1009" s="136"/>
      <c r="BSE1009" s="136"/>
      <c r="BSF1009" s="136"/>
      <c r="BSG1009" s="136"/>
      <c r="BSH1009" s="136"/>
      <c r="BSI1009" s="136"/>
      <c r="BSJ1009" s="136"/>
      <c r="BSK1009" s="136"/>
      <c r="BSL1009" s="136"/>
      <c r="BSM1009" s="136"/>
      <c r="BSN1009" s="136"/>
      <c r="BSO1009" s="136"/>
      <c r="BSP1009" s="136"/>
      <c r="BSQ1009" s="136"/>
      <c r="BSR1009" s="136"/>
      <c r="BSS1009" s="136"/>
      <c r="BST1009" s="136"/>
      <c r="BSU1009" s="136"/>
      <c r="BSV1009" s="136"/>
      <c r="BSW1009" s="136"/>
      <c r="BSX1009" s="136"/>
      <c r="BSY1009" s="136"/>
      <c r="BSZ1009" s="136"/>
      <c r="BTA1009" s="136"/>
      <c r="BTB1009" s="136"/>
      <c r="BTC1009" s="136"/>
      <c r="BTD1009" s="136"/>
      <c r="BTE1009" s="136"/>
      <c r="BTF1009" s="136"/>
      <c r="BTG1009" s="136"/>
      <c r="BTH1009" s="136"/>
      <c r="BTI1009" s="136"/>
      <c r="BTJ1009" s="136"/>
      <c r="BTK1009" s="136"/>
      <c r="BTL1009" s="136"/>
      <c r="BTM1009" s="136"/>
      <c r="BTN1009" s="136"/>
      <c r="BTO1009" s="136"/>
      <c r="BTP1009" s="136"/>
      <c r="BTQ1009" s="136"/>
      <c r="BTR1009" s="136"/>
      <c r="BTS1009" s="136"/>
      <c r="BTT1009" s="136"/>
      <c r="BTU1009" s="136"/>
      <c r="BTV1009" s="136"/>
      <c r="BTW1009" s="136"/>
      <c r="BTX1009" s="136"/>
      <c r="BTY1009" s="136"/>
      <c r="BTZ1009" s="136"/>
      <c r="BUA1009" s="136"/>
      <c r="BUB1009" s="136"/>
      <c r="BUC1009" s="136"/>
      <c r="BUD1009" s="136"/>
      <c r="BUE1009" s="136"/>
      <c r="BUF1009" s="136"/>
      <c r="BUG1009" s="136"/>
      <c r="BUH1009" s="136"/>
      <c r="BUI1009" s="136"/>
      <c r="BUJ1009" s="136"/>
      <c r="BUK1009" s="136"/>
      <c r="BUL1009" s="136"/>
      <c r="BUM1009" s="136"/>
      <c r="BUN1009" s="136"/>
      <c r="BUO1009" s="136"/>
      <c r="BUP1009" s="136"/>
      <c r="BUQ1009" s="136"/>
      <c r="BUR1009" s="136"/>
      <c r="BUS1009" s="136"/>
      <c r="BUT1009" s="136"/>
      <c r="BUU1009" s="136"/>
      <c r="BUV1009" s="136"/>
      <c r="BUW1009" s="136"/>
      <c r="BUX1009" s="136"/>
      <c r="BUY1009" s="136"/>
      <c r="BUZ1009" s="136"/>
      <c r="BVA1009" s="136"/>
      <c r="BVB1009" s="136"/>
      <c r="BVC1009" s="136"/>
      <c r="BVD1009" s="136"/>
      <c r="BVE1009" s="136"/>
      <c r="BVF1009" s="136"/>
      <c r="BVG1009" s="136"/>
      <c r="BVH1009" s="136"/>
      <c r="BVI1009" s="136"/>
      <c r="BVJ1009" s="136"/>
      <c r="BVK1009" s="136"/>
      <c r="BVL1009" s="136"/>
      <c r="BVM1009" s="136"/>
      <c r="BVN1009" s="136"/>
      <c r="BVO1009" s="136"/>
      <c r="BVP1009" s="136"/>
      <c r="BVQ1009" s="136"/>
      <c r="BVR1009" s="136"/>
      <c r="BVS1009" s="136"/>
      <c r="BVT1009" s="136"/>
      <c r="BVU1009" s="136"/>
      <c r="BVV1009" s="136"/>
      <c r="BVW1009" s="136"/>
      <c r="BVX1009" s="136"/>
      <c r="BVY1009" s="136"/>
      <c r="BVZ1009" s="136"/>
      <c r="BWA1009" s="136"/>
      <c r="BWB1009" s="136"/>
      <c r="BWC1009" s="136"/>
      <c r="BWD1009" s="136"/>
      <c r="BWE1009" s="136"/>
      <c r="BWF1009" s="136"/>
      <c r="BWG1009" s="136"/>
      <c r="BWH1009" s="136"/>
      <c r="BWI1009" s="136"/>
      <c r="BWJ1009" s="136"/>
      <c r="BWK1009" s="136"/>
      <c r="BWL1009" s="136"/>
      <c r="BWM1009" s="136"/>
      <c r="BWN1009" s="136"/>
      <c r="BWO1009" s="136"/>
      <c r="BWP1009" s="136"/>
      <c r="BWQ1009" s="136"/>
      <c r="BWR1009" s="136"/>
      <c r="BWS1009" s="136"/>
      <c r="BWT1009" s="136"/>
      <c r="BWU1009" s="136"/>
      <c r="BWV1009" s="136"/>
      <c r="BWW1009" s="136"/>
      <c r="BWX1009" s="136"/>
      <c r="BWY1009" s="136"/>
      <c r="BWZ1009" s="136"/>
      <c r="BXA1009" s="136"/>
      <c r="BXB1009" s="136"/>
      <c r="BXC1009" s="136"/>
      <c r="BXD1009" s="136"/>
      <c r="BXE1009" s="136"/>
      <c r="BXF1009" s="136"/>
      <c r="BXG1009" s="136"/>
      <c r="BXH1009" s="136"/>
      <c r="BXI1009" s="136"/>
      <c r="BXJ1009" s="136"/>
      <c r="BXK1009" s="136"/>
      <c r="BXL1009" s="136"/>
      <c r="BXM1009" s="136"/>
      <c r="BXN1009" s="136"/>
      <c r="BXO1009" s="136"/>
      <c r="BXP1009" s="136"/>
      <c r="BXQ1009" s="136"/>
      <c r="BXR1009" s="136"/>
      <c r="BXS1009" s="136"/>
      <c r="BXT1009" s="136"/>
      <c r="BXU1009" s="136"/>
      <c r="BXV1009" s="136"/>
      <c r="BXW1009" s="136"/>
      <c r="BXX1009" s="136"/>
      <c r="BXY1009" s="136"/>
      <c r="BXZ1009" s="136"/>
      <c r="BYA1009" s="136"/>
      <c r="BYB1009" s="136"/>
      <c r="BYC1009" s="136"/>
      <c r="BYD1009" s="136"/>
      <c r="BYE1009" s="136"/>
      <c r="BYF1009" s="136"/>
      <c r="BYG1009" s="136"/>
      <c r="BYH1009" s="136"/>
      <c r="BYI1009" s="136"/>
      <c r="BYJ1009" s="136"/>
      <c r="BYK1009" s="136"/>
      <c r="BYL1009" s="136"/>
      <c r="BYM1009" s="136"/>
      <c r="BYN1009" s="136"/>
      <c r="BYO1009" s="136"/>
      <c r="BYP1009" s="136"/>
      <c r="BYQ1009" s="136"/>
      <c r="BYR1009" s="136"/>
      <c r="BYS1009" s="136"/>
      <c r="BYT1009" s="136"/>
      <c r="BYU1009" s="136"/>
      <c r="BYV1009" s="136"/>
      <c r="BYW1009" s="136"/>
      <c r="BYX1009" s="136"/>
      <c r="BYY1009" s="136"/>
      <c r="BYZ1009" s="136"/>
      <c r="BZA1009" s="136"/>
      <c r="BZB1009" s="136"/>
      <c r="BZC1009" s="136"/>
      <c r="BZD1009" s="136"/>
      <c r="BZE1009" s="136"/>
      <c r="BZF1009" s="136"/>
      <c r="BZG1009" s="136"/>
      <c r="BZH1009" s="136"/>
      <c r="BZI1009" s="136"/>
      <c r="BZJ1009" s="136"/>
      <c r="BZK1009" s="136"/>
      <c r="BZL1009" s="136"/>
      <c r="BZM1009" s="136"/>
      <c r="BZN1009" s="136"/>
      <c r="BZO1009" s="136"/>
      <c r="BZP1009" s="136"/>
      <c r="BZQ1009" s="136"/>
      <c r="BZR1009" s="136"/>
      <c r="BZS1009" s="136"/>
      <c r="BZT1009" s="136"/>
      <c r="BZU1009" s="136"/>
      <c r="BZV1009" s="136"/>
      <c r="BZW1009" s="136"/>
      <c r="BZX1009" s="136"/>
      <c r="BZY1009" s="136"/>
      <c r="BZZ1009" s="136"/>
      <c r="CAA1009" s="136"/>
      <c r="CAB1009" s="136"/>
      <c r="CAC1009" s="136"/>
      <c r="CAD1009" s="136"/>
      <c r="CAE1009" s="136"/>
      <c r="CAF1009" s="136"/>
      <c r="CAG1009" s="136"/>
      <c r="CAH1009" s="136"/>
      <c r="CAI1009" s="136"/>
      <c r="CAJ1009" s="136"/>
      <c r="CAK1009" s="136"/>
      <c r="CAL1009" s="136"/>
      <c r="CAM1009" s="136"/>
      <c r="CAN1009" s="136"/>
      <c r="CAO1009" s="136"/>
      <c r="CAP1009" s="136"/>
      <c r="CAQ1009" s="136"/>
      <c r="CAR1009" s="136"/>
      <c r="CAS1009" s="136"/>
      <c r="CAT1009" s="136"/>
      <c r="CAU1009" s="136"/>
      <c r="CAV1009" s="136"/>
      <c r="CAW1009" s="136"/>
      <c r="CAX1009" s="136"/>
      <c r="CAY1009" s="136"/>
      <c r="CAZ1009" s="136"/>
      <c r="CBA1009" s="136"/>
      <c r="CBB1009" s="136"/>
      <c r="CBC1009" s="136"/>
      <c r="CBD1009" s="136"/>
      <c r="CBE1009" s="136"/>
      <c r="CBF1009" s="136"/>
      <c r="CBG1009" s="136"/>
      <c r="CBH1009" s="136"/>
      <c r="CBI1009" s="136"/>
      <c r="CBJ1009" s="136"/>
      <c r="CBK1009" s="136"/>
      <c r="CBL1009" s="136"/>
      <c r="CBM1009" s="136"/>
      <c r="CBN1009" s="136"/>
      <c r="CBO1009" s="136"/>
      <c r="CBP1009" s="136"/>
      <c r="CBQ1009" s="136"/>
      <c r="CBR1009" s="136"/>
      <c r="CBS1009" s="136"/>
      <c r="CBT1009" s="136"/>
      <c r="CBU1009" s="136"/>
      <c r="CBV1009" s="136"/>
      <c r="CBW1009" s="136"/>
      <c r="CBX1009" s="136"/>
      <c r="CBY1009" s="136"/>
      <c r="CBZ1009" s="136"/>
      <c r="CCA1009" s="136"/>
      <c r="CCB1009" s="136"/>
      <c r="CCC1009" s="136"/>
      <c r="CCD1009" s="136"/>
      <c r="CCE1009" s="136"/>
      <c r="CCF1009" s="136"/>
      <c r="CCG1009" s="136"/>
      <c r="CCH1009" s="136"/>
      <c r="CCI1009" s="136"/>
      <c r="CCJ1009" s="136"/>
      <c r="CCK1009" s="136"/>
      <c r="CCL1009" s="136"/>
      <c r="CCM1009" s="136"/>
      <c r="CCN1009" s="136"/>
      <c r="CCO1009" s="136"/>
      <c r="CCP1009" s="136"/>
      <c r="CCQ1009" s="136"/>
      <c r="CCR1009" s="136"/>
      <c r="CCS1009" s="136"/>
      <c r="CCT1009" s="136"/>
      <c r="CCU1009" s="136"/>
      <c r="CCV1009" s="136"/>
      <c r="CCW1009" s="136"/>
      <c r="CCX1009" s="136"/>
      <c r="CCY1009" s="136"/>
      <c r="CCZ1009" s="136"/>
      <c r="CDA1009" s="136"/>
      <c r="CDB1009" s="136"/>
      <c r="CDC1009" s="136"/>
      <c r="CDD1009" s="136"/>
      <c r="CDE1009" s="136"/>
      <c r="CDF1009" s="136"/>
      <c r="CDG1009" s="136"/>
      <c r="CDH1009" s="136"/>
      <c r="CDI1009" s="136"/>
      <c r="CDJ1009" s="136"/>
      <c r="CDK1009" s="136"/>
      <c r="CDL1009" s="136"/>
      <c r="CDM1009" s="136"/>
      <c r="CDN1009" s="136"/>
      <c r="CDO1009" s="136"/>
      <c r="CDP1009" s="136"/>
      <c r="CDQ1009" s="136"/>
      <c r="CDR1009" s="136"/>
      <c r="CDS1009" s="136"/>
      <c r="CDT1009" s="136"/>
      <c r="CDU1009" s="136"/>
      <c r="CDV1009" s="136"/>
      <c r="CDW1009" s="136"/>
      <c r="CDX1009" s="136"/>
      <c r="CDY1009" s="136"/>
      <c r="CDZ1009" s="136"/>
      <c r="CEA1009" s="136"/>
      <c r="CEB1009" s="136"/>
      <c r="CEC1009" s="136"/>
      <c r="CED1009" s="136"/>
      <c r="CEE1009" s="136"/>
      <c r="CEF1009" s="136"/>
      <c r="CEG1009" s="136"/>
      <c r="CEH1009" s="136"/>
      <c r="CEI1009" s="136"/>
      <c r="CEJ1009" s="136"/>
      <c r="CEK1009" s="136"/>
      <c r="CEL1009" s="136"/>
      <c r="CEM1009" s="136"/>
      <c r="CEN1009" s="136"/>
      <c r="CEO1009" s="136"/>
      <c r="CEP1009" s="136"/>
      <c r="CEQ1009" s="136"/>
      <c r="CER1009" s="136"/>
      <c r="CES1009" s="136"/>
      <c r="CET1009" s="136"/>
      <c r="CEU1009" s="136"/>
      <c r="CEV1009" s="136"/>
      <c r="CEW1009" s="136"/>
      <c r="CEX1009" s="136"/>
      <c r="CEY1009" s="136"/>
      <c r="CEZ1009" s="136"/>
      <c r="CFA1009" s="136"/>
      <c r="CFB1009" s="136"/>
      <c r="CFC1009" s="136"/>
      <c r="CFD1009" s="136"/>
      <c r="CFE1009" s="136"/>
      <c r="CFF1009" s="136"/>
      <c r="CFG1009" s="136"/>
      <c r="CFH1009" s="136"/>
      <c r="CFI1009" s="136"/>
      <c r="CFJ1009" s="136"/>
      <c r="CFK1009" s="136"/>
      <c r="CFL1009" s="136"/>
      <c r="CFM1009" s="136"/>
      <c r="CFN1009" s="136"/>
      <c r="CFO1009" s="136"/>
      <c r="CFP1009" s="136"/>
      <c r="CFQ1009" s="136"/>
      <c r="CFR1009" s="136"/>
      <c r="CFS1009" s="136"/>
      <c r="CFT1009" s="136"/>
      <c r="CFU1009" s="136"/>
      <c r="CFV1009" s="136"/>
      <c r="CFW1009" s="136"/>
      <c r="CFX1009" s="136"/>
      <c r="CFY1009" s="136"/>
      <c r="CFZ1009" s="136"/>
      <c r="CGA1009" s="136"/>
      <c r="CGB1009" s="136"/>
      <c r="CGC1009" s="136"/>
      <c r="CGD1009" s="136"/>
      <c r="CGE1009" s="136"/>
      <c r="CGF1009" s="136"/>
      <c r="CGG1009" s="136"/>
      <c r="CGH1009" s="136"/>
      <c r="CGI1009" s="136"/>
      <c r="CGJ1009" s="136"/>
      <c r="CGK1009" s="136"/>
      <c r="CGL1009" s="136"/>
      <c r="CGM1009" s="136"/>
      <c r="CGN1009" s="136"/>
      <c r="CGO1009" s="136"/>
      <c r="CGP1009" s="136"/>
      <c r="CGQ1009" s="136"/>
      <c r="CGR1009" s="136"/>
      <c r="CGS1009" s="136"/>
      <c r="CGT1009" s="136"/>
      <c r="CGU1009" s="136"/>
      <c r="CGV1009" s="136"/>
      <c r="CGW1009" s="136"/>
      <c r="CGX1009" s="136"/>
      <c r="CGY1009" s="136"/>
      <c r="CGZ1009" s="136"/>
      <c r="CHA1009" s="136"/>
      <c r="CHB1009" s="136"/>
      <c r="CHC1009" s="136"/>
      <c r="CHD1009" s="136"/>
      <c r="CHE1009" s="136"/>
      <c r="CHF1009" s="136"/>
      <c r="CHG1009" s="136"/>
      <c r="CHH1009" s="136"/>
      <c r="CHI1009" s="136"/>
      <c r="CHJ1009" s="136"/>
      <c r="CHK1009" s="136"/>
      <c r="CHL1009" s="136"/>
      <c r="CHM1009" s="136"/>
      <c r="CHN1009" s="136"/>
      <c r="CHO1009" s="136"/>
      <c r="CHP1009" s="136"/>
      <c r="CHQ1009" s="136"/>
      <c r="CHR1009" s="136"/>
      <c r="CHS1009" s="136"/>
      <c r="CHT1009" s="136"/>
      <c r="CHU1009" s="136"/>
      <c r="CHV1009" s="136"/>
      <c r="CHW1009" s="136"/>
      <c r="CHX1009" s="136"/>
      <c r="CHY1009" s="136"/>
      <c r="CHZ1009" s="136"/>
      <c r="CIA1009" s="136"/>
      <c r="CIB1009" s="136"/>
      <c r="CIC1009" s="136"/>
      <c r="CID1009" s="136"/>
      <c r="CIE1009" s="136"/>
      <c r="CIF1009" s="136"/>
      <c r="CIG1009" s="136"/>
      <c r="CIH1009" s="136"/>
      <c r="CII1009" s="136"/>
      <c r="CIJ1009" s="136"/>
      <c r="CIK1009" s="136"/>
      <c r="CIL1009" s="136"/>
      <c r="CIM1009" s="136"/>
      <c r="CIN1009" s="136"/>
      <c r="CIO1009" s="136"/>
      <c r="CIP1009" s="136"/>
      <c r="CIQ1009" s="136"/>
      <c r="CIR1009" s="136"/>
      <c r="CIS1009" s="136"/>
      <c r="CIT1009" s="136"/>
      <c r="CIU1009" s="136"/>
      <c r="CIV1009" s="136"/>
      <c r="CIW1009" s="136"/>
      <c r="CIX1009" s="136"/>
      <c r="CIY1009" s="136"/>
      <c r="CIZ1009" s="136"/>
      <c r="CJA1009" s="136"/>
      <c r="CJB1009" s="136"/>
      <c r="CJC1009" s="136"/>
      <c r="CJD1009" s="136"/>
      <c r="CJE1009" s="136"/>
      <c r="CJF1009" s="136"/>
      <c r="CJG1009" s="136"/>
      <c r="CJH1009" s="136"/>
      <c r="CJI1009" s="136"/>
      <c r="CJJ1009" s="136"/>
      <c r="CJK1009" s="136"/>
      <c r="CJL1009" s="136"/>
      <c r="CJM1009" s="136"/>
      <c r="CJN1009" s="136"/>
      <c r="CJO1009" s="136"/>
      <c r="CJP1009" s="136"/>
      <c r="CJQ1009" s="136"/>
      <c r="CJR1009" s="136"/>
      <c r="CJS1009" s="136"/>
      <c r="CJT1009" s="136"/>
      <c r="CJU1009" s="136"/>
      <c r="CJV1009" s="136"/>
      <c r="CJW1009" s="136"/>
      <c r="CJX1009" s="136"/>
      <c r="CJY1009" s="136"/>
      <c r="CJZ1009" s="136"/>
      <c r="CKA1009" s="136"/>
      <c r="CKB1009" s="136"/>
      <c r="CKC1009" s="136"/>
      <c r="CKD1009" s="136"/>
      <c r="CKE1009" s="136"/>
      <c r="CKF1009" s="136"/>
      <c r="CKG1009" s="136"/>
      <c r="CKH1009" s="136"/>
      <c r="CKI1009" s="136"/>
      <c r="CKJ1009" s="136"/>
      <c r="CKK1009" s="136"/>
      <c r="CKL1009" s="136"/>
      <c r="CKM1009" s="136"/>
      <c r="CKN1009" s="136"/>
      <c r="CKO1009" s="136"/>
      <c r="CKP1009" s="136"/>
      <c r="CKQ1009" s="136"/>
      <c r="CKR1009" s="136"/>
      <c r="CKS1009" s="136"/>
      <c r="CKT1009" s="136"/>
      <c r="CKU1009" s="136"/>
      <c r="CKV1009" s="136"/>
      <c r="CKW1009" s="136"/>
      <c r="CKX1009" s="136"/>
      <c r="CKY1009" s="136"/>
      <c r="CKZ1009" s="136"/>
      <c r="CLA1009" s="136"/>
      <c r="CLB1009" s="136"/>
      <c r="CLC1009" s="136"/>
      <c r="CLD1009" s="136"/>
      <c r="CLE1009" s="136"/>
      <c r="CLF1009" s="136"/>
      <c r="CLG1009" s="136"/>
      <c r="CLH1009" s="136"/>
      <c r="CLI1009" s="136"/>
      <c r="CLJ1009" s="136"/>
      <c r="CLK1009" s="136"/>
      <c r="CLL1009" s="136"/>
      <c r="CLM1009" s="136"/>
      <c r="CLN1009" s="136"/>
      <c r="CLO1009" s="136"/>
      <c r="CLP1009" s="136"/>
      <c r="CLQ1009" s="136"/>
      <c r="CLR1009" s="136"/>
      <c r="CLS1009" s="136"/>
      <c r="CLT1009" s="136"/>
      <c r="CLU1009" s="136"/>
      <c r="CLV1009" s="136"/>
      <c r="CLW1009" s="136"/>
      <c r="CLX1009" s="136"/>
      <c r="CLY1009" s="136"/>
      <c r="CLZ1009" s="136"/>
      <c r="CMA1009" s="136"/>
      <c r="CMB1009" s="136"/>
      <c r="CMC1009" s="136"/>
      <c r="CMD1009" s="136"/>
      <c r="CME1009" s="136"/>
      <c r="CMF1009" s="136"/>
      <c r="CMG1009" s="136"/>
      <c r="CMH1009" s="136"/>
      <c r="CMI1009" s="136"/>
      <c r="CMJ1009" s="136"/>
      <c r="CMK1009" s="136"/>
      <c r="CML1009" s="136"/>
      <c r="CMM1009" s="136"/>
      <c r="CMN1009" s="136"/>
      <c r="CMO1009" s="136"/>
      <c r="CMP1009" s="136"/>
      <c r="CMQ1009" s="136"/>
      <c r="CMR1009" s="136"/>
      <c r="CMS1009" s="136"/>
      <c r="CMT1009" s="136"/>
      <c r="CMU1009" s="136"/>
      <c r="CMV1009" s="136"/>
      <c r="CMW1009" s="136"/>
      <c r="CMX1009" s="136"/>
      <c r="CMY1009" s="136"/>
      <c r="CMZ1009" s="136"/>
      <c r="CNA1009" s="136"/>
      <c r="CNB1009" s="136"/>
      <c r="CNC1009" s="136"/>
      <c r="CND1009" s="136"/>
      <c r="CNE1009" s="136"/>
      <c r="CNF1009" s="136"/>
      <c r="CNG1009" s="136"/>
      <c r="CNH1009" s="136"/>
      <c r="CNI1009" s="136"/>
      <c r="CNJ1009" s="136"/>
      <c r="CNK1009" s="136"/>
      <c r="CNL1009" s="136"/>
      <c r="CNM1009" s="136"/>
      <c r="CNN1009" s="136"/>
      <c r="CNO1009" s="136"/>
      <c r="CNP1009" s="136"/>
      <c r="CNQ1009" s="136"/>
      <c r="CNR1009" s="136"/>
      <c r="CNS1009" s="136"/>
      <c r="CNT1009" s="136"/>
      <c r="CNU1009" s="136"/>
      <c r="CNV1009" s="136"/>
      <c r="CNW1009" s="136"/>
      <c r="CNX1009" s="136"/>
      <c r="CNY1009" s="136"/>
      <c r="CNZ1009" s="136"/>
      <c r="COA1009" s="136"/>
      <c r="COB1009" s="136"/>
      <c r="COC1009" s="136"/>
      <c r="COD1009" s="136"/>
      <c r="COE1009" s="136"/>
      <c r="COF1009" s="136"/>
      <c r="COG1009" s="136"/>
      <c r="COH1009" s="136"/>
      <c r="COI1009" s="136"/>
      <c r="COJ1009" s="136"/>
      <c r="COK1009" s="136"/>
      <c r="COL1009" s="136"/>
      <c r="COM1009" s="136"/>
      <c r="CON1009" s="136"/>
      <c r="COO1009" s="136"/>
      <c r="COP1009" s="136"/>
      <c r="COQ1009" s="136"/>
      <c r="COR1009" s="136"/>
      <c r="COS1009" s="136"/>
      <c r="COT1009" s="136"/>
      <c r="COU1009" s="136"/>
      <c r="COV1009" s="136"/>
      <c r="COW1009" s="136"/>
      <c r="COX1009" s="136"/>
      <c r="COY1009" s="136"/>
      <c r="COZ1009" s="136"/>
      <c r="CPA1009" s="136"/>
      <c r="CPB1009" s="136"/>
      <c r="CPC1009" s="136"/>
      <c r="CPD1009" s="136"/>
      <c r="CPE1009" s="136"/>
      <c r="CPF1009" s="136"/>
      <c r="CPG1009" s="136"/>
      <c r="CPH1009" s="136"/>
      <c r="CPI1009" s="136"/>
      <c r="CPJ1009" s="136"/>
      <c r="CPK1009" s="136"/>
      <c r="CPL1009" s="136"/>
      <c r="CPM1009" s="136"/>
      <c r="CPN1009" s="136"/>
      <c r="CPO1009" s="136"/>
      <c r="CPP1009" s="136"/>
      <c r="CPQ1009" s="136"/>
      <c r="CPR1009" s="136"/>
      <c r="CPS1009" s="136"/>
      <c r="CPT1009" s="136"/>
      <c r="CPU1009" s="136"/>
      <c r="CPV1009" s="136"/>
      <c r="CPW1009" s="136"/>
      <c r="CPX1009" s="136"/>
      <c r="CPY1009" s="136"/>
      <c r="CPZ1009" s="136"/>
      <c r="CQA1009" s="136"/>
      <c r="CQB1009" s="136"/>
      <c r="CQC1009" s="136"/>
      <c r="CQD1009" s="136"/>
      <c r="CQE1009" s="136"/>
      <c r="CQF1009" s="136"/>
      <c r="CQG1009" s="136"/>
      <c r="CQH1009" s="136"/>
      <c r="CQI1009" s="136"/>
      <c r="CQJ1009" s="136"/>
      <c r="CQK1009" s="136"/>
      <c r="CQL1009" s="136"/>
      <c r="CQM1009" s="136"/>
      <c r="CQN1009" s="136"/>
      <c r="CQO1009" s="136"/>
      <c r="CQP1009" s="136"/>
      <c r="CQQ1009" s="136"/>
      <c r="CQR1009" s="136"/>
      <c r="CQS1009" s="136"/>
      <c r="CQT1009" s="136"/>
      <c r="CQU1009" s="136"/>
      <c r="CQV1009" s="136"/>
      <c r="CQW1009" s="136"/>
      <c r="CQX1009" s="136"/>
      <c r="CQY1009" s="136"/>
      <c r="CQZ1009" s="136"/>
      <c r="CRA1009" s="136"/>
      <c r="CRB1009" s="136"/>
      <c r="CRC1009" s="136"/>
      <c r="CRD1009" s="136"/>
      <c r="CRE1009" s="136"/>
      <c r="CRF1009" s="136"/>
      <c r="CRG1009" s="136"/>
      <c r="CRH1009" s="136"/>
      <c r="CRI1009" s="136"/>
      <c r="CRJ1009" s="136"/>
      <c r="CRK1009" s="136"/>
      <c r="CRL1009" s="136"/>
      <c r="CRM1009" s="136"/>
      <c r="CRN1009" s="136"/>
      <c r="CRO1009" s="136"/>
      <c r="CRP1009" s="136"/>
      <c r="CRQ1009" s="136"/>
      <c r="CRR1009" s="136"/>
      <c r="CRS1009" s="136"/>
      <c r="CRT1009" s="136"/>
      <c r="CRU1009" s="136"/>
      <c r="CRV1009" s="136"/>
      <c r="CRW1009" s="136"/>
      <c r="CRX1009" s="136"/>
      <c r="CRY1009" s="136"/>
      <c r="CRZ1009" s="136"/>
      <c r="CSA1009" s="136"/>
      <c r="CSB1009" s="136"/>
      <c r="CSC1009" s="136"/>
      <c r="CSD1009" s="136"/>
      <c r="CSE1009" s="136"/>
      <c r="CSF1009" s="136"/>
      <c r="CSG1009" s="136"/>
      <c r="CSH1009" s="136"/>
      <c r="CSI1009" s="136"/>
      <c r="CSJ1009" s="136"/>
      <c r="CSK1009" s="136"/>
      <c r="CSL1009" s="136"/>
      <c r="CSM1009" s="136"/>
      <c r="CSN1009" s="136"/>
      <c r="CSO1009" s="136"/>
      <c r="CSP1009" s="136"/>
      <c r="CSQ1009" s="136"/>
      <c r="CSR1009" s="136"/>
      <c r="CSS1009" s="136"/>
      <c r="CST1009" s="136"/>
      <c r="CSU1009" s="136"/>
      <c r="CSV1009" s="136"/>
      <c r="CSW1009" s="136"/>
      <c r="CSX1009" s="136"/>
      <c r="CSY1009" s="136"/>
      <c r="CSZ1009" s="136"/>
      <c r="CTA1009" s="136"/>
      <c r="CTB1009" s="136"/>
      <c r="CTC1009" s="136"/>
      <c r="CTD1009" s="136"/>
      <c r="CTE1009" s="136"/>
      <c r="CTF1009" s="136"/>
      <c r="CTG1009" s="136"/>
      <c r="CTH1009" s="136"/>
      <c r="CTI1009" s="136"/>
      <c r="CTJ1009" s="136"/>
      <c r="CTK1009" s="136"/>
      <c r="CTL1009" s="136"/>
      <c r="CTM1009" s="136"/>
      <c r="CTN1009" s="136"/>
      <c r="CTO1009" s="136"/>
      <c r="CTP1009" s="136"/>
      <c r="CTQ1009" s="136"/>
      <c r="CTR1009" s="136"/>
      <c r="CTS1009" s="136"/>
      <c r="CTT1009" s="136"/>
      <c r="CTU1009" s="136"/>
      <c r="CTV1009" s="136"/>
      <c r="CTW1009" s="136"/>
      <c r="CTX1009" s="136"/>
      <c r="CTY1009" s="136"/>
      <c r="CTZ1009" s="136"/>
      <c r="CUA1009" s="136"/>
      <c r="CUB1009" s="136"/>
      <c r="CUC1009" s="136"/>
      <c r="CUD1009" s="136"/>
      <c r="CUE1009" s="136"/>
      <c r="CUF1009" s="136"/>
      <c r="CUG1009" s="136"/>
      <c r="CUH1009" s="136"/>
      <c r="CUI1009" s="136"/>
      <c r="CUJ1009" s="136"/>
      <c r="CUK1009" s="136"/>
      <c r="CUL1009" s="136"/>
      <c r="CUM1009" s="136"/>
      <c r="CUN1009" s="136"/>
      <c r="CUO1009" s="136"/>
      <c r="CUP1009" s="136"/>
      <c r="CUQ1009" s="136"/>
      <c r="CUR1009" s="136"/>
      <c r="CUS1009" s="136"/>
      <c r="CUT1009" s="136"/>
      <c r="CUU1009" s="136"/>
      <c r="CUV1009" s="136"/>
      <c r="CUW1009" s="136"/>
      <c r="CUX1009" s="136"/>
      <c r="CUY1009" s="136"/>
      <c r="CUZ1009" s="136"/>
      <c r="CVA1009" s="136"/>
      <c r="CVB1009" s="136"/>
      <c r="CVC1009" s="136"/>
      <c r="CVD1009" s="136"/>
      <c r="CVE1009" s="136"/>
      <c r="CVF1009" s="136"/>
      <c r="CVG1009" s="136"/>
      <c r="CVH1009" s="136"/>
      <c r="CVI1009" s="136"/>
      <c r="CVJ1009" s="136"/>
      <c r="CVK1009" s="136"/>
      <c r="CVL1009" s="136"/>
      <c r="CVM1009" s="136"/>
      <c r="CVN1009" s="136"/>
      <c r="CVO1009" s="136"/>
      <c r="CVP1009" s="136"/>
      <c r="CVQ1009" s="136"/>
      <c r="CVR1009" s="136"/>
      <c r="CVS1009" s="136"/>
      <c r="CVT1009" s="136"/>
      <c r="CVU1009" s="136"/>
      <c r="CVV1009" s="136"/>
      <c r="CVW1009" s="136"/>
      <c r="CVX1009" s="136"/>
      <c r="CVY1009" s="136"/>
      <c r="CVZ1009" s="136"/>
      <c r="CWA1009" s="136"/>
      <c r="CWB1009" s="136"/>
      <c r="CWC1009" s="136"/>
      <c r="CWD1009" s="136"/>
      <c r="CWE1009" s="136"/>
      <c r="CWF1009" s="136"/>
      <c r="CWG1009" s="136"/>
      <c r="CWH1009" s="136"/>
      <c r="CWI1009" s="136"/>
      <c r="CWJ1009" s="136"/>
      <c r="CWK1009" s="136"/>
      <c r="CWL1009" s="136"/>
      <c r="CWM1009" s="136"/>
      <c r="CWN1009" s="136"/>
      <c r="CWO1009" s="136"/>
      <c r="CWP1009" s="136"/>
      <c r="CWQ1009" s="136"/>
      <c r="CWR1009" s="136"/>
      <c r="CWS1009" s="136"/>
      <c r="CWT1009" s="136"/>
      <c r="CWU1009" s="136"/>
      <c r="CWV1009" s="136"/>
      <c r="CWW1009" s="136"/>
      <c r="CWX1009" s="136"/>
      <c r="CWY1009" s="136"/>
      <c r="CWZ1009" s="136"/>
      <c r="CXA1009" s="136"/>
      <c r="CXB1009" s="136"/>
      <c r="CXC1009" s="136"/>
      <c r="CXD1009" s="136"/>
      <c r="CXE1009" s="136"/>
      <c r="CXF1009" s="136"/>
      <c r="CXG1009" s="136"/>
      <c r="CXH1009" s="136"/>
      <c r="CXI1009" s="136"/>
      <c r="CXJ1009" s="136"/>
      <c r="CXK1009" s="136"/>
      <c r="CXL1009" s="136"/>
      <c r="CXM1009" s="136"/>
      <c r="CXN1009" s="136"/>
      <c r="CXO1009" s="136"/>
      <c r="CXP1009" s="136"/>
      <c r="CXQ1009" s="136"/>
      <c r="CXR1009" s="136"/>
      <c r="CXS1009" s="136"/>
      <c r="CXT1009" s="136"/>
      <c r="CXU1009" s="136"/>
      <c r="CXV1009" s="136"/>
      <c r="CXW1009" s="136"/>
      <c r="CXX1009" s="136"/>
      <c r="CXY1009" s="136"/>
      <c r="CXZ1009" s="136"/>
      <c r="CYA1009" s="136"/>
      <c r="CYB1009" s="136"/>
      <c r="CYC1009" s="136"/>
      <c r="CYD1009" s="136"/>
      <c r="CYE1009" s="136"/>
      <c r="CYF1009" s="136"/>
      <c r="CYG1009" s="136"/>
      <c r="CYH1009" s="136"/>
      <c r="CYI1009" s="136"/>
      <c r="CYJ1009" s="136"/>
      <c r="CYK1009" s="136"/>
      <c r="CYL1009" s="136"/>
      <c r="CYM1009" s="136"/>
      <c r="CYN1009" s="136"/>
      <c r="CYO1009" s="136"/>
      <c r="CYP1009" s="136"/>
      <c r="CYQ1009" s="136"/>
      <c r="CYR1009" s="136"/>
      <c r="CYS1009" s="136"/>
      <c r="CYT1009" s="136"/>
      <c r="CYU1009" s="136"/>
      <c r="CYV1009" s="136"/>
      <c r="CYW1009" s="136"/>
      <c r="CYX1009" s="136"/>
      <c r="CYY1009" s="136"/>
      <c r="CYZ1009" s="136"/>
      <c r="CZA1009" s="136"/>
      <c r="CZB1009" s="136"/>
      <c r="CZC1009" s="136"/>
      <c r="CZD1009" s="136"/>
      <c r="CZE1009" s="136"/>
      <c r="CZF1009" s="136"/>
      <c r="CZG1009" s="136"/>
      <c r="CZH1009" s="136"/>
      <c r="CZI1009" s="136"/>
      <c r="CZJ1009" s="136"/>
      <c r="CZK1009" s="136"/>
      <c r="CZL1009" s="136"/>
      <c r="CZM1009" s="136"/>
      <c r="CZN1009" s="136"/>
      <c r="CZO1009" s="136"/>
      <c r="CZP1009" s="136"/>
      <c r="CZQ1009" s="136"/>
      <c r="CZR1009" s="136"/>
      <c r="CZS1009" s="136"/>
      <c r="CZT1009" s="136"/>
      <c r="CZU1009" s="136"/>
      <c r="CZV1009" s="136"/>
      <c r="CZW1009" s="136"/>
      <c r="CZX1009" s="136"/>
      <c r="CZY1009" s="136"/>
      <c r="CZZ1009" s="136"/>
      <c r="DAA1009" s="136"/>
      <c r="DAB1009" s="136"/>
      <c r="DAC1009" s="136"/>
      <c r="DAD1009" s="136"/>
      <c r="DAE1009" s="136"/>
      <c r="DAF1009" s="136"/>
      <c r="DAG1009" s="136"/>
      <c r="DAH1009" s="136"/>
      <c r="DAI1009" s="136"/>
      <c r="DAJ1009" s="136"/>
      <c r="DAK1009" s="136"/>
      <c r="DAL1009" s="136"/>
      <c r="DAM1009" s="136"/>
      <c r="DAN1009" s="136"/>
      <c r="DAO1009" s="136"/>
      <c r="DAP1009" s="136"/>
      <c r="DAQ1009" s="136"/>
      <c r="DAR1009" s="136"/>
      <c r="DAS1009" s="136"/>
      <c r="DAT1009" s="136"/>
      <c r="DAU1009" s="136"/>
      <c r="DAV1009" s="136"/>
      <c r="DAW1009" s="136"/>
      <c r="DAX1009" s="136"/>
      <c r="DAY1009" s="136"/>
      <c r="DAZ1009" s="136"/>
      <c r="DBA1009" s="136"/>
      <c r="DBB1009" s="136"/>
      <c r="DBC1009" s="136"/>
      <c r="DBD1009" s="136"/>
      <c r="DBE1009" s="136"/>
      <c r="DBF1009" s="136"/>
      <c r="DBG1009" s="136"/>
      <c r="DBH1009" s="136"/>
      <c r="DBI1009" s="136"/>
      <c r="DBJ1009" s="136"/>
      <c r="DBK1009" s="136"/>
      <c r="DBL1009" s="136"/>
      <c r="DBM1009" s="136"/>
      <c r="DBN1009" s="136"/>
      <c r="DBO1009" s="136"/>
      <c r="DBP1009" s="136"/>
      <c r="DBQ1009" s="136"/>
      <c r="DBR1009" s="136"/>
      <c r="DBS1009" s="136"/>
      <c r="DBT1009" s="136"/>
      <c r="DBU1009" s="136"/>
      <c r="DBV1009" s="136"/>
      <c r="DBW1009" s="136"/>
      <c r="DBX1009" s="136"/>
      <c r="DBY1009" s="136"/>
      <c r="DBZ1009" s="136"/>
      <c r="DCA1009" s="136"/>
      <c r="DCB1009" s="136"/>
      <c r="DCC1009" s="136"/>
      <c r="DCD1009" s="136"/>
      <c r="DCE1009" s="136"/>
      <c r="DCF1009" s="136"/>
      <c r="DCG1009" s="136"/>
      <c r="DCH1009" s="136"/>
      <c r="DCI1009" s="136"/>
      <c r="DCJ1009" s="136"/>
      <c r="DCK1009" s="136"/>
      <c r="DCL1009" s="136"/>
      <c r="DCM1009" s="136"/>
      <c r="DCN1009" s="136"/>
      <c r="DCO1009" s="136"/>
      <c r="DCP1009" s="136"/>
      <c r="DCQ1009" s="136"/>
      <c r="DCR1009" s="136"/>
      <c r="DCS1009" s="136"/>
      <c r="DCT1009" s="136"/>
      <c r="DCU1009" s="136"/>
      <c r="DCV1009" s="136"/>
      <c r="DCW1009" s="136"/>
      <c r="DCX1009" s="136"/>
      <c r="DCY1009" s="136"/>
      <c r="DCZ1009" s="136"/>
      <c r="DDA1009" s="136"/>
      <c r="DDB1009" s="136"/>
      <c r="DDC1009" s="136"/>
      <c r="DDD1009" s="136"/>
      <c r="DDE1009" s="136"/>
      <c r="DDF1009" s="136"/>
      <c r="DDG1009" s="136"/>
      <c r="DDH1009" s="136"/>
      <c r="DDI1009" s="136"/>
      <c r="DDJ1009" s="136"/>
      <c r="DDK1009" s="136"/>
      <c r="DDL1009" s="136"/>
      <c r="DDM1009" s="136"/>
      <c r="DDN1009" s="136"/>
      <c r="DDO1009" s="136"/>
      <c r="DDP1009" s="136"/>
      <c r="DDQ1009" s="136"/>
      <c r="DDR1009" s="136"/>
      <c r="DDS1009" s="136"/>
      <c r="DDT1009" s="136"/>
      <c r="DDU1009" s="136"/>
      <c r="DDV1009" s="136"/>
      <c r="DDW1009" s="136"/>
      <c r="DDX1009" s="136"/>
      <c r="DDY1009" s="136"/>
      <c r="DDZ1009" s="136"/>
      <c r="DEA1009" s="136"/>
      <c r="DEB1009" s="136"/>
      <c r="DEC1009" s="136"/>
      <c r="DED1009" s="136"/>
      <c r="DEE1009" s="136"/>
      <c r="DEF1009" s="136"/>
      <c r="DEG1009" s="136"/>
      <c r="DEH1009" s="136"/>
      <c r="DEI1009" s="136"/>
      <c r="DEJ1009" s="136"/>
      <c r="DEK1009" s="136"/>
      <c r="DEL1009" s="136"/>
      <c r="DEM1009" s="136"/>
      <c r="DEN1009" s="136"/>
      <c r="DEO1009" s="136"/>
      <c r="DEP1009" s="136"/>
      <c r="DEQ1009" s="136"/>
      <c r="DER1009" s="136"/>
      <c r="DES1009" s="136"/>
      <c r="DET1009" s="136"/>
      <c r="DEU1009" s="136"/>
      <c r="DEV1009" s="136"/>
      <c r="DEW1009" s="136"/>
      <c r="DEX1009" s="136"/>
      <c r="DEY1009" s="136"/>
      <c r="DEZ1009" s="136"/>
      <c r="DFA1009" s="136"/>
      <c r="DFB1009" s="136"/>
      <c r="DFC1009" s="136"/>
      <c r="DFD1009" s="136"/>
      <c r="DFE1009" s="136"/>
      <c r="DFF1009" s="136"/>
      <c r="DFG1009" s="136"/>
      <c r="DFH1009" s="136"/>
      <c r="DFI1009" s="136"/>
      <c r="DFJ1009" s="136"/>
      <c r="DFK1009" s="136"/>
      <c r="DFL1009" s="136"/>
      <c r="DFM1009" s="136"/>
      <c r="DFN1009" s="136"/>
      <c r="DFO1009" s="136"/>
      <c r="DFP1009" s="136"/>
      <c r="DFQ1009" s="136"/>
      <c r="DFR1009" s="136"/>
      <c r="DFS1009" s="136"/>
      <c r="DFT1009" s="136"/>
      <c r="DFU1009" s="136"/>
      <c r="DFV1009" s="136"/>
      <c r="DFW1009" s="136"/>
      <c r="DFX1009" s="136"/>
      <c r="DFY1009" s="136"/>
      <c r="DFZ1009" s="136"/>
      <c r="DGA1009" s="136"/>
      <c r="DGB1009" s="136"/>
      <c r="DGC1009" s="136"/>
      <c r="DGD1009" s="136"/>
      <c r="DGE1009" s="136"/>
      <c r="DGF1009" s="136"/>
      <c r="DGG1009" s="136"/>
      <c r="DGH1009" s="136"/>
      <c r="DGI1009" s="136"/>
      <c r="DGJ1009" s="136"/>
      <c r="DGK1009" s="136"/>
      <c r="DGL1009" s="136"/>
      <c r="DGM1009" s="136"/>
      <c r="DGN1009" s="136"/>
      <c r="DGO1009" s="136"/>
      <c r="DGP1009" s="136"/>
      <c r="DGQ1009" s="136"/>
      <c r="DGR1009" s="136"/>
      <c r="DGS1009" s="136"/>
      <c r="DGT1009" s="136"/>
      <c r="DGU1009" s="136"/>
      <c r="DGV1009" s="136"/>
      <c r="DGW1009" s="136"/>
      <c r="DGX1009" s="136"/>
      <c r="DGY1009" s="136"/>
      <c r="DGZ1009" s="136"/>
      <c r="DHA1009" s="136"/>
      <c r="DHB1009" s="136"/>
      <c r="DHC1009" s="136"/>
      <c r="DHD1009" s="136"/>
      <c r="DHE1009" s="136"/>
      <c r="DHF1009" s="136"/>
      <c r="DHG1009" s="136"/>
      <c r="DHH1009" s="136"/>
      <c r="DHI1009" s="136"/>
      <c r="DHJ1009" s="136"/>
      <c r="DHK1009" s="136"/>
      <c r="DHL1009" s="136"/>
      <c r="DHM1009" s="136"/>
      <c r="DHN1009" s="136"/>
      <c r="DHO1009" s="136"/>
      <c r="DHP1009" s="136"/>
      <c r="DHQ1009" s="136"/>
      <c r="DHR1009" s="136"/>
      <c r="DHS1009" s="136"/>
      <c r="DHT1009" s="136"/>
      <c r="DHU1009" s="136"/>
      <c r="DHV1009" s="136"/>
      <c r="DHW1009" s="136"/>
      <c r="DHX1009" s="136"/>
      <c r="DHY1009" s="136"/>
      <c r="DHZ1009" s="136"/>
      <c r="DIA1009" s="136"/>
      <c r="DIB1009" s="136"/>
      <c r="DIC1009" s="136"/>
      <c r="DID1009" s="136"/>
      <c r="DIE1009" s="136"/>
      <c r="DIF1009" s="136"/>
      <c r="DIG1009" s="136"/>
      <c r="DIH1009" s="136"/>
      <c r="DII1009" s="136"/>
      <c r="DIJ1009" s="136"/>
      <c r="DIK1009" s="136"/>
      <c r="DIL1009" s="136"/>
      <c r="DIM1009" s="136"/>
      <c r="DIN1009" s="136"/>
      <c r="DIO1009" s="136"/>
      <c r="DIP1009" s="136"/>
      <c r="DIQ1009" s="136"/>
      <c r="DIR1009" s="136"/>
      <c r="DIS1009" s="136"/>
      <c r="DIT1009" s="136"/>
      <c r="DIU1009" s="136"/>
      <c r="DIV1009" s="136"/>
      <c r="DIW1009" s="136"/>
      <c r="DIX1009" s="136"/>
      <c r="DIY1009" s="136"/>
      <c r="DIZ1009" s="136"/>
      <c r="DJA1009" s="136"/>
      <c r="DJB1009" s="136"/>
      <c r="DJC1009" s="136"/>
      <c r="DJD1009" s="136"/>
      <c r="DJE1009" s="136"/>
      <c r="DJF1009" s="136"/>
      <c r="DJG1009" s="136"/>
      <c r="DJH1009" s="136"/>
      <c r="DJI1009" s="136"/>
      <c r="DJJ1009" s="136"/>
      <c r="DJK1009" s="136"/>
      <c r="DJL1009" s="136"/>
      <c r="DJM1009" s="136"/>
      <c r="DJN1009" s="136"/>
      <c r="DJO1009" s="136"/>
      <c r="DJP1009" s="136"/>
      <c r="DJQ1009" s="136"/>
      <c r="DJR1009" s="136"/>
      <c r="DJS1009" s="136"/>
      <c r="DJT1009" s="136"/>
      <c r="DJU1009" s="136"/>
      <c r="DJV1009" s="136"/>
      <c r="DJW1009" s="136"/>
      <c r="DJX1009" s="136"/>
      <c r="DJY1009" s="136"/>
      <c r="DJZ1009" s="136"/>
      <c r="DKA1009" s="136"/>
      <c r="DKB1009" s="136"/>
      <c r="DKC1009" s="136"/>
      <c r="DKD1009" s="136"/>
      <c r="DKE1009" s="136"/>
      <c r="DKF1009" s="136"/>
      <c r="DKG1009" s="136"/>
      <c r="DKH1009" s="136"/>
      <c r="DKI1009" s="136"/>
      <c r="DKJ1009" s="136"/>
      <c r="DKK1009" s="136"/>
      <c r="DKL1009" s="136"/>
      <c r="DKM1009" s="136"/>
      <c r="DKN1009" s="136"/>
      <c r="DKO1009" s="136"/>
      <c r="DKP1009" s="136"/>
      <c r="DKQ1009" s="136"/>
      <c r="DKR1009" s="136"/>
      <c r="DKS1009" s="136"/>
      <c r="DKT1009" s="136"/>
      <c r="DKU1009" s="136"/>
      <c r="DKV1009" s="136"/>
      <c r="DKW1009" s="136"/>
      <c r="DKX1009" s="136"/>
      <c r="DKY1009" s="136"/>
      <c r="DKZ1009" s="136"/>
      <c r="DLA1009" s="136"/>
      <c r="DLB1009" s="136"/>
      <c r="DLC1009" s="136"/>
      <c r="DLD1009" s="136"/>
      <c r="DLE1009" s="136"/>
      <c r="DLF1009" s="136"/>
      <c r="DLG1009" s="136"/>
      <c r="DLH1009" s="136"/>
      <c r="DLI1009" s="136"/>
      <c r="DLJ1009" s="136"/>
      <c r="DLK1009" s="136"/>
      <c r="DLL1009" s="136"/>
      <c r="DLM1009" s="136"/>
      <c r="DLN1009" s="136"/>
      <c r="DLO1009" s="136"/>
      <c r="DLP1009" s="136"/>
      <c r="DLQ1009" s="136"/>
      <c r="DLR1009" s="136"/>
      <c r="DLS1009" s="136"/>
      <c r="DLT1009" s="136"/>
      <c r="DLU1009" s="136"/>
      <c r="DLV1009" s="136"/>
      <c r="DLW1009" s="136"/>
      <c r="DLX1009" s="136"/>
      <c r="DLY1009" s="136"/>
      <c r="DLZ1009" s="136"/>
      <c r="DMA1009" s="136"/>
      <c r="DMB1009" s="136"/>
      <c r="DMC1009" s="136"/>
      <c r="DMD1009" s="136"/>
      <c r="DME1009" s="136"/>
      <c r="DMF1009" s="136"/>
      <c r="DMG1009" s="136"/>
      <c r="DMH1009" s="136"/>
      <c r="DMI1009" s="136"/>
      <c r="DMJ1009" s="136"/>
      <c r="DMK1009" s="136"/>
      <c r="DML1009" s="136"/>
      <c r="DMM1009" s="136"/>
      <c r="DMN1009" s="136"/>
      <c r="DMO1009" s="136"/>
      <c r="DMP1009" s="136"/>
      <c r="DMQ1009" s="136"/>
      <c r="DMR1009" s="136"/>
      <c r="DMS1009" s="136"/>
      <c r="DMT1009" s="136"/>
      <c r="DMU1009" s="136"/>
      <c r="DMV1009" s="136"/>
      <c r="DMW1009" s="136"/>
      <c r="DMX1009" s="136"/>
      <c r="DMY1009" s="136"/>
      <c r="DMZ1009" s="136"/>
      <c r="DNA1009" s="136"/>
      <c r="DNB1009" s="136"/>
      <c r="DNC1009" s="136"/>
      <c r="DND1009" s="136"/>
      <c r="DNE1009" s="136"/>
      <c r="DNF1009" s="136"/>
      <c r="DNG1009" s="136"/>
      <c r="DNH1009" s="136"/>
      <c r="DNI1009" s="136"/>
      <c r="DNJ1009" s="136"/>
      <c r="DNK1009" s="136"/>
      <c r="DNL1009" s="136"/>
      <c r="DNM1009" s="136"/>
      <c r="DNN1009" s="136"/>
      <c r="DNO1009" s="136"/>
      <c r="DNP1009" s="136"/>
      <c r="DNQ1009" s="136"/>
      <c r="DNR1009" s="136"/>
      <c r="DNS1009" s="136"/>
      <c r="DNT1009" s="136"/>
      <c r="DNU1009" s="136"/>
      <c r="DNV1009" s="136"/>
      <c r="DNW1009" s="136"/>
      <c r="DNX1009" s="136"/>
      <c r="DNY1009" s="136"/>
      <c r="DNZ1009" s="136"/>
      <c r="DOA1009" s="136"/>
      <c r="DOB1009" s="136"/>
      <c r="DOC1009" s="136"/>
      <c r="DOD1009" s="136"/>
      <c r="DOE1009" s="136"/>
      <c r="DOF1009" s="136"/>
      <c r="DOG1009" s="136"/>
      <c r="DOH1009" s="136"/>
      <c r="DOI1009" s="136"/>
      <c r="DOJ1009" s="136"/>
      <c r="DOK1009" s="136"/>
      <c r="DOL1009" s="136"/>
      <c r="DOM1009" s="136"/>
      <c r="DON1009" s="136"/>
      <c r="DOO1009" s="136"/>
      <c r="DOP1009" s="136"/>
      <c r="DOQ1009" s="136"/>
      <c r="DOR1009" s="136"/>
      <c r="DOS1009" s="136"/>
      <c r="DOT1009" s="136"/>
      <c r="DOU1009" s="136"/>
      <c r="DOV1009" s="136"/>
      <c r="DOW1009" s="136"/>
      <c r="DOX1009" s="136"/>
      <c r="DOY1009" s="136"/>
      <c r="DOZ1009" s="136"/>
      <c r="DPA1009" s="136"/>
      <c r="DPB1009" s="136"/>
      <c r="DPC1009" s="136"/>
      <c r="DPD1009" s="136"/>
      <c r="DPE1009" s="136"/>
      <c r="DPF1009" s="136"/>
      <c r="DPG1009" s="136"/>
      <c r="DPH1009" s="136"/>
      <c r="DPI1009" s="136"/>
      <c r="DPJ1009" s="136"/>
      <c r="DPK1009" s="136"/>
      <c r="DPL1009" s="136"/>
      <c r="DPM1009" s="136"/>
      <c r="DPN1009" s="136"/>
      <c r="DPO1009" s="136"/>
      <c r="DPP1009" s="136"/>
      <c r="DPQ1009" s="136"/>
      <c r="DPR1009" s="136"/>
      <c r="DPS1009" s="136"/>
      <c r="DPT1009" s="136"/>
      <c r="DPU1009" s="136"/>
      <c r="DPV1009" s="136"/>
      <c r="DPW1009" s="136"/>
      <c r="DPX1009" s="136"/>
      <c r="DPY1009" s="136"/>
      <c r="DPZ1009" s="136"/>
      <c r="DQA1009" s="136"/>
      <c r="DQB1009" s="136"/>
      <c r="DQC1009" s="136"/>
      <c r="DQD1009" s="136"/>
      <c r="DQE1009" s="136"/>
      <c r="DQF1009" s="136"/>
      <c r="DQG1009" s="136"/>
      <c r="DQH1009" s="136"/>
      <c r="DQI1009" s="136"/>
      <c r="DQJ1009" s="136"/>
      <c r="DQK1009" s="136"/>
      <c r="DQL1009" s="136"/>
      <c r="DQM1009" s="136"/>
      <c r="DQN1009" s="136"/>
      <c r="DQO1009" s="136"/>
      <c r="DQP1009" s="136"/>
      <c r="DQQ1009" s="136"/>
      <c r="DQR1009" s="136"/>
      <c r="DQS1009" s="136"/>
      <c r="DQT1009" s="136"/>
      <c r="DQU1009" s="136"/>
      <c r="DQV1009" s="136"/>
      <c r="DQW1009" s="136"/>
      <c r="DQX1009" s="136"/>
      <c r="DQY1009" s="136"/>
      <c r="DQZ1009" s="136"/>
      <c r="DRA1009" s="136"/>
      <c r="DRB1009" s="136"/>
      <c r="DRC1009" s="136"/>
      <c r="DRD1009" s="136"/>
      <c r="DRE1009" s="136"/>
      <c r="DRF1009" s="136"/>
      <c r="DRG1009" s="136"/>
      <c r="DRH1009" s="136"/>
      <c r="DRI1009" s="136"/>
      <c r="DRJ1009" s="136"/>
      <c r="DRK1009" s="136"/>
      <c r="DRL1009" s="136"/>
      <c r="DRM1009" s="136"/>
      <c r="DRN1009" s="136"/>
      <c r="DRO1009" s="136"/>
      <c r="DRP1009" s="136"/>
      <c r="DRQ1009" s="136"/>
      <c r="DRR1009" s="136"/>
      <c r="DRS1009" s="136"/>
      <c r="DRT1009" s="136"/>
      <c r="DRU1009" s="136"/>
      <c r="DRV1009" s="136"/>
      <c r="DRW1009" s="136"/>
      <c r="DRX1009" s="136"/>
      <c r="DRY1009" s="136"/>
      <c r="DRZ1009" s="136"/>
      <c r="DSA1009" s="136"/>
      <c r="DSB1009" s="136"/>
      <c r="DSC1009" s="136"/>
      <c r="DSD1009" s="136"/>
      <c r="DSE1009" s="136"/>
      <c r="DSF1009" s="136"/>
      <c r="DSG1009" s="136"/>
      <c r="DSH1009" s="136"/>
      <c r="DSI1009" s="136"/>
      <c r="DSJ1009" s="136"/>
      <c r="DSK1009" s="136"/>
      <c r="DSL1009" s="136"/>
      <c r="DSM1009" s="136"/>
      <c r="DSN1009" s="136"/>
      <c r="DSO1009" s="136"/>
      <c r="DSP1009" s="136"/>
      <c r="DSQ1009" s="136"/>
      <c r="DSR1009" s="136"/>
      <c r="DSS1009" s="136"/>
      <c r="DST1009" s="136"/>
      <c r="DSU1009" s="136"/>
      <c r="DSV1009" s="136"/>
      <c r="DSW1009" s="136"/>
      <c r="DSX1009" s="136"/>
      <c r="DSY1009" s="136"/>
      <c r="DSZ1009" s="136"/>
      <c r="DTA1009" s="136"/>
      <c r="DTB1009" s="136"/>
      <c r="DTC1009" s="136"/>
      <c r="DTD1009" s="136"/>
      <c r="DTE1009" s="136"/>
      <c r="DTF1009" s="136"/>
      <c r="DTG1009" s="136"/>
      <c r="DTH1009" s="136"/>
      <c r="DTI1009" s="136"/>
      <c r="DTJ1009" s="136"/>
      <c r="DTK1009" s="136"/>
      <c r="DTL1009" s="136"/>
      <c r="DTM1009" s="136"/>
      <c r="DTN1009" s="136"/>
      <c r="DTO1009" s="136"/>
      <c r="DTP1009" s="136"/>
      <c r="DTQ1009" s="136"/>
      <c r="DTR1009" s="136"/>
      <c r="DTS1009" s="136"/>
      <c r="DTT1009" s="136"/>
      <c r="DTU1009" s="136"/>
      <c r="DTV1009" s="136"/>
      <c r="DTW1009" s="136"/>
      <c r="DTX1009" s="136"/>
      <c r="DTY1009" s="136"/>
      <c r="DTZ1009" s="136"/>
      <c r="DUA1009" s="136"/>
      <c r="DUB1009" s="136"/>
      <c r="DUC1009" s="136"/>
      <c r="DUD1009" s="136"/>
      <c r="DUE1009" s="136"/>
      <c r="DUF1009" s="136"/>
      <c r="DUG1009" s="136"/>
      <c r="DUH1009" s="136"/>
      <c r="DUI1009" s="136"/>
      <c r="DUJ1009" s="136"/>
      <c r="DUK1009" s="136"/>
      <c r="DUL1009" s="136"/>
      <c r="DUM1009" s="136"/>
      <c r="DUN1009" s="136"/>
      <c r="DUO1009" s="136"/>
      <c r="DUP1009" s="136"/>
      <c r="DUQ1009" s="136"/>
      <c r="DUR1009" s="136"/>
      <c r="DUS1009" s="136"/>
      <c r="DUT1009" s="136"/>
      <c r="DUU1009" s="136"/>
      <c r="DUV1009" s="136"/>
      <c r="DUW1009" s="136"/>
      <c r="DUX1009" s="136"/>
      <c r="DUY1009" s="136"/>
      <c r="DUZ1009" s="136"/>
      <c r="DVA1009" s="136"/>
      <c r="DVB1009" s="136"/>
      <c r="DVC1009" s="136"/>
      <c r="DVD1009" s="136"/>
      <c r="DVE1009" s="136"/>
      <c r="DVF1009" s="136"/>
      <c r="DVG1009" s="136"/>
      <c r="DVH1009" s="136"/>
      <c r="DVI1009" s="136"/>
      <c r="DVJ1009" s="136"/>
      <c r="DVK1009" s="136"/>
      <c r="DVL1009" s="136"/>
      <c r="DVM1009" s="136"/>
      <c r="DVN1009" s="136"/>
      <c r="DVO1009" s="136"/>
      <c r="DVP1009" s="136"/>
      <c r="DVQ1009" s="136"/>
      <c r="DVR1009" s="136"/>
      <c r="DVS1009" s="136"/>
      <c r="DVT1009" s="136"/>
      <c r="DVU1009" s="136"/>
      <c r="DVV1009" s="136"/>
      <c r="DVW1009" s="136"/>
      <c r="DVX1009" s="136"/>
      <c r="DVY1009" s="136"/>
      <c r="DVZ1009" s="136"/>
      <c r="DWA1009" s="136"/>
      <c r="DWB1009" s="136"/>
      <c r="DWC1009" s="136"/>
      <c r="DWD1009" s="136"/>
      <c r="DWE1009" s="136"/>
      <c r="DWF1009" s="136"/>
      <c r="DWG1009" s="136"/>
      <c r="DWH1009" s="136"/>
      <c r="DWI1009" s="136"/>
      <c r="DWJ1009" s="136"/>
      <c r="DWK1009" s="136"/>
      <c r="DWL1009" s="136"/>
      <c r="DWM1009" s="136"/>
      <c r="DWN1009" s="136"/>
      <c r="DWO1009" s="136"/>
      <c r="DWP1009" s="136"/>
      <c r="DWQ1009" s="136"/>
      <c r="DWR1009" s="136"/>
      <c r="DWS1009" s="136"/>
      <c r="DWT1009" s="136"/>
      <c r="DWU1009" s="136"/>
      <c r="DWV1009" s="136"/>
      <c r="DWW1009" s="136"/>
      <c r="DWX1009" s="136"/>
      <c r="DWY1009" s="136"/>
      <c r="DWZ1009" s="136"/>
      <c r="DXA1009" s="136"/>
      <c r="DXB1009" s="136"/>
      <c r="DXC1009" s="136"/>
      <c r="DXD1009" s="136"/>
      <c r="DXE1009" s="136"/>
      <c r="DXF1009" s="136"/>
      <c r="DXG1009" s="136"/>
      <c r="DXH1009" s="136"/>
      <c r="DXI1009" s="136"/>
      <c r="DXJ1009" s="136"/>
      <c r="DXK1009" s="136"/>
      <c r="DXL1009" s="136"/>
      <c r="DXM1009" s="136"/>
      <c r="DXN1009" s="136"/>
      <c r="DXO1009" s="136"/>
      <c r="DXP1009" s="136"/>
      <c r="DXQ1009" s="136"/>
      <c r="DXR1009" s="136"/>
      <c r="DXS1009" s="136"/>
      <c r="DXT1009" s="136"/>
      <c r="DXU1009" s="136"/>
      <c r="DXV1009" s="136"/>
      <c r="DXW1009" s="136"/>
      <c r="DXX1009" s="136"/>
      <c r="DXY1009" s="136"/>
      <c r="DXZ1009" s="136"/>
      <c r="DYA1009" s="136"/>
      <c r="DYB1009" s="136"/>
      <c r="DYC1009" s="136"/>
      <c r="DYD1009" s="136"/>
      <c r="DYE1009" s="136"/>
      <c r="DYF1009" s="136"/>
      <c r="DYG1009" s="136"/>
      <c r="DYH1009" s="136"/>
      <c r="DYI1009" s="136"/>
      <c r="DYJ1009" s="136"/>
      <c r="DYK1009" s="136"/>
      <c r="DYL1009" s="136"/>
      <c r="DYM1009" s="136"/>
      <c r="DYN1009" s="136"/>
      <c r="DYO1009" s="136"/>
      <c r="DYP1009" s="136"/>
      <c r="DYQ1009" s="136"/>
      <c r="DYR1009" s="136"/>
      <c r="DYS1009" s="136"/>
      <c r="DYT1009" s="136"/>
      <c r="DYU1009" s="136"/>
      <c r="DYV1009" s="136"/>
      <c r="DYW1009" s="136"/>
      <c r="DYX1009" s="136"/>
      <c r="DYY1009" s="136"/>
      <c r="DYZ1009" s="136"/>
      <c r="DZA1009" s="136"/>
      <c r="DZB1009" s="136"/>
      <c r="DZC1009" s="136"/>
      <c r="DZD1009" s="136"/>
      <c r="DZE1009" s="136"/>
      <c r="DZF1009" s="136"/>
      <c r="DZG1009" s="136"/>
      <c r="DZH1009" s="136"/>
      <c r="DZI1009" s="136"/>
      <c r="DZJ1009" s="136"/>
      <c r="DZK1009" s="136"/>
      <c r="DZL1009" s="136"/>
      <c r="DZM1009" s="136"/>
      <c r="DZN1009" s="136"/>
      <c r="DZO1009" s="136"/>
      <c r="DZP1009" s="136"/>
      <c r="DZQ1009" s="136"/>
      <c r="DZR1009" s="136"/>
      <c r="DZS1009" s="136"/>
      <c r="DZT1009" s="136"/>
      <c r="DZU1009" s="136"/>
      <c r="DZV1009" s="136"/>
      <c r="DZW1009" s="136"/>
      <c r="DZX1009" s="136"/>
      <c r="DZY1009" s="136"/>
      <c r="DZZ1009" s="136"/>
      <c r="EAA1009" s="136"/>
      <c r="EAB1009" s="136"/>
      <c r="EAC1009" s="136"/>
      <c r="EAD1009" s="136"/>
      <c r="EAE1009" s="136"/>
      <c r="EAF1009" s="136"/>
      <c r="EAG1009" s="136"/>
      <c r="EAH1009" s="136"/>
      <c r="EAI1009" s="136"/>
      <c r="EAJ1009" s="136"/>
      <c r="EAK1009" s="136"/>
      <c r="EAL1009" s="136"/>
      <c r="EAM1009" s="136"/>
      <c r="EAN1009" s="136"/>
      <c r="EAO1009" s="136"/>
      <c r="EAP1009" s="136"/>
      <c r="EAQ1009" s="136"/>
      <c r="EAR1009" s="136"/>
      <c r="EAS1009" s="136"/>
      <c r="EAT1009" s="136"/>
      <c r="EAU1009" s="136"/>
      <c r="EAV1009" s="136"/>
      <c r="EAW1009" s="136"/>
      <c r="EAX1009" s="136"/>
      <c r="EAY1009" s="136"/>
      <c r="EAZ1009" s="136"/>
      <c r="EBA1009" s="136"/>
      <c r="EBB1009" s="136"/>
      <c r="EBC1009" s="136"/>
      <c r="EBD1009" s="136"/>
      <c r="EBE1009" s="136"/>
      <c r="EBF1009" s="136"/>
      <c r="EBG1009" s="136"/>
      <c r="EBH1009" s="136"/>
      <c r="EBI1009" s="136"/>
      <c r="EBJ1009" s="136"/>
      <c r="EBK1009" s="136"/>
      <c r="EBL1009" s="136"/>
      <c r="EBM1009" s="136"/>
      <c r="EBN1009" s="136"/>
      <c r="EBO1009" s="136"/>
      <c r="EBP1009" s="136"/>
      <c r="EBQ1009" s="136"/>
      <c r="EBR1009" s="136"/>
      <c r="EBS1009" s="136"/>
      <c r="EBT1009" s="136"/>
      <c r="EBU1009" s="136"/>
      <c r="EBV1009" s="136"/>
      <c r="EBW1009" s="136"/>
      <c r="EBX1009" s="136"/>
      <c r="EBY1009" s="136"/>
      <c r="EBZ1009" s="136"/>
      <c r="ECA1009" s="136"/>
      <c r="ECB1009" s="136"/>
      <c r="ECC1009" s="136"/>
      <c r="ECD1009" s="136"/>
      <c r="ECE1009" s="136"/>
      <c r="ECF1009" s="136"/>
      <c r="ECG1009" s="136"/>
      <c r="ECH1009" s="136"/>
      <c r="ECI1009" s="136"/>
      <c r="ECJ1009" s="136"/>
      <c r="ECK1009" s="136"/>
      <c r="ECL1009" s="136"/>
      <c r="ECM1009" s="136"/>
      <c r="ECN1009" s="136"/>
      <c r="ECO1009" s="136"/>
      <c r="ECP1009" s="136"/>
      <c r="ECQ1009" s="136"/>
      <c r="ECR1009" s="136"/>
      <c r="ECS1009" s="136"/>
      <c r="ECT1009" s="136"/>
      <c r="ECU1009" s="136"/>
      <c r="ECV1009" s="136"/>
      <c r="ECW1009" s="136"/>
      <c r="ECX1009" s="136"/>
      <c r="ECY1009" s="136"/>
      <c r="ECZ1009" s="136"/>
      <c r="EDA1009" s="136"/>
      <c r="EDB1009" s="136"/>
      <c r="EDC1009" s="136"/>
      <c r="EDD1009" s="136"/>
      <c r="EDE1009" s="136"/>
      <c r="EDF1009" s="136"/>
      <c r="EDG1009" s="136"/>
      <c r="EDH1009" s="136"/>
      <c r="EDI1009" s="136"/>
      <c r="EDJ1009" s="136"/>
      <c r="EDK1009" s="136"/>
      <c r="EDL1009" s="136"/>
      <c r="EDM1009" s="136"/>
      <c r="EDN1009" s="136"/>
      <c r="EDO1009" s="136"/>
      <c r="EDP1009" s="136"/>
      <c r="EDQ1009" s="136"/>
      <c r="EDR1009" s="136"/>
      <c r="EDS1009" s="136"/>
      <c r="EDT1009" s="136"/>
      <c r="EDU1009" s="136"/>
      <c r="EDV1009" s="136"/>
      <c r="EDW1009" s="136"/>
      <c r="EDX1009" s="136"/>
      <c r="EDY1009" s="136"/>
      <c r="EDZ1009" s="136"/>
      <c r="EEA1009" s="136"/>
      <c r="EEB1009" s="136"/>
      <c r="EEC1009" s="136"/>
      <c r="EED1009" s="136"/>
      <c r="EEE1009" s="136"/>
      <c r="EEF1009" s="136"/>
      <c r="EEG1009" s="136"/>
      <c r="EEH1009" s="136"/>
      <c r="EEI1009" s="136"/>
      <c r="EEJ1009" s="136"/>
      <c r="EEK1009" s="136"/>
      <c r="EEL1009" s="136"/>
      <c r="EEM1009" s="136"/>
      <c r="EEN1009" s="136"/>
      <c r="EEO1009" s="136"/>
      <c r="EEP1009" s="136"/>
      <c r="EEQ1009" s="136"/>
      <c r="EER1009" s="136"/>
      <c r="EES1009" s="136"/>
      <c r="EET1009" s="136"/>
      <c r="EEU1009" s="136"/>
      <c r="EEV1009" s="136"/>
      <c r="EEW1009" s="136"/>
      <c r="EEX1009" s="136"/>
      <c r="EEY1009" s="136"/>
      <c r="EEZ1009" s="136"/>
      <c r="EFA1009" s="136"/>
      <c r="EFB1009" s="136"/>
      <c r="EFC1009" s="136"/>
      <c r="EFD1009" s="136"/>
      <c r="EFE1009" s="136"/>
      <c r="EFF1009" s="136"/>
      <c r="EFG1009" s="136"/>
      <c r="EFH1009" s="136"/>
      <c r="EFI1009" s="136"/>
      <c r="EFJ1009" s="136"/>
      <c r="EFK1009" s="136"/>
      <c r="EFL1009" s="136"/>
      <c r="EFM1009" s="136"/>
      <c r="EFN1009" s="136"/>
      <c r="EFO1009" s="136"/>
      <c r="EFP1009" s="136"/>
      <c r="EFQ1009" s="136"/>
      <c r="EFR1009" s="136"/>
      <c r="EFS1009" s="136"/>
      <c r="EFT1009" s="136"/>
      <c r="EFU1009" s="136"/>
      <c r="EFV1009" s="136"/>
      <c r="EFW1009" s="136"/>
      <c r="EFX1009" s="136"/>
      <c r="EFY1009" s="136"/>
      <c r="EFZ1009" s="136"/>
      <c r="EGA1009" s="136"/>
      <c r="EGB1009" s="136"/>
      <c r="EGC1009" s="136"/>
      <c r="EGD1009" s="136"/>
      <c r="EGE1009" s="136"/>
      <c r="EGF1009" s="136"/>
      <c r="EGG1009" s="136"/>
      <c r="EGH1009" s="136"/>
      <c r="EGI1009" s="136"/>
      <c r="EGJ1009" s="136"/>
      <c r="EGK1009" s="136"/>
      <c r="EGL1009" s="136"/>
      <c r="EGM1009" s="136"/>
      <c r="EGN1009" s="136"/>
      <c r="EGO1009" s="136"/>
      <c r="EGP1009" s="136"/>
      <c r="EGQ1009" s="136"/>
      <c r="EGR1009" s="136"/>
      <c r="EGS1009" s="136"/>
      <c r="EGT1009" s="136"/>
      <c r="EGU1009" s="136"/>
      <c r="EGV1009" s="136"/>
      <c r="EGW1009" s="136"/>
      <c r="EGX1009" s="136"/>
      <c r="EGY1009" s="136"/>
      <c r="EGZ1009" s="136"/>
      <c r="EHA1009" s="136"/>
      <c r="EHB1009" s="136"/>
      <c r="EHC1009" s="136"/>
      <c r="EHD1009" s="136"/>
      <c r="EHE1009" s="136"/>
      <c r="EHF1009" s="136"/>
      <c r="EHG1009" s="136"/>
      <c r="EHH1009" s="136"/>
      <c r="EHI1009" s="136"/>
      <c r="EHJ1009" s="136"/>
      <c r="EHK1009" s="136"/>
      <c r="EHL1009" s="136"/>
      <c r="EHM1009" s="136"/>
      <c r="EHN1009" s="136"/>
      <c r="EHO1009" s="136"/>
      <c r="EHP1009" s="136"/>
      <c r="EHQ1009" s="136"/>
      <c r="EHR1009" s="136"/>
      <c r="EHS1009" s="136"/>
      <c r="EHT1009" s="136"/>
      <c r="EHU1009" s="136"/>
      <c r="EHV1009" s="136"/>
      <c r="EHW1009" s="136"/>
      <c r="EHX1009" s="136"/>
      <c r="EHY1009" s="136"/>
      <c r="EHZ1009" s="136"/>
      <c r="EIA1009" s="136"/>
      <c r="EIB1009" s="136"/>
      <c r="EIC1009" s="136"/>
      <c r="EID1009" s="136"/>
      <c r="EIE1009" s="136"/>
      <c r="EIF1009" s="136"/>
      <c r="EIG1009" s="136"/>
      <c r="EIH1009" s="136"/>
      <c r="EII1009" s="136"/>
      <c r="EIJ1009" s="136"/>
      <c r="EIK1009" s="136"/>
      <c r="EIL1009" s="136"/>
      <c r="EIM1009" s="136"/>
      <c r="EIN1009" s="136"/>
      <c r="EIO1009" s="136"/>
      <c r="EIP1009" s="136"/>
      <c r="EIQ1009" s="136"/>
      <c r="EIR1009" s="136"/>
      <c r="EIS1009" s="136"/>
      <c r="EIT1009" s="136"/>
      <c r="EIU1009" s="136"/>
      <c r="EIV1009" s="136"/>
      <c r="EIW1009" s="136"/>
      <c r="EIX1009" s="136"/>
      <c r="EIY1009" s="136"/>
      <c r="EIZ1009" s="136"/>
      <c r="EJA1009" s="136"/>
      <c r="EJB1009" s="136"/>
      <c r="EJC1009" s="136"/>
      <c r="EJD1009" s="136"/>
      <c r="EJE1009" s="136"/>
      <c r="EJF1009" s="136"/>
      <c r="EJG1009" s="136"/>
      <c r="EJH1009" s="136"/>
      <c r="EJI1009" s="136"/>
      <c r="EJJ1009" s="136"/>
      <c r="EJK1009" s="136"/>
      <c r="EJL1009" s="136"/>
      <c r="EJM1009" s="136"/>
      <c r="EJN1009" s="136"/>
      <c r="EJO1009" s="136"/>
      <c r="EJP1009" s="136"/>
      <c r="EJQ1009" s="136"/>
      <c r="EJR1009" s="136"/>
      <c r="EJS1009" s="136"/>
      <c r="EJT1009" s="136"/>
      <c r="EJU1009" s="136"/>
      <c r="EJV1009" s="136"/>
      <c r="EJW1009" s="136"/>
      <c r="EJX1009" s="136"/>
      <c r="EJY1009" s="136"/>
      <c r="EJZ1009" s="136"/>
      <c r="EKA1009" s="136"/>
      <c r="EKB1009" s="136"/>
      <c r="EKC1009" s="136"/>
      <c r="EKD1009" s="136"/>
      <c r="EKE1009" s="136"/>
      <c r="EKF1009" s="136"/>
      <c r="EKG1009" s="136"/>
      <c r="EKH1009" s="136"/>
      <c r="EKI1009" s="136"/>
      <c r="EKJ1009" s="136"/>
      <c r="EKK1009" s="136"/>
      <c r="EKL1009" s="136"/>
      <c r="EKM1009" s="136"/>
      <c r="EKN1009" s="136"/>
      <c r="EKO1009" s="136"/>
      <c r="EKP1009" s="136"/>
      <c r="EKQ1009" s="136"/>
      <c r="EKR1009" s="136"/>
      <c r="EKS1009" s="136"/>
      <c r="EKT1009" s="136"/>
      <c r="EKU1009" s="136"/>
      <c r="EKV1009" s="136"/>
      <c r="EKW1009" s="136"/>
      <c r="EKX1009" s="136"/>
      <c r="EKY1009" s="136"/>
      <c r="EKZ1009" s="136"/>
      <c r="ELA1009" s="136"/>
      <c r="ELB1009" s="136"/>
      <c r="ELC1009" s="136"/>
      <c r="ELD1009" s="136"/>
      <c r="ELE1009" s="136"/>
      <c r="ELF1009" s="136"/>
      <c r="ELG1009" s="136"/>
      <c r="ELH1009" s="136"/>
      <c r="ELI1009" s="136"/>
      <c r="ELJ1009" s="136"/>
      <c r="ELK1009" s="136"/>
      <c r="ELL1009" s="136"/>
      <c r="ELM1009" s="136"/>
      <c r="ELN1009" s="136"/>
      <c r="ELO1009" s="136"/>
      <c r="ELP1009" s="136"/>
      <c r="ELQ1009" s="136"/>
      <c r="ELR1009" s="136"/>
      <c r="ELS1009" s="136"/>
      <c r="ELT1009" s="136"/>
      <c r="ELU1009" s="136"/>
      <c r="ELV1009" s="136"/>
      <c r="ELW1009" s="136"/>
      <c r="ELX1009" s="136"/>
      <c r="ELY1009" s="136"/>
      <c r="ELZ1009" s="136"/>
      <c r="EMA1009" s="136"/>
      <c r="EMB1009" s="136"/>
      <c r="EMC1009" s="136"/>
      <c r="EMD1009" s="136"/>
      <c r="EME1009" s="136"/>
      <c r="EMF1009" s="136"/>
      <c r="EMG1009" s="136"/>
      <c r="EMH1009" s="136"/>
      <c r="EMI1009" s="136"/>
      <c r="EMJ1009" s="136"/>
      <c r="EMK1009" s="136"/>
      <c r="EML1009" s="136"/>
      <c r="EMM1009" s="136"/>
      <c r="EMN1009" s="136"/>
      <c r="EMO1009" s="136"/>
      <c r="EMP1009" s="136"/>
      <c r="EMQ1009" s="136"/>
      <c r="EMR1009" s="136"/>
      <c r="EMS1009" s="136"/>
      <c r="EMT1009" s="136"/>
      <c r="EMU1009" s="136"/>
      <c r="EMV1009" s="136"/>
      <c r="EMW1009" s="136"/>
      <c r="EMX1009" s="136"/>
      <c r="EMY1009" s="136"/>
      <c r="EMZ1009" s="136"/>
      <c r="ENA1009" s="136"/>
      <c r="ENB1009" s="136"/>
      <c r="ENC1009" s="136"/>
      <c r="END1009" s="136"/>
      <c r="ENE1009" s="136"/>
      <c r="ENF1009" s="136"/>
      <c r="ENG1009" s="136"/>
      <c r="ENH1009" s="136"/>
      <c r="ENI1009" s="136"/>
      <c r="ENJ1009" s="136"/>
      <c r="ENK1009" s="136"/>
      <c r="ENL1009" s="136"/>
      <c r="ENM1009" s="136"/>
      <c r="ENN1009" s="136"/>
      <c r="ENO1009" s="136"/>
      <c r="ENP1009" s="136"/>
      <c r="ENQ1009" s="136"/>
      <c r="ENR1009" s="136"/>
      <c r="ENS1009" s="136"/>
      <c r="ENT1009" s="136"/>
      <c r="ENU1009" s="136"/>
      <c r="ENV1009" s="136"/>
      <c r="ENW1009" s="136"/>
      <c r="ENX1009" s="136"/>
      <c r="ENY1009" s="136"/>
      <c r="ENZ1009" s="136"/>
      <c r="EOA1009" s="136"/>
      <c r="EOB1009" s="136"/>
      <c r="EOC1009" s="136"/>
      <c r="EOD1009" s="136"/>
      <c r="EOE1009" s="136"/>
      <c r="EOF1009" s="136"/>
      <c r="EOG1009" s="136"/>
      <c r="EOH1009" s="136"/>
      <c r="EOI1009" s="136"/>
      <c r="EOJ1009" s="136"/>
      <c r="EOK1009" s="136"/>
      <c r="EOL1009" s="136"/>
      <c r="EOM1009" s="136"/>
      <c r="EON1009" s="136"/>
      <c r="EOO1009" s="136"/>
      <c r="EOP1009" s="136"/>
      <c r="EOQ1009" s="136"/>
      <c r="EOR1009" s="136"/>
      <c r="EOS1009" s="136"/>
      <c r="EOT1009" s="136"/>
      <c r="EOU1009" s="136"/>
      <c r="EOV1009" s="136"/>
      <c r="EOW1009" s="136"/>
      <c r="EOX1009" s="136"/>
      <c r="EOY1009" s="136"/>
      <c r="EOZ1009" s="136"/>
      <c r="EPA1009" s="136"/>
      <c r="EPB1009" s="136"/>
      <c r="EPC1009" s="136"/>
      <c r="EPD1009" s="136"/>
      <c r="EPE1009" s="136"/>
      <c r="EPF1009" s="136"/>
      <c r="EPG1009" s="136"/>
      <c r="EPH1009" s="136"/>
      <c r="EPI1009" s="136"/>
      <c r="EPJ1009" s="136"/>
      <c r="EPK1009" s="136"/>
      <c r="EPL1009" s="136"/>
      <c r="EPM1009" s="136"/>
      <c r="EPN1009" s="136"/>
      <c r="EPO1009" s="136"/>
      <c r="EPP1009" s="136"/>
      <c r="EPQ1009" s="136"/>
      <c r="EPR1009" s="136"/>
      <c r="EPS1009" s="136"/>
      <c r="EPT1009" s="136"/>
      <c r="EPU1009" s="136"/>
      <c r="EPV1009" s="136"/>
      <c r="EPW1009" s="136"/>
      <c r="EPX1009" s="136"/>
      <c r="EPY1009" s="136"/>
      <c r="EPZ1009" s="136"/>
      <c r="EQA1009" s="136"/>
      <c r="EQB1009" s="136"/>
      <c r="EQC1009" s="136"/>
      <c r="EQD1009" s="136"/>
      <c r="EQE1009" s="136"/>
      <c r="EQF1009" s="136"/>
      <c r="EQG1009" s="136"/>
      <c r="EQH1009" s="136"/>
      <c r="EQI1009" s="136"/>
      <c r="EQJ1009" s="136"/>
      <c r="EQK1009" s="136"/>
      <c r="EQL1009" s="136"/>
      <c r="EQM1009" s="136"/>
      <c r="EQN1009" s="136"/>
      <c r="EQO1009" s="136"/>
      <c r="EQP1009" s="136"/>
      <c r="EQQ1009" s="136"/>
      <c r="EQR1009" s="136"/>
      <c r="EQS1009" s="136"/>
      <c r="EQT1009" s="136"/>
      <c r="EQU1009" s="136"/>
      <c r="EQV1009" s="136"/>
      <c r="EQW1009" s="136"/>
      <c r="EQX1009" s="136"/>
      <c r="EQY1009" s="136"/>
      <c r="EQZ1009" s="136"/>
      <c r="ERA1009" s="136"/>
      <c r="ERB1009" s="136"/>
      <c r="ERC1009" s="136"/>
      <c r="ERD1009" s="136"/>
      <c r="ERE1009" s="136"/>
      <c r="ERF1009" s="136"/>
      <c r="ERG1009" s="136"/>
      <c r="ERH1009" s="136"/>
      <c r="ERI1009" s="136"/>
      <c r="ERJ1009" s="136"/>
      <c r="ERK1009" s="136"/>
      <c r="ERL1009" s="136"/>
      <c r="ERM1009" s="136"/>
      <c r="ERN1009" s="136"/>
      <c r="ERO1009" s="136"/>
      <c r="ERP1009" s="136"/>
      <c r="ERQ1009" s="136"/>
      <c r="ERR1009" s="136"/>
      <c r="ERS1009" s="136"/>
      <c r="ERT1009" s="136"/>
      <c r="ERU1009" s="136"/>
      <c r="ERV1009" s="136"/>
      <c r="ERW1009" s="136"/>
      <c r="ERX1009" s="136"/>
      <c r="ERY1009" s="136"/>
      <c r="ERZ1009" s="136"/>
      <c r="ESA1009" s="136"/>
      <c r="ESB1009" s="136"/>
      <c r="ESC1009" s="136"/>
      <c r="ESD1009" s="136"/>
      <c r="ESE1009" s="136"/>
      <c r="ESF1009" s="136"/>
      <c r="ESG1009" s="136"/>
      <c r="ESH1009" s="136"/>
      <c r="ESI1009" s="136"/>
      <c r="ESJ1009" s="136"/>
      <c r="ESK1009" s="136"/>
      <c r="ESL1009" s="136"/>
      <c r="ESM1009" s="136"/>
      <c r="ESN1009" s="136"/>
      <c r="ESO1009" s="136"/>
      <c r="ESP1009" s="136"/>
      <c r="ESQ1009" s="136"/>
      <c r="ESR1009" s="136"/>
      <c r="ESS1009" s="136"/>
      <c r="EST1009" s="136"/>
      <c r="ESU1009" s="136"/>
      <c r="ESV1009" s="136"/>
      <c r="ESW1009" s="136"/>
      <c r="ESX1009" s="136"/>
      <c r="ESY1009" s="136"/>
      <c r="ESZ1009" s="136"/>
      <c r="ETA1009" s="136"/>
      <c r="ETB1009" s="136"/>
      <c r="ETC1009" s="136"/>
      <c r="ETD1009" s="136"/>
      <c r="ETE1009" s="136"/>
      <c r="ETF1009" s="136"/>
      <c r="ETG1009" s="136"/>
      <c r="ETH1009" s="136"/>
      <c r="ETI1009" s="136"/>
      <c r="ETJ1009" s="136"/>
      <c r="ETK1009" s="136"/>
      <c r="ETL1009" s="136"/>
      <c r="ETM1009" s="136"/>
      <c r="ETN1009" s="136"/>
      <c r="ETO1009" s="136"/>
      <c r="ETP1009" s="136"/>
      <c r="ETQ1009" s="136"/>
      <c r="ETR1009" s="136"/>
      <c r="ETS1009" s="136"/>
      <c r="ETT1009" s="136"/>
      <c r="ETU1009" s="136"/>
      <c r="ETV1009" s="136"/>
      <c r="ETW1009" s="136"/>
      <c r="ETX1009" s="136"/>
      <c r="ETY1009" s="136"/>
      <c r="ETZ1009" s="136"/>
      <c r="EUA1009" s="136"/>
      <c r="EUB1009" s="136"/>
      <c r="EUC1009" s="136"/>
      <c r="EUD1009" s="136"/>
      <c r="EUE1009" s="136"/>
      <c r="EUF1009" s="136"/>
      <c r="EUG1009" s="136"/>
      <c r="EUH1009" s="136"/>
      <c r="EUI1009" s="136"/>
      <c r="EUJ1009" s="136"/>
      <c r="EUK1009" s="136"/>
      <c r="EUL1009" s="136"/>
      <c r="EUM1009" s="136"/>
      <c r="EUN1009" s="136"/>
      <c r="EUO1009" s="136"/>
      <c r="EUP1009" s="136"/>
      <c r="EUQ1009" s="136"/>
      <c r="EUR1009" s="136"/>
      <c r="EUS1009" s="136"/>
      <c r="EUT1009" s="136"/>
      <c r="EUU1009" s="136"/>
      <c r="EUV1009" s="136"/>
      <c r="EUW1009" s="136"/>
      <c r="EUX1009" s="136"/>
      <c r="EUY1009" s="136"/>
      <c r="EUZ1009" s="136"/>
      <c r="EVA1009" s="136"/>
      <c r="EVB1009" s="136"/>
      <c r="EVC1009" s="136"/>
      <c r="EVD1009" s="136"/>
      <c r="EVE1009" s="136"/>
      <c r="EVF1009" s="136"/>
      <c r="EVG1009" s="136"/>
      <c r="EVH1009" s="136"/>
      <c r="EVI1009" s="136"/>
      <c r="EVJ1009" s="136"/>
      <c r="EVK1009" s="136"/>
      <c r="EVL1009" s="136"/>
      <c r="EVM1009" s="136"/>
      <c r="EVN1009" s="136"/>
      <c r="EVO1009" s="136"/>
      <c r="EVP1009" s="136"/>
      <c r="EVQ1009" s="136"/>
      <c r="EVR1009" s="136"/>
      <c r="EVS1009" s="136"/>
      <c r="EVT1009" s="136"/>
      <c r="EVU1009" s="136"/>
      <c r="EVV1009" s="136"/>
      <c r="EVW1009" s="136"/>
      <c r="EVX1009" s="136"/>
      <c r="EVY1009" s="136"/>
      <c r="EVZ1009" s="136"/>
      <c r="EWA1009" s="136"/>
      <c r="EWB1009" s="136"/>
      <c r="EWC1009" s="136"/>
      <c r="EWD1009" s="136"/>
      <c r="EWE1009" s="136"/>
      <c r="EWF1009" s="136"/>
      <c r="EWG1009" s="136"/>
      <c r="EWH1009" s="136"/>
      <c r="EWI1009" s="136"/>
      <c r="EWJ1009" s="136"/>
      <c r="EWK1009" s="136"/>
      <c r="EWL1009" s="136"/>
      <c r="EWM1009" s="136"/>
      <c r="EWN1009" s="136"/>
      <c r="EWO1009" s="136"/>
      <c r="EWP1009" s="136"/>
      <c r="EWQ1009" s="136"/>
      <c r="EWR1009" s="136"/>
      <c r="EWS1009" s="136"/>
      <c r="EWT1009" s="136"/>
      <c r="EWU1009" s="136"/>
      <c r="EWV1009" s="136"/>
      <c r="EWW1009" s="136"/>
      <c r="EWX1009" s="136"/>
      <c r="EWY1009" s="136"/>
      <c r="EWZ1009" s="136"/>
      <c r="EXA1009" s="136"/>
      <c r="EXB1009" s="136"/>
      <c r="EXC1009" s="136"/>
      <c r="EXD1009" s="136"/>
      <c r="EXE1009" s="136"/>
      <c r="EXF1009" s="136"/>
      <c r="EXG1009" s="136"/>
      <c r="EXH1009" s="136"/>
      <c r="EXI1009" s="136"/>
      <c r="EXJ1009" s="136"/>
      <c r="EXK1009" s="136"/>
      <c r="EXL1009" s="136"/>
      <c r="EXM1009" s="136"/>
      <c r="EXN1009" s="136"/>
      <c r="EXO1009" s="136"/>
      <c r="EXP1009" s="136"/>
      <c r="EXQ1009" s="136"/>
      <c r="EXR1009" s="136"/>
      <c r="EXS1009" s="136"/>
      <c r="EXT1009" s="136"/>
      <c r="EXU1009" s="136"/>
      <c r="EXV1009" s="136"/>
      <c r="EXW1009" s="136"/>
      <c r="EXX1009" s="136"/>
      <c r="EXY1009" s="136"/>
      <c r="EXZ1009" s="136"/>
      <c r="EYA1009" s="136"/>
      <c r="EYB1009" s="136"/>
      <c r="EYC1009" s="136"/>
      <c r="EYD1009" s="136"/>
      <c r="EYE1009" s="136"/>
      <c r="EYF1009" s="136"/>
      <c r="EYG1009" s="136"/>
      <c r="EYH1009" s="136"/>
      <c r="EYI1009" s="136"/>
      <c r="EYJ1009" s="136"/>
      <c r="EYK1009" s="136"/>
      <c r="EYL1009" s="136"/>
      <c r="EYM1009" s="136"/>
      <c r="EYN1009" s="136"/>
      <c r="EYO1009" s="136"/>
      <c r="EYP1009" s="136"/>
      <c r="EYQ1009" s="136"/>
      <c r="EYR1009" s="136"/>
      <c r="EYS1009" s="136"/>
      <c r="EYT1009" s="136"/>
      <c r="EYU1009" s="136"/>
      <c r="EYV1009" s="136"/>
      <c r="EYW1009" s="136"/>
      <c r="EYX1009" s="136"/>
      <c r="EYY1009" s="136"/>
      <c r="EYZ1009" s="136"/>
      <c r="EZA1009" s="136"/>
      <c r="EZB1009" s="136"/>
      <c r="EZC1009" s="136"/>
      <c r="EZD1009" s="136"/>
      <c r="EZE1009" s="136"/>
      <c r="EZF1009" s="136"/>
      <c r="EZG1009" s="136"/>
      <c r="EZH1009" s="136"/>
      <c r="EZI1009" s="136"/>
      <c r="EZJ1009" s="136"/>
      <c r="EZK1009" s="136"/>
      <c r="EZL1009" s="136"/>
      <c r="EZM1009" s="136"/>
      <c r="EZN1009" s="136"/>
      <c r="EZO1009" s="136"/>
      <c r="EZP1009" s="136"/>
      <c r="EZQ1009" s="136"/>
      <c r="EZR1009" s="136"/>
      <c r="EZS1009" s="136"/>
      <c r="EZT1009" s="136"/>
      <c r="EZU1009" s="136"/>
      <c r="EZV1009" s="136"/>
      <c r="EZW1009" s="136"/>
      <c r="EZX1009" s="136"/>
      <c r="EZY1009" s="136"/>
      <c r="EZZ1009" s="136"/>
      <c r="FAA1009" s="136"/>
      <c r="FAB1009" s="136"/>
      <c r="FAC1009" s="136"/>
      <c r="FAD1009" s="136"/>
      <c r="FAE1009" s="136"/>
      <c r="FAF1009" s="136"/>
      <c r="FAG1009" s="136"/>
      <c r="FAH1009" s="136"/>
      <c r="FAI1009" s="136"/>
      <c r="FAJ1009" s="136"/>
      <c r="FAK1009" s="136"/>
      <c r="FAL1009" s="136"/>
      <c r="FAM1009" s="136"/>
      <c r="FAN1009" s="136"/>
      <c r="FAO1009" s="136"/>
      <c r="FAP1009" s="136"/>
      <c r="FAQ1009" s="136"/>
      <c r="FAR1009" s="136"/>
      <c r="FAS1009" s="136"/>
      <c r="FAT1009" s="136"/>
      <c r="FAU1009" s="136"/>
      <c r="FAV1009" s="136"/>
      <c r="FAW1009" s="136"/>
      <c r="FAX1009" s="136"/>
      <c r="FAY1009" s="136"/>
      <c r="FAZ1009" s="136"/>
      <c r="FBA1009" s="136"/>
      <c r="FBB1009" s="136"/>
      <c r="FBC1009" s="136"/>
      <c r="FBD1009" s="136"/>
      <c r="FBE1009" s="136"/>
      <c r="FBF1009" s="136"/>
      <c r="FBG1009" s="136"/>
      <c r="FBH1009" s="136"/>
      <c r="FBI1009" s="136"/>
      <c r="FBJ1009" s="136"/>
      <c r="FBK1009" s="136"/>
      <c r="FBL1009" s="136"/>
      <c r="FBM1009" s="136"/>
      <c r="FBN1009" s="136"/>
      <c r="FBO1009" s="136"/>
      <c r="FBP1009" s="136"/>
      <c r="FBQ1009" s="136"/>
      <c r="FBR1009" s="136"/>
      <c r="FBS1009" s="136"/>
      <c r="FBT1009" s="136"/>
      <c r="FBU1009" s="136"/>
      <c r="FBV1009" s="136"/>
      <c r="FBW1009" s="136"/>
      <c r="FBX1009" s="136"/>
      <c r="FBY1009" s="136"/>
      <c r="FBZ1009" s="136"/>
      <c r="FCA1009" s="136"/>
      <c r="FCB1009" s="136"/>
      <c r="FCC1009" s="136"/>
      <c r="FCD1009" s="136"/>
      <c r="FCE1009" s="136"/>
      <c r="FCF1009" s="136"/>
      <c r="FCG1009" s="136"/>
      <c r="FCH1009" s="136"/>
      <c r="FCI1009" s="136"/>
      <c r="FCJ1009" s="136"/>
      <c r="FCK1009" s="136"/>
      <c r="FCL1009" s="136"/>
      <c r="FCM1009" s="136"/>
      <c r="FCN1009" s="136"/>
      <c r="FCO1009" s="136"/>
      <c r="FCP1009" s="136"/>
      <c r="FCQ1009" s="136"/>
      <c r="FCR1009" s="136"/>
      <c r="FCS1009" s="136"/>
      <c r="FCT1009" s="136"/>
      <c r="FCU1009" s="136"/>
      <c r="FCV1009" s="136"/>
      <c r="FCW1009" s="136"/>
      <c r="FCX1009" s="136"/>
      <c r="FCY1009" s="136"/>
      <c r="FCZ1009" s="136"/>
      <c r="FDA1009" s="136"/>
      <c r="FDB1009" s="136"/>
      <c r="FDC1009" s="136"/>
      <c r="FDD1009" s="136"/>
      <c r="FDE1009" s="136"/>
      <c r="FDF1009" s="136"/>
      <c r="FDG1009" s="136"/>
      <c r="FDH1009" s="136"/>
      <c r="FDI1009" s="136"/>
      <c r="FDJ1009" s="136"/>
      <c r="FDK1009" s="136"/>
      <c r="FDL1009" s="136"/>
      <c r="FDM1009" s="136"/>
      <c r="FDN1009" s="136"/>
      <c r="FDO1009" s="136"/>
      <c r="FDP1009" s="136"/>
      <c r="FDQ1009" s="136"/>
      <c r="FDR1009" s="136"/>
      <c r="FDS1009" s="136"/>
      <c r="FDT1009" s="136"/>
      <c r="FDU1009" s="136"/>
      <c r="FDV1009" s="136"/>
      <c r="FDW1009" s="136"/>
      <c r="FDX1009" s="136"/>
      <c r="FDY1009" s="136"/>
      <c r="FDZ1009" s="136"/>
      <c r="FEA1009" s="136"/>
      <c r="FEB1009" s="136"/>
      <c r="FEC1009" s="136"/>
      <c r="FED1009" s="136"/>
      <c r="FEE1009" s="136"/>
      <c r="FEF1009" s="136"/>
      <c r="FEG1009" s="136"/>
      <c r="FEH1009" s="136"/>
      <c r="FEI1009" s="136"/>
      <c r="FEJ1009" s="136"/>
      <c r="FEK1009" s="136"/>
      <c r="FEL1009" s="136"/>
      <c r="FEM1009" s="136"/>
      <c r="FEN1009" s="136"/>
      <c r="FEO1009" s="136"/>
      <c r="FEP1009" s="136"/>
      <c r="FEQ1009" s="136"/>
      <c r="FER1009" s="136"/>
      <c r="FES1009" s="136"/>
      <c r="FET1009" s="136"/>
      <c r="FEU1009" s="136"/>
      <c r="FEV1009" s="136"/>
      <c r="FEW1009" s="136"/>
      <c r="FEX1009" s="136"/>
      <c r="FEY1009" s="136"/>
      <c r="FEZ1009" s="136"/>
      <c r="FFA1009" s="136"/>
      <c r="FFB1009" s="136"/>
      <c r="FFC1009" s="136"/>
      <c r="FFD1009" s="136"/>
      <c r="FFE1009" s="136"/>
      <c r="FFF1009" s="136"/>
      <c r="FFG1009" s="136"/>
      <c r="FFH1009" s="136"/>
      <c r="FFI1009" s="136"/>
      <c r="FFJ1009" s="136"/>
      <c r="FFK1009" s="136"/>
      <c r="FFL1009" s="136"/>
      <c r="FFM1009" s="136"/>
      <c r="FFN1009" s="136"/>
      <c r="FFO1009" s="136"/>
      <c r="FFP1009" s="136"/>
      <c r="FFQ1009" s="136"/>
      <c r="FFR1009" s="136"/>
      <c r="FFS1009" s="136"/>
      <c r="FFT1009" s="136"/>
      <c r="FFU1009" s="136"/>
      <c r="FFV1009" s="136"/>
      <c r="FFW1009" s="136"/>
      <c r="FFX1009" s="136"/>
      <c r="FFY1009" s="136"/>
      <c r="FFZ1009" s="136"/>
      <c r="FGA1009" s="136"/>
      <c r="FGB1009" s="136"/>
      <c r="FGC1009" s="136"/>
      <c r="FGD1009" s="136"/>
      <c r="FGE1009" s="136"/>
      <c r="FGF1009" s="136"/>
      <c r="FGG1009" s="136"/>
      <c r="FGH1009" s="136"/>
      <c r="FGI1009" s="136"/>
      <c r="FGJ1009" s="136"/>
      <c r="FGK1009" s="136"/>
      <c r="FGL1009" s="136"/>
      <c r="FGM1009" s="136"/>
      <c r="FGN1009" s="136"/>
      <c r="FGO1009" s="136"/>
      <c r="FGP1009" s="136"/>
      <c r="FGQ1009" s="136"/>
      <c r="FGR1009" s="136"/>
      <c r="FGS1009" s="136"/>
      <c r="FGT1009" s="136"/>
      <c r="FGU1009" s="136"/>
      <c r="FGV1009" s="136"/>
      <c r="FGW1009" s="136"/>
      <c r="FGX1009" s="136"/>
      <c r="FGY1009" s="136"/>
      <c r="FGZ1009" s="136"/>
      <c r="FHA1009" s="136"/>
      <c r="FHB1009" s="136"/>
      <c r="FHC1009" s="136"/>
      <c r="FHD1009" s="136"/>
      <c r="FHE1009" s="136"/>
      <c r="FHF1009" s="136"/>
      <c r="FHG1009" s="136"/>
      <c r="FHH1009" s="136"/>
      <c r="FHI1009" s="136"/>
      <c r="FHJ1009" s="136"/>
      <c r="FHK1009" s="136"/>
      <c r="FHL1009" s="136"/>
      <c r="FHM1009" s="136"/>
      <c r="FHN1009" s="136"/>
      <c r="FHO1009" s="136"/>
      <c r="FHP1009" s="136"/>
      <c r="FHQ1009" s="136"/>
      <c r="FHR1009" s="136"/>
      <c r="FHS1009" s="136"/>
      <c r="FHT1009" s="136"/>
      <c r="FHU1009" s="136"/>
      <c r="FHV1009" s="136"/>
      <c r="FHW1009" s="136"/>
      <c r="FHX1009" s="136"/>
      <c r="FHY1009" s="136"/>
      <c r="FHZ1009" s="136"/>
      <c r="FIA1009" s="136"/>
      <c r="FIB1009" s="136"/>
      <c r="FIC1009" s="136"/>
      <c r="FID1009" s="136"/>
      <c r="FIE1009" s="136"/>
      <c r="FIF1009" s="136"/>
      <c r="FIG1009" s="136"/>
      <c r="FIH1009" s="136"/>
      <c r="FII1009" s="136"/>
      <c r="FIJ1009" s="136"/>
      <c r="FIK1009" s="136"/>
      <c r="FIL1009" s="136"/>
      <c r="FIM1009" s="136"/>
      <c r="FIN1009" s="136"/>
      <c r="FIO1009" s="136"/>
      <c r="FIP1009" s="136"/>
      <c r="FIQ1009" s="136"/>
      <c r="FIR1009" s="136"/>
      <c r="FIS1009" s="136"/>
      <c r="FIT1009" s="136"/>
      <c r="FIU1009" s="136"/>
      <c r="FIV1009" s="136"/>
      <c r="FIW1009" s="136"/>
      <c r="FIX1009" s="136"/>
      <c r="FIY1009" s="136"/>
      <c r="FIZ1009" s="136"/>
      <c r="FJA1009" s="136"/>
      <c r="FJB1009" s="136"/>
      <c r="FJC1009" s="136"/>
      <c r="FJD1009" s="136"/>
      <c r="FJE1009" s="136"/>
      <c r="FJF1009" s="136"/>
      <c r="FJG1009" s="136"/>
      <c r="FJH1009" s="136"/>
      <c r="FJI1009" s="136"/>
      <c r="FJJ1009" s="136"/>
      <c r="FJK1009" s="136"/>
      <c r="FJL1009" s="136"/>
      <c r="FJM1009" s="136"/>
      <c r="FJN1009" s="136"/>
      <c r="FJO1009" s="136"/>
      <c r="FJP1009" s="136"/>
      <c r="FJQ1009" s="136"/>
      <c r="FJR1009" s="136"/>
      <c r="FJS1009" s="136"/>
      <c r="FJT1009" s="136"/>
      <c r="FJU1009" s="136"/>
      <c r="FJV1009" s="136"/>
      <c r="FJW1009" s="136"/>
      <c r="FJX1009" s="136"/>
      <c r="FJY1009" s="136"/>
      <c r="FJZ1009" s="136"/>
      <c r="FKA1009" s="136"/>
      <c r="FKB1009" s="136"/>
      <c r="FKC1009" s="136"/>
      <c r="FKD1009" s="136"/>
      <c r="FKE1009" s="136"/>
      <c r="FKF1009" s="136"/>
      <c r="FKG1009" s="136"/>
      <c r="FKH1009" s="136"/>
      <c r="FKI1009" s="136"/>
      <c r="FKJ1009" s="136"/>
      <c r="FKK1009" s="136"/>
      <c r="FKL1009" s="136"/>
      <c r="FKM1009" s="136"/>
      <c r="FKN1009" s="136"/>
      <c r="FKO1009" s="136"/>
      <c r="FKP1009" s="136"/>
      <c r="FKQ1009" s="136"/>
      <c r="FKR1009" s="136"/>
      <c r="FKS1009" s="136"/>
      <c r="FKT1009" s="136"/>
      <c r="FKU1009" s="136"/>
      <c r="FKV1009" s="136"/>
      <c r="FKW1009" s="136"/>
      <c r="FKX1009" s="136"/>
      <c r="FKY1009" s="136"/>
      <c r="FKZ1009" s="136"/>
      <c r="FLA1009" s="136"/>
      <c r="FLB1009" s="136"/>
      <c r="FLC1009" s="136"/>
      <c r="FLD1009" s="136"/>
      <c r="FLE1009" s="136"/>
      <c r="FLF1009" s="136"/>
      <c r="FLG1009" s="136"/>
      <c r="FLH1009" s="136"/>
      <c r="FLI1009" s="136"/>
      <c r="FLJ1009" s="136"/>
      <c r="FLK1009" s="136"/>
      <c r="FLL1009" s="136"/>
      <c r="FLM1009" s="136"/>
      <c r="FLN1009" s="136"/>
      <c r="FLO1009" s="136"/>
      <c r="FLP1009" s="136"/>
      <c r="FLQ1009" s="136"/>
      <c r="FLR1009" s="136"/>
      <c r="FLS1009" s="136"/>
      <c r="FLT1009" s="136"/>
      <c r="FLU1009" s="136"/>
      <c r="FLV1009" s="136"/>
      <c r="FLW1009" s="136"/>
      <c r="FLX1009" s="136"/>
      <c r="FLY1009" s="136"/>
      <c r="FLZ1009" s="136"/>
      <c r="FMA1009" s="136"/>
      <c r="FMB1009" s="136"/>
      <c r="FMC1009" s="136"/>
      <c r="FMD1009" s="136"/>
      <c r="FME1009" s="136"/>
      <c r="FMF1009" s="136"/>
      <c r="FMG1009" s="136"/>
      <c r="FMH1009" s="136"/>
      <c r="FMI1009" s="136"/>
      <c r="FMJ1009" s="136"/>
      <c r="FMK1009" s="136"/>
      <c r="FML1009" s="136"/>
      <c r="FMM1009" s="136"/>
      <c r="FMN1009" s="136"/>
      <c r="FMO1009" s="136"/>
      <c r="FMP1009" s="136"/>
      <c r="FMQ1009" s="136"/>
      <c r="FMR1009" s="136"/>
      <c r="FMS1009" s="136"/>
      <c r="FMT1009" s="136"/>
      <c r="FMU1009" s="136"/>
      <c r="FMV1009" s="136"/>
      <c r="FMW1009" s="136"/>
      <c r="FMX1009" s="136"/>
      <c r="FMY1009" s="136"/>
      <c r="FMZ1009" s="136"/>
      <c r="FNA1009" s="136"/>
      <c r="FNB1009" s="136"/>
      <c r="FNC1009" s="136"/>
      <c r="FND1009" s="136"/>
      <c r="FNE1009" s="136"/>
      <c r="FNF1009" s="136"/>
      <c r="FNG1009" s="136"/>
      <c r="FNH1009" s="136"/>
      <c r="FNI1009" s="136"/>
      <c r="FNJ1009" s="136"/>
      <c r="FNK1009" s="136"/>
      <c r="FNL1009" s="136"/>
      <c r="FNM1009" s="136"/>
      <c r="FNN1009" s="136"/>
      <c r="FNO1009" s="136"/>
      <c r="FNP1009" s="136"/>
      <c r="FNQ1009" s="136"/>
      <c r="FNR1009" s="136"/>
      <c r="FNS1009" s="136"/>
      <c r="FNT1009" s="136"/>
      <c r="FNU1009" s="136"/>
      <c r="FNV1009" s="136"/>
      <c r="FNW1009" s="136"/>
      <c r="FNX1009" s="136"/>
      <c r="FNY1009" s="136"/>
      <c r="FNZ1009" s="136"/>
      <c r="FOA1009" s="136"/>
      <c r="FOB1009" s="136"/>
      <c r="FOC1009" s="136"/>
      <c r="FOD1009" s="136"/>
      <c r="FOE1009" s="136"/>
      <c r="FOF1009" s="136"/>
      <c r="FOG1009" s="136"/>
      <c r="FOH1009" s="136"/>
      <c r="FOI1009" s="136"/>
      <c r="FOJ1009" s="136"/>
      <c r="FOK1009" s="136"/>
      <c r="FOL1009" s="136"/>
      <c r="FOM1009" s="136"/>
      <c r="FON1009" s="136"/>
      <c r="FOO1009" s="136"/>
      <c r="FOP1009" s="136"/>
      <c r="FOQ1009" s="136"/>
      <c r="FOR1009" s="136"/>
      <c r="FOS1009" s="136"/>
      <c r="FOT1009" s="136"/>
      <c r="FOU1009" s="136"/>
      <c r="FOV1009" s="136"/>
      <c r="FOW1009" s="136"/>
      <c r="FOX1009" s="136"/>
      <c r="FOY1009" s="136"/>
      <c r="FOZ1009" s="136"/>
      <c r="FPA1009" s="136"/>
      <c r="FPB1009" s="136"/>
      <c r="FPC1009" s="136"/>
      <c r="FPD1009" s="136"/>
      <c r="FPE1009" s="136"/>
      <c r="FPF1009" s="136"/>
      <c r="FPG1009" s="136"/>
      <c r="FPH1009" s="136"/>
      <c r="FPI1009" s="136"/>
      <c r="FPJ1009" s="136"/>
      <c r="FPK1009" s="136"/>
      <c r="FPL1009" s="136"/>
      <c r="FPM1009" s="136"/>
      <c r="FPN1009" s="136"/>
      <c r="FPO1009" s="136"/>
      <c r="FPP1009" s="136"/>
      <c r="FPQ1009" s="136"/>
      <c r="FPR1009" s="136"/>
      <c r="FPS1009" s="136"/>
      <c r="FPT1009" s="136"/>
      <c r="FPU1009" s="136"/>
      <c r="FPV1009" s="136"/>
      <c r="FPW1009" s="136"/>
      <c r="FPX1009" s="136"/>
      <c r="FPY1009" s="136"/>
      <c r="FPZ1009" s="136"/>
      <c r="FQA1009" s="136"/>
      <c r="FQB1009" s="136"/>
      <c r="FQC1009" s="136"/>
      <c r="FQD1009" s="136"/>
      <c r="FQE1009" s="136"/>
      <c r="FQF1009" s="136"/>
      <c r="FQG1009" s="136"/>
      <c r="FQH1009" s="136"/>
      <c r="FQI1009" s="136"/>
      <c r="FQJ1009" s="136"/>
      <c r="FQK1009" s="136"/>
      <c r="FQL1009" s="136"/>
      <c r="FQM1009" s="136"/>
      <c r="FQN1009" s="136"/>
      <c r="FQO1009" s="136"/>
      <c r="FQP1009" s="136"/>
      <c r="FQQ1009" s="136"/>
      <c r="FQR1009" s="136"/>
      <c r="FQS1009" s="136"/>
      <c r="FQT1009" s="136"/>
      <c r="FQU1009" s="136"/>
      <c r="FQV1009" s="136"/>
      <c r="FQW1009" s="136"/>
      <c r="FQX1009" s="136"/>
      <c r="FQY1009" s="136"/>
      <c r="FQZ1009" s="136"/>
      <c r="FRA1009" s="136"/>
      <c r="FRB1009" s="136"/>
      <c r="FRC1009" s="136"/>
      <c r="FRD1009" s="136"/>
      <c r="FRE1009" s="136"/>
      <c r="FRF1009" s="136"/>
      <c r="FRG1009" s="136"/>
      <c r="FRH1009" s="136"/>
      <c r="FRI1009" s="136"/>
      <c r="FRJ1009" s="136"/>
      <c r="FRK1009" s="136"/>
      <c r="FRL1009" s="136"/>
      <c r="FRM1009" s="136"/>
      <c r="FRN1009" s="136"/>
      <c r="FRO1009" s="136"/>
      <c r="FRP1009" s="136"/>
      <c r="FRQ1009" s="136"/>
      <c r="FRR1009" s="136"/>
      <c r="FRS1009" s="136"/>
      <c r="FRT1009" s="136"/>
      <c r="FRU1009" s="136"/>
      <c r="FRV1009" s="136"/>
      <c r="FRW1009" s="136"/>
      <c r="FRX1009" s="136"/>
      <c r="FRY1009" s="136"/>
      <c r="FRZ1009" s="136"/>
      <c r="FSA1009" s="136"/>
      <c r="FSB1009" s="136"/>
      <c r="FSC1009" s="136"/>
      <c r="FSD1009" s="136"/>
      <c r="FSE1009" s="136"/>
      <c r="FSF1009" s="136"/>
      <c r="FSG1009" s="136"/>
      <c r="FSH1009" s="136"/>
      <c r="FSI1009" s="136"/>
      <c r="FSJ1009" s="136"/>
      <c r="FSK1009" s="136"/>
      <c r="FSL1009" s="136"/>
      <c r="FSM1009" s="136"/>
      <c r="FSN1009" s="136"/>
      <c r="FSO1009" s="136"/>
      <c r="FSP1009" s="136"/>
      <c r="FSQ1009" s="136"/>
      <c r="FSR1009" s="136"/>
      <c r="FSS1009" s="136"/>
      <c r="FST1009" s="136"/>
      <c r="FSU1009" s="136"/>
      <c r="FSV1009" s="136"/>
      <c r="FSW1009" s="136"/>
      <c r="FSX1009" s="136"/>
      <c r="FSY1009" s="136"/>
      <c r="FSZ1009" s="136"/>
      <c r="FTA1009" s="136"/>
      <c r="FTB1009" s="136"/>
      <c r="FTC1009" s="136"/>
      <c r="FTD1009" s="136"/>
      <c r="FTE1009" s="136"/>
      <c r="FTF1009" s="136"/>
      <c r="FTG1009" s="136"/>
      <c r="FTH1009" s="136"/>
      <c r="FTI1009" s="136"/>
      <c r="FTJ1009" s="136"/>
      <c r="FTK1009" s="136"/>
      <c r="FTL1009" s="136"/>
      <c r="FTM1009" s="136"/>
      <c r="FTN1009" s="136"/>
      <c r="FTO1009" s="136"/>
      <c r="FTP1009" s="136"/>
      <c r="FTQ1009" s="136"/>
      <c r="FTR1009" s="136"/>
      <c r="FTS1009" s="136"/>
      <c r="FTT1009" s="136"/>
      <c r="FTU1009" s="136"/>
      <c r="FTV1009" s="136"/>
      <c r="FTW1009" s="136"/>
      <c r="FTX1009" s="136"/>
      <c r="FTY1009" s="136"/>
      <c r="FTZ1009" s="136"/>
      <c r="FUA1009" s="136"/>
      <c r="FUB1009" s="136"/>
      <c r="FUC1009" s="136"/>
      <c r="FUD1009" s="136"/>
      <c r="FUE1009" s="136"/>
      <c r="FUF1009" s="136"/>
      <c r="FUG1009" s="136"/>
      <c r="FUH1009" s="136"/>
      <c r="FUI1009" s="136"/>
      <c r="FUJ1009" s="136"/>
      <c r="FUK1009" s="136"/>
      <c r="FUL1009" s="136"/>
      <c r="FUM1009" s="136"/>
      <c r="FUN1009" s="136"/>
      <c r="FUO1009" s="136"/>
      <c r="FUP1009" s="136"/>
      <c r="FUQ1009" s="136"/>
      <c r="FUR1009" s="136"/>
      <c r="FUS1009" s="136"/>
      <c r="FUT1009" s="136"/>
      <c r="FUU1009" s="136"/>
      <c r="FUV1009" s="136"/>
      <c r="FUW1009" s="136"/>
      <c r="FUX1009" s="136"/>
      <c r="FUY1009" s="136"/>
      <c r="FUZ1009" s="136"/>
      <c r="FVA1009" s="136"/>
      <c r="FVB1009" s="136"/>
      <c r="FVC1009" s="136"/>
      <c r="FVD1009" s="136"/>
      <c r="FVE1009" s="136"/>
      <c r="FVF1009" s="136"/>
      <c r="FVG1009" s="136"/>
      <c r="FVH1009" s="136"/>
      <c r="FVI1009" s="136"/>
      <c r="FVJ1009" s="136"/>
      <c r="FVK1009" s="136"/>
      <c r="FVL1009" s="136"/>
      <c r="FVM1009" s="136"/>
      <c r="FVN1009" s="136"/>
      <c r="FVO1009" s="136"/>
      <c r="FVP1009" s="136"/>
      <c r="FVQ1009" s="136"/>
      <c r="FVR1009" s="136"/>
      <c r="FVS1009" s="136"/>
      <c r="FVT1009" s="136"/>
      <c r="FVU1009" s="136"/>
      <c r="FVV1009" s="136"/>
      <c r="FVW1009" s="136"/>
      <c r="FVX1009" s="136"/>
      <c r="FVY1009" s="136"/>
      <c r="FVZ1009" s="136"/>
      <c r="FWA1009" s="136"/>
      <c r="FWB1009" s="136"/>
      <c r="FWC1009" s="136"/>
      <c r="FWD1009" s="136"/>
      <c r="FWE1009" s="136"/>
      <c r="FWF1009" s="136"/>
      <c r="FWG1009" s="136"/>
      <c r="FWH1009" s="136"/>
      <c r="FWI1009" s="136"/>
      <c r="FWJ1009" s="136"/>
      <c r="FWK1009" s="136"/>
      <c r="FWL1009" s="136"/>
      <c r="FWM1009" s="136"/>
      <c r="FWN1009" s="136"/>
      <c r="FWO1009" s="136"/>
      <c r="FWP1009" s="136"/>
      <c r="FWQ1009" s="136"/>
      <c r="FWR1009" s="136"/>
      <c r="FWS1009" s="136"/>
      <c r="FWT1009" s="136"/>
      <c r="FWU1009" s="136"/>
      <c r="FWV1009" s="136"/>
      <c r="FWW1009" s="136"/>
      <c r="FWX1009" s="136"/>
      <c r="FWY1009" s="136"/>
      <c r="FWZ1009" s="136"/>
      <c r="FXA1009" s="136"/>
      <c r="FXB1009" s="136"/>
      <c r="FXC1009" s="136"/>
      <c r="FXD1009" s="136"/>
      <c r="FXE1009" s="136"/>
      <c r="FXF1009" s="136"/>
      <c r="FXG1009" s="136"/>
      <c r="FXH1009" s="136"/>
      <c r="FXI1009" s="136"/>
      <c r="FXJ1009" s="136"/>
      <c r="FXK1009" s="136"/>
      <c r="FXL1009" s="136"/>
      <c r="FXM1009" s="136"/>
      <c r="FXN1009" s="136"/>
      <c r="FXO1009" s="136"/>
      <c r="FXP1009" s="136"/>
      <c r="FXQ1009" s="136"/>
      <c r="FXR1009" s="136"/>
      <c r="FXS1009" s="136"/>
      <c r="FXT1009" s="136"/>
      <c r="FXU1009" s="136"/>
      <c r="FXV1009" s="136"/>
      <c r="FXW1009" s="136"/>
      <c r="FXX1009" s="136"/>
      <c r="FXY1009" s="136"/>
      <c r="FXZ1009" s="136"/>
      <c r="FYA1009" s="136"/>
      <c r="FYB1009" s="136"/>
      <c r="FYC1009" s="136"/>
      <c r="FYD1009" s="136"/>
      <c r="FYE1009" s="136"/>
      <c r="FYF1009" s="136"/>
      <c r="FYG1009" s="136"/>
      <c r="FYH1009" s="136"/>
      <c r="FYI1009" s="136"/>
      <c r="FYJ1009" s="136"/>
      <c r="FYK1009" s="136"/>
      <c r="FYL1009" s="136"/>
      <c r="FYM1009" s="136"/>
      <c r="FYN1009" s="136"/>
      <c r="FYO1009" s="136"/>
      <c r="FYP1009" s="136"/>
      <c r="FYQ1009" s="136"/>
      <c r="FYR1009" s="136"/>
      <c r="FYS1009" s="136"/>
      <c r="FYT1009" s="136"/>
      <c r="FYU1009" s="136"/>
      <c r="FYV1009" s="136"/>
      <c r="FYW1009" s="136"/>
      <c r="FYX1009" s="136"/>
      <c r="FYY1009" s="136"/>
      <c r="FYZ1009" s="136"/>
      <c r="FZA1009" s="136"/>
      <c r="FZB1009" s="136"/>
      <c r="FZC1009" s="136"/>
      <c r="FZD1009" s="136"/>
      <c r="FZE1009" s="136"/>
      <c r="FZF1009" s="136"/>
      <c r="FZG1009" s="136"/>
      <c r="FZH1009" s="136"/>
      <c r="FZI1009" s="136"/>
      <c r="FZJ1009" s="136"/>
      <c r="FZK1009" s="136"/>
      <c r="FZL1009" s="136"/>
      <c r="FZM1009" s="136"/>
      <c r="FZN1009" s="136"/>
      <c r="FZO1009" s="136"/>
      <c r="FZP1009" s="136"/>
      <c r="FZQ1009" s="136"/>
      <c r="FZR1009" s="136"/>
      <c r="FZS1009" s="136"/>
      <c r="FZT1009" s="136"/>
      <c r="FZU1009" s="136"/>
      <c r="FZV1009" s="136"/>
      <c r="FZW1009" s="136"/>
      <c r="FZX1009" s="136"/>
      <c r="FZY1009" s="136"/>
      <c r="FZZ1009" s="136"/>
      <c r="GAA1009" s="136"/>
      <c r="GAB1009" s="136"/>
      <c r="GAC1009" s="136"/>
      <c r="GAD1009" s="136"/>
      <c r="GAE1009" s="136"/>
      <c r="GAF1009" s="136"/>
      <c r="GAG1009" s="136"/>
      <c r="GAH1009" s="136"/>
      <c r="GAI1009" s="136"/>
      <c r="GAJ1009" s="136"/>
      <c r="GAK1009" s="136"/>
      <c r="GAL1009" s="136"/>
      <c r="GAM1009" s="136"/>
      <c r="GAN1009" s="136"/>
      <c r="GAO1009" s="136"/>
      <c r="GAP1009" s="136"/>
      <c r="GAQ1009" s="136"/>
      <c r="GAR1009" s="136"/>
      <c r="GAS1009" s="136"/>
      <c r="GAT1009" s="136"/>
      <c r="GAU1009" s="136"/>
      <c r="GAV1009" s="136"/>
      <c r="GAW1009" s="136"/>
      <c r="GAX1009" s="136"/>
      <c r="GAY1009" s="136"/>
      <c r="GAZ1009" s="136"/>
      <c r="GBA1009" s="136"/>
      <c r="GBB1009" s="136"/>
      <c r="GBC1009" s="136"/>
      <c r="GBD1009" s="136"/>
      <c r="GBE1009" s="136"/>
      <c r="GBF1009" s="136"/>
      <c r="GBG1009" s="136"/>
      <c r="GBH1009" s="136"/>
      <c r="GBI1009" s="136"/>
      <c r="GBJ1009" s="136"/>
      <c r="GBK1009" s="136"/>
      <c r="GBL1009" s="136"/>
      <c r="GBM1009" s="136"/>
      <c r="GBN1009" s="136"/>
      <c r="GBO1009" s="136"/>
      <c r="GBP1009" s="136"/>
      <c r="GBQ1009" s="136"/>
      <c r="GBR1009" s="136"/>
      <c r="GBS1009" s="136"/>
      <c r="GBT1009" s="136"/>
      <c r="GBU1009" s="136"/>
      <c r="GBV1009" s="136"/>
      <c r="GBW1009" s="136"/>
      <c r="GBX1009" s="136"/>
      <c r="GBY1009" s="136"/>
      <c r="GBZ1009" s="136"/>
      <c r="GCA1009" s="136"/>
      <c r="GCB1009" s="136"/>
      <c r="GCC1009" s="136"/>
      <c r="GCD1009" s="136"/>
      <c r="GCE1009" s="136"/>
      <c r="GCF1009" s="136"/>
      <c r="GCG1009" s="136"/>
      <c r="GCH1009" s="136"/>
      <c r="GCI1009" s="136"/>
      <c r="GCJ1009" s="136"/>
      <c r="GCK1009" s="136"/>
      <c r="GCL1009" s="136"/>
      <c r="GCM1009" s="136"/>
      <c r="GCN1009" s="136"/>
      <c r="GCO1009" s="136"/>
      <c r="GCP1009" s="136"/>
      <c r="GCQ1009" s="136"/>
      <c r="GCR1009" s="136"/>
      <c r="GCS1009" s="136"/>
      <c r="GCT1009" s="136"/>
      <c r="GCU1009" s="136"/>
      <c r="GCV1009" s="136"/>
      <c r="GCW1009" s="136"/>
      <c r="GCX1009" s="136"/>
      <c r="GCY1009" s="136"/>
      <c r="GCZ1009" s="136"/>
      <c r="GDA1009" s="136"/>
      <c r="GDB1009" s="136"/>
      <c r="GDC1009" s="136"/>
      <c r="GDD1009" s="136"/>
      <c r="GDE1009" s="136"/>
      <c r="GDF1009" s="136"/>
      <c r="GDG1009" s="136"/>
      <c r="GDH1009" s="136"/>
      <c r="GDI1009" s="136"/>
      <c r="GDJ1009" s="136"/>
      <c r="GDK1009" s="136"/>
      <c r="GDL1009" s="136"/>
      <c r="GDM1009" s="136"/>
      <c r="GDN1009" s="136"/>
      <c r="GDO1009" s="136"/>
      <c r="GDP1009" s="136"/>
      <c r="GDQ1009" s="136"/>
      <c r="GDR1009" s="136"/>
      <c r="GDS1009" s="136"/>
      <c r="GDT1009" s="136"/>
      <c r="GDU1009" s="136"/>
      <c r="GDV1009" s="136"/>
      <c r="GDW1009" s="136"/>
      <c r="GDX1009" s="136"/>
      <c r="GDY1009" s="136"/>
      <c r="GDZ1009" s="136"/>
      <c r="GEA1009" s="136"/>
      <c r="GEB1009" s="136"/>
      <c r="GEC1009" s="136"/>
      <c r="GED1009" s="136"/>
      <c r="GEE1009" s="136"/>
      <c r="GEF1009" s="136"/>
      <c r="GEG1009" s="136"/>
      <c r="GEH1009" s="136"/>
      <c r="GEI1009" s="136"/>
      <c r="GEJ1009" s="136"/>
      <c r="GEK1009" s="136"/>
      <c r="GEL1009" s="136"/>
      <c r="GEM1009" s="136"/>
      <c r="GEN1009" s="136"/>
      <c r="GEO1009" s="136"/>
      <c r="GEP1009" s="136"/>
      <c r="GEQ1009" s="136"/>
      <c r="GER1009" s="136"/>
      <c r="GES1009" s="136"/>
      <c r="GET1009" s="136"/>
      <c r="GEU1009" s="136"/>
      <c r="GEV1009" s="136"/>
      <c r="GEW1009" s="136"/>
      <c r="GEX1009" s="136"/>
      <c r="GEY1009" s="136"/>
      <c r="GEZ1009" s="136"/>
      <c r="GFA1009" s="136"/>
      <c r="GFB1009" s="136"/>
      <c r="GFC1009" s="136"/>
      <c r="GFD1009" s="136"/>
      <c r="GFE1009" s="136"/>
      <c r="GFF1009" s="136"/>
      <c r="GFG1009" s="136"/>
      <c r="GFH1009" s="136"/>
      <c r="GFI1009" s="136"/>
      <c r="GFJ1009" s="136"/>
      <c r="GFK1009" s="136"/>
      <c r="GFL1009" s="136"/>
      <c r="GFM1009" s="136"/>
      <c r="GFN1009" s="136"/>
      <c r="GFO1009" s="136"/>
      <c r="GFP1009" s="136"/>
      <c r="GFQ1009" s="136"/>
      <c r="GFR1009" s="136"/>
      <c r="GFS1009" s="136"/>
      <c r="GFT1009" s="136"/>
      <c r="GFU1009" s="136"/>
      <c r="GFV1009" s="136"/>
      <c r="GFW1009" s="136"/>
      <c r="GFX1009" s="136"/>
      <c r="GFY1009" s="136"/>
      <c r="GFZ1009" s="136"/>
      <c r="GGA1009" s="136"/>
      <c r="GGB1009" s="136"/>
      <c r="GGC1009" s="136"/>
      <c r="GGD1009" s="136"/>
      <c r="GGE1009" s="136"/>
      <c r="GGF1009" s="136"/>
      <c r="GGG1009" s="136"/>
      <c r="GGH1009" s="136"/>
      <c r="GGI1009" s="136"/>
      <c r="GGJ1009" s="136"/>
      <c r="GGK1009" s="136"/>
      <c r="GGL1009" s="136"/>
      <c r="GGM1009" s="136"/>
      <c r="GGN1009" s="136"/>
      <c r="GGO1009" s="136"/>
      <c r="GGP1009" s="136"/>
      <c r="GGQ1009" s="136"/>
      <c r="GGR1009" s="136"/>
      <c r="GGS1009" s="136"/>
      <c r="GGT1009" s="136"/>
      <c r="GGU1009" s="136"/>
      <c r="GGV1009" s="136"/>
      <c r="GGW1009" s="136"/>
      <c r="GGX1009" s="136"/>
      <c r="GGY1009" s="136"/>
      <c r="GGZ1009" s="136"/>
      <c r="GHA1009" s="136"/>
      <c r="GHB1009" s="136"/>
      <c r="GHC1009" s="136"/>
      <c r="GHD1009" s="136"/>
      <c r="GHE1009" s="136"/>
      <c r="GHF1009" s="136"/>
      <c r="GHG1009" s="136"/>
      <c r="GHH1009" s="136"/>
      <c r="GHI1009" s="136"/>
      <c r="GHJ1009" s="136"/>
      <c r="GHK1009" s="136"/>
      <c r="GHL1009" s="136"/>
      <c r="GHM1009" s="136"/>
      <c r="GHN1009" s="136"/>
      <c r="GHO1009" s="136"/>
      <c r="GHP1009" s="136"/>
      <c r="GHQ1009" s="136"/>
      <c r="GHR1009" s="136"/>
      <c r="GHS1009" s="136"/>
      <c r="GHT1009" s="136"/>
      <c r="GHU1009" s="136"/>
      <c r="GHV1009" s="136"/>
      <c r="GHW1009" s="136"/>
      <c r="GHX1009" s="136"/>
      <c r="GHY1009" s="136"/>
      <c r="GHZ1009" s="136"/>
      <c r="GIA1009" s="136"/>
      <c r="GIB1009" s="136"/>
      <c r="GIC1009" s="136"/>
      <c r="GID1009" s="136"/>
      <c r="GIE1009" s="136"/>
      <c r="GIF1009" s="136"/>
      <c r="GIG1009" s="136"/>
      <c r="GIH1009" s="136"/>
      <c r="GII1009" s="136"/>
      <c r="GIJ1009" s="136"/>
      <c r="GIK1009" s="136"/>
      <c r="GIL1009" s="136"/>
      <c r="GIM1009" s="136"/>
      <c r="GIN1009" s="136"/>
      <c r="GIO1009" s="136"/>
      <c r="GIP1009" s="136"/>
      <c r="GIQ1009" s="136"/>
      <c r="GIR1009" s="136"/>
      <c r="GIS1009" s="136"/>
      <c r="GIT1009" s="136"/>
      <c r="GIU1009" s="136"/>
      <c r="GIV1009" s="136"/>
      <c r="GIW1009" s="136"/>
      <c r="GIX1009" s="136"/>
      <c r="GIY1009" s="136"/>
      <c r="GIZ1009" s="136"/>
      <c r="GJA1009" s="136"/>
      <c r="GJB1009" s="136"/>
      <c r="GJC1009" s="136"/>
      <c r="GJD1009" s="136"/>
      <c r="GJE1009" s="136"/>
      <c r="GJF1009" s="136"/>
      <c r="GJG1009" s="136"/>
      <c r="GJH1009" s="136"/>
      <c r="GJI1009" s="136"/>
      <c r="GJJ1009" s="136"/>
      <c r="GJK1009" s="136"/>
      <c r="GJL1009" s="136"/>
      <c r="GJM1009" s="136"/>
      <c r="GJN1009" s="136"/>
      <c r="GJO1009" s="136"/>
      <c r="GJP1009" s="136"/>
      <c r="GJQ1009" s="136"/>
      <c r="GJR1009" s="136"/>
      <c r="GJS1009" s="136"/>
      <c r="GJT1009" s="136"/>
      <c r="GJU1009" s="136"/>
      <c r="GJV1009" s="136"/>
      <c r="GJW1009" s="136"/>
      <c r="GJX1009" s="136"/>
      <c r="GJY1009" s="136"/>
      <c r="GJZ1009" s="136"/>
      <c r="GKA1009" s="136"/>
      <c r="GKB1009" s="136"/>
      <c r="GKC1009" s="136"/>
      <c r="GKD1009" s="136"/>
      <c r="GKE1009" s="136"/>
      <c r="GKF1009" s="136"/>
      <c r="GKG1009" s="136"/>
      <c r="GKH1009" s="136"/>
      <c r="GKI1009" s="136"/>
      <c r="GKJ1009" s="136"/>
      <c r="GKK1009" s="136"/>
      <c r="GKL1009" s="136"/>
      <c r="GKM1009" s="136"/>
      <c r="GKN1009" s="136"/>
      <c r="GKO1009" s="136"/>
      <c r="GKP1009" s="136"/>
      <c r="GKQ1009" s="136"/>
      <c r="GKR1009" s="136"/>
      <c r="GKS1009" s="136"/>
      <c r="GKT1009" s="136"/>
      <c r="GKU1009" s="136"/>
      <c r="GKV1009" s="136"/>
      <c r="GKW1009" s="136"/>
      <c r="GKX1009" s="136"/>
      <c r="GKY1009" s="136"/>
      <c r="GKZ1009" s="136"/>
      <c r="GLA1009" s="136"/>
      <c r="GLB1009" s="136"/>
      <c r="GLC1009" s="136"/>
      <c r="GLD1009" s="136"/>
      <c r="GLE1009" s="136"/>
      <c r="GLF1009" s="136"/>
      <c r="GLG1009" s="136"/>
      <c r="GLH1009" s="136"/>
      <c r="GLI1009" s="136"/>
      <c r="GLJ1009" s="136"/>
      <c r="GLK1009" s="136"/>
      <c r="GLL1009" s="136"/>
      <c r="GLM1009" s="136"/>
      <c r="GLN1009" s="136"/>
      <c r="GLO1009" s="136"/>
      <c r="GLP1009" s="136"/>
      <c r="GLQ1009" s="136"/>
      <c r="GLR1009" s="136"/>
      <c r="GLS1009" s="136"/>
      <c r="GLT1009" s="136"/>
      <c r="GLU1009" s="136"/>
      <c r="GLV1009" s="136"/>
      <c r="GLW1009" s="136"/>
      <c r="GLX1009" s="136"/>
      <c r="GLY1009" s="136"/>
      <c r="GLZ1009" s="136"/>
      <c r="GMA1009" s="136"/>
      <c r="GMB1009" s="136"/>
      <c r="GMC1009" s="136"/>
      <c r="GMD1009" s="136"/>
      <c r="GME1009" s="136"/>
      <c r="GMF1009" s="136"/>
      <c r="GMG1009" s="136"/>
      <c r="GMH1009" s="136"/>
      <c r="GMI1009" s="136"/>
      <c r="GMJ1009" s="136"/>
      <c r="GMK1009" s="136"/>
      <c r="GML1009" s="136"/>
      <c r="GMM1009" s="136"/>
      <c r="GMN1009" s="136"/>
      <c r="GMO1009" s="136"/>
      <c r="GMP1009" s="136"/>
      <c r="GMQ1009" s="136"/>
      <c r="GMR1009" s="136"/>
      <c r="GMS1009" s="136"/>
      <c r="GMT1009" s="136"/>
      <c r="GMU1009" s="136"/>
      <c r="GMV1009" s="136"/>
      <c r="GMW1009" s="136"/>
      <c r="GMX1009" s="136"/>
      <c r="GMY1009" s="136"/>
      <c r="GMZ1009" s="136"/>
      <c r="GNA1009" s="136"/>
      <c r="GNB1009" s="136"/>
      <c r="GNC1009" s="136"/>
      <c r="GND1009" s="136"/>
      <c r="GNE1009" s="136"/>
      <c r="GNF1009" s="136"/>
      <c r="GNG1009" s="136"/>
      <c r="GNH1009" s="136"/>
      <c r="GNI1009" s="136"/>
      <c r="GNJ1009" s="136"/>
      <c r="GNK1009" s="136"/>
      <c r="GNL1009" s="136"/>
      <c r="GNM1009" s="136"/>
      <c r="GNN1009" s="136"/>
      <c r="GNO1009" s="136"/>
      <c r="GNP1009" s="136"/>
      <c r="GNQ1009" s="136"/>
      <c r="GNR1009" s="136"/>
      <c r="GNS1009" s="136"/>
      <c r="GNT1009" s="136"/>
      <c r="GNU1009" s="136"/>
      <c r="GNV1009" s="136"/>
      <c r="GNW1009" s="136"/>
      <c r="GNX1009" s="136"/>
      <c r="GNY1009" s="136"/>
      <c r="GNZ1009" s="136"/>
      <c r="GOA1009" s="136"/>
      <c r="GOB1009" s="136"/>
      <c r="GOC1009" s="136"/>
      <c r="GOD1009" s="136"/>
      <c r="GOE1009" s="136"/>
      <c r="GOF1009" s="136"/>
      <c r="GOG1009" s="136"/>
      <c r="GOH1009" s="136"/>
      <c r="GOI1009" s="136"/>
      <c r="GOJ1009" s="136"/>
      <c r="GOK1009" s="136"/>
      <c r="GOL1009" s="136"/>
      <c r="GOM1009" s="136"/>
      <c r="GON1009" s="136"/>
      <c r="GOO1009" s="136"/>
      <c r="GOP1009" s="136"/>
      <c r="GOQ1009" s="136"/>
      <c r="GOR1009" s="136"/>
      <c r="GOS1009" s="136"/>
      <c r="GOT1009" s="136"/>
      <c r="GOU1009" s="136"/>
      <c r="GOV1009" s="136"/>
      <c r="GOW1009" s="136"/>
      <c r="GOX1009" s="136"/>
      <c r="GOY1009" s="136"/>
      <c r="GOZ1009" s="136"/>
      <c r="GPA1009" s="136"/>
      <c r="GPB1009" s="136"/>
      <c r="GPC1009" s="136"/>
      <c r="GPD1009" s="136"/>
      <c r="GPE1009" s="136"/>
      <c r="GPF1009" s="136"/>
      <c r="GPG1009" s="136"/>
      <c r="GPH1009" s="136"/>
      <c r="GPI1009" s="136"/>
      <c r="GPJ1009" s="136"/>
      <c r="GPK1009" s="136"/>
      <c r="GPL1009" s="136"/>
      <c r="GPM1009" s="136"/>
      <c r="GPN1009" s="136"/>
      <c r="GPO1009" s="136"/>
      <c r="GPP1009" s="136"/>
      <c r="GPQ1009" s="136"/>
      <c r="GPR1009" s="136"/>
      <c r="GPS1009" s="136"/>
      <c r="GPT1009" s="136"/>
      <c r="GPU1009" s="136"/>
      <c r="GPV1009" s="136"/>
      <c r="GPW1009" s="136"/>
      <c r="GPX1009" s="136"/>
      <c r="GPY1009" s="136"/>
      <c r="GPZ1009" s="136"/>
      <c r="GQA1009" s="136"/>
      <c r="GQB1009" s="136"/>
      <c r="GQC1009" s="136"/>
      <c r="GQD1009" s="136"/>
      <c r="GQE1009" s="136"/>
      <c r="GQF1009" s="136"/>
      <c r="GQG1009" s="136"/>
      <c r="GQH1009" s="136"/>
      <c r="GQI1009" s="136"/>
      <c r="GQJ1009" s="136"/>
      <c r="GQK1009" s="136"/>
      <c r="GQL1009" s="136"/>
      <c r="GQM1009" s="136"/>
      <c r="GQN1009" s="136"/>
      <c r="GQO1009" s="136"/>
      <c r="GQP1009" s="136"/>
      <c r="GQQ1009" s="136"/>
      <c r="GQR1009" s="136"/>
      <c r="GQS1009" s="136"/>
      <c r="GQT1009" s="136"/>
      <c r="GQU1009" s="136"/>
      <c r="GQV1009" s="136"/>
      <c r="GQW1009" s="136"/>
      <c r="GQX1009" s="136"/>
      <c r="GQY1009" s="136"/>
      <c r="GQZ1009" s="136"/>
      <c r="GRA1009" s="136"/>
      <c r="GRB1009" s="136"/>
      <c r="GRC1009" s="136"/>
      <c r="GRD1009" s="136"/>
      <c r="GRE1009" s="136"/>
      <c r="GRF1009" s="136"/>
      <c r="GRG1009" s="136"/>
      <c r="GRH1009" s="136"/>
      <c r="GRI1009" s="136"/>
      <c r="GRJ1009" s="136"/>
      <c r="GRK1009" s="136"/>
      <c r="GRL1009" s="136"/>
      <c r="GRM1009" s="136"/>
      <c r="GRN1009" s="136"/>
      <c r="GRO1009" s="136"/>
      <c r="GRP1009" s="136"/>
      <c r="GRQ1009" s="136"/>
      <c r="GRR1009" s="136"/>
      <c r="GRS1009" s="136"/>
      <c r="GRT1009" s="136"/>
      <c r="GRU1009" s="136"/>
      <c r="GRV1009" s="136"/>
      <c r="GRW1009" s="136"/>
      <c r="GRX1009" s="136"/>
      <c r="GRY1009" s="136"/>
      <c r="GRZ1009" s="136"/>
      <c r="GSA1009" s="136"/>
      <c r="GSB1009" s="136"/>
      <c r="GSC1009" s="136"/>
      <c r="GSD1009" s="136"/>
      <c r="GSE1009" s="136"/>
      <c r="GSF1009" s="136"/>
      <c r="GSG1009" s="136"/>
      <c r="GSH1009" s="136"/>
      <c r="GSI1009" s="136"/>
      <c r="GSJ1009" s="136"/>
      <c r="GSK1009" s="136"/>
      <c r="GSL1009" s="136"/>
      <c r="GSM1009" s="136"/>
      <c r="GSN1009" s="136"/>
      <c r="GSO1009" s="136"/>
      <c r="GSP1009" s="136"/>
      <c r="GSQ1009" s="136"/>
      <c r="GSR1009" s="136"/>
      <c r="GSS1009" s="136"/>
      <c r="GST1009" s="136"/>
      <c r="GSU1009" s="136"/>
      <c r="GSV1009" s="136"/>
      <c r="GSW1009" s="136"/>
      <c r="GSX1009" s="136"/>
      <c r="GSY1009" s="136"/>
      <c r="GSZ1009" s="136"/>
      <c r="GTA1009" s="136"/>
      <c r="GTB1009" s="136"/>
      <c r="GTC1009" s="136"/>
      <c r="GTD1009" s="136"/>
      <c r="GTE1009" s="136"/>
      <c r="GTF1009" s="136"/>
      <c r="GTG1009" s="136"/>
      <c r="GTH1009" s="136"/>
      <c r="GTI1009" s="136"/>
      <c r="GTJ1009" s="136"/>
      <c r="GTK1009" s="136"/>
      <c r="GTL1009" s="136"/>
      <c r="GTM1009" s="136"/>
      <c r="GTN1009" s="136"/>
      <c r="GTO1009" s="136"/>
      <c r="GTP1009" s="136"/>
      <c r="GTQ1009" s="136"/>
      <c r="GTR1009" s="136"/>
      <c r="GTS1009" s="136"/>
      <c r="GTT1009" s="136"/>
      <c r="GTU1009" s="136"/>
      <c r="GTV1009" s="136"/>
      <c r="GTW1009" s="136"/>
      <c r="GTX1009" s="136"/>
      <c r="GTY1009" s="136"/>
      <c r="GTZ1009" s="136"/>
      <c r="GUA1009" s="136"/>
      <c r="GUB1009" s="136"/>
      <c r="GUC1009" s="136"/>
      <c r="GUD1009" s="136"/>
      <c r="GUE1009" s="136"/>
      <c r="GUF1009" s="136"/>
      <c r="GUG1009" s="136"/>
      <c r="GUH1009" s="136"/>
      <c r="GUI1009" s="136"/>
      <c r="GUJ1009" s="136"/>
      <c r="GUK1009" s="136"/>
      <c r="GUL1009" s="136"/>
      <c r="GUM1009" s="136"/>
      <c r="GUN1009" s="136"/>
      <c r="GUO1009" s="136"/>
      <c r="GUP1009" s="136"/>
      <c r="GUQ1009" s="136"/>
      <c r="GUR1009" s="136"/>
      <c r="GUS1009" s="136"/>
      <c r="GUT1009" s="136"/>
      <c r="GUU1009" s="136"/>
      <c r="GUV1009" s="136"/>
      <c r="GUW1009" s="136"/>
      <c r="GUX1009" s="136"/>
      <c r="GUY1009" s="136"/>
      <c r="GUZ1009" s="136"/>
      <c r="GVA1009" s="136"/>
      <c r="GVB1009" s="136"/>
      <c r="GVC1009" s="136"/>
      <c r="GVD1009" s="136"/>
      <c r="GVE1009" s="136"/>
      <c r="GVF1009" s="136"/>
      <c r="GVG1009" s="136"/>
      <c r="GVH1009" s="136"/>
      <c r="GVI1009" s="136"/>
      <c r="GVJ1009" s="136"/>
      <c r="GVK1009" s="136"/>
      <c r="GVL1009" s="136"/>
      <c r="GVM1009" s="136"/>
      <c r="GVN1009" s="136"/>
      <c r="GVO1009" s="136"/>
      <c r="GVP1009" s="136"/>
      <c r="GVQ1009" s="136"/>
      <c r="GVR1009" s="136"/>
      <c r="GVS1009" s="136"/>
      <c r="GVT1009" s="136"/>
      <c r="GVU1009" s="136"/>
      <c r="GVV1009" s="136"/>
      <c r="GVW1009" s="136"/>
      <c r="GVX1009" s="136"/>
      <c r="GVY1009" s="136"/>
      <c r="GVZ1009" s="136"/>
      <c r="GWA1009" s="136"/>
      <c r="GWB1009" s="136"/>
      <c r="GWC1009" s="136"/>
      <c r="GWD1009" s="136"/>
      <c r="GWE1009" s="136"/>
      <c r="GWF1009" s="136"/>
      <c r="GWG1009" s="136"/>
      <c r="GWH1009" s="136"/>
      <c r="GWI1009" s="136"/>
      <c r="GWJ1009" s="136"/>
      <c r="GWK1009" s="136"/>
      <c r="GWL1009" s="136"/>
      <c r="GWM1009" s="136"/>
      <c r="GWN1009" s="136"/>
      <c r="GWO1009" s="136"/>
      <c r="GWP1009" s="136"/>
      <c r="GWQ1009" s="136"/>
      <c r="GWR1009" s="136"/>
      <c r="GWS1009" s="136"/>
      <c r="GWT1009" s="136"/>
      <c r="GWU1009" s="136"/>
      <c r="GWV1009" s="136"/>
      <c r="GWW1009" s="136"/>
      <c r="GWX1009" s="136"/>
      <c r="GWY1009" s="136"/>
      <c r="GWZ1009" s="136"/>
      <c r="GXA1009" s="136"/>
      <c r="GXB1009" s="136"/>
      <c r="GXC1009" s="136"/>
      <c r="GXD1009" s="136"/>
      <c r="GXE1009" s="136"/>
      <c r="GXF1009" s="136"/>
      <c r="GXG1009" s="136"/>
      <c r="GXH1009" s="136"/>
      <c r="GXI1009" s="136"/>
      <c r="GXJ1009" s="136"/>
      <c r="GXK1009" s="136"/>
      <c r="GXL1009" s="136"/>
      <c r="GXM1009" s="136"/>
      <c r="GXN1009" s="136"/>
      <c r="GXO1009" s="136"/>
      <c r="GXP1009" s="136"/>
      <c r="GXQ1009" s="136"/>
      <c r="GXR1009" s="136"/>
      <c r="GXS1009" s="136"/>
      <c r="GXT1009" s="136"/>
      <c r="GXU1009" s="136"/>
      <c r="GXV1009" s="136"/>
      <c r="GXW1009" s="136"/>
      <c r="GXX1009" s="136"/>
      <c r="GXY1009" s="136"/>
      <c r="GXZ1009" s="136"/>
      <c r="GYA1009" s="136"/>
      <c r="GYB1009" s="136"/>
      <c r="GYC1009" s="136"/>
      <c r="GYD1009" s="136"/>
      <c r="GYE1009" s="136"/>
      <c r="GYF1009" s="136"/>
      <c r="GYG1009" s="136"/>
      <c r="GYH1009" s="136"/>
      <c r="GYI1009" s="136"/>
      <c r="GYJ1009" s="136"/>
      <c r="GYK1009" s="136"/>
      <c r="GYL1009" s="136"/>
      <c r="GYM1009" s="136"/>
      <c r="GYN1009" s="136"/>
      <c r="GYO1009" s="136"/>
      <c r="GYP1009" s="136"/>
      <c r="GYQ1009" s="136"/>
      <c r="GYR1009" s="136"/>
      <c r="GYS1009" s="136"/>
      <c r="GYT1009" s="136"/>
      <c r="GYU1009" s="136"/>
      <c r="GYV1009" s="136"/>
      <c r="GYW1009" s="136"/>
      <c r="GYX1009" s="136"/>
      <c r="GYY1009" s="136"/>
      <c r="GYZ1009" s="136"/>
      <c r="GZA1009" s="136"/>
      <c r="GZB1009" s="136"/>
      <c r="GZC1009" s="136"/>
      <c r="GZD1009" s="136"/>
      <c r="GZE1009" s="136"/>
      <c r="GZF1009" s="136"/>
      <c r="GZG1009" s="136"/>
      <c r="GZH1009" s="136"/>
      <c r="GZI1009" s="136"/>
      <c r="GZJ1009" s="136"/>
      <c r="GZK1009" s="136"/>
      <c r="GZL1009" s="136"/>
      <c r="GZM1009" s="136"/>
      <c r="GZN1009" s="136"/>
      <c r="GZO1009" s="136"/>
      <c r="GZP1009" s="136"/>
      <c r="GZQ1009" s="136"/>
      <c r="GZR1009" s="136"/>
      <c r="GZS1009" s="136"/>
      <c r="GZT1009" s="136"/>
      <c r="GZU1009" s="136"/>
      <c r="GZV1009" s="136"/>
      <c r="GZW1009" s="136"/>
      <c r="GZX1009" s="136"/>
      <c r="GZY1009" s="136"/>
      <c r="GZZ1009" s="136"/>
      <c r="HAA1009" s="136"/>
      <c r="HAB1009" s="136"/>
      <c r="HAC1009" s="136"/>
      <c r="HAD1009" s="136"/>
      <c r="HAE1009" s="136"/>
      <c r="HAF1009" s="136"/>
      <c r="HAG1009" s="136"/>
      <c r="HAH1009" s="136"/>
      <c r="HAI1009" s="136"/>
      <c r="HAJ1009" s="136"/>
      <c r="HAK1009" s="136"/>
      <c r="HAL1009" s="136"/>
      <c r="HAM1009" s="136"/>
      <c r="HAN1009" s="136"/>
      <c r="HAO1009" s="136"/>
      <c r="HAP1009" s="136"/>
      <c r="HAQ1009" s="136"/>
      <c r="HAR1009" s="136"/>
      <c r="HAS1009" s="136"/>
      <c r="HAT1009" s="136"/>
      <c r="HAU1009" s="136"/>
      <c r="HAV1009" s="136"/>
      <c r="HAW1009" s="136"/>
      <c r="HAX1009" s="136"/>
      <c r="HAY1009" s="136"/>
      <c r="HAZ1009" s="136"/>
      <c r="HBA1009" s="136"/>
      <c r="HBB1009" s="136"/>
      <c r="HBC1009" s="136"/>
      <c r="HBD1009" s="136"/>
      <c r="HBE1009" s="136"/>
      <c r="HBF1009" s="136"/>
      <c r="HBG1009" s="136"/>
      <c r="HBH1009" s="136"/>
      <c r="HBI1009" s="136"/>
      <c r="HBJ1009" s="136"/>
      <c r="HBK1009" s="136"/>
      <c r="HBL1009" s="136"/>
      <c r="HBM1009" s="136"/>
      <c r="HBN1009" s="136"/>
      <c r="HBO1009" s="136"/>
      <c r="HBP1009" s="136"/>
      <c r="HBQ1009" s="136"/>
      <c r="HBR1009" s="136"/>
      <c r="HBS1009" s="136"/>
      <c r="HBT1009" s="136"/>
      <c r="HBU1009" s="136"/>
      <c r="HBV1009" s="136"/>
      <c r="HBW1009" s="136"/>
      <c r="HBX1009" s="136"/>
      <c r="HBY1009" s="136"/>
      <c r="HBZ1009" s="136"/>
      <c r="HCA1009" s="136"/>
      <c r="HCB1009" s="136"/>
      <c r="HCC1009" s="136"/>
      <c r="HCD1009" s="136"/>
      <c r="HCE1009" s="136"/>
      <c r="HCF1009" s="136"/>
      <c r="HCG1009" s="136"/>
      <c r="HCH1009" s="136"/>
      <c r="HCI1009" s="136"/>
      <c r="HCJ1009" s="136"/>
      <c r="HCK1009" s="136"/>
      <c r="HCL1009" s="136"/>
      <c r="HCM1009" s="136"/>
      <c r="HCN1009" s="136"/>
      <c r="HCO1009" s="136"/>
      <c r="HCP1009" s="136"/>
      <c r="HCQ1009" s="136"/>
      <c r="HCR1009" s="136"/>
      <c r="HCS1009" s="136"/>
      <c r="HCT1009" s="136"/>
      <c r="HCU1009" s="136"/>
      <c r="HCV1009" s="136"/>
      <c r="HCW1009" s="136"/>
      <c r="HCX1009" s="136"/>
      <c r="HCY1009" s="136"/>
      <c r="HCZ1009" s="136"/>
      <c r="HDA1009" s="136"/>
      <c r="HDB1009" s="136"/>
      <c r="HDC1009" s="136"/>
      <c r="HDD1009" s="136"/>
      <c r="HDE1009" s="136"/>
      <c r="HDF1009" s="136"/>
      <c r="HDG1009" s="136"/>
      <c r="HDH1009" s="136"/>
      <c r="HDI1009" s="136"/>
      <c r="HDJ1009" s="136"/>
      <c r="HDK1009" s="136"/>
      <c r="HDL1009" s="136"/>
      <c r="HDM1009" s="136"/>
      <c r="HDN1009" s="136"/>
      <c r="HDO1009" s="136"/>
      <c r="HDP1009" s="136"/>
      <c r="HDQ1009" s="136"/>
      <c r="HDR1009" s="136"/>
      <c r="HDS1009" s="136"/>
      <c r="HDT1009" s="136"/>
      <c r="HDU1009" s="136"/>
      <c r="HDV1009" s="136"/>
      <c r="HDW1009" s="136"/>
      <c r="HDX1009" s="136"/>
      <c r="HDY1009" s="136"/>
      <c r="HDZ1009" s="136"/>
      <c r="HEA1009" s="136"/>
      <c r="HEB1009" s="136"/>
      <c r="HEC1009" s="136"/>
      <c r="HED1009" s="136"/>
      <c r="HEE1009" s="136"/>
      <c r="HEF1009" s="136"/>
      <c r="HEG1009" s="136"/>
      <c r="HEH1009" s="136"/>
      <c r="HEI1009" s="136"/>
      <c r="HEJ1009" s="136"/>
      <c r="HEK1009" s="136"/>
      <c r="HEL1009" s="136"/>
      <c r="HEM1009" s="136"/>
      <c r="HEN1009" s="136"/>
      <c r="HEO1009" s="136"/>
      <c r="HEP1009" s="136"/>
      <c r="HEQ1009" s="136"/>
      <c r="HER1009" s="136"/>
      <c r="HES1009" s="136"/>
      <c r="HET1009" s="136"/>
      <c r="HEU1009" s="136"/>
      <c r="HEV1009" s="136"/>
      <c r="HEW1009" s="136"/>
      <c r="HEX1009" s="136"/>
      <c r="HEY1009" s="136"/>
      <c r="HEZ1009" s="136"/>
      <c r="HFA1009" s="136"/>
      <c r="HFB1009" s="136"/>
      <c r="HFC1009" s="136"/>
      <c r="HFD1009" s="136"/>
      <c r="HFE1009" s="136"/>
      <c r="HFF1009" s="136"/>
      <c r="HFG1009" s="136"/>
      <c r="HFH1009" s="136"/>
      <c r="HFI1009" s="136"/>
      <c r="HFJ1009" s="136"/>
      <c r="HFK1009" s="136"/>
      <c r="HFL1009" s="136"/>
      <c r="HFM1009" s="136"/>
      <c r="HFN1009" s="136"/>
      <c r="HFO1009" s="136"/>
      <c r="HFP1009" s="136"/>
      <c r="HFQ1009" s="136"/>
      <c r="HFR1009" s="136"/>
      <c r="HFS1009" s="136"/>
      <c r="HFT1009" s="136"/>
      <c r="HFU1009" s="136"/>
      <c r="HFV1009" s="136"/>
      <c r="HFW1009" s="136"/>
      <c r="HFX1009" s="136"/>
      <c r="HFY1009" s="136"/>
      <c r="HFZ1009" s="136"/>
      <c r="HGA1009" s="136"/>
      <c r="HGB1009" s="136"/>
      <c r="HGC1009" s="136"/>
      <c r="HGD1009" s="136"/>
      <c r="HGE1009" s="136"/>
      <c r="HGF1009" s="136"/>
      <c r="HGG1009" s="136"/>
      <c r="HGH1009" s="136"/>
      <c r="HGI1009" s="136"/>
      <c r="HGJ1009" s="136"/>
      <c r="HGK1009" s="136"/>
      <c r="HGL1009" s="136"/>
      <c r="HGM1009" s="136"/>
      <c r="HGN1009" s="136"/>
      <c r="HGO1009" s="136"/>
      <c r="HGP1009" s="136"/>
      <c r="HGQ1009" s="136"/>
      <c r="HGR1009" s="136"/>
      <c r="HGS1009" s="136"/>
      <c r="HGT1009" s="136"/>
      <c r="HGU1009" s="136"/>
      <c r="HGV1009" s="136"/>
      <c r="HGW1009" s="136"/>
      <c r="HGX1009" s="136"/>
      <c r="HGY1009" s="136"/>
      <c r="HGZ1009" s="136"/>
      <c r="HHA1009" s="136"/>
      <c r="HHB1009" s="136"/>
      <c r="HHC1009" s="136"/>
      <c r="HHD1009" s="136"/>
      <c r="HHE1009" s="136"/>
      <c r="HHF1009" s="136"/>
      <c r="HHG1009" s="136"/>
      <c r="HHH1009" s="136"/>
      <c r="HHI1009" s="136"/>
      <c r="HHJ1009" s="136"/>
      <c r="HHK1009" s="136"/>
      <c r="HHL1009" s="136"/>
      <c r="HHM1009" s="136"/>
      <c r="HHN1009" s="136"/>
      <c r="HHO1009" s="136"/>
      <c r="HHP1009" s="136"/>
      <c r="HHQ1009" s="136"/>
      <c r="HHR1009" s="136"/>
      <c r="HHS1009" s="136"/>
      <c r="HHT1009" s="136"/>
      <c r="HHU1009" s="136"/>
      <c r="HHV1009" s="136"/>
      <c r="HHW1009" s="136"/>
      <c r="HHX1009" s="136"/>
      <c r="HHY1009" s="136"/>
      <c r="HHZ1009" s="136"/>
      <c r="HIA1009" s="136"/>
      <c r="HIB1009" s="136"/>
      <c r="HIC1009" s="136"/>
      <c r="HID1009" s="136"/>
      <c r="HIE1009" s="136"/>
      <c r="HIF1009" s="136"/>
      <c r="HIG1009" s="136"/>
      <c r="HIH1009" s="136"/>
      <c r="HII1009" s="136"/>
      <c r="HIJ1009" s="136"/>
      <c r="HIK1009" s="136"/>
      <c r="HIL1009" s="136"/>
      <c r="HIM1009" s="136"/>
      <c r="HIN1009" s="136"/>
      <c r="HIO1009" s="136"/>
      <c r="HIP1009" s="136"/>
      <c r="HIQ1009" s="136"/>
      <c r="HIR1009" s="136"/>
      <c r="HIS1009" s="136"/>
      <c r="HIT1009" s="136"/>
      <c r="HIU1009" s="136"/>
      <c r="HIV1009" s="136"/>
      <c r="HIW1009" s="136"/>
      <c r="HIX1009" s="136"/>
      <c r="HIY1009" s="136"/>
      <c r="HIZ1009" s="136"/>
      <c r="HJA1009" s="136"/>
      <c r="HJB1009" s="136"/>
      <c r="HJC1009" s="136"/>
      <c r="HJD1009" s="136"/>
      <c r="HJE1009" s="136"/>
      <c r="HJF1009" s="136"/>
      <c r="HJG1009" s="136"/>
      <c r="HJH1009" s="136"/>
      <c r="HJI1009" s="136"/>
      <c r="HJJ1009" s="136"/>
      <c r="HJK1009" s="136"/>
      <c r="HJL1009" s="136"/>
      <c r="HJM1009" s="136"/>
      <c r="HJN1009" s="136"/>
      <c r="HJO1009" s="136"/>
      <c r="HJP1009" s="136"/>
      <c r="HJQ1009" s="136"/>
      <c r="HJR1009" s="136"/>
      <c r="HJS1009" s="136"/>
      <c r="HJT1009" s="136"/>
      <c r="HJU1009" s="136"/>
      <c r="HJV1009" s="136"/>
      <c r="HJW1009" s="136"/>
      <c r="HJX1009" s="136"/>
      <c r="HJY1009" s="136"/>
      <c r="HJZ1009" s="136"/>
      <c r="HKA1009" s="136"/>
      <c r="HKB1009" s="136"/>
      <c r="HKC1009" s="136"/>
      <c r="HKD1009" s="136"/>
      <c r="HKE1009" s="136"/>
      <c r="HKF1009" s="136"/>
      <c r="HKG1009" s="136"/>
      <c r="HKH1009" s="136"/>
      <c r="HKI1009" s="136"/>
      <c r="HKJ1009" s="136"/>
      <c r="HKK1009" s="136"/>
      <c r="HKL1009" s="136"/>
      <c r="HKM1009" s="136"/>
      <c r="HKN1009" s="136"/>
      <c r="HKO1009" s="136"/>
      <c r="HKP1009" s="136"/>
      <c r="HKQ1009" s="136"/>
      <c r="HKR1009" s="136"/>
      <c r="HKS1009" s="136"/>
      <c r="HKT1009" s="136"/>
      <c r="HKU1009" s="136"/>
      <c r="HKV1009" s="136"/>
      <c r="HKW1009" s="136"/>
      <c r="HKX1009" s="136"/>
      <c r="HKY1009" s="136"/>
      <c r="HKZ1009" s="136"/>
      <c r="HLA1009" s="136"/>
      <c r="HLB1009" s="136"/>
      <c r="HLC1009" s="136"/>
      <c r="HLD1009" s="136"/>
      <c r="HLE1009" s="136"/>
      <c r="HLF1009" s="136"/>
      <c r="HLG1009" s="136"/>
      <c r="HLH1009" s="136"/>
      <c r="HLI1009" s="136"/>
      <c r="HLJ1009" s="136"/>
      <c r="HLK1009" s="136"/>
      <c r="HLL1009" s="136"/>
      <c r="HLM1009" s="136"/>
      <c r="HLN1009" s="136"/>
      <c r="HLO1009" s="136"/>
      <c r="HLP1009" s="136"/>
      <c r="HLQ1009" s="136"/>
      <c r="HLR1009" s="136"/>
      <c r="HLS1009" s="136"/>
      <c r="HLT1009" s="136"/>
      <c r="HLU1009" s="136"/>
      <c r="HLV1009" s="136"/>
      <c r="HLW1009" s="136"/>
      <c r="HLX1009" s="136"/>
      <c r="HLY1009" s="136"/>
      <c r="HLZ1009" s="136"/>
      <c r="HMA1009" s="136"/>
      <c r="HMB1009" s="136"/>
      <c r="HMC1009" s="136"/>
      <c r="HMD1009" s="136"/>
      <c r="HME1009" s="136"/>
      <c r="HMF1009" s="136"/>
      <c r="HMG1009" s="136"/>
      <c r="HMH1009" s="136"/>
      <c r="HMI1009" s="136"/>
      <c r="HMJ1009" s="136"/>
      <c r="HMK1009" s="136"/>
      <c r="HML1009" s="136"/>
      <c r="HMM1009" s="136"/>
      <c r="HMN1009" s="136"/>
      <c r="HMO1009" s="136"/>
      <c r="HMP1009" s="136"/>
      <c r="HMQ1009" s="136"/>
      <c r="HMR1009" s="136"/>
      <c r="HMS1009" s="136"/>
      <c r="HMT1009" s="136"/>
      <c r="HMU1009" s="136"/>
      <c r="HMV1009" s="136"/>
      <c r="HMW1009" s="136"/>
      <c r="HMX1009" s="136"/>
      <c r="HMY1009" s="136"/>
      <c r="HMZ1009" s="136"/>
      <c r="HNA1009" s="136"/>
      <c r="HNB1009" s="136"/>
      <c r="HNC1009" s="136"/>
      <c r="HND1009" s="136"/>
      <c r="HNE1009" s="136"/>
      <c r="HNF1009" s="136"/>
      <c r="HNG1009" s="136"/>
      <c r="HNH1009" s="136"/>
      <c r="HNI1009" s="136"/>
      <c r="HNJ1009" s="136"/>
      <c r="HNK1009" s="136"/>
      <c r="HNL1009" s="136"/>
      <c r="HNM1009" s="136"/>
      <c r="HNN1009" s="136"/>
      <c r="HNO1009" s="136"/>
      <c r="HNP1009" s="136"/>
      <c r="HNQ1009" s="136"/>
      <c r="HNR1009" s="136"/>
      <c r="HNS1009" s="136"/>
      <c r="HNT1009" s="136"/>
      <c r="HNU1009" s="136"/>
      <c r="HNV1009" s="136"/>
      <c r="HNW1009" s="136"/>
      <c r="HNX1009" s="136"/>
      <c r="HNY1009" s="136"/>
      <c r="HNZ1009" s="136"/>
      <c r="HOA1009" s="136"/>
      <c r="HOB1009" s="136"/>
      <c r="HOC1009" s="136"/>
      <c r="HOD1009" s="136"/>
      <c r="HOE1009" s="136"/>
      <c r="HOF1009" s="136"/>
      <c r="HOG1009" s="136"/>
      <c r="HOH1009" s="136"/>
      <c r="HOI1009" s="136"/>
      <c r="HOJ1009" s="136"/>
      <c r="HOK1009" s="136"/>
      <c r="HOL1009" s="136"/>
      <c r="HOM1009" s="136"/>
      <c r="HON1009" s="136"/>
      <c r="HOO1009" s="136"/>
      <c r="HOP1009" s="136"/>
      <c r="HOQ1009" s="136"/>
      <c r="HOR1009" s="136"/>
      <c r="HOS1009" s="136"/>
      <c r="HOT1009" s="136"/>
      <c r="HOU1009" s="136"/>
      <c r="HOV1009" s="136"/>
      <c r="HOW1009" s="136"/>
      <c r="HOX1009" s="136"/>
      <c r="HOY1009" s="136"/>
      <c r="HOZ1009" s="136"/>
      <c r="HPA1009" s="136"/>
      <c r="HPB1009" s="136"/>
      <c r="HPC1009" s="136"/>
      <c r="HPD1009" s="136"/>
      <c r="HPE1009" s="136"/>
      <c r="HPF1009" s="136"/>
      <c r="HPG1009" s="136"/>
      <c r="HPH1009" s="136"/>
      <c r="HPI1009" s="136"/>
      <c r="HPJ1009" s="136"/>
      <c r="HPK1009" s="136"/>
      <c r="HPL1009" s="136"/>
      <c r="HPM1009" s="136"/>
      <c r="HPN1009" s="136"/>
      <c r="HPO1009" s="136"/>
      <c r="HPP1009" s="136"/>
      <c r="HPQ1009" s="136"/>
      <c r="HPR1009" s="136"/>
      <c r="HPS1009" s="136"/>
      <c r="HPT1009" s="136"/>
      <c r="HPU1009" s="136"/>
      <c r="HPV1009" s="136"/>
      <c r="HPW1009" s="136"/>
      <c r="HPX1009" s="136"/>
      <c r="HPY1009" s="136"/>
      <c r="HPZ1009" s="136"/>
      <c r="HQA1009" s="136"/>
      <c r="HQB1009" s="136"/>
      <c r="HQC1009" s="136"/>
      <c r="HQD1009" s="136"/>
      <c r="HQE1009" s="136"/>
      <c r="HQF1009" s="136"/>
      <c r="HQG1009" s="136"/>
      <c r="HQH1009" s="136"/>
      <c r="HQI1009" s="136"/>
      <c r="HQJ1009" s="136"/>
      <c r="HQK1009" s="136"/>
      <c r="HQL1009" s="136"/>
      <c r="HQM1009" s="136"/>
      <c r="HQN1009" s="136"/>
      <c r="HQO1009" s="136"/>
      <c r="HQP1009" s="136"/>
      <c r="HQQ1009" s="136"/>
      <c r="HQR1009" s="136"/>
      <c r="HQS1009" s="136"/>
      <c r="HQT1009" s="136"/>
      <c r="HQU1009" s="136"/>
      <c r="HQV1009" s="136"/>
      <c r="HQW1009" s="136"/>
      <c r="HQX1009" s="136"/>
      <c r="HQY1009" s="136"/>
      <c r="HQZ1009" s="136"/>
      <c r="HRA1009" s="136"/>
      <c r="HRB1009" s="136"/>
      <c r="HRC1009" s="136"/>
      <c r="HRD1009" s="136"/>
      <c r="HRE1009" s="136"/>
      <c r="HRF1009" s="136"/>
      <c r="HRG1009" s="136"/>
      <c r="HRH1009" s="136"/>
      <c r="HRI1009" s="136"/>
      <c r="HRJ1009" s="136"/>
      <c r="HRK1009" s="136"/>
      <c r="HRL1009" s="136"/>
      <c r="HRM1009" s="136"/>
      <c r="HRN1009" s="136"/>
      <c r="HRO1009" s="136"/>
      <c r="HRP1009" s="136"/>
      <c r="HRQ1009" s="136"/>
      <c r="HRR1009" s="136"/>
      <c r="HRS1009" s="136"/>
      <c r="HRT1009" s="136"/>
      <c r="HRU1009" s="136"/>
      <c r="HRV1009" s="136"/>
      <c r="HRW1009" s="136"/>
      <c r="HRX1009" s="136"/>
      <c r="HRY1009" s="136"/>
      <c r="HRZ1009" s="136"/>
      <c r="HSA1009" s="136"/>
      <c r="HSB1009" s="136"/>
      <c r="HSC1009" s="136"/>
      <c r="HSD1009" s="136"/>
      <c r="HSE1009" s="136"/>
      <c r="HSF1009" s="136"/>
      <c r="HSG1009" s="136"/>
      <c r="HSH1009" s="136"/>
      <c r="HSI1009" s="136"/>
      <c r="HSJ1009" s="136"/>
      <c r="HSK1009" s="136"/>
      <c r="HSL1009" s="136"/>
      <c r="HSM1009" s="136"/>
      <c r="HSN1009" s="136"/>
      <c r="HSO1009" s="136"/>
      <c r="HSP1009" s="136"/>
      <c r="HSQ1009" s="136"/>
      <c r="HSR1009" s="136"/>
      <c r="HSS1009" s="136"/>
      <c r="HST1009" s="136"/>
      <c r="HSU1009" s="136"/>
      <c r="HSV1009" s="136"/>
      <c r="HSW1009" s="136"/>
      <c r="HSX1009" s="136"/>
      <c r="HSY1009" s="136"/>
      <c r="HSZ1009" s="136"/>
      <c r="HTA1009" s="136"/>
      <c r="HTB1009" s="136"/>
      <c r="HTC1009" s="136"/>
      <c r="HTD1009" s="136"/>
      <c r="HTE1009" s="136"/>
      <c r="HTF1009" s="136"/>
      <c r="HTG1009" s="136"/>
      <c r="HTH1009" s="136"/>
      <c r="HTI1009" s="136"/>
      <c r="HTJ1009" s="136"/>
      <c r="HTK1009" s="136"/>
      <c r="HTL1009" s="136"/>
      <c r="HTM1009" s="136"/>
      <c r="HTN1009" s="136"/>
      <c r="HTO1009" s="136"/>
      <c r="HTP1009" s="136"/>
      <c r="HTQ1009" s="136"/>
      <c r="HTR1009" s="136"/>
      <c r="HTS1009" s="136"/>
      <c r="HTT1009" s="136"/>
      <c r="HTU1009" s="136"/>
      <c r="HTV1009" s="136"/>
      <c r="HTW1009" s="136"/>
      <c r="HTX1009" s="136"/>
      <c r="HTY1009" s="136"/>
      <c r="HTZ1009" s="136"/>
      <c r="HUA1009" s="136"/>
      <c r="HUB1009" s="136"/>
      <c r="HUC1009" s="136"/>
      <c r="HUD1009" s="136"/>
      <c r="HUE1009" s="136"/>
      <c r="HUF1009" s="136"/>
      <c r="HUG1009" s="136"/>
      <c r="HUH1009" s="136"/>
      <c r="HUI1009" s="136"/>
      <c r="HUJ1009" s="136"/>
      <c r="HUK1009" s="136"/>
      <c r="HUL1009" s="136"/>
      <c r="HUM1009" s="136"/>
      <c r="HUN1009" s="136"/>
      <c r="HUO1009" s="136"/>
      <c r="HUP1009" s="136"/>
      <c r="HUQ1009" s="136"/>
      <c r="HUR1009" s="136"/>
      <c r="HUS1009" s="136"/>
      <c r="HUT1009" s="136"/>
      <c r="HUU1009" s="136"/>
      <c r="HUV1009" s="136"/>
      <c r="HUW1009" s="136"/>
      <c r="HUX1009" s="136"/>
      <c r="HUY1009" s="136"/>
      <c r="HUZ1009" s="136"/>
      <c r="HVA1009" s="136"/>
      <c r="HVB1009" s="136"/>
      <c r="HVC1009" s="136"/>
      <c r="HVD1009" s="136"/>
      <c r="HVE1009" s="136"/>
      <c r="HVF1009" s="136"/>
      <c r="HVG1009" s="136"/>
      <c r="HVH1009" s="136"/>
      <c r="HVI1009" s="136"/>
      <c r="HVJ1009" s="136"/>
      <c r="HVK1009" s="136"/>
      <c r="HVL1009" s="136"/>
      <c r="HVM1009" s="136"/>
      <c r="HVN1009" s="136"/>
      <c r="HVO1009" s="136"/>
      <c r="HVP1009" s="136"/>
      <c r="HVQ1009" s="136"/>
      <c r="HVR1009" s="136"/>
      <c r="HVS1009" s="136"/>
      <c r="HVT1009" s="136"/>
      <c r="HVU1009" s="136"/>
      <c r="HVV1009" s="136"/>
      <c r="HVW1009" s="136"/>
      <c r="HVX1009" s="136"/>
      <c r="HVY1009" s="136"/>
      <c r="HVZ1009" s="136"/>
      <c r="HWA1009" s="136"/>
      <c r="HWB1009" s="136"/>
      <c r="HWC1009" s="136"/>
      <c r="HWD1009" s="136"/>
      <c r="HWE1009" s="136"/>
      <c r="HWF1009" s="136"/>
      <c r="HWG1009" s="136"/>
      <c r="HWH1009" s="136"/>
      <c r="HWI1009" s="136"/>
      <c r="HWJ1009" s="136"/>
      <c r="HWK1009" s="136"/>
      <c r="HWL1009" s="136"/>
      <c r="HWM1009" s="136"/>
      <c r="HWN1009" s="136"/>
      <c r="HWO1009" s="136"/>
      <c r="HWP1009" s="136"/>
      <c r="HWQ1009" s="136"/>
      <c r="HWR1009" s="136"/>
      <c r="HWS1009" s="136"/>
      <c r="HWT1009" s="136"/>
      <c r="HWU1009" s="136"/>
      <c r="HWV1009" s="136"/>
      <c r="HWW1009" s="136"/>
      <c r="HWX1009" s="136"/>
      <c r="HWY1009" s="136"/>
      <c r="HWZ1009" s="136"/>
      <c r="HXA1009" s="136"/>
      <c r="HXB1009" s="136"/>
      <c r="HXC1009" s="136"/>
      <c r="HXD1009" s="136"/>
      <c r="HXE1009" s="136"/>
      <c r="HXF1009" s="136"/>
      <c r="HXG1009" s="136"/>
      <c r="HXH1009" s="136"/>
      <c r="HXI1009" s="136"/>
      <c r="HXJ1009" s="136"/>
      <c r="HXK1009" s="136"/>
      <c r="HXL1009" s="136"/>
      <c r="HXM1009" s="136"/>
      <c r="HXN1009" s="136"/>
      <c r="HXO1009" s="136"/>
      <c r="HXP1009" s="136"/>
      <c r="HXQ1009" s="136"/>
      <c r="HXR1009" s="136"/>
      <c r="HXS1009" s="136"/>
      <c r="HXT1009" s="136"/>
      <c r="HXU1009" s="136"/>
      <c r="HXV1009" s="136"/>
      <c r="HXW1009" s="136"/>
      <c r="HXX1009" s="136"/>
      <c r="HXY1009" s="136"/>
      <c r="HXZ1009" s="136"/>
      <c r="HYA1009" s="136"/>
      <c r="HYB1009" s="136"/>
      <c r="HYC1009" s="136"/>
      <c r="HYD1009" s="136"/>
      <c r="HYE1009" s="136"/>
      <c r="HYF1009" s="136"/>
      <c r="HYG1009" s="136"/>
      <c r="HYH1009" s="136"/>
      <c r="HYI1009" s="136"/>
      <c r="HYJ1009" s="136"/>
      <c r="HYK1009" s="136"/>
      <c r="HYL1009" s="136"/>
      <c r="HYM1009" s="136"/>
      <c r="HYN1009" s="136"/>
      <c r="HYO1009" s="136"/>
      <c r="HYP1009" s="136"/>
      <c r="HYQ1009" s="136"/>
      <c r="HYR1009" s="136"/>
      <c r="HYS1009" s="136"/>
      <c r="HYT1009" s="136"/>
      <c r="HYU1009" s="136"/>
      <c r="HYV1009" s="136"/>
      <c r="HYW1009" s="136"/>
      <c r="HYX1009" s="136"/>
      <c r="HYY1009" s="136"/>
      <c r="HYZ1009" s="136"/>
      <c r="HZA1009" s="136"/>
      <c r="HZB1009" s="136"/>
      <c r="HZC1009" s="136"/>
      <c r="HZD1009" s="136"/>
      <c r="HZE1009" s="136"/>
      <c r="HZF1009" s="136"/>
      <c r="HZG1009" s="136"/>
      <c r="HZH1009" s="136"/>
      <c r="HZI1009" s="136"/>
      <c r="HZJ1009" s="136"/>
      <c r="HZK1009" s="136"/>
      <c r="HZL1009" s="136"/>
      <c r="HZM1009" s="136"/>
      <c r="HZN1009" s="136"/>
      <c r="HZO1009" s="136"/>
      <c r="HZP1009" s="136"/>
      <c r="HZQ1009" s="136"/>
      <c r="HZR1009" s="136"/>
      <c r="HZS1009" s="136"/>
      <c r="HZT1009" s="136"/>
      <c r="HZU1009" s="136"/>
      <c r="HZV1009" s="136"/>
      <c r="HZW1009" s="136"/>
      <c r="HZX1009" s="136"/>
      <c r="HZY1009" s="136"/>
      <c r="HZZ1009" s="136"/>
      <c r="IAA1009" s="136"/>
      <c r="IAB1009" s="136"/>
      <c r="IAC1009" s="136"/>
      <c r="IAD1009" s="136"/>
      <c r="IAE1009" s="136"/>
      <c r="IAF1009" s="136"/>
      <c r="IAG1009" s="136"/>
      <c r="IAH1009" s="136"/>
      <c r="IAI1009" s="136"/>
      <c r="IAJ1009" s="136"/>
      <c r="IAK1009" s="136"/>
      <c r="IAL1009" s="136"/>
      <c r="IAM1009" s="136"/>
      <c r="IAN1009" s="136"/>
      <c r="IAO1009" s="136"/>
      <c r="IAP1009" s="136"/>
      <c r="IAQ1009" s="136"/>
      <c r="IAR1009" s="136"/>
      <c r="IAS1009" s="136"/>
      <c r="IAT1009" s="136"/>
      <c r="IAU1009" s="136"/>
      <c r="IAV1009" s="136"/>
      <c r="IAW1009" s="136"/>
      <c r="IAX1009" s="136"/>
      <c r="IAY1009" s="136"/>
      <c r="IAZ1009" s="136"/>
      <c r="IBA1009" s="136"/>
      <c r="IBB1009" s="136"/>
      <c r="IBC1009" s="136"/>
      <c r="IBD1009" s="136"/>
      <c r="IBE1009" s="136"/>
      <c r="IBF1009" s="136"/>
      <c r="IBG1009" s="136"/>
      <c r="IBH1009" s="136"/>
      <c r="IBI1009" s="136"/>
      <c r="IBJ1009" s="136"/>
      <c r="IBK1009" s="136"/>
      <c r="IBL1009" s="136"/>
      <c r="IBM1009" s="136"/>
      <c r="IBN1009" s="136"/>
      <c r="IBO1009" s="136"/>
      <c r="IBP1009" s="136"/>
      <c r="IBQ1009" s="136"/>
      <c r="IBR1009" s="136"/>
      <c r="IBS1009" s="136"/>
      <c r="IBT1009" s="136"/>
      <c r="IBU1009" s="136"/>
      <c r="IBV1009" s="136"/>
      <c r="IBW1009" s="136"/>
      <c r="IBX1009" s="136"/>
      <c r="IBY1009" s="136"/>
      <c r="IBZ1009" s="136"/>
      <c r="ICA1009" s="136"/>
      <c r="ICB1009" s="136"/>
      <c r="ICC1009" s="136"/>
      <c r="ICD1009" s="136"/>
      <c r="ICE1009" s="136"/>
      <c r="ICF1009" s="136"/>
      <c r="ICG1009" s="136"/>
      <c r="ICH1009" s="136"/>
      <c r="ICI1009" s="136"/>
      <c r="ICJ1009" s="136"/>
      <c r="ICK1009" s="136"/>
      <c r="ICL1009" s="136"/>
      <c r="ICM1009" s="136"/>
      <c r="ICN1009" s="136"/>
      <c r="ICO1009" s="136"/>
      <c r="ICP1009" s="136"/>
      <c r="ICQ1009" s="136"/>
      <c r="ICR1009" s="136"/>
      <c r="ICS1009" s="136"/>
      <c r="ICT1009" s="136"/>
      <c r="ICU1009" s="136"/>
      <c r="ICV1009" s="136"/>
      <c r="ICW1009" s="136"/>
      <c r="ICX1009" s="136"/>
      <c r="ICY1009" s="136"/>
      <c r="ICZ1009" s="136"/>
      <c r="IDA1009" s="136"/>
      <c r="IDB1009" s="136"/>
      <c r="IDC1009" s="136"/>
      <c r="IDD1009" s="136"/>
      <c r="IDE1009" s="136"/>
      <c r="IDF1009" s="136"/>
      <c r="IDG1009" s="136"/>
      <c r="IDH1009" s="136"/>
      <c r="IDI1009" s="136"/>
      <c r="IDJ1009" s="136"/>
      <c r="IDK1009" s="136"/>
      <c r="IDL1009" s="136"/>
      <c r="IDM1009" s="136"/>
      <c r="IDN1009" s="136"/>
      <c r="IDO1009" s="136"/>
      <c r="IDP1009" s="136"/>
      <c r="IDQ1009" s="136"/>
      <c r="IDR1009" s="136"/>
      <c r="IDS1009" s="136"/>
      <c r="IDT1009" s="136"/>
      <c r="IDU1009" s="136"/>
      <c r="IDV1009" s="136"/>
      <c r="IDW1009" s="136"/>
      <c r="IDX1009" s="136"/>
      <c r="IDY1009" s="136"/>
      <c r="IDZ1009" s="136"/>
      <c r="IEA1009" s="136"/>
      <c r="IEB1009" s="136"/>
      <c r="IEC1009" s="136"/>
      <c r="IED1009" s="136"/>
      <c r="IEE1009" s="136"/>
      <c r="IEF1009" s="136"/>
      <c r="IEG1009" s="136"/>
      <c r="IEH1009" s="136"/>
      <c r="IEI1009" s="136"/>
      <c r="IEJ1009" s="136"/>
      <c r="IEK1009" s="136"/>
      <c r="IEL1009" s="136"/>
      <c r="IEM1009" s="136"/>
      <c r="IEN1009" s="136"/>
      <c r="IEO1009" s="136"/>
      <c r="IEP1009" s="136"/>
      <c r="IEQ1009" s="136"/>
      <c r="IER1009" s="136"/>
      <c r="IES1009" s="136"/>
      <c r="IET1009" s="136"/>
      <c r="IEU1009" s="136"/>
      <c r="IEV1009" s="136"/>
      <c r="IEW1009" s="136"/>
      <c r="IEX1009" s="136"/>
      <c r="IEY1009" s="136"/>
      <c r="IEZ1009" s="136"/>
      <c r="IFA1009" s="136"/>
      <c r="IFB1009" s="136"/>
      <c r="IFC1009" s="136"/>
      <c r="IFD1009" s="136"/>
      <c r="IFE1009" s="136"/>
      <c r="IFF1009" s="136"/>
      <c r="IFG1009" s="136"/>
      <c r="IFH1009" s="136"/>
      <c r="IFI1009" s="136"/>
      <c r="IFJ1009" s="136"/>
      <c r="IFK1009" s="136"/>
      <c r="IFL1009" s="136"/>
      <c r="IFM1009" s="136"/>
      <c r="IFN1009" s="136"/>
      <c r="IFO1009" s="136"/>
      <c r="IFP1009" s="136"/>
      <c r="IFQ1009" s="136"/>
      <c r="IFR1009" s="136"/>
      <c r="IFS1009" s="136"/>
      <c r="IFT1009" s="136"/>
      <c r="IFU1009" s="136"/>
      <c r="IFV1009" s="136"/>
      <c r="IFW1009" s="136"/>
      <c r="IFX1009" s="136"/>
      <c r="IFY1009" s="136"/>
      <c r="IFZ1009" s="136"/>
      <c r="IGA1009" s="136"/>
      <c r="IGB1009" s="136"/>
      <c r="IGC1009" s="136"/>
      <c r="IGD1009" s="136"/>
      <c r="IGE1009" s="136"/>
      <c r="IGF1009" s="136"/>
      <c r="IGG1009" s="136"/>
      <c r="IGH1009" s="136"/>
      <c r="IGI1009" s="136"/>
      <c r="IGJ1009" s="136"/>
      <c r="IGK1009" s="136"/>
      <c r="IGL1009" s="136"/>
      <c r="IGM1009" s="136"/>
      <c r="IGN1009" s="136"/>
      <c r="IGO1009" s="136"/>
      <c r="IGP1009" s="136"/>
      <c r="IGQ1009" s="136"/>
      <c r="IGR1009" s="136"/>
      <c r="IGS1009" s="136"/>
      <c r="IGT1009" s="136"/>
      <c r="IGU1009" s="136"/>
      <c r="IGV1009" s="136"/>
      <c r="IGW1009" s="136"/>
      <c r="IGX1009" s="136"/>
      <c r="IGY1009" s="136"/>
      <c r="IGZ1009" s="136"/>
      <c r="IHA1009" s="136"/>
      <c r="IHB1009" s="136"/>
      <c r="IHC1009" s="136"/>
      <c r="IHD1009" s="136"/>
      <c r="IHE1009" s="136"/>
      <c r="IHF1009" s="136"/>
      <c r="IHG1009" s="136"/>
      <c r="IHH1009" s="136"/>
      <c r="IHI1009" s="136"/>
      <c r="IHJ1009" s="136"/>
      <c r="IHK1009" s="136"/>
      <c r="IHL1009" s="136"/>
      <c r="IHM1009" s="136"/>
      <c r="IHN1009" s="136"/>
      <c r="IHO1009" s="136"/>
      <c r="IHP1009" s="136"/>
      <c r="IHQ1009" s="136"/>
      <c r="IHR1009" s="136"/>
      <c r="IHS1009" s="136"/>
      <c r="IHT1009" s="136"/>
      <c r="IHU1009" s="136"/>
      <c r="IHV1009" s="136"/>
      <c r="IHW1009" s="136"/>
      <c r="IHX1009" s="136"/>
      <c r="IHY1009" s="136"/>
      <c r="IHZ1009" s="136"/>
      <c r="IIA1009" s="136"/>
      <c r="IIB1009" s="136"/>
      <c r="IIC1009" s="136"/>
      <c r="IID1009" s="136"/>
      <c r="IIE1009" s="136"/>
      <c r="IIF1009" s="136"/>
      <c r="IIG1009" s="136"/>
      <c r="IIH1009" s="136"/>
      <c r="III1009" s="136"/>
      <c r="IIJ1009" s="136"/>
      <c r="IIK1009" s="136"/>
      <c r="IIL1009" s="136"/>
      <c r="IIM1009" s="136"/>
      <c r="IIN1009" s="136"/>
      <c r="IIO1009" s="136"/>
      <c r="IIP1009" s="136"/>
      <c r="IIQ1009" s="136"/>
      <c r="IIR1009" s="136"/>
      <c r="IIS1009" s="136"/>
      <c r="IIT1009" s="136"/>
      <c r="IIU1009" s="136"/>
      <c r="IIV1009" s="136"/>
      <c r="IIW1009" s="136"/>
      <c r="IIX1009" s="136"/>
      <c r="IIY1009" s="136"/>
      <c r="IIZ1009" s="136"/>
      <c r="IJA1009" s="136"/>
      <c r="IJB1009" s="136"/>
      <c r="IJC1009" s="136"/>
      <c r="IJD1009" s="136"/>
      <c r="IJE1009" s="136"/>
      <c r="IJF1009" s="136"/>
      <c r="IJG1009" s="136"/>
      <c r="IJH1009" s="136"/>
      <c r="IJI1009" s="136"/>
      <c r="IJJ1009" s="136"/>
      <c r="IJK1009" s="136"/>
      <c r="IJL1009" s="136"/>
      <c r="IJM1009" s="136"/>
      <c r="IJN1009" s="136"/>
      <c r="IJO1009" s="136"/>
      <c r="IJP1009" s="136"/>
      <c r="IJQ1009" s="136"/>
      <c r="IJR1009" s="136"/>
      <c r="IJS1009" s="136"/>
      <c r="IJT1009" s="136"/>
      <c r="IJU1009" s="136"/>
      <c r="IJV1009" s="136"/>
      <c r="IJW1009" s="136"/>
      <c r="IJX1009" s="136"/>
      <c r="IJY1009" s="136"/>
      <c r="IJZ1009" s="136"/>
      <c r="IKA1009" s="136"/>
      <c r="IKB1009" s="136"/>
      <c r="IKC1009" s="136"/>
      <c r="IKD1009" s="136"/>
      <c r="IKE1009" s="136"/>
      <c r="IKF1009" s="136"/>
      <c r="IKG1009" s="136"/>
      <c r="IKH1009" s="136"/>
      <c r="IKI1009" s="136"/>
      <c r="IKJ1009" s="136"/>
      <c r="IKK1009" s="136"/>
      <c r="IKL1009" s="136"/>
      <c r="IKM1009" s="136"/>
      <c r="IKN1009" s="136"/>
      <c r="IKO1009" s="136"/>
      <c r="IKP1009" s="136"/>
      <c r="IKQ1009" s="136"/>
      <c r="IKR1009" s="136"/>
      <c r="IKS1009" s="136"/>
      <c r="IKT1009" s="136"/>
      <c r="IKU1009" s="136"/>
      <c r="IKV1009" s="136"/>
      <c r="IKW1009" s="136"/>
      <c r="IKX1009" s="136"/>
      <c r="IKY1009" s="136"/>
      <c r="IKZ1009" s="136"/>
      <c r="ILA1009" s="136"/>
      <c r="ILB1009" s="136"/>
      <c r="ILC1009" s="136"/>
      <c r="ILD1009" s="136"/>
      <c r="ILE1009" s="136"/>
      <c r="ILF1009" s="136"/>
      <c r="ILG1009" s="136"/>
      <c r="ILH1009" s="136"/>
      <c r="ILI1009" s="136"/>
      <c r="ILJ1009" s="136"/>
      <c r="ILK1009" s="136"/>
      <c r="ILL1009" s="136"/>
      <c r="ILM1009" s="136"/>
      <c r="ILN1009" s="136"/>
      <c r="ILO1009" s="136"/>
      <c r="ILP1009" s="136"/>
      <c r="ILQ1009" s="136"/>
      <c r="ILR1009" s="136"/>
      <c r="ILS1009" s="136"/>
      <c r="ILT1009" s="136"/>
      <c r="ILU1009" s="136"/>
      <c r="ILV1009" s="136"/>
      <c r="ILW1009" s="136"/>
      <c r="ILX1009" s="136"/>
      <c r="ILY1009" s="136"/>
      <c r="ILZ1009" s="136"/>
      <c r="IMA1009" s="136"/>
      <c r="IMB1009" s="136"/>
      <c r="IMC1009" s="136"/>
      <c r="IMD1009" s="136"/>
      <c r="IME1009" s="136"/>
      <c r="IMF1009" s="136"/>
      <c r="IMG1009" s="136"/>
      <c r="IMH1009" s="136"/>
      <c r="IMI1009" s="136"/>
      <c r="IMJ1009" s="136"/>
      <c r="IMK1009" s="136"/>
      <c r="IML1009" s="136"/>
      <c r="IMM1009" s="136"/>
      <c r="IMN1009" s="136"/>
      <c r="IMO1009" s="136"/>
      <c r="IMP1009" s="136"/>
      <c r="IMQ1009" s="136"/>
      <c r="IMR1009" s="136"/>
      <c r="IMS1009" s="136"/>
      <c r="IMT1009" s="136"/>
      <c r="IMU1009" s="136"/>
      <c r="IMV1009" s="136"/>
      <c r="IMW1009" s="136"/>
      <c r="IMX1009" s="136"/>
      <c r="IMY1009" s="136"/>
      <c r="IMZ1009" s="136"/>
      <c r="INA1009" s="136"/>
      <c r="INB1009" s="136"/>
      <c r="INC1009" s="136"/>
      <c r="IND1009" s="136"/>
      <c r="INE1009" s="136"/>
      <c r="INF1009" s="136"/>
      <c r="ING1009" s="136"/>
      <c r="INH1009" s="136"/>
      <c r="INI1009" s="136"/>
      <c r="INJ1009" s="136"/>
      <c r="INK1009" s="136"/>
      <c r="INL1009" s="136"/>
      <c r="INM1009" s="136"/>
      <c r="INN1009" s="136"/>
      <c r="INO1009" s="136"/>
      <c r="INP1009" s="136"/>
      <c r="INQ1009" s="136"/>
      <c r="INR1009" s="136"/>
      <c r="INS1009" s="136"/>
      <c r="INT1009" s="136"/>
      <c r="INU1009" s="136"/>
      <c r="INV1009" s="136"/>
      <c r="INW1009" s="136"/>
      <c r="INX1009" s="136"/>
      <c r="INY1009" s="136"/>
      <c r="INZ1009" s="136"/>
      <c r="IOA1009" s="136"/>
      <c r="IOB1009" s="136"/>
      <c r="IOC1009" s="136"/>
      <c r="IOD1009" s="136"/>
      <c r="IOE1009" s="136"/>
      <c r="IOF1009" s="136"/>
      <c r="IOG1009" s="136"/>
      <c r="IOH1009" s="136"/>
      <c r="IOI1009" s="136"/>
      <c r="IOJ1009" s="136"/>
      <c r="IOK1009" s="136"/>
      <c r="IOL1009" s="136"/>
      <c r="IOM1009" s="136"/>
      <c r="ION1009" s="136"/>
      <c r="IOO1009" s="136"/>
      <c r="IOP1009" s="136"/>
      <c r="IOQ1009" s="136"/>
      <c r="IOR1009" s="136"/>
      <c r="IOS1009" s="136"/>
      <c r="IOT1009" s="136"/>
      <c r="IOU1009" s="136"/>
      <c r="IOV1009" s="136"/>
      <c r="IOW1009" s="136"/>
      <c r="IOX1009" s="136"/>
      <c r="IOY1009" s="136"/>
      <c r="IOZ1009" s="136"/>
      <c r="IPA1009" s="136"/>
      <c r="IPB1009" s="136"/>
      <c r="IPC1009" s="136"/>
      <c r="IPD1009" s="136"/>
      <c r="IPE1009" s="136"/>
      <c r="IPF1009" s="136"/>
      <c r="IPG1009" s="136"/>
      <c r="IPH1009" s="136"/>
      <c r="IPI1009" s="136"/>
      <c r="IPJ1009" s="136"/>
      <c r="IPK1009" s="136"/>
      <c r="IPL1009" s="136"/>
      <c r="IPM1009" s="136"/>
      <c r="IPN1009" s="136"/>
      <c r="IPO1009" s="136"/>
      <c r="IPP1009" s="136"/>
      <c r="IPQ1009" s="136"/>
      <c r="IPR1009" s="136"/>
      <c r="IPS1009" s="136"/>
      <c r="IPT1009" s="136"/>
      <c r="IPU1009" s="136"/>
      <c r="IPV1009" s="136"/>
      <c r="IPW1009" s="136"/>
      <c r="IPX1009" s="136"/>
      <c r="IPY1009" s="136"/>
      <c r="IPZ1009" s="136"/>
      <c r="IQA1009" s="136"/>
      <c r="IQB1009" s="136"/>
      <c r="IQC1009" s="136"/>
      <c r="IQD1009" s="136"/>
      <c r="IQE1009" s="136"/>
      <c r="IQF1009" s="136"/>
      <c r="IQG1009" s="136"/>
      <c r="IQH1009" s="136"/>
      <c r="IQI1009" s="136"/>
      <c r="IQJ1009" s="136"/>
      <c r="IQK1009" s="136"/>
      <c r="IQL1009" s="136"/>
      <c r="IQM1009" s="136"/>
      <c r="IQN1009" s="136"/>
      <c r="IQO1009" s="136"/>
      <c r="IQP1009" s="136"/>
      <c r="IQQ1009" s="136"/>
      <c r="IQR1009" s="136"/>
      <c r="IQS1009" s="136"/>
      <c r="IQT1009" s="136"/>
      <c r="IQU1009" s="136"/>
      <c r="IQV1009" s="136"/>
      <c r="IQW1009" s="136"/>
      <c r="IQX1009" s="136"/>
      <c r="IQY1009" s="136"/>
      <c r="IQZ1009" s="136"/>
      <c r="IRA1009" s="136"/>
      <c r="IRB1009" s="136"/>
      <c r="IRC1009" s="136"/>
      <c r="IRD1009" s="136"/>
      <c r="IRE1009" s="136"/>
      <c r="IRF1009" s="136"/>
      <c r="IRG1009" s="136"/>
      <c r="IRH1009" s="136"/>
      <c r="IRI1009" s="136"/>
      <c r="IRJ1009" s="136"/>
      <c r="IRK1009" s="136"/>
      <c r="IRL1009" s="136"/>
      <c r="IRM1009" s="136"/>
      <c r="IRN1009" s="136"/>
      <c r="IRO1009" s="136"/>
      <c r="IRP1009" s="136"/>
      <c r="IRQ1009" s="136"/>
      <c r="IRR1009" s="136"/>
      <c r="IRS1009" s="136"/>
      <c r="IRT1009" s="136"/>
      <c r="IRU1009" s="136"/>
      <c r="IRV1009" s="136"/>
      <c r="IRW1009" s="136"/>
      <c r="IRX1009" s="136"/>
      <c r="IRY1009" s="136"/>
      <c r="IRZ1009" s="136"/>
      <c r="ISA1009" s="136"/>
      <c r="ISB1009" s="136"/>
      <c r="ISC1009" s="136"/>
      <c r="ISD1009" s="136"/>
      <c r="ISE1009" s="136"/>
      <c r="ISF1009" s="136"/>
      <c r="ISG1009" s="136"/>
      <c r="ISH1009" s="136"/>
      <c r="ISI1009" s="136"/>
      <c r="ISJ1009" s="136"/>
      <c r="ISK1009" s="136"/>
      <c r="ISL1009" s="136"/>
      <c r="ISM1009" s="136"/>
      <c r="ISN1009" s="136"/>
      <c r="ISO1009" s="136"/>
      <c r="ISP1009" s="136"/>
      <c r="ISQ1009" s="136"/>
      <c r="ISR1009" s="136"/>
      <c r="ISS1009" s="136"/>
      <c r="IST1009" s="136"/>
      <c r="ISU1009" s="136"/>
      <c r="ISV1009" s="136"/>
      <c r="ISW1009" s="136"/>
      <c r="ISX1009" s="136"/>
      <c r="ISY1009" s="136"/>
      <c r="ISZ1009" s="136"/>
      <c r="ITA1009" s="136"/>
      <c r="ITB1009" s="136"/>
      <c r="ITC1009" s="136"/>
      <c r="ITD1009" s="136"/>
      <c r="ITE1009" s="136"/>
      <c r="ITF1009" s="136"/>
      <c r="ITG1009" s="136"/>
      <c r="ITH1009" s="136"/>
      <c r="ITI1009" s="136"/>
      <c r="ITJ1009" s="136"/>
      <c r="ITK1009" s="136"/>
      <c r="ITL1009" s="136"/>
      <c r="ITM1009" s="136"/>
      <c r="ITN1009" s="136"/>
      <c r="ITO1009" s="136"/>
      <c r="ITP1009" s="136"/>
      <c r="ITQ1009" s="136"/>
      <c r="ITR1009" s="136"/>
      <c r="ITS1009" s="136"/>
      <c r="ITT1009" s="136"/>
      <c r="ITU1009" s="136"/>
      <c r="ITV1009" s="136"/>
      <c r="ITW1009" s="136"/>
      <c r="ITX1009" s="136"/>
      <c r="ITY1009" s="136"/>
      <c r="ITZ1009" s="136"/>
      <c r="IUA1009" s="136"/>
      <c r="IUB1009" s="136"/>
      <c r="IUC1009" s="136"/>
      <c r="IUD1009" s="136"/>
      <c r="IUE1009" s="136"/>
      <c r="IUF1009" s="136"/>
      <c r="IUG1009" s="136"/>
      <c r="IUH1009" s="136"/>
      <c r="IUI1009" s="136"/>
      <c r="IUJ1009" s="136"/>
      <c r="IUK1009" s="136"/>
      <c r="IUL1009" s="136"/>
      <c r="IUM1009" s="136"/>
      <c r="IUN1009" s="136"/>
      <c r="IUO1009" s="136"/>
      <c r="IUP1009" s="136"/>
      <c r="IUQ1009" s="136"/>
      <c r="IUR1009" s="136"/>
      <c r="IUS1009" s="136"/>
      <c r="IUT1009" s="136"/>
      <c r="IUU1009" s="136"/>
      <c r="IUV1009" s="136"/>
      <c r="IUW1009" s="136"/>
      <c r="IUX1009" s="136"/>
      <c r="IUY1009" s="136"/>
      <c r="IUZ1009" s="136"/>
      <c r="IVA1009" s="136"/>
      <c r="IVB1009" s="136"/>
      <c r="IVC1009" s="136"/>
      <c r="IVD1009" s="136"/>
      <c r="IVE1009" s="136"/>
      <c r="IVF1009" s="136"/>
      <c r="IVG1009" s="136"/>
      <c r="IVH1009" s="136"/>
      <c r="IVI1009" s="136"/>
      <c r="IVJ1009" s="136"/>
      <c r="IVK1009" s="136"/>
      <c r="IVL1009" s="136"/>
      <c r="IVM1009" s="136"/>
      <c r="IVN1009" s="136"/>
      <c r="IVO1009" s="136"/>
      <c r="IVP1009" s="136"/>
      <c r="IVQ1009" s="136"/>
      <c r="IVR1009" s="136"/>
      <c r="IVS1009" s="136"/>
      <c r="IVT1009" s="136"/>
      <c r="IVU1009" s="136"/>
      <c r="IVV1009" s="136"/>
      <c r="IVW1009" s="136"/>
      <c r="IVX1009" s="136"/>
      <c r="IVY1009" s="136"/>
      <c r="IVZ1009" s="136"/>
      <c r="IWA1009" s="136"/>
      <c r="IWB1009" s="136"/>
      <c r="IWC1009" s="136"/>
      <c r="IWD1009" s="136"/>
      <c r="IWE1009" s="136"/>
      <c r="IWF1009" s="136"/>
      <c r="IWG1009" s="136"/>
      <c r="IWH1009" s="136"/>
      <c r="IWI1009" s="136"/>
      <c r="IWJ1009" s="136"/>
      <c r="IWK1009" s="136"/>
      <c r="IWL1009" s="136"/>
      <c r="IWM1009" s="136"/>
      <c r="IWN1009" s="136"/>
      <c r="IWO1009" s="136"/>
      <c r="IWP1009" s="136"/>
      <c r="IWQ1009" s="136"/>
      <c r="IWR1009" s="136"/>
      <c r="IWS1009" s="136"/>
      <c r="IWT1009" s="136"/>
      <c r="IWU1009" s="136"/>
      <c r="IWV1009" s="136"/>
      <c r="IWW1009" s="136"/>
      <c r="IWX1009" s="136"/>
      <c r="IWY1009" s="136"/>
      <c r="IWZ1009" s="136"/>
      <c r="IXA1009" s="136"/>
      <c r="IXB1009" s="136"/>
      <c r="IXC1009" s="136"/>
      <c r="IXD1009" s="136"/>
      <c r="IXE1009" s="136"/>
      <c r="IXF1009" s="136"/>
      <c r="IXG1009" s="136"/>
      <c r="IXH1009" s="136"/>
      <c r="IXI1009" s="136"/>
      <c r="IXJ1009" s="136"/>
      <c r="IXK1009" s="136"/>
      <c r="IXL1009" s="136"/>
      <c r="IXM1009" s="136"/>
      <c r="IXN1009" s="136"/>
      <c r="IXO1009" s="136"/>
      <c r="IXP1009" s="136"/>
      <c r="IXQ1009" s="136"/>
      <c r="IXR1009" s="136"/>
      <c r="IXS1009" s="136"/>
      <c r="IXT1009" s="136"/>
      <c r="IXU1009" s="136"/>
      <c r="IXV1009" s="136"/>
      <c r="IXW1009" s="136"/>
      <c r="IXX1009" s="136"/>
      <c r="IXY1009" s="136"/>
      <c r="IXZ1009" s="136"/>
      <c r="IYA1009" s="136"/>
      <c r="IYB1009" s="136"/>
      <c r="IYC1009" s="136"/>
      <c r="IYD1009" s="136"/>
      <c r="IYE1009" s="136"/>
      <c r="IYF1009" s="136"/>
      <c r="IYG1009" s="136"/>
      <c r="IYH1009" s="136"/>
      <c r="IYI1009" s="136"/>
      <c r="IYJ1009" s="136"/>
      <c r="IYK1009" s="136"/>
      <c r="IYL1009" s="136"/>
      <c r="IYM1009" s="136"/>
      <c r="IYN1009" s="136"/>
      <c r="IYO1009" s="136"/>
      <c r="IYP1009" s="136"/>
      <c r="IYQ1009" s="136"/>
      <c r="IYR1009" s="136"/>
      <c r="IYS1009" s="136"/>
      <c r="IYT1009" s="136"/>
      <c r="IYU1009" s="136"/>
      <c r="IYV1009" s="136"/>
      <c r="IYW1009" s="136"/>
      <c r="IYX1009" s="136"/>
      <c r="IYY1009" s="136"/>
      <c r="IYZ1009" s="136"/>
      <c r="IZA1009" s="136"/>
      <c r="IZB1009" s="136"/>
      <c r="IZC1009" s="136"/>
      <c r="IZD1009" s="136"/>
      <c r="IZE1009" s="136"/>
      <c r="IZF1009" s="136"/>
      <c r="IZG1009" s="136"/>
      <c r="IZH1009" s="136"/>
      <c r="IZI1009" s="136"/>
      <c r="IZJ1009" s="136"/>
      <c r="IZK1009" s="136"/>
      <c r="IZL1009" s="136"/>
      <c r="IZM1009" s="136"/>
      <c r="IZN1009" s="136"/>
      <c r="IZO1009" s="136"/>
      <c r="IZP1009" s="136"/>
      <c r="IZQ1009" s="136"/>
      <c r="IZR1009" s="136"/>
      <c r="IZS1009" s="136"/>
      <c r="IZT1009" s="136"/>
      <c r="IZU1009" s="136"/>
      <c r="IZV1009" s="136"/>
      <c r="IZW1009" s="136"/>
      <c r="IZX1009" s="136"/>
      <c r="IZY1009" s="136"/>
      <c r="IZZ1009" s="136"/>
      <c r="JAA1009" s="136"/>
      <c r="JAB1009" s="136"/>
      <c r="JAC1009" s="136"/>
      <c r="JAD1009" s="136"/>
      <c r="JAE1009" s="136"/>
      <c r="JAF1009" s="136"/>
      <c r="JAG1009" s="136"/>
      <c r="JAH1009" s="136"/>
      <c r="JAI1009" s="136"/>
      <c r="JAJ1009" s="136"/>
      <c r="JAK1009" s="136"/>
      <c r="JAL1009" s="136"/>
      <c r="JAM1009" s="136"/>
      <c r="JAN1009" s="136"/>
      <c r="JAO1009" s="136"/>
      <c r="JAP1009" s="136"/>
      <c r="JAQ1009" s="136"/>
      <c r="JAR1009" s="136"/>
      <c r="JAS1009" s="136"/>
      <c r="JAT1009" s="136"/>
      <c r="JAU1009" s="136"/>
      <c r="JAV1009" s="136"/>
      <c r="JAW1009" s="136"/>
      <c r="JAX1009" s="136"/>
      <c r="JAY1009" s="136"/>
      <c r="JAZ1009" s="136"/>
      <c r="JBA1009" s="136"/>
      <c r="JBB1009" s="136"/>
      <c r="JBC1009" s="136"/>
      <c r="JBD1009" s="136"/>
      <c r="JBE1009" s="136"/>
      <c r="JBF1009" s="136"/>
      <c r="JBG1009" s="136"/>
      <c r="JBH1009" s="136"/>
      <c r="JBI1009" s="136"/>
      <c r="JBJ1009" s="136"/>
      <c r="JBK1009" s="136"/>
      <c r="JBL1009" s="136"/>
      <c r="JBM1009" s="136"/>
      <c r="JBN1009" s="136"/>
      <c r="JBO1009" s="136"/>
      <c r="JBP1009" s="136"/>
      <c r="JBQ1009" s="136"/>
      <c r="JBR1009" s="136"/>
      <c r="JBS1009" s="136"/>
      <c r="JBT1009" s="136"/>
      <c r="JBU1009" s="136"/>
      <c r="JBV1009" s="136"/>
      <c r="JBW1009" s="136"/>
      <c r="JBX1009" s="136"/>
      <c r="JBY1009" s="136"/>
      <c r="JBZ1009" s="136"/>
      <c r="JCA1009" s="136"/>
      <c r="JCB1009" s="136"/>
      <c r="JCC1009" s="136"/>
      <c r="JCD1009" s="136"/>
      <c r="JCE1009" s="136"/>
      <c r="JCF1009" s="136"/>
      <c r="JCG1009" s="136"/>
      <c r="JCH1009" s="136"/>
      <c r="JCI1009" s="136"/>
      <c r="JCJ1009" s="136"/>
      <c r="JCK1009" s="136"/>
      <c r="JCL1009" s="136"/>
      <c r="JCM1009" s="136"/>
      <c r="JCN1009" s="136"/>
      <c r="JCO1009" s="136"/>
      <c r="JCP1009" s="136"/>
      <c r="JCQ1009" s="136"/>
      <c r="JCR1009" s="136"/>
      <c r="JCS1009" s="136"/>
      <c r="JCT1009" s="136"/>
      <c r="JCU1009" s="136"/>
      <c r="JCV1009" s="136"/>
      <c r="JCW1009" s="136"/>
      <c r="JCX1009" s="136"/>
      <c r="JCY1009" s="136"/>
      <c r="JCZ1009" s="136"/>
      <c r="JDA1009" s="136"/>
      <c r="JDB1009" s="136"/>
      <c r="JDC1009" s="136"/>
      <c r="JDD1009" s="136"/>
      <c r="JDE1009" s="136"/>
      <c r="JDF1009" s="136"/>
      <c r="JDG1009" s="136"/>
      <c r="JDH1009" s="136"/>
      <c r="JDI1009" s="136"/>
      <c r="JDJ1009" s="136"/>
      <c r="JDK1009" s="136"/>
      <c r="JDL1009" s="136"/>
      <c r="JDM1009" s="136"/>
      <c r="JDN1009" s="136"/>
      <c r="JDO1009" s="136"/>
      <c r="JDP1009" s="136"/>
      <c r="JDQ1009" s="136"/>
      <c r="JDR1009" s="136"/>
      <c r="JDS1009" s="136"/>
      <c r="JDT1009" s="136"/>
      <c r="JDU1009" s="136"/>
      <c r="JDV1009" s="136"/>
      <c r="JDW1009" s="136"/>
      <c r="JDX1009" s="136"/>
      <c r="JDY1009" s="136"/>
      <c r="JDZ1009" s="136"/>
      <c r="JEA1009" s="136"/>
      <c r="JEB1009" s="136"/>
      <c r="JEC1009" s="136"/>
      <c r="JED1009" s="136"/>
      <c r="JEE1009" s="136"/>
      <c r="JEF1009" s="136"/>
      <c r="JEG1009" s="136"/>
      <c r="JEH1009" s="136"/>
      <c r="JEI1009" s="136"/>
      <c r="JEJ1009" s="136"/>
      <c r="JEK1009" s="136"/>
      <c r="JEL1009" s="136"/>
      <c r="JEM1009" s="136"/>
      <c r="JEN1009" s="136"/>
      <c r="JEO1009" s="136"/>
      <c r="JEP1009" s="136"/>
      <c r="JEQ1009" s="136"/>
      <c r="JER1009" s="136"/>
      <c r="JES1009" s="136"/>
      <c r="JET1009" s="136"/>
      <c r="JEU1009" s="136"/>
      <c r="JEV1009" s="136"/>
      <c r="JEW1009" s="136"/>
      <c r="JEX1009" s="136"/>
      <c r="JEY1009" s="136"/>
      <c r="JEZ1009" s="136"/>
      <c r="JFA1009" s="136"/>
      <c r="JFB1009" s="136"/>
      <c r="JFC1009" s="136"/>
      <c r="JFD1009" s="136"/>
      <c r="JFE1009" s="136"/>
      <c r="JFF1009" s="136"/>
      <c r="JFG1009" s="136"/>
      <c r="JFH1009" s="136"/>
      <c r="JFI1009" s="136"/>
      <c r="JFJ1009" s="136"/>
      <c r="JFK1009" s="136"/>
      <c r="JFL1009" s="136"/>
      <c r="JFM1009" s="136"/>
      <c r="JFN1009" s="136"/>
      <c r="JFO1009" s="136"/>
      <c r="JFP1009" s="136"/>
      <c r="JFQ1009" s="136"/>
      <c r="JFR1009" s="136"/>
      <c r="JFS1009" s="136"/>
      <c r="JFT1009" s="136"/>
      <c r="JFU1009" s="136"/>
      <c r="JFV1009" s="136"/>
      <c r="JFW1009" s="136"/>
      <c r="JFX1009" s="136"/>
      <c r="JFY1009" s="136"/>
      <c r="JFZ1009" s="136"/>
      <c r="JGA1009" s="136"/>
      <c r="JGB1009" s="136"/>
      <c r="JGC1009" s="136"/>
      <c r="JGD1009" s="136"/>
      <c r="JGE1009" s="136"/>
      <c r="JGF1009" s="136"/>
      <c r="JGG1009" s="136"/>
      <c r="JGH1009" s="136"/>
      <c r="JGI1009" s="136"/>
      <c r="JGJ1009" s="136"/>
      <c r="JGK1009" s="136"/>
      <c r="JGL1009" s="136"/>
      <c r="JGM1009" s="136"/>
      <c r="JGN1009" s="136"/>
      <c r="JGO1009" s="136"/>
      <c r="JGP1009" s="136"/>
      <c r="JGQ1009" s="136"/>
      <c r="JGR1009" s="136"/>
      <c r="JGS1009" s="136"/>
      <c r="JGT1009" s="136"/>
      <c r="JGU1009" s="136"/>
      <c r="JGV1009" s="136"/>
      <c r="JGW1009" s="136"/>
      <c r="JGX1009" s="136"/>
      <c r="JGY1009" s="136"/>
      <c r="JGZ1009" s="136"/>
      <c r="JHA1009" s="136"/>
      <c r="JHB1009" s="136"/>
      <c r="JHC1009" s="136"/>
      <c r="JHD1009" s="136"/>
      <c r="JHE1009" s="136"/>
      <c r="JHF1009" s="136"/>
      <c r="JHG1009" s="136"/>
      <c r="JHH1009" s="136"/>
      <c r="JHI1009" s="136"/>
      <c r="JHJ1009" s="136"/>
      <c r="JHK1009" s="136"/>
      <c r="JHL1009" s="136"/>
      <c r="JHM1009" s="136"/>
      <c r="JHN1009" s="136"/>
      <c r="JHO1009" s="136"/>
      <c r="JHP1009" s="136"/>
      <c r="JHQ1009" s="136"/>
      <c r="JHR1009" s="136"/>
      <c r="JHS1009" s="136"/>
      <c r="JHT1009" s="136"/>
      <c r="JHU1009" s="136"/>
      <c r="JHV1009" s="136"/>
      <c r="JHW1009" s="136"/>
      <c r="JHX1009" s="136"/>
      <c r="JHY1009" s="136"/>
      <c r="JHZ1009" s="136"/>
      <c r="JIA1009" s="136"/>
      <c r="JIB1009" s="136"/>
      <c r="JIC1009" s="136"/>
      <c r="JID1009" s="136"/>
      <c r="JIE1009" s="136"/>
      <c r="JIF1009" s="136"/>
      <c r="JIG1009" s="136"/>
      <c r="JIH1009" s="136"/>
      <c r="JII1009" s="136"/>
      <c r="JIJ1009" s="136"/>
      <c r="JIK1009" s="136"/>
      <c r="JIL1009" s="136"/>
      <c r="JIM1009" s="136"/>
      <c r="JIN1009" s="136"/>
      <c r="JIO1009" s="136"/>
      <c r="JIP1009" s="136"/>
      <c r="JIQ1009" s="136"/>
      <c r="JIR1009" s="136"/>
      <c r="JIS1009" s="136"/>
      <c r="JIT1009" s="136"/>
      <c r="JIU1009" s="136"/>
      <c r="JIV1009" s="136"/>
      <c r="JIW1009" s="136"/>
      <c r="JIX1009" s="136"/>
      <c r="JIY1009" s="136"/>
      <c r="JIZ1009" s="136"/>
      <c r="JJA1009" s="136"/>
      <c r="JJB1009" s="136"/>
      <c r="JJC1009" s="136"/>
      <c r="JJD1009" s="136"/>
      <c r="JJE1009" s="136"/>
      <c r="JJF1009" s="136"/>
      <c r="JJG1009" s="136"/>
      <c r="JJH1009" s="136"/>
      <c r="JJI1009" s="136"/>
      <c r="JJJ1009" s="136"/>
      <c r="JJK1009" s="136"/>
      <c r="JJL1009" s="136"/>
      <c r="JJM1009" s="136"/>
      <c r="JJN1009" s="136"/>
      <c r="JJO1009" s="136"/>
      <c r="JJP1009" s="136"/>
      <c r="JJQ1009" s="136"/>
      <c r="JJR1009" s="136"/>
      <c r="JJS1009" s="136"/>
      <c r="JJT1009" s="136"/>
      <c r="JJU1009" s="136"/>
      <c r="JJV1009" s="136"/>
      <c r="JJW1009" s="136"/>
      <c r="JJX1009" s="136"/>
      <c r="JJY1009" s="136"/>
      <c r="JJZ1009" s="136"/>
      <c r="JKA1009" s="136"/>
      <c r="JKB1009" s="136"/>
      <c r="JKC1009" s="136"/>
      <c r="JKD1009" s="136"/>
      <c r="JKE1009" s="136"/>
      <c r="JKF1009" s="136"/>
      <c r="JKG1009" s="136"/>
      <c r="JKH1009" s="136"/>
      <c r="JKI1009" s="136"/>
      <c r="JKJ1009" s="136"/>
      <c r="JKK1009" s="136"/>
      <c r="JKL1009" s="136"/>
      <c r="JKM1009" s="136"/>
      <c r="JKN1009" s="136"/>
      <c r="JKO1009" s="136"/>
      <c r="JKP1009" s="136"/>
      <c r="JKQ1009" s="136"/>
      <c r="JKR1009" s="136"/>
      <c r="JKS1009" s="136"/>
      <c r="JKT1009" s="136"/>
      <c r="JKU1009" s="136"/>
      <c r="JKV1009" s="136"/>
      <c r="JKW1009" s="136"/>
      <c r="JKX1009" s="136"/>
      <c r="JKY1009" s="136"/>
      <c r="JKZ1009" s="136"/>
      <c r="JLA1009" s="136"/>
      <c r="JLB1009" s="136"/>
      <c r="JLC1009" s="136"/>
      <c r="JLD1009" s="136"/>
      <c r="JLE1009" s="136"/>
      <c r="JLF1009" s="136"/>
      <c r="JLG1009" s="136"/>
      <c r="JLH1009" s="136"/>
      <c r="JLI1009" s="136"/>
      <c r="JLJ1009" s="136"/>
      <c r="JLK1009" s="136"/>
      <c r="JLL1009" s="136"/>
      <c r="JLM1009" s="136"/>
      <c r="JLN1009" s="136"/>
      <c r="JLO1009" s="136"/>
      <c r="JLP1009" s="136"/>
      <c r="JLQ1009" s="136"/>
      <c r="JLR1009" s="136"/>
      <c r="JLS1009" s="136"/>
      <c r="JLT1009" s="136"/>
      <c r="JLU1009" s="136"/>
      <c r="JLV1009" s="136"/>
      <c r="JLW1009" s="136"/>
      <c r="JLX1009" s="136"/>
      <c r="JLY1009" s="136"/>
      <c r="JLZ1009" s="136"/>
      <c r="JMA1009" s="136"/>
      <c r="JMB1009" s="136"/>
      <c r="JMC1009" s="136"/>
      <c r="JMD1009" s="136"/>
      <c r="JME1009" s="136"/>
      <c r="JMF1009" s="136"/>
      <c r="JMG1009" s="136"/>
      <c r="JMH1009" s="136"/>
      <c r="JMI1009" s="136"/>
      <c r="JMJ1009" s="136"/>
      <c r="JMK1009" s="136"/>
      <c r="JML1009" s="136"/>
      <c r="JMM1009" s="136"/>
      <c r="JMN1009" s="136"/>
      <c r="JMO1009" s="136"/>
      <c r="JMP1009" s="136"/>
      <c r="JMQ1009" s="136"/>
      <c r="JMR1009" s="136"/>
      <c r="JMS1009" s="136"/>
      <c r="JMT1009" s="136"/>
      <c r="JMU1009" s="136"/>
      <c r="JMV1009" s="136"/>
      <c r="JMW1009" s="136"/>
      <c r="JMX1009" s="136"/>
      <c r="JMY1009" s="136"/>
      <c r="JMZ1009" s="136"/>
      <c r="JNA1009" s="136"/>
      <c r="JNB1009" s="136"/>
      <c r="JNC1009" s="136"/>
      <c r="JND1009" s="136"/>
      <c r="JNE1009" s="136"/>
      <c r="JNF1009" s="136"/>
      <c r="JNG1009" s="136"/>
      <c r="JNH1009" s="136"/>
      <c r="JNI1009" s="136"/>
      <c r="JNJ1009" s="136"/>
      <c r="JNK1009" s="136"/>
      <c r="JNL1009" s="136"/>
      <c r="JNM1009" s="136"/>
      <c r="JNN1009" s="136"/>
      <c r="JNO1009" s="136"/>
      <c r="JNP1009" s="136"/>
      <c r="JNQ1009" s="136"/>
      <c r="JNR1009" s="136"/>
      <c r="JNS1009" s="136"/>
      <c r="JNT1009" s="136"/>
      <c r="JNU1009" s="136"/>
      <c r="JNV1009" s="136"/>
      <c r="JNW1009" s="136"/>
      <c r="JNX1009" s="136"/>
      <c r="JNY1009" s="136"/>
      <c r="JNZ1009" s="136"/>
      <c r="JOA1009" s="136"/>
      <c r="JOB1009" s="136"/>
      <c r="JOC1009" s="136"/>
      <c r="JOD1009" s="136"/>
      <c r="JOE1009" s="136"/>
      <c r="JOF1009" s="136"/>
      <c r="JOG1009" s="136"/>
      <c r="JOH1009" s="136"/>
      <c r="JOI1009" s="136"/>
      <c r="JOJ1009" s="136"/>
      <c r="JOK1009" s="136"/>
      <c r="JOL1009" s="136"/>
      <c r="JOM1009" s="136"/>
      <c r="JON1009" s="136"/>
      <c r="JOO1009" s="136"/>
      <c r="JOP1009" s="136"/>
      <c r="JOQ1009" s="136"/>
      <c r="JOR1009" s="136"/>
      <c r="JOS1009" s="136"/>
      <c r="JOT1009" s="136"/>
      <c r="JOU1009" s="136"/>
      <c r="JOV1009" s="136"/>
      <c r="JOW1009" s="136"/>
      <c r="JOX1009" s="136"/>
      <c r="JOY1009" s="136"/>
      <c r="JOZ1009" s="136"/>
      <c r="JPA1009" s="136"/>
      <c r="JPB1009" s="136"/>
      <c r="JPC1009" s="136"/>
      <c r="JPD1009" s="136"/>
      <c r="JPE1009" s="136"/>
      <c r="JPF1009" s="136"/>
      <c r="JPG1009" s="136"/>
      <c r="JPH1009" s="136"/>
      <c r="JPI1009" s="136"/>
      <c r="JPJ1009" s="136"/>
      <c r="JPK1009" s="136"/>
      <c r="JPL1009" s="136"/>
      <c r="JPM1009" s="136"/>
      <c r="JPN1009" s="136"/>
      <c r="JPO1009" s="136"/>
      <c r="JPP1009" s="136"/>
      <c r="JPQ1009" s="136"/>
      <c r="JPR1009" s="136"/>
      <c r="JPS1009" s="136"/>
      <c r="JPT1009" s="136"/>
      <c r="JPU1009" s="136"/>
      <c r="JPV1009" s="136"/>
      <c r="JPW1009" s="136"/>
      <c r="JPX1009" s="136"/>
      <c r="JPY1009" s="136"/>
      <c r="JPZ1009" s="136"/>
      <c r="JQA1009" s="136"/>
      <c r="JQB1009" s="136"/>
      <c r="JQC1009" s="136"/>
      <c r="JQD1009" s="136"/>
      <c r="JQE1009" s="136"/>
      <c r="JQF1009" s="136"/>
      <c r="JQG1009" s="136"/>
      <c r="JQH1009" s="136"/>
      <c r="JQI1009" s="136"/>
      <c r="JQJ1009" s="136"/>
      <c r="JQK1009" s="136"/>
      <c r="JQL1009" s="136"/>
      <c r="JQM1009" s="136"/>
      <c r="JQN1009" s="136"/>
      <c r="JQO1009" s="136"/>
      <c r="JQP1009" s="136"/>
      <c r="JQQ1009" s="136"/>
      <c r="JQR1009" s="136"/>
      <c r="JQS1009" s="136"/>
      <c r="JQT1009" s="136"/>
      <c r="JQU1009" s="136"/>
      <c r="JQV1009" s="136"/>
      <c r="JQW1009" s="136"/>
      <c r="JQX1009" s="136"/>
      <c r="JQY1009" s="136"/>
      <c r="JQZ1009" s="136"/>
      <c r="JRA1009" s="136"/>
      <c r="JRB1009" s="136"/>
      <c r="JRC1009" s="136"/>
      <c r="JRD1009" s="136"/>
      <c r="JRE1009" s="136"/>
      <c r="JRF1009" s="136"/>
      <c r="JRG1009" s="136"/>
      <c r="JRH1009" s="136"/>
      <c r="JRI1009" s="136"/>
      <c r="JRJ1009" s="136"/>
      <c r="JRK1009" s="136"/>
      <c r="JRL1009" s="136"/>
      <c r="JRM1009" s="136"/>
      <c r="JRN1009" s="136"/>
      <c r="JRO1009" s="136"/>
      <c r="JRP1009" s="136"/>
      <c r="JRQ1009" s="136"/>
      <c r="JRR1009" s="136"/>
      <c r="JRS1009" s="136"/>
      <c r="JRT1009" s="136"/>
      <c r="JRU1009" s="136"/>
      <c r="JRV1009" s="136"/>
      <c r="JRW1009" s="136"/>
      <c r="JRX1009" s="136"/>
      <c r="JRY1009" s="136"/>
      <c r="JRZ1009" s="136"/>
      <c r="JSA1009" s="136"/>
      <c r="JSB1009" s="136"/>
      <c r="JSC1009" s="136"/>
      <c r="JSD1009" s="136"/>
      <c r="JSE1009" s="136"/>
      <c r="JSF1009" s="136"/>
      <c r="JSG1009" s="136"/>
      <c r="JSH1009" s="136"/>
      <c r="JSI1009" s="136"/>
      <c r="JSJ1009" s="136"/>
      <c r="JSK1009" s="136"/>
      <c r="JSL1009" s="136"/>
      <c r="JSM1009" s="136"/>
      <c r="JSN1009" s="136"/>
      <c r="JSO1009" s="136"/>
      <c r="JSP1009" s="136"/>
      <c r="JSQ1009" s="136"/>
      <c r="JSR1009" s="136"/>
      <c r="JSS1009" s="136"/>
      <c r="JST1009" s="136"/>
      <c r="JSU1009" s="136"/>
      <c r="JSV1009" s="136"/>
      <c r="JSW1009" s="136"/>
      <c r="JSX1009" s="136"/>
      <c r="JSY1009" s="136"/>
      <c r="JSZ1009" s="136"/>
      <c r="JTA1009" s="136"/>
      <c r="JTB1009" s="136"/>
      <c r="JTC1009" s="136"/>
      <c r="JTD1009" s="136"/>
      <c r="JTE1009" s="136"/>
      <c r="JTF1009" s="136"/>
      <c r="JTG1009" s="136"/>
      <c r="JTH1009" s="136"/>
      <c r="JTI1009" s="136"/>
      <c r="JTJ1009" s="136"/>
      <c r="JTK1009" s="136"/>
      <c r="JTL1009" s="136"/>
      <c r="JTM1009" s="136"/>
      <c r="JTN1009" s="136"/>
      <c r="JTO1009" s="136"/>
      <c r="JTP1009" s="136"/>
      <c r="JTQ1009" s="136"/>
      <c r="JTR1009" s="136"/>
      <c r="JTS1009" s="136"/>
      <c r="JTT1009" s="136"/>
      <c r="JTU1009" s="136"/>
      <c r="JTV1009" s="136"/>
      <c r="JTW1009" s="136"/>
      <c r="JTX1009" s="136"/>
      <c r="JTY1009" s="136"/>
      <c r="JTZ1009" s="136"/>
      <c r="JUA1009" s="136"/>
      <c r="JUB1009" s="136"/>
      <c r="JUC1009" s="136"/>
      <c r="JUD1009" s="136"/>
      <c r="JUE1009" s="136"/>
      <c r="JUF1009" s="136"/>
      <c r="JUG1009" s="136"/>
      <c r="JUH1009" s="136"/>
      <c r="JUI1009" s="136"/>
      <c r="JUJ1009" s="136"/>
      <c r="JUK1009" s="136"/>
      <c r="JUL1009" s="136"/>
      <c r="JUM1009" s="136"/>
      <c r="JUN1009" s="136"/>
      <c r="JUO1009" s="136"/>
      <c r="JUP1009" s="136"/>
      <c r="JUQ1009" s="136"/>
      <c r="JUR1009" s="136"/>
      <c r="JUS1009" s="136"/>
      <c r="JUT1009" s="136"/>
      <c r="JUU1009" s="136"/>
      <c r="JUV1009" s="136"/>
      <c r="JUW1009" s="136"/>
      <c r="JUX1009" s="136"/>
      <c r="JUY1009" s="136"/>
      <c r="JUZ1009" s="136"/>
      <c r="JVA1009" s="136"/>
      <c r="JVB1009" s="136"/>
      <c r="JVC1009" s="136"/>
      <c r="JVD1009" s="136"/>
      <c r="JVE1009" s="136"/>
      <c r="JVF1009" s="136"/>
      <c r="JVG1009" s="136"/>
      <c r="JVH1009" s="136"/>
      <c r="JVI1009" s="136"/>
      <c r="JVJ1009" s="136"/>
      <c r="JVK1009" s="136"/>
      <c r="JVL1009" s="136"/>
      <c r="JVM1009" s="136"/>
      <c r="JVN1009" s="136"/>
      <c r="JVO1009" s="136"/>
      <c r="JVP1009" s="136"/>
      <c r="JVQ1009" s="136"/>
      <c r="JVR1009" s="136"/>
      <c r="JVS1009" s="136"/>
      <c r="JVT1009" s="136"/>
      <c r="JVU1009" s="136"/>
      <c r="JVV1009" s="136"/>
      <c r="JVW1009" s="136"/>
      <c r="JVX1009" s="136"/>
      <c r="JVY1009" s="136"/>
      <c r="JVZ1009" s="136"/>
      <c r="JWA1009" s="136"/>
      <c r="JWB1009" s="136"/>
      <c r="JWC1009" s="136"/>
      <c r="JWD1009" s="136"/>
      <c r="JWE1009" s="136"/>
      <c r="JWF1009" s="136"/>
      <c r="JWG1009" s="136"/>
      <c r="JWH1009" s="136"/>
      <c r="JWI1009" s="136"/>
      <c r="JWJ1009" s="136"/>
      <c r="JWK1009" s="136"/>
      <c r="JWL1009" s="136"/>
      <c r="JWM1009" s="136"/>
      <c r="JWN1009" s="136"/>
      <c r="JWO1009" s="136"/>
      <c r="JWP1009" s="136"/>
      <c r="JWQ1009" s="136"/>
      <c r="JWR1009" s="136"/>
      <c r="JWS1009" s="136"/>
      <c r="JWT1009" s="136"/>
      <c r="JWU1009" s="136"/>
      <c r="JWV1009" s="136"/>
      <c r="JWW1009" s="136"/>
      <c r="JWX1009" s="136"/>
      <c r="JWY1009" s="136"/>
      <c r="JWZ1009" s="136"/>
      <c r="JXA1009" s="136"/>
      <c r="JXB1009" s="136"/>
      <c r="JXC1009" s="136"/>
      <c r="JXD1009" s="136"/>
      <c r="JXE1009" s="136"/>
      <c r="JXF1009" s="136"/>
      <c r="JXG1009" s="136"/>
      <c r="JXH1009" s="136"/>
      <c r="JXI1009" s="136"/>
      <c r="JXJ1009" s="136"/>
      <c r="JXK1009" s="136"/>
      <c r="JXL1009" s="136"/>
      <c r="JXM1009" s="136"/>
      <c r="JXN1009" s="136"/>
      <c r="JXO1009" s="136"/>
      <c r="JXP1009" s="136"/>
      <c r="JXQ1009" s="136"/>
      <c r="JXR1009" s="136"/>
      <c r="JXS1009" s="136"/>
      <c r="JXT1009" s="136"/>
      <c r="JXU1009" s="136"/>
      <c r="JXV1009" s="136"/>
      <c r="JXW1009" s="136"/>
      <c r="JXX1009" s="136"/>
      <c r="JXY1009" s="136"/>
      <c r="JXZ1009" s="136"/>
      <c r="JYA1009" s="136"/>
      <c r="JYB1009" s="136"/>
      <c r="JYC1009" s="136"/>
      <c r="JYD1009" s="136"/>
      <c r="JYE1009" s="136"/>
      <c r="JYF1009" s="136"/>
      <c r="JYG1009" s="136"/>
      <c r="JYH1009" s="136"/>
      <c r="JYI1009" s="136"/>
      <c r="JYJ1009" s="136"/>
      <c r="JYK1009" s="136"/>
      <c r="JYL1009" s="136"/>
      <c r="JYM1009" s="136"/>
      <c r="JYN1009" s="136"/>
      <c r="JYO1009" s="136"/>
      <c r="JYP1009" s="136"/>
      <c r="JYQ1009" s="136"/>
      <c r="JYR1009" s="136"/>
      <c r="JYS1009" s="136"/>
      <c r="JYT1009" s="136"/>
      <c r="JYU1009" s="136"/>
      <c r="JYV1009" s="136"/>
      <c r="JYW1009" s="136"/>
      <c r="JYX1009" s="136"/>
      <c r="JYY1009" s="136"/>
      <c r="JYZ1009" s="136"/>
      <c r="JZA1009" s="136"/>
      <c r="JZB1009" s="136"/>
      <c r="JZC1009" s="136"/>
      <c r="JZD1009" s="136"/>
      <c r="JZE1009" s="136"/>
      <c r="JZF1009" s="136"/>
      <c r="JZG1009" s="136"/>
      <c r="JZH1009" s="136"/>
      <c r="JZI1009" s="136"/>
      <c r="JZJ1009" s="136"/>
      <c r="JZK1009" s="136"/>
      <c r="JZL1009" s="136"/>
      <c r="JZM1009" s="136"/>
      <c r="JZN1009" s="136"/>
      <c r="JZO1009" s="136"/>
      <c r="JZP1009" s="136"/>
      <c r="JZQ1009" s="136"/>
      <c r="JZR1009" s="136"/>
      <c r="JZS1009" s="136"/>
      <c r="JZT1009" s="136"/>
      <c r="JZU1009" s="136"/>
      <c r="JZV1009" s="136"/>
      <c r="JZW1009" s="136"/>
      <c r="JZX1009" s="136"/>
      <c r="JZY1009" s="136"/>
      <c r="JZZ1009" s="136"/>
      <c r="KAA1009" s="136"/>
      <c r="KAB1009" s="136"/>
      <c r="KAC1009" s="136"/>
      <c r="KAD1009" s="136"/>
      <c r="KAE1009" s="136"/>
      <c r="KAF1009" s="136"/>
      <c r="KAG1009" s="136"/>
      <c r="KAH1009" s="136"/>
      <c r="KAI1009" s="136"/>
      <c r="KAJ1009" s="136"/>
      <c r="KAK1009" s="136"/>
      <c r="KAL1009" s="136"/>
      <c r="KAM1009" s="136"/>
      <c r="KAN1009" s="136"/>
      <c r="KAO1009" s="136"/>
      <c r="KAP1009" s="136"/>
      <c r="KAQ1009" s="136"/>
      <c r="KAR1009" s="136"/>
      <c r="KAS1009" s="136"/>
      <c r="KAT1009" s="136"/>
      <c r="KAU1009" s="136"/>
      <c r="KAV1009" s="136"/>
      <c r="KAW1009" s="136"/>
      <c r="KAX1009" s="136"/>
      <c r="KAY1009" s="136"/>
      <c r="KAZ1009" s="136"/>
      <c r="KBA1009" s="136"/>
      <c r="KBB1009" s="136"/>
      <c r="KBC1009" s="136"/>
      <c r="KBD1009" s="136"/>
      <c r="KBE1009" s="136"/>
      <c r="KBF1009" s="136"/>
      <c r="KBG1009" s="136"/>
      <c r="KBH1009" s="136"/>
      <c r="KBI1009" s="136"/>
      <c r="KBJ1009" s="136"/>
      <c r="KBK1009" s="136"/>
      <c r="KBL1009" s="136"/>
      <c r="KBM1009" s="136"/>
      <c r="KBN1009" s="136"/>
      <c r="KBO1009" s="136"/>
      <c r="KBP1009" s="136"/>
      <c r="KBQ1009" s="136"/>
      <c r="KBR1009" s="136"/>
      <c r="KBS1009" s="136"/>
      <c r="KBT1009" s="136"/>
      <c r="KBU1009" s="136"/>
      <c r="KBV1009" s="136"/>
      <c r="KBW1009" s="136"/>
      <c r="KBX1009" s="136"/>
      <c r="KBY1009" s="136"/>
      <c r="KBZ1009" s="136"/>
      <c r="KCA1009" s="136"/>
      <c r="KCB1009" s="136"/>
      <c r="KCC1009" s="136"/>
      <c r="KCD1009" s="136"/>
      <c r="KCE1009" s="136"/>
      <c r="KCF1009" s="136"/>
      <c r="KCG1009" s="136"/>
      <c r="KCH1009" s="136"/>
      <c r="KCI1009" s="136"/>
      <c r="KCJ1009" s="136"/>
      <c r="KCK1009" s="136"/>
      <c r="KCL1009" s="136"/>
      <c r="KCM1009" s="136"/>
      <c r="KCN1009" s="136"/>
      <c r="KCO1009" s="136"/>
      <c r="KCP1009" s="136"/>
      <c r="KCQ1009" s="136"/>
      <c r="KCR1009" s="136"/>
      <c r="KCS1009" s="136"/>
      <c r="KCT1009" s="136"/>
      <c r="KCU1009" s="136"/>
      <c r="KCV1009" s="136"/>
      <c r="KCW1009" s="136"/>
      <c r="KCX1009" s="136"/>
      <c r="KCY1009" s="136"/>
      <c r="KCZ1009" s="136"/>
      <c r="KDA1009" s="136"/>
      <c r="KDB1009" s="136"/>
      <c r="KDC1009" s="136"/>
      <c r="KDD1009" s="136"/>
      <c r="KDE1009" s="136"/>
      <c r="KDF1009" s="136"/>
      <c r="KDG1009" s="136"/>
      <c r="KDH1009" s="136"/>
      <c r="KDI1009" s="136"/>
      <c r="KDJ1009" s="136"/>
      <c r="KDK1009" s="136"/>
      <c r="KDL1009" s="136"/>
      <c r="KDM1009" s="136"/>
      <c r="KDN1009" s="136"/>
      <c r="KDO1009" s="136"/>
      <c r="KDP1009" s="136"/>
      <c r="KDQ1009" s="136"/>
      <c r="KDR1009" s="136"/>
      <c r="KDS1009" s="136"/>
      <c r="KDT1009" s="136"/>
      <c r="KDU1009" s="136"/>
      <c r="KDV1009" s="136"/>
      <c r="KDW1009" s="136"/>
      <c r="KDX1009" s="136"/>
      <c r="KDY1009" s="136"/>
      <c r="KDZ1009" s="136"/>
      <c r="KEA1009" s="136"/>
      <c r="KEB1009" s="136"/>
      <c r="KEC1009" s="136"/>
      <c r="KED1009" s="136"/>
      <c r="KEE1009" s="136"/>
      <c r="KEF1009" s="136"/>
      <c r="KEG1009" s="136"/>
      <c r="KEH1009" s="136"/>
      <c r="KEI1009" s="136"/>
      <c r="KEJ1009" s="136"/>
      <c r="KEK1009" s="136"/>
      <c r="KEL1009" s="136"/>
      <c r="KEM1009" s="136"/>
      <c r="KEN1009" s="136"/>
      <c r="KEO1009" s="136"/>
      <c r="KEP1009" s="136"/>
      <c r="KEQ1009" s="136"/>
      <c r="KER1009" s="136"/>
      <c r="KES1009" s="136"/>
      <c r="KET1009" s="136"/>
      <c r="KEU1009" s="136"/>
      <c r="KEV1009" s="136"/>
      <c r="KEW1009" s="136"/>
      <c r="KEX1009" s="136"/>
      <c r="KEY1009" s="136"/>
      <c r="KEZ1009" s="136"/>
      <c r="KFA1009" s="136"/>
      <c r="KFB1009" s="136"/>
      <c r="KFC1009" s="136"/>
      <c r="KFD1009" s="136"/>
      <c r="KFE1009" s="136"/>
      <c r="KFF1009" s="136"/>
      <c r="KFG1009" s="136"/>
      <c r="KFH1009" s="136"/>
      <c r="KFI1009" s="136"/>
      <c r="KFJ1009" s="136"/>
      <c r="KFK1009" s="136"/>
      <c r="KFL1009" s="136"/>
      <c r="KFM1009" s="136"/>
      <c r="KFN1009" s="136"/>
      <c r="KFO1009" s="136"/>
      <c r="KFP1009" s="136"/>
      <c r="KFQ1009" s="136"/>
      <c r="KFR1009" s="136"/>
      <c r="KFS1009" s="136"/>
      <c r="KFT1009" s="136"/>
      <c r="KFU1009" s="136"/>
      <c r="KFV1009" s="136"/>
      <c r="KFW1009" s="136"/>
      <c r="KFX1009" s="136"/>
      <c r="KFY1009" s="136"/>
      <c r="KFZ1009" s="136"/>
      <c r="KGA1009" s="136"/>
      <c r="KGB1009" s="136"/>
      <c r="KGC1009" s="136"/>
      <c r="KGD1009" s="136"/>
      <c r="KGE1009" s="136"/>
      <c r="KGF1009" s="136"/>
      <c r="KGG1009" s="136"/>
      <c r="KGH1009" s="136"/>
      <c r="KGI1009" s="136"/>
      <c r="KGJ1009" s="136"/>
      <c r="KGK1009" s="136"/>
      <c r="KGL1009" s="136"/>
      <c r="KGM1009" s="136"/>
      <c r="KGN1009" s="136"/>
      <c r="KGO1009" s="136"/>
      <c r="KGP1009" s="136"/>
      <c r="KGQ1009" s="136"/>
      <c r="KGR1009" s="136"/>
      <c r="KGS1009" s="136"/>
      <c r="KGT1009" s="136"/>
      <c r="KGU1009" s="136"/>
      <c r="KGV1009" s="136"/>
      <c r="KGW1009" s="136"/>
      <c r="KGX1009" s="136"/>
      <c r="KGY1009" s="136"/>
      <c r="KGZ1009" s="136"/>
      <c r="KHA1009" s="136"/>
      <c r="KHB1009" s="136"/>
      <c r="KHC1009" s="136"/>
      <c r="KHD1009" s="136"/>
      <c r="KHE1009" s="136"/>
      <c r="KHF1009" s="136"/>
      <c r="KHG1009" s="136"/>
      <c r="KHH1009" s="136"/>
      <c r="KHI1009" s="136"/>
      <c r="KHJ1009" s="136"/>
      <c r="KHK1009" s="136"/>
      <c r="KHL1009" s="136"/>
      <c r="KHM1009" s="136"/>
      <c r="KHN1009" s="136"/>
      <c r="KHO1009" s="136"/>
      <c r="KHP1009" s="136"/>
      <c r="KHQ1009" s="136"/>
      <c r="KHR1009" s="136"/>
      <c r="KHS1009" s="136"/>
      <c r="KHT1009" s="136"/>
      <c r="KHU1009" s="136"/>
      <c r="KHV1009" s="136"/>
      <c r="KHW1009" s="136"/>
      <c r="KHX1009" s="136"/>
      <c r="KHY1009" s="136"/>
      <c r="KHZ1009" s="136"/>
      <c r="KIA1009" s="136"/>
      <c r="KIB1009" s="136"/>
      <c r="KIC1009" s="136"/>
      <c r="KID1009" s="136"/>
      <c r="KIE1009" s="136"/>
      <c r="KIF1009" s="136"/>
      <c r="KIG1009" s="136"/>
      <c r="KIH1009" s="136"/>
      <c r="KII1009" s="136"/>
      <c r="KIJ1009" s="136"/>
      <c r="KIK1009" s="136"/>
      <c r="KIL1009" s="136"/>
      <c r="KIM1009" s="136"/>
      <c r="KIN1009" s="136"/>
      <c r="KIO1009" s="136"/>
      <c r="KIP1009" s="136"/>
      <c r="KIQ1009" s="136"/>
      <c r="KIR1009" s="136"/>
      <c r="KIS1009" s="136"/>
      <c r="KIT1009" s="136"/>
      <c r="KIU1009" s="136"/>
      <c r="KIV1009" s="136"/>
      <c r="KIW1009" s="136"/>
      <c r="KIX1009" s="136"/>
      <c r="KIY1009" s="136"/>
      <c r="KIZ1009" s="136"/>
      <c r="KJA1009" s="136"/>
      <c r="KJB1009" s="136"/>
      <c r="KJC1009" s="136"/>
      <c r="KJD1009" s="136"/>
      <c r="KJE1009" s="136"/>
      <c r="KJF1009" s="136"/>
      <c r="KJG1009" s="136"/>
      <c r="KJH1009" s="136"/>
      <c r="KJI1009" s="136"/>
      <c r="KJJ1009" s="136"/>
      <c r="KJK1009" s="136"/>
      <c r="KJL1009" s="136"/>
      <c r="KJM1009" s="136"/>
      <c r="KJN1009" s="136"/>
      <c r="KJO1009" s="136"/>
      <c r="KJP1009" s="136"/>
      <c r="KJQ1009" s="136"/>
      <c r="KJR1009" s="136"/>
      <c r="KJS1009" s="136"/>
      <c r="KJT1009" s="136"/>
      <c r="KJU1009" s="136"/>
      <c r="KJV1009" s="136"/>
      <c r="KJW1009" s="136"/>
      <c r="KJX1009" s="136"/>
      <c r="KJY1009" s="136"/>
      <c r="KJZ1009" s="136"/>
      <c r="KKA1009" s="136"/>
      <c r="KKB1009" s="136"/>
      <c r="KKC1009" s="136"/>
      <c r="KKD1009" s="136"/>
      <c r="KKE1009" s="136"/>
      <c r="KKF1009" s="136"/>
      <c r="KKG1009" s="136"/>
      <c r="KKH1009" s="136"/>
      <c r="KKI1009" s="136"/>
      <c r="KKJ1009" s="136"/>
      <c r="KKK1009" s="136"/>
      <c r="KKL1009" s="136"/>
      <c r="KKM1009" s="136"/>
      <c r="KKN1009" s="136"/>
      <c r="KKO1009" s="136"/>
      <c r="KKP1009" s="136"/>
      <c r="KKQ1009" s="136"/>
      <c r="KKR1009" s="136"/>
      <c r="KKS1009" s="136"/>
      <c r="KKT1009" s="136"/>
      <c r="KKU1009" s="136"/>
      <c r="KKV1009" s="136"/>
      <c r="KKW1009" s="136"/>
      <c r="KKX1009" s="136"/>
      <c r="KKY1009" s="136"/>
      <c r="KKZ1009" s="136"/>
      <c r="KLA1009" s="136"/>
      <c r="KLB1009" s="136"/>
      <c r="KLC1009" s="136"/>
      <c r="KLD1009" s="136"/>
      <c r="KLE1009" s="136"/>
      <c r="KLF1009" s="136"/>
      <c r="KLG1009" s="136"/>
      <c r="KLH1009" s="136"/>
      <c r="KLI1009" s="136"/>
      <c r="KLJ1009" s="136"/>
      <c r="KLK1009" s="136"/>
      <c r="KLL1009" s="136"/>
      <c r="KLM1009" s="136"/>
      <c r="KLN1009" s="136"/>
      <c r="KLO1009" s="136"/>
      <c r="KLP1009" s="136"/>
      <c r="KLQ1009" s="136"/>
      <c r="KLR1009" s="136"/>
      <c r="KLS1009" s="136"/>
      <c r="KLT1009" s="136"/>
      <c r="KLU1009" s="136"/>
      <c r="KLV1009" s="136"/>
      <c r="KLW1009" s="136"/>
      <c r="KLX1009" s="136"/>
      <c r="KLY1009" s="136"/>
      <c r="KLZ1009" s="136"/>
      <c r="KMA1009" s="136"/>
      <c r="KMB1009" s="136"/>
      <c r="KMC1009" s="136"/>
      <c r="KMD1009" s="136"/>
      <c r="KME1009" s="136"/>
      <c r="KMF1009" s="136"/>
      <c r="KMG1009" s="136"/>
      <c r="KMH1009" s="136"/>
      <c r="KMI1009" s="136"/>
      <c r="KMJ1009" s="136"/>
      <c r="KMK1009" s="136"/>
      <c r="KML1009" s="136"/>
      <c r="KMM1009" s="136"/>
      <c r="KMN1009" s="136"/>
      <c r="KMO1009" s="136"/>
      <c r="KMP1009" s="136"/>
      <c r="KMQ1009" s="136"/>
      <c r="KMR1009" s="136"/>
      <c r="KMS1009" s="136"/>
      <c r="KMT1009" s="136"/>
      <c r="KMU1009" s="136"/>
      <c r="KMV1009" s="136"/>
      <c r="KMW1009" s="136"/>
      <c r="KMX1009" s="136"/>
      <c r="KMY1009" s="136"/>
      <c r="KMZ1009" s="136"/>
      <c r="KNA1009" s="136"/>
      <c r="KNB1009" s="136"/>
      <c r="KNC1009" s="136"/>
      <c r="KND1009" s="136"/>
      <c r="KNE1009" s="136"/>
      <c r="KNF1009" s="136"/>
      <c r="KNG1009" s="136"/>
      <c r="KNH1009" s="136"/>
      <c r="KNI1009" s="136"/>
      <c r="KNJ1009" s="136"/>
      <c r="KNK1009" s="136"/>
      <c r="KNL1009" s="136"/>
      <c r="KNM1009" s="136"/>
      <c r="KNN1009" s="136"/>
      <c r="KNO1009" s="136"/>
      <c r="KNP1009" s="136"/>
      <c r="KNQ1009" s="136"/>
      <c r="KNR1009" s="136"/>
      <c r="KNS1009" s="136"/>
      <c r="KNT1009" s="136"/>
      <c r="KNU1009" s="136"/>
      <c r="KNV1009" s="136"/>
      <c r="KNW1009" s="136"/>
      <c r="KNX1009" s="136"/>
      <c r="KNY1009" s="136"/>
      <c r="KNZ1009" s="136"/>
      <c r="KOA1009" s="136"/>
      <c r="KOB1009" s="136"/>
      <c r="KOC1009" s="136"/>
      <c r="KOD1009" s="136"/>
      <c r="KOE1009" s="136"/>
      <c r="KOF1009" s="136"/>
      <c r="KOG1009" s="136"/>
      <c r="KOH1009" s="136"/>
      <c r="KOI1009" s="136"/>
      <c r="KOJ1009" s="136"/>
      <c r="KOK1009" s="136"/>
      <c r="KOL1009" s="136"/>
      <c r="KOM1009" s="136"/>
      <c r="KON1009" s="136"/>
      <c r="KOO1009" s="136"/>
      <c r="KOP1009" s="136"/>
      <c r="KOQ1009" s="136"/>
      <c r="KOR1009" s="136"/>
      <c r="KOS1009" s="136"/>
      <c r="KOT1009" s="136"/>
      <c r="KOU1009" s="136"/>
      <c r="KOV1009" s="136"/>
      <c r="KOW1009" s="136"/>
      <c r="KOX1009" s="136"/>
      <c r="KOY1009" s="136"/>
      <c r="KOZ1009" s="136"/>
      <c r="KPA1009" s="136"/>
      <c r="KPB1009" s="136"/>
      <c r="KPC1009" s="136"/>
      <c r="KPD1009" s="136"/>
      <c r="KPE1009" s="136"/>
      <c r="KPF1009" s="136"/>
      <c r="KPG1009" s="136"/>
      <c r="KPH1009" s="136"/>
      <c r="KPI1009" s="136"/>
      <c r="KPJ1009" s="136"/>
      <c r="KPK1009" s="136"/>
      <c r="KPL1009" s="136"/>
      <c r="KPM1009" s="136"/>
      <c r="KPN1009" s="136"/>
      <c r="KPO1009" s="136"/>
      <c r="KPP1009" s="136"/>
      <c r="KPQ1009" s="136"/>
      <c r="KPR1009" s="136"/>
      <c r="KPS1009" s="136"/>
      <c r="KPT1009" s="136"/>
      <c r="KPU1009" s="136"/>
      <c r="KPV1009" s="136"/>
      <c r="KPW1009" s="136"/>
      <c r="KPX1009" s="136"/>
      <c r="KPY1009" s="136"/>
      <c r="KPZ1009" s="136"/>
      <c r="KQA1009" s="136"/>
      <c r="KQB1009" s="136"/>
      <c r="KQC1009" s="136"/>
      <c r="KQD1009" s="136"/>
      <c r="KQE1009" s="136"/>
      <c r="KQF1009" s="136"/>
      <c r="KQG1009" s="136"/>
      <c r="KQH1009" s="136"/>
      <c r="KQI1009" s="136"/>
      <c r="KQJ1009" s="136"/>
      <c r="KQK1009" s="136"/>
      <c r="KQL1009" s="136"/>
      <c r="KQM1009" s="136"/>
      <c r="KQN1009" s="136"/>
      <c r="KQO1009" s="136"/>
      <c r="KQP1009" s="136"/>
      <c r="KQQ1009" s="136"/>
      <c r="KQR1009" s="136"/>
      <c r="KQS1009" s="136"/>
      <c r="KQT1009" s="136"/>
      <c r="KQU1009" s="136"/>
      <c r="KQV1009" s="136"/>
      <c r="KQW1009" s="136"/>
      <c r="KQX1009" s="136"/>
      <c r="KQY1009" s="136"/>
      <c r="KQZ1009" s="136"/>
      <c r="KRA1009" s="136"/>
      <c r="KRB1009" s="136"/>
      <c r="KRC1009" s="136"/>
      <c r="KRD1009" s="136"/>
      <c r="KRE1009" s="136"/>
      <c r="KRF1009" s="136"/>
      <c r="KRG1009" s="136"/>
      <c r="KRH1009" s="136"/>
      <c r="KRI1009" s="136"/>
      <c r="KRJ1009" s="136"/>
      <c r="KRK1009" s="136"/>
      <c r="KRL1009" s="136"/>
      <c r="KRM1009" s="136"/>
      <c r="KRN1009" s="136"/>
      <c r="KRO1009" s="136"/>
      <c r="KRP1009" s="136"/>
      <c r="KRQ1009" s="136"/>
      <c r="KRR1009" s="136"/>
      <c r="KRS1009" s="136"/>
      <c r="KRT1009" s="136"/>
      <c r="KRU1009" s="136"/>
      <c r="KRV1009" s="136"/>
      <c r="KRW1009" s="136"/>
      <c r="KRX1009" s="136"/>
      <c r="KRY1009" s="136"/>
      <c r="KRZ1009" s="136"/>
      <c r="KSA1009" s="136"/>
      <c r="KSB1009" s="136"/>
      <c r="KSC1009" s="136"/>
      <c r="KSD1009" s="136"/>
      <c r="KSE1009" s="136"/>
      <c r="KSF1009" s="136"/>
      <c r="KSG1009" s="136"/>
      <c r="KSH1009" s="136"/>
      <c r="KSI1009" s="136"/>
      <c r="KSJ1009" s="136"/>
      <c r="KSK1009" s="136"/>
      <c r="KSL1009" s="136"/>
      <c r="KSM1009" s="136"/>
      <c r="KSN1009" s="136"/>
      <c r="KSO1009" s="136"/>
      <c r="KSP1009" s="136"/>
      <c r="KSQ1009" s="136"/>
      <c r="KSR1009" s="136"/>
      <c r="KSS1009" s="136"/>
      <c r="KST1009" s="136"/>
      <c r="KSU1009" s="136"/>
      <c r="KSV1009" s="136"/>
      <c r="KSW1009" s="136"/>
      <c r="KSX1009" s="136"/>
      <c r="KSY1009" s="136"/>
      <c r="KSZ1009" s="136"/>
      <c r="KTA1009" s="136"/>
      <c r="KTB1009" s="136"/>
      <c r="KTC1009" s="136"/>
      <c r="KTD1009" s="136"/>
      <c r="KTE1009" s="136"/>
      <c r="KTF1009" s="136"/>
      <c r="KTG1009" s="136"/>
      <c r="KTH1009" s="136"/>
      <c r="KTI1009" s="136"/>
      <c r="KTJ1009" s="136"/>
      <c r="KTK1009" s="136"/>
      <c r="KTL1009" s="136"/>
      <c r="KTM1009" s="136"/>
      <c r="KTN1009" s="136"/>
      <c r="KTO1009" s="136"/>
      <c r="KTP1009" s="136"/>
      <c r="KTQ1009" s="136"/>
      <c r="KTR1009" s="136"/>
      <c r="KTS1009" s="136"/>
      <c r="KTT1009" s="136"/>
      <c r="KTU1009" s="136"/>
      <c r="KTV1009" s="136"/>
      <c r="KTW1009" s="136"/>
      <c r="KTX1009" s="136"/>
      <c r="KTY1009" s="136"/>
      <c r="KTZ1009" s="136"/>
      <c r="KUA1009" s="136"/>
      <c r="KUB1009" s="136"/>
      <c r="KUC1009" s="136"/>
      <c r="KUD1009" s="136"/>
      <c r="KUE1009" s="136"/>
      <c r="KUF1009" s="136"/>
      <c r="KUG1009" s="136"/>
      <c r="KUH1009" s="136"/>
      <c r="KUI1009" s="136"/>
      <c r="KUJ1009" s="136"/>
      <c r="KUK1009" s="136"/>
      <c r="KUL1009" s="136"/>
      <c r="KUM1009" s="136"/>
      <c r="KUN1009" s="136"/>
      <c r="KUO1009" s="136"/>
      <c r="KUP1009" s="136"/>
      <c r="KUQ1009" s="136"/>
      <c r="KUR1009" s="136"/>
      <c r="KUS1009" s="136"/>
      <c r="KUT1009" s="136"/>
      <c r="KUU1009" s="136"/>
      <c r="KUV1009" s="136"/>
      <c r="KUW1009" s="136"/>
      <c r="KUX1009" s="136"/>
      <c r="KUY1009" s="136"/>
      <c r="KUZ1009" s="136"/>
      <c r="KVA1009" s="136"/>
      <c r="KVB1009" s="136"/>
      <c r="KVC1009" s="136"/>
      <c r="KVD1009" s="136"/>
      <c r="KVE1009" s="136"/>
      <c r="KVF1009" s="136"/>
      <c r="KVG1009" s="136"/>
      <c r="KVH1009" s="136"/>
      <c r="KVI1009" s="136"/>
      <c r="KVJ1009" s="136"/>
      <c r="KVK1009" s="136"/>
      <c r="KVL1009" s="136"/>
      <c r="KVM1009" s="136"/>
      <c r="KVN1009" s="136"/>
      <c r="KVO1009" s="136"/>
      <c r="KVP1009" s="136"/>
      <c r="KVQ1009" s="136"/>
      <c r="KVR1009" s="136"/>
      <c r="KVS1009" s="136"/>
      <c r="KVT1009" s="136"/>
      <c r="KVU1009" s="136"/>
      <c r="KVV1009" s="136"/>
      <c r="KVW1009" s="136"/>
      <c r="KVX1009" s="136"/>
      <c r="KVY1009" s="136"/>
      <c r="KVZ1009" s="136"/>
      <c r="KWA1009" s="136"/>
      <c r="KWB1009" s="136"/>
      <c r="KWC1009" s="136"/>
      <c r="KWD1009" s="136"/>
      <c r="KWE1009" s="136"/>
      <c r="KWF1009" s="136"/>
      <c r="KWG1009" s="136"/>
      <c r="KWH1009" s="136"/>
      <c r="KWI1009" s="136"/>
      <c r="KWJ1009" s="136"/>
      <c r="KWK1009" s="136"/>
      <c r="KWL1009" s="136"/>
      <c r="KWM1009" s="136"/>
      <c r="KWN1009" s="136"/>
      <c r="KWO1009" s="136"/>
      <c r="KWP1009" s="136"/>
      <c r="KWQ1009" s="136"/>
      <c r="KWR1009" s="136"/>
      <c r="KWS1009" s="136"/>
      <c r="KWT1009" s="136"/>
      <c r="KWU1009" s="136"/>
      <c r="KWV1009" s="136"/>
      <c r="KWW1009" s="136"/>
      <c r="KWX1009" s="136"/>
      <c r="KWY1009" s="136"/>
      <c r="KWZ1009" s="136"/>
      <c r="KXA1009" s="136"/>
      <c r="KXB1009" s="136"/>
      <c r="KXC1009" s="136"/>
      <c r="KXD1009" s="136"/>
      <c r="KXE1009" s="136"/>
      <c r="KXF1009" s="136"/>
      <c r="KXG1009" s="136"/>
      <c r="KXH1009" s="136"/>
      <c r="KXI1009" s="136"/>
      <c r="KXJ1009" s="136"/>
      <c r="KXK1009" s="136"/>
      <c r="KXL1009" s="136"/>
      <c r="KXM1009" s="136"/>
      <c r="KXN1009" s="136"/>
      <c r="KXO1009" s="136"/>
      <c r="KXP1009" s="136"/>
      <c r="KXQ1009" s="136"/>
      <c r="KXR1009" s="136"/>
      <c r="KXS1009" s="136"/>
      <c r="KXT1009" s="136"/>
      <c r="KXU1009" s="136"/>
      <c r="KXV1009" s="136"/>
      <c r="KXW1009" s="136"/>
      <c r="KXX1009" s="136"/>
      <c r="KXY1009" s="136"/>
      <c r="KXZ1009" s="136"/>
      <c r="KYA1009" s="136"/>
      <c r="KYB1009" s="136"/>
      <c r="KYC1009" s="136"/>
      <c r="KYD1009" s="136"/>
      <c r="KYE1009" s="136"/>
      <c r="KYF1009" s="136"/>
      <c r="KYG1009" s="136"/>
      <c r="KYH1009" s="136"/>
      <c r="KYI1009" s="136"/>
      <c r="KYJ1009" s="136"/>
      <c r="KYK1009" s="136"/>
      <c r="KYL1009" s="136"/>
      <c r="KYM1009" s="136"/>
      <c r="KYN1009" s="136"/>
      <c r="KYO1009" s="136"/>
      <c r="KYP1009" s="136"/>
      <c r="KYQ1009" s="136"/>
      <c r="KYR1009" s="136"/>
      <c r="KYS1009" s="136"/>
      <c r="KYT1009" s="136"/>
      <c r="KYU1009" s="136"/>
      <c r="KYV1009" s="136"/>
      <c r="KYW1009" s="136"/>
      <c r="KYX1009" s="136"/>
      <c r="KYY1009" s="136"/>
      <c r="KYZ1009" s="136"/>
      <c r="KZA1009" s="136"/>
      <c r="KZB1009" s="136"/>
      <c r="KZC1009" s="136"/>
      <c r="KZD1009" s="136"/>
      <c r="KZE1009" s="136"/>
      <c r="KZF1009" s="136"/>
      <c r="KZG1009" s="136"/>
      <c r="KZH1009" s="136"/>
      <c r="KZI1009" s="136"/>
      <c r="KZJ1009" s="136"/>
      <c r="KZK1009" s="136"/>
      <c r="KZL1009" s="136"/>
      <c r="KZM1009" s="136"/>
      <c r="KZN1009" s="136"/>
      <c r="KZO1009" s="136"/>
      <c r="KZP1009" s="136"/>
      <c r="KZQ1009" s="136"/>
      <c r="KZR1009" s="136"/>
      <c r="KZS1009" s="136"/>
      <c r="KZT1009" s="136"/>
      <c r="KZU1009" s="136"/>
      <c r="KZV1009" s="136"/>
      <c r="KZW1009" s="136"/>
      <c r="KZX1009" s="136"/>
      <c r="KZY1009" s="136"/>
      <c r="KZZ1009" s="136"/>
      <c r="LAA1009" s="136"/>
      <c r="LAB1009" s="136"/>
      <c r="LAC1009" s="136"/>
      <c r="LAD1009" s="136"/>
      <c r="LAE1009" s="136"/>
      <c r="LAF1009" s="136"/>
      <c r="LAG1009" s="136"/>
      <c r="LAH1009" s="136"/>
      <c r="LAI1009" s="136"/>
      <c r="LAJ1009" s="136"/>
      <c r="LAK1009" s="136"/>
      <c r="LAL1009" s="136"/>
      <c r="LAM1009" s="136"/>
      <c r="LAN1009" s="136"/>
      <c r="LAO1009" s="136"/>
      <c r="LAP1009" s="136"/>
      <c r="LAQ1009" s="136"/>
      <c r="LAR1009" s="136"/>
      <c r="LAS1009" s="136"/>
      <c r="LAT1009" s="136"/>
      <c r="LAU1009" s="136"/>
      <c r="LAV1009" s="136"/>
      <c r="LAW1009" s="136"/>
      <c r="LAX1009" s="136"/>
      <c r="LAY1009" s="136"/>
      <c r="LAZ1009" s="136"/>
      <c r="LBA1009" s="136"/>
      <c r="LBB1009" s="136"/>
      <c r="LBC1009" s="136"/>
      <c r="LBD1009" s="136"/>
      <c r="LBE1009" s="136"/>
      <c r="LBF1009" s="136"/>
      <c r="LBG1009" s="136"/>
      <c r="LBH1009" s="136"/>
      <c r="LBI1009" s="136"/>
      <c r="LBJ1009" s="136"/>
      <c r="LBK1009" s="136"/>
      <c r="LBL1009" s="136"/>
      <c r="LBM1009" s="136"/>
      <c r="LBN1009" s="136"/>
      <c r="LBO1009" s="136"/>
      <c r="LBP1009" s="136"/>
      <c r="LBQ1009" s="136"/>
      <c r="LBR1009" s="136"/>
      <c r="LBS1009" s="136"/>
      <c r="LBT1009" s="136"/>
      <c r="LBU1009" s="136"/>
      <c r="LBV1009" s="136"/>
      <c r="LBW1009" s="136"/>
      <c r="LBX1009" s="136"/>
      <c r="LBY1009" s="136"/>
      <c r="LBZ1009" s="136"/>
      <c r="LCA1009" s="136"/>
      <c r="LCB1009" s="136"/>
      <c r="LCC1009" s="136"/>
      <c r="LCD1009" s="136"/>
      <c r="LCE1009" s="136"/>
      <c r="LCF1009" s="136"/>
      <c r="LCG1009" s="136"/>
      <c r="LCH1009" s="136"/>
      <c r="LCI1009" s="136"/>
      <c r="LCJ1009" s="136"/>
      <c r="LCK1009" s="136"/>
      <c r="LCL1009" s="136"/>
      <c r="LCM1009" s="136"/>
      <c r="LCN1009" s="136"/>
      <c r="LCO1009" s="136"/>
      <c r="LCP1009" s="136"/>
      <c r="LCQ1009" s="136"/>
      <c r="LCR1009" s="136"/>
      <c r="LCS1009" s="136"/>
      <c r="LCT1009" s="136"/>
      <c r="LCU1009" s="136"/>
      <c r="LCV1009" s="136"/>
      <c r="LCW1009" s="136"/>
      <c r="LCX1009" s="136"/>
      <c r="LCY1009" s="136"/>
      <c r="LCZ1009" s="136"/>
      <c r="LDA1009" s="136"/>
      <c r="LDB1009" s="136"/>
      <c r="LDC1009" s="136"/>
      <c r="LDD1009" s="136"/>
      <c r="LDE1009" s="136"/>
      <c r="LDF1009" s="136"/>
      <c r="LDG1009" s="136"/>
      <c r="LDH1009" s="136"/>
      <c r="LDI1009" s="136"/>
      <c r="LDJ1009" s="136"/>
      <c r="LDK1009" s="136"/>
      <c r="LDL1009" s="136"/>
      <c r="LDM1009" s="136"/>
      <c r="LDN1009" s="136"/>
      <c r="LDO1009" s="136"/>
      <c r="LDP1009" s="136"/>
      <c r="LDQ1009" s="136"/>
      <c r="LDR1009" s="136"/>
      <c r="LDS1009" s="136"/>
      <c r="LDT1009" s="136"/>
      <c r="LDU1009" s="136"/>
      <c r="LDV1009" s="136"/>
      <c r="LDW1009" s="136"/>
      <c r="LDX1009" s="136"/>
      <c r="LDY1009" s="136"/>
      <c r="LDZ1009" s="136"/>
      <c r="LEA1009" s="136"/>
      <c r="LEB1009" s="136"/>
      <c r="LEC1009" s="136"/>
      <c r="LED1009" s="136"/>
      <c r="LEE1009" s="136"/>
      <c r="LEF1009" s="136"/>
      <c r="LEG1009" s="136"/>
      <c r="LEH1009" s="136"/>
      <c r="LEI1009" s="136"/>
      <c r="LEJ1009" s="136"/>
      <c r="LEK1009" s="136"/>
      <c r="LEL1009" s="136"/>
      <c r="LEM1009" s="136"/>
      <c r="LEN1009" s="136"/>
      <c r="LEO1009" s="136"/>
      <c r="LEP1009" s="136"/>
      <c r="LEQ1009" s="136"/>
      <c r="LER1009" s="136"/>
      <c r="LES1009" s="136"/>
      <c r="LET1009" s="136"/>
      <c r="LEU1009" s="136"/>
      <c r="LEV1009" s="136"/>
      <c r="LEW1009" s="136"/>
      <c r="LEX1009" s="136"/>
      <c r="LEY1009" s="136"/>
      <c r="LEZ1009" s="136"/>
      <c r="LFA1009" s="136"/>
      <c r="LFB1009" s="136"/>
      <c r="LFC1009" s="136"/>
      <c r="LFD1009" s="136"/>
      <c r="LFE1009" s="136"/>
      <c r="LFF1009" s="136"/>
      <c r="LFG1009" s="136"/>
      <c r="LFH1009" s="136"/>
      <c r="LFI1009" s="136"/>
      <c r="LFJ1009" s="136"/>
      <c r="LFK1009" s="136"/>
      <c r="LFL1009" s="136"/>
      <c r="LFM1009" s="136"/>
      <c r="LFN1009" s="136"/>
      <c r="LFO1009" s="136"/>
      <c r="LFP1009" s="136"/>
      <c r="LFQ1009" s="136"/>
      <c r="LFR1009" s="136"/>
      <c r="LFS1009" s="136"/>
      <c r="LFT1009" s="136"/>
      <c r="LFU1009" s="136"/>
      <c r="LFV1009" s="136"/>
      <c r="LFW1009" s="136"/>
      <c r="LFX1009" s="136"/>
      <c r="LFY1009" s="136"/>
      <c r="LFZ1009" s="136"/>
      <c r="LGA1009" s="136"/>
      <c r="LGB1009" s="136"/>
      <c r="LGC1009" s="136"/>
      <c r="LGD1009" s="136"/>
      <c r="LGE1009" s="136"/>
      <c r="LGF1009" s="136"/>
      <c r="LGG1009" s="136"/>
      <c r="LGH1009" s="136"/>
      <c r="LGI1009" s="136"/>
      <c r="LGJ1009" s="136"/>
      <c r="LGK1009" s="136"/>
      <c r="LGL1009" s="136"/>
      <c r="LGM1009" s="136"/>
      <c r="LGN1009" s="136"/>
      <c r="LGO1009" s="136"/>
      <c r="LGP1009" s="136"/>
      <c r="LGQ1009" s="136"/>
      <c r="LGR1009" s="136"/>
      <c r="LGS1009" s="136"/>
      <c r="LGT1009" s="136"/>
      <c r="LGU1009" s="136"/>
      <c r="LGV1009" s="136"/>
      <c r="LGW1009" s="136"/>
      <c r="LGX1009" s="136"/>
      <c r="LGY1009" s="136"/>
      <c r="LGZ1009" s="136"/>
      <c r="LHA1009" s="136"/>
      <c r="LHB1009" s="136"/>
      <c r="LHC1009" s="136"/>
      <c r="LHD1009" s="136"/>
      <c r="LHE1009" s="136"/>
      <c r="LHF1009" s="136"/>
      <c r="LHG1009" s="136"/>
      <c r="LHH1009" s="136"/>
      <c r="LHI1009" s="136"/>
      <c r="LHJ1009" s="136"/>
      <c r="LHK1009" s="136"/>
      <c r="LHL1009" s="136"/>
      <c r="LHM1009" s="136"/>
      <c r="LHN1009" s="136"/>
      <c r="LHO1009" s="136"/>
      <c r="LHP1009" s="136"/>
      <c r="LHQ1009" s="136"/>
      <c r="LHR1009" s="136"/>
      <c r="LHS1009" s="136"/>
      <c r="LHT1009" s="136"/>
      <c r="LHU1009" s="136"/>
      <c r="LHV1009" s="136"/>
      <c r="LHW1009" s="136"/>
      <c r="LHX1009" s="136"/>
      <c r="LHY1009" s="136"/>
      <c r="LHZ1009" s="136"/>
      <c r="LIA1009" s="136"/>
      <c r="LIB1009" s="136"/>
      <c r="LIC1009" s="136"/>
      <c r="LID1009" s="136"/>
      <c r="LIE1009" s="136"/>
      <c r="LIF1009" s="136"/>
      <c r="LIG1009" s="136"/>
      <c r="LIH1009" s="136"/>
      <c r="LII1009" s="136"/>
      <c r="LIJ1009" s="136"/>
      <c r="LIK1009" s="136"/>
      <c r="LIL1009" s="136"/>
      <c r="LIM1009" s="136"/>
      <c r="LIN1009" s="136"/>
      <c r="LIO1009" s="136"/>
      <c r="LIP1009" s="136"/>
      <c r="LIQ1009" s="136"/>
      <c r="LIR1009" s="136"/>
      <c r="LIS1009" s="136"/>
      <c r="LIT1009" s="136"/>
      <c r="LIU1009" s="136"/>
      <c r="LIV1009" s="136"/>
      <c r="LIW1009" s="136"/>
      <c r="LIX1009" s="136"/>
      <c r="LIY1009" s="136"/>
      <c r="LIZ1009" s="136"/>
      <c r="LJA1009" s="136"/>
      <c r="LJB1009" s="136"/>
      <c r="LJC1009" s="136"/>
      <c r="LJD1009" s="136"/>
      <c r="LJE1009" s="136"/>
      <c r="LJF1009" s="136"/>
      <c r="LJG1009" s="136"/>
      <c r="LJH1009" s="136"/>
      <c r="LJI1009" s="136"/>
      <c r="LJJ1009" s="136"/>
      <c r="LJK1009" s="136"/>
      <c r="LJL1009" s="136"/>
      <c r="LJM1009" s="136"/>
      <c r="LJN1009" s="136"/>
      <c r="LJO1009" s="136"/>
      <c r="LJP1009" s="136"/>
      <c r="LJQ1009" s="136"/>
      <c r="LJR1009" s="136"/>
      <c r="LJS1009" s="136"/>
      <c r="LJT1009" s="136"/>
      <c r="LJU1009" s="136"/>
      <c r="LJV1009" s="136"/>
      <c r="LJW1009" s="136"/>
      <c r="LJX1009" s="136"/>
      <c r="LJY1009" s="136"/>
      <c r="LJZ1009" s="136"/>
      <c r="LKA1009" s="136"/>
      <c r="LKB1009" s="136"/>
      <c r="LKC1009" s="136"/>
      <c r="LKD1009" s="136"/>
      <c r="LKE1009" s="136"/>
      <c r="LKF1009" s="136"/>
      <c r="LKG1009" s="136"/>
      <c r="LKH1009" s="136"/>
      <c r="LKI1009" s="136"/>
      <c r="LKJ1009" s="136"/>
      <c r="LKK1009" s="136"/>
      <c r="LKL1009" s="136"/>
      <c r="LKM1009" s="136"/>
      <c r="LKN1009" s="136"/>
      <c r="LKO1009" s="136"/>
      <c r="LKP1009" s="136"/>
      <c r="LKQ1009" s="136"/>
      <c r="LKR1009" s="136"/>
      <c r="LKS1009" s="136"/>
      <c r="LKT1009" s="136"/>
      <c r="LKU1009" s="136"/>
      <c r="LKV1009" s="136"/>
      <c r="LKW1009" s="136"/>
      <c r="LKX1009" s="136"/>
      <c r="LKY1009" s="136"/>
      <c r="LKZ1009" s="136"/>
      <c r="LLA1009" s="136"/>
      <c r="LLB1009" s="136"/>
      <c r="LLC1009" s="136"/>
      <c r="LLD1009" s="136"/>
      <c r="LLE1009" s="136"/>
      <c r="LLF1009" s="136"/>
      <c r="LLG1009" s="136"/>
      <c r="LLH1009" s="136"/>
      <c r="LLI1009" s="136"/>
      <c r="LLJ1009" s="136"/>
      <c r="LLK1009" s="136"/>
      <c r="LLL1009" s="136"/>
      <c r="LLM1009" s="136"/>
      <c r="LLN1009" s="136"/>
      <c r="LLO1009" s="136"/>
      <c r="LLP1009" s="136"/>
      <c r="LLQ1009" s="136"/>
      <c r="LLR1009" s="136"/>
      <c r="LLS1009" s="136"/>
      <c r="LLT1009" s="136"/>
      <c r="LLU1009" s="136"/>
      <c r="LLV1009" s="136"/>
      <c r="LLW1009" s="136"/>
      <c r="LLX1009" s="136"/>
      <c r="LLY1009" s="136"/>
      <c r="LLZ1009" s="136"/>
      <c r="LMA1009" s="136"/>
      <c r="LMB1009" s="136"/>
      <c r="LMC1009" s="136"/>
      <c r="LMD1009" s="136"/>
      <c r="LME1009" s="136"/>
      <c r="LMF1009" s="136"/>
      <c r="LMG1009" s="136"/>
      <c r="LMH1009" s="136"/>
      <c r="LMI1009" s="136"/>
      <c r="LMJ1009" s="136"/>
      <c r="LMK1009" s="136"/>
      <c r="LML1009" s="136"/>
      <c r="LMM1009" s="136"/>
      <c r="LMN1009" s="136"/>
      <c r="LMO1009" s="136"/>
      <c r="LMP1009" s="136"/>
      <c r="LMQ1009" s="136"/>
      <c r="LMR1009" s="136"/>
      <c r="LMS1009" s="136"/>
      <c r="LMT1009" s="136"/>
      <c r="LMU1009" s="136"/>
      <c r="LMV1009" s="136"/>
      <c r="LMW1009" s="136"/>
      <c r="LMX1009" s="136"/>
      <c r="LMY1009" s="136"/>
      <c r="LMZ1009" s="136"/>
      <c r="LNA1009" s="136"/>
      <c r="LNB1009" s="136"/>
      <c r="LNC1009" s="136"/>
      <c r="LND1009" s="136"/>
      <c r="LNE1009" s="136"/>
      <c r="LNF1009" s="136"/>
      <c r="LNG1009" s="136"/>
      <c r="LNH1009" s="136"/>
      <c r="LNI1009" s="136"/>
      <c r="LNJ1009" s="136"/>
      <c r="LNK1009" s="136"/>
      <c r="LNL1009" s="136"/>
      <c r="LNM1009" s="136"/>
      <c r="LNN1009" s="136"/>
      <c r="LNO1009" s="136"/>
      <c r="LNP1009" s="136"/>
      <c r="LNQ1009" s="136"/>
      <c r="LNR1009" s="136"/>
      <c r="LNS1009" s="136"/>
      <c r="LNT1009" s="136"/>
      <c r="LNU1009" s="136"/>
      <c r="LNV1009" s="136"/>
      <c r="LNW1009" s="136"/>
      <c r="LNX1009" s="136"/>
      <c r="LNY1009" s="136"/>
      <c r="LNZ1009" s="136"/>
      <c r="LOA1009" s="136"/>
      <c r="LOB1009" s="136"/>
      <c r="LOC1009" s="136"/>
      <c r="LOD1009" s="136"/>
      <c r="LOE1009" s="136"/>
      <c r="LOF1009" s="136"/>
      <c r="LOG1009" s="136"/>
      <c r="LOH1009" s="136"/>
      <c r="LOI1009" s="136"/>
      <c r="LOJ1009" s="136"/>
      <c r="LOK1009" s="136"/>
      <c r="LOL1009" s="136"/>
      <c r="LOM1009" s="136"/>
      <c r="LON1009" s="136"/>
      <c r="LOO1009" s="136"/>
      <c r="LOP1009" s="136"/>
      <c r="LOQ1009" s="136"/>
      <c r="LOR1009" s="136"/>
      <c r="LOS1009" s="136"/>
      <c r="LOT1009" s="136"/>
      <c r="LOU1009" s="136"/>
      <c r="LOV1009" s="136"/>
      <c r="LOW1009" s="136"/>
      <c r="LOX1009" s="136"/>
      <c r="LOY1009" s="136"/>
      <c r="LOZ1009" s="136"/>
      <c r="LPA1009" s="136"/>
      <c r="LPB1009" s="136"/>
      <c r="LPC1009" s="136"/>
      <c r="LPD1009" s="136"/>
      <c r="LPE1009" s="136"/>
      <c r="LPF1009" s="136"/>
      <c r="LPG1009" s="136"/>
      <c r="LPH1009" s="136"/>
      <c r="LPI1009" s="136"/>
      <c r="LPJ1009" s="136"/>
      <c r="LPK1009" s="136"/>
      <c r="LPL1009" s="136"/>
      <c r="LPM1009" s="136"/>
      <c r="LPN1009" s="136"/>
      <c r="LPO1009" s="136"/>
      <c r="LPP1009" s="136"/>
      <c r="LPQ1009" s="136"/>
      <c r="LPR1009" s="136"/>
      <c r="LPS1009" s="136"/>
      <c r="LPT1009" s="136"/>
      <c r="LPU1009" s="136"/>
      <c r="LPV1009" s="136"/>
      <c r="LPW1009" s="136"/>
      <c r="LPX1009" s="136"/>
      <c r="LPY1009" s="136"/>
      <c r="LPZ1009" s="136"/>
      <c r="LQA1009" s="136"/>
      <c r="LQB1009" s="136"/>
      <c r="LQC1009" s="136"/>
      <c r="LQD1009" s="136"/>
      <c r="LQE1009" s="136"/>
      <c r="LQF1009" s="136"/>
      <c r="LQG1009" s="136"/>
      <c r="LQH1009" s="136"/>
      <c r="LQI1009" s="136"/>
      <c r="LQJ1009" s="136"/>
      <c r="LQK1009" s="136"/>
      <c r="LQL1009" s="136"/>
      <c r="LQM1009" s="136"/>
      <c r="LQN1009" s="136"/>
      <c r="LQO1009" s="136"/>
      <c r="LQP1009" s="136"/>
      <c r="LQQ1009" s="136"/>
      <c r="LQR1009" s="136"/>
      <c r="LQS1009" s="136"/>
      <c r="LQT1009" s="136"/>
      <c r="LQU1009" s="136"/>
      <c r="LQV1009" s="136"/>
      <c r="LQW1009" s="136"/>
      <c r="LQX1009" s="136"/>
      <c r="LQY1009" s="136"/>
      <c r="LQZ1009" s="136"/>
      <c r="LRA1009" s="136"/>
      <c r="LRB1009" s="136"/>
      <c r="LRC1009" s="136"/>
      <c r="LRD1009" s="136"/>
      <c r="LRE1009" s="136"/>
      <c r="LRF1009" s="136"/>
      <c r="LRG1009" s="136"/>
      <c r="LRH1009" s="136"/>
      <c r="LRI1009" s="136"/>
      <c r="LRJ1009" s="136"/>
      <c r="LRK1009" s="136"/>
      <c r="LRL1009" s="136"/>
      <c r="LRM1009" s="136"/>
      <c r="LRN1009" s="136"/>
      <c r="LRO1009" s="136"/>
      <c r="LRP1009" s="136"/>
      <c r="LRQ1009" s="136"/>
      <c r="LRR1009" s="136"/>
      <c r="LRS1009" s="136"/>
      <c r="LRT1009" s="136"/>
      <c r="LRU1009" s="136"/>
      <c r="LRV1009" s="136"/>
      <c r="LRW1009" s="136"/>
      <c r="LRX1009" s="136"/>
      <c r="LRY1009" s="136"/>
      <c r="LRZ1009" s="136"/>
      <c r="LSA1009" s="136"/>
      <c r="LSB1009" s="136"/>
      <c r="LSC1009" s="136"/>
      <c r="LSD1009" s="136"/>
      <c r="LSE1009" s="136"/>
      <c r="LSF1009" s="136"/>
      <c r="LSG1009" s="136"/>
      <c r="LSH1009" s="136"/>
      <c r="LSI1009" s="136"/>
      <c r="LSJ1009" s="136"/>
      <c r="LSK1009" s="136"/>
      <c r="LSL1009" s="136"/>
      <c r="LSM1009" s="136"/>
      <c r="LSN1009" s="136"/>
      <c r="LSO1009" s="136"/>
      <c r="LSP1009" s="136"/>
      <c r="LSQ1009" s="136"/>
      <c r="LSR1009" s="136"/>
      <c r="LSS1009" s="136"/>
      <c r="LST1009" s="136"/>
      <c r="LSU1009" s="136"/>
      <c r="LSV1009" s="136"/>
      <c r="LSW1009" s="136"/>
      <c r="LSX1009" s="136"/>
      <c r="LSY1009" s="136"/>
      <c r="LSZ1009" s="136"/>
      <c r="LTA1009" s="136"/>
      <c r="LTB1009" s="136"/>
      <c r="LTC1009" s="136"/>
      <c r="LTD1009" s="136"/>
      <c r="LTE1009" s="136"/>
      <c r="LTF1009" s="136"/>
      <c r="LTG1009" s="136"/>
      <c r="LTH1009" s="136"/>
      <c r="LTI1009" s="136"/>
      <c r="LTJ1009" s="136"/>
      <c r="LTK1009" s="136"/>
      <c r="LTL1009" s="136"/>
      <c r="LTM1009" s="136"/>
      <c r="LTN1009" s="136"/>
      <c r="LTO1009" s="136"/>
      <c r="LTP1009" s="136"/>
      <c r="LTQ1009" s="136"/>
      <c r="LTR1009" s="136"/>
      <c r="LTS1009" s="136"/>
      <c r="LTT1009" s="136"/>
      <c r="LTU1009" s="136"/>
      <c r="LTV1009" s="136"/>
      <c r="LTW1009" s="136"/>
      <c r="LTX1009" s="136"/>
      <c r="LTY1009" s="136"/>
      <c r="LTZ1009" s="136"/>
      <c r="LUA1009" s="136"/>
      <c r="LUB1009" s="136"/>
      <c r="LUC1009" s="136"/>
      <c r="LUD1009" s="136"/>
      <c r="LUE1009" s="136"/>
      <c r="LUF1009" s="136"/>
      <c r="LUG1009" s="136"/>
      <c r="LUH1009" s="136"/>
      <c r="LUI1009" s="136"/>
      <c r="LUJ1009" s="136"/>
      <c r="LUK1009" s="136"/>
      <c r="LUL1009" s="136"/>
      <c r="LUM1009" s="136"/>
      <c r="LUN1009" s="136"/>
      <c r="LUO1009" s="136"/>
      <c r="LUP1009" s="136"/>
      <c r="LUQ1009" s="136"/>
      <c r="LUR1009" s="136"/>
      <c r="LUS1009" s="136"/>
      <c r="LUT1009" s="136"/>
      <c r="LUU1009" s="136"/>
      <c r="LUV1009" s="136"/>
      <c r="LUW1009" s="136"/>
      <c r="LUX1009" s="136"/>
      <c r="LUY1009" s="136"/>
      <c r="LUZ1009" s="136"/>
      <c r="LVA1009" s="136"/>
      <c r="LVB1009" s="136"/>
      <c r="LVC1009" s="136"/>
      <c r="LVD1009" s="136"/>
      <c r="LVE1009" s="136"/>
      <c r="LVF1009" s="136"/>
      <c r="LVG1009" s="136"/>
      <c r="LVH1009" s="136"/>
      <c r="LVI1009" s="136"/>
      <c r="LVJ1009" s="136"/>
      <c r="LVK1009" s="136"/>
      <c r="LVL1009" s="136"/>
      <c r="LVM1009" s="136"/>
      <c r="LVN1009" s="136"/>
      <c r="LVO1009" s="136"/>
      <c r="LVP1009" s="136"/>
      <c r="LVQ1009" s="136"/>
      <c r="LVR1009" s="136"/>
      <c r="LVS1009" s="136"/>
      <c r="LVT1009" s="136"/>
      <c r="LVU1009" s="136"/>
      <c r="LVV1009" s="136"/>
      <c r="LVW1009" s="136"/>
      <c r="LVX1009" s="136"/>
      <c r="LVY1009" s="136"/>
      <c r="LVZ1009" s="136"/>
      <c r="LWA1009" s="136"/>
      <c r="LWB1009" s="136"/>
      <c r="LWC1009" s="136"/>
      <c r="LWD1009" s="136"/>
      <c r="LWE1009" s="136"/>
      <c r="LWF1009" s="136"/>
      <c r="LWG1009" s="136"/>
      <c r="LWH1009" s="136"/>
      <c r="LWI1009" s="136"/>
      <c r="LWJ1009" s="136"/>
      <c r="LWK1009" s="136"/>
      <c r="LWL1009" s="136"/>
      <c r="LWM1009" s="136"/>
      <c r="LWN1009" s="136"/>
      <c r="LWO1009" s="136"/>
      <c r="LWP1009" s="136"/>
      <c r="LWQ1009" s="136"/>
      <c r="LWR1009" s="136"/>
      <c r="LWS1009" s="136"/>
      <c r="LWT1009" s="136"/>
      <c r="LWU1009" s="136"/>
      <c r="LWV1009" s="136"/>
      <c r="LWW1009" s="136"/>
      <c r="LWX1009" s="136"/>
      <c r="LWY1009" s="136"/>
      <c r="LWZ1009" s="136"/>
      <c r="LXA1009" s="136"/>
      <c r="LXB1009" s="136"/>
      <c r="LXC1009" s="136"/>
      <c r="LXD1009" s="136"/>
      <c r="LXE1009" s="136"/>
      <c r="LXF1009" s="136"/>
      <c r="LXG1009" s="136"/>
      <c r="LXH1009" s="136"/>
      <c r="LXI1009" s="136"/>
      <c r="LXJ1009" s="136"/>
      <c r="LXK1009" s="136"/>
      <c r="LXL1009" s="136"/>
      <c r="LXM1009" s="136"/>
      <c r="LXN1009" s="136"/>
      <c r="LXO1009" s="136"/>
      <c r="LXP1009" s="136"/>
      <c r="LXQ1009" s="136"/>
      <c r="LXR1009" s="136"/>
      <c r="LXS1009" s="136"/>
      <c r="LXT1009" s="136"/>
      <c r="LXU1009" s="136"/>
      <c r="LXV1009" s="136"/>
      <c r="LXW1009" s="136"/>
      <c r="LXX1009" s="136"/>
      <c r="LXY1009" s="136"/>
      <c r="LXZ1009" s="136"/>
      <c r="LYA1009" s="136"/>
      <c r="LYB1009" s="136"/>
      <c r="LYC1009" s="136"/>
      <c r="LYD1009" s="136"/>
      <c r="LYE1009" s="136"/>
      <c r="LYF1009" s="136"/>
      <c r="LYG1009" s="136"/>
      <c r="LYH1009" s="136"/>
      <c r="LYI1009" s="136"/>
      <c r="LYJ1009" s="136"/>
      <c r="LYK1009" s="136"/>
      <c r="LYL1009" s="136"/>
      <c r="LYM1009" s="136"/>
      <c r="LYN1009" s="136"/>
      <c r="LYO1009" s="136"/>
      <c r="LYP1009" s="136"/>
      <c r="LYQ1009" s="136"/>
      <c r="LYR1009" s="136"/>
      <c r="LYS1009" s="136"/>
      <c r="LYT1009" s="136"/>
      <c r="LYU1009" s="136"/>
      <c r="LYV1009" s="136"/>
      <c r="LYW1009" s="136"/>
      <c r="LYX1009" s="136"/>
      <c r="LYY1009" s="136"/>
      <c r="LYZ1009" s="136"/>
      <c r="LZA1009" s="136"/>
      <c r="LZB1009" s="136"/>
      <c r="LZC1009" s="136"/>
      <c r="LZD1009" s="136"/>
      <c r="LZE1009" s="136"/>
      <c r="LZF1009" s="136"/>
      <c r="LZG1009" s="136"/>
      <c r="LZH1009" s="136"/>
      <c r="LZI1009" s="136"/>
      <c r="LZJ1009" s="136"/>
      <c r="LZK1009" s="136"/>
      <c r="LZL1009" s="136"/>
      <c r="LZM1009" s="136"/>
      <c r="LZN1009" s="136"/>
      <c r="LZO1009" s="136"/>
      <c r="LZP1009" s="136"/>
      <c r="LZQ1009" s="136"/>
      <c r="LZR1009" s="136"/>
      <c r="LZS1009" s="136"/>
      <c r="LZT1009" s="136"/>
      <c r="LZU1009" s="136"/>
      <c r="LZV1009" s="136"/>
      <c r="LZW1009" s="136"/>
      <c r="LZX1009" s="136"/>
      <c r="LZY1009" s="136"/>
      <c r="LZZ1009" s="136"/>
      <c r="MAA1009" s="136"/>
      <c r="MAB1009" s="136"/>
      <c r="MAC1009" s="136"/>
      <c r="MAD1009" s="136"/>
      <c r="MAE1009" s="136"/>
      <c r="MAF1009" s="136"/>
      <c r="MAG1009" s="136"/>
      <c r="MAH1009" s="136"/>
      <c r="MAI1009" s="136"/>
      <c r="MAJ1009" s="136"/>
      <c r="MAK1009" s="136"/>
      <c r="MAL1009" s="136"/>
      <c r="MAM1009" s="136"/>
      <c r="MAN1009" s="136"/>
      <c r="MAO1009" s="136"/>
      <c r="MAP1009" s="136"/>
      <c r="MAQ1009" s="136"/>
      <c r="MAR1009" s="136"/>
      <c r="MAS1009" s="136"/>
      <c r="MAT1009" s="136"/>
      <c r="MAU1009" s="136"/>
      <c r="MAV1009" s="136"/>
      <c r="MAW1009" s="136"/>
      <c r="MAX1009" s="136"/>
      <c r="MAY1009" s="136"/>
      <c r="MAZ1009" s="136"/>
      <c r="MBA1009" s="136"/>
      <c r="MBB1009" s="136"/>
      <c r="MBC1009" s="136"/>
      <c r="MBD1009" s="136"/>
      <c r="MBE1009" s="136"/>
      <c r="MBF1009" s="136"/>
      <c r="MBG1009" s="136"/>
      <c r="MBH1009" s="136"/>
      <c r="MBI1009" s="136"/>
      <c r="MBJ1009" s="136"/>
      <c r="MBK1009" s="136"/>
      <c r="MBL1009" s="136"/>
      <c r="MBM1009" s="136"/>
      <c r="MBN1009" s="136"/>
      <c r="MBO1009" s="136"/>
      <c r="MBP1009" s="136"/>
      <c r="MBQ1009" s="136"/>
      <c r="MBR1009" s="136"/>
      <c r="MBS1009" s="136"/>
      <c r="MBT1009" s="136"/>
      <c r="MBU1009" s="136"/>
      <c r="MBV1009" s="136"/>
      <c r="MBW1009" s="136"/>
      <c r="MBX1009" s="136"/>
      <c r="MBY1009" s="136"/>
      <c r="MBZ1009" s="136"/>
      <c r="MCA1009" s="136"/>
      <c r="MCB1009" s="136"/>
      <c r="MCC1009" s="136"/>
      <c r="MCD1009" s="136"/>
      <c r="MCE1009" s="136"/>
      <c r="MCF1009" s="136"/>
      <c r="MCG1009" s="136"/>
      <c r="MCH1009" s="136"/>
      <c r="MCI1009" s="136"/>
      <c r="MCJ1009" s="136"/>
      <c r="MCK1009" s="136"/>
      <c r="MCL1009" s="136"/>
      <c r="MCM1009" s="136"/>
      <c r="MCN1009" s="136"/>
      <c r="MCO1009" s="136"/>
      <c r="MCP1009" s="136"/>
      <c r="MCQ1009" s="136"/>
      <c r="MCR1009" s="136"/>
      <c r="MCS1009" s="136"/>
      <c r="MCT1009" s="136"/>
      <c r="MCU1009" s="136"/>
      <c r="MCV1009" s="136"/>
      <c r="MCW1009" s="136"/>
      <c r="MCX1009" s="136"/>
      <c r="MCY1009" s="136"/>
      <c r="MCZ1009" s="136"/>
      <c r="MDA1009" s="136"/>
      <c r="MDB1009" s="136"/>
      <c r="MDC1009" s="136"/>
      <c r="MDD1009" s="136"/>
      <c r="MDE1009" s="136"/>
      <c r="MDF1009" s="136"/>
      <c r="MDG1009" s="136"/>
      <c r="MDH1009" s="136"/>
      <c r="MDI1009" s="136"/>
      <c r="MDJ1009" s="136"/>
      <c r="MDK1009" s="136"/>
      <c r="MDL1009" s="136"/>
      <c r="MDM1009" s="136"/>
      <c r="MDN1009" s="136"/>
      <c r="MDO1009" s="136"/>
      <c r="MDP1009" s="136"/>
      <c r="MDQ1009" s="136"/>
      <c r="MDR1009" s="136"/>
      <c r="MDS1009" s="136"/>
      <c r="MDT1009" s="136"/>
      <c r="MDU1009" s="136"/>
      <c r="MDV1009" s="136"/>
      <c r="MDW1009" s="136"/>
      <c r="MDX1009" s="136"/>
      <c r="MDY1009" s="136"/>
      <c r="MDZ1009" s="136"/>
      <c r="MEA1009" s="136"/>
      <c r="MEB1009" s="136"/>
      <c r="MEC1009" s="136"/>
      <c r="MED1009" s="136"/>
      <c r="MEE1009" s="136"/>
      <c r="MEF1009" s="136"/>
      <c r="MEG1009" s="136"/>
      <c r="MEH1009" s="136"/>
      <c r="MEI1009" s="136"/>
      <c r="MEJ1009" s="136"/>
      <c r="MEK1009" s="136"/>
      <c r="MEL1009" s="136"/>
      <c r="MEM1009" s="136"/>
      <c r="MEN1009" s="136"/>
      <c r="MEO1009" s="136"/>
      <c r="MEP1009" s="136"/>
      <c r="MEQ1009" s="136"/>
      <c r="MER1009" s="136"/>
      <c r="MES1009" s="136"/>
      <c r="MET1009" s="136"/>
      <c r="MEU1009" s="136"/>
      <c r="MEV1009" s="136"/>
      <c r="MEW1009" s="136"/>
      <c r="MEX1009" s="136"/>
      <c r="MEY1009" s="136"/>
      <c r="MEZ1009" s="136"/>
      <c r="MFA1009" s="136"/>
      <c r="MFB1009" s="136"/>
      <c r="MFC1009" s="136"/>
      <c r="MFD1009" s="136"/>
      <c r="MFE1009" s="136"/>
      <c r="MFF1009" s="136"/>
      <c r="MFG1009" s="136"/>
      <c r="MFH1009" s="136"/>
      <c r="MFI1009" s="136"/>
      <c r="MFJ1009" s="136"/>
      <c r="MFK1009" s="136"/>
      <c r="MFL1009" s="136"/>
      <c r="MFM1009" s="136"/>
      <c r="MFN1009" s="136"/>
      <c r="MFO1009" s="136"/>
      <c r="MFP1009" s="136"/>
      <c r="MFQ1009" s="136"/>
      <c r="MFR1009" s="136"/>
      <c r="MFS1009" s="136"/>
      <c r="MFT1009" s="136"/>
      <c r="MFU1009" s="136"/>
      <c r="MFV1009" s="136"/>
      <c r="MFW1009" s="136"/>
      <c r="MFX1009" s="136"/>
      <c r="MFY1009" s="136"/>
      <c r="MFZ1009" s="136"/>
      <c r="MGA1009" s="136"/>
      <c r="MGB1009" s="136"/>
      <c r="MGC1009" s="136"/>
      <c r="MGD1009" s="136"/>
      <c r="MGE1009" s="136"/>
      <c r="MGF1009" s="136"/>
      <c r="MGG1009" s="136"/>
      <c r="MGH1009" s="136"/>
      <c r="MGI1009" s="136"/>
      <c r="MGJ1009" s="136"/>
      <c r="MGK1009" s="136"/>
      <c r="MGL1009" s="136"/>
      <c r="MGM1009" s="136"/>
      <c r="MGN1009" s="136"/>
      <c r="MGO1009" s="136"/>
      <c r="MGP1009" s="136"/>
      <c r="MGQ1009" s="136"/>
      <c r="MGR1009" s="136"/>
      <c r="MGS1009" s="136"/>
      <c r="MGT1009" s="136"/>
      <c r="MGU1009" s="136"/>
      <c r="MGV1009" s="136"/>
      <c r="MGW1009" s="136"/>
      <c r="MGX1009" s="136"/>
      <c r="MGY1009" s="136"/>
      <c r="MGZ1009" s="136"/>
      <c r="MHA1009" s="136"/>
      <c r="MHB1009" s="136"/>
      <c r="MHC1009" s="136"/>
      <c r="MHD1009" s="136"/>
      <c r="MHE1009" s="136"/>
      <c r="MHF1009" s="136"/>
      <c r="MHG1009" s="136"/>
      <c r="MHH1009" s="136"/>
      <c r="MHI1009" s="136"/>
      <c r="MHJ1009" s="136"/>
      <c r="MHK1009" s="136"/>
      <c r="MHL1009" s="136"/>
      <c r="MHM1009" s="136"/>
      <c r="MHN1009" s="136"/>
      <c r="MHO1009" s="136"/>
      <c r="MHP1009" s="136"/>
      <c r="MHQ1009" s="136"/>
      <c r="MHR1009" s="136"/>
      <c r="MHS1009" s="136"/>
      <c r="MHT1009" s="136"/>
      <c r="MHU1009" s="136"/>
      <c r="MHV1009" s="136"/>
      <c r="MHW1009" s="136"/>
      <c r="MHX1009" s="136"/>
      <c r="MHY1009" s="136"/>
      <c r="MHZ1009" s="136"/>
      <c r="MIA1009" s="136"/>
      <c r="MIB1009" s="136"/>
      <c r="MIC1009" s="136"/>
      <c r="MID1009" s="136"/>
      <c r="MIE1009" s="136"/>
      <c r="MIF1009" s="136"/>
      <c r="MIG1009" s="136"/>
      <c r="MIH1009" s="136"/>
      <c r="MII1009" s="136"/>
      <c r="MIJ1009" s="136"/>
      <c r="MIK1009" s="136"/>
      <c r="MIL1009" s="136"/>
      <c r="MIM1009" s="136"/>
      <c r="MIN1009" s="136"/>
      <c r="MIO1009" s="136"/>
      <c r="MIP1009" s="136"/>
      <c r="MIQ1009" s="136"/>
      <c r="MIR1009" s="136"/>
      <c r="MIS1009" s="136"/>
      <c r="MIT1009" s="136"/>
      <c r="MIU1009" s="136"/>
      <c r="MIV1009" s="136"/>
      <c r="MIW1009" s="136"/>
      <c r="MIX1009" s="136"/>
      <c r="MIY1009" s="136"/>
      <c r="MIZ1009" s="136"/>
      <c r="MJA1009" s="136"/>
      <c r="MJB1009" s="136"/>
      <c r="MJC1009" s="136"/>
      <c r="MJD1009" s="136"/>
      <c r="MJE1009" s="136"/>
      <c r="MJF1009" s="136"/>
      <c r="MJG1009" s="136"/>
      <c r="MJH1009" s="136"/>
      <c r="MJI1009" s="136"/>
      <c r="MJJ1009" s="136"/>
      <c r="MJK1009" s="136"/>
      <c r="MJL1009" s="136"/>
      <c r="MJM1009" s="136"/>
      <c r="MJN1009" s="136"/>
      <c r="MJO1009" s="136"/>
      <c r="MJP1009" s="136"/>
      <c r="MJQ1009" s="136"/>
      <c r="MJR1009" s="136"/>
      <c r="MJS1009" s="136"/>
      <c r="MJT1009" s="136"/>
      <c r="MJU1009" s="136"/>
      <c r="MJV1009" s="136"/>
      <c r="MJW1009" s="136"/>
      <c r="MJX1009" s="136"/>
      <c r="MJY1009" s="136"/>
      <c r="MJZ1009" s="136"/>
      <c r="MKA1009" s="136"/>
      <c r="MKB1009" s="136"/>
      <c r="MKC1009" s="136"/>
      <c r="MKD1009" s="136"/>
      <c r="MKE1009" s="136"/>
      <c r="MKF1009" s="136"/>
      <c r="MKG1009" s="136"/>
      <c r="MKH1009" s="136"/>
      <c r="MKI1009" s="136"/>
      <c r="MKJ1009" s="136"/>
      <c r="MKK1009" s="136"/>
      <c r="MKL1009" s="136"/>
      <c r="MKM1009" s="136"/>
      <c r="MKN1009" s="136"/>
      <c r="MKO1009" s="136"/>
      <c r="MKP1009" s="136"/>
      <c r="MKQ1009" s="136"/>
      <c r="MKR1009" s="136"/>
      <c r="MKS1009" s="136"/>
      <c r="MKT1009" s="136"/>
      <c r="MKU1009" s="136"/>
      <c r="MKV1009" s="136"/>
      <c r="MKW1009" s="136"/>
      <c r="MKX1009" s="136"/>
      <c r="MKY1009" s="136"/>
      <c r="MKZ1009" s="136"/>
      <c r="MLA1009" s="136"/>
      <c r="MLB1009" s="136"/>
      <c r="MLC1009" s="136"/>
      <c r="MLD1009" s="136"/>
      <c r="MLE1009" s="136"/>
      <c r="MLF1009" s="136"/>
      <c r="MLG1009" s="136"/>
      <c r="MLH1009" s="136"/>
      <c r="MLI1009" s="136"/>
      <c r="MLJ1009" s="136"/>
      <c r="MLK1009" s="136"/>
      <c r="MLL1009" s="136"/>
      <c r="MLM1009" s="136"/>
      <c r="MLN1009" s="136"/>
      <c r="MLO1009" s="136"/>
      <c r="MLP1009" s="136"/>
      <c r="MLQ1009" s="136"/>
      <c r="MLR1009" s="136"/>
      <c r="MLS1009" s="136"/>
      <c r="MLT1009" s="136"/>
      <c r="MLU1009" s="136"/>
      <c r="MLV1009" s="136"/>
      <c r="MLW1009" s="136"/>
      <c r="MLX1009" s="136"/>
      <c r="MLY1009" s="136"/>
      <c r="MLZ1009" s="136"/>
      <c r="MMA1009" s="136"/>
      <c r="MMB1009" s="136"/>
      <c r="MMC1009" s="136"/>
      <c r="MMD1009" s="136"/>
      <c r="MME1009" s="136"/>
      <c r="MMF1009" s="136"/>
      <c r="MMG1009" s="136"/>
      <c r="MMH1009" s="136"/>
      <c r="MMI1009" s="136"/>
      <c r="MMJ1009" s="136"/>
      <c r="MMK1009" s="136"/>
      <c r="MML1009" s="136"/>
      <c r="MMM1009" s="136"/>
      <c r="MMN1009" s="136"/>
      <c r="MMO1009" s="136"/>
      <c r="MMP1009" s="136"/>
      <c r="MMQ1009" s="136"/>
      <c r="MMR1009" s="136"/>
      <c r="MMS1009" s="136"/>
      <c r="MMT1009" s="136"/>
      <c r="MMU1009" s="136"/>
      <c r="MMV1009" s="136"/>
      <c r="MMW1009" s="136"/>
      <c r="MMX1009" s="136"/>
      <c r="MMY1009" s="136"/>
      <c r="MMZ1009" s="136"/>
      <c r="MNA1009" s="136"/>
      <c r="MNB1009" s="136"/>
      <c r="MNC1009" s="136"/>
      <c r="MND1009" s="136"/>
      <c r="MNE1009" s="136"/>
      <c r="MNF1009" s="136"/>
      <c r="MNG1009" s="136"/>
      <c r="MNH1009" s="136"/>
      <c r="MNI1009" s="136"/>
      <c r="MNJ1009" s="136"/>
      <c r="MNK1009" s="136"/>
      <c r="MNL1009" s="136"/>
      <c r="MNM1009" s="136"/>
      <c r="MNN1009" s="136"/>
      <c r="MNO1009" s="136"/>
      <c r="MNP1009" s="136"/>
      <c r="MNQ1009" s="136"/>
      <c r="MNR1009" s="136"/>
      <c r="MNS1009" s="136"/>
      <c r="MNT1009" s="136"/>
      <c r="MNU1009" s="136"/>
      <c r="MNV1009" s="136"/>
      <c r="MNW1009" s="136"/>
      <c r="MNX1009" s="136"/>
      <c r="MNY1009" s="136"/>
      <c r="MNZ1009" s="136"/>
      <c r="MOA1009" s="136"/>
      <c r="MOB1009" s="136"/>
      <c r="MOC1009" s="136"/>
      <c r="MOD1009" s="136"/>
      <c r="MOE1009" s="136"/>
      <c r="MOF1009" s="136"/>
      <c r="MOG1009" s="136"/>
      <c r="MOH1009" s="136"/>
      <c r="MOI1009" s="136"/>
      <c r="MOJ1009" s="136"/>
      <c r="MOK1009" s="136"/>
      <c r="MOL1009" s="136"/>
      <c r="MOM1009" s="136"/>
      <c r="MON1009" s="136"/>
      <c r="MOO1009" s="136"/>
      <c r="MOP1009" s="136"/>
      <c r="MOQ1009" s="136"/>
      <c r="MOR1009" s="136"/>
      <c r="MOS1009" s="136"/>
      <c r="MOT1009" s="136"/>
      <c r="MOU1009" s="136"/>
      <c r="MOV1009" s="136"/>
      <c r="MOW1009" s="136"/>
      <c r="MOX1009" s="136"/>
      <c r="MOY1009" s="136"/>
      <c r="MOZ1009" s="136"/>
      <c r="MPA1009" s="136"/>
      <c r="MPB1009" s="136"/>
      <c r="MPC1009" s="136"/>
      <c r="MPD1009" s="136"/>
      <c r="MPE1009" s="136"/>
      <c r="MPF1009" s="136"/>
      <c r="MPG1009" s="136"/>
      <c r="MPH1009" s="136"/>
      <c r="MPI1009" s="136"/>
      <c r="MPJ1009" s="136"/>
      <c r="MPK1009" s="136"/>
      <c r="MPL1009" s="136"/>
      <c r="MPM1009" s="136"/>
      <c r="MPN1009" s="136"/>
      <c r="MPO1009" s="136"/>
      <c r="MPP1009" s="136"/>
      <c r="MPQ1009" s="136"/>
      <c r="MPR1009" s="136"/>
      <c r="MPS1009" s="136"/>
      <c r="MPT1009" s="136"/>
      <c r="MPU1009" s="136"/>
      <c r="MPV1009" s="136"/>
      <c r="MPW1009" s="136"/>
      <c r="MPX1009" s="136"/>
      <c r="MPY1009" s="136"/>
      <c r="MPZ1009" s="136"/>
      <c r="MQA1009" s="136"/>
      <c r="MQB1009" s="136"/>
      <c r="MQC1009" s="136"/>
      <c r="MQD1009" s="136"/>
      <c r="MQE1009" s="136"/>
      <c r="MQF1009" s="136"/>
      <c r="MQG1009" s="136"/>
      <c r="MQH1009" s="136"/>
      <c r="MQI1009" s="136"/>
      <c r="MQJ1009" s="136"/>
      <c r="MQK1009" s="136"/>
      <c r="MQL1009" s="136"/>
      <c r="MQM1009" s="136"/>
      <c r="MQN1009" s="136"/>
      <c r="MQO1009" s="136"/>
      <c r="MQP1009" s="136"/>
      <c r="MQQ1009" s="136"/>
      <c r="MQR1009" s="136"/>
      <c r="MQS1009" s="136"/>
      <c r="MQT1009" s="136"/>
      <c r="MQU1009" s="136"/>
      <c r="MQV1009" s="136"/>
      <c r="MQW1009" s="136"/>
      <c r="MQX1009" s="136"/>
      <c r="MQY1009" s="136"/>
      <c r="MQZ1009" s="136"/>
      <c r="MRA1009" s="136"/>
      <c r="MRB1009" s="136"/>
      <c r="MRC1009" s="136"/>
      <c r="MRD1009" s="136"/>
      <c r="MRE1009" s="136"/>
      <c r="MRF1009" s="136"/>
      <c r="MRG1009" s="136"/>
      <c r="MRH1009" s="136"/>
      <c r="MRI1009" s="136"/>
      <c r="MRJ1009" s="136"/>
      <c r="MRK1009" s="136"/>
      <c r="MRL1009" s="136"/>
      <c r="MRM1009" s="136"/>
      <c r="MRN1009" s="136"/>
      <c r="MRO1009" s="136"/>
      <c r="MRP1009" s="136"/>
      <c r="MRQ1009" s="136"/>
      <c r="MRR1009" s="136"/>
      <c r="MRS1009" s="136"/>
      <c r="MRT1009" s="136"/>
      <c r="MRU1009" s="136"/>
      <c r="MRV1009" s="136"/>
      <c r="MRW1009" s="136"/>
      <c r="MRX1009" s="136"/>
      <c r="MRY1009" s="136"/>
      <c r="MRZ1009" s="136"/>
      <c r="MSA1009" s="136"/>
      <c r="MSB1009" s="136"/>
      <c r="MSC1009" s="136"/>
      <c r="MSD1009" s="136"/>
      <c r="MSE1009" s="136"/>
      <c r="MSF1009" s="136"/>
      <c r="MSG1009" s="136"/>
      <c r="MSH1009" s="136"/>
      <c r="MSI1009" s="136"/>
      <c r="MSJ1009" s="136"/>
      <c r="MSK1009" s="136"/>
      <c r="MSL1009" s="136"/>
      <c r="MSM1009" s="136"/>
      <c r="MSN1009" s="136"/>
      <c r="MSO1009" s="136"/>
      <c r="MSP1009" s="136"/>
      <c r="MSQ1009" s="136"/>
      <c r="MSR1009" s="136"/>
      <c r="MSS1009" s="136"/>
      <c r="MST1009" s="136"/>
      <c r="MSU1009" s="136"/>
      <c r="MSV1009" s="136"/>
      <c r="MSW1009" s="136"/>
      <c r="MSX1009" s="136"/>
      <c r="MSY1009" s="136"/>
      <c r="MSZ1009" s="136"/>
      <c r="MTA1009" s="136"/>
      <c r="MTB1009" s="136"/>
      <c r="MTC1009" s="136"/>
      <c r="MTD1009" s="136"/>
      <c r="MTE1009" s="136"/>
      <c r="MTF1009" s="136"/>
      <c r="MTG1009" s="136"/>
      <c r="MTH1009" s="136"/>
      <c r="MTI1009" s="136"/>
      <c r="MTJ1009" s="136"/>
      <c r="MTK1009" s="136"/>
      <c r="MTL1009" s="136"/>
      <c r="MTM1009" s="136"/>
      <c r="MTN1009" s="136"/>
      <c r="MTO1009" s="136"/>
      <c r="MTP1009" s="136"/>
      <c r="MTQ1009" s="136"/>
      <c r="MTR1009" s="136"/>
      <c r="MTS1009" s="136"/>
      <c r="MTT1009" s="136"/>
      <c r="MTU1009" s="136"/>
      <c r="MTV1009" s="136"/>
      <c r="MTW1009" s="136"/>
      <c r="MTX1009" s="136"/>
      <c r="MTY1009" s="136"/>
      <c r="MTZ1009" s="136"/>
      <c r="MUA1009" s="136"/>
      <c r="MUB1009" s="136"/>
      <c r="MUC1009" s="136"/>
      <c r="MUD1009" s="136"/>
      <c r="MUE1009" s="136"/>
      <c r="MUF1009" s="136"/>
      <c r="MUG1009" s="136"/>
      <c r="MUH1009" s="136"/>
      <c r="MUI1009" s="136"/>
      <c r="MUJ1009" s="136"/>
      <c r="MUK1009" s="136"/>
      <c r="MUL1009" s="136"/>
      <c r="MUM1009" s="136"/>
      <c r="MUN1009" s="136"/>
      <c r="MUO1009" s="136"/>
      <c r="MUP1009" s="136"/>
      <c r="MUQ1009" s="136"/>
      <c r="MUR1009" s="136"/>
      <c r="MUS1009" s="136"/>
      <c r="MUT1009" s="136"/>
      <c r="MUU1009" s="136"/>
      <c r="MUV1009" s="136"/>
      <c r="MUW1009" s="136"/>
      <c r="MUX1009" s="136"/>
      <c r="MUY1009" s="136"/>
      <c r="MUZ1009" s="136"/>
      <c r="MVA1009" s="136"/>
      <c r="MVB1009" s="136"/>
      <c r="MVC1009" s="136"/>
      <c r="MVD1009" s="136"/>
      <c r="MVE1009" s="136"/>
      <c r="MVF1009" s="136"/>
      <c r="MVG1009" s="136"/>
      <c r="MVH1009" s="136"/>
      <c r="MVI1009" s="136"/>
      <c r="MVJ1009" s="136"/>
      <c r="MVK1009" s="136"/>
      <c r="MVL1009" s="136"/>
      <c r="MVM1009" s="136"/>
      <c r="MVN1009" s="136"/>
      <c r="MVO1009" s="136"/>
      <c r="MVP1009" s="136"/>
      <c r="MVQ1009" s="136"/>
      <c r="MVR1009" s="136"/>
      <c r="MVS1009" s="136"/>
      <c r="MVT1009" s="136"/>
      <c r="MVU1009" s="136"/>
      <c r="MVV1009" s="136"/>
      <c r="MVW1009" s="136"/>
      <c r="MVX1009" s="136"/>
      <c r="MVY1009" s="136"/>
      <c r="MVZ1009" s="136"/>
      <c r="MWA1009" s="136"/>
      <c r="MWB1009" s="136"/>
      <c r="MWC1009" s="136"/>
      <c r="MWD1009" s="136"/>
      <c r="MWE1009" s="136"/>
      <c r="MWF1009" s="136"/>
      <c r="MWG1009" s="136"/>
      <c r="MWH1009" s="136"/>
      <c r="MWI1009" s="136"/>
      <c r="MWJ1009" s="136"/>
      <c r="MWK1009" s="136"/>
      <c r="MWL1009" s="136"/>
      <c r="MWM1009" s="136"/>
      <c r="MWN1009" s="136"/>
      <c r="MWO1009" s="136"/>
      <c r="MWP1009" s="136"/>
      <c r="MWQ1009" s="136"/>
      <c r="MWR1009" s="136"/>
      <c r="MWS1009" s="136"/>
      <c r="MWT1009" s="136"/>
      <c r="MWU1009" s="136"/>
      <c r="MWV1009" s="136"/>
      <c r="MWW1009" s="136"/>
      <c r="MWX1009" s="136"/>
      <c r="MWY1009" s="136"/>
      <c r="MWZ1009" s="136"/>
      <c r="MXA1009" s="136"/>
      <c r="MXB1009" s="136"/>
      <c r="MXC1009" s="136"/>
      <c r="MXD1009" s="136"/>
      <c r="MXE1009" s="136"/>
      <c r="MXF1009" s="136"/>
      <c r="MXG1009" s="136"/>
      <c r="MXH1009" s="136"/>
      <c r="MXI1009" s="136"/>
      <c r="MXJ1009" s="136"/>
      <c r="MXK1009" s="136"/>
      <c r="MXL1009" s="136"/>
      <c r="MXM1009" s="136"/>
      <c r="MXN1009" s="136"/>
      <c r="MXO1009" s="136"/>
      <c r="MXP1009" s="136"/>
      <c r="MXQ1009" s="136"/>
      <c r="MXR1009" s="136"/>
      <c r="MXS1009" s="136"/>
      <c r="MXT1009" s="136"/>
      <c r="MXU1009" s="136"/>
      <c r="MXV1009" s="136"/>
      <c r="MXW1009" s="136"/>
      <c r="MXX1009" s="136"/>
      <c r="MXY1009" s="136"/>
      <c r="MXZ1009" s="136"/>
      <c r="MYA1009" s="136"/>
      <c r="MYB1009" s="136"/>
      <c r="MYC1009" s="136"/>
      <c r="MYD1009" s="136"/>
      <c r="MYE1009" s="136"/>
      <c r="MYF1009" s="136"/>
      <c r="MYG1009" s="136"/>
      <c r="MYH1009" s="136"/>
      <c r="MYI1009" s="136"/>
      <c r="MYJ1009" s="136"/>
      <c r="MYK1009" s="136"/>
      <c r="MYL1009" s="136"/>
      <c r="MYM1009" s="136"/>
      <c r="MYN1009" s="136"/>
      <c r="MYO1009" s="136"/>
      <c r="MYP1009" s="136"/>
      <c r="MYQ1009" s="136"/>
      <c r="MYR1009" s="136"/>
      <c r="MYS1009" s="136"/>
      <c r="MYT1009" s="136"/>
      <c r="MYU1009" s="136"/>
      <c r="MYV1009" s="136"/>
      <c r="MYW1009" s="136"/>
      <c r="MYX1009" s="136"/>
      <c r="MYY1009" s="136"/>
      <c r="MYZ1009" s="136"/>
      <c r="MZA1009" s="136"/>
      <c r="MZB1009" s="136"/>
      <c r="MZC1009" s="136"/>
      <c r="MZD1009" s="136"/>
      <c r="MZE1009" s="136"/>
      <c r="MZF1009" s="136"/>
      <c r="MZG1009" s="136"/>
      <c r="MZH1009" s="136"/>
      <c r="MZI1009" s="136"/>
      <c r="MZJ1009" s="136"/>
      <c r="MZK1009" s="136"/>
      <c r="MZL1009" s="136"/>
      <c r="MZM1009" s="136"/>
      <c r="MZN1009" s="136"/>
      <c r="MZO1009" s="136"/>
      <c r="MZP1009" s="136"/>
      <c r="MZQ1009" s="136"/>
      <c r="MZR1009" s="136"/>
      <c r="MZS1009" s="136"/>
      <c r="MZT1009" s="136"/>
      <c r="MZU1009" s="136"/>
      <c r="MZV1009" s="136"/>
      <c r="MZW1009" s="136"/>
      <c r="MZX1009" s="136"/>
      <c r="MZY1009" s="136"/>
      <c r="MZZ1009" s="136"/>
      <c r="NAA1009" s="136"/>
      <c r="NAB1009" s="136"/>
      <c r="NAC1009" s="136"/>
      <c r="NAD1009" s="136"/>
      <c r="NAE1009" s="136"/>
      <c r="NAF1009" s="136"/>
      <c r="NAG1009" s="136"/>
      <c r="NAH1009" s="136"/>
      <c r="NAI1009" s="136"/>
      <c r="NAJ1009" s="136"/>
      <c r="NAK1009" s="136"/>
      <c r="NAL1009" s="136"/>
      <c r="NAM1009" s="136"/>
      <c r="NAN1009" s="136"/>
      <c r="NAO1009" s="136"/>
      <c r="NAP1009" s="136"/>
      <c r="NAQ1009" s="136"/>
      <c r="NAR1009" s="136"/>
      <c r="NAS1009" s="136"/>
      <c r="NAT1009" s="136"/>
      <c r="NAU1009" s="136"/>
      <c r="NAV1009" s="136"/>
      <c r="NAW1009" s="136"/>
      <c r="NAX1009" s="136"/>
      <c r="NAY1009" s="136"/>
      <c r="NAZ1009" s="136"/>
      <c r="NBA1009" s="136"/>
      <c r="NBB1009" s="136"/>
      <c r="NBC1009" s="136"/>
      <c r="NBD1009" s="136"/>
      <c r="NBE1009" s="136"/>
      <c r="NBF1009" s="136"/>
      <c r="NBG1009" s="136"/>
      <c r="NBH1009" s="136"/>
      <c r="NBI1009" s="136"/>
      <c r="NBJ1009" s="136"/>
      <c r="NBK1009" s="136"/>
      <c r="NBL1009" s="136"/>
      <c r="NBM1009" s="136"/>
      <c r="NBN1009" s="136"/>
      <c r="NBO1009" s="136"/>
      <c r="NBP1009" s="136"/>
      <c r="NBQ1009" s="136"/>
      <c r="NBR1009" s="136"/>
      <c r="NBS1009" s="136"/>
      <c r="NBT1009" s="136"/>
      <c r="NBU1009" s="136"/>
      <c r="NBV1009" s="136"/>
      <c r="NBW1009" s="136"/>
      <c r="NBX1009" s="136"/>
      <c r="NBY1009" s="136"/>
      <c r="NBZ1009" s="136"/>
      <c r="NCA1009" s="136"/>
      <c r="NCB1009" s="136"/>
      <c r="NCC1009" s="136"/>
      <c r="NCD1009" s="136"/>
      <c r="NCE1009" s="136"/>
      <c r="NCF1009" s="136"/>
      <c r="NCG1009" s="136"/>
      <c r="NCH1009" s="136"/>
      <c r="NCI1009" s="136"/>
      <c r="NCJ1009" s="136"/>
      <c r="NCK1009" s="136"/>
      <c r="NCL1009" s="136"/>
      <c r="NCM1009" s="136"/>
      <c r="NCN1009" s="136"/>
      <c r="NCO1009" s="136"/>
      <c r="NCP1009" s="136"/>
      <c r="NCQ1009" s="136"/>
      <c r="NCR1009" s="136"/>
      <c r="NCS1009" s="136"/>
      <c r="NCT1009" s="136"/>
      <c r="NCU1009" s="136"/>
      <c r="NCV1009" s="136"/>
      <c r="NCW1009" s="136"/>
      <c r="NCX1009" s="136"/>
      <c r="NCY1009" s="136"/>
      <c r="NCZ1009" s="136"/>
      <c r="NDA1009" s="136"/>
      <c r="NDB1009" s="136"/>
      <c r="NDC1009" s="136"/>
      <c r="NDD1009" s="136"/>
      <c r="NDE1009" s="136"/>
      <c r="NDF1009" s="136"/>
      <c r="NDG1009" s="136"/>
      <c r="NDH1009" s="136"/>
      <c r="NDI1009" s="136"/>
      <c r="NDJ1009" s="136"/>
      <c r="NDK1009" s="136"/>
      <c r="NDL1009" s="136"/>
      <c r="NDM1009" s="136"/>
      <c r="NDN1009" s="136"/>
      <c r="NDO1009" s="136"/>
      <c r="NDP1009" s="136"/>
      <c r="NDQ1009" s="136"/>
      <c r="NDR1009" s="136"/>
      <c r="NDS1009" s="136"/>
      <c r="NDT1009" s="136"/>
      <c r="NDU1009" s="136"/>
      <c r="NDV1009" s="136"/>
      <c r="NDW1009" s="136"/>
      <c r="NDX1009" s="136"/>
      <c r="NDY1009" s="136"/>
      <c r="NDZ1009" s="136"/>
      <c r="NEA1009" s="136"/>
      <c r="NEB1009" s="136"/>
      <c r="NEC1009" s="136"/>
      <c r="NED1009" s="136"/>
      <c r="NEE1009" s="136"/>
      <c r="NEF1009" s="136"/>
      <c r="NEG1009" s="136"/>
      <c r="NEH1009" s="136"/>
      <c r="NEI1009" s="136"/>
      <c r="NEJ1009" s="136"/>
      <c r="NEK1009" s="136"/>
      <c r="NEL1009" s="136"/>
      <c r="NEM1009" s="136"/>
      <c r="NEN1009" s="136"/>
      <c r="NEO1009" s="136"/>
      <c r="NEP1009" s="136"/>
      <c r="NEQ1009" s="136"/>
      <c r="NER1009" s="136"/>
      <c r="NES1009" s="136"/>
      <c r="NET1009" s="136"/>
      <c r="NEU1009" s="136"/>
      <c r="NEV1009" s="136"/>
      <c r="NEW1009" s="136"/>
      <c r="NEX1009" s="136"/>
      <c r="NEY1009" s="136"/>
      <c r="NEZ1009" s="136"/>
      <c r="NFA1009" s="136"/>
      <c r="NFB1009" s="136"/>
      <c r="NFC1009" s="136"/>
      <c r="NFD1009" s="136"/>
      <c r="NFE1009" s="136"/>
      <c r="NFF1009" s="136"/>
      <c r="NFG1009" s="136"/>
      <c r="NFH1009" s="136"/>
      <c r="NFI1009" s="136"/>
      <c r="NFJ1009" s="136"/>
      <c r="NFK1009" s="136"/>
      <c r="NFL1009" s="136"/>
      <c r="NFM1009" s="136"/>
      <c r="NFN1009" s="136"/>
      <c r="NFO1009" s="136"/>
      <c r="NFP1009" s="136"/>
      <c r="NFQ1009" s="136"/>
      <c r="NFR1009" s="136"/>
      <c r="NFS1009" s="136"/>
      <c r="NFT1009" s="136"/>
      <c r="NFU1009" s="136"/>
      <c r="NFV1009" s="136"/>
      <c r="NFW1009" s="136"/>
      <c r="NFX1009" s="136"/>
      <c r="NFY1009" s="136"/>
      <c r="NFZ1009" s="136"/>
      <c r="NGA1009" s="136"/>
      <c r="NGB1009" s="136"/>
      <c r="NGC1009" s="136"/>
      <c r="NGD1009" s="136"/>
      <c r="NGE1009" s="136"/>
      <c r="NGF1009" s="136"/>
      <c r="NGG1009" s="136"/>
      <c r="NGH1009" s="136"/>
      <c r="NGI1009" s="136"/>
      <c r="NGJ1009" s="136"/>
      <c r="NGK1009" s="136"/>
      <c r="NGL1009" s="136"/>
      <c r="NGM1009" s="136"/>
      <c r="NGN1009" s="136"/>
      <c r="NGO1009" s="136"/>
      <c r="NGP1009" s="136"/>
      <c r="NGQ1009" s="136"/>
      <c r="NGR1009" s="136"/>
      <c r="NGS1009" s="136"/>
      <c r="NGT1009" s="136"/>
      <c r="NGU1009" s="136"/>
      <c r="NGV1009" s="136"/>
      <c r="NGW1009" s="136"/>
      <c r="NGX1009" s="136"/>
      <c r="NGY1009" s="136"/>
      <c r="NGZ1009" s="136"/>
      <c r="NHA1009" s="136"/>
      <c r="NHB1009" s="136"/>
      <c r="NHC1009" s="136"/>
      <c r="NHD1009" s="136"/>
      <c r="NHE1009" s="136"/>
      <c r="NHF1009" s="136"/>
      <c r="NHG1009" s="136"/>
      <c r="NHH1009" s="136"/>
      <c r="NHI1009" s="136"/>
      <c r="NHJ1009" s="136"/>
      <c r="NHK1009" s="136"/>
      <c r="NHL1009" s="136"/>
      <c r="NHM1009" s="136"/>
      <c r="NHN1009" s="136"/>
      <c r="NHO1009" s="136"/>
      <c r="NHP1009" s="136"/>
      <c r="NHQ1009" s="136"/>
      <c r="NHR1009" s="136"/>
      <c r="NHS1009" s="136"/>
      <c r="NHT1009" s="136"/>
      <c r="NHU1009" s="136"/>
      <c r="NHV1009" s="136"/>
      <c r="NHW1009" s="136"/>
      <c r="NHX1009" s="136"/>
      <c r="NHY1009" s="136"/>
      <c r="NHZ1009" s="136"/>
      <c r="NIA1009" s="136"/>
      <c r="NIB1009" s="136"/>
      <c r="NIC1009" s="136"/>
      <c r="NID1009" s="136"/>
      <c r="NIE1009" s="136"/>
      <c r="NIF1009" s="136"/>
      <c r="NIG1009" s="136"/>
      <c r="NIH1009" s="136"/>
      <c r="NII1009" s="136"/>
      <c r="NIJ1009" s="136"/>
      <c r="NIK1009" s="136"/>
      <c r="NIL1009" s="136"/>
      <c r="NIM1009" s="136"/>
      <c r="NIN1009" s="136"/>
      <c r="NIO1009" s="136"/>
      <c r="NIP1009" s="136"/>
      <c r="NIQ1009" s="136"/>
      <c r="NIR1009" s="136"/>
      <c r="NIS1009" s="136"/>
      <c r="NIT1009" s="136"/>
      <c r="NIU1009" s="136"/>
      <c r="NIV1009" s="136"/>
      <c r="NIW1009" s="136"/>
      <c r="NIX1009" s="136"/>
      <c r="NIY1009" s="136"/>
      <c r="NIZ1009" s="136"/>
      <c r="NJA1009" s="136"/>
      <c r="NJB1009" s="136"/>
      <c r="NJC1009" s="136"/>
      <c r="NJD1009" s="136"/>
      <c r="NJE1009" s="136"/>
      <c r="NJF1009" s="136"/>
      <c r="NJG1009" s="136"/>
      <c r="NJH1009" s="136"/>
      <c r="NJI1009" s="136"/>
      <c r="NJJ1009" s="136"/>
      <c r="NJK1009" s="136"/>
      <c r="NJL1009" s="136"/>
      <c r="NJM1009" s="136"/>
      <c r="NJN1009" s="136"/>
      <c r="NJO1009" s="136"/>
      <c r="NJP1009" s="136"/>
      <c r="NJQ1009" s="136"/>
      <c r="NJR1009" s="136"/>
      <c r="NJS1009" s="136"/>
      <c r="NJT1009" s="136"/>
      <c r="NJU1009" s="136"/>
      <c r="NJV1009" s="136"/>
      <c r="NJW1009" s="136"/>
      <c r="NJX1009" s="136"/>
      <c r="NJY1009" s="136"/>
      <c r="NJZ1009" s="136"/>
      <c r="NKA1009" s="136"/>
      <c r="NKB1009" s="136"/>
      <c r="NKC1009" s="136"/>
      <c r="NKD1009" s="136"/>
      <c r="NKE1009" s="136"/>
      <c r="NKF1009" s="136"/>
      <c r="NKG1009" s="136"/>
      <c r="NKH1009" s="136"/>
      <c r="NKI1009" s="136"/>
      <c r="NKJ1009" s="136"/>
      <c r="NKK1009" s="136"/>
      <c r="NKL1009" s="136"/>
      <c r="NKM1009" s="136"/>
      <c r="NKN1009" s="136"/>
      <c r="NKO1009" s="136"/>
      <c r="NKP1009" s="136"/>
      <c r="NKQ1009" s="136"/>
      <c r="NKR1009" s="136"/>
      <c r="NKS1009" s="136"/>
      <c r="NKT1009" s="136"/>
      <c r="NKU1009" s="136"/>
      <c r="NKV1009" s="136"/>
      <c r="NKW1009" s="136"/>
      <c r="NKX1009" s="136"/>
      <c r="NKY1009" s="136"/>
      <c r="NKZ1009" s="136"/>
      <c r="NLA1009" s="136"/>
      <c r="NLB1009" s="136"/>
      <c r="NLC1009" s="136"/>
      <c r="NLD1009" s="136"/>
      <c r="NLE1009" s="136"/>
      <c r="NLF1009" s="136"/>
      <c r="NLG1009" s="136"/>
      <c r="NLH1009" s="136"/>
      <c r="NLI1009" s="136"/>
      <c r="NLJ1009" s="136"/>
      <c r="NLK1009" s="136"/>
      <c r="NLL1009" s="136"/>
      <c r="NLM1009" s="136"/>
      <c r="NLN1009" s="136"/>
      <c r="NLO1009" s="136"/>
      <c r="NLP1009" s="136"/>
      <c r="NLQ1009" s="136"/>
      <c r="NLR1009" s="136"/>
      <c r="NLS1009" s="136"/>
      <c r="NLT1009" s="136"/>
      <c r="NLU1009" s="136"/>
      <c r="NLV1009" s="136"/>
      <c r="NLW1009" s="136"/>
      <c r="NLX1009" s="136"/>
      <c r="NLY1009" s="136"/>
      <c r="NLZ1009" s="136"/>
      <c r="NMA1009" s="136"/>
      <c r="NMB1009" s="136"/>
      <c r="NMC1009" s="136"/>
      <c r="NMD1009" s="136"/>
      <c r="NME1009" s="136"/>
      <c r="NMF1009" s="136"/>
      <c r="NMG1009" s="136"/>
      <c r="NMH1009" s="136"/>
      <c r="NMI1009" s="136"/>
      <c r="NMJ1009" s="136"/>
      <c r="NMK1009" s="136"/>
      <c r="NML1009" s="136"/>
      <c r="NMM1009" s="136"/>
      <c r="NMN1009" s="136"/>
      <c r="NMO1009" s="136"/>
      <c r="NMP1009" s="136"/>
      <c r="NMQ1009" s="136"/>
      <c r="NMR1009" s="136"/>
      <c r="NMS1009" s="136"/>
      <c r="NMT1009" s="136"/>
      <c r="NMU1009" s="136"/>
      <c r="NMV1009" s="136"/>
      <c r="NMW1009" s="136"/>
      <c r="NMX1009" s="136"/>
      <c r="NMY1009" s="136"/>
      <c r="NMZ1009" s="136"/>
      <c r="NNA1009" s="136"/>
      <c r="NNB1009" s="136"/>
      <c r="NNC1009" s="136"/>
      <c r="NND1009" s="136"/>
      <c r="NNE1009" s="136"/>
      <c r="NNF1009" s="136"/>
      <c r="NNG1009" s="136"/>
      <c r="NNH1009" s="136"/>
      <c r="NNI1009" s="136"/>
      <c r="NNJ1009" s="136"/>
      <c r="NNK1009" s="136"/>
      <c r="NNL1009" s="136"/>
      <c r="NNM1009" s="136"/>
      <c r="NNN1009" s="136"/>
      <c r="NNO1009" s="136"/>
      <c r="NNP1009" s="136"/>
      <c r="NNQ1009" s="136"/>
      <c r="NNR1009" s="136"/>
      <c r="NNS1009" s="136"/>
      <c r="NNT1009" s="136"/>
      <c r="NNU1009" s="136"/>
      <c r="NNV1009" s="136"/>
      <c r="NNW1009" s="136"/>
      <c r="NNX1009" s="136"/>
      <c r="NNY1009" s="136"/>
      <c r="NNZ1009" s="136"/>
      <c r="NOA1009" s="136"/>
      <c r="NOB1009" s="136"/>
      <c r="NOC1009" s="136"/>
      <c r="NOD1009" s="136"/>
      <c r="NOE1009" s="136"/>
      <c r="NOF1009" s="136"/>
      <c r="NOG1009" s="136"/>
      <c r="NOH1009" s="136"/>
      <c r="NOI1009" s="136"/>
      <c r="NOJ1009" s="136"/>
      <c r="NOK1009" s="136"/>
      <c r="NOL1009" s="136"/>
      <c r="NOM1009" s="136"/>
      <c r="NON1009" s="136"/>
      <c r="NOO1009" s="136"/>
      <c r="NOP1009" s="136"/>
      <c r="NOQ1009" s="136"/>
      <c r="NOR1009" s="136"/>
      <c r="NOS1009" s="136"/>
      <c r="NOT1009" s="136"/>
      <c r="NOU1009" s="136"/>
      <c r="NOV1009" s="136"/>
      <c r="NOW1009" s="136"/>
      <c r="NOX1009" s="136"/>
      <c r="NOY1009" s="136"/>
      <c r="NOZ1009" s="136"/>
      <c r="NPA1009" s="136"/>
      <c r="NPB1009" s="136"/>
      <c r="NPC1009" s="136"/>
      <c r="NPD1009" s="136"/>
      <c r="NPE1009" s="136"/>
      <c r="NPF1009" s="136"/>
      <c r="NPG1009" s="136"/>
      <c r="NPH1009" s="136"/>
      <c r="NPI1009" s="136"/>
      <c r="NPJ1009" s="136"/>
      <c r="NPK1009" s="136"/>
      <c r="NPL1009" s="136"/>
      <c r="NPM1009" s="136"/>
      <c r="NPN1009" s="136"/>
      <c r="NPO1009" s="136"/>
      <c r="NPP1009" s="136"/>
      <c r="NPQ1009" s="136"/>
      <c r="NPR1009" s="136"/>
      <c r="NPS1009" s="136"/>
      <c r="NPT1009" s="136"/>
      <c r="NPU1009" s="136"/>
      <c r="NPV1009" s="136"/>
      <c r="NPW1009" s="136"/>
      <c r="NPX1009" s="136"/>
      <c r="NPY1009" s="136"/>
      <c r="NPZ1009" s="136"/>
      <c r="NQA1009" s="136"/>
      <c r="NQB1009" s="136"/>
      <c r="NQC1009" s="136"/>
      <c r="NQD1009" s="136"/>
      <c r="NQE1009" s="136"/>
      <c r="NQF1009" s="136"/>
      <c r="NQG1009" s="136"/>
      <c r="NQH1009" s="136"/>
      <c r="NQI1009" s="136"/>
      <c r="NQJ1009" s="136"/>
      <c r="NQK1009" s="136"/>
      <c r="NQL1009" s="136"/>
      <c r="NQM1009" s="136"/>
      <c r="NQN1009" s="136"/>
      <c r="NQO1009" s="136"/>
      <c r="NQP1009" s="136"/>
      <c r="NQQ1009" s="136"/>
      <c r="NQR1009" s="136"/>
      <c r="NQS1009" s="136"/>
      <c r="NQT1009" s="136"/>
      <c r="NQU1009" s="136"/>
      <c r="NQV1009" s="136"/>
      <c r="NQW1009" s="136"/>
      <c r="NQX1009" s="136"/>
      <c r="NQY1009" s="136"/>
      <c r="NQZ1009" s="136"/>
      <c r="NRA1009" s="136"/>
      <c r="NRB1009" s="136"/>
      <c r="NRC1009" s="136"/>
      <c r="NRD1009" s="136"/>
      <c r="NRE1009" s="136"/>
      <c r="NRF1009" s="136"/>
      <c r="NRG1009" s="136"/>
      <c r="NRH1009" s="136"/>
      <c r="NRI1009" s="136"/>
      <c r="NRJ1009" s="136"/>
      <c r="NRK1009" s="136"/>
      <c r="NRL1009" s="136"/>
      <c r="NRM1009" s="136"/>
      <c r="NRN1009" s="136"/>
      <c r="NRO1009" s="136"/>
      <c r="NRP1009" s="136"/>
      <c r="NRQ1009" s="136"/>
      <c r="NRR1009" s="136"/>
      <c r="NRS1009" s="136"/>
      <c r="NRT1009" s="136"/>
      <c r="NRU1009" s="136"/>
      <c r="NRV1009" s="136"/>
      <c r="NRW1009" s="136"/>
      <c r="NRX1009" s="136"/>
      <c r="NRY1009" s="136"/>
      <c r="NRZ1009" s="136"/>
      <c r="NSA1009" s="136"/>
      <c r="NSB1009" s="136"/>
      <c r="NSC1009" s="136"/>
      <c r="NSD1009" s="136"/>
      <c r="NSE1009" s="136"/>
      <c r="NSF1009" s="136"/>
      <c r="NSG1009" s="136"/>
      <c r="NSH1009" s="136"/>
      <c r="NSI1009" s="136"/>
      <c r="NSJ1009" s="136"/>
      <c r="NSK1009" s="136"/>
      <c r="NSL1009" s="136"/>
      <c r="NSM1009" s="136"/>
      <c r="NSN1009" s="136"/>
      <c r="NSO1009" s="136"/>
      <c r="NSP1009" s="136"/>
      <c r="NSQ1009" s="136"/>
      <c r="NSR1009" s="136"/>
      <c r="NSS1009" s="136"/>
      <c r="NST1009" s="136"/>
      <c r="NSU1009" s="136"/>
      <c r="NSV1009" s="136"/>
      <c r="NSW1009" s="136"/>
      <c r="NSX1009" s="136"/>
      <c r="NSY1009" s="136"/>
      <c r="NSZ1009" s="136"/>
      <c r="NTA1009" s="136"/>
      <c r="NTB1009" s="136"/>
      <c r="NTC1009" s="136"/>
      <c r="NTD1009" s="136"/>
      <c r="NTE1009" s="136"/>
      <c r="NTF1009" s="136"/>
      <c r="NTG1009" s="136"/>
      <c r="NTH1009" s="136"/>
      <c r="NTI1009" s="136"/>
      <c r="NTJ1009" s="136"/>
      <c r="NTK1009" s="136"/>
      <c r="NTL1009" s="136"/>
      <c r="NTM1009" s="136"/>
      <c r="NTN1009" s="136"/>
      <c r="NTO1009" s="136"/>
      <c r="NTP1009" s="136"/>
      <c r="NTQ1009" s="136"/>
      <c r="NTR1009" s="136"/>
      <c r="NTS1009" s="136"/>
      <c r="NTT1009" s="136"/>
      <c r="NTU1009" s="136"/>
      <c r="NTV1009" s="136"/>
      <c r="NTW1009" s="136"/>
      <c r="NTX1009" s="136"/>
      <c r="NTY1009" s="136"/>
      <c r="NTZ1009" s="136"/>
      <c r="NUA1009" s="136"/>
      <c r="NUB1009" s="136"/>
      <c r="NUC1009" s="136"/>
      <c r="NUD1009" s="136"/>
      <c r="NUE1009" s="136"/>
      <c r="NUF1009" s="136"/>
      <c r="NUG1009" s="136"/>
      <c r="NUH1009" s="136"/>
      <c r="NUI1009" s="136"/>
      <c r="NUJ1009" s="136"/>
      <c r="NUK1009" s="136"/>
      <c r="NUL1009" s="136"/>
      <c r="NUM1009" s="136"/>
      <c r="NUN1009" s="136"/>
      <c r="NUO1009" s="136"/>
      <c r="NUP1009" s="136"/>
      <c r="NUQ1009" s="136"/>
      <c r="NUR1009" s="136"/>
      <c r="NUS1009" s="136"/>
      <c r="NUT1009" s="136"/>
      <c r="NUU1009" s="136"/>
      <c r="NUV1009" s="136"/>
      <c r="NUW1009" s="136"/>
      <c r="NUX1009" s="136"/>
      <c r="NUY1009" s="136"/>
      <c r="NUZ1009" s="136"/>
      <c r="NVA1009" s="136"/>
      <c r="NVB1009" s="136"/>
      <c r="NVC1009" s="136"/>
      <c r="NVD1009" s="136"/>
      <c r="NVE1009" s="136"/>
      <c r="NVF1009" s="136"/>
      <c r="NVG1009" s="136"/>
      <c r="NVH1009" s="136"/>
      <c r="NVI1009" s="136"/>
      <c r="NVJ1009" s="136"/>
      <c r="NVK1009" s="136"/>
      <c r="NVL1009" s="136"/>
      <c r="NVM1009" s="136"/>
      <c r="NVN1009" s="136"/>
      <c r="NVO1009" s="136"/>
      <c r="NVP1009" s="136"/>
      <c r="NVQ1009" s="136"/>
      <c r="NVR1009" s="136"/>
      <c r="NVS1009" s="136"/>
      <c r="NVT1009" s="136"/>
      <c r="NVU1009" s="136"/>
      <c r="NVV1009" s="136"/>
      <c r="NVW1009" s="136"/>
      <c r="NVX1009" s="136"/>
      <c r="NVY1009" s="136"/>
      <c r="NVZ1009" s="136"/>
      <c r="NWA1009" s="136"/>
      <c r="NWB1009" s="136"/>
      <c r="NWC1009" s="136"/>
      <c r="NWD1009" s="136"/>
      <c r="NWE1009" s="136"/>
      <c r="NWF1009" s="136"/>
      <c r="NWG1009" s="136"/>
      <c r="NWH1009" s="136"/>
      <c r="NWI1009" s="136"/>
      <c r="NWJ1009" s="136"/>
      <c r="NWK1009" s="136"/>
      <c r="NWL1009" s="136"/>
      <c r="NWM1009" s="136"/>
      <c r="NWN1009" s="136"/>
      <c r="NWO1009" s="136"/>
      <c r="NWP1009" s="136"/>
      <c r="NWQ1009" s="136"/>
      <c r="NWR1009" s="136"/>
      <c r="NWS1009" s="136"/>
      <c r="NWT1009" s="136"/>
      <c r="NWU1009" s="136"/>
      <c r="NWV1009" s="136"/>
      <c r="NWW1009" s="136"/>
      <c r="NWX1009" s="136"/>
      <c r="NWY1009" s="136"/>
      <c r="NWZ1009" s="136"/>
      <c r="NXA1009" s="136"/>
      <c r="NXB1009" s="136"/>
      <c r="NXC1009" s="136"/>
      <c r="NXD1009" s="136"/>
      <c r="NXE1009" s="136"/>
      <c r="NXF1009" s="136"/>
      <c r="NXG1009" s="136"/>
      <c r="NXH1009" s="136"/>
      <c r="NXI1009" s="136"/>
      <c r="NXJ1009" s="136"/>
      <c r="NXK1009" s="136"/>
      <c r="NXL1009" s="136"/>
      <c r="NXM1009" s="136"/>
      <c r="NXN1009" s="136"/>
      <c r="NXO1009" s="136"/>
      <c r="NXP1009" s="136"/>
      <c r="NXQ1009" s="136"/>
      <c r="NXR1009" s="136"/>
      <c r="NXS1009" s="136"/>
      <c r="NXT1009" s="136"/>
      <c r="NXU1009" s="136"/>
      <c r="NXV1009" s="136"/>
      <c r="NXW1009" s="136"/>
      <c r="NXX1009" s="136"/>
      <c r="NXY1009" s="136"/>
      <c r="NXZ1009" s="136"/>
      <c r="NYA1009" s="136"/>
      <c r="NYB1009" s="136"/>
      <c r="NYC1009" s="136"/>
      <c r="NYD1009" s="136"/>
      <c r="NYE1009" s="136"/>
      <c r="NYF1009" s="136"/>
      <c r="NYG1009" s="136"/>
      <c r="NYH1009" s="136"/>
      <c r="NYI1009" s="136"/>
      <c r="NYJ1009" s="136"/>
      <c r="NYK1009" s="136"/>
      <c r="NYL1009" s="136"/>
      <c r="NYM1009" s="136"/>
      <c r="NYN1009" s="136"/>
      <c r="NYO1009" s="136"/>
      <c r="NYP1009" s="136"/>
      <c r="NYQ1009" s="136"/>
      <c r="NYR1009" s="136"/>
      <c r="NYS1009" s="136"/>
      <c r="NYT1009" s="136"/>
      <c r="NYU1009" s="136"/>
      <c r="NYV1009" s="136"/>
      <c r="NYW1009" s="136"/>
      <c r="NYX1009" s="136"/>
      <c r="NYY1009" s="136"/>
      <c r="NYZ1009" s="136"/>
      <c r="NZA1009" s="136"/>
      <c r="NZB1009" s="136"/>
      <c r="NZC1009" s="136"/>
      <c r="NZD1009" s="136"/>
      <c r="NZE1009" s="136"/>
      <c r="NZF1009" s="136"/>
      <c r="NZG1009" s="136"/>
      <c r="NZH1009" s="136"/>
      <c r="NZI1009" s="136"/>
      <c r="NZJ1009" s="136"/>
      <c r="NZK1009" s="136"/>
      <c r="NZL1009" s="136"/>
      <c r="NZM1009" s="136"/>
      <c r="NZN1009" s="136"/>
      <c r="NZO1009" s="136"/>
      <c r="NZP1009" s="136"/>
      <c r="NZQ1009" s="136"/>
      <c r="NZR1009" s="136"/>
      <c r="NZS1009" s="136"/>
      <c r="NZT1009" s="136"/>
      <c r="NZU1009" s="136"/>
      <c r="NZV1009" s="136"/>
      <c r="NZW1009" s="136"/>
      <c r="NZX1009" s="136"/>
      <c r="NZY1009" s="136"/>
      <c r="NZZ1009" s="136"/>
      <c r="OAA1009" s="136"/>
      <c r="OAB1009" s="136"/>
      <c r="OAC1009" s="136"/>
      <c r="OAD1009" s="136"/>
      <c r="OAE1009" s="136"/>
      <c r="OAF1009" s="136"/>
      <c r="OAG1009" s="136"/>
      <c r="OAH1009" s="136"/>
      <c r="OAI1009" s="136"/>
      <c r="OAJ1009" s="136"/>
      <c r="OAK1009" s="136"/>
      <c r="OAL1009" s="136"/>
      <c r="OAM1009" s="136"/>
      <c r="OAN1009" s="136"/>
      <c r="OAO1009" s="136"/>
      <c r="OAP1009" s="136"/>
      <c r="OAQ1009" s="136"/>
      <c r="OAR1009" s="136"/>
      <c r="OAS1009" s="136"/>
      <c r="OAT1009" s="136"/>
      <c r="OAU1009" s="136"/>
      <c r="OAV1009" s="136"/>
      <c r="OAW1009" s="136"/>
      <c r="OAX1009" s="136"/>
      <c r="OAY1009" s="136"/>
      <c r="OAZ1009" s="136"/>
      <c r="OBA1009" s="136"/>
      <c r="OBB1009" s="136"/>
      <c r="OBC1009" s="136"/>
      <c r="OBD1009" s="136"/>
      <c r="OBE1009" s="136"/>
      <c r="OBF1009" s="136"/>
      <c r="OBG1009" s="136"/>
      <c r="OBH1009" s="136"/>
      <c r="OBI1009" s="136"/>
      <c r="OBJ1009" s="136"/>
      <c r="OBK1009" s="136"/>
      <c r="OBL1009" s="136"/>
      <c r="OBM1009" s="136"/>
      <c r="OBN1009" s="136"/>
      <c r="OBO1009" s="136"/>
      <c r="OBP1009" s="136"/>
      <c r="OBQ1009" s="136"/>
      <c r="OBR1009" s="136"/>
      <c r="OBS1009" s="136"/>
      <c r="OBT1009" s="136"/>
      <c r="OBU1009" s="136"/>
      <c r="OBV1009" s="136"/>
      <c r="OBW1009" s="136"/>
      <c r="OBX1009" s="136"/>
      <c r="OBY1009" s="136"/>
      <c r="OBZ1009" s="136"/>
      <c r="OCA1009" s="136"/>
      <c r="OCB1009" s="136"/>
      <c r="OCC1009" s="136"/>
      <c r="OCD1009" s="136"/>
      <c r="OCE1009" s="136"/>
      <c r="OCF1009" s="136"/>
      <c r="OCG1009" s="136"/>
      <c r="OCH1009" s="136"/>
      <c r="OCI1009" s="136"/>
      <c r="OCJ1009" s="136"/>
      <c r="OCK1009" s="136"/>
      <c r="OCL1009" s="136"/>
      <c r="OCM1009" s="136"/>
      <c r="OCN1009" s="136"/>
      <c r="OCO1009" s="136"/>
      <c r="OCP1009" s="136"/>
      <c r="OCQ1009" s="136"/>
      <c r="OCR1009" s="136"/>
      <c r="OCS1009" s="136"/>
      <c r="OCT1009" s="136"/>
      <c r="OCU1009" s="136"/>
      <c r="OCV1009" s="136"/>
      <c r="OCW1009" s="136"/>
      <c r="OCX1009" s="136"/>
      <c r="OCY1009" s="136"/>
      <c r="OCZ1009" s="136"/>
      <c r="ODA1009" s="136"/>
      <c r="ODB1009" s="136"/>
      <c r="ODC1009" s="136"/>
      <c r="ODD1009" s="136"/>
      <c r="ODE1009" s="136"/>
      <c r="ODF1009" s="136"/>
      <c r="ODG1009" s="136"/>
      <c r="ODH1009" s="136"/>
      <c r="ODI1009" s="136"/>
      <c r="ODJ1009" s="136"/>
      <c r="ODK1009" s="136"/>
      <c r="ODL1009" s="136"/>
      <c r="ODM1009" s="136"/>
      <c r="ODN1009" s="136"/>
      <c r="ODO1009" s="136"/>
      <c r="ODP1009" s="136"/>
      <c r="ODQ1009" s="136"/>
      <c r="ODR1009" s="136"/>
      <c r="ODS1009" s="136"/>
      <c r="ODT1009" s="136"/>
      <c r="ODU1009" s="136"/>
      <c r="ODV1009" s="136"/>
      <c r="ODW1009" s="136"/>
      <c r="ODX1009" s="136"/>
      <c r="ODY1009" s="136"/>
      <c r="ODZ1009" s="136"/>
      <c r="OEA1009" s="136"/>
      <c r="OEB1009" s="136"/>
      <c r="OEC1009" s="136"/>
      <c r="OED1009" s="136"/>
      <c r="OEE1009" s="136"/>
      <c r="OEF1009" s="136"/>
      <c r="OEG1009" s="136"/>
      <c r="OEH1009" s="136"/>
      <c r="OEI1009" s="136"/>
      <c r="OEJ1009" s="136"/>
      <c r="OEK1009" s="136"/>
      <c r="OEL1009" s="136"/>
      <c r="OEM1009" s="136"/>
      <c r="OEN1009" s="136"/>
      <c r="OEO1009" s="136"/>
      <c r="OEP1009" s="136"/>
      <c r="OEQ1009" s="136"/>
      <c r="OER1009" s="136"/>
      <c r="OES1009" s="136"/>
      <c r="OET1009" s="136"/>
      <c r="OEU1009" s="136"/>
      <c r="OEV1009" s="136"/>
      <c r="OEW1009" s="136"/>
      <c r="OEX1009" s="136"/>
      <c r="OEY1009" s="136"/>
      <c r="OEZ1009" s="136"/>
      <c r="OFA1009" s="136"/>
      <c r="OFB1009" s="136"/>
      <c r="OFC1009" s="136"/>
      <c r="OFD1009" s="136"/>
      <c r="OFE1009" s="136"/>
      <c r="OFF1009" s="136"/>
      <c r="OFG1009" s="136"/>
      <c r="OFH1009" s="136"/>
      <c r="OFI1009" s="136"/>
      <c r="OFJ1009" s="136"/>
      <c r="OFK1009" s="136"/>
      <c r="OFL1009" s="136"/>
      <c r="OFM1009" s="136"/>
      <c r="OFN1009" s="136"/>
      <c r="OFO1009" s="136"/>
      <c r="OFP1009" s="136"/>
      <c r="OFQ1009" s="136"/>
      <c r="OFR1009" s="136"/>
      <c r="OFS1009" s="136"/>
      <c r="OFT1009" s="136"/>
      <c r="OFU1009" s="136"/>
      <c r="OFV1009" s="136"/>
      <c r="OFW1009" s="136"/>
      <c r="OFX1009" s="136"/>
      <c r="OFY1009" s="136"/>
      <c r="OFZ1009" s="136"/>
      <c r="OGA1009" s="136"/>
      <c r="OGB1009" s="136"/>
      <c r="OGC1009" s="136"/>
      <c r="OGD1009" s="136"/>
      <c r="OGE1009" s="136"/>
      <c r="OGF1009" s="136"/>
      <c r="OGG1009" s="136"/>
      <c r="OGH1009" s="136"/>
      <c r="OGI1009" s="136"/>
      <c r="OGJ1009" s="136"/>
      <c r="OGK1009" s="136"/>
      <c r="OGL1009" s="136"/>
      <c r="OGM1009" s="136"/>
      <c r="OGN1009" s="136"/>
      <c r="OGO1009" s="136"/>
      <c r="OGP1009" s="136"/>
      <c r="OGQ1009" s="136"/>
      <c r="OGR1009" s="136"/>
      <c r="OGS1009" s="136"/>
      <c r="OGT1009" s="136"/>
      <c r="OGU1009" s="136"/>
      <c r="OGV1009" s="136"/>
      <c r="OGW1009" s="136"/>
      <c r="OGX1009" s="136"/>
      <c r="OGY1009" s="136"/>
      <c r="OGZ1009" s="136"/>
      <c r="OHA1009" s="136"/>
      <c r="OHB1009" s="136"/>
      <c r="OHC1009" s="136"/>
      <c r="OHD1009" s="136"/>
      <c r="OHE1009" s="136"/>
      <c r="OHF1009" s="136"/>
      <c r="OHG1009" s="136"/>
      <c r="OHH1009" s="136"/>
      <c r="OHI1009" s="136"/>
      <c r="OHJ1009" s="136"/>
      <c r="OHK1009" s="136"/>
      <c r="OHL1009" s="136"/>
      <c r="OHM1009" s="136"/>
      <c r="OHN1009" s="136"/>
      <c r="OHO1009" s="136"/>
      <c r="OHP1009" s="136"/>
      <c r="OHQ1009" s="136"/>
      <c r="OHR1009" s="136"/>
      <c r="OHS1009" s="136"/>
      <c r="OHT1009" s="136"/>
      <c r="OHU1009" s="136"/>
      <c r="OHV1009" s="136"/>
      <c r="OHW1009" s="136"/>
      <c r="OHX1009" s="136"/>
      <c r="OHY1009" s="136"/>
      <c r="OHZ1009" s="136"/>
      <c r="OIA1009" s="136"/>
      <c r="OIB1009" s="136"/>
      <c r="OIC1009" s="136"/>
      <c r="OID1009" s="136"/>
      <c r="OIE1009" s="136"/>
      <c r="OIF1009" s="136"/>
      <c r="OIG1009" s="136"/>
      <c r="OIH1009" s="136"/>
      <c r="OII1009" s="136"/>
      <c r="OIJ1009" s="136"/>
      <c r="OIK1009" s="136"/>
      <c r="OIL1009" s="136"/>
      <c r="OIM1009" s="136"/>
      <c r="OIN1009" s="136"/>
      <c r="OIO1009" s="136"/>
      <c r="OIP1009" s="136"/>
      <c r="OIQ1009" s="136"/>
      <c r="OIR1009" s="136"/>
      <c r="OIS1009" s="136"/>
      <c r="OIT1009" s="136"/>
      <c r="OIU1009" s="136"/>
      <c r="OIV1009" s="136"/>
      <c r="OIW1009" s="136"/>
      <c r="OIX1009" s="136"/>
      <c r="OIY1009" s="136"/>
      <c r="OIZ1009" s="136"/>
      <c r="OJA1009" s="136"/>
      <c r="OJB1009" s="136"/>
      <c r="OJC1009" s="136"/>
      <c r="OJD1009" s="136"/>
      <c r="OJE1009" s="136"/>
      <c r="OJF1009" s="136"/>
      <c r="OJG1009" s="136"/>
      <c r="OJH1009" s="136"/>
      <c r="OJI1009" s="136"/>
      <c r="OJJ1009" s="136"/>
      <c r="OJK1009" s="136"/>
      <c r="OJL1009" s="136"/>
      <c r="OJM1009" s="136"/>
      <c r="OJN1009" s="136"/>
      <c r="OJO1009" s="136"/>
      <c r="OJP1009" s="136"/>
      <c r="OJQ1009" s="136"/>
      <c r="OJR1009" s="136"/>
      <c r="OJS1009" s="136"/>
      <c r="OJT1009" s="136"/>
      <c r="OJU1009" s="136"/>
      <c r="OJV1009" s="136"/>
      <c r="OJW1009" s="136"/>
      <c r="OJX1009" s="136"/>
      <c r="OJY1009" s="136"/>
      <c r="OJZ1009" s="136"/>
      <c r="OKA1009" s="136"/>
      <c r="OKB1009" s="136"/>
      <c r="OKC1009" s="136"/>
      <c r="OKD1009" s="136"/>
      <c r="OKE1009" s="136"/>
      <c r="OKF1009" s="136"/>
      <c r="OKG1009" s="136"/>
      <c r="OKH1009" s="136"/>
      <c r="OKI1009" s="136"/>
      <c r="OKJ1009" s="136"/>
      <c r="OKK1009" s="136"/>
      <c r="OKL1009" s="136"/>
      <c r="OKM1009" s="136"/>
      <c r="OKN1009" s="136"/>
      <c r="OKO1009" s="136"/>
      <c r="OKP1009" s="136"/>
      <c r="OKQ1009" s="136"/>
      <c r="OKR1009" s="136"/>
      <c r="OKS1009" s="136"/>
      <c r="OKT1009" s="136"/>
      <c r="OKU1009" s="136"/>
      <c r="OKV1009" s="136"/>
      <c r="OKW1009" s="136"/>
      <c r="OKX1009" s="136"/>
      <c r="OKY1009" s="136"/>
      <c r="OKZ1009" s="136"/>
      <c r="OLA1009" s="136"/>
      <c r="OLB1009" s="136"/>
      <c r="OLC1009" s="136"/>
      <c r="OLD1009" s="136"/>
      <c r="OLE1009" s="136"/>
      <c r="OLF1009" s="136"/>
      <c r="OLG1009" s="136"/>
      <c r="OLH1009" s="136"/>
      <c r="OLI1009" s="136"/>
      <c r="OLJ1009" s="136"/>
      <c r="OLK1009" s="136"/>
      <c r="OLL1009" s="136"/>
      <c r="OLM1009" s="136"/>
      <c r="OLN1009" s="136"/>
      <c r="OLO1009" s="136"/>
      <c r="OLP1009" s="136"/>
      <c r="OLQ1009" s="136"/>
      <c r="OLR1009" s="136"/>
      <c r="OLS1009" s="136"/>
      <c r="OLT1009" s="136"/>
      <c r="OLU1009" s="136"/>
      <c r="OLV1009" s="136"/>
      <c r="OLW1009" s="136"/>
      <c r="OLX1009" s="136"/>
      <c r="OLY1009" s="136"/>
      <c r="OLZ1009" s="136"/>
      <c r="OMA1009" s="136"/>
      <c r="OMB1009" s="136"/>
      <c r="OMC1009" s="136"/>
      <c r="OMD1009" s="136"/>
      <c r="OME1009" s="136"/>
      <c r="OMF1009" s="136"/>
      <c r="OMG1009" s="136"/>
      <c r="OMH1009" s="136"/>
      <c r="OMI1009" s="136"/>
      <c r="OMJ1009" s="136"/>
      <c r="OMK1009" s="136"/>
      <c r="OML1009" s="136"/>
      <c r="OMM1009" s="136"/>
      <c r="OMN1009" s="136"/>
      <c r="OMO1009" s="136"/>
      <c r="OMP1009" s="136"/>
      <c r="OMQ1009" s="136"/>
      <c r="OMR1009" s="136"/>
      <c r="OMS1009" s="136"/>
      <c r="OMT1009" s="136"/>
      <c r="OMU1009" s="136"/>
      <c r="OMV1009" s="136"/>
      <c r="OMW1009" s="136"/>
      <c r="OMX1009" s="136"/>
      <c r="OMY1009" s="136"/>
      <c r="OMZ1009" s="136"/>
      <c r="ONA1009" s="136"/>
      <c r="ONB1009" s="136"/>
      <c r="ONC1009" s="136"/>
      <c r="OND1009" s="136"/>
      <c r="ONE1009" s="136"/>
      <c r="ONF1009" s="136"/>
      <c r="ONG1009" s="136"/>
      <c r="ONH1009" s="136"/>
      <c r="ONI1009" s="136"/>
      <c r="ONJ1009" s="136"/>
      <c r="ONK1009" s="136"/>
      <c r="ONL1009" s="136"/>
      <c r="ONM1009" s="136"/>
      <c r="ONN1009" s="136"/>
      <c r="ONO1009" s="136"/>
      <c r="ONP1009" s="136"/>
      <c r="ONQ1009" s="136"/>
      <c r="ONR1009" s="136"/>
      <c r="ONS1009" s="136"/>
      <c r="ONT1009" s="136"/>
      <c r="ONU1009" s="136"/>
      <c r="ONV1009" s="136"/>
      <c r="ONW1009" s="136"/>
      <c r="ONX1009" s="136"/>
      <c r="ONY1009" s="136"/>
      <c r="ONZ1009" s="136"/>
      <c r="OOA1009" s="136"/>
      <c r="OOB1009" s="136"/>
      <c r="OOC1009" s="136"/>
      <c r="OOD1009" s="136"/>
      <c r="OOE1009" s="136"/>
      <c r="OOF1009" s="136"/>
      <c r="OOG1009" s="136"/>
      <c r="OOH1009" s="136"/>
      <c r="OOI1009" s="136"/>
      <c r="OOJ1009" s="136"/>
      <c r="OOK1009" s="136"/>
      <c r="OOL1009" s="136"/>
      <c r="OOM1009" s="136"/>
      <c r="OON1009" s="136"/>
      <c r="OOO1009" s="136"/>
      <c r="OOP1009" s="136"/>
      <c r="OOQ1009" s="136"/>
      <c r="OOR1009" s="136"/>
      <c r="OOS1009" s="136"/>
      <c r="OOT1009" s="136"/>
      <c r="OOU1009" s="136"/>
      <c r="OOV1009" s="136"/>
      <c r="OOW1009" s="136"/>
      <c r="OOX1009" s="136"/>
      <c r="OOY1009" s="136"/>
      <c r="OOZ1009" s="136"/>
      <c r="OPA1009" s="136"/>
      <c r="OPB1009" s="136"/>
      <c r="OPC1009" s="136"/>
      <c r="OPD1009" s="136"/>
      <c r="OPE1009" s="136"/>
      <c r="OPF1009" s="136"/>
      <c r="OPG1009" s="136"/>
      <c r="OPH1009" s="136"/>
      <c r="OPI1009" s="136"/>
      <c r="OPJ1009" s="136"/>
      <c r="OPK1009" s="136"/>
      <c r="OPL1009" s="136"/>
      <c r="OPM1009" s="136"/>
      <c r="OPN1009" s="136"/>
      <c r="OPO1009" s="136"/>
      <c r="OPP1009" s="136"/>
      <c r="OPQ1009" s="136"/>
      <c r="OPR1009" s="136"/>
      <c r="OPS1009" s="136"/>
      <c r="OPT1009" s="136"/>
      <c r="OPU1009" s="136"/>
      <c r="OPV1009" s="136"/>
      <c r="OPW1009" s="136"/>
      <c r="OPX1009" s="136"/>
      <c r="OPY1009" s="136"/>
      <c r="OPZ1009" s="136"/>
      <c r="OQA1009" s="136"/>
      <c r="OQB1009" s="136"/>
      <c r="OQC1009" s="136"/>
      <c r="OQD1009" s="136"/>
      <c r="OQE1009" s="136"/>
      <c r="OQF1009" s="136"/>
      <c r="OQG1009" s="136"/>
      <c r="OQH1009" s="136"/>
      <c r="OQI1009" s="136"/>
      <c r="OQJ1009" s="136"/>
      <c r="OQK1009" s="136"/>
      <c r="OQL1009" s="136"/>
      <c r="OQM1009" s="136"/>
      <c r="OQN1009" s="136"/>
      <c r="OQO1009" s="136"/>
      <c r="OQP1009" s="136"/>
      <c r="OQQ1009" s="136"/>
      <c r="OQR1009" s="136"/>
      <c r="OQS1009" s="136"/>
      <c r="OQT1009" s="136"/>
      <c r="OQU1009" s="136"/>
      <c r="OQV1009" s="136"/>
      <c r="OQW1009" s="136"/>
      <c r="OQX1009" s="136"/>
      <c r="OQY1009" s="136"/>
      <c r="OQZ1009" s="136"/>
      <c r="ORA1009" s="136"/>
      <c r="ORB1009" s="136"/>
      <c r="ORC1009" s="136"/>
      <c r="ORD1009" s="136"/>
      <c r="ORE1009" s="136"/>
      <c r="ORF1009" s="136"/>
      <c r="ORG1009" s="136"/>
      <c r="ORH1009" s="136"/>
      <c r="ORI1009" s="136"/>
      <c r="ORJ1009" s="136"/>
      <c r="ORK1009" s="136"/>
      <c r="ORL1009" s="136"/>
      <c r="ORM1009" s="136"/>
      <c r="ORN1009" s="136"/>
      <c r="ORO1009" s="136"/>
      <c r="ORP1009" s="136"/>
      <c r="ORQ1009" s="136"/>
      <c r="ORR1009" s="136"/>
      <c r="ORS1009" s="136"/>
      <c r="ORT1009" s="136"/>
      <c r="ORU1009" s="136"/>
      <c r="ORV1009" s="136"/>
      <c r="ORW1009" s="136"/>
      <c r="ORX1009" s="136"/>
      <c r="ORY1009" s="136"/>
      <c r="ORZ1009" s="136"/>
      <c r="OSA1009" s="136"/>
      <c r="OSB1009" s="136"/>
      <c r="OSC1009" s="136"/>
      <c r="OSD1009" s="136"/>
      <c r="OSE1009" s="136"/>
      <c r="OSF1009" s="136"/>
      <c r="OSG1009" s="136"/>
      <c r="OSH1009" s="136"/>
      <c r="OSI1009" s="136"/>
      <c r="OSJ1009" s="136"/>
      <c r="OSK1009" s="136"/>
      <c r="OSL1009" s="136"/>
      <c r="OSM1009" s="136"/>
      <c r="OSN1009" s="136"/>
      <c r="OSO1009" s="136"/>
      <c r="OSP1009" s="136"/>
      <c r="OSQ1009" s="136"/>
      <c r="OSR1009" s="136"/>
      <c r="OSS1009" s="136"/>
      <c r="OST1009" s="136"/>
      <c r="OSU1009" s="136"/>
      <c r="OSV1009" s="136"/>
      <c r="OSW1009" s="136"/>
      <c r="OSX1009" s="136"/>
      <c r="OSY1009" s="136"/>
      <c r="OSZ1009" s="136"/>
      <c r="OTA1009" s="136"/>
      <c r="OTB1009" s="136"/>
      <c r="OTC1009" s="136"/>
      <c r="OTD1009" s="136"/>
      <c r="OTE1009" s="136"/>
      <c r="OTF1009" s="136"/>
      <c r="OTG1009" s="136"/>
      <c r="OTH1009" s="136"/>
      <c r="OTI1009" s="136"/>
      <c r="OTJ1009" s="136"/>
      <c r="OTK1009" s="136"/>
      <c r="OTL1009" s="136"/>
      <c r="OTM1009" s="136"/>
      <c r="OTN1009" s="136"/>
      <c r="OTO1009" s="136"/>
      <c r="OTP1009" s="136"/>
      <c r="OTQ1009" s="136"/>
      <c r="OTR1009" s="136"/>
      <c r="OTS1009" s="136"/>
      <c r="OTT1009" s="136"/>
      <c r="OTU1009" s="136"/>
      <c r="OTV1009" s="136"/>
      <c r="OTW1009" s="136"/>
      <c r="OTX1009" s="136"/>
      <c r="OTY1009" s="136"/>
      <c r="OTZ1009" s="136"/>
      <c r="OUA1009" s="136"/>
      <c r="OUB1009" s="136"/>
      <c r="OUC1009" s="136"/>
      <c r="OUD1009" s="136"/>
      <c r="OUE1009" s="136"/>
      <c r="OUF1009" s="136"/>
      <c r="OUG1009" s="136"/>
      <c r="OUH1009" s="136"/>
      <c r="OUI1009" s="136"/>
      <c r="OUJ1009" s="136"/>
      <c r="OUK1009" s="136"/>
      <c r="OUL1009" s="136"/>
      <c r="OUM1009" s="136"/>
      <c r="OUN1009" s="136"/>
      <c r="OUO1009" s="136"/>
      <c r="OUP1009" s="136"/>
      <c r="OUQ1009" s="136"/>
      <c r="OUR1009" s="136"/>
      <c r="OUS1009" s="136"/>
      <c r="OUT1009" s="136"/>
      <c r="OUU1009" s="136"/>
      <c r="OUV1009" s="136"/>
      <c r="OUW1009" s="136"/>
      <c r="OUX1009" s="136"/>
      <c r="OUY1009" s="136"/>
      <c r="OUZ1009" s="136"/>
      <c r="OVA1009" s="136"/>
      <c r="OVB1009" s="136"/>
      <c r="OVC1009" s="136"/>
      <c r="OVD1009" s="136"/>
      <c r="OVE1009" s="136"/>
      <c r="OVF1009" s="136"/>
      <c r="OVG1009" s="136"/>
      <c r="OVH1009" s="136"/>
      <c r="OVI1009" s="136"/>
      <c r="OVJ1009" s="136"/>
      <c r="OVK1009" s="136"/>
      <c r="OVL1009" s="136"/>
      <c r="OVM1009" s="136"/>
      <c r="OVN1009" s="136"/>
      <c r="OVO1009" s="136"/>
      <c r="OVP1009" s="136"/>
      <c r="OVQ1009" s="136"/>
      <c r="OVR1009" s="136"/>
      <c r="OVS1009" s="136"/>
      <c r="OVT1009" s="136"/>
      <c r="OVU1009" s="136"/>
      <c r="OVV1009" s="136"/>
      <c r="OVW1009" s="136"/>
      <c r="OVX1009" s="136"/>
      <c r="OVY1009" s="136"/>
      <c r="OVZ1009" s="136"/>
      <c r="OWA1009" s="136"/>
      <c r="OWB1009" s="136"/>
      <c r="OWC1009" s="136"/>
      <c r="OWD1009" s="136"/>
      <c r="OWE1009" s="136"/>
      <c r="OWF1009" s="136"/>
      <c r="OWG1009" s="136"/>
      <c r="OWH1009" s="136"/>
      <c r="OWI1009" s="136"/>
      <c r="OWJ1009" s="136"/>
      <c r="OWK1009" s="136"/>
      <c r="OWL1009" s="136"/>
      <c r="OWM1009" s="136"/>
      <c r="OWN1009" s="136"/>
      <c r="OWO1009" s="136"/>
      <c r="OWP1009" s="136"/>
      <c r="OWQ1009" s="136"/>
      <c r="OWR1009" s="136"/>
      <c r="OWS1009" s="136"/>
      <c r="OWT1009" s="136"/>
      <c r="OWU1009" s="136"/>
      <c r="OWV1009" s="136"/>
      <c r="OWW1009" s="136"/>
      <c r="OWX1009" s="136"/>
      <c r="OWY1009" s="136"/>
      <c r="OWZ1009" s="136"/>
      <c r="OXA1009" s="136"/>
      <c r="OXB1009" s="136"/>
      <c r="OXC1009" s="136"/>
      <c r="OXD1009" s="136"/>
      <c r="OXE1009" s="136"/>
      <c r="OXF1009" s="136"/>
      <c r="OXG1009" s="136"/>
      <c r="OXH1009" s="136"/>
      <c r="OXI1009" s="136"/>
      <c r="OXJ1009" s="136"/>
      <c r="OXK1009" s="136"/>
      <c r="OXL1009" s="136"/>
      <c r="OXM1009" s="136"/>
      <c r="OXN1009" s="136"/>
      <c r="OXO1009" s="136"/>
      <c r="OXP1009" s="136"/>
      <c r="OXQ1009" s="136"/>
      <c r="OXR1009" s="136"/>
      <c r="OXS1009" s="136"/>
      <c r="OXT1009" s="136"/>
      <c r="OXU1009" s="136"/>
      <c r="OXV1009" s="136"/>
      <c r="OXW1009" s="136"/>
      <c r="OXX1009" s="136"/>
      <c r="OXY1009" s="136"/>
      <c r="OXZ1009" s="136"/>
      <c r="OYA1009" s="136"/>
      <c r="OYB1009" s="136"/>
      <c r="OYC1009" s="136"/>
      <c r="OYD1009" s="136"/>
      <c r="OYE1009" s="136"/>
      <c r="OYF1009" s="136"/>
      <c r="OYG1009" s="136"/>
      <c r="OYH1009" s="136"/>
      <c r="OYI1009" s="136"/>
      <c r="OYJ1009" s="136"/>
      <c r="OYK1009" s="136"/>
      <c r="OYL1009" s="136"/>
      <c r="OYM1009" s="136"/>
      <c r="OYN1009" s="136"/>
      <c r="OYO1009" s="136"/>
      <c r="OYP1009" s="136"/>
      <c r="OYQ1009" s="136"/>
      <c r="OYR1009" s="136"/>
      <c r="OYS1009" s="136"/>
      <c r="OYT1009" s="136"/>
      <c r="OYU1009" s="136"/>
      <c r="OYV1009" s="136"/>
      <c r="OYW1009" s="136"/>
      <c r="OYX1009" s="136"/>
      <c r="OYY1009" s="136"/>
      <c r="OYZ1009" s="136"/>
      <c r="OZA1009" s="136"/>
      <c r="OZB1009" s="136"/>
      <c r="OZC1009" s="136"/>
      <c r="OZD1009" s="136"/>
      <c r="OZE1009" s="136"/>
      <c r="OZF1009" s="136"/>
      <c r="OZG1009" s="136"/>
      <c r="OZH1009" s="136"/>
      <c r="OZI1009" s="136"/>
      <c r="OZJ1009" s="136"/>
      <c r="OZK1009" s="136"/>
      <c r="OZL1009" s="136"/>
      <c r="OZM1009" s="136"/>
      <c r="OZN1009" s="136"/>
      <c r="OZO1009" s="136"/>
      <c r="OZP1009" s="136"/>
      <c r="OZQ1009" s="136"/>
      <c r="OZR1009" s="136"/>
      <c r="OZS1009" s="136"/>
      <c r="OZT1009" s="136"/>
      <c r="OZU1009" s="136"/>
      <c r="OZV1009" s="136"/>
      <c r="OZW1009" s="136"/>
      <c r="OZX1009" s="136"/>
      <c r="OZY1009" s="136"/>
      <c r="OZZ1009" s="136"/>
      <c r="PAA1009" s="136"/>
      <c r="PAB1009" s="136"/>
      <c r="PAC1009" s="136"/>
      <c r="PAD1009" s="136"/>
      <c r="PAE1009" s="136"/>
      <c r="PAF1009" s="136"/>
      <c r="PAG1009" s="136"/>
      <c r="PAH1009" s="136"/>
      <c r="PAI1009" s="136"/>
      <c r="PAJ1009" s="136"/>
      <c r="PAK1009" s="136"/>
      <c r="PAL1009" s="136"/>
      <c r="PAM1009" s="136"/>
      <c r="PAN1009" s="136"/>
      <c r="PAO1009" s="136"/>
      <c r="PAP1009" s="136"/>
      <c r="PAQ1009" s="136"/>
      <c r="PAR1009" s="136"/>
      <c r="PAS1009" s="136"/>
      <c r="PAT1009" s="136"/>
      <c r="PAU1009" s="136"/>
      <c r="PAV1009" s="136"/>
      <c r="PAW1009" s="136"/>
      <c r="PAX1009" s="136"/>
      <c r="PAY1009" s="136"/>
      <c r="PAZ1009" s="136"/>
      <c r="PBA1009" s="136"/>
      <c r="PBB1009" s="136"/>
      <c r="PBC1009" s="136"/>
      <c r="PBD1009" s="136"/>
      <c r="PBE1009" s="136"/>
      <c r="PBF1009" s="136"/>
      <c r="PBG1009" s="136"/>
      <c r="PBH1009" s="136"/>
      <c r="PBI1009" s="136"/>
      <c r="PBJ1009" s="136"/>
      <c r="PBK1009" s="136"/>
      <c r="PBL1009" s="136"/>
      <c r="PBM1009" s="136"/>
      <c r="PBN1009" s="136"/>
      <c r="PBO1009" s="136"/>
      <c r="PBP1009" s="136"/>
      <c r="PBQ1009" s="136"/>
      <c r="PBR1009" s="136"/>
      <c r="PBS1009" s="136"/>
      <c r="PBT1009" s="136"/>
      <c r="PBU1009" s="136"/>
      <c r="PBV1009" s="136"/>
      <c r="PBW1009" s="136"/>
      <c r="PBX1009" s="136"/>
      <c r="PBY1009" s="136"/>
      <c r="PBZ1009" s="136"/>
      <c r="PCA1009" s="136"/>
      <c r="PCB1009" s="136"/>
      <c r="PCC1009" s="136"/>
      <c r="PCD1009" s="136"/>
      <c r="PCE1009" s="136"/>
      <c r="PCF1009" s="136"/>
      <c r="PCG1009" s="136"/>
      <c r="PCH1009" s="136"/>
      <c r="PCI1009" s="136"/>
      <c r="PCJ1009" s="136"/>
      <c r="PCK1009" s="136"/>
      <c r="PCL1009" s="136"/>
      <c r="PCM1009" s="136"/>
      <c r="PCN1009" s="136"/>
      <c r="PCO1009" s="136"/>
      <c r="PCP1009" s="136"/>
      <c r="PCQ1009" s="136"/>
      <c r="PCR1009" s="136"/>
      <c r="PCS1009" s="136"/>
      <c r="PCT1009" s="136"/>
      <c r="PCU1009" s="136"/>
      <c r="PCV1009" s="136"/>
      <c r="PCW1009" s="136"/>
      <c r="PCX1009" s="136"/>
      <c r="PCY1009" s="136"/>
      <c r="PCZ1009" s="136"/>
      <c r="PDA1009" s="136"/>
      <c r="PDB1009" s="136"/>
      <c r="PDC1009" s="136"/>
      <c r="PDD1009" s="136"/>
      <c r="PDE1009" s="136"/>
      <c r="PDF1009" s="136"/>
      <c r="PDG1009" s="136"/>
      <c r="PDH1009" s="136"/>
      <c r="PDI1009" s="136"/>
      <c r="PDJ1009" s="136"/>
      <c r="PDK1009" s="136"/>
      <c r="PDL1009" s="136"/>
      <c r="PDM1009" s="136"/>
      <c r="PDN1009" s="136"/>
      <c r="PDO1009" s="136"/>
      <c r="PDP1009" s="136"/>
      <c r="PDQ1009" s="136"/>
      <c r="PDR1009" s="136"/>
      <c r="PDS1009" s="136"/>
      <c r="PDT1009" s="136"/>
      <c r="PDU1009" s="136"/>
      <c r="PDV1009" s="136"/>
      <c r="PDW1009" s="136"/>
      <c r="PDX1009" s="136"/>
      <c r="PDY1009" s="136"/>
      <c r="PDZ1009" s="136"/>
      <c r="PEA1009" s="136"/>
      <c r="PEB1009" s="136"/>
      <c r="PEC1009" s="136"/>
      <c r="PED1009" s="136"/>
      <c r="PEE1009" s="136"/>
      <c r="PEF1009" s="136"/>
      <c r="PEG1009" s="136"/>
      <c r="PEH1009" s="136"/>
      <c r="PEI1009" s="136"/>
      <c r="PEJ1009" s="136"/>
      <c r="PEK1009" s="136"/>
      <c r="PEL1009" s="136"/>
      <c r="PEM1009" s="136"/>
      <c r="PEN1009" s="136"/>
      <c r="PEO1009" s="136"/>
      <c r="PEP1009" s="136"/>
      <c r="PEQ1009" s="136"/>
      <c r="PER1009" s="136"/>
      <c r="PES1009" s="136"/>
      <c r="PET1009" s="136"/>
      <c r="PEU1009" s="136"/>
      <c r="PEV1009" s="136"/>
      <c r="PEW1009" s="136"/>
      <c r="PEX1009" s="136"/>
      <c r="PEY1009" s="136"/>
      <c r="PEZ1009" s="136"/>
      <c r="PFA1009" s="136"/>
      <c r="PFB1009" s="136"/>
      <c r="PFC1009" s="136"/>
      <c r="PFD1009" s="136"/>
      <c r="PFE1009" s="136"/>
      <c r="PFF1009" s="136"/>
      <c r="PFG1009" s="136"/>
      <c r="PFH1009" s="136"/>
      <c r="PFI1009" s="136"/>
      <c r="PFJ1009" s="136"/>
      <c r="PFK1009" s="136"/>
      <c r="PFL1009" s="136"/>
      <c r="PFM1009" s="136"/>
      <c r="PFN1009" s="136"/>
      <c r="PFO1009" s="136"/>
      <c r="PFP1009" s="136"/>
      <c r="PFQ1009" s="136"/>
      <c r="PFR1009" s="136"/>
      <c r="PFS1009" s="136"/>
      <c r="PFT1009" s="136"/>
      <c r="PFU1009" s="136"/>
      <c r="PFV1009" s="136"/>
      <c r="PFW1009" s="136"/>
      <c r="PFX1009" s="136"/>
      <c r="PFY1009" s="136"/>
      <c r="PFZ1009" s="136"/>
      <c r="PGA1009" s="136"/>
      <c r="PGB1009" s="136"/>
      <c r="PGC1009" s="136"/>
      <c r="PGD1009" s="136"/>
      <c r="PGE1009" s="136"/>
      <c r="PGF1009" s="136"/>
      <c r="PGG1009" s="136"/>
      <c r="PGH1009" s="136"/>
      <c r="PGI1009" s="136"/>
      <c r="PGJ1009" s="136"/>
      <c r="PGK1009" s="136"/>
      <c r="PGL1009" s="136"/>
      <c r="PGM1009" s="136"/>
      <c r="PGN1009" s="136"/>
      <c r="PGO1009" s="136"/>
      <c r="PGP1009" s="136"/>
      <c r="PGQ1009" s="136"/>
      <c r="PGR1009" s="136"/>
      <c r="PGS1009" s="136"/>
      <c r="PGT1009" s="136"/>
      <c r="PGU1009" s="136"/>
      <c r="PGV1009" s="136"/>
      <c r="PGW1009" s="136"/>
      <c r="PGX1009" s="136"/>
      <c r="PGY1009" s="136"/>
      <c r="PGZ1009" s="136"/>
      <c r="PHA1009" s="136"/>
      <c r="PHB1009" s="136"/>
      <c r="PHC1009" s="136"/>
      <c r="PHD1009" s="136"/>
      <c r="PHE1009" s="136"/>
      <c r="PHF1009" s="136"/>
      <c r="PHG1009" s="136"/>
      <c r="PHH1009" s="136"/>
      <c r="PHI1009" s="136"/>
      <c r="PHJ1009" s="136"/>
      <c r="PHK1009" s="136"/>
      <c r="PHL1009" s="136"/>
      <c r="PHM1009" s="136"/>
      <c r="PHN1009" s="136"/>
      <c r="PHO1009" s="136"/>
      <c r="PHP1009" s="136"/>
      <c r="PHQ1009" s="136"/>
      <c r="PHR1009" s="136"/>
      <c r="PHS1009" s="136"/>
      <c r="PHT1009" s="136"/>
      <c r="PHU1009" s="136"/>
      <c r="PHV1009" s="136"/>
      <c r="PHW1009" s="136"/>
      <c r="PHX1009" s="136"/>
      <c r="PHY1009" s="136"/>
      <c r="PHZ1009" s="136"/>
      <c r="PIA1009" s="136"/>
      <c r="PIB1009" s="136"/>
      <c r="PIC1009" s="136"/>
      <c r="PID1009" s="136"/>
      <c r="PIE1009" s="136"/>
      <c r="PIF1009" s="136"/>
      <c r="PIG1009" s="136"/>
      <c r="PIH1009" s="136"/>
      <c r="PII1009" s="136"/>
      <c r="PIJ1009" s="136"/>
      <c r="PIK1009" s="136"/>
      <c r="PIL1009" s="136"/>
      <c r="PIM1009" s="136"/>
      <c r="PIN1009" s="136"/>
      <c r="PIO1009" s="136"/>
      <c r="PIP1009" s="136"/>
      <c r="PIQ1009" s="136"/>
      <c r="PIR1009" s="136"/>
      <c r="PIS1009" s="136"/>
      <c r="PIT1009" s="136"/>
      <c r="PIU1009" s="136"/>
      <c r="PIV1009" s="136"/>
      <c r="PIW1009" s="136"/>
      <c r="PIX1009" s="136"/>
      <c r="PIY1009" s="136"/>
      <c r="PIZ1009" s="136"/>
      <c r="PJA1009" s="136"/>
      <c r="PJB1009" s="136"/>
      <c r="PJC1009" s="136"/>
      <c r="PJD1009" s="136"/>
      <c r="PJE1009" s="136"/>
      <c r="PJF1009" s="136"/>
      <c r="PJG1009" s="136"/>
      <c r="PJH1009" s="136"/>
      <c r="PJI1009" s="136"/>
      <c r="PJJ1009" s="136"/>
      <c r="PJK1009" s="136"/>
      <c r="PJL1009" s="136"/>
      <c r="PJM1009" s="136"/>
      <c r="PJN1009" s="136"/>
      <c r="PJO1009" s="136"/>
      <c r="PJP1009" s="136"/>
      <c r="PJQ1009" s="136"/>
      <c r="PJR1009" s="136"/>
      <c r="PJS1009" s="136"/>
      <c r="PJT1009" s="136"/>
      <c r="PJU1009" s="136"/>
      <c r="PJV1009" s="136"/>
      <c r="PJW1009" s="136"/>
      <c r="PJX1009" s="136"/>
      <c r="PJY1009" s="136"/>
      <c r="PJZ1009" s="136"/>
      <c r="PKA1009" s="136"/>
      <c r="PKB1009" s="136"/>
      <c r="PKC1009" s="136"/>
      <c r="PKD1009" s="136"/>
      <c r="PKE1009" s="136"/>
      <c r="PKF1009" s="136"/>
      <c r="PKG1009" s="136"/>
      <c r="PKH1009" s="136"/>
      <c r="PKI1009" s="136"/>
      <c r="PKJ1009" s="136"/>
      <c r="PKK1009" s="136"/>
      <c r="PKL1009" s="136"/>
      <c r="PKM1009" s="136"/>
      <c r="PKN1009" s="136"/>
      <c r="PKO1009" s="136"/>
      <c r="PKP1009" s="136"/>
      <c r="PKQ1009" s="136"/>
      <c r="PKR1009" s="136"/>
      <c r="PKS1009" s="136"/>
      <c r="PKT1009" s="136"/>
      <c r="PKU1009" s="136"/>
      <c r="PKV1009" s="136"/>
      <c r="PKW1009" s="136"/>
      <c r="PKX1009" s="136"/>
      <c r="PKY1009" s="136"/>
      <c r="PKZ1009" s="136"/>
      <c r="PLA1009" s="136"/>
      <c r="PLB1009" s="136"/>
      <c r="PLC1009" s="136"/>
      <c r="PLD1009" s="136"/>
      <c r="PLE1009" s="136"/>
      <c r="PLF1009" s="136"/>
      <c r="PLG1009" s="136"/>
      <c r="PLH1009" s="136"/>
      <c r="PLI1009" s="136"/>
      <c r="PLJ1009" s="136"/>
      <c r="PLK1009" s="136"/>
      <c r="PLL1009" s="136"/>
      <c r="PLM1009" s="136"/>
      <c r="PLN1009" s="136"/>
      <c r="PLO1009" s="136"/>
      <c r="PLP1009" s="136"/>
      <c r="PLQ1009" s="136"/>
      <c r="PLR1009" s="136"/>
      <c r="PLS1009" s="136"/>
      <c r="PLT1009" s="136"/>
      <c r="PLU1009" s="136"/>
      <c r="PLV1009" s="136"/>
      <c r="PLW1009" s="136"/>
      <c r="PLX1009" s="136"/>
      <c r="PLY1009" s="136"/>
      <c r="PLZ1009" s="136"/>
      <c r="PMA1009" s="136"/>
      <c r="PMB1009" s="136"/>
      <c r="PMC1009" s="136"/>
      <c r="PMD1009" s="136"/>
      <c r="PME1009" s="136"/>
      <c r="PMF1009" s="136"/>
      <c r="PMG1009" s="136"/>
      <c r="PMH1009" s="136"/>
      <c r="PMI1009" s="136"/>
      <c r="PMJ1009" s="136"/>
      <c r="PMK1009" s="136"/>
      <c r="PML1009" s="136"/>
      <c r="PMM1009" s="136"/>
      <c r="PMN1009" s="136"/>
      <c r="PMO1009" s="136"/>
      <c r="PMP1009" s="136"/>
      <c r="PMQ1009" s="136"/>
      <c r="PMR1009" s="136"/>
      <c r="PMS1009" s="136"/>
      <c r="PMT1009" s="136"/>
      <c r="PMU1009" s="136"/>
      <c r="PMV1009" s="136"/>
      <c r="PMW1009" s="136"/>
      <c r="PMX1009" s="136"/>
      <c r="PMY1009" s="136"/>
      <c r="PMZ1009" s="136"/>
      <c r="PNA1009" s="136"/>
      <c r="PNB1009" s="136"/>
      <c r="PNC1009" s="136"/>
      <c r="PND1009" s="136"/>
      <c r="PNE1009" s="136"/>
      <c r="PNF1009" s="136"/>
      <c r="PNG1009" s="136"/>
      <c r="PNH1009" s="136"/>
      <c r="PNI1009" s="136"/>
      <c r="PNJ1009" s="136"/>
      <c r="PNK1009" s="136"/>
      <c r="PNL1009" s="136"/>
      <c r="PNM1009" s="136"/>
      <c r="PNN1009" s="136"/>
      <c r="PNO1009" s="136"/>
      <c r="PNP1009" s="136"/>
      <c r="PNQ1009" s="136"/>
      <c r="PNR1009" s="136"/>
      <c r="PNS1009" s="136"/>
      <c r="PNT1009" s="136"/>
      <c r="PNU1009" s="136"/>
      <c r="PNV1009" s="136"/>
      <c r="PNW1009" s="136"/>
      <c r="PNX1009" s="136"/>
      <c r="PNY1009" s="136"/>
      <c r="PNZ1009" s="136"/>
      <c r="POA1009" s="136"/>
      <c r="POB1009" s="136"/>
      <c r="POC1009" s="136"/>
      <c r="POD1009" s="136"/>
      <c r="POE1009" s="136"/>
      <c r="POF1009" s="136"/>
      <c r="POG1009" s="136"/>
      <c r="POH1009" s="136"/>
      <c r="POI1009" s="136"/>
      <c r="POJ1009" s="136"/>
      <c r="POK1009" s="136"/>
      <c r="POL1009" s="136"/>
      <c r="POM1009" s="136"/>
      <c r="PON1009" s="136"/>
      <c r="POO1009" s="136"/>
      <c r="POP1009" s="136"/>
      <c r="POQ1009" s="136"/>
      <c r="POR1009" s="136"/>
      <c r="POS1009" s="136"/>
      <c r="POT1009" s="136"/>
      <c r="POU1009" s="136"/>
      <c r="POV1009" s="136"/>
      <c r="POW1009" s="136"/>
      <c r="POX1009" s="136"/>
      <c r="POY1009" s="136"/>
      <c r="POZ1009" s="136"/>
      <c r="PPA1009" s="136"/>
      <c r="PPB1009" s="136"/>
      <c r="PPC1009" s="136"/>
      <c r="PPD1009" s="136"/>
      <c r="PPE1009" s="136"/>
      <c r="PPF1009" s="136"/>
      <c r="PPG1009" s="136"/>
      <c r="PPH1009" s="136"/>
      <c r="PPI1009" s="136"/>
      <c r="PPJ1009" s="136"/>
      <c r="PPK1009" s="136"/>
      <c r="PPL1009" s="136"/>
      <c r="PPM1009" s="136"/>
      <c r="PPN1009" s="136"/>
      <c r="PPO1009" s="136"/>
      <c r="PPP1009" s="136"/>
      <c r="PPQ1009" s="136"/>
      <c r="PPR1009" s="136"/>
      <c r="PPS1009" s="136"/>
      <c r="PPT1009" s="136"/>
      <c r="PPU1009" s="136"/>
      <c r="PPV1009" s="136"/>
      <c r="PPW1009" s="136"/>
      <c r="PPX1009" s="136"/>
      <c r="PPY1009" s="136"/>
      <c r="PPZ1009" s="136"/>
      <c r="PQA1009" s="136"/>
      <c r="PQB1009" s="136"/>
      <c r="PQC1009" s="136"/>
      <c r="PQD1009" s="136"/>
      <c r="PQE1009" s="136"/>
      <c r="PQF1009" s="136"/>
      <c r="PQG1009" s="136"/>
      <c r="PQH1009" s="136"/>
      <c r="PQI1009" s="136"/>
      <c r="PQJ1009" s="136"/>
      <c r="PQK1009" s="136"/>
      <c r="PQL1009" s="136"/>
      <c r="PQM1009" s="136"/>
      <c r="PQN1009" s="136"/>
      <c r="PQO1009" s="136"/>
      <c r="PQP1009" s="136"/>
      <c r="PQQ1009" s="136"/>
      <c r="PQR1009" s="136"/>
      <c r="PQS1009" s="136"/>
      <c r="PQT1009" s="136"/>
      <c r="PQU1009" s="136"/>
      <c r="PQV1009" s="136"/>
      <c r="PQW1009" s="136"/>
      <c r="PQX1009" s="136"/>
      <c r="PQY1009" s="136"/>
      <c r="PQZ1009" s="136"/>
      <c r="PRA1009" s="136"/>
      <c r="PRB1009" s="136"/>
      <c r="PRC1009" s="136"/>
      <c r="PRD1009" s="136"/>
      <c r="PRE1009" s="136"/>
      <c r="PRF1009" s="136"/>
      <c r="PRG1009" s="136"/>
      <c r="PRH1009" s="136"/>
      <c r="PRI1009" s="136"/>
      <c r="PRJ1009" s="136"/>
      <c r="PRK1009" s="136"/>
      <c r="PRL1009" s="136"/>
      <c r="PRM1009" s="136"/>
      <c r="PRN1009" s="136"/>
      <c r="PRO1009" s="136"/>
      <c r="PRP1009" s="136"/>
      <c r="PRQ1009" s="136"/>
      <c r="PRR1009" s="136"/>
      <c r="PRS1009" s="136"/>
      <c r="PRT1009" s="136"/>
      <c r="PRU1009" s="136"/>
      <c r="PRV1009" s="136"/>
      <c r="PRW1009" s="136"/>
      <c r="PRX1009" s="136"/>
      <c r="PRY1009" s="136"/>
      <c r="PRZ1009" s="136"/>
      <c r="PSA1009" s="136"/>
      <c r="PSB1009" s="136"/>
      <c r="PSC1009" s="136"/>
      <c r="PSD1009" s="136"/>
      <c r="PSE1009" s="136"/>
      <c r="PSF1009" s="136"/>
      <c r="PSG1009" s="136"/>
      <c r="PSH1009" s="136"/>
      <c r="PSI1009" s="136"/>
      <c r="PSJ1009" s="136"/>
      <c r="PSK1009" s="136"/>
      <c r="PSL1009" s="136"/>
      <c r="PSM1009" s="136"/>
      <c r="PSN1009" s="136"/>
      <c r="PSO1009" s="136"/>
      <c r="PSP1009" s="136"/>
      <c r="PSQ1009" s="136"/>
      <c r="PSR1009" s="136"/>
      <c r="PSS1009" s="136"/>
      <c r="PST1009" s="136"/>
      <c r="PSU1009" s="136"/>
      <c r="PSV1009" s="136"/>
      <c r="PSW1009" s="136"/>
      <c r="PSX1009" s="136"/>
      <c r="PSY1009" s="136"/>
      <c r="PSZ1009" s="136"/>
      <c r="PTA1009" s="136"/>
      <c r="PTB1009" s="136"/>
      <c r="PTC1009" s="136"/>
      <c r="PTD1009" s="136"/>
      <c r="PTE1009" s="136"/>
      <c r="PTF1009" s="136"/>
      <c r="PTG1009" s="136"/>
      <c r="PTH1009" s="136"/>
      <c r="PTI1009" s="136"/>
      <c r="PTJ1009" s="136"/>
      <c r="PTK1009" s="136"/>
      <c r="PTL1009" s="136"/>
      <c r="PTM1009" s="136"/>
      <c r="PTN1009" s="136"/>
      <c r="PTO1009" s="136"/>
      <c r="PTP1009" s="136"/>
      <c r="PTQ1009" s="136"/>
      <c r="PTR1009" s="136"/>
      <c r="PTS1009" s="136"/>
      <c r="PTT1009" s="136"/>
      <c r="PTU1009" s="136"/>
      <c r="PTV1009" s="136"/>
      <c r="PTW1009" s="136"/>
      <c r="PTX1009" s="136"/>
      <c r="PTY1009" s="136"/>
      <c r="PTZ1009" s="136"/>
      <c r="PUA1009" s="136"/>
      <c r="PUB1009" s="136"/>
      <c r="PUC1009" s="136"/>
      <c r="PUD1009" s="136"/>
      <c r="PUE1009" s="136"/>
      <c r="PUF1009" s="136"/>
      <c r="PUG1009" s="136"/>
      <c r="PUH1009" s="136"/>
      <c r="PUI1009" s="136"/>
      <c r="PUJ1009" s="136"/>
      <c r="PUK1009" s="136"/>
      <c r="PUL1009" s="136"/>
      <c r="PUM1009" s="136"/>
      <c r="PUN1009" s="136"/>
      <c r="PUO1009" s="136"/>
      <c r="PUP1009" s="136"/>
      <c r="PUQ1009" s="136"/>
      <c r="PUR1009" s="136"/>
      <c r="PUS1009" s="136"/>
      <c r="PUT1009" s="136"/>
      <c r="PUU1009" s="136"/>
      <c r="PUV1009" s="136"/>
      <c r="PUW1009" s="136"/>
      <c r="PUX1009" s="136"/>
      <c r="PUY1009" s="136"/>
      <c r="PUZ1009" s="136"/>
      <c r="PVA1009" s="136"/>
      <c r="PVB1009" s="136"/>
      <c r="PVC1009" s="136"/>
      <c r="PVD1009" s="136"/>
      <c r="PVE1009" s="136"/>
      <c r="PVF1009" s="136"/>
      <c r="PVG1009" s="136"/>
      <c r="PVH1009" s="136"/>
      <c r="PVI1009" s="136"/>
      <c r="PVJ1009" s="136"/>
      <c r="PVK1009" s="136"/>
      <c r="PVL1009" s="136"/>
      <c r="PVM1009" s="136"/>
      <c r="PVN1009" s="136"/>
      <c r="PVO1009" s="136"/>
      <c r="PVP1009" s="136"/>
      <c r="PVQ1009" s="136"/>
      <c r="PVR1009" s="136"/>
      <c r="PVS1009" s="136"/>
      <c r="PVT1009" s="136"/>
      <c r="PVU1009" s="136"/>
      <c r="PVV1009" s="136"/>
      <c r="PVW1009" s="136"/>
      <c r="PVX1009" s="136"/>
      <c r="PVY1009" s="136"/>
      <c r="PVZ1009" s="136"/>
      <c r="PWA1009" s="136"/>
      <c r="PWB1009" s="136"/>
      <c r="PWC1009" s="136"/>
      <c r="PWD1009" s="136"/>
      <c r="PWE1009" s="136"/>
      <c r="PWF1009" s="136"/>
      <c r="PWG1009" s="136"/>
      <c r="PWH1009" s="136"/>
      <c r="PWI1009" s="136"/>
      <c r="PWJ1009" s="136"/>
      <c r="PWK1009" s="136"/>
      <c r="PWL1009" s="136"/>
      <c r="PWM1009" s="136"/>
      <c r="PWN1009" s="136"/>
      <c r="PWO1009" s="136"/>
      <c r="PWP1009" s="136"/>
      <c r="PWQ1009" s="136"/>
      <c r="PWR1009" s="136"/>
      <c r="PWS1009" s="136"/>
      <c r="PWT1009" s="136"/>
      <c r="PWU1009" s="136"/>
      <c r="PWV1009" s="136"/>
      <c r="PWW1009" s="136"/>
      <c r="PWX1009" s="136"/>
      <c r="PWY1009" s="136"/>
      <c r="PWZ1009" s="136"/>
      <c r="PXA1009" s="136"/>
      <c r="PXB1009" s="136"/>
      <c r="PXC1009" s="136"/>
      <c r="PXD1009" s="136"/>
      <c r="PXE1009" s="136"/>
      <c r="PXF1009" s="136"/>
      <c r="PXG1009" s="136"/>
      <c r="PXH1009" s="136"/>
      <c r="PXI1009" s="136"/>
      <c r="PXJ1009" s="136"/>
      <c r="PXK1009" s="136"/>
      <c r="PXL1009" s="136"/>
      <c r="PXM1009" s="136"/>
      <c r="PXN1009" s="136"/>
      <c r="PXO1009" s="136"/>
      <c r="PXP1009" s="136"/>
      <c r="PXQ1009" s="136"/>
      <c r="PXR1009" s="136"/>
      <c r="PXS1009" s="136"/>
      <c r="PXT1009" s="136"/>
      <c r="PXU1009" s="136"/>
      <c r="PXV1009" s="136"/>
      <c r="PXW1009" s="136"/>
      <c r="PXX1009" s="136"/>
      <c r="PXY1009" s="136"/>
      <c r="PXZ1009" s="136"/>
      <c r="PYA1009" s="136"/>
      <c r="PYB1009" s="136"/>
      <c r="PYC1009" s="136"/>
      <c r="PYD1009" s="136"/>
      <c r="PYE1009" s="136"/>
      <c r="PYF1009" s="136"/>
      <c r="PYG1009" s="136"/>
      <c r="PYH1009" s="136"/>
      <c r="PYI1009" s="136"/>
      <c r="PYJ1009" s="136"/>
      <c r="PYK1009" s="136"/>
      <c r="PYL1009" s="136"/>
      <c r="PYM1009" s="136"/>
      <c r="PYN1009" s="136"/>
      <c r="PYO1009" s="136"/>
      <c r="PYP1009" s="136"/>
      <c r="PYQ1009" s="136"/>
      <c r="PYR1009" s="136"/>
      <c r="PYS1009" s="136"/>
      <c r="PYT1009" s="136"/>
      <c r="PYU1009" s="136"/>
      <c r="PYV1009" s="136"/>
      <c r="PYW1009" s="136"/>
      <c r="PYX1009" s="136"/>
      <c r="PYY1009" s="136"/>
      <c r="PYZ1009" s="136"/>
      <c r="PZA1009" s="136"/>
      <c r="PZB1009" s="136"/>
      <c r="PZC1009" s="136"/>
      <c r="PZD1009" s="136"/>
      <c r="PZE1009" s="136"/>
      <c r="PZF1009" s="136"/>
      <c r="PZG1009" s="136"/>
      <c r="PZH1009" s="136"/>
      <c r="PZI1009" s="136"/>
      <c r="PZJ1009" s="136"/>
      <c r="PZK1009" s="136"/>
      <c r="PZL1009" s="136"/>
      <c r="PZM1009" s="136"/>
      <c r="PZN1009" s="136"/>
      <c r="PZO1009" s="136"/>
      <c r="PZP1009" s="136"/>
      <c r="PZQ1009" s="136"/>
      <c r="PZR1009" s="136"/>
      <c r="PZS1009" s="136"/>
      <c r="PZT1009" s="136"/>
      <c r="PZU1009" s="136"/>
      <c r="PZV1009" s="136"/>
      <c r="PZW1009" s="136"/>
      <c r="PZX1009" s="136"/>
      <c r="PZY1009" s="136"/>
      <c r="PZZ1009" s="136"/>
      <c r="QAA1009" s="136"/>
      <c r="QAB1009" s="136"/>
      <c r="QAC1009" s="136"/>
      <c r="QAD1009" s="136"/>
      <c r="QAE1009" s="136"/>
      <c r="QAF1009" s="136"/>
      <c r="QAG1009" s="136"/>
      <c r="QAH1009" s="136"/>
      <c r="QAI1009" s="136"/>
      <c r="QAJ1009" s="136"/>
      <c r="QAK1009" s="136"/>
      <c r="QAL1009" s="136"/>
      <c r="QAM1009" s="136"/>
      <c r="QAN1009" s="136"/>
      <c r="QAO1009" s="136"/>
      <c r="QAP1009" s="136"/>
      <c r="QAQ1009" s="136"/>
      <c r="QAR1009" s="136"/>
      <c r="QAS1009" s="136"/>
      <c r="QAT1009" s="136"/>
      <c r="QAU1009" s="136"/>
      <c r="QAV1009" s="136"/>
      <c r="QAW1009" s="136"/>
      <c r="QAX1009" s="136"/>
      <c r="QAY1009" s="136"/>
      <c r="QAZ1009" s="136"/>
      <c r="QBA1009" s="136"/>
      <c r="QBB1009" s="136"/>
      <c r="QBC1009" s="136"/>
      <c r="QBD1009" s="136"/>
      <c r="QBE1009" s="136"/>
      <c r="QBF1009" s="136"/>
      <c r="QBG1009" s="136"/>
      <c r="QBH1009" s="136"/>
      <c r="QBI1009" s="136"/>
      <c r="QBJ1009" s="136"/>
      <c r="QBK1009" s="136"/>
      <c r="QBL1009" s="136"/>
      <c r="QBM1009" s="136"/>
      <c r="QBN1009" s="136"/>
      <c r="QBO1009" s="136"/>
      <c r="QBP1009" s="136"/>
      <c r="QBQ1009" s="136"/>
      <c r="QBR1009" s="136"/>
      <c r="QBS1009" s="136"/>
      <c r="QBT1009" s="136"/>
      <c r="QBU1009" s="136"/>
      <c r="QBV1009" s="136"/>
      <c r="QBW1009" s="136"/>
      <c r="QBX1009" s="136"/>
      <c r="QBY1009" s="136"/>
      <c r="QBZ1009" s="136"/>
      <c r="QCA1009" s="136"/>
      <c r="QCB1009" s="136"/>
      <c r="QCC1009" s="136"/>
      <c r="QCD1009" s="136"/>
      <c r="QCE1009" s="136"/>
      <c r="QCF1009" s="136"/>
      <c r="QCG1009" s="136"/>
      <c r="QCH1009" s="136"/>
      <c r="QCI1009" s="136"/>
      <c r="QCJ1009" s="136"/>
      <c r="QCK1009" s="136"/>
      <c r="QCL1009" s="136"/>
      <c r="QCM1009" s="136"/>
      <c r="QCN1009" s="136"/>
      <c r="QCO1009" s="136"/>
      <c r="QCP1009" s="136"/>
      <c r="QCQ1009" s="136"/>
      <c r="QCR1009" s="136"/>
      <c r="QCS1009" s="136"/>
      <c r="QCT1009" s="136"/>
      <c r="QCU1009" s="136"/>
      <c r="QCV1009" s="136"/>
      <c r="QCW1009" s="136"/>
      <c r="QCX1009" s="136"/>
      <c r="QCY1009" s="136"/>
      <c r="QCZ1009" s="136"/>
      <c r="QDA1009" s="136"/>
      <c r="QDB1009" s="136"/>
      <c r="QDC1009" s="136"/>
      <c r="QDD1009" s="136"/>
      <c r="QDE1009" s="136"/>
      <c r="QDF1009" s="136"/>
      <c r="QDG1009" s="136"/>
      <c r="QDH1009" s="136"/>
      <c r="QDI1009" s="136"/>
      <c r="QDJ1009" s="136"/>
      <c r="QDK1009" s="136"/>
      <c r="QDL1009" s="136"/>
      <c r="QDM1009" s="136"/>
      <c r="QDN1009" s="136"/>
      <c r="QDO1009" s="136"/>
      <c r="QDP1009" s="136"/>
      <c r="QDQ1009" s="136"/>
      <c r="QDR1009" s="136"/>
      <c r="QDS1009" s="136"/>
      <c r="QDT1009" s="136"/>
      <c r="QDU1009" s="136"/>
      <c r="QDV1009" s="136"/>
      <c r="QDW1009" s="136"/>
      <c r="QDX1009" s="136"/>
      <c r="QDY1009" s="136"/>
      <c r="QDZ1009" s="136"/>
      <c r="QEA1009" s="136"/>
      <c r="QEB1009" s="136"/>
      <c r="QEC1009" s="136"/>
      <c r="QED1009" s="136"/>
      <c r="QEE1009" s="136"/>
      <c r="QEF1009" s="136"/>
      <c r="QEG1009" s="136"/>
      <c r="QEH1009" s="136"/>
      <c r="QEI1009" s="136"/>
      <c r="QEJ1009" s="136"/>
      <c r="QEK1009" s="136"/>
      <c r="QEL1009" s="136"/>
      <c r="QEM1009" s="136"/>
      <c r="QEN1009" s="136"/>
      <c r="QEO1009" s="136"/>
      <c r="QEP1009" s="136"/>
      <c r="QEQ1009" s="136"/>
      <c r="QER1009" s="136"/>
      <c r="QES1009" s="136"/>
      <c r="QET1009" s="136"/>
      <c r="QEU1009" s="136"/>
      <c r="QEV1009" s="136"/>
      <c r="QEW1009" s="136"/>
      <c r="QEX1009" s="136"/>
      <c r="QEY1009" s="136"/>
      <c r="QEZ1009" s="136"/>
      <c r="QFA1009" s="136"/>
      <c r="QFB1009" s="136"/>
      <c r="QFC1009" s="136"/>
      <c r="QFD1009" s="136"/>
      <c r="QFE1009" s="136"/>
      <c r="QFF1009" s="136"/>
      <c r="QFG1009" s="136"/>
      <c r="QFH1009" s="136"/>
      <c r="QFI1009" s="136"/>
      <c r="QFJ1009" s="136"/>
      <c r="QFK1009" s="136"/>
      <c r="QFL1009" s="136"/>
      <c r="QFM1009" s="136"/>
      <c r="QFN1009" s="136"/>
      <c r="QFO1009" s="136"/>
      <c r="QFP1009" s="136"/>
      <c r="QFQ1009" s="136"/>
      <c r="QFR1009" s="136"/>
      <c r="QFS1009" s="136"/>
      <c r="QFT1009" s="136"/>
      <c r="QFU1009" s="136"/>
      <c r="QFV1009" s="136"/>
      <c r="QFW1009" s="136"/>
      <c r="QFX1009" s="136"/>
      <c r="QFY1009" s="136"/>
      <c r="QFZ1009" s="136"/>
      <c r="QGA1009" s="136"/>
      <c r="QGB1009" s="136"/>
      <c r="QGC1009" s="136"/>
      <c r="QGD1009" s="136"/>
      <c r="QGE1009" s="136"/>
      <c r="QGF1009" s="136"/>
      <c r="QGG1009" s="136"/>
      <c r="QGH1009" s="136"/>
      <c r="QGI1009" s="136"/>
      <c r="QGJ1009" s="136"/>
      <c r="QGK1009" s="136"/>
      <c r="QGL1009" s="136"/>
      <c r="QGM1009" s="136"/>
      <c r="QGN1009" s="136"/>
      <c r="QGO1009" s="136"/>
      <c r="QGP1009" s="136"/>
      <c r="QGQ1009" s="136"/>
      <c r="QGR1009" s="136"/>
      <c r="QGS1009" s="136"/>
      <c r="QGT1009" s="136"/>
      <c r="QGU1009" s="136"/>
      <c r="QGV1009" s="136"/>
      <c r="QGW1009" s="136"/>
      <c r="QGX1009" s="136"/>
      <c r="QGY1009" s="136"/>
      <c r="QGZ1009" s="136"/>
      <c r="QHA1009" s="136"/>
      <c r="QHB1009" s="136"/>
      <c r="QHC1009" s="136"/>
      <c r="QHD1009" s="136"/>
      <c r="QHE1009" s="136"/>
      <c r="QHF1009" s="136"/>
      <c r="QHG1009" s="136"/>
      <c r="QHH1009" s="136"/>
      <c r="QHI1009" s="136"/>
      <c r="QHJ1009" s="136"/>
      <c r="QHK1009" s="136"/>
      <c r="QHL1009" s="136"/>
      <c r="QHM1009" s="136"/>
      <c r="QHN1009" s="136"/>
      <c r="QHO1009" s="136"/>
      <c r="QHP1009" s="136"/>
      <c r="QHQ1009" s="136"/>
      <c r="QHR1009" s="136"/>
      <c r="QHS1009" s="136"/>
      <c r="QHT1009" s="136"/>
      <c r="QHU1009" s="136"/>
      <c r="QHV1009" s="136"/>
      <c r="QHW1009" s="136"/>
      <c r="QHX1009" s="136"/>
      <c r="QHY1009" s="136"/>
      <c r="QHZ1009" s="136"/>
      <c r="QIA1009" s="136"/>
      <c r="QIB1009" s="136"/>
      <c r="QIC1009" s="136"/>
      <c r="QID1009" s="136"/>
      <c r="QIE1009" s="136"/>
      <c r="QIF1009" s="136"/>
      <c r="QIG1009" s="136"/>
      <c r="QIH1009" s="136"/>
      <c r="QII1009" s="136"/>
      <c r="QIJ1009" s="136"/>
      <c r="QIK1009" s="136"/>
      <c r="QIL1009" s="136"/>
      <c r="QIM1009" s="136"/>
      <c r="QIN1009" s="136"/>
      <c r="QIO1009" s="136"/>
      <c r="QIP1009" s="136"/>
      <c r="QIQ1009" s="136"/>
      <c r="QIR1009" s="136"/>
      <c r="QIS1009" s="136"/>
      <c r="QIT1009" s="136"/>
      <c r="QIU1009" s="136"/>
      <c r="QIV1009" s="136"/>
      <c r="QIW1009" s="136"/>
      <c r="QIX1009" s="136"/>
      <c r="QIY1009" s="136"/>
      <c r="QIZ1009" s="136"/>
      <c r="QJA1009" s="136"/>
      <c r="QJB1009" s="136"/>
      <c r="QJC1009" s="136"/>
      <c r="QJD1009" s="136"/>
      <c r="QJE1009" s="136"/>
      <c r="QJF1009" s="136"/>
      <c r="QJG1009" s="136"/>
      <c r="QJH1009" s="136"/>
      <c r="QJI1009" s="136"/>
      <c r="QJJ1009" s="136"/>
      <c r="QJK1009" s="136"/>
      <c r="QJL1009" s="136"/>
      <c r="QJM1009" s="136"/>
      <c r="QJN1009" s="136"/>
      <c r="QJO1009" s="136"/>
      <c r="QJP1009" s="136"/>
      <c r="QJQ1009" s="136"/>
      <c r="QJR1009" s="136"/>
      <c r="QJS1009" s="136"/>
      <c r="QJT1009" s="136"/>
      <c r="QJU1009" s="136"/>
      <c r="QJV1009" s="136"/>
      <c r="QJW1009" s="136"/>
      <c r="QJX1009" s="136"/>
      <c r="QJY1009" s="136"/>
      <c r="QJZ1009" s="136"/>
      <c r="QKA1009" s="136"/>
      <c r="QKB1009" s="136"/>
      <c r="QKC1009" s="136"/>
      <c r="QKD1009" s="136"/>
      <c r="QKE1009" s="136"/>
      <c r="QKF1009" s="136"/>
      <c r="QKG1009" s="136"/>
      <c r="QKH1009" s="136"/>
      <c r="QKI1009" s="136"/>
      <c r="QKJ1009" s="136"/>
      <c r="QKK1009" s="136"/>
      <c r="QKL1009" s="136"/>
      <c r="QKM1009" s="136"/>
      <c r="QKN1009" s="136"/>
      <c r="QKO1009" s="136"/>
      <c r="QKP1009" s="136"/>
      <c r="QKQ1009" s="136"/>
      <c r="QKR1009" s="136"/>
      <c r="QKS1009" s="136"/>
      <c r="QKT1009" s="136"/>
      <c r="QKU1009" s="136"/>
      <c r="QKV1009" s="136"/>
      <c r="QKW1009" s="136"/>
      <c r="QKX1009" s="136"/>
      <c r="QKY1009" s="136"/>
      <c r="QKZ1009" s="136"/>
      <c r="QLA1009" s="136"/>
      <c r="QLB1009" s="136"/>
      <c r="QLC1009" s="136"/>
      <c r="QLD1009" s="136"/>
      <c r="QLE1009" s="136"/>
      <c r="QLF1009" s="136"/>
      <c r="QLG1009" s="136"/>
      <c r="QLH1009" s="136"/>
      <c r="QLI1009" s="136"/>
      <c r="QLJ1009" s="136"/>
      <c r="QLK1009" s="136"/>
      <c r="QLL1009" s="136"/>
      <c r="QLM1009" s="136"/>
      <c r="QLN1009" s="136"/>
      <c r="QLO1009" s="136"/>
      <c r="QLP1009" s="136"/>
      <c r="QLQ1009" s="136"/>
      <c r="QLR1009" s="136"/>
      <c r="QLS1009" s="136"/>
      <c r="QLT1009" s="136"/>
      <c r="QLU1009" s="136"/>
      <c r="QLV1009" s="136"/>
      <c r="QLW1009" s="136"/>
      <c r="QLX1009" s="136"/>
      <c r="QLY1009" s="136"/>
      <c r="QLZ1009" s="136"/>
      <c r="QMA1009" s="136"/>
      <c r="QMB1009" s="136"/>
      <c r="QMC1009" s="136"/>
      <c r="QMD1009" s="136"/>
      <c r="QME1009" s="136"/>
      <c r="QMF1009" s="136"/>
      <c r="QMG1009" s="136"/>
      <c r="QMH1009" s="136"/>
      <c r="QMI1009" s="136"/>
      <c r="QMJ1009" s="136"/>
      <c r="QMK1009" s="136"/>
      <c r="QML1009" s="136"/>
      <c r="QMM1009" s="136"/>
      <c r="QMN1009" s="136"/>
      <c r="QMO1009" s="136"/>
      <c r="QMP1009" s="136"/>
      <c r="QMQ1009" s="136"/>
      <c r="QMR1009" s="136"/>
      <c r="QMS1009" s="136"/>
      <c r="QMT1009" s="136"/>
      <c r="QMU1009" s="136"/>
      <c r="QMV1009" s="136"/>
      <c r="QMW1009" s="136"/>
      <c r="QMX1009" s="136"/>
      <c r="QMY1009" s="136"/>
      <c r="QMZ1009" s="136"/>
      <c r="QNA1009" s="136"/>
      <c r="QNB1009" s="136"/>
      <c r="QNC1009" s="136"/>
      <c r="QND1009" s="136"/>
      <c r="QNE1009" s="136"/>
      <c r="QNF1009" s="136"/>
      <c r="QNG1009" s="136"/>
      <c r="QNH1009" s="136"/>
      <c r="QNI1009" s="136"/>
      <c r="QNJ1009" s="136"/>
      <c r="QNK1009" s="136"/>
      <c r="QNL1009" s="136"/>
      <c r="QNM1009" s="136"/>
      <c r="QNN1009" s="136"/>
      <c r="QNO1009" s="136"/>
      <c r="QNP1009" s="136"/>
      <c r="QNQ1009" s="136"/>
      <c r="QNR1009" s="136"/>
      <c r="QNS1009" s="136"/>
      <c r="QNT1009" s="136"/>
      <c r="QNU1009" s="136"/>
      <c r="QNV1009" s="136"/>
      <c r="QNW1009" s="136"/>
      <c r="QNX1009" s="136"/>
      <c r="QNY1009" s="136"/>
      <c r="QNZ1009" s="136"/>
      <c r="QOA1009" s="136"/>
      <c r="QOB1009" s="136"/>
      <c r="QOC1009" s="136"/>
      <c r="QOD1009" s="136"/>
      <c r="QOE1009" s="136"/>
      <c r="QOF1009" s="136"/>
      <c r="QOG1009" s="136"/>
      <c r="QOH1009" s="136"/>
      <c r="QOI1009" s="136"/>
      <c r="QOJ1009" s="136"/>
      <c r="QOK1009" s="136"/>
      <c r="QOL1009" s="136"/>
      <c r="QOM1009" s="136"/>
      <c r="QON1009" s="136"/>
      <c r="QOO1009" s="136"/>
      <c r="QOP1009" s="136"/>
      <c r="QOQ1009" s="136"/>
      <c r="QOR1009" s="136"/>
      <c r="QOS1009" s="136"/>
      <c r="QOT1009" s="136"/>
      <c r="QOU1009" s="136"/>
      <c r="QOV1009" s="136"/>
      <c r="QOW1009" s="136"/>
      <c r="QOX1009" s="136"/>
      <c r="QOY1009" s="136"/>
      <c r="QOZ1009" s="136"/>
      <c r="QPA1009" s="136"/>
      <c r="QPB1009" s="136"/>
      <c r="QPC1009" s="136"/>
      <c r="QPD1009" s="136"/>
      <c r="QPE1009" s="136"/>
      <c r="QPF1009" s="136"/>
      <c r="QPG1009" s="136"/>
      <c r="QPH1009" s="136"/>
      <c r="QPI1009" s="136"/>
      <c r="QPJ1009" s="136"/>
      <c r="QPK1009" s="136"/>
      <c r="QPL1009" s="136"/>
      <c r="QPM1009" s="136"/>
      <c r="QPN1009" s="136"/>
      <c r="QPO1009" s="136"/>
      <c r="QPP1009" s="136"/>
      <c r="QPQ1009" s="136"/>
      <c r="QPR1009" s="136"/>
      <c r="QPS1009" s="136"/>
      <c r="QPT1009" s="136"/>
      <c r="QPU1009" s="136"/>
      <c r="QPV1009" s="136"/>
      <c r="QPW1009" s="136"/>
      <c r="QPX1009" s="136"/>
      <c r="QPY1009" s="136"/>
      <c r="QPZ1009" s="136"/>
      <c r="QQA1009" s="136"/>
      <c r="QQB1009" s="136"/>
      <c r="QQC1009" s="136"/>
      <c r="QQD1009" s="136"/>
      <c r="QQE1009" s="136"/>
      <c r="QQF1009" s="136"/>
      <c r="QQG1009" s="136"/>
      <c r="QQH1009" s="136"/>
      <c r="QQI1009" s="136"/>
      <c r="QQJ1009" s="136"/>
      <c r="QQK1009" s="136"/>
      <c r="QQL1009" s="136"/>
      <c r="QQM1009" s="136"/>
      <c r="QQN1009" s="136"/>
      <c r="QQO1009" s="136"/>
      <c r="QQP1009" s="136"/>
      <c r="QQQ1009" s="136"/>
      <c r="QQR1009" s="136"/>
      <c r="QQS1009" s="136"/>
      <c r="QQT1009" s="136"/>
      <c r="QQU1009" s="136"/>
      <c r="QQV1009" s="136"/>
      <c r="QQW1009" s="136"/>
      <c r="QQX1009" s="136"/>
      <c r="QQY1009" s="136"/>
      <c r="QQZ1009" s="136"/>
      <c r="QRA1009" s="136"/>
      <c r="QRB1009" s="136"/>
      <c r="QRC1009" s="136"/>
      <c r="QRD1009" s="136"/>
      <c r="QRE1009" s="136"/>
      <c r="QRF1009" s="136"/>
      <c r="QRG1009" s="136"/>
      <c r="QRH1009" s="136"/>
      <c r="QRI1009" s="136"/>
      <c r="QRJ1009" s="136"/>
      <c r="QRK1009" s="136"/>
      <c r="QRL1009" s="136"/>
      <c r="QRM1009" s="136"/>
      <c r="QRN1009" s="136"/>
      <c r="QRO1009" s="136"/>
      <c r="QRP1009" s="136"/>
      <c r="QRQ1009" s="136"/>
      <c r="QRR1009" s="136"/>
      <c r="QRS1009" s="136"/>
      <c r="QRT1009" s="136"/>
      <c r="QRU1009" s="136"/>
      <c r="QRV1009" s="136"/>
      <c r="QRW1009" s="136"/>
      <c r="QRX1009" s="136"/>
      <c r="QRY1009" s="136"/>
      <c r="QRZ1009" s="136"/>
      <c r="QSA1009" s="136"/>
      <c r="QSB1009" s="136"/>
      <c r="QSC1009" s="136"/>
      <c r="QSD1009" s="136"/>
      <c r="QSE1009" s="136"/>
      <c r="QSF1009" s="136"/>
      <c r="QSG1009" s="136"/>
      <c r="QSH1009" s="136"/>
      <c r="QSI1009" s="136"/>
      <c r="QSJ1009" s="136"/>
      <c r="QSK1009" s="136"/>
      <c r="QSL1009" s="136"/>
      <c r="QSM1009" s="136"/>
      <c r="QSN1009" s="136"/>
      <c r="QSO1009" s="136"/>
      <c r="QSP1009" s="136"/>
      <c r="QSQ1009" s="136"/>
      <c r="QSR1009" s="136"/>
      <c r="QSS1009" s="136"/>
      <c r="QST1009" s="136"/>
      <c r="QSU1009" s="136"/>
      <c r="QSV1009" s="136"/>
      <c r="QSW1009" s="136"/>
      <c r="QSX1009" s="136"/>
      <c r="QSY1009" s="136"/>
      <c r="QSZ1009" s="136"/>
      <c r="QTA1009" s="136"/>
      <c r="QTB1009" s="136"/>
      <c r="QTC1009" s="136"/>
      <c r="QTD1009" s="136"/>
      <c r="QTE1009" s="136"/>
      <c r="QTF1009" s="136"/>
      <c r="QTG1009" s="136"/>
      <c r="QTH1009" s="136"/>
      <c r="QTI1009" s="136"/>
      <c r="QTJ1009" s="136"/>
      <c r="QTK1009" s="136"/>
      <c r="QTL1009" s="136"/>
      <c r="QTM1009" s="136"/>
      <c r="QTN1009" s="136"/>
      <c r="QTO1009" s="136"/>
      <c r="QTP1009" s="136"/>
      <c r="QTQ1009" s="136"/>
      <c r="QTR1009" s="136"/>
      <c r="QTS1009" s="136"/>
      <c r="QTT1009" s="136"/>
      <c r="QTU1009" s="136"/>
      <c r="QTV1009" s="136"/>
      <c r="QTW1009" s="136"/>
      <c r="QTX1009" s="136"/>
      <c r="QTY1009" s="136"/>
      <c r="QTZ1009" s="136"/>
      <c r="QUA1009" s="136"/>
      <c r="QUB1009" s="136"/>
      <c r="QUC1009" s="136"/>
      <c r="QUD1009" s="136"/>
      <c r="QUE1009" s="136"/>
      <c r="QUF1009" s="136"/>
      <c r="QUG1009" s="136"/>
      <c r="QUH1009" s="136"/>
      <c r="QUI1009" s="136"/>
      <c r="QUJ1009" s="136"/>
      <c r="QUK1009" s="136"/>
      <c r="QUL1009" s="136"/>
      <c r="QUM1009" s="136"/>
      <c r="QUN1009" s="136"/>
      <c r="QUO1009" s="136"/>
      <c r="QUP1009" s="136"/>
      <c r="QUQ1009" s="136"/>
      <c r="QUR1009" s="136"/>
      <c r="QUS1009" s="136"/>
      <c r="QUT1009" s="136"/>
      <c r="QUU1009" s="136"/>
      <c r="QUV1009" s="136"/>
      <c r="QUW1009" s="136"/>
      <c r="QUX1009" s="136"/>
      <c r="QUY1009" s="136"/>
      <c r="QUZ1009" s="136"/>
      <c r="QVA1009" s="136"/>
      <c r="QVB1009" s="136"/>
      <c r="QVC1009" s="136"/>
      <c r="QVD1009" s="136"/>
      <c r="QVE1009" s="136"/>
      <c r="QVF1009" s="136"/>
      <c r="QVG1009" s="136"/>
      <c r="QVH1009" s="136"/>
      <c r="QVI1009" s="136"/>
      <c r="QVJ1009" s="136"/>
      <c r="QVK1009" s="136"/>
      <c r="QVL1009" s="136"/>
      <c r="QVM1009" s="136"/>
      <c r="QVN1009" s="136"/>
      <c r="QVO1009" s="136"/>
      <c r="QVP1009" s="136"/>
      <c r="QVQ1009" s="136"/>
      <c r="QVR1009" s="136"/>
      <c r="QVS1009" s="136"/>
      <c r="QVT1009" s="136"/>
      <c r="QVU1009" s="136"/>
      <c r="QVV1009" s="136"/>
      <c r="QVW1009" s="136"/>
      <c r="QVX1009" s="136"/>
      <c r="QVY1009" s="136"/>
      <c r="QVZ1009" s="136"/>
      <c r="QWA1009" s="136"/>
      <c r="QWB1009" s="136"/>
      <c r="QWC1009" s="136"/>
      <c r="QWD1009" s="136"/>
      <c r="QWE1009" s="136"/>
      <c r="QWF1009" s="136"/>
      <c r="QWG1009" s="136"/>
      <c r="QWH1009" s="136"/>
      <c r="QWI1009" s="136"/>
      <c r="QWJ1009" s="136"/>
      <c r="QWK1009" s="136"/>
      <c r="QWL1009" s="136"/>
      <c r="QWM1009" s="136"/>
      <c r="QWN1009" s="136"/>
      <c r="QWO1009" s="136"/>
      <c r="QWP1009" s="136"/>
      <c r="QWQ1009" s="136"/>
      <c r="QWR1009" s="136"/>
      <c r="QWS1009" s="136"/>
      <c r="QWT1009" s="136"/>
      <c r="QWU1009" s="136"/>
      <c r="QWV1009" s="136"/>
      <c r="QWW1009" s="136"/>
      <c r="QWX1009" s="136"/>
      <c r="QWY1009" s="136"/>
      <c r="QWZ1009" s="136"/>
      <c r="QXA1009" s="136"/>
      <c r="QXB1009" s="136"/>
      <c r="QXC1009" s="136"/>
      <c r="QXD1009" s="136"/>
      <c r="QXE1009" s="136"/>
      <c r="QXF1009" s="136"/>
      <c r="QXG1009" s="136"/>
      <c r="QXH1009" s="136"/>
      <c r="QXI1009" s="136"/>
      <c r="QXJ1009" s="136"/>
      <c r="QXK1009" s="136"/>
      <c r="QXL1009" s="136"/>
      <c r="QXM1009" s="136"/>
      <c r="QXN1009" s="136"/>
      <c r="QXO1009" s="136"/>
      <c r="QXP1009" s="136"/>
      <c r="QXQ1009" s="136"/>
      <c r="QXR1009" s="136"/>
      <c r="QXS1009" s="136"/>
      <c r="QXT1009" s="136"/>
      <c r="QXU1009" s="136"/>
      <c r="QXV1009" s="136"/>
      <c r="QXW1009" s="136"/>
      <c r="QXX1009" s="136"/>
      <c r="QXY1009" s="136"/>
      <c r="QXZ1009" s="136"/>
      <c r="QYA1009" s="136"/>
      <c r="QYB1009" s="136"/>
      <c r="QYC1009" s="136"/>
      <c r="QYD1009" s="136"/>
      <c r="QYE1009" s="136"/>
      <c r="QYF1009" s="136"/>
      <c r="QYG1009" s="136"/>
      <c r="QYH1009" s="136"/>
      <c r="QYI1009" s="136"/>
      <c r="QYJ1009" s="136"/>
      <c r="QYK1009" s="136"/>
      <c r="QYL1009" s="136"/>
      <c r="QYM1009" s="136"/>
      <c r="QYN1009" s="136"/>
      <c r="QYO1009" s="136"/>
      <c r="QYP1009" s="136"/>
      <c r="QYQ1009" s="136"/>
      <c r="QYR1009" s="136"/>
      <c r="QYS1009" s="136"/>
      <c r="QYT1009" s="136"/>
      <c r="QYU1009" s="136"/>
      <c r="QYV1009" s="136"/>
      <c r="QYW1009" s="136"/>
      <c r="QYX1009" s="136"/>
      <c r="QYY1009" s="136"/>
      <c r="QYZ1009" s="136"/>
      <c r="QZA1009" s="136"/>
      <c r="QZB1009" s="136"/>
      <c r="QZC1009" s="136"/>
      <c r="QZD1009" s="136"/>
      <c r="QZE1009" s="136"/>
      <c r="QZF1009" s="136"/>
      <c r="QZG1009" s="136"/>
      <c r="QZH1009" s="136"/>
      <c r="QZI1009" s="136"/>
      <c r="QZJ1009" s="136"/>
      <c r="QZK1009" s="136"/>
      <c r="QZL1009" s="136"/>
      <c r="QZM1009" s="136"/>
      <c r="QZN1009" s="136"/>
      <c r="QZO1009" s="136"/>
      <c r="QZP1009" s="136"/>
      <c r="QZQ1009" s="136"/>
      <c r="QZR1009" s="136"/>
      <c r="QZS1009" s="136"/>
      <c r="QZT1009" s="136"/>
      <c r="QZU1009" s="136"/>
      <c r="QZV1009" s="136"/>
      <c r="QZW1009" s="136"/>
      <c r="QZX1009" s="136"/>
      <c r="QZY1009" s="136"/>
      <c r="QZZ1009" s="136"/>
      <c r="RAA1009" s="136"/>
      <c r="RAB1009" s="136"/>
      <c r="RAC1009" s="136"/>
      <c r="RAD1009" s="136"/>
      <c r="RAE1009" s="136"/>
      <c r="RAF1009" s="136"/>
      <c r="RAG1009" s="136"/>
      <c r="RAH1009" s="136"/>
      <c r="RAI1009" s="136"/>
      <c r="RAJ1009" s="136"/>
      <c r="RAK1009" s="136"/>
      <c r="RAL1009" s="136"/>
      <c r="RAM1009" s="136"/>
      <c r="RAN1009" s="136"/>
      <c r="RAO1009" s="136"/>
      <c r="RAP1009" s="136"/>
      <c r="RAQ1009" s="136"/>
      <c r="RAR1009" s="136"/>
      <c r="RAS1009" s="136"/>
      <c r="RAT1009" s="136"/>
      <c r="RAU1009" s="136"/>
      <c r="RAV1009" s="136"/>
      <c r="RAW1009" s="136"/>
      <c r="RAX1009" s="136"/>
      <c r="RAY1009" s="136"/>
      <c r="RAZ1009" s="136"/>
      <c r="RBA1009" s="136"/>
      <c r="RBB1009" s="136"/>
      <c r="RBC1009" s="136"/>
      <c r="RBD1009" s="136"/>
      <c r="RBE1009" s="136"/>
      <c r="RBF1009" s="136"/>
      <c r="RBG1009" s="136"/>
      <c r="RBH1009" s="136"/>
      <c r="RBI1009" s="136"/>
      <c r="RBJ1009" s="136"/>
      <c r="RBK1009" s="136"/>
      <c r="RBL1009" s="136"/>
      <c r="RBM1009" s="136"/>
      <c r="RBN1009" s="136"/>
      <c r="RBO1009" s="136"/>
      <c r="RBP1009" s="136"/>
      <c r="RBQ1009" s="136"/>
      <c r="RBR1009" s="136"/>
      <c r="RBS1009" s="136"/>
      <c r="RBT1009" s="136"/>
      <c r="RBU1009" s="136"/>
      <c r="RBV1009" s="136"/>
      <c r="RBW1009" s="136"/>
      <c r="RBX1009" s="136"/>
      <c r="RBY1009" s="136"/>
      <c r="RBZ1009" s="136"/>
      <c r="RCA1009" s="136"/>
      <c r="RCB1009" s="136"/>
      <c r="RCC1009" s="136"/>
      <c r="RCD1009" s="136"/>
      <c r="RCE1009" s="136"/>
      <c r="RCF1009" s="136"/>
      <c r="RCG1009" s="136"/>
      <c r="RCH1009" s="136"/>
      <c r="RCI1009" s="136"/>
      <c r="RCJ1009" s="136"/>
      <c r="RCK1009" s="136"/>
      <c r="RCL1009" s="136"/>
      <c r="RCM1009" s="136"/>
      <c r="RCN1009" s="136"/>
      <c r="RCO1009" s="136"/>
      <c r="RCP1009" s="136"/>
      <c r="RCQ1009" s="136"/>
      <c r="RCR1009" s="136"/>
      <c r="RCS1009" s="136"/>
      <c r="RCT1009" s="136"/>
      <c r="RCU1009" s="136"/>
      <c r="RCV1009" s="136"/>
      <c r="RCW1009" s="136"/>
      <c r="RCX1009" s="136"/>
      <c r="RCY1009" s="136"/>
      <c r="RCZ1009" s="136"/>
      <c r="RDA1009" s="136"/>
      <c r="RDB1009" s="136"/>
      <c r="RDC1009" s="136"/>
      <c r="RDD1009" s="136"/>
      <c r="RDE1009" s="136"/>
      <c r="RDF1009" s="136"/>
      <c r="RDG1009" s="136"/>
      <c r="RDH1009" s="136"/>
      <c r="RDI1009" s="136"/>
      <c r="RDJ1009" s="136"/>
      <c r="RDK1009" s="136"/>
      <c r="RDL1009" s="136"/>
      <c r="RDM1009" s="136"/>
      <c r="RDN1009" s="136"/>
      <c r="RDO1009" s="136"/>
      <c r="RDP1009" s="136"/>
      <c r="RDQ1009" s="136"/>
      <c r="RDR1009" s="136"/>
      <c r="RDS1009" s="136"/>
      <c r="RDT1009" s="136"/>
      <c r="RDU1009" s="136"/>
      <c r="RDV1009" s="136"/>
      <c r="RDW1009" s="136"/>
      <c r="RDX1009" s="136"/>
      <c r="RDY1009" s="136"/>
      <c r="RDZ1009" s="136"/>
      <c r="REA1009" s="136"/>
      <c r="REB1009" s="136"/>
      <c r="REC1009" s="136"/>
      <c r="RED1009" s="136"/>
      <c r="REE1009" s="136"/>
      <c r="REF1009" s="136"/>
      <c r="REG1009" s="136"/>
      <c r="REH1009" s="136"/>
      <c r="REI1009" s="136"/>
      <c r="REJ1009" s="136"/>
      <c r="REK1009" s="136"/>
      <c r="REL1009" s="136"/>
      <c r="REM1009" s="136"/>
      <c r="REN1009" s="136"/>
      <c r="REO1009" s="136"/>
      <c r="REP1009" s="136"/>
      <c r="REQ1009" s="136"/>
      <c r="RER1009" s="136"/>
      <c r="RES1009" s="136"/>
      <c r="RET1009" s="136"/>
      <c r="REU1009" s="136"/>
      <c r="REV1009" s="136"/>
      <c r="REW1009" s="136"/>
      <c r="REX1009" s="136"/>
      <c r="REY1009" s="136"/>
      <c r="REZ1009" s="136"/>
      <c r="RFA1009" s="136"/>
      <c r="RFB1009" s="136"/>
      <c r="RFC1009" s="136"/>
      <c r="RFD1009" s="136"/>
      <c r="RFE1009" s="136"/>
      <c r="RFF1009" s="136"/>
      <c r="RFG1009" s="136"/>
      <c r="RFH1009" s="136"/>
      <c r="RFI1009" s="136"/>
      <c r="RFJ1009" s="136"/>
      <c r="RFK1009" s="136"/>
      <c r="RFL1009" s="136"/>
      <c r="RFM1009" s="136"/>
      <c r="RFN1009" s="136"/>
      <c r="RFO1009" s="136"/>
      <c r="RFP1009" s="136"/>
      <c r="RFQ1009" s="136"/>
      <c r="RFR1009" s="136"/>
      <c r="RFS1009" s="136"/>
      <c r="RFT1009" s="136"/>
      <c r="RFU1009" s="136"/>
      <c r="RFV1009" s="136"/>
      <c r="RFW1009" s="136"/>
      <c r="RFX1009" s="136"/>
      <c r="RFY1009" s="136"/>
      <c r="RFZ1009" s="136"/>
      <c r="RGA1009" s="136"/>
      <c r="RGB1009" s="136"/>
      <c r="RGC1009" s="136"/>
      <c r="RGD1009" s="136"/>
      <c r="RGE1009" s="136"/>
      <c r="RGF1009" s="136"/>
      <c r="RGG1009" s="136"/>
      <c r="RGH1009" s="136"/>
      <c r="RGI1009" s="136"/>
      <c r="RGJ1009" s="136"/>
      <c r="RGK1009" s="136"/>
      <c r="RGL1009" s="136"/>
      <c r="RGM1009" s="136"/>
      <c r="RGN1009" s="136"/>
      <c r="RGO1009" s="136"/>
      <c r="RGP1009" s="136"/>
      <c r="RGQ1009" s="136"/>
      <c r="RGR1009" s="136"/>
      <c r="RGS1009" s="136"/>
      <c r="RGT1009" s="136"/>
      <c r="RGU1009" s="136"/>
      <c r="RGV1009" s="136"/>
      <c r="RGW1009" s="136"/>
      <c r="RGX1009" s="136"/>
      <c r="RGY1009" s="136"/>
      <c r="RGZ1009" s="136"/>
      <c r="RHA1009" s="136"/>
      <c r="RHB1009" s="136"/>
      <c r="RHC1009" s="136"/>
      <c r="RHD1009" s="136"/>
      <c r="RHE1009" s="136"/>
      <c r="RHF1009" s="136"/>
      <c r="RHG1009" s="136"/>
      <c r="RHH1009" s="136"/>
      <c r="RHI1009" s="136"/>
      <c r="RHJ1009" s="136"/>
      <c r="RHK1009" s="136"/>
      <c r="RHL1009" s="136"/>
      <c r="RHM1009" s="136"/>
      <c r="RHN1009" s="136"/>
      <c r="RHO1009" s="136"/>
      <c r="RHP1009" s="136"/>
      <c r="RHQ1009" s="136"/>
      <c r="RHR1009" s="136"/>
      <c r="RHS1009" s="136"/>
      <c r="RHT1009" s="136"/>
      <c r="RHU1009" s="136"/>
      <c r="RHV1009" s="136"/>
      <c r="RHW1009" s="136"/>
      <c r="RHX1009" s="136"/>
      <c r="RHY1009" s="136"/>
      <c r="RHZ1009" s="136"/>
      <c r="RIA1009" s="136"/>
      <c r="RIB1009" s="136"/>
      <c r="RIC1009" s="136"/>
      <c r="RID1009" s="136"/>
      <c r="RIE1009" s="136"/>
      <c r="RIF1009" s="136"/>
      <c r="RIG1009" s="136"/>
      <c r="RIH1009" s="136"/>
      <c r="RII1009" s="136"/>
      <c r="RIJ1009" s="136"/>
      <c r="RIK1009" s="136"/>
      <c r="RIL1009" s="136"/>
      <c r="RIM1009" s="136"/>
      <c r="RIN1009" s="136"/>
      <c r="RIO1009" s="136"/>
      <c r="RIP1009" s="136"/>
      <c r="RIQ1009" s="136"/>
      <c r="RIR1009" s="136"/>
      <c r="RIS1009" s="136"/>
      <c r="RIT1009" s="136"/>
      <c r="RIU1009" s="136"/>
      <c r="RIV1009" s="136"/>
      <c r="RIW1009" s="136"/>
      <c r="RIX1009" s="136"/>
      <c r="RIY1009" s="136"/>
      <c r="RIZ1009" s="136"/>
      <c r="RJA1009" s="136"/>
      <c r="RJB1009" s="136"/>
      <c r="RJC1009" s="136"/>
      <c r="RJD1009" s="136"/>
      <c r="RJE1009" s="136"/>
      <c r="RJF1009" s="136"/>
      <c r="RJG1009" s="136"/>
      <c r="RJH1009" s="136"/>
      <c r="RJI1009" s="136"/>
      <c r="RJJ1009" s="136"/>
      <c r="RJK1009" s="136"/>
      <c r="RJL1009" s="136"/>
      <c r="RJM1009" s="136"/>
      <c r="RJN1009" s="136"/>
      <c r="RJO1009" s="136"/>
      <c r="RJP1009" s="136"/>
      <c r="RJQ1009" s="136"/>
      <c r="RJR1009" s="136"/>
      <c r="RJS1009" s="136"/>
      <c r="RJT1009" s="136"/>
      <c r="RJU1009" s="136"/>
      <c r="RJV1009" s="136"/>
      <c r="RJW1009" s="136"/>
      <c r="RJX1009" s="136"/>
      <c r="RJY1009" s="136"/>
      <c r="RJZ1009" s="136"/>
      <c r="RKA1009" s="136"/>
      <c r="RKB1009" s="136"/>
      <c r="RKC1009" s="136"/>
      <c r="RKD1009" s="136"/>
      <c r="RKE1009" s="136"/>
      <c r="RKF1009" s="136"/>
      <c r="RKG1009" s="136"/>
      <c r="RKH1009" s="136"/>
      <c r="RKI1009" s="136"/>
      <c r="RKJ1009" s="136"/>
      <c r="RKK1009" s="136"/>
      <c r="RKL1009" s="136"/>
      <c r="RKM1009" s="136"/>
      <c r="RKN1009" s="136"/>
      <c r="RKO1009" s="136"/>
      <c r="RKP1009" s="136"/>
      <c r="RKQ1009" s="136"/>
      <c r="RKR1009" s="136"/>
      <c r="RKS1009" s="136"/>
      <c r="RKT1009" s="136"/>
      <c r="RKU1009" s="136"/>
      <c r="RKV1009" s="136"/>
      <c r="RKW1009" s="136"/>
      <c r="RKX1009" s="136"/>
      <c r="RKY1009" s="136"/>
      <c r="RKZ1009" s="136"/>
      <c r="RLA1009" s="136"/>
      <c r="RLB1009" s="136"/>
      <c r="RLC1009" s="136"/>
      <c r="RLD1009" s="136"/>
      <c r="RLE1009" s="136"/>
      <c r="RLF1009" s="136"/>
      <c r="RLG1009" s="136"/>
      <c r="RLH1009" s="136"/>
      <c r="RLI1009" s="136"/>
      <c r="RLJ1009" s="136"/>
      <c r="RLK1009" s="136"/>
      <c r="RLL1009" s="136"/>
      <c r="RLM1009" s="136"/>
      <c r="RLN1009" s="136"/>
      <c r="RLO1009" s="136"/>
      <c r="RLP1009" s="136"/>
      <c r="RLQ1009" s="136"/>
      <c r="RLR1009" s="136"/>
      <c r="RLS1009" s="136"/>
      <c r="RLT1009" s="136"/>
      <c r="RLU1009" s="136"/>
      <c r="RLV1009" s="136"/>
      <c r="RLW1009" s="136"/>
      <c r="RLX1009" s="136"/>
      <c r="RLY1009" s="136"/>
      <c r="RLZ1009" s="136"/>
      <c r="RMA1009" s="136"/>
      <c r="RMB1009" s="136"/>
      <c r="RMC1009" s="136"/>
      <c r="RMD1009" s="136"/>
      <c r="RME1009" s="136"/>
      <c r="RMF1009" s="136"/>
      <c r="RMG1009" s="136"/>
      <c r="RMH1009" s="136"/>
      <c r="RMI1009" s="136"/>
      <c r="RMJ1009" s="136"/>
      <c r="RMK1009" s="136"/>
      <c r="RML1009" s="136"/>
      <c r="RMM1009" s="136"/>
      <c r="RMN1009" s="136"/>
      <c r="RMO1009" s="136"/>
      <c r="RMP1009" s="136"/>
      <c r="RMQ1009" s="136"/>
      <c r="RMR1009" s="136"/>
      <c r="RMS1009" s="136"/>
      <c r="RMT1009" s="136"/>
      <c r="RMU1009" s="136"/>
      <c r="RMV1009" s="136"/>
      <c r="RMW1009" s="136"/>
      <c r="RMX1009" s="136"/>
      <c r="RMY1009" s="136"/>
      <c r="RMZ1009" s="136"/>
      <c r="RNA1009" s="136"/>
      <c r="RNB1009" s="136"/>
      <c r="RNC1009" s="136"/>
      <c r="RND1009" s="136"/>
      <c r="RNE1009" s="136"/>
      <c r="RNF1009" s="136"/>
      <c r="RNG1009" s="136"/>
      <c r="RNH1009" s="136"/>
      <c r="RNI1009" s="136"/>
      <c r="RNJ1009" s="136"/>
      <c r="RNK1009" s="136"/>
      <c r="RNL1009" s="136"/>
      <c r="RNM1009" s="136"/>
      <c r="RNN1009" s="136"/>
      <c r="RNO1009" s="136"/>
      <c r="RNP1009" s="136"/>
      <c r="RNQ1009" s="136"/>
      <c r="RNR1009" s="136"/>
      <c r="RNS1009" s="136"/>
      <c r="RNT1009" s="136"/>
      <c r="RNU1009" s="136"/>
      <c r="RNV1009" s="136"/>
      <c r="RNW1009" s="136"/>
      <c r="RNX1009" s="136"/>
      <c r="RNY1009" s="136"/>
      <c r="RNZ1009" s="136"/>
      <c r="ROA1009" s="136"/>
      <c r="ROB1009" s="136"/>
      <c r="ROC1009" s="136"/>
      <c r="ROD1009" s="136"/>
      <c r="ROE1009" s="136"/>
      <c r="ROF1009" s="136"/>
      <c r="ROG1009" s="136"/>
      <c r="ROH1009" s="136"/>
      <c r="ROI1009" s="136"/>
      <c r="ROJ1009" s="136"/>
      <c r="ROK1009" s="136"/>
      <c r="ROL1009" s="136"/>
      <c r="ROM1009" s="136"/>
      <c r="RON1009" s="136"/>
      <c r="ROO1009" s="136"/>
      <c r="ROP1009" s="136"/>
      <c r="ROQ1009" s="136"/>
      <c r="ROR1009" s="136"/>
      <c r="ROS1009" s="136"/>
      <c r="ROT1009" s="136"/>
      <c r="ROU1009" s="136"/>
      <c r="ROV1009" s="136"/>
      <c r="ROW1009" s="136"/>
      <c r="ROX1009" s="136"/>
      <c r="ROY1009" s="136"/>
      <c r="ROZ1009" s="136"/>
      <c r="RPA1009" s="136"/>
      <c r="RPB1009" s="136"/>
      <c r="RPC1009" s="136"/>
      <c r="RPD1009" s="136"/>
      <c r="RPE1009" s="136"/>
      <c r="RPF1009" s="136"/>
      <c r="RPG1009" s="136"/>
      <c r="RPH1009" s="136"/>
      <c r="RPI1009" s="136"/>
      <c r="RPJ1009" s="136"/>
      <c r="RPK1009" s="136"/>
      <c r="RPL1009" s="136"/>
      <c r="RPM1009" s="136"/>
      <c r="RPN1009" s="136"/>
      <c r="RPO1009" s="136"/>
      <c r="RPP1009" s="136"/>
      <c r="RPQ1009" s="136"/>
      <c r="RPR1009" s="136"/>
      <c r="RPS1009" s="136"/>
      <c r="RPT1009" s="136"/>
      <c r="RPU1009" s="136"/>
      <c r="RPV1009" s="136"/>
      <c r="RPW1009" s="136"/>
      <c r="RPX1009" s="136"/>
      <c r="RPY1009" s="136"/>
      <c r="RPZ1009" s="136"/>
      <c r="RQA1009" s="136"/>
      <c r="RQB1009" s="136"/>
      <c r="RQC1009" s="136"/>
      <c r="RQD1009" s="136"/>
      <c r="RQE1009" s="136"/>
      <c r="RQF1009" s="136"/>
      <c r="RQG1009" s="136"/>
      <c r="RQH1009" s="136"/>
      <c r="RQI1009" s="136"/>
      <c r="RQJ1009" s="136"/>
      <c r="RQK1009" s="136"/>
      <c r="RQL1009" s="136"/>
      <c r="RQM1009" s="136"/>
      <c r="RQN1009" s="136"/>
      <c r="RQO1009" s="136"/>
      <c r="RQP1009" s="136"/>
      <c r="RQQ1009" s="136"/>
      <c r="RQR1009" s="136"/>
      <c r="RQS1009" s="136"/>
      <c r="RQT1009" s="136"/>
      <c r="RQU1009" s="136"/>
      <c r="RQV1009" s="136"/>
      <c r="RQW1009" s="136"/>
      <c r="RQX1009" s="136"/>
      <c r="RQY1009" s="136"/>
      <c r="RQZ1009" s="136"/>
      <c r="RRA1009" s="136"/>
      <c r="RRB1009" s="136"/>
      <c r="RRC1009" s="136"/>
      <c r="RRD1009" s="136"/>
      <c r="RRE1009" s="136"/>
      <c r="RRF1009" s="136"/>
      <c r="RRG1009" s="136"/>
      <c r="RRH1009" s="136"/>
      <c r="RRI1009" s="136"/>
      <c r="RRJ1009" s="136"/>
      <c r="RRK1009" s="136"/>
      <c r="RRL1009" s="136"/>
      <c r="RRM1009" s="136"/>
      <c r="RRN1009" s="136"/>
      <c r="RRO1009" s="136"/>
      <c r="RRP1009" s="136"/>
      <c r="RRQ1009" s="136"/>
      <c r="RRR1009" s="136"/>
      <c r="RRS1009" s="136"/>
      <c r="RRT1009" s="136"/>
      <c r="RRU1009" s="136"/>
      <c r="RRV1009" s="136"/>
      <c r="RRW1009" s="136"/>
      <c r="RRX1009" s="136"/>
      <c r="RRY1009" s="136"/>
      <c r="RRZ1009" s="136"/>
      <c r="RSA1009" s="136"/>
      <c r="RSB1009" s="136"/>
      <c r="RSC1009" s="136"/>
      <c r="RSD1009" s="136"/>
      <c r="RSE1009" s="136"/>
      <c r="RSF1009" s="136"/>
      <c r="RSG1009" s="136"/>
      <c r="RSH1009" s="136"/>
      <c r="RSI1009" s="136"/>
      <c r="RSJ1009" s="136"/>
      <c r="RSK1009" s="136"/>
      <c r="RSL1009" s="136"/>
      <c r="RSM1009" s="136"/>
      <c r="RSN1009" s="136"/>
      <c r="RSO1009" s="136"/>
      <c r="RSP1009" s="136"/>
      <c r="RSQ1009" s="136"/>
      <c r="RSR1009" s="136"/>
      <c r="RSS1009" s="136"/>
      <c r="RST1009" s="136"/>
      <c r="RSU1009" s="136"/>
      <c r="RSV1009" s="136"/>
      <c r="RSW1009" s="136"/>
      <c r="RSX1009" s="136"/>
      <c r="RSY1009" s="136"/>
      <c r="RSZ1009" s="136"/>
      <c r="RTA1009" s="136"/>
      <c r="RTB1009" s="136"/>
      <c r="RTC1009" s="136"/>
      <c r="RTD1009" s="136"/>
      <c r="RTE1009" s="136"/>
      <c r="RTF1009" s="136"/>
      <c r="RTG1009" s="136"/>
      <c r="RTH1009" s="136"/>
      <c r="RTI1009" s="136"/>
      <c r="RTJ1009" s="136"/>
      <c r="RTK1009" s="136"/>
      <c r="RTL1009" s="136"/>
      <c r="RTM1009" s="136"/>
      <c r="RTN1009" s="136"/>
      <c r="RTO1009" s="136"/>
      <c r="RTP1009" s="136"/>
      <c r="RTQ1009" s="136"/>
      <c r="RTR1009" s="136"/>
      <c r="RTS1009" s="136"/>
      <c r="RTT1009" s="136"/>
      <c r="RTU1009" s="136"/>
      <c r="RTV1009" s="136"/>
      <c r="RTW1009" s="136"/>
      <c r="RTX1009" s="136"/>
      <c r="RTY1009" s="136"/>
      <c r="RTZ1009" s="136"/>
      <c r="RUA1009" s="136"/>
      <c r="RUB1009" s="136"/>
      <c r="RUC1009" s="136"/>
      <c r="RUD1009" s="136"/>
      <c r="RUE1009" s="136"/>
      <c r="RUF1009" s="136"/>
      <c r="RUG1009" s="136"/>
      <c r="RUH1009" s="136"/>
      <c r="RUI1009" s="136"/>
      <c r="RUJ1009" s="136"/>
      <c r="RUK1009" s="136"/>
      <c r="RUL1009" s="136"/>
      <c r="RUM1009" s="136"/>
      <c r="RUN1009" s="136"/>
      <c r="RUO1009" s="136"/>
      <c r="RUP1009" s="136"/>
      <c r="RUQ1009" s="136"/>
      <c r="RUR1009" s="136"/>
      <c r="RUS1009" s="136"/>
      <c r="RUT1009" s="136"/>
      <c r="RUU1009" s="136"/>
      <c r="RUV1009" s="136"/>
      <c r="RUW1009" s="136"/>
      <c r="RUX1009" s="136"/>
      <c r="RUY1009" s="136"/>
      <c r="RUZ1009" s="136"/>
      <c r="RVA1009" s="136"/>
      <c r="RVB1009" s="136"/>
      <c r="RVC1009" s="136"/>
      <c r="RVD1009" s="136"/>
      <c r="RVE1009" s="136"/>
      <c r="RVF1009" s="136"/>
      <c r="RVG1009" s="136"/>
      <c r="RVH1009" s="136"/>
      <c r="RVI1009" s="136"/>
      <c r="RVJ1009" s="136"/>
      <c r="RVK1009" s="136"/>
      <c r="RVL1009" s="136"/>
      <c r="RVM1009" s="136"/>
      <c r="RVN1009" s="136"/>
      <c r="RVO1009" s="136"/>
      <c r="RVP1009" s="136"/>
      <c r="RVQ1009" s="136"/>
      <c r="RVR1009" s="136"/>
      <c r="RVS1009" s="136"/>
      <c r="RVT1009" s="136"/>
      <c r="RVU1009" s="136"/>
      <c r="RVV1009" s="136"/>
      <c r="RVW1009" s="136"/>
      <c r="RVX1009" s="136"/>
      <c r="RVY1009" s="136"/>
      <c r="RVZ1009" s="136"/>
      <c r="RWA1009" s="136"/>
      <c r="RWB1009" s="136"/>
      <c r="RWC1009" s="136"/>
      <c r="RWD1009" s="136"/>
      <c r="RWE1009" s="136"/>
      <c r="RWF1009" s="136"/>
      <c r="RWG1009" s="136"/>
      <c r="RWH1009" s="136"/>
      <c r="RWI1009" s="136"/>
      <c r="RWJ1009" s="136"/>
      <c r="RWK1009" s="136"/>
      <c r="RWL1009" s="136"/>
      <c r="RWM1009" s="136"/>
      <c r="RWN1009" s="136"/>
      <c r="RWO1009" s="136"/>
      <c r="RWP1009" s="136"/>
      <c r="RWQ1009" s="136"/>
      <c r="RWR1009" s="136"/>
      <c r="RWS1009" s="136"/>
      <c r="RWT1009" s="136"/>
      <c r="RWU1009" s="136"/>
      <c r="RWV1009" s="136"/>
      <c r="RWW1009" s="136"/>
      <c r="RWX1009" s="136"/>
      <c r="RWY1009" s="136"/>
      <c r="RWZ1009" s="136"/>
      <c r="RXA1009" s="136"/>
      <c r="RXB1009" s="136"/>
      <c r="RXC1009" s="136"/>
      <c r="RXD1009" s="136"/>
      <c r="RXE1009" s="136"/>
      <c r="RXF1009" s="136"/>
      <c r="RXG1009" s="136"/>
      <c r="RXH1009" s="136"/>
      <c r="RXI1009" s="136"/>
      <c r="RXJ1009" s="136"/>
      <c r="RXK1009" s="136"/>
      <c r="RXL1009" s="136"/>
      <c r="RXM1009" s="136"/>
      <c r="RXN1009" s="136"/>
      <c r="RXO1009" s="136"/>
      <c r="RXP1009" s="136"/>
      <c r="RXQ1009" s="136"/>
      <c r="RXR1009" s="136"/>
      <c r="RXS1009" s="136"/>
      <c r="RXT1009" s="136"/>
      <c r="RXU1009" s="136"/>
      <c r="RXV1009" s="136"/>
      <c r="RXW1009" s="136"/>
      <c r="RXX1009" s="136"/>
      <c r="RXY1009" s="136"/>
      <c r="RXZ1009" s="136"/>
      <c r="RYA1009" s="136"/>
      <c r="RYB1009" s="136"/>
      <c r="RYC1009" s="136"/>
      <c r="RYD1009" s="136"/>
      <c r="RYE1009" s="136"/>
      <c r="RYF1009" s="136"/>
      <c r="RYG1009" s="136"/>
      <c r="RYH1009" s="136"/>
      <c r="RYI1009" s="136"/>
      <c r="RYJ1009" s="136"/>
      <c r="RYK1009" s="136"/>
      <c r="RYL1009" s="136"/>
      <c r="RYM1009" s="136"/>
      <c r="RYN1009" s="136"/>
      <c r="RYO1009" s="136"/>
      <c r="RYP1009" s="136"/>
      <c r="RYQ1009" s="136"/>
      <c r="RYR1009" s="136"/>
      <c r="RYS1009" s="136"/>
      <c r="RYT1009" s="136"/>
      <c r="RYU1009" s="136"/>
      <c r="RYV1009" s="136"/>
      <c r="RYW1009" s="136"/>
      <c r="RYX1009" s="136"/>
      <c r="RYY1009" s="136"/>
      <c r="RYZ1009" s="136"/>
      <c r="RZA1009" s="136"/>
      <c r="RZB1009" s="136"/>
      <c r="RZC1009" s="136"/>
      <c r="RZD1009" s="136"/>
      <c r="RZE1009" s="136"/>
      <c r="RZF1009" s="136"/>
      <c r="RZG1009" s="136"/>
      <c r="RZH1009" s="136"/>
      <c r="RZI1009" s="136"/>
      <c r="RZJ1009" s="136"/>
      <c r="RZK1009" s="136"/>
      <c r="RZL1009" s="136"/>
      <c r="RZM1009" s="136"/>
      <c r="RZN1009" s="136"/>
      <c r="RZO1009" s="136"/>
      <c r="RZP1009" s="136"/>
      <c r="RZQ1009" s="136"/>
      <c r="RZR1009" s="136"/>
      <c r="RZS1009" s="136"/>
      <c r="RZT1009" s="136"/>
      <c r="RZU1009" s="136"/>
      <c r="RZV1009" s="136"/>
      <c r="RZW1009" s="136"/>
      <c r="RZX1009" s="136"/>
      <c r="RZY1009" s="136"/>
      <c r="RZZ1009" s="136"/>
      <c r="SAA1009" s="136"/>
      <c r="SAB1009" s="136"/>
      <c r="SAC1009" s="136"/>
      <c r="SAD1009" s="136"/>
      <c r="SAE1009" s="136"/>
      <c r="SAF1009" s="136"/>
      <c r="SAG1009" s="136"/>
      <c r="SAH1009" s="136"/>
      <c r="SAI1009" s="136"/>
      <c r="SAJ1009" s="136"/>
      <c r="SAK1009" s="136"/>
      <c r="SAL1009" s="136"/>
      <c r="SAM1009" s="136"/>
      <c r="SAN1009" s="136"/>
      <c r="SAO1009" s="136"/>
      <c r="SAP1009" s="136"/>
      <c r="SAQ1009" s="136"/>
      <c r="SAR1009" s="136"/>
      <c r="SAS1009" s="136"/>
      <c r="SAT1009" s="136"/>
      <c r="SAU1009" s="136"/>
      <c r="SAV1009" s="136"/>
      <c r="SAW1009" s="136"/>
      <c r="SAX1009" s="136"/>
      <c r="SAY1009" s="136"/>
      <c r="SAZ1009" s="136"/>
      <c r="SBA1009" s="136"/>
      <c r="SBB1009" s="136"/>
      <c r="SBC1009" s="136"/>
      <c r="SBD1009" s="136"/>
      <c r="SBE1009" s="136"/>
      <c r="SBF1009" s="136"/>
      <c r="SBG1009" s="136"/>
      <c r="SBH1009" s="136"/>
      <c r="SBI1009" s="136"/>
      <c r="SBJ1009" s="136"/>
      <c r="SBK1009" s="136"/>
      <c r="SBL1009" s="136"/>
      <c r="SBM1009" s="136"/>
      <c r="SBN1009" s="136"/>
      <c r="SBO1009" s="136"/>
      <c r="SBP1009" s="136"/>
      <c r="SBQ1009" s="136"/>
      <c r="SBR1009" s="136"/>
      <c r="SBS1009" s="136"/>
      <c r="SBT1009" s="136"/>
      <c r="SBU1009" s="136"/>
      <c r="SBV1009" s="136"/>
      <c r="SBW1009" s="136"/>
      <c r="SBX1009" s="136"/>
      <c r="SBY1009" s="136"/>
      <c r="SBZ1009" s="136"/>
      <c r="SCA1009" s="136"/>
      <c r="SCB1009" s="136"/>
      <c r="SCC1009" s="136"/>
      <c r="SCD1009" s="136"/>
      <c r="SCE1009" s="136"/>
      <c r="SCF1009" s="136"/>
      <c r="SCG1009" s="136"/>
      <c r="SCH1009" s="136"/>
      <c r="SCI1009" s="136"/>
      <c r="SCJ1009" s="136"/>
      <c r="SCK1009" s="136"/>
      <c r="SCL1009" s="136"/>
      <c r="SCM1009" s="136"/>
      <c r="SCN1009" s="136"/>
      <c r="SCO1009" s="136"/>
      <c r="SCP1009" s="136"/>
      <c r="SCQ1009" s="136"/>
      <c r="SCR1009" s="136"/>
      <c r="SCS1009" s="136"/>
      <c r="SCT1009" s="136"/>
      <c r="SCU1009" s="136"/>
      <c r="SCV1009" s="136"/>
      <c r="SCW1009" s="136"/>
      <c r="SCX1009" s="136"/>
      <c r="SCY1009" s="136"/>
      <c r="SCZ1009" s="136"/>
      <c r="SDA1009" s="136"/>
      <c r="SDB1009" s="136"/>
      <c r="SDC1009" s="136"/>
      <c r="SDD1009" s="136"/>
      <c r="SDE1009" s="136"/>
      <c r="SDF1009" s="136"/>
      <c r="SDG1009" s="136"/>
      <c r="SDH1009" s="136"/>
      <c r="SDI1009" s="136"/>
      <c r="SDJ1009" s="136"/>
      <c r="SDK1009" s="136"/>
      <c r="SDL1009" s="136"/>
      <c r="SDM1009" s="136"/>
      <c r="SDN1009" s="136"/>
      <c r="SDO1009" s="136"/>
      <c r="SDP1009" s="136"/>
      <c r="SDQ1009" s="136"/>
      <c r="SDR1009" s="136"/>
      <c r="SDS1009" s="136"/>
      <c r="SDT1009" s="136"/>
      <c r="SDU1009" s="136"/>
      <c r="SDV1009" s="136"/>
      <c r="SDW1009" s="136"/>
      <c r="SDX1009" s="136"/>
      <c r="SDY1009" s="136"/>
      <c r="SDZ1009" s="136"/>
      <c r="SEA1009" s="136"/>
      <c r="SEB1009" s="136"/>
      <c r="SEC1009" s="136"/>
      <c r="SED1009" s="136"/>
      <c r="SEE1009" s="136"/>
      <c r="SEF1009" s="136"/>
      <c r="SEG1009" s="136"/>
      <c r="SEH1009" s="136"/>
      <c r="SEI1009" s="136"/>
      <c r="SEJ1009" s="136"/>
      <c r="SEK1009" s="136"/>
      <c r="SEL1009" s="136"/>
      <c r="SEM1009" s="136"/>
      <c r="SEN1009" s="136"/>
      <c r="SEO1009" s="136"/>
      <c r="SEP1009" s="136"/>
      <c r="SEQ1009" s="136"/>
      <c r="SER1009" s="136"/>
      <c r="SES1009" s="136"/>
      <c r="SET1009" s="136"/>
      <c r="SEU1009" s="136"/>
      <c r="SEV1009" s="136"/>
      <c r="SEW1009" s="136"/>
      <c r="SEX1009" s="136"/>
      <c r="SEY1009" s="136"/>
      <c r="SEZ1009" s="136"/>
      <c r="SFA1009" s="136"/>
      <c r="SFB1009" s="136"/>
      <c r="SFC1009" s="136"/>
      <c r="SFD1009" s="136"/>
      <c r="SFE1009" s="136"/>
      <c r="SFF1009" s="136"/>
      <c r="SFG1009" s="136"/>
      <c r="SFH1009" s="136"/>
      <c r="SFI1009" s="136"/>
      <c r="SFJ1009" s="136"/>
      <c r="SFK1009" s="136"/>
      <c r="SFL1009" s="136"/>
      <c r="SFM1009" s="136"/>
      <c r="SFN1009" s="136"/>
      <c r="SFO1009" s="136"/>
      <c r="SFP1009" s="136"/>
      <c r="SFQ1009" s="136"/>
      <c r="SFR1009" s="136"/>
      <c r="SFS1009" s="136"/>
      <c r="SFT1009" s="136"/>
      <c r="SFU1009" s="136"/>
      <c r="SFV1009" s="136"/>
      <c r="SFW1009" s="136"/>
      <c r="SFX1009" s="136"/>
      <c r="SFY1009" s="136"/>
      <c r="SFZ1009" s="136"/>
      <c r="SGA1009" s="136"/>
      <c r="SGB1009" s="136"/>
      <c r="SGC1009" s="136"/>
      <c r="SGD1009" s="136"/>
      <c r="SGE1009" s="136"/>
      <c r="SGF1009" s="136"/>
      <c r="SGG1009" s="136"/>
      <c r="SGH1009" s="136"/>
      <c r="SGI1009" s="136"/>
      <c r="SGJ1009" s="136"/>
      <c r="SGK1009" s="136"/>
      <c r="SGL1009" s="136"/>
      <c r="SGM1009" s="136"/>
      <c r="SGN1009" s="136"/>
      <c r="SGO1009" s="136"/>
      <c r="SGP1009" s="136"/>
      <c r="SGQ1009" s="136"/>
      <c r="SGR1009" s="136"/>
      <c r="SGS1009" s="136"/>
      <c r="SGT1009" s="136"/>
      <c r="SGU1009" s="136"/>
      <c r="SGV1009" s="136"/>
      <c r="SGW1009" s="136"/>
      <c r="SGX1009" s="136"/>
      <c r="SGY1009" s="136"/>
      <c r="SGZ1009" s="136"/>
      <c r="SHA1009" s="136"/>
      <c r="SHB1009" s="136"/>
      <c r="SHC1009" s="136"/>
      <c r="SHD1009" s="136"/>
      <c r="SHE1009" s="136"/>
      <c r="SHF1009" s="136"/>
      <c r="SHG1009" s="136"/>
      <c r="SHH1009" s="136"/>
      <c r="SHI1009" s="136"/>
      <c r="SHJ1009" s="136"/>
      <c r="SHK1009" s="136"/>
      <c r="SHL1009" s="136"/>
      <c r="SHM1009" s="136"/>
      <c r="SHN1009" s="136"/>
      <c r="SHO1009" s="136"/>
      <c r="SHP1009" s="136"/>
      <c r="SHQ1009" s="136"/>
      <c r="SHR1009" s="136"/>
      <c r="SHS1009" s="136"/>
      <c r="SHT1009" s="136"/>
      <c r="SHU1009" s="136"/>
      <c r="SHV1009" s="136"/>
      <c r="SHW1009" s="136"/>
      <c r="SHX1009" s="136"/>
      <c r="SHY1009" s="136"/>
      <c r="SHZ1009" s="136"/>
      <c r="SIA1009" s="136"/>
      <c r="SIB1009" s="136"/>
      <c r="SIC1009" s="136"/>
      <c r="SID1009" s="136"/>
      <c r="SIE1009" s="136"/>
      <c r="SIF1009" s="136"/>
      <c r="SIG1009" s="136"/>
      <c r="SIH1009" s="136"/>
      <c r="SII1009" s="136"/>
      <c r="SIJ1009" s="136"/>
      <c r="SIK1009" s="136"/>
      <c r="SIL1009" s="136"/>
      <c r="SIM1009" s="136"/>
      <c r="SIN1009" s="136"/>
      <c r="SIO1009" s="136"/>
      <c r="SIP1009" s="136"/>
      <c r="SIQ1009" s="136"/>
      <c r="SIR1009" s="136"/>
      <c r="SIS1009" s="136"/>
      <c r="SIT1009" s="136"/>
      <c r="SIU1009" s="136"/>
      <c r="SIV1009" s="136"/>
      <c r="SIW1009" s="136"/>
      <c r="SIX1009" s="136"/>
      <c r="SIY1009" s="136"/>
      <c r="SIZ1009" s="136"/>
      <c r="SJA1009" s="136"/>
      <c r="SJB1009" s="136"/>
      <c r="SJC1009" s="136"/>
      <c r="SJD1009" s="136"/>
      <c r="SJE1009" s="136"/>
      <c r="SJF1009" s="136"/>
      <c r="SJG1009" s="136"/>
      <c r="SJH1009" s="136"/>
      <c r="SJI1009" s="136"/>
      <c r="SJJ1009" s="136"/>
      <c r="SJK1009" s="136"/>
      <c r="SJL1009" s="136"/>
      <c r="SJM1009" s="136"/>
      <c r="SJN1009" s="136"/>
      <c r="SJO1009" s="136"/>
      <c r="SJP1009" s="136"/>
      <c r="SJQ1009" s="136"/>
      <c r="SJR1009" s="136"/>
      <c r="SJS1009" s="136"/>
      <c r="SJT1009" s="136"/>
      <c r="SJU1009" s="136"/>
      <c r="SJV1009" s="136"/>
      <c r="SJW1009" s="136"/>
      <c r="SJX1009" s="136"/>
      <c r="SJY1009" s="136"/>
      <c r="SJZ1009" s="136"/>
      <c r="SKA1009" s="136"/>
      <c r="SKB1009" s="136"/>
      <c r="SKC1009" s="136"/>
      <c r="SKD1009" s="136"/>
      <c r="SKE1009" s="136"/>
      <c r="SKF1009" s="136"/>
      <c r="SKG1009" s="136"/>
      <c r="SKH1009" s="136"/>
      <c r="SKI1009" s="136"/>
      <c r="SKJ1009" s="136"/>
      <c r="SKK1009" s="136"/>
      <c r="SKL1009" s="136"/>
      <c r="SKM1009" s="136"/>
      <c r="SKN1009" s="136"/>
      <c r="SKO1009" s="136"/>
      <c r="SKP1009" s="136"/>
      <c r="SKQ1009" s="136"/>
      <c r="SKR1009" s="136"/>
      <c r="SKS1009" s="136"/>
      <c r="SKT1009" s="136"/>
      <c r="SKU1009" s="136"/>
      <c r="SKV1009" s="136"/>
      <c r="SKW1009" s="136"/>
      <c r="SKX1009" s="136"/>
      <c r="SKY1009" s="136"/>
      <c r="SKZ1009" s="136"/>
      <c r="SLA1009" s="136"/>
      <c r="SLB1009" s="136"/>
      <c r="SLC1009" s="136"/>
      <c r="SLD1009" s="136"/>
      <c r="SLE1009" s="136"/>
      <c r="SLF1009" s="136"/>
      <c r="SLG1009" s="136"/>
      <c r="SLH1009" s="136"/>
      <c r="SLI1009" s="136"/>
      <c r="SLJ1009" s="136"/>
      <c r="SLK1009" s="136"/>
      <c r="SLL1009" s="136"/>
      <c r="SLM1009" s="136"/>
      <c r="SLN1009" s="136"/>
      <c r="SLO1009" s="136"/>
      <c r="SLP1009" s="136"/>
      <c r="SLQ1009" s="136"/>
      <c r="SLR1009" s="136"/>
      <c r="SLS1009" s="136"/>
      <c r="SLT1009" s="136"/>
      <c r="SLU1009" s="136"/>
      <c r="SLV1009" s="136"/>
      <c r="SLW1009" s="136"/>
      <c r="SLX1009" s="136"/>
      <c r="SLY1009" s="136"/>
      <c r="SLZ1009" s="136"/>
      <c r="SMA1009" s="136"/>
      <c r="SMB1009" s="136"/>
      <c r="SMC1009" s="136"/>
      <c r="SMD1009" s="136"/>
      <c r="SME1009" s="136"/>
      <c r="SMF1009" s="136"/>
      <c r="SMG1009" s="136"/>
      <c r="SMH1009" s="136"/>
      <c r="SMI1009" s="136"/>
      <c r="SMJ1009" s="136"/>
      <c r="SMK1009" s="136"/>
      <c r="SML1009" s="136"/>
      <c r="SMM1009" s="136"/>
      <c r="SMN1009" s="136"/>
      <c r="SMO1009" s="136"/>
      <c r="SMP1009" s="136"/>
      <c r="SMQ1009" s="136"/>
      <c r="SMR1009" s="136"/>
      <c r="SMS1009" s="136"/>
      <c r="SMT1009" s="136"/>
      <c r="SMU1009" s="136"/>
      <c r="SMV1009" s="136"/>
      <c r="SMW1009" s="136"/>
      <c r="SMX1009" s="136"/>
      <c r="SMY1009" s="136"/>
      <c r="SMZ1009" s="136"/>
      <c r="SNA1009" s="136"/>
      <c r="SNB1009" s="136"/>
      <c r="SNC1009" s="136"/>
      <c r="SND1009" s="136"/>
      <c r="SNE1009" s="136"/>
      <c r="SNF1009" s="136"/>
      <c r="SNG1009" s="136"/>
      <c r="SNH1009" s="136"/>
      <c r="SNI1009" s="136"/>
      <c r="SNJ1009" s="136"/>
      <c r="SNK1009" s="136"/>
      <c r="SNL1009" s="136"/>
      <c r="SNM1009" s="136"/>
      <c r="SNN1009" s="136"/>
      <c r="SNO1009" s="136"/>
      <c r="SNP1009" s="136"/>
      <c r="SNQ1009" s="136"/>
      <c r="SNR1009" s="136"/>
      <c r="SNS1009" s="136"/>
      <c r="SNT1009" s="136"/>
      <c r="SNU1009" s="136"/>
      <c r="SNV1009" s="136"/>
      <c r="SNW1009" s="136"/>
      <c r="SNX1009" s="136"/>
      <c r="SNY1009" s="136"/>
      <c r="SNZ1009" s="136"/>
      <c r="SOA1009" s="136"/>
      <c r="SOB1009" s="136"/>
      <c r="SOC1009" s="136"/>
      <c r="SOD1009" s="136"/>
      <c r="SOE1009" s="136"/>
      <c r="SOF1009" s="136"/>
      <c r="SOG1009" s="136"/>
      <c r="SOH1009" s="136"/>
      <c r="SOI1009" s="136"/>
      <c r="SOJ1009" s="136"/>
      <c r="SOK1009" s="136"/>
      <c r="SOL1009" s="136"/>
      <c r="SOM1009" s="136"/>
      <c r="SON1009" s="136"/>
      <c r="SOO1009" s="136"/>
      <c r="SOP1009" s="136"/>
      <c r="SOQ1009" s="136"/>
      <c r="SOR1009" s="136"/>
      <c r="SOS1009" s="136"/>
      <c r="SOT1009" s="136"/>
      <c r="SOU1009" s="136"/>
      <c r="SOV1009" s="136"/>
      <c r="SOW1009" s="136"/>
      <c r="SOX1009" s="136"/>
      <c r="SOY1009" s="136"/>
      <c r="SOZ1009" s="136"/>
      <c r="SPA1009" s="136"/>
      <c r="SPB1009" s="136"/>
      <c r="SPC1009" s="136"/>
      <c r="SPD1009" s="136"/>
      <c r="SPE1009" s="136"/>
      <c r="SPF1009" s="136"/>
      <c r="SPG1009" s="136"/>
      <c r="SPH1009" s="136"/>
      <c r="SPI1009" s="136"/>
      <c r="SPJ1009" s="136"/>
      <c r="SPK1009" s="136"/>
      <c r="SPL1009" s="136"/>
      <c r="SPM1009" s="136"/>
      <c r="SPN1009" s="136"/>
      <c r="SPO1009" s="136"/>
      <c r="SPP1009" s="136"/>
      <c r="SPQ1009" s="136"/>
      <c r="SPR1009" s="136"/>
      <c r="SPS1009" s="136"/>
      <c r="SPT1009" s="136"/>
      <c r="SPU1009" s="136"/>
      <c r="SPV1009" s="136"/>
      <c r="SPW1009" s="136"/>
      <c r="SPX1009" s="136"/>
      <c r="SPY1009" s="136"/>
      <c r="SPZ1009" s="136"/>
      <c r="SQA1009" s="136"/>
      <c r="SQB1009" s="136"/>
      <c r="SQC1009" s="136"/>
      <c r="SQD1009" s="136"/>
      <c r="SQE1009" s="136"/>
      <c r="SQF1009" s="136"/>
      <c r="SQG1009" s="136"/>
      <c r="SQH1009" s="136"/>
      <c r="SQI1009" s="136"/>
      <c r="SQJ1009" s="136"/>
      <c r="SQK1009" s="136"/>
      <c r="SQL1009" s="136"/>
      <c r="SQM1009" s="136"/>
      <c r="SQN1009" s="136"/>
      <c r="SQO1009" s="136"/>
      <c r="SQP1009" s="136"/>
      <c r="SQQ1009" s="136"/>
      <c r="SQR1009" s="136"/>
      <c r="SQS1009" s="136"/>
      <c r="SQT1009" s="136"/>
      <c r="SQU1009" s="136"/>
      <c r="SQV1009" s="136"/>
      <c r="SQW1009" s="136"/>
      <c r="SQX1009" s="136"/>
      <c r="SQY1009" s="136"/>
      <c r="SQZ1009" s="136"/>
      <c r="SRA1009" s="136"/>
      <c r="SRB1009" s="136"/>
      <c r="SRC1009" s="136"/>
      <c r="SRD1009" s="136"/>
      <c r="SRE1009" s="136"/>
      <c r="SRF1009" s="136"/>
      <c r="SRG1009" s="136"/>
      <c r="SRH1009" s="136"/>
      <c r="SRI1009" s="136"/>
      <c r="SRJ1009" s="136"/>
      <c r="SRK1009" s="136"/>
      <c r="SRL1009" s="136"/>
      <c r="SRM1009" s="136"/>
      <c r="SRN1009" s="136"/>
      <c r="SRO1009" s="136"/>
      <c r="SRP1009" s="136"/>
      <c r="SRQ1009" s="136"/>
      <c r="SRR1009" s="136"/>
      <c r="SRS1009" s="136"/>
      <c r="SRT1009" s="136"/>
      <c r="SRU1009" s="136"/>
      <c r="SRV1009" s="136"/>
      <c r="SRW1009" s="136"/>
      <c r="SRX1009" s="136"/>
      <c r="SRY1009" s="136"/>
      <c r="SRZ1009" s="136"/>
      <c r="SSA1009" s="136"/>
      <c r="SSB1009" s="136"/>
      <c r="SSC1009" s="136"/>
      <c r="SSD1009" s="136"/>
      <c r="SSE1009" s="136"/>
      <c r="SSF1009" s="136"/>
      <c r="SSG1009" s="136"/>
      <c r="SSH1009" s="136"/>
      <c r="SSI1009" s="136"/>
      <c r="SSJ1009" s="136"/>
      <c r="SSK1009" s="136"/>
      <c r="SSL1009" s="136"/>
      <c r="SSM1009" s="136"/>
      <c r="SSN1009" s="136"/>
      <c r="SSO1009" s="136"/>
      <c r="SSP1009" s="136"/>
      <c r="SSQ1009" s="136"/>
      <c r="SSR1009" s="136"/>
      <c r="SSS1009" s="136"/>
      <c r="SST1009" s="136"/>
      <c r="SSU1009" s="136"/>
      <c r="SSV1009" s="136"/>
      <c r="SSW1009" s="136"/>
      <c r="SSX1009" s="136"/>
      <c r="SSY1009" s="136"/>
      <c r="SSZ1009" s="136"/>
      <c r="STA1009" s="136"/>
      <c r="STB1009" s="136"/>
      <c r="STC1009" s="136"/>
      <c r="STD1009" s="136"/>
      <c r="STE1009" s="136"/>
      <c r="STF1009" s="136"/>
      <c r="STG1009" s="136"/>
      <c r="STH1009" s="136"/>
      <c r="STI1009" s="136"/>
      <c r="STJ1009" s="136"/>
      <c r="STK1009" s="136"/>
      <c r="STL1009" s="136"/>
      <c r="STM1009" s="136"/>
      <c r="STN1009" s="136"/>
      <c r="STO1009" s="136"/>
      <c r="STP1009" s="136"/>
      <c r="STQ1009" s="136"/>
      <c r="STR1009" s="136"/>
      <c r="STS1009" s="136"/>
      <c r="STT1009" s="136"/>
      <c r="STU1009" s="136"/>
      <c r="STV1009" s="136"/>
      <c r="STW1009" s="136"/>
      <c r="STX1009" s="136"/>
      <c r="STY1009" s="136"/>
      <c r="STZ1009" s="136"/>
      <c r="SUA1009" s="136"/>
      <c r="SUB1009" s="136"/>
      <c r="SUC1009" s="136"/>
      <c r="SUD1009" s="136"/>
      <c r="SUE1009" s="136"/>
      <c r="SUF1009" s="136"/>
      <c r="SUG1009" s="136"/>
      <c r="SUH1009" s="136"/>
      <c r="SUI1009" s="136"/>
      <c r="SUJ1009" s="136"/>
      <c r="SUK1009" s="136"/>
      <c r="SUL1009" s="136"/>
      <c r="SUM1009" s="136"/>
      <c r="SUN1009" s="136"/>
      <c r="SUO1009" s="136"/>
      <c r="SUP1009" s="136"/>
      <c r="SUQ1009" s="136"/>
      <c r="SUR1009" s="136"/>
      <c r="SUS1009" s="136"/>
      <c r="SUT1009" s="136"/>
      <c r="SUU1009" s="136"/>
      <c r="SUV1009" s="136"/>
      <c r="SUW1009" s="136"/>
      <c r="SUX1009" s="136"/>
      <c r="SUY1009" s="136"/>
      <c r="SUZ1009" s="136"/>
      <c r="SVA1009" s="136"/>
      <c r="SVB1009" s="136"/>
      <c r="SVC1009" s="136"/>
      <c r="SVD1009" s="136"/>
      <c r="SVE1009" s="136"/>
      <c r="SVF1009" s="136"/>
      <c r="SVG1009" s="136"/>
      <c r="SVH1009" s="136"/>
      <c r="SVI1009" s="136"/>
      <c r="SVJ1009" s="136"/>
      <c r="SVK1009" s="136"/>
      <c r="SVL1009" s="136"/>
      <c r="SVM1009" s="136"/>
      <c r="SVN1009" s="136"/>
      <c r="SVO1009" s="136"/>
      <c r="SVP1009" s="136"/>
      <c r="SVQ1009" s="136"/>
      <c r="SVR1009" s="136"/>
      <c r="SVS1009" s="136"/>
      <c r="SVT1009" s="136"/>
      <c r="SVU1009" s="136"/>
      <c r="SVV1009" s="136"/>
      <c r="SVW1009" s="136"/>
      <c r="SVX1009" s="136"/>
      <c r="SVY1009" s="136"/>
      <c r="SVZ1009" s="136"/>
      <c r="SWA1009" s="136"/>
      <c r="SWB1009" s="136"/>
      <c r="SWC1009" s="136"/>
      <c r="SWD1009" s="136"/>
      <c r="SWE1009" s="136"/>
      <c r="SWF1009" s="136"/>
      <c r="SWG1009" s="136"/>
      <c r="SWH1009" s="136"/>
      <c r="SWI1009" s="136"/>
      <c r="SWJ1009" s="136"/>
      <c r="SWK1009" s="136"/>
      <c r="SWL1009" s="136"/>
      <c r="SWM1009" s="136"/>
      <c r="SWN1009" s="136"/>
      <c r="SWO1009" s="136"/>
      <c r="SWP1009" s="136"/>
      <c r="SWQ1009" s="136"/>
      <c r="SWR1009" s="136"/>
      <c r="SWS1009" s="136"/>
      <c r="SWT1009" s="136"/>
      <c r="SWU1009" s="136"/>
      <c r="SWV1009" s="136"/>
      <c r="SWW1009" s="136"/>
      <c r="SWX1009" s="136"/>
      <c r="SWY1009" s="136"/>
      <c r="SWZ1009" s="136"/>
      <c r="SXA1009" s="136"/>
      <c r="SXB1009" s="136"/>
      <c r="SXC1009" s="136"/>
      <c r="SXD1009" s="136"/>
      <c r="SXE1009" s="136"/>
      <c r="SXF1009" s="136"/>
      <c r="SXG1009" s="136"/>
      <c r="SXH1009" s="136"/>
      <c r="SXI1009" s="136"/>
      <c r="SXJ1009" s="136"/>
      <c r="SXK1009" s="136"/>
      <c r="SXL1009" s="136"/>
      <c r="SXM1009" s="136"/>
      <c r="SXN1009" s="136"/>
      <c r="SXO1009" s="136"/>
      <c r="SXP1009" s="136"/>
      <c r="SXQ1009" s="136"/>
      <c r="SXR1009" s="136"/>
      <c r="SXS1009" s="136"/>
      <c r="SXT1009" s="136"/>
      <c r="SXU1009" s="136"/>
      <c r="SXV1009" s="136"/>
      <c r="SXW1009" s="136"/>
      <c r="SXX1009" s="136"/>
      <c r="SXY1009" s="136"/>
      <c r="SXZ1009" s="136"/>
      <c r="SYA1009" s="136"/>
      <c r="SYB1009" s="136"/>
      <c r="SYC1009" s="136"/>
      <c r="SYD1009" s="136"/>
      <c r="SYE1009" s="136"/>
      <c r="SYF1009" s="136"/>
      <c r="SYG1009" s="136"/>
      <c r="SYH1009" s="136"/>
      <c r="SYI1009" s="136"/>
      <c r="SYJ1009" s="136"/>
      <c r="SYK1009" s="136"/>
      <c r="SYL1009" s="136"/>
      <c r="SYM1009" s="136"/>
      <c r="SYN1009" s="136"/>
      <c r="SYO1009" s="136"/>
      <c r="SYP1009" s="136"/>
      <c r="SYQ1009" s="136"/>
      <c r="SYR1009" s="136"/>
      <c r="SYS1009" s="136"/>
      <c r="SYT1009" s="136"/>
      <c r="SYU1009" s="136"/>
      <c r="SYV1009" s="136"/>
      <c r="SYW1009" s="136"/>
      <c r="SYX1009" s="136"/>
      <c r="SYY1009" s="136"/>
      <c r="SYZ1009" s="136"/>
      <c r="SZA1009" s="136"/>
      <c r="SZB1009" s="136"/>
      <c r="SZC1009" s="136"/>
      <c r="SZD1009" s="136"/>
      <c r="SZE1009" s="136"/>
      <c r="SZF1009" s="136"/>
      <c r="SZG1009" s="136"/>
      <c r="SZH1009" s="136"/>
      <c r="SZI1009" s="136"/>
      <c r="SZJ1009" s="136"/>
      <c r="SZK1009" s="136"/>
      <c r="SZL1009" s="136"/>
      <c r="SZM1009" s="136"/>
      <c r="SZN1009" s="136"/>
      <c r="SZO1009" s="136"/>
      <c r="SZP1009" s="136"/>
      <c r="SZQ1009" s="136"/>
      <c r="SZR1009" s="136"/>
      <c r="SZS1009" s="136"/>
      <c r="SZT1009" s="136"/>
      <c r="SZU1009" s="136"/>
      <c r="SZV1009" s="136"/>
      <c r="SZW1009" s="136"/>
      <c r="SZX1009" s="136"/>
      <c r="SZY1009" s="136"/>
      <c r="SZZ1009" s="136"/>
      <c r="TAA1009" s="136"/>
      <c r="TAB1009" s="136"/>
      <c r="TAC1009" s="136"/>
      <c r="TAD1009" s="136"/>
      <c r="TAE1009" s="136"/>
      <c r="TAF1009" s="136"/>
      <c r="TAG1009" s="136"/>
      <c r="TAH1009" s="136"/>
      <c r="TAI1009" s="136"/>
      <c r="TAJ1009" s="136"/>
      <c r="TAK1009" s="136"/>
      <c r="TAL1009" s="136"/>
      <c r="TAM1009" s="136"/>
      <c r="TAN1009" s="136"/>
      <c r="TAO1009" s="136"/>
      <c r="TAP1009" s="136"/>
      <c r="TAQ1009" s="136"/>
      <c r="TAR1009" s="136"/>
      <c r="TAS1009" s="136"/>
      <c r="TAT1009" s="136"/>
      <c r="TAU1009" s="136"/>
      <c r="TAV1009" s="136"/>
      <c r="TAW1009" s="136"/>
      <c r="TAX1009" s="136"/>
      <c r="TAY1009" s="136"/>
      <c r="TAZ1009" s="136"/>
      <c r="TBA1009" s="136"/>
      <c r="TBB1009" s="136"/>
      <c r="TBC1009" s="136"/>
      <c r="TBD1009" s="136"/>
      <c r="TBE1009" s="136"/>
      <c r="TBF1009" s="136"/>
      <c r="TBG1009" s="136"/>
      <c r="TBH1009" s="136"/>
      <c r="TBI1009" s="136"/>
      <c r="TBJ1009" s="136"/>
      <c r="TBK1009" s="136"/>
      <c r="TBL1009" s="136"/>
      <c r="TBM1009" s="136"/>
      <c r="TBN1009" s="136"/>
      <c r="TBO1009" s="136"/>
      <c r="TBP1009" s="136"/>
      <c r="TBQ1009" s="136"/>
      <c r="TBR1009" s="136"/>
      <c r="TBS1009" s="136"/>
      <c r="TBT1009" s="136"/>
      <c r="TBU1009" s="136"/>
      <c r="TBV1009" s="136"/>
      <c r="TBW1009" s="136"/>
      <c r="TBX1009" s="136"/>
      <c r="TBY1009" s="136"/>
      <c r="TBZ1009" s="136"/>
      <c r="TCA1009" s="136"/>
      <c r="TCB1009" s="136"/>
      <c r="TCC1009" s="136"/>
      <c r="TCD1009" s="136"/>
      <c r="TCE1009" s="136"/>
      <c r="TCF1009" s="136"/>
      <c r="TCG1009" s="136"/>
      <c r="TCH1009" s="136"/>
      <c r="TCI1009" s="136"/>
      <c r="TCJ1009" s="136"/>
      <c r="TCK1009" s="136"/>
      <c r="TCL1009" s="136"/>
      <c r="TCM1009" s="136"/>
      <c r="TCN1009" s="136"/>
      <c r="TCO1009" s="136"/>
      <c r="TCP1009" s="136"/>
      <c r="TCQ1009" s="136"/>
      <c r="TCR1009" s="136"/>
      <c r="TCS1009" s="136"/>
      <c r="TCT1009" s="136"/>
      <c r="TCU1009" s="136"/>
      <c r="TCV1009" s="136"/>
      <c r="TCW1009" s="136"/>
      <c r="TCX1009" s="136"/>
      <c r="TCY1009" s="136"/>
      <c r="TCZ1009" s="136"/>
      <c r="TDA1009" s="136"/>
      <c r="TDB1009" s="136"/>
      <c r="TDC1009" s="136"/>
      <c r="TDD1009" s="136"/>
      <c r="TDE1009" s="136"/>
      <c r="TDF1009" s="136"/>
      <c r="TDG1009" s="136"/>
      <c r="TDH1009" s="136"/>
      <c r="TDI1009" s="136"/>
      <c r="TDJ1009" s="136"/>
      <c r="TDK1009" s="136"/>
      <c r="TDL1009" s="136"/>
      <c r="TDM1009" s="136"/>
      <c r="TDN1009" s="136"/>
      <c r="TDO1009" s="136"/>
      <c r="TDP1009" s="136"/>
      <c r="TDQ1009" s="136"/>
      <c r="TDR1009" s="136"/>
      <c r="TDS1009" s="136"/>
      <c r="TDT1009" s="136"/>
      <c r="TDU1009" s="136"/>
      <c r="TDV1009" s="136"/>
      <c r="TDW1009" s="136"/>
      <c r="TDX1009" s="136"/>
      <c r="TDY1009" s="136"/>
      <c r="TDZ1009" s="136"/>
      <c r="TEA1009" s="136"/>
      <c r="TEB1009" s="136"/>
      <c r="TEC1009" s="136"/>
      <c r="TED1009" s="136"/>
      <c r="TEE1009" s="136"/>
      <c r="TEF1009" s="136"/>
      <c r="TEG1009" s="136"/>
      <c r="TEH1009" s="136"/>
      <c r="TEI1009" s="136"/>
      <c r="TEJ1009" s="136"/>
      <c r="TEK1009" s="136"/>
      <c r="TEL1009" s="136"/>
      <c r="TEM1009" s="136"/>
      <c r="TEN1009" s="136"/>
      <c r="TEO1009" s="136"/>
      <c r="TEP1009" s="136"/>
      <c r="TEQ1009" s="136"/>
      <c r="TER1009" s="136"/>
      <c r="TES1009" s="136"/>
      <c r="TET1009" s="136"/>
      <c r="TEU1009" s="136"/>
      <c r="TEV1009" s="136"/>
      <c r="TEW1009" s="136"/>
      <c r="TEX1009" s="136"/>
      <c r="TEY1009" s="136"/>
      <c r="TEZ1009" s="136"/>
      <c r="TFA1009" s="136"/>
      <c r="TFB1009" s="136"/>
      <c r="TFC1009" s="136"/>
      <c r="TFD1009" s="136"/>
      <c r="TFE1009" s="136"/>
      <c r="TFF1009" s="136"/>
      <c r="TFG1009" s="136"/>
      <c r="TFH1009" s="136"/>
      <c r="TFI1009" s="136"/>
      <c r="TFJ1009" s="136"/>
      <c r="TFK1009" s="136"/>
      <c r="TFL1009" s="136"/>
      <c r="TFM1009" s="136"/>
      <c r="TFN1009" s="136"/>
      <c r="TFO1009" s="136"/>
      <c r="TFP1009" s="136"/>
      <c r="TFQ1009" s="136"/>
      <c r="TFR1009" s="136"/>
      <c r="TFS1009" s="136"/>
      <c r="TFT1009" s="136"/>
      <c r="TFU1009" s="136"/>
      <c r="TFV1009" s="136"/>
      <c r="TFW1009" s="136"/>
      <c r="TFX1009" s="136"/>
      <c r="TFY1009" s="136"/>
      <c r="TFZ1009" s="136"/>
      <c r="TGA1009" s="136"/>
      <c r="TGB1009" s="136"/>
      <c r="TGC1009" s="136"/>
      <c r="TGD1009" s="136"/>
      <c r="TGE1009" s="136"/>
      <c r="TGF1009" s="136"/>
      <c r="TGG1009" s="136"/>
      <c r="TGH1009" s="136"/>
      <c r="TGI1009" s="136"/>
      <c r="TGJ1009" s="136"/>
      <c r="TGK1009" s="136"/>
      <c r="TGL1009" s="136"/>
      <c r="TGM1009" s="136"/>
      <c r="TGN1009" s="136"/>
      <c r="TGO1009" s="136"/>
      <c r="TGP1009" s="136"/>
      <c r="TGQ1009" s="136"/>
      <c r="TGR1009" s="136"/>
      <c r="TGS1009" s="136"/>
      <c r="TGT1009" s="136"/>
      <c r="TGU1009" s="136"/>
      <c r="TGV1009" s="136"/>
      <c r="TGW1009" s="136"/>
      <c r="TGX1009" s="136"/>
      <c r="TGY1009" s="136"/>
      <c r="TGZ1009" s="136"/>
      <c r="THA1009" s="136"/>
      <c r="THB1009" s="136"/>
      <c r="THC1009" s="136"/>
      <c r="THD1009" s="136"/>
      <c r="THE1009" s="136"/>
      <c r="THF1009" s="136"/>
      <c r="THG1009" s="136"/>
      <c r="THH1009" s="136"/>
      <c r="THI1009" s="136"/>
      <c r="THJ1009" s="136"/>
      <c r="THK1009" s="136"/>
      <c r="THL1009" s="136"/>
      <c r="THM1009" s="136"/>
      <c r="THN1009" s="136"/>
      <c r="THO1009" s="136"/>
      <c r="THP1009" s="136"/>
      <c r="THQ1009" s="136"/>
      <c r="THR1009" s="136"/>
      <c r="THS1009" s="136"/>
      <c r="THT1009" s="136"/>
      <c r="THU1009" s="136"/>
      <c r="THV1009" s="136"/>
      <c r="THW1009" s="136"/>
      <c r="THX1009" s="136"/>
      <c r="THY1009" s="136"/>
      <c r="THZ1009" s="136"/>
      <c r="TIA1009" s="136"/>
      <c r="TIB1009" s="136"/>
      <c r="TIC1009" s="136"/>
      <c r="TID1009" s="136"/>
      <c r="TIE1009" s="136"/>
      <c r="TIF1009" s="136"/>
      <c r="TIG1009" s="136"/>
      <c r="TIH1009" s="136"/>
      <c r="TII1009" s="136"/>
      <c r="TIJ1009" s="136"/>
      <c r="TIK1009" s="136"/>
      <c r="TIL1009" s="136"/>
      <c r="TIM1009" s="136"/>
      <c r="TIN1009" s="136"/>
      <c r="TIO1009" s="136"/>
      <c r="TIP1009" s="136"/>
      <c r="TIQ1009" s="136"/>
      <c r="TIR1009" s="136"/>
      <c r="TIS1009" s="136"/>
      <c r="TIT1009" s="136"/>
      <c r="TIU1009" s="136"/>
      <c r="TIV1009" s="136"/>
      <c r="TIW1009" s="136"/>
      <c r="TIX1009" s="136"/>
      <c r="TIY1009" s="136"/>
      <c r="TIZ1009" s="136"/>
      <c r="TJA1009" s="136"/>
      <c r="TJB1009" s="136"/>
      <c r="TJC1009" s="136"/>
      <c r="TJD1009" s="136"/>
      <c r="TJE1009" s="136"/>
      <c r="TJF1009" s="136"/>
      <c r="TJG1009" s="136"/>
      <c r="TJH1009" s="136"/>
      <c r="TJI1009" s="136"/>
      <c r="TJJ1009" s="136"/>
      <c r="TJK1009" s="136"/>
      <c r="TJL1009" s="136"/>
      <c r="TJM1009" s="136"/>
      <c r="TJN1009" s="136"/>
      <c r="TJO1009" s="136"/>
      <c r="TJP1009" s="136"/>
      <c r="TJQ1009" s="136"/>
      <c r="TJR1009" s="136"/>
      <c r="TJS1009" s="136"/>
      <c r="TJT1009" s="136"/>
      <c r="TJU1009" s="136"/>
      <c r="TJV1009" s="136"/>
      <c r="TJW1009" s="136"/>
      <c r="TJX1009" s="136"/>
      <c r="TJY1009" s="136"/>
      <c r="TJZ1009" s="136"/>
      <c r="TKA1009" s="136"/>
      <c r="TKB1009" s="136"/>
      <c r="TKC1009" s="136"/>
      <c r="TKD1009" s="136"/>
      <c r="TKE1009" s="136"/>
      <c r="TKF1009" s="136"/>
      <c r="TKG1009" s="136"/>
      <c r="TKH1009" s="136"/>
      <c r="TKI1009" s="136"/>
      <c r="TKJ1009" s="136"/>
      <c r="TKK1009" s="136"/>
      <c r="TKL1009" s="136"/>
      <c r="TKM1009" s="136"/>
      <c r="TKN1009" s="136"/>
      <c r="TKO1009" s="136"/>
      <c r="TKP1009" s="136"/>
      <c r="TKQ1009" s="136"/>
      <c r="TKR1009" s="136"/>
      <c r="TKS1009" s="136"/>
      <c r="TKT1009" s="136"/>
      <c r="TKU1009" s="136"/>
      <c r="TKV1009" s="136"/>
      <c r="TKW1009" s="136"/>
      <c r="TKX1009" s="136"/>
      <c r="TKY1009" s="136"/>
      <c r="TKZ1009" s="136"/>
      <c r="TLA1009" s="136"/>
      <c r="TLB1009" s="136"/>
      <c r="TLC1009" s="136"/>
      <c r="TLD1009" s="136"/>
      <c r="TLE1009" s="136"/>
      <c r="TLF1009" s="136"/>
      <c r="TLG1009" s="136"/>
      <c r="TLH1009" s="136"/>
      <c r="TLI1009" s="136"/>
      <c r="TLJ1009" s="136"/>
      <c r="TLK1009" s="136"/>
      <c r="TLL1009" s="136"/>
      <c r="TLM1009" s="136"/>
      <c r="TLN1009" s="136"/>
      <c r="TLO1009" s="136"/>
      <c r="TLP1009" s="136"/>
      <c r="TLQ1009" s="136"/>
      <c r="TLR1009" s="136"/>
      <c r="TLS1009" s="136"/>
      <c r="TLT1009" s="136"/>
      <c r="TLU1009" s="136"/>
      <c r="TLV1009" s="136"/>
      <c r="TLW1009" s="136"/>
      <c r="TLX1009" s="136"/>
      <c r="TLY1009" s="136"/>
      <c r="TLZ1009" s="136"/>
      <c r="TMA1009" s="136"/>
      <c r="TMB1009" s="136"/>
      <c r="TMC1009" s="136"/>
      <c r="TMD1009" s="136"/>
      <c r="TME1009" s="136"/>
      <c r="TMF1009" s="136"/>
      <c r="TMG1009" s="136"/>
      <c r="TMH1009" s="136"/>
      <c r="TMI1009" s="136"/>
      <c r="TMJ1009" s="136"/>
      <c r="TMK1009" s="136"/>
      <c r="TML1009" s="136"/>
      <c r="TMM1009" s="136"/>
      <c r="TMN1009" s="136"/>
      <c r="TMO1009" s="136"/>
      <c r="TMP1009" s="136"/>
      <c r="TMQ1009" s="136"/>
      <c r="TMR1009" s="136"/>
      <c r="TMS1009" s="136"/>
      <c r="TMT1009" s="136"/>
      <c r="TMU1009" s="136"/>
      <c r="TMV1009" s="136"/>
      <c r="TMW1009" s="136"/>
      <c r="TMX1009" s="136"/>
      <c r="TMY1009" s="136"/>
      <c r="TMZ1009" s="136"/>
      <c r="TNA1009" s="136"/>
      <c r="TNB1009" s="136"/>
      <c r="TNC1009" s="136"/>
      <c r="TND1009" s="136"/>
      <c r="TNE1009" s="136"/>
      <c r="TNF1009" s="136"/>
      <c r="TNG1009" s="136"/>
      <c r="TNH1009" s="136"/>
      <c r="TNI1009" s="136"/>
      <c r="TNJ1009" s="136"/>
      <c r="TNK1009" s="136"/>
      <c r="TNL1009" s="136"/>
      <c r="TNM1009" s="136"/>
      <c r="TNN1009" s="136"/>
      <c r="TNO1009" s="136"/>
      <c r="TNP1009" s="136"/>
      <c r="TNQ1009" s="136"/>
      <c r="TNR1009" s="136"/>
      <c r="TNS1009" s="136"/>
      <c r="TNT1009" s="136"/>
      <c r="TNU1009" s="136"/>
      <c r="TNV1009" s="136"/>
      <c r="TNW1009" s="136"/>
      <c r="TNX1009" s="136"/>
      <c r="TNY1009" s="136"/>
      <c r="TNZ1009" s="136"/>
      <c r="TOA1009" s="136"/>
      <c r="TOB1009" s="136"/>
      <c r="TOC1009" s="136"/>
      <c r="TOD1009" s="136"/>
      <c r="TOE1009" s="136"/>
      <c r="TOF1009" s="136"/>
      <c r="TOG1009" s="136"/>
      <c r="TOH1009" s="136"/>
      <c r="TOI1009" s="136"/>
      <c r="TOJ1009" s="136"/>
      <c r="TOK1009" s="136"/>
      <c r="TOL1009" s="136"/>
      <c r="TOM1009" s="136"/>
      <c r="TON1009" s="136"/>
      <c r="TOO1009" s="136"/>
      <c r="TOP1009" s="136"/>
      <c r="TOQ1009" s="136"/>
      <c r="TOR1009" s="136"/>
      <c r="TOS1009" s="136"/>
      <c r="TOT1009" s="136"/>
      <c r="TOU1009" s="136"/>
      <c r="TOV1009" s="136"/>
      <c r="TOW1009" s="136"/>
      <c r="TOX1009" s="136"/>
      <c r="TOY1009" s="136"/>
      <c r="TOZ1009" s="136"/>
      <c r="TPA1009" s="136"/>
      <c r="TPB1009" s="136"/>
      <c r="TPC1009" s="136"/>
      <c r="TPD1009" s="136"/>
      <c r="TPE1009" s="136"/>
      <c r="TPF1009" s="136"/>
      <c r="TPG1009" s="136"/>
      <c r="TPH1009" s="136"/>
      <c r="TPI1009" s="136"/>
      <c r="TPJ1009" s="136"/>
      <c r="TPK1009" s="136"/>
      <c r="TPL1009" s="136"/>
      <c r="TPM1009" s="136"/>
      <c r="TPN1009" s="136"/>
      <c r="TPO1009" s="136"/>
      <c r="TPP1009" s="136"/>
      <c r="TPQ1009" s="136"/>
      <c r="TPR1009" s="136"/>
      <c r="TPS1009" s="136"/>
      <c r="TPT1009" s="136"/>
      <c r="TPU1009" s="136"/>
      <c r="TPV1009" s="136"/>
      <c r="TPW1009" s="136"/>
      <c r="TPX1009" s="136"/>
      <c r="TPY1009" s="136"/>
      <c r="TPZ1009" s="136"/>
      <c r="TQA1009" s="136"/>
      <c r="TQB1009" s="136"/>
      <c r="TQC1009" s="136"/>
      <c r="TQD1009" s="136"/>
      <c r="TQE1009" s="136"/>
      <c r="TQF1009" s="136"/>
      <c r="TQG1009" s="136"/>
      <c r="TQH1009" s="136"/>
      <c r="TQI1009" s="136"/>
      <c r="TQJ1009" s="136"/>
      <c r="TQK1009" s="136"/>
      <c r="TQL1009" s="136"/>
      <c r="TQM1009" s="136"/>
      <c r="TQN1009" s="136"/>
      <c r="TQO1009" s="136"/>
      <c r="TQP1009" s="136"/>
      <c r="TQQ1009" s="136"/>
      <c r="TQR1009" s="136"/>
      <c r="TQS1009" s="136"/>
      <c r="TQT1009" s="136"/>
      <c r="TQU1009" s="136"/>
      <c r="TQV1009" s="136"/>
      <c r="TQW1009" s="136"/>
      <c r="TQX1009" s="136"/>
      <c r="TQY1009" s="136"/>
      <c r="TQZ1009" s="136"/>
      <c r="TRA1009" s="136"/>
      <c r="TRB1009" s="136"/>
      <c r="TRC1009" s="136"/>
      <c r="TRD1009" s="136"/>
      <c r="TRE1009" s="136"/>
      <c r="TRF1009" s="136"/>
      <c r="TRG1009" s="136"/>
      <c r="TRH1009" s="136"/>
      <c r="TRI1009" s="136"/>
      <c r="TRJ1009" s="136"/>
      <c r="TRK1009" s="136"/>
      <c r="TRL1009" s="136"/>
      <c r="TRM1009" s="136"/>
      <c r="TRN1009" s="136"/>
      <c r="TRO1009" s="136"/>
      <c r="TRP1009" s="136"/>
      <c r="TRQ1009" s="136"/>
      <c r="TRR1009" s="136"/>
      <c r="TRS1009" s="136"/>
      <c r="TRT1009" s="136"/>
      <c r="TRU1009" s="136"/>
      <c r="TRV1009" s="136"/>
      <c r="TRW1009" s="136"/>
      <c r="TRX1009" s="136"/>
      <c r="TRY1009" s="136"/>
      <c r="TRZ1009" s="136"/>
      <c r="TSA1009" s="136"/>
      <c r="TSB1009" s="136"/>
      <c r="TSC1009" s="136"/>
      <c r="TSD1009" s="136"/>
      <c r="TSE1009" s="136"/>
      <c r="TSF1009" s="136"/>
      <c r="TSG1009" s="136"/>
      <c r="TSH1009" s="136"/>
      <c r="TSI1009" s="136"/>
      <c r="TSJ1009" s="136"/>
      <c r="TSK1009" s="136"/>
      <c r="TSL1009" s="136"/>
      <c r="TSM1009" s="136"/>
      <c r="TSN1009" s="136"/>
      <c r="TSO1009" s="136"/>
      <c r="TSP1009" s="136"/>
      <c r="TSQ1009" s="136"/>
      <c r="TSR1009" s="136"/>
      <c r="TSS1009" s="136"/>
      <c r="TST1009" s="136"/>
      <c r="TSU1009" s="136"/>
      <c r="TSV1009" s="136"/>
      <c r="TSW1009" s="136"/>
      <c r="TSX1009" s="136"/>
      <c r="TSY1009" s="136"/>
      <c r="TSZ1009" s="136"/>
      <c r="TTA1009" s="136"/>
      <c r="TTB1009" s="136"/>
      <c r="TTC1009" s="136"/>
      <c r="TTD1009" s="136"/>
      <c r="TTE1009" s="136"/>
      <c r="TTF1009" s="136"/>
      <c r="TTG1009" s="136"/>
      <c r="TTH1009" s="136"/>
      <c r="TTI1009" s="136"/>
      <c r="TTJ1009" s="136"/>
      <c r="TTK1009" s="136"/>
      <c r="TTL1009" s="136"/>
      <c r="TTM1009" s="136"/>
      <c r="TTN1009" s="136"/>
      <c r="TTO1009" s="136"/>
      <c r="TTP1009" s="136"/>
      <c r="TTQ1009" s="136"/>
      <c r="TTR1009" s="136"/>
      <c r="TTS1009" s="136"/>
      <c r="TTT1009" s="136"/>
      <c r="TTU1009" s="136"/>
      <c r="TTV1009" s="136"/>
      <c r="TTW1009" s="136"/>
      <c r="TTX1009" s="136"/>
      <c r="TTY1009" s="136"/>
      <c r="TTZ1009" s="136"/>
      <c r="TUA1009" s="136"/>
      <c r="TUB1009" s="136"/>
      <c r="TUC1009" s="136"/>
      <c r="TUD1009" s="136"/>
      <c r="TUE1009" s="136"/>
      <c r="TUF1009" s="136"/>
      <c r="TUG1009" s="136"/>
      <c r="TUH1009" s="136"/>
      <c r="TUI1009" s="136"/>
      <c r="TUJ1009" s="136"/>
      <c r="TUK1009" s="136"/>
      <c r="TUL1009" s="136"/>
      <c r="TUM1009" s="136"/>
      <c r="TUN1009" s="136"/>
      <c r="TUO1009" s="136"/>
      <c r="TUP1009" s="136"/>
      <c r="TUQ1009" s="136"/>
      <c r="TUR1009" s="136"/>
      <c r="TUS1009" s="136"/>
      <c r="TUT1009" s="136"/>
      <c r="TUU1009" s="136"/>
      <c r="TUV1009" s="136"/>
      <c r="TUW1009" s="136"/>
      <c r="TUX1009" s="136"/>
      <c r="TUY1009" s="136"/>
      <c r="TUZ1009" s="136"/>
      <c r="TVA1009" s="136"/>
      <c r="TVB1009" s="136"/>
      <c r="TVC1009" s="136"/>
      <c r="TVD1009" s="136"/>
      <c r="TVE1009" s="136"/>
      <c r="TVF1009" s="136"/>
      <c r="TVG1009" s="136"/>
      <c r="TVH1009" s="136"/>
      <c r="TVI1009" s="136"/>
      <c r="TVJ1009" s="136"/>
      <c r="TVK1009" s="136"/>
      <c r="TVL1009" s="136"/>
      <c r="TVM1009" s="136"/>
      <c r="TVN1009" s="136"/>
      <c r="TVO1009" s="136"/>
      <c r="TVP1009" s="136"/>
      <c r="TVQ1009" s="136"/>
      <c r="TVR1009" s="136"/>
      <c r="TVS1009" s="136"/>
      <c r="TVT1009" s="136"/>
      <c r="TVU1009" s="136"/>
      <c r="TVV1009" s="136"/>
      <c r="TVW1009" s="136"/>
      <c r="TVX1009" s="136"/>
      <c r="TVY1009" s="136"/>
      <c r="TVZ1009" s="136"/>
      <c r="TWA1009" s="136"/>
      <c r="TWB1009" s="136"/>
      <c r="TWC1009" s="136"/>
      <c r="TWD1009" s="136"/>
      <c r="TWE1009" s="136"/>
      <c r="TWF1009" s="136"/>
      <c r="TWG1009" s="136"/>
      <c r="TWH1009" s="136"/>
      <c r="TWI1009" s="136"/>
      <c r="TWJ1009" s="136"/>
      <c r="TWK1009" s="136"/>
      <c r="TWL1009" s="136"/>
      <c r="TWM1009" s="136"/>
      <c r="TWN1009" s="136"/>
      <c r="TWO1009" s="136"/>
      <c r="TWP1009" s="136"/>
      <c r="TWQ1009" s="136"/>
      <c r="TWR1009" s="136"/>
      <c r="TWS1009" s="136"/>
      <c r="TWT1009" s="136"/>
      <c r="TWU1009" s="136"/>
      <c r="TWV1009" s="136"/>
      <c r="TWW1009" s="136"/>
      <c r="TWX1009" s="136"/>
      <c r="TWY1009" s="136"/>
      <c r="TWZ1009" s="136"/>
      <c r="TXA1009" s="136"/>
      <c r="TXB1009" s="136"/>
      <c r="TXC1009" s="136"/>
      <c r="TXD1009" s="136"/>
      <c r="TXE1009" s="136"/>
      <c r="TXF1009" s="136"/>
      <c r="TXG1009" s="136"/>
      <c r="TXH1009" s="136"/>
      <c r="TXI1009" s="136"/>
      <c r="TXJ1009" s="136"/>
      <c r="TXK1009" s="136"/>
      <c r="TXL1009" s="136"/>
      <c r="TXM1009" s="136"/>
      <c r="TXN1009" s="136"/>
      <c r="TXO1009" s="136"/>
      <c r="TXP1009" s="136"/>
      <c r="TXQ1009" s="136"/>
      <c r="TXR1009" s="136"/>
      <c r="TXS1009" s="136"/>
      <c r="TXT1009" s="136"/>
      <c r="TXU1009" s="136"/>
      <c r="TXV1009" s="136"/>
      <c r="TXW1009" s="136"/>
      <c r="TXX1009" s="136"/>
      <c r="TXY1009" s="136"/>
      <c r="TXZ1009" s="136"/>
      <c r="TYA1009" s="136"/>
      <c r="TYB1009" s="136"/>
      <c r="TYC1009" s="136"/>
      <c r="TYD1009" s="136"/>
      <c r="TYE1009" s="136"/>
      <c r="TYF1009" s="136"/>
      <c r="TYG1009" s="136"/>
      <c r="TYH1009" s="136"/>
      <c r="TYI1009" s="136"/>
      <c r="TYJ1009" s="136"/>
      <c r="TYK1009" s="136"/>
      <c r="TYL1009" s="136"/>
      <c r="TYM1009" s="136"/>
      <c r="TYN1009" s="136"/>
      <c r="TYO1009" s="136"/>
      <c r="TYP1009" s="136"/>
      <c r="TYQ1009" s="136"/>
      <c r="TYR1009" s="136"/>
      <c r="TYS1009" s="136"/>
      <c r="TYT1009" s="136"/>
      <c r="TYU1009" s="136"/>
      <c r="TYV1009" s="136"/>
      <c r="TYW1009" s="136"/>
      <c r="TYX1009" s="136"/>
      <c r="TYY1009" s="136"/>
      <c r="TYZ1009" s="136"/>
      <c r="TZA1009" s="136"/>
      <c r="TZB1009" s="136"/>
      <c r="TZC1009" s="136"/>
      <c r="TZD1009" s="136"/>
      <c r="TZE1009" s="136"/>
      <c r="TZF1009" s="136"/>
      <c r="TZG1009" s="136"/>
      <c r="TZH1009" s="136"/>
      <c r="TZI1009" s="136"/>
      <c r="TZJ1009" s="136"/>
      <c r="TZK1009" s="136"/>
      <c r="TZL1009" s="136"/>
      <c r="TZM1009" s="136"/>
      <c r="TZN1009" s="136"/>
      <c r="TZO1009" s="136"/>
      <c r="TZP1009" s="136"/>
      <c r="TZQ1009" s="136"/>
      <c r="TZR1009" s="136"/>
      <c r="TZS1009" s="136"/>
      <c r="TZT1009" s="136"/>
      <c r="TZU1009" s="136"/>
      <c r="TZV1009" s="136"/>
      <c r="TZW1009" s="136"/>
      <c r="TZX1009" s="136"/>
      <c r="TZY1009" s="136"/>
      <c r="TZZ1009" s="136"/>
      <c r="UAA1009" s="136"/>
      <c r="UAB1009" s="136"/>
      <c r="UAC1009" s="136"/>
      <c r="UAD1009" s="136"/>
      <c r="UAE1009" s="136"/>
      <c r="UAF1009" s="136"/>
      <c r="UAG1009" s="136"/>
      <c r="UAH1009" s="136"/>
      <c r="UAI1009" s="136"/>
      <c r="UAJ1009" s="136"/>
      <c r="UAK1009" s="136"/>
      <c r="UAL1009" s="136"/>
      <c r="UAM1009" s="136"/>
      <c r="UAN1009" s="136"/>
      <c r="UAO1009" s="136"/>
      <c r="UAP1009" s="136"/>
      <c r="UAQ1009" s="136"/>
      <c r="UAR1009" s="136"/>
      <c r="UAS1009" s="136"/>
      <c r="UAT1009" s="136"/>
      <c r="UAU1009" s="136"/>
      <c r="UAV1009" s="136"/>
      <c r="UAW1009" s="136"/>
      <c r="UAX1009" s="136"/>
      <c r="UAY1009" s="136"/>
      <c r="UAZ1009" s="136"/>
      <c r="UBA1009" s="136"/>
      <c r="UBB1009" s="136"/>
      <c r="UBC1009" s="136"/>
      <c r="UBD1009" s="136"/>
      <c r="UBE1009" s="136"/>
      <c r="UBF1009" s="136"/>
      <c r="UBG1009" s="136"/>
      <c r="UBH1009" s="136"/>
      <c r="UBI1009" s="136"/>
      <c r="UBJ1009" s="136"/>
      <c r="UBK1009" s="136"/>
      <c r="UBL1009" s="136"/>
      <c r="UBM1009" s="136"/>
      <c r="UBN1009" s="136"/>
      <c r="UBO1009" s="136"/>
      <c r="UBP1009" s="136"/>
      <c r="UBQ1009" s="136"/>
      <c r="UBR1009" s="136"/>
      <c r="UBS1009" s="136"/>
      <c r="UBT1009" s="136"/>
      <c r="UBU1009" s="136"/>
      <c r="UBV1009" s="136"/>
      <c r="UBW1009" s="136"/>
      <c r="UBX1009" s="136"/>
      <c r="UBY1009" s="136"/>
      <c r="UBZ1009" s="136"/>
      <c r="UCA1009" s="136"/>
      <c r="UCB1009" s="136"/>
      <c r="UCC1009" s="136"/>
      <c r="UCD1009" s="136"/>
      <c r="UCE1009" s="136"/>
      <c r="UCF1009" s="136"/>
      <c r="UCG1009" s="136"/>
      <c r="UCH1009" s="136"/>
      <c r="UCI1009" s="136"/>
      <c r="UCJ1009" s="136"/>
      <c r="UCK1009" s="136"/>
      <c r="UCL1009" s="136"/>
      <c r="UCM1009" s="136"/>
      <c r="UCN1009" s="136"/>
      <c r="UCO1009" s="136"/>
      <c r="UCP1009" s="136"/>
      <c r="UCQ1009" s="136"/>
      <c r="UCR1009" s="136"/>
      <c r="UCS1009" s="136"/>
      <c r="UCT1009" s="136"/>
      <c r="UCU1009" s="136"/>
      <c r="UCV1009" s="136"/>
      <c r="UCW1009" s="136"/>
      <c r="UCX1009" s="136"/>
      <c r="UCY1009" s="136"/>
      <c r="UCZ1009" s="136"/>
      <c r="UDA1009" s="136"/>
      <c r="UDB1009" s="136"/>
      <c r="UDC1009" s="136"/>
      <c r="UDD1009" s="136"/>
      <c r="UDE1009" s="136"/>
      <c r="UDF1009" s="136"/>
      <c r="UDG1009" s="136"/>
      <c r="UDH1009" s="136"/>
      <c r="UDI1009" s="136"/>
      <c r="UDJ1009" s="136"/>
      <c r="UDK1009" s="136"/>
      <c r="UDL1009" s="136"/>
      <c r="UDM1009" s="136"/>
      <c r="UDN1009" s="136"/>
      <c r="UDO1009" s="136"/>
      <c r="UDP1009" s="136"/>
      <c r="UDQ1009" s="136"/>
      <c r="UDR1009" s="136"/>
      <c r="UDS1009" s="136"/>
      <c r="UDT1009" s="136"/>
      <c r="UDU1009" s="136"/>
      <c r="UDV1009" s="136"/>
      <c r="UDW1009" s="136"/>
      <c r="UDX1009" s="136"/>
      <c r="UDY1009" s="136"/>
      <c r="UDZ1009" s="136"/>
      <c r="UEA1009" s="136"/>
      <c r="UEB1009" s="136"/>
      <c r="UEC1009" s="136"/>
      <c r="UED1009" s="136"/>
      <c r="UEE1009" s="136"/>
      <c r="UEF1009" s="136"/>
      <c r="UEG1009" s="136"/>
      <c r="UEH1009" s="136"/>
      <c r="UEI1009" s="136"/>
      <c r="UEJ1009" s="136"/>
      <c r="UEK1009" s="136"/>
      <c r="UEL1009" s="136"/>
      <c r="UEM1009" s="136"/>
      <c r="UEN1009" s="136"/>
      <c r="UEO1009" s="136"/>
      <c r="UEP1009" s="136"/>
      <c r="UEQ1009" s="136"/>
      <c r="UER1009" s="136"/>
      <c r="UES1009" s="136"/>
      <c r="UET1009" s="136"/>
      <c r="UEU1009" s="136"/>
      <c r="UEV1009" s="136"/>
      <c r="UEW1009" s="136"/>
      <c r="UEX1009" s="136"/>
      <c r="UEY1009" s="136"/>
      <c r="UEZ1009" s="136"/>
      <c r="UFA1009" s="136"/>
      <c r="UFB1009" s="136"/>
      <c r="UFC1009" s="136"/>
      <c r="UFD1009" s="136"/>
      <c r="UFE1009" s="136"/>
      <c r="UFF1009" s="136"/>
      <c r="UFG1009" s="136"/>
      <c r="UFH1009" s="136"/>
      <c r="UFI1009" s="136"/>
      <c r="UFJ1009" s="136"/>
      <c r="UFK1009" s="136"/>
      <c r="UFL1009" s="136"/>
      <c r="UFM1009" s="136"/>
      <c r="UFN1009" s="136"/>
      <c r="UFO1009" s="136"/>
      <c r="UFP1009" s="136"/>
      <c r="UFQ1009" s="136"/>
      <c r="UFR1009" s="136"/>
      <c r="UFS1009" s="136"/>
      <c r="UFT1009" s="136"/>
      <c r="UFU1009" s="136"/>
      <c r="UFV1009" s="136"/>
      <c r="UFW1009" s="136"/>
      <c r="UFX1009" s="136"/>
      <c r="UFY1009" s="136"/>
      <c r="UFZ1009" s="136"/>
      <c r="UGA1009" s="136"/>
      <c r="UGB1009" s="136"/>
      <c r="UGC1009" s="136"/>
      <c r="UGD1009" s="136"/>
      <c r="UGE1009" s="136"/>
      <c r="UGF1009" s="136"/>
      <c r="UGG1009" s="136"/>
      <c r="UGH1009" s="136"/>
      <c r="UGI1009" s="136"/>
      <c r="UGJ1009" s="136"/>
      <c r="UGK1009" s="136"/>
      <c r="UGL1009" s="136"/>
      <c r="UGM1009" s="136"/>
      <c r="UGN1009" s="136"/>
      <c r="UGO1009" s="136"/>
      <c r="UGP1009" s="136"/>
      <c r="UGQ1009" s="136"/>
      <c r="UGR1009" s="136"/>
      <c r="UGS1009" s="136"/>
      <c r="UGT1009" s="136"/>
      <c r="UGU1009" s="136"/>
      <c r="UGV1009" s="136"/>
      <c r="UGW1009" s="136"/>
      <c r="UGX1009" s="136"/>
      <c r="UGY1009" s="136"/>
      <c r="UGZ1009" s="136"/>
      <c r="UHA1009" s="136"/>
      <c r="UHB1009" s="136"/>
      <c r="UHC1009" s="136"/>
      <c r="UHD1009" s="136"/>
      <c r="UHE1009" s="136"/>
      <c r="UHF1009" s="136"/>
      <c r="UHG1009" s="136"/>
      <c r="UHH1009" s="136"/>
      <c r="UHI1009" s="136"/>
      <c r="UHJ1009" s="136"/>
      <c r="UHK1009" s="136"/>
      <c r="UHL1009" s="136"/>
      <c r="UHM1009" s="136"/>
      <c r="UHN1009" s="136"/>
      <c r="UHO1009" s="136"/>
      <c r="UHP1009" s="136"/>
      <c r="UHQ1009" s="136"/>
      <c r="UHR1009" s="136"/>
      <c r="UHS1009" s="136"/>
      <c r="UHT1009" s="136"/>
      <c r="UHU1009" s="136"/>
      <c r="UHV1009" s="136"/>
      <c r="UHW1009" s="136"/>
      <c r="UHX1009" s="136"/>
      <c r="UHY1009" s="136"/>
      <c r="UHZ1009" s="136"/>
      <c r="UIA1009" s="136"/>
      <c r="UIB1009" s="136"/>
      <c r="UIC1009" s="136"/>
      <c r="UID1009" s="136"/>
      <c r="UIE1009" s="136"/>
      <c r="UIF1009" s="136"/>
      <c r="UIG1009" s="136"/>
      <c r="UIH1009" s="136"/>
      <c r="UII1009" s="136"/>
      <c r="UIJ1009" s="136"/>
      <c r="UIK1009" s="136"/>
      <c r="UIL1009" s="136"/>
      <c r="UIM1009" s="136"/>
      <c r="UIN1009" s="136"/>
      <c r="UIO1009" s="136"/>
      <c r="UIP1009" s="136"/>
      <c r="UIQ1009" s="136"/>
      <c r="UIR1009" s="136"/>
      <c r="UIS1009" s="136"/>
      <c r="UIT1009" s="136"/>
      <c r="UIU1009" s="136"/>
      <c r="UIV1009" s="136"/>
      <c r="UIW1009" s="136"/>
      <c r="UIX1009" s="136"/>
      <c r="UIY1009" s="136"/>
      <c r="UIZ1009" s="136"/>
      <c r="UJA1009" s="136"/>
      <c r="UJB1009" s="136"/>
      <c r="UJC1009" s="136"/>
      <c r="UJD1009" s="136"/>
      <c r="UJE1009" s="136"/>
      <c r="UJF1009" s="136"/>
      <c r="UJG1009" s="136"/>
      <c r="UJH1009" s="136"/>
      <c r="UJI1009" s="136"/>
      <c r="UJJ1009" s="136"/>
      <c r="UJK1009" s="136"/>
      <c r="UJL1009" s="136"/>
      <c r="UJM1009" s="136"/>
      <c r="UJN1009" s="136"/>
      <c r="UJO1009" s="136"/>
      <c r="UJP1009" s="136"/>
      <c r="UJQ1009" s="136"/>
      <c r="UJR1009" s="136"/>
      <c r="UJS1009" s="136"/>
      <c r="UJT1009" s="136"/>
      <c r="UJU1009" s="136"/>
      <c r="UJV1009" s="136"/>
      <c r="UJW1009" s="136"/>
      <c r="UJX1009" s="136"/>
      <c r="UJY1009" s="136"/>
      <c r="UJZ1009" s="136"/>
      <c r="UKA1009" s="136"/>
      <c r="UKB1009" s="136"/>
      <c r="UKC1009" s="136"/>
      <c r="UKD1009" s="136"/>
      <c r="UKE1009" s="136"/>
      <c r="UKF1009" s="136"/>
      <c r="UKG1009" s="136"/>
      <c r="UKH1009" s="136"/>
      <c r="UKI1009" s="136"/>
      <c r="UKJ1009" s="136"/>
      <c r="UKK1009" s="136"/>
      <c r="UKL1009" s="136"/>
      <c r="UKM1009" s="136"/>
      <c r="UKN1009" s="136"/>
      <c r="UKO1009" s="136"/>
      <c r="UKP1009" s="136"/>
      <c r="UKQ1009" s="136"/>
      <c r="UKR1009" s="136"/>
      <c r="UKS1009" s="136"/>
      <c r="UKT1009" s="136"/>
      <c r="UKU1009" s="136"/>
      <c r="UKV1009" s="136"/>
      <c r="UKW1009" s="136"/>
      <c r="UKX1009" s="136"/>
      <c r="UKY1009" s="136"/>
      <c r="UKZ1009" s="136"/>
      <c r="ULA1009" s="136"/>
      <c r="ULB1009" s="136"/>
      <c r="ULC1009" s="136"/>
      <c r="ULD1009" s="136"/>
      <c r="ULE1009" s="136"/>
      <c r="ULF1009" s="136"/>
      <c r="ULG1009" s="136"/>
      <c r="ULH1009" s="136"/>
      <c r="ULI1009" s="136"/>
      <c r="ULJ1009" s="136"/>
      <c r="ULK1009" s="136"/>
      <c r="ULL1009" s="136"/>
      <c r="ULM1009" s="136"/>
      <c r="ULN1009" s="136"/>
      <c r="ULO1009" s="136"/>
      <c r="ULP1009" s="136"/>
      <c r="ULQ1009" s="136"/>
      <c r="ULR1009" s="136"/>
      <c r="ULS1009" s="136"/>
      <c r="ULT1009" s="136"/>
      <c r="ULU1009" s="136"/>
      <c r="ULV1009" s="136"/>
      <c r="ULW1009" s="136"/>
      <c r="ULX1009" s="136"/>
      <c r="ULY1009" s="136"/>
      <c r="ULZ1009" s="136"/>
      <c r="UMA1009" s="136"/>
      <c r="UMB1009" s="136"/>
      <c r="UMC1009" s="136"/>
      <c r="UMD1009" s="136"/>
      <c r="UME1009" s="136"/>
      <c r="UMF1009" s="136"/>
      <c r="UMG1009" s="136"/>
      <c r="UMH1009" s="136"/>
      <c r="UMI1009" s="136"/>
      <c r="UMJ1009" s="136"/>
      <c r="UMK1009" s="136"/>
      <c r="UML1009" s="136"/>
      <c r="UMM1009" s="136"/>
      <c r="UMN1009" s="136"/>
      <c r="UMO1009" s="136"/>
      <c r="UMP1009" s="136"/>
      <c r="UMQ1009" s="136"/>
      <c r="UMR1009" s="136"/>
      <c r="UMS1009" s="136"/>
      <c r="UMT1009" s="136"/>
      <c r="UMU1009" s="136"/>
      <c r="UMV1009" s="136"/>
      <c r="UMW1009" s="136"/>
      <c r="UMX1009" s="136"/>
      <c r="UMY1009" s="136"/>
      <c r="UMZ1009" s="136"/>
      <c r="UNA1009" s="136"/>
      <c r="UNB1009" s="136"/>
      <c r="UNC1009" s="136"/>
      <c r="UND1009" s="136"/>
      <c r="UNE1009" s="136"/>
      <c r="UNF1009" s="136"/>
      <c r="UNG1009" s="136"/>
      <c r="UNH1009" s="136"/>
      <c r="UNI1009" s="136"/>
      <c r="UNJ1009" s="136"/>
      <c r="UNK1009" s="136"/>
      <c r="UNL1009" s="136"/>
      <c r="UNM1009" s="136"/>
      <c r="UNN1009" s="136"/>
      <c r="UNO1009" s="136"/>
      <c r="UNP1009" s="136"/>
      <c r="UNQ1009" s="136"/>
      <c r="UNR1009" s="136"/>
      <c r="UNS1009" s="136"/>
      <c r="UNT1009" s="136"/>
      <c r="UNU1009" s="136"/>
      <c r="UNV1009" s="136"/>
      <c r="UNW1009" s="136"/>
      <c r="UNX1009" s="136"/>
      <c r="UNY1009" s="136"/>
      <c r="UNZ1009" s="136"/>
      <c r="UOA1009" s="136"/>
      <c r="UOB1009" s="136"/>
      <c r="UOC1009" s="136"/>
      <c r="UOD1009" s="136"/>
      <c r="UOE1009" s="136"/>
      <c r="UOF1009" s="136"/>
      <c r="UOG1009" s="136"/>
      <c r="UOH1009" s="136"/>
      <c r="UOI1009" s="136"/>
      <c r="UOJ1009" s="136"/>
      <c r="UOK1009" s="136"/>
      <c r="UOL1009" s="136"/>
      <c r="UOM1009" s="136"/>
      <c r="UON1009" s="136"/>
      <c r="UOO1009" s="136"/>
      <c r="UOP1009" s="136"/>
      <c r="UOQ1009" s="136"/>
      <c r="UOR1009" s="136"/>
      <c r="UOS1009" s="136"/>
      <c r="UOT1009" s="136"/>
      <c r="UOU1009" s="136"/>
      <c r="UOV1009" s="136"/>
      <c r="UOW1009" s="136"/>
      <c r="UOX1009" s="136"/>
      <c r="UOY1009" s="136"/>
      <c r="UOZ1009" s="136"/>
      <c r="UPA1009" s="136"/>
      <c r="UPB1009" s="136"/>
      <c r="UPC1009" s="136"/>
      <c r="UPD1009" s="136"/>
      <c r="UPE1009" s="136"/>
      <c r="UPF1009" s="136"/>
      <c r="UPG1009" s="136"/>
      <c r="UPH1009" s="136"/>
      <c r="UPI1009" s="136"/>
      <c r="UPJ1009" s="136"/>
      <c r="UPK1009" s="136"/>
      <c r="UPL1009" s="136"/>
      <c r="UPM1009" s="136"/>
      <c r="UPN1009" s="136"/>
      <c r="UPO1009" s="136"/>
      <c r="UPP1009" s="136"/>
      <c r="UPQ1009" s="136"/>
      <c r="UPR1009" s="136"/>
      <c r="UPS1009" s="136"/>
      <c r="UPT1009" s="136"/>
      <c r="UPU1009" s="136"/>
      <c r="UPV1009" s="136"/>
      <c r="UPW1009" s="136"/>
      <c r="UPX1009" s="136"/>
      <c r="UPY1009" s="136"/>
      <c r="UPZ1009" s="136"/>
      <c r="UQA1009" s="136"/>
      <c r="UQB1009" s="136"/>
      <c r="UQC1009" s="136"/>
      <c r="UQD1009" s="136"/>
      <c r="UQE1009" s="136"/>
      <c r="UQF1009" s="136"/>
      <c r="UQG1009" s="136"/>
      <c r="UQH1009" s="136"/>
      <c r="UQI1009" s="136"/>
      <c r="UQJ1009" s="136"/>
      <c r="UQK1009" s="136"/>
      <c r="UQL1009" s="136"/>
      <c r="UQM1009" s="136"/>
      <c r="UQN1009" s="136"/>
      <c r="UQO1009" s="136"/>
      <c r="UQP1009" s="136"/>
      <c r="UQQ1009" s="136"/>
      <c r="UQR1009" s="136"/>
      <c r="UQS1009" s="136"/>
      <c r="UQT1009" s="136"/>
      <c r="UQU1009" s="136"/>
      <c r="UQV1009" s="136"/>
      <c r="UQW1009" s="136"/>
      <c r="UQX1009" s="136"/>
      <c r="UQY1009" s="136"/>
      <c r="UQZ1009" s="136"/>
      <c r="URA1009" s="136"/>
      <c r="URB1009" s="136"/>
      <c r="URC1009" s="136"/>
      <c r="URD1009" s="136"/>
      <c r="URE1009" s="136"/>
      <c r="URF1009" s="136"/>
      <c r="URG1009" s="136"/>
      <c r="URH1009" s="136"/>
      <c r="URI1009" s="136"/>
      <c r="URJ1009" s="136"/>
      <c r="URK1009" s="136"/>
      <c r="URL1009" s="136"/>
      <c r="URM1009" s="136"/>
      <c r="URN1009" s="136"/>
      <c r="URO1009" s="136"/>
      <c r="URP1009" s="136"/>
      <c r="URQ1009" s="136"/>
      <c r="URR1009" s="136"/>
      <c r="URS1009" s="136"/>
      <c r="URT1009" s="136"/>
      <c r="URU1009" s="136"/>
      <c r="URV1009" s="136"/>
      <c r="URW1009" s="136"/>
      <c r="URX1009" s="136"/>
      <c r="URY1009" s="136"/>
      <c r="URZ1009" s="136"/>
      <c r="USA1009" s="136"/>
      <c r="USB1009" s="136"/>
      <c r="USC1009" s="136"/>
      <c r="USD1009" s="136"/>
      <c r="USE1009" s="136"/>
      <c r="USF1009" s="136"/>
      <c r="USG1009" s="136"/>
      <c r="USH1009" s="136"/>
      <c r="USI1009" s="136"/>
      <c r="USJ1009" s="136"/>
      <c r="USK1009" s="136"/>
      <c r="USL1009" s="136"/>
      <c r="USM1009" s="136"/>
      <c r="USN1009" s="136"/>
      <c r="USO1009" s="136"/>
      <c r="USP1009" s="136"/>
      <c r="USQ1009" s="136"/>
      <c r="USR1009" s="136"/>
      <c r="USS1009" s="136"/>
      <c r="UST1009" s="136"/>
      <c r="USU1009" s="136"/>
      <c r="USV1009" s="136"/>
      <c r="USW1009" s="136"/>
      <c r="USX1009" s="136"/>
      <c r="USY1009" s="136"/>
      <c r="USZ1009" s="136"/>
      <c r="UTA1009" s="136"/>
      <c r="UTB1009" s="136"/>
      <c r="UTC1009" s="136"/>
      <c r="UTD1009" s="136"/>
      <c r="UTE1009" s="136"/>
      <c r="UTF1009" s="136"/>
      <c r="UTG1009" s="136"/>
      <c r="UTH1009" s="136"/>
      <c r="UTI1009" s="136"/>
      <c r="UTJ1009" s="136"/>
      <c r="UTK1009" s="136"/>
      <c r="UTL1009" s="136"/>
      <c r="UTM1009" s="136"/>
      <c r="UTN1009" s="136"/>
      <c r="UTO1009" s="136"/>
      <c r="UTP1009" s="136"/>
      <c r="UTQ1009" s="136"/>
      <c r="UTR1009" s="136"/>
      <c r="UTS1009" s="136"/>
      <c r="UTT1009" s="136"/>
      <c r="UTU1009" s="136"/>
      <c r="UTV1009" s="136"/>
      <c r="UTW1009" s="136"/>
      <c r="UTX1009" s="136"/>
      <c r="UTY1009" s="136"/>
      <c r="UTZ1009" s="136"/>
      <c r="UUA1009" s="136"/>
      <c r="UUB1009" s="136"/>
      <c r="UUC1009" s="136"/>
      <c r="UUD1009" s="136"/>
      <c r="UUE1009" s="136"/>
      <c r="UUF1009" s="136"/>
      <c r="UUG1009" s="136"/>
      <c r="UUH1009" s="136"/>
      <c r="UUI1009" s="136"/>
      <c r="UUJ1009" s="136"/>
      <c r="UUK1009" s="136"/>
      <c r="UUL1009" s="136"/>
      <c r="UUM1009" s="136"/>
      <c r="UUN1009" s="136"/>
      <c r="UUO1009" s="136"/>
      <c r="UUP1009" s="136"/>
      <c r="UUQ1009" s="136"/>
      <c r="UUR1009" s="136"/>
      <c r="UUS1009" s="136"/>
      <c r="UUT1009" s="136"/>
      <c r="UUU1009" s="136"/>
      <c r="UUV1009" s="136"/>
      <c r="UUW1009" s="136"/>
      <c r="UUX1009" s="136"/>
      <c r="UUY1009" s="136"/>
      <c r="UUZ1009" s="136"/>
      <c r="UVA1009" s="136"/>
      <c r="UVB1009" s="136"/>
      <c r="UVC1009" s="136"/>
      <c r="UVD1009" s="136"/>
      <c r="UVE1009" s="136"/>
      <c r="UVF1009" s="136"/>
      <c r="UVG1009" s="136"/>
      <c r="UVH1009" s="136"/>
      <c r="UVI1009" s="136"/>
      <c r="UVJ1009" s="136"/>
      <c r="UVK1009" s="136"/>
      <c r="UVL1009" s="136"/>
      <c r="UVM1009" s="136"/>
      <c r="UVN1009" s="136"/>
      <c r="UVO1009" s="136"/>
      <c r="UVP1009" s="136"/>
      <c r="UVQ1009" s="136"/>
      <c r="UVR1009" s="136"/>
      <c r="UVS1009" s="136"/>
      <c r="UVT1009" s="136"/>
      <c r="UVU1009" s="136"/>
      <c r="UVV1009" s="136"/>
      <c r="UVW1009" s="136"/>
      <c r="UVX1009" s="136"/>
      <c r="UVY1009" s="136"/>
      <c r="UVZ1009" s="136"/>
      <c r="UWA1009" s="136"/>
      <c r="UWB1009" s="136"/>
      <c r="UWC1009" s="136"/>
      <c r="UWD1009" s="136"/>
      <c r="UWE1009" s="136"/>
      <c r="UWF1009" s="136"/>
      <c r="UWG1009" s="136"/>
      <c r="UWH1009" s="136"/>
      <c r="UWI1009" s="136"/>
      <c r="UWJ1009" s="136"/>
      <c r="UWK1009" s="136"/>
      <c r="UWL1009" s="136"/>
      <c r="UWM1009" s="136"/>
      <c r="UWN1009" s="136"/>
      <c r="UWO1009" s="136"/>
      <c r="UWP1009" s="136"/>
      <c r="UWQ1009" s="136"/>
      <c r="UWR1009" s="136"/>
      <c r="UWS1009" s="136"/>
      <c r="UWT1009" s="136"/>
      <c r="UWU1009" s="136"/>
      <c r="UWV1009" s="136"/>
      <c r="UWW1009" s="136"/>
      <c r="UWX1009" s="136"/>
      <c r="UWY1009" s="136"/>
      <c r="UWZ1009" s="136"/>
      <c r="UXA1009" s="136"/>
      <c r="UXB1009" s="136"/>
      <c r="UXC1009" s="136"/>
      <c r="UXD1009" s="136"/>
      <c r="UXE1009" s="136"/>
      <c r="UXF1009" s="136"/>
      <c r="UXG1009" s="136"/>
      <c r="UXH1009" s="136"/>
      <c r="UXI1009" s="136"/>
      <c r="UXJ1009" s="136"/>
      <c r="UXK1009" s="136"/>
      <c r="UXL1009" s="136"/>
      <c r="UXM1009" s="136"/>
      <c r="UXN1009" s="136"/>
      <c r="UXO1009" s="136"/>
      <c r="UXP1009" s="136"/>
      <c r="UXQ1009" s="136"/>
      <c r="UXR1009" s="136"/>
      <c r="UXS1009" s="136"/>
      <c r="UXT1009" s="136"/>
      <c r="UXU1009" s="136"/>
      <c r="UXV1009" s="136"/>
      <c r="UXW1009" s="136"/>
      <c r="UXX1009" s="136"/>
      <c r="UXY1009" s="136"/>
      <c r="UXZ1009" s="136"/>
      <c r="UYA1009" s="136"/>
      <c r="UYB1009" s="136"/>
      <c r="UYC1009" s="136"/>
      <c r="UYD1009" s="136"/>
      <c r="UYE1009" s="136"/>
      <c r="UYF1009" s="136"/>
      <c r="UYG1009" s="136"/>
      <c r="UYH1009" s="136"/>
      <c r="UYI1009" s="136"/>
      <c r="UYJ1009" s="136"/>
      <c r="UYK1009" s="136"/>
      <c r="UYL1009" s="136"/>
      <c r="UYM1009" s="136"/>
      <c r="UYN1009" s="136"/>
      <c r="UYO1009" s="136"/>
      <c r="UYP1009" s="136"/>
      <c r="UYQ1009" s="136"/>
      <c r="UYR1009" s="136"/>
      <c r="UYS1009" s="136"/>
      <c r="UYT1009" s="136"/>
      <c r="UYU1009" s="136"/>
      <c r="UYV1009" s="136"/>
      <c r="UYW1009" s="136"/>
      <c r="UYX1009" s="136"/>
      <c r="UYY1009" s="136"/>
      <c r="UYZ1009" s="136"/>
      <c r="UZA1009" s="136"/>
      <c r="UZB1009" s="136"/>
      <c r="UZC1009" s="136"/>
      <c r="UZD1009" s="136"/>
      <c r="UZE1009" s="136"/>
      <c r="UZF1009" s="136"/>
      <c r="UZG1009" s="136"/>
      <c r="UZH1009" s="136"/>
      <c r="UZI1009" s="136"/>
      <c r="UZJ1009" s="136"/>
      <c r="UZK1009" s="136"/>
      <c r="UZL1009" s="136"/>
      <c r="UZM1009" s="136"/>
      <c r="UZN1009" s="136"/>
      <c r="UZO1009" s="136"/>
      <c r="UZP1009" s="136"/>
      <c r="UZQ1009" s="136"/>
      <c r="UZR1009" s="136"/>
      <c r="UZS1009" s="136"/>
      <c r="UZT1009" s="136"/>
      <c r="UZU1009" s="136"/>
      <c r="UZV1009" s="136"/>
      <c r="UZW1009" s="136"/>
      <c r="UZX1009" s="136"/>
      <c r="UZY1009" s="136"/>
      <c r="UZZ1009" s="136"/>
      <c r="VAA1009" s="136"/>
      <c r="VAB1009" s="136"/>
      <c r="VAC1009" s="136"/>
      <c r="VAD1009" s="136"/>
      <c r="VAE1009" s="136"/>
      <c r="VAF1009" s="136"/>
      <c r="VAG1009" s="136"/>
      <c r="VAH1009" s="136"/>
      <c r="VAI1009" s="136"/>
      <c r="VAJ1009" s="136"/>
      <c r="VAK1009" s="136"/>
      <c r="VAL1009" s="136"/>
      <c r="VAM1009" s="136"/>
      <c r="VAN1009" s="136"/>
      <c r="VAO1009" s="136"/>
      <c r="VAP1009" s="136"/>
      <c r="VAQ1009" s="136"/>
      <c r="VAR1009" s="136"/>
      <c r="VAS1009" s="136"/>
      <c r="VAT1009" s="136"/>
      <c r="VAU1009" s="136"/>
      <c r="VAV1009" s="136"/>
      <c r="VAW1009" s="136"/>
      <c r="VAX1009" s="136"/>
      <c r="VAY1009" s="136"/>
      <c r="VAZ1009" s="136"/>
      <c r="VBA1009" s="136"/>
      <c r="VBB1009" s="136"/>
      <c r="VBC1009" s="136"/>
      <c r="VBD1009" s="136"/>
      <c r="VBE1009" s="136"/>
      <c r="VBF1009" s="136"/>
      <c r="VBG1009" s="136"/>
      <c r="VBH1009" s="136"/>
      <c r="VBI1009" s="136"/>
      <c r="VBJ1009" s="136"/>
      <c r="VBK1009" s="136"/>
      <c r="VBL1009" s="136"/>
      <c r="VBM1009" s="136"/>
      <c r="VBN1009" s="136"/>
      <c r="VBO1009" s="136"/>
      <c r="VBP1009" s="136"/>
      <c r="VBQ1009" s="136"/>
      <c r="VBR1009" s="136"/>
      <c r="VBS1009" s="136"/>
      <c r="VBT1009" s="136"/>
      <c r="VBU1009" s="136"/>
      <c r="VBV1009" s="136"/>
      <c r="VBW1009" s="136"/>
      <c r="VBX1009" s="136"/>
      <c r="VBY1009" s="136"/>
      <c r="VBZ1009" s="136"/>
      <c r="VCA1009" s="136"/>
      <c r="VCB1009" s="136"/>
      <c r="VCC1009" s="136"/>
      <c r="VCD1009" s="136"/>
      <c r="VCE1009" s="136"/>
      <c r="VCF1009" s="136"/>
      <c r="VCG1009" s="136"/>
      <c r="VCH1009" s="136"/>
      <c r="VCI1009" s="136"/>
      <c r="VCJ1009" s="136"/>
      <c r="VCK1009" s="136"/>
      <c r="VCL1009" s="136"/>
      <c r="VCM1009" s="136"/>
      <c r="VCN1009" s="136"/>
      <c r="VCO1009" s="136"/>
      <c r="VCP1009" s="136"/>
      <c r="VCQ1009" s="136"/>
      <c r="VCR1009" s="136"/>
      <c r="VCS1009" s="136"/>
      <c r="VCT1009" s="136"/>
      <c r="VCU1009" s="136"/>
      <c r="VCV1009" s="136"/>
      <c r="VCW1009" s="136"/>
      <c r="VCX1009" s="136"/>
      <c r="VCY1009" s="136"/>
      <c r="VCZ1009" s="136"/>
      <c r="VDA1009" s="136"/>
      <c r="VDB1009" s="136"/>
      <c r="VDC1009" s="136"/>
      <c r="VDD1009" s="136"/>
      <c r="VDE1009" s="136"/>
      <c r="VDF1009" s="136"/>
      <c r="VDG1009" s="136"/>
      <c r="VDH1009" s="136"/>
      <c r="VDI1009" s="136"/>
      <c r="VDJ1009" s="136"/>
      <c r="VDK1009" s="136"/>
      <c r="VDL1009" s="136"/>
      <c r="VDM1009" s="136"/>
      <c r="VDN1009" s="136"/>
      <c r="VDO1009" s="136"/>
      <c r="VDP1009" s="136"/>
      <c r="VDQ1009" s="136"/>
      <c r="VDR1009" s="136"/>
      <c r="VDS1009" s="136"/>
      <c r="VDT1009" s="136"/>
      <c r="VDU1009" s="136"/>
      <c r="VDV1009" s="136"/>
      <c r="VDW1009" s="136"/>
      <c r="VDX1009" s="136"/>
      <c r="VDY1009" s="136"/>
      <c r="VDZ1009" s="136"/>
      <c r="VEA1009" s="136"/>
      <c r="VEB1009" s="136"/>
      <c r="VEC1009" s="136"/>
      <c r="VED1009" s="136"/>
      <c r="VEE1009" s="136"/>
      <c r="VEF1009" s="136"/>
      <c r="VEG1009" s="136"/>
      <c r="VEH1009" s="136"/>
      <c r="VEI1009" s="136"/>
      <c r="VEJ1009" s="136"/>
      <c r="VEK1009" s="136"/>
      <c r="VEL1009" s="136"/>
      <c r="VEM1009" s="136"/>
      <c r="VEN1009" s="136"/>
      <c r="VEO1009" s="136"/>
      <c r="VEP1009" s="136"/>
      <c r="VEQ1009" s="136"/>
      <c r="VER1009" s="136"/>
      <c r="VES1009" s="136"/>
      <c r="VET1009" s="136"/>
      <c r="VEU1009" s="136"/>
      <c r="VEV1009" s="136"/>
      <c r="VEW1009" s="136"/>
      <c r="VEX1009" s="136"/>
      <c r="VEY1009" s="136"/>
      <c r="VEZ1009" s="136"/>
      <c r="VFA1009" s="136"/>
      <c r="VFB1009" s="136"/>
      <c r="VFC1009" s="136"/>
      <c r="VFD1009" s="136"/>
      <c r="VFE1009" s="136"/>
      <c r="VFF1009" s="136"/>
      <c r="VFG1009" s="136"/>
      <c r="VFH1009" s="136"/>
      <c r="VFI1009" s="136"/>
      <c r="VFJ1009" s="136"/>
      <c r="VFK1009" s="136"/>
      <c r="VFL1009" s="136"/>
      <c r="VFM1009" s="136"/>
      <c r="VFN1009" s="136"/>
      <c r="VFO1009" s="136"/>
      <c r="VFP1009" s="136"/>
      <c r="VFQ1009" s="136"/>
      <c r="VFR1009" s="136"/>
      <c r="VFS1009" s="136"/>
      <c r="VFT1009" s="136"/>
      <c r="VFU1009" s="136"/>
      <c r="VFV1009" s="136"/>
      <c r="VFW1009" s="136"/>
      <c r="VFX1009" s="136"/>
      <c r="VFY1009" s="136"/>
      <c r="VFZ1009" s="136"/>
      <c r="VGA1009" s="136"/>
      <c r="VGB1009" s="136"/>
      <c r="VGC1009" s="136"/>
      <c r="VGD1009" s="136"/>
      <c r="VGE1009" s="136"/>
      <c r="VGF1009" s="136"/>
      <c r="VGG1009" s="136"/>
      <c r="VGH1009" s="136"/>
      <c r="VGI1009" s="136"/>
      <c r="VGJ1009" s="136"/>
      <c r="VGK1009" s="136"/>
      <c r="VGL1009" s="136"/>
      <c r="VGM1009" s="136"/>
      <c r="VGN1009" s="136"/>
      <c r="VGO1009" s="136"/>
      <c r="VGP1009" s="136"/>
      <c r="VGQ1009" s="136"/>
      <c r="VGR1009" s="136"/>
      <c r="VGS1009" s="136"/>
      <c r="VGT1009" s="136"/>
      <c r="VGU1009" s="136"/>
      <c r="VGV1009" s="136"/>
      <c r="VGW1009" s="136"/>
      <c r="VGX1009" s="136"/>
      <c r="VGY1009" s="136"/>
      <c r="VGZ1009" s="136"/>
      <c r="VHA1009" s="136"/>
      <c r="VHB1009" s="136"/>
      <c r="VHC1009" s="136"/>
      <c r="VHD1009" s="136"/>
      <c r="VHE1009" s="136"/>
      <c r="VHF1009" s="136"/>
      <c r="VHG1009" s="136"/>
      <c r="VHH1009" s="136"/>
      <c r="VHI1009" s="136"/>
      <c r="VHJ1009" s="136"/>
      <c r="VHK1009" s="136"/>
      <c r="VHL1009" s="136"/>
      <c r="VHM1009" s="136"/>
      <c r="VHN1009" s="136"/>
      <c r="VHO1009" s="136"/>
      <c r="VHP1009" s="136"/>
      <c r="VHQ1009" s="136"/>
      <c r="VHR1009" s="136"/>
      <c r="VHS1009" s="136"/>
      <c r="VHT1009" s="136"/>
      <c r="VHU1009" s="136"/>
      <c r="VHV1009" s="136"/>
      <c r="VHW1009" s="136"/>
      <c r="VHX1009" s="136"/>
      <c r="VHY1009" s="136"/>
      <c r="VHZ1009" s="136"/>
      <c r="VIA1009" s="136"/>
      <c r="VIB1009" s="136"/>
      <c r="VIC1009" s="136"/>
      <c r="VID1009" s="136"/>
      <c r="VIE1009" s="136"/>
      <c r="VIF1009" s="136"/>
      <c r="VIG1009" s="136"/>
      <c r="VIH1009" s="136"/>
      <c r="VII1009" s="136"/>
      <c r="VIJ1009" s="136"/>
      <c r="VIK1009" s="136"/>
      <c r="VIL1009" s="136"/>
      <c r="VIM1009" s="136"/>
      <c r="VIN1009" s="136"/>
      <c r="VIO1009" s="136"/>
      <c r="VIP1009" s="136"/>
      <c r="VIQ1009" s="136"/>
      <c r="VIR1009" s="136"/>
      <c r="VIS1009" s="136"/>
      <c r="VIT1009" s="136"/>
      <c r="VIU1009" s="136"/>
      <c r="VIV1009" s="136"/>
      <c r="VIW1009" s="136"/>
      <c r="VIX1009" s="136"/>
      <c r="VIY1009" s="136"/>
      <c r="VIZ1009" s="136"/>
      <c r="VJA1009" s="136"/>
      <c r="VJB1009" s="136"/>
      <c r="VJC1009" s="136"/>
      <c r="VJD1009" s="136"/>
      <c r="VJE1009" s="136"/>
      <c r="VJF1009" s="136"/>
      <c r="VJG1009" s="136"/>
      <c r="VJH1009" s="136"/>
      <c r="VJI1009" s="136"/>
      <c r="VJJ1009" s="136"/>
      <c r="VJK1009" s="136"/>
      <c r="VJL1009" s="136"/>
      <c r="VJM1009" s="136"/>
      <c r="VJN1009" s="136"/>
      <c r="VJO1009" s="136"/>
      <c r="VJP1009" s="136"/>
      <c r="VJQ1009" s="136"/>
      <c r="VJR1009" s="136"/>
      <c r="VJS1009" s="136"/>
      <c r="VJT1009" s="136"/>
      <c r="VJU1009" s="136"/>
      <c r="VJV1009" s="136"/>
      <c r="VJW1009" s="136"/>
      <c r="VJX1009" s="136"/>
      <c r="VJY1009" s="136"/>
      <c r="VJZ1009" s="136"/>
      <c r="VKA1009" s="136"/>
      <c r="VKB1009" s="136"/>
      <c r="VKC1009" s="136"/>
      <c r="VKD1009" s="136"/>
      <c r="VKE1009" s="136"/>
      <c r="VKF1009" s="136"/>
      <c r="VKG1009" s="136"/>
      <c r="VKH1009" s="136"/>
      <c r="VKI1009" s="136"/>
      <c r="VKJ1009" s="136"/>
      <c r="VKK1009" s="136"/>
      <c r="VKL1009" s="136"/>
      <c r="VKM1009" s="136"/>
      <c r="VKN1009" s="136"/>
      <c r="VKO1009" s="136"/>
      <c r="VKP1009" s="136"/>
      <c r="VKQ1009" s="136"/>
      <c r="VKR1009" s="136"/>
      <c r="VKS1009" s="136"/>
      <c r="VKT1009" s="136"/>
      <c r="VKU1009" s="136"/>
      <c r="VKV1009" s="136"/>
      <c r="VKW1009" s="136"/>
      <c r="VKX1009" s="136"/>
      <c r="VKY1009" s="136"/>
      <c r="VKZ1009" s="136"/>
      <c r="VLA1009" s="136"/>
      <c r="VLB1009" s="136"/>
      <c r="VLC1009" s="136"/>
      <c r="VLD1009" s="136"/>
      <c r="VLE1009" s="136"/>
      <c r="VLF1009" s="136"/>
      <c r="VLG1009" s="136"/>
      <c r="VLH1009" s="136"/>
      <c r="VLI1009" s="136"/>
      <c r="VLJ1009" s="136"/>
      <c r="VLK1009" s="136"/>
      <c r="VLL1009" s="136"/>
      <c r="VLM1009" s="136"/>
      <c r="VLN1009" s="136"/>
      <c r="VLO1009" s="136"/>
      <c r="VLP1009" s="136"/>
      <c r="VLQ1009" s="136"/>
      <c r="VLR1009" s="136"/>
      <c r="VLS1009" s="136"/>
      <c r="VLT1009" s="136"/>
      <c r="VLU1009" s="136"/>
      <c r="VLV1009" s="136"/>
      <c r="VLW1009" s="136"/>
      <c r="VLX1009" s="136"/>
      <c r="VLY1009" s="136"/>
      <c r="VLZ1009" s="136"/>
      <c r="VMA1009" s="136"/>
      <c r="VMB1009" s="136"/>
      <c r="VMC1009" s="136"/>
      <c r="VMD1009" s="136"/>
      <c r="VME1009" s="136"/>
      <c r="VMF1009" s="136"/>
      <c r="VMG1009" s="136"/>
      <c r="VMH1009" s="136"/>
      <c r="VMI1009" s="136"/>
      <c r="VMJ1009" s="136"/>
      <c r="VMK1009" s="136"/>
      <c r="VML1009" s="136"/>
      <c r="VMM1009" s="136"/>
      <c r="VMN1009" s="136"/>
      <c r="VMO1009" s="136"/>
      <c r="VMP1009" s="136"/>
      <c r="VMQ1009" s="136"/>
      <c r="VMR1009" s="136"/>
      <c r="VMS1009" s="136"/>
      <c r="VMT1009" s="136"/>
      <c r="VMU1009" s="136"/>
      <c r="VMV1009" s="136"/>
      <c r="VMW1009" s="136"/>
      <c r="VMX1009" s="136"/>
      <c r="VMY1009" s="136"/>
      <c r="VMZ1009" s="136"/>
      <c r="VNA1009" s="136"/>
      <c r="VNB1009" s="136"/>
      <c r="VNC1009" s="136"/>
      <c r="VND1009" s="136"/>
      <c r="VNE1009" s="136"/>
      <c r="VNF1009" s="136"/>
      <c r="VNG1009" s="136"/>
      <c r="VNH1009" s="136"/>
      <c r="VNI1009" s="136"/>
      <c r="VNJ1009" s="136"/>
      <c r="VNK1009" s="136"/>
      <c r="VNL1009" s="136"/>
      <c r="VNM1009" s="136"/>
      <c r="VNN1009" s="136"/>
      <c r="VNO1009" s="136"/>
      <c r="VNP1009" s="136"/>
      <c r="VNQ1009" s="136"/>
      <c r="VNR1009" s="136"/>
      <c r="VNS1009" s="136"/>
      <c r="VNT1009" s="136"/>
      <c r="VNU1009" s="136"/>
      <c r="VNV1009" s="136"/>
      <c r="VNW1009" s="136"/>
      <c r="VNX1009" s="136"/>
      <c r="VNY1009" s="136"/>
      <c r="VNZ1009" s="136"/>
      <c r="VOA1009" s="136"/>
      <c r="VOB1009" s="136"/>
      <c r="VOC1009" s="136"/>
      <c r="VOD1009" s="136"/>
      <c r="VOE1009" s="136"/>
      <c r="VOF1009" s="136"/>
      <c r="VOG1009" s="136"/>
      <c r="VOH1009" s="136"/>
      <c r="VOI1009" s="136"/>
      <c r="VOJ1009" s="136"/>
      <c r="VOK1009" s="136"/>
      <c r="VOL1009" s="136"/>
      <c r="VOM1009" s="136"/>
      <c r="VON1009" s="136"/>
      <c r="VOO1009" s="136"/>
      <c r="VOP1009" s="136"/>
      <c r="VOQ1009" s="136"/>
      <c r="VOR1009" s="136"/>
      <c r="VOS1009" s="136"/>
      <c r="VOT1009" s="136"/>
      <c r="VOU1009" s="136"/>
      <c r="VOV1009" s="136"/>
      <c r="VOW1009" s="136"/>
      <c r="VOX1009" s="136"/>
      <c r="VOY1009" s="136"/>
      <c r="VOZ1009" s="136"/>
      <c r="VPA1009" s="136"/>
      <c r="VPB1009" s="136"/>
      <c r="VPC1009" s="136"/>
      <c r="VPD1009" s="136"/>
      <c r="VPE1009" s="136"/>
      <c r="VPF1009" s="136"/>
      <c r="VPG1009" s="136"/>
      <c r="VPH1009" s="136"/>
      <c r="VPI1009" s="136"/>
      <c r="VPJ1009" s="136"/>
      <c r="VPK1009" s="136"/>
      <c r="VPL1009" s="136"/>
      <c r="VPM1009" s="136"/>
      <c r="VPN1009" s="136"/>
      <c r="VPO1009" s="136"/>
      <c r="VPP1009" s="136"/>
      <c r="VPQ1009" s="136"/>
      <c r="VPR1009" s="136"/>
      <c r="VPS1009" s="136"/>
      <c r="VPT1009" s="136"/>
      <c r="VPU1009" s="136"/>
      <c r="VPV1009" s="136"/>
      <c r="VPW1009" s="136"/>
      <c r="VPX1009" s="136"/>
      <c r="VPY1009" s="136"/>
      <c r="VPZ1009" s="136"/>
      <c r="VQA1009" s="136"/>
      <c r="VQB1009" s="136"/>
      <c r="VQC1009" s="136"/>
      <c r="VQD1009" s="136"/>
      <c r="VQE1009" s="136"/>
      <c r="VQF1009" s="136"/>
      <c r="VQG1009" s="136"/>
      <c r="VQH1009" s="136"/>
      <c r="VQI1009" s="136"/>
      <c r="VQJ1009" s="136"/>
      <c r="VQK1009" s="136"/>
      <c r="VQL1009" s="136"/>
      <c r="VQM1009" s="136"/>
      <c r="VQN1009" s="136"/>
      <c r="VQO1009" s="136"/>
      <c r="VQP1009" s="136"/>
      <c r="VQQ1009" s="136"/>
      <c r="VQR1009" s="136"/>
      <c r="VQS1009" s="136"/>
      <c r="VQT1009" s="136"/>
      <c r="VQU1009" s="136"/>
      <c r="VQV1009" s="136"/>
      <c r="VQW1009" s="136"/>
      <c r="VQX1009" s="136"/>
      <c r="VQY1009" s="136"/>
      <c r="VQZ1009" s="136"/>
      <c r="VRA1009" s="136"/>
      <c r="VRB1009" s="136"/>
      <c r="VRC1009" s="136"/>
      <c r="VRD1009" s="136"/>
      <c r="VRE1009" s="136"/>
      <c r="VRF1009" s="136"/>
      <c r="VRG1009" s="136"/>
      <c r="VRH1009" s="136"/>
      <c r="VRI1009" s="136"/>
      <c r="VRJ1009" s="136"/>
      <c r="VRK1009" s="136"/>
      <c r="VRL1009" s="136"/>
      <c r="VRM1009" s="136"/>
      <c r="VRN1009" s="136"/>
      <c r="VRO1009" s="136"/>
      <c r="VRP1009" s="136"/>
      <c r="VRQ1009" s="136"/>
      <c r="VRR1009" s="136"/>
      <c r="VRS1009" s="136"/>
      <c r="VRT1009" s="136"/>
      <c r="VRU1009" s="136"/>
      <c r="VRV1009" s="136"/>
      <c r="VRW1009" s="136"/>
      <c r="VRX1009" s="136"/>
      <c r="VRY1009" s="136"/>
      <c r="VRZ1009" s="136"/>
      <c r="VSA1009" s="136"/>
      <c r="VSB1009" s="136"/>
      <c r="VSC1009" s="136"/>
      <c r="VSD1009" s="136"/>
      <c r="VSE1009" s="136"/>
      <c r="VSF1009" s="136"/>
      <c r="VSG1009" s="136"/>
      <c r="VSH1009" s="136"/>
      <c r="VSI1009" s="136"/>
      <c r="VSJ1009" s="136"/>
      <c r="VSK1009" s="136"/>
      <c r="VSL1009" s="136"/>
      <c r="VSM1009" s="136"/>
      <c r="VSN1009" s="136"/>
      <c r="VSO1009" s="136"/>
      <c r="VSP1009" s="136"/>
      <c r="VSQ1009" s="136"/>
      <c r="VSR1009" s="136"/>
      <c r="VSS1009" s="136"/>
      <c r="VST1009" s="136"/>
      <c r="VSU1009" s="136"/>
      <c r="VSV1009" s="136"/>
      <c r="VSW1009" s="136"/>
      <c r="VSX1009" s="136"/>
      <c r="VSY1009" s="136"/>
      <c r="VSZ1009" s="136"/>
      <c r="VTA1009" s="136"/>
      <c r="VTB1009" s="136"/>
      <c r="VTC1009" s="136"/>
      <c r="VTD1009" s="136"/>
      <c r="VTE1009" s="136"/>
      <c r="VTF1009" s="136"/>
      <c r="VTG1009" s="136"/>
      <c r="VTH1009" s="136"/>
      <c r="VTI1009" s="136"/>
      <c r="VTJ1009" s="136"/>
      <c r="VTK1009" s="136"/>
      <c r="VTL1009" s="136"/>
      <c r="VTM1009" s="136"/>
      <c r="VTN1009" s="136"/>
      <c r="VTO1009" s="136"/>
      <c r="VTP1009" s="136"/>
      <c r="VTQ1009" s="136"/>
      <c r="VTR1009" s="136"/>
      <c r="VTS1009" s="136"/>
      <c r="VTT1009" s="136"/>
      <c r="VTU1009" s="136"/>
      <c r="VTV1009" s="136"/>
      <c r="VTW1009" s="136"/>
      <c r="VTX1009" s="136"/>
      <c r="VTY1009" s="136"/>
      <c r="VTZ1009" s="136"/>
      <c r="VUA1009" s="136"/>
      <c r="VUB1009" s="136"/>
      <c r="VUC1009" s="136"/>
      <c r="VUD1009" s="136"/>
      <c r="VUE1009" s="136"/>
      <c r="VUF1009" s="136"/>
      <c r="VUG1009" s="136"/>
      <c r="VUH1009" s="136"/>
      <c r="VUI1009" s="136"/>
      <c r="VUJ1009" s="136"/>
      <c r="VUK1009" s="136"/>
      <c r="VUL1009" s="136"/>
      <c r="VUM1009" s="136"/>
      <c r="VUN1009" s="136"/>
      <c r="VUO1009" s="136"/>
      <c r="VUP1009" s="136"/>
      <c r="VUQ1009" s="136"/>
      <c r="VUR1009" s="136"/>
      <c r="VUS1009" s="136"/>
      <c r="VUT1009" s="136"/>
      <c r="VUU1009" s="136"/>
      <c r="VUV1009" s="136"/>
      <c r="VUW1009" s="136"/>
      <c r="VUX1009" s="136"/>
      <c r="VUY1009" s="136"/>
      <c r="VUZ1009" s="136"/>
      <c r="VVA1009" s="136"/>
      <c r="VVB1009" s="136"/>
      <c r="VVC1009" s="136"/>
      <c r="VVD1009" s="136"/>
      <c r="VVE1009" s="136"/>
      <c r="VVF1009" s="136"/>
      <c r="VVG1009" s="136"/>
      <c r="VVH1009" s="136"/>
      <c r="VVI1009" s="136"/>
      <c r="VVJ1009" s="136"/>
      <c r="VVK1009" s="136"/>
      <c r="VVL1009" s="136"/>
      <c r="VVM1009" s="136"/>
      <c r="VVN1009" s="136"/>
      <c r="VVO1009" s="136"/>
      <c r="VVP1009" s="136"/>
      <c r="VVQ1009" s="136"/>
      <c r="VVR1009" s="136"/>
      <c r="VVS1009" s="136"/>
      <c r="VVT1009" s="136"/>
      <c r="VVU1009" s="136"/>
      <c r="VVV1009" s="136"/>
      <c r="VVW1009" s="136"/>
      <c r="VVX1009" s="136"/>
      <c r="VVY1009" s="136"/>
      <c r="VVZ1009" s="136"/>
      <c r="VWA1009" s="136"/>
      <c r="VWB1009" s="136"/>
      <c r="VWC1009" s="136"/>
      <c r="VWD1009" s="136"/>
      <c r="VWE1009" s="136"/>
      <c r="VWF1009" s="136"/>
      <c r="VWG1009" s="136"/>
      <c r="VWH1009" s="136"/>
      <c r="VWI1009" s="136"/>
      <c r="VWJ1009" s="136"/>
      <c r="VWK1009" s="136"/>
      <c r="VWL1009" s="136"/>
      <c r="VWM1009" s="136"/>
      <c r="VWN1009" s="136"/>
      <c r="VWO1009" s="136"/>
      <c r="VWP1009" s="136"/>
      <c r="VWQ1009" s="136"/>
      <c r="VWR1009" s="136"/>
      <c r="VWS1009" s="136"/>
      <c r="VWT1009" s="136"/>
      <c r="VWU1009" s="136"/>
      <c r="VWV1009" s="136"/>
      <c r="VWW1009" s="136"/>
      <c r="VWX1009" s="136"/>
      <c r="VWY1009" s="136"/>
      <c r="VWZ1009" s="136"/>
      <c r="VXA1009" s="136"/>
      <c r="VXB1009" s="136"/>
      <c r="VXC1009" s="136"/>
      <c r="VXD1009" s="136"/>
      <c r="VXE1009" s="136"/>
      <c r="VXF1009" s="136"/>
      <c r="VXG1009" s="136"/>
      <c r="VXH1009" s="136"/>
      <c r="VXI1009" s="136"/>
      <c r="VXJ1009" s="136"/>
      <c r="VXK1009" s="136"/>
      <c r="VXL1009" s="136"/>
      <c r="VXM1009" s="136"/>
      <c r="VXN1009" s="136"/>
      <c r="VXO1009" s="136"/>
      <c r="VXP1009" s="136"/>
      <c r="VXQ1009" s="136"/>
      <c r="VXR1009" s="136"/>
      <c r="VXS1009" s="136"/>
      <c r="VXT1009" s="136"/>
      <c r="VXU1009" s="136"/>
      <c r="VXV1009" s="136"/>
      <c r="VXW1009" s="136"/>
      <c r="VXX1009" s="136"/>
      <c r="VXY1009" s="136"/>
      <c r="VXZ1009" s="136"/>
      <c r="VYA1009" s="136"/>
      <c r="VYB1009" s="136"/>
      <c r="VYC1009" s="136"/>
      <c r="VYD1009" s="136"/>
      <c r="VYE1009" s="136"/>
      <c r="VYF1009" s="136"/>
      <c r="VYG1009" s="136"/>
      <c r="VYH1009" s="136"/>
      <c r="VYI1009" s="136"/>
      <c r="VYJ1009" s="136"/>
      <c r="VYK1009" s="136"/>
      <c r="VYL1009" s="136"/>
      <c r="VYM1009" s="136"/>
      <c r="VYN1009" s="136"/>
      <c r="VYO1009" s="136"/>
      <c r="VYP1009" s="136"/>
      <c r="VYQ1009" s="136"/>
      <c r="VYR1009" s="136"/>
      <c r="VYS1009" s="136"/>
      <c r="VYT1009" s="136"/>
      <c r="VYU1009" s="136"/>
      <c r="VYV1009" s="136"/>
      <c r="VYW1009" s="136"/>
      <c r="VYX1009" s="136"/>
      <c r="VYY1009" s="136"/>
      <c r="VYZ1009" s="136"/>
      <c r="VZA1009" s="136"/>
      <c r="VZB1009" s="136"/>
      <c r="VZC1009" s="136"/>
      <c r="VZD1009" s="136"/>
      <c r="VZE1009" s="136"/>
      <c r="VZF1009" s="136"/>
      <c r="VZG1009" s="136"/>
      <c r="VZH1009" s="136"/>
      <c r="VZI1009" s="136"/>
      <c r="VZJ1009" s="136"/>
      <c r="VZK1009" s="136"/>
      <c r="VZL1009" s="136"/>
      <c r="VZM1009" s="136"/>
      <c r="VZN1009" s="136"/>
      <c r="VZO1009" s="136"/>
      <c r="VZP1009" s="136"/>
      <c r="VZQ1009" s="136"/>
      <c r="VZR1009" s="136"/>
      <c r="VZS1009" s="136"/>
      <c r="VZT1009" s="136"/>
      <c r="VZU1009" s="136"/>
      <c r="VZV1009" s="136"/>
      <c r="VZW1009" s="136"/>
      <c r="VZX1009" s="136"/>
      <c r="VZY1009" s="136"/>
      <c r="VZZ1009" s="136"/>
      <c r="WAA1009" s="136"/>
      <c r="WAB1009" s="136"/>
      <c r="WAC1009" s="136"/>
      <c r="WAD1009" s="136"/>
      <c r="WAE1009" s="136"/>
      <c r="WAF1009" s="136"/>
      <c r="WAG1009" s="136"/>
      <c r="WAH1009" s="136"/>
      <c r="WAI1009" s="136"/>
      <c r="WAJ1009" s="136"/>
      <c r="WAK1009" s="136"/>
      <c r="WAL1009" s="136"/>
      <c r="WAM1009" s="136"/>
      <c r="WAN1009" s="136"/>
      <c r="WAO1009" s="136"/>
      <c r="WAP1009" s="136"/>
      <c r="WAQ1009" s="136"/>
      <c r="WAR1009" s="136"/>
      <c r="WAS1009" s="136"/>
      <c r="WAT1009" s="136"/>
      <c r="WAU1009" s="136"/>
      <c r="WAV1009" s="136"/>
      <c r="WAW1009" s="136"/>
      <c r="WAX1009" s="136"/>
      <c r="WAY1009" s="136"/>
      <c r="WAZ1009" s="136"/>
      <c r="WBA1009" s="136"/>
      <c r="WBB1009" s="136"/>
      <c r="WBC1009" s="136"/>
      <c r="WBD1009" s="136"/>
      <c r="WBE1009" s="136"/>
      <c r="WBF1009" s="136"/>
      <c r="WBG1009" s="136"/>
      <c r="WBH1009" s="136"/>
      <c r="WBI1009" s="136"/>
      <c r="WBJ1009" s="136"/>
      <c r="WBK1009" s="136"/>
      <c r="WBL1009" s="136"/>
      <c r="WBM1009" s="136"/>
      <c r="WBN1009" s="136"/>
      <c r="WBO1009" s="136"/>
      <c r="WBP1009" s="136"/>
      <c r="WBQ1009" s="136"/>
      <c r="WBR1009" s="136"/>
      <c r="WBS1009" s="136"/>
      <c r="WBT1009" s="136"/>
      <c r="WBU1009" s="136"/>
      <c r="WBV1009" s="136"/>
      <c r="WBW1009" s="136"/>
      <c r="WBX1009" s="136"/>
      <c r="WBY1009" s="136"/>
      <c r="WBZ1009" s="136"/>
      <c r="WCA1009" s="136"/>
      <c r="WCB1009" s="136"/>
      <c r="WCC1009" s="136"/>
      <c r="WCD1009" s="136"/>
      <c r="WCE1009" s="136"/>
      <c r="WCF1009" s="136"/>
      <c r="WCG1009" s="136"/>
      <c r="WCH1009" s="136"/>
      <c r="WCI1009" s="136"/>
      <c r="WCJ1009" s="136"/>
      <c r="WCK1009" s="136"/>
      <c r="WCL1009" s="136"/>
      <c r="WCM1009" s="136"/>
      <c r="WCN1009" s="136"/>
      <c r="WCO1009" s="136"/>
      <c r="WCP1009" s="136"/>
      <c r="WCQ1009" s="136"/>
      <c r="WCR1009" s="136"/>
      <c r="WCS1009" s="136"/>
      <c r="WCT1009" s="136"/>
      <c r="WCU1009" s="136"/>
      <c r="WCV1009" s="136"/>
      <c r="WCW1009" s="136"/>
      <c r="WCX1009" s="136"/>
      <c r="WCY1009" s="136"/>
      <c r="WCZ1009" s="136"/>
      <c r="WDA1009" s="136"/>
      <c r="WDB1009" s="136"/>
      <c r="WDC1009" s="136"/>
      <c r="WDD1009" s="136"/>
      <c r="WDE1009" s="136"/>
      <c r="WDF1009" s="136"/>
      <c r="WDG1009" s="136"/>
      <c r="WDH1009" s="136"/>
      <c r="WDI1009" s="136"/>
      <c r="WDJ1009" s="136"/>
      <c r="WDK1009" s="136"/>
      <c r="WDL1009" s="136"/>
      <c r="WDM1009" s="136"/>
      <c r="WDN1009" s="136"/>
      <c r="WDO1009" s="136"/>
      <c r="WDP1009" s="136"/>
      <c r="WDQ1009" s="136"/>
      <c r="WDR1009" s="136"/>
      <c r="WDS1009" s="136"/>
      <c r="WDT1009" s="136"/>
      <c r="WDU1009" s="136"/>
      <c r="WDV1009" s="136"/>
      <c r="WDW1009" s="136"/>
      <c r="WDX1009" s="136"/>
      <c r="WDY1009" s="136"/>
      <c r="WDZ1009" s="136"/>
      <c r="WEA1009" s="136"/>
      <c r="WEB1009" s="136"/>
      <c r="WEC1009" s="136"/>
      <c r="WED1009" s="136"/>
      <c r="WEE1009" s="136"/>
      <c r="WEF1009" s="136"/>
      <c r="WEG1009" s="136"/>
      <c r="WEH1009" s="136"/>
      <c r="WEI1009" s="136"/>
      <c r="WEJ1009" s="136"/>
      <c r="WEK1009" s="136"/>
      <c r="WEL1009" s="136"/>
      <c r="WEM1009" s="136"/>
      <c r="WEN1009" s="136"/>
      <c r="WEO1009" s="136"/>
      <c r="WEP1009" s="136"/>
      <c r="WEQ1009" s="136"/>
      <c r="WER1009" s="136"/>
      <c r="WES1009" s="136"/>
      <c r="WET1009" s="136"/>
      <c r="WEU1009" s="136"/>
      <c r="WEV1009" s="136"/>
      <c r="WEW1009" s="136"/>
      <c r="WEX1009" s="136"/>
      <c r="WEY1009" s="136"/>
      <c r="WEZ1009" s="136"/>
      <c r="WFA1009" s="136"/>
      <c r="WFB1009" s="136"/>
      <c r="WFC1009" s="136"/>
      <c r="WFD1009" s="136"/>
      <c r="WFE1009" s="136"/>
      <c r="WFF1009" s="136"/>
      <c r="WFG1009" s="136"/>
      <c r="WFH1009" s="136"/>
      <c r="WFI1009" s="136"/>
      <c r="WFJ1009" s="136"/>
      <c r="WFK1009" s="136"/>
      <c r="WFL1009" s="136"/>
      <c r="WFM1009" s="136"/>
      <c r="WFN1009" s="136"/>
      <c r="WFO1009" s="136"/>
      <c r="WFP1009" s="136"/>
      <c r="WFQ1009" s="136"/>
      <c r="WFR1009" s="136"/>
      <c r="WFS1009" s="136"/>
      <c r="WFT1009" s="136"/>
      <c r="WFU1009" s="136"/>
      <c r="WFV1009" s="136"/>
      <c r="WFW1009" s="136"/>
      <c r="WFX1009" s="136"/>
      <c r="WFY1009" s="136"/>
      <c r="WFZ1009" s="136"/>
      <c r="WGA1009" s="136"/>
      <c r="WGB1009" s="136"/>
      <c r="WGC1009" s="136"/>
      <c r="WGD1009" s="136"/>
      <c r="WGE1009" s="136"/>
      <c r="WGF1009" s="136"/>
      <c r="WGG1009" s="136"/>
      <c r="WGH1009" s="136"/>
      <c r="WGI1009" s="136"/>
      <c r="WGJ1009" s="136"/>
      <c r="WGK1009" s="136"/>
      <c r="WGL1009" s="136"/>
      <c r="WGM1009" s="136"/>
      <c r="WGN1009" s="136"/>
      <c r="WGO1009" s="136"/>
      <c r="WGP1009" s="136"/>
      <c r="WGQ1009" s="136"/>
      <c r="WGR1009" s="136"/>
      <c r="WGS1009" s="136"/>
      <c r="WGT1009" s="136"/>
      <c r="WGU1009" s="136"/>
      <c r="WGV1009" s="136"/>
      <c r="WGW1009" s="136"/>
      <c r="WGX1009" s="136"/>
      <c r="WGY1009" s="136"/>
      <c r="WGZ1009" s="136"/>
      <c r="WHA1009" s="136"/>
      <c r="WHB1009" s="136"/>
      <c r="WHC1009" s="136"/>
      <c r="WHD1009" s="136"/>
      <c r="WHE1009" s="136"/>
      <c r="WHF1009" s="136"/>
      <c r="WHG1009" s="136"/>
      <c r="WHH1009" s="136"/>
      <c r="WHI1009" s="136"/>
      <c r="WHJ1009" s="136"/>
      <c r="WHK1009" s="136"/>
      <c r="WHL1009" s="136"/>
      <c r="WHM1009" s="136"/>
      <c r="WHN1009" s="136"/>
      <c r="WHO1009" s="136"/>
      <c r="WHP1009" s="136"/>
      <c r="WHQ1009" s="136"/>
      <c r="WHR1009" s="136"/>
      <c r="WHS1009" s="136"/>
      <c r="WHT1009" s="136"/>
      <c r="WHU1009" s="136"/>
      <c r="WHV1009" s="136"/>
      <c r="WHW1009" s="136"/>
      <c r="WHX1009" s="136"/>
      <c r="WHY1009" s="136"/>
      <c r="WHZ1009" s="136"/>
      <c r="WIA1009" s="136"/>
      <c r="WIB1009" s="136"/>
      <c r="WIC1009" s="136"/>
      <c r="WID1009" s="136"/>
      <c r="WIE1009" s="136"/>
      <c r="WIF1009" s="136"/>
      <c r="WIG1009" s="136"/>
      <c r="WIH1009" s="136"/>
      <c r="WII1009" s="136"/>
      <c r="WIJ1009" s="136"/>
      <c r="WIK1009" s="136"/>
      <c r="WIL1009" s="136"/>
      <c r="WIM1009" s="136"/>
      <c r="WIN1009" s="136"/>
      <c r="WIO1009" s="136"/>
      <c r="WIP1009" s="136"/>
      <c r="WIQ1009" s="136"/>
      <c r="WIR1009" s="136"/>
      <c r="WIS1009" s="136"/>
      <c r="WIT1009" s="136"/>
      <c r="WIU1009" s="136"/>
      <c r="WIV1009" s="136"/>
      <c r="WIW1009" s="136"/>
      <c r="WIX1009" s="136"/>
      <c r="WIY1009" s="136"/>
      <c r="WIZ1009" s="136"/>
      <c r="WJA1009" s="136"/>
      <c r="WJB1009" s="136"/>
      <c r="WJC1009" s="136"/>
      <c r="WJD1009" s="136"/>
      <c r="WJE1009" s="136"/>
      <c r="WJF1009" s="136"/>
      <c r="WJG1009" s="136"/>
      <c r="WJH1009" s="136"/>
      <c r="WJI1009" s="136"/>
      <c r="WJJ1009" s="136"/>
      <c r="WJK1009" s="136"/>
      <c r="WJL1009" s="136"/>
      <c r="WJM1009" s="136"/>
      <c r="WJN1009" s="136"/>
      <c r="WJO1009" s="136"/>
      <c r="WJP1009" s="136"/>
      <c r="WJQ1009" s="136"/>
      <c r="WJR1009" s="136"/>
      <c r="WJS1009" s="136"/>
      <c r="WJT1009" s="136"/>
      <c r="WJU1009" s="136"/>
      <c r="WJV1009" s="136"/>
      <c r="WJW1009" s="136"/>
      <c r="WJX1009" s="136"/>
      <c r="WJY1009" s="136"/>
      <c r="WJZ1009" s="136"/>
      <c r="WKA1009" s="136"/>
      <c r="WKB1009" s="136"/>
      <c r="WKC1009" s="136"/>
      <c r="WKD1009" s="136"/>
      <c r="WKE1009" s="136"/>
      <c r="WKF1009" s="136"/>
      <c r="WKG1009" s="136"/>
      <c r="WKH1009" s="136"/>
      <c r="WKI1009" s="136"/>
      <c r="WKJ1009" s="136"/>
      <c r="WKK1009" s="136"/>
      <c r="WKL1009" s="136"/>
      <c r="WKM1009" s="136"/>
      <c r="WKN1009" s="136"/>
      <c r="WKO1009" s="136"/>
      <c r="WKP1009" s="136"/>
      <c r="WKQ1009" s="136"/>
      <c r="WKR1009" s="136"/>
      <c r="WKS1009" s="136"/>
      <c r="WKT1009" s="136"/>
      <c r="WKU1009" s="136"/>
      <c r="WKV1009" s="136"/>
      <c r="WKW1009" s="136"/>
      <c r="WKX1009" s="136"/>
      <c r="WKY1009" s="136"/>
      <c r="WKZ1009" s="136"/>
      <c r="WLA1009" s="136"/>
      <c r="WLB1009" s="136"/>
      <c r="WLC1009" s="136"/>
      <c r="WLD1009" s="136"/>
      <c r="WLE1009" s="136"/>
      <c r="WLF1009" s="136"/>
      <c r="WLG1009" s="136"/>
      <c r="WLH1009" s="136"/>
      <c r="WLI1009" s="136"/>
      <c r="WLJ1009" s="136"/>
      <c r="WLK1009" s="136"/>
      <c r="WLL1009" s="136"/>
      <c r="WLM1009" s="136"/>
      <c r="WLN1009" s="136"/>
      <c r="WLO1009" s="136"/>
      <c r="WLP1009" s="136"/>
      <c r="WLQ1009" s="136"/>
      <c r="WLR1009" s="136"/>
      <c r="WLS1009" s="136"/>
      <c r="WLT1009" s="136"/>
      <c r="WLU1009" s="136"/>
      <c r="WLV1009" s="136"/>
      <c r="WLW1009" s="136"/>
      <c r="WLX1009" s="136"/>
      <c r="WLY1009" s="136"/>
      <c r="WLZ1009" s="136"/>
      <c r="WMA1009" s="136"/>
      <c r="WMB1009" s="136"/>
      <c r="WMC1009" s="136"/>
      <c r="WMD1009" s="136"/>
      <c r="WME1009" s="136"/>
      <c r="WMF1009" s="136"/>
      <c r="WMG1009" s="136"/>
      <c r="WMH1009" s="136"/>
      <c r="WMI1009" s="136"/>
      <c r="WMJ1009" s="136"/>
      <c r="WMK1009" s="136"/>
      <c r="WML1009" s="136"/>
      <c r="WMM1009" s="136"/>
      <c r="WMN1009" s="136"/>
      <c r="WMO1009" s="136"/>
      <c r="WMP1009" s="136"/>
      <c r="WMQ1009" s="136"/>
      <c r="WMR1009" s="136"/>
      <c r="WMS1009" s="136"/>
      <c r="WMT1009" s="136"/>
      <c r="WMU1009" s="136"/>
      <c r="WMV1009" s="136"/>
      <c r="WMW1009" s="136"/>
      <c r="WMX1009" s="136"/>
      <c r="WMY1009" s="136"/>
      <c r="WMZ1009" s="136"/>
      <c r="WNA1009" s="136"/>
      <c r="WNB1009" s="136"/>
      <c r="WNC1009" s="136"/>
      <c r="WND1009" s="136"/>
      <c r="WNE1009" s="136"/>
      <c r="WNF1009" s="136"/>
      <c r="WNG1009" s="136"/>
      <c r="WNH1009" s="136"/>
      <c r="WNI1009" s="136"/>
      <c r="WNJ1009" s="136"/>
      <c r="WNK1009" s="136"/>
      <c r="WNL1009" s="136"/>
      <c r="WNM1009" s="136"/>
      <c r="WNN1009" s="136"/>
      <c r="WNO1009" s="136"/>
      <c r="WNP1009" s="136"/>
      <c r="WNQ1009" s="136"/>
      <c r="WNR1009" s="136"/>
      <c r="WNS1009" s="136"/>
      <c r="WNT1009" s="136"/>
      <c r="WNU1009" s="136"/>
      <c r="WNV1009" s="136"/>
      <c r="WNW1009" s="136"/>
      <c r="WNX1009" s="136"/>
      <c r="WNY1009" s="136"/>
      <c r="WNZ1009" s="136"/>
      <c r="WOA1009" s="136"/>
      <c r="WOB1009" s="136"/>
      <c r="WOC1009" s="136"/>
      <c r="WOD1009" s="136"/>
      <c r="WOE1009" s="136"/>
      <c r="WOF1009" s="136"/>
      <c r="WOG1009" s="136"/>
      <c r="WOH1009" s="136"/>
      <c r="WOI1009" s="136"/>
      <c r="WOJ1009" s="136"/>
      <c r="WOK1009" s="136"/>
      <c r="WOL1009" s="136"/>
      <c r="WOM1009" s="136"/>
      <c r="WON1009" s="136"/>
      <c r="WOO1009" s="136"/>
      <c r="WOP1009" s="136"/>
      <c r="WOQ1009" s="136"/>
      <c r="WOR1009" s="136"/>
      <c r="WOS1009" s="136"/>
      <c r="WOT1009" s="136"/>
      <c r="WOU1009" s="136"/>
      <c r="WOV1009" s="136"/>
      <c r="WOW1009" s="136"/>
      <c r="WOX1009" s="136"/>
      <c r="WOY1009" s="136"/>
      <c r="WOZ1009" s="136"/>
      <c r="WPA1009" s="136"/>
      <c r="WPB1009" s="136"/>
      <c r="WPC1009" s="136"/>
      <c r="WPD1009" s="136"/>
      <c r="WPE1009" s="136"/>
      <c r="WPF1009" s="136"/>
      <c r="WPG1009" s="136"/>
      <c r="WPH1009" s="136"/>
      <c r="WPI1009" s="136"/>
      <c r="WPJ1009" s="136"/>
      <c r="WPK1009" s="136"/>
      <c r="WPL1009" s="136"/>
      <c r="WPM1009" s="136"/>
      <c r="WPN1009" s="136"/>
      <c r="WPO1009" s="136"/>
      <c r="WPP1009" s="136"/>
      <c r="WPQ1009" s="136"/>
      <c r="WPR1009" s="136"/>
      <c r="WPS1009" s="136"/>
      <c r="WPT1009" s="136"/>
      <c r="WPU1009" s="136"/>
      <c r="WPV1009" s="136"/>
      <c r="WPW1009" s="136"/>
      <c r="WPX1009" s="136"/>
      <c r="WPY1009" s="136"/>
      <c r="WPZ1009" s="136"/>
      <c r="WQA1009" s="136"/>
      <c r="WQB1009" s="136"/>
      <c r="WQC1009" s="136"/>
      <c r="WQD1009" s="136"/>
      <c r="WQE1009" s="136"/>
      <c r="WQF1009" s="136"/>
      <c r="WQG1009" s="136"/>
      <c r="WQH1009" s="136"/>
      <c r="WQI1009" s="136"/>
      <c r="WQJ1009" s="136"/>
      <c r="WQK1009" s="136"/>
      <c r="WQL1009" s="136"/>
      <c r="WQM1009" s="136"/>
      <c r="WQN1009" s="136"/>
      <c r="WQO1009" s="136"/>
      <c r="WQP1009" s="136"/>
      <c r="WQQ1009" s="136"/>
      <c r="WQR1009" s="136"/>
      <c r="WQS1009" s="136"/>
      <c r="WQT1009" s="136"/>
      <c r="WQU1009" s="136"/>
      <c r="WQV1009" s="136"/>
      <c r="WQW1009" s="136"/>
      <c r="WQX1009" s="136"/>
      <c r="WQY1009" s="136"/>
      <c r="WQZ1009" s="136"/>
      <c r="WRA1009" s="136"/>
      <c r="WRB1009" s="136"/>
      <c r="WRC1009" s="136"/>
      <c r="WRD1009" s="136"/>
      <c r="WRE1009" s="136"/>
      <c r="WRF1009" s="136"/>
      <c r="WRG1009" s="136"/>
      <c r="WRH1009" s="136"/>
      <c r="WRI1009" s="136"/>
      <c r="WRJ1009" s="136"/>
      <c r="WRK1009" s="136"/>
      <c r="WRL1009" s="136"/>
      <c r="WRM1009" s="136"/>
      <c r="WRN1009" s="136"/>
      <c r="WRO1009" s="136"/>
      <c r="WRP1009" s="136"/>
      <c r="WRQ1009" s="136"/>
      <c r="WRR1009" s="136"/>
      <c r="WRS1009" s="136"/>
      <c r="WRT1009" s="136"/>
      <c r="WRU1009" s="136"/>
      <c r="WRV1009" s="136"/>
      <c r="WRW1009" s="136"/>
      <c r="WRX1009" s="136"/>
      <c r="WRY1009" s="136"/>
      <c r="WRZ1009" s="136"/>
      <c r="WSA1009" s="136"/>
      <c r="WSB1009" s="136"/>
      <c r="WSC1009" s="136"/>
      <c r="WSD1009" s="136"/>
      <c r="WSE1009" s="136"/>
      <c r="WSF1009" s="136"/>
      <c r="WSG1009" s="136"/>
      <c r="WSH1009" s="136"/>
      <c r="WSI1009" s="136"/>
      <c r="WSJ1009" s="136"/>
      <c r="WSK1009" s="136"/>
      <c r="WSL1009" s="136"/>
      <c r="WSM1009" s="136"/>
      <c r="WSN1009" s="136"/>
      <c r="WSO1009" s="136"/>
      <c r="WSP1009" s="136"/>
      <c r="WSQ1009" s="136"/>
      <c r="WSR1009" s="136"/>
      <c r="WSS1009" s="136"/>
      <c r="WST1009" s="136"/>
      <c r="WSU1009" s="136"/>
      <c r="WSV1009" s="136"/>
      <c r="WSW1009" s="136"/>
      <c r="WSX1009" s="136"/>
      <c r="WSY1009" s="136"/>
      <c r="WSZ1009" s="136"/>
      <c r="WTA1009" s="136"/>
      <c r="WTB1009" s="136"/>
      <c r="WTC1009" s="136"/>
      <c r="WTD1009" s="136"/>
      <c r="WTE1009" s="136"/>
      <c r="WTF1009" s="136"/>
      <c r="WTG1009" s="136"/>
      <c r="WTH1009" s="136"/>
      <c r="WTI1009" s="136"/>
      <c r="WTJ1009" s="136"/>
      <c r="WTK1009" s="136"/>
      <c r="WTL1009" s="136"/>
      <c r="WTM1009" s="136"/>
      <c r="WTN1009" s="136"/>
      <c r="WTO1009" s="136"/>
      <c r="WTP1009" s="136"/>
      <c r="WTQ1009" s="136"/>
      <c r="WTR1009" s="136"/>
      <c r="WTS1009" s="136"/>
      <c r="WTT1009" s="136"/>
      <c r="WTU1009" s="136"/>
      <c r="WTV1009" s="136"/>
      <c r="WTW1009" s="136"/>
      <c r="WTX1009" s="136"/>
      <c r="WTY1009" s="136"/>
      <c r="WTZ1009" s="136"/>
      <c r="WUA1009" s="136"/>
      <c r="WUB1009" s="136"/>
      <c r="WUC1009" s="136"/>
      <c r="WUD1009" s="136"/>
      <c r="WUE1009" s="136"/>
      <c r="WUF1009" s="136"/>
      <c r="WUG1009" s="136"/>
      <c r="WUH1009" s="136"/>
      <c r="WUI1009" s="136"/>
      <c r="WUJ1009" s="136"/>
      <c r="WUK1009" s="136"/>
      <c r="WUL1009" s="136"/>
      <c r="WUM1009" s="136"/>
      <c r="WUN1009" s="136"/>
      <c r="WUO1009" s="136"/>
      <c r="WUP1009" s="136"/>
      <c r="WUQ1009" s="136"/>
      <c r="WUR1009" s="136"/>
      <c r="WUS1009" s="136"/>
      <c r="WUT1009" s="136"/>
      <c r="WUU1009" s="136"/>
      <c r="WUV1009" s="136"/>
      <c r="WUW1009" s="136"/>
      <c r="WUX1009" s="136"/>
      <c r="WUY1009" s="136"/>
      <c r="WUZ1009" s="136"/>
      <c r="WVA1009" s="136"/>
      <c r="WVB1009" s="136"/>
      <c r="WVC1009" s="136"/>
      <c r="WVD1009" s="136"/>
      <c r="WVE1009" s="136"/>
      <c r="WVF1009" s="136"/>
      <c r="WVG1009" s="136"/>
      <c r="WVH1009" s="136"/>
      <c r="WVI1009" s="136"/>
      <c r="WVJ1009" s="136"/>
      <c r="WVK1009" s="136"/>
      <c r="WVL1009" s="136"/>
      <c r="WVM1009" s="136"/>
      <c r="WVN1009" s="136"/>
      <c r="WVO1009" s="136"/>
      <c r="WVP1009" s="136"/>
      <c r="WVQ1009" s="136"/>
      <c r="WVR1009" s="136"/>
      <c r="WVS1009" s="136"/>
      <c r="WVT1009" s="136"/>
      <c r="WVU1009" s="136"/>
      <c r="WVV1009" s="136"/>
      <c r="WVW1009" s="136"/>
      <c r="WVX1009" s="136"/>
      <c r="WVY1009" s="136"/>
      <c r="WVZ1009" s="136"/>
      <c r="WWA1009" s="136"/>
      <c r="WWB1009" s="136"/>
      <c r="WWC1009" s="136"/>
      <c r="WWD1009" s="136"/>
      <c r="WWE1009" s="136"/>
      <c r="WWF1009" s="136"/>
      <c r="WWG1009" s="136"/>
      <c r="WWH1009" s="136"/>
      <c r="WWI1009" s="136"/>
      <c r="WWJ1009" s="136"/>
      <c r="WWK1009" s="136"/>
      <c r="WWL1009" s="136"/>
      <c r="WWM1009" s="136"/>
      <c r="WWN1009" s="136"/>
      <c r="WWO1009" s="136"/>
      <c r="WWP1009" s="136"/>
      <c r="WWQ1009" s="136"/>
      <c r="WWR1009" s="136"/>
      <c r="WWS1009" s="136"/>
      <c r="WWT1009" s="136"/>
      <c r="WWU1009" s="136"/>
      <c r="WWV1009" s="136"/>
      <c r="WWW1009" s="136"/>
      <c r="WWX1009" s="136"/>
      <c r="WWY1009" s="136"/>
      <c r="WWZ1009" s="136"/>
      <c r="WXA1009" s="136"/>
      <c r="WXB1009" s="136"/>
      <c r="WXC1009" s="136"/>
      <c r="WXD1009" s="136"/>
      <c r="WXE1009" s="136"/>
      <c r="WXF1009" s="136"/>
      <c r="WXG1009" s="136"/>
      <c r="WXH1009" s="136"/>
      <c r="WXI1009" s="136"/>
      <c r="WXJ1009" s="136"/>
      <c r="WXK1009" s="136"/>
      <c r="WXL1009" s="136"/>
      <c r="WXM1009" s="136"/>
      <c r="WXN1009" s="136"/>
      <c r="WXO1009" s="136"/>
      <c r="WXP1009" s="136"/>
      <c r="WXQ1009" s="136"/>
      <c r="WXR1009" s="136"/>
      <c r="WXS1009" s="136"/>
      <c r="WXT1009" s="136"/>
      <c r="WXU1009" s="136"/>
      <c r="WXV1009" s="136"/>
      <c r="WXW1009" s="136"/>
      <c r="WXX1009" s="136"/>
      <c r="WXY1009" s="136"/>
      <c r="WXZ1009" s="136"/>
      <c r="WYA1009" s="136"/>
      <c r="WYB1009" s="136"/>
      <c r="WYC1009" s="136"/>
      <c r="WYD1009" s="136"/>
      <c r="WYE1009" s="136"/>
      <c r="WYF1009" s="136"/>
      <c r="WYG1009" s="136"/>
      <c r="WYH1009" s="136"/>
      <c r="WYI1009" s="136"/>
      <c r="WYJ1009" s="136"/>
      <c r="WYK1009" s="136"/>
      <c r="WYL1009" s="136"/>
      <c r="WYM1009" s="136"/>
      <c r="WYN1009" s="136"/>
      <c r="WYO1009" s="136"/>
      <c r="WYP1009" s="136"/>
      <c r="WYQ1009" s="136"/>
      <c r="WYR1009" s="136"/>
      <c r="WYS1009" s="136"/>
      <c r="WYT1009" s="136"/>
      <c r="WYU1009" s="136"/>
      <c r="WYV1009" s="136"/>
      <c r="WYW1009" s="136"/>
      <c r="WYX1009" s="136"/>
      <c r="WYY1009" s="136"/>
      <c r="WYZ1009" s="136"/>
      <c r="WZA1009" s="136"/>
      <c r="WZB1009" s="136"/>
      <c r="WZC1009" s="136"/>
      <c r="WZD1009" s="136"/>
      <c r="WZE1009" s="136"/>
      <c r="WZF1009" s="136"/>
      <c r="WZG1009" s="136"/>
      <c r="WZH1009" s="136"/>
      <c r="WZI1009" s="136"/>
      <c r="WZJ1009" s="136"/>
      <c r="WZK1009" s="136"/>
      <c r="WZL1009" s="136"/>
      <c r="WZM1009" s="136"/>
      <c r="WZN1009" s="136"/>
      <c r="WZO1009" s="136"/>
      <c r="WZP1009" s="136"/>
      <c r="WZQ1009" s="136"/>
      <c r="WZR1009" s="136"/>
      <c r="WZS1009" s="136"/>
      <c r="WZT1009" s="136"/>
      <c r="WZU1009" s="136"/>
      <c r="WZV1009" s="136"/>
      <c r="WZW1009" s="136"/>
      <c r="WZX1009" s="136"/>
      <c r="WZY1009" s="136"/>
      <c r="WZZ1009" s="136"/>
      <c r="XAA1009" s="136"/>
      <c r="XAB1009" s="136"/>
      <c r="XAC1009" s="136"/>
      <c r="XAD1009" s="136"/>
      <c r="XAE1009" s="136"/>
      <c r="XAF1009" s="136"/>
      <c r="XAG1009" s="136"/>
      <c r="XAH1009" s="136"/>
      <c r="XAI1009" s="136"/>
      <c r="XAJ1009" s="136"/>
      <c r="XAK1009" s="136"/>
      <c r="XAL1009" s="136"/>
      <c r="XAM1009" s="136"/>
      <c r="XAN1009" s="136"/>
      <c r="XAO1009" s="136"/>
      <c r="XAP1009" s="136"/>
      <c r="XAQ1009" s="136"/>
      <c r="XAR1009" s="136"/>
      <c r="XAS1009" s="136"/>
      <c r="XAT1009" s="136"/>
      <c r="XAU1009" s="136"/>
      <c r="XAV1009" s="136"/>
      <c r="XAW1009" s="136"/>
      <c r="XAX1009" s="136"/>
      <c r="XAY1009" s="136"/>
      <c r="XAZ1009" s="136"/>
      <c r="XBA1009" s="136"/>
      <c r="XBB1009" s="136"/>
      <c r="XBC1009" s="136"/>
      <c r="XBD1009" s="136"/>
      <c r="XBE1009" s="136"/>
      <c r="XBF1009" s="136"/>
      <c r="XBG1009" s="136"/>
      <c r="XBH1009" s="136"/>
      <c r="XBI1009" s="136"/>
      <c r="XBJ1009" s="136"/>
      <c r="XBK1009" s="136"/>
      <c r="XBL1009" s="136"/>
      <c r="XBM1009" s="136"/>
      <c r="XBN1009" s="136"/>
      <c r="XBO1009" s="136"/>
      <c r="XBP1009" s="136"/>
      <c r="XBQ1009" s="136"/>
      <c r="XBR1009" s="136"/>
      <c r="XBS1009" s="136"/>
      <c r="XBT1009" s="136"/>
      <c r="XBU1009" s="136"/>
      <c r="XBV1009" s="136"/>
      <c r="XBW1009" s="136"/>
      <c r="XBX1009" s="136"/>
      <c r="XBY1009" s="136"/>
      <c r="XBZ1009" s="136"/>
      <c r="XCA1009" s="136"/>
      <c r="XCB1009" s="136"/>
      <c r="XCC1009" s="136"/>
      <c r="XCD1009" s="136"/>
      <c r="XCE1009" s="136"/>
      <c r="XCF1009" s="136"/>
      <c r="XCG1009" s="136"/>
      <c r="XCH1009" s="136"/>
      <c r="XCI1009" s="136"/>
      <c r="XCJ1009" s="136"/>
      <c r="XCK1009" s="136"/>
      <c r="XCL1009" s="136"/>
      <c r="XCM1009" s="136"/>
      <c r="XCN1009" s="136"/>
      <c r="XCO1009" s="136"/>
      <c r="XCP1009" s="136"/>
      <c r="XCQ1009" s="136"/>
      <c r="XCR1009" s="136"/>
      <c r="XCS1009" s="136"/>
      <c r="XCT1009" s="136"/>
      <c r="XCU1009" s="136"/>
      <c r="XCV1009" s="136"/>
      <c r="XCW1009" s="136"/>
      <c r="XCX1009" s="136"/>
      <c r="XCY1009" s="136"/>
      <c r="XCZ1009" s="136"/>
      <c r="XDA1009" s="136"/>
      <c r="XDB1009" s="136"/>
      <c r="XDC1009" s="136"/>
      <c r="XDD1009" s="136"/>
      <c r="XDE1009" s="136"/>
      <c r="XDF1009" s="136"/>
      <c r="XDG1009" s="136"/>
      <c r="XDH1009" s="136"/>
      <c r="XDI1009" s="136"/>
      <c r="XDJ1009" s="136"/>
      <c r="XDK1009" s="136"/>
      <c r="XDL1009" s="136"/>
      <c r="XDM1009" s="136"/>
      <c r="XDN1009" s="136"/>
      <c r="XDO1009" s="136"/>
      <c r="XDP1009" s="136"/>
      <c r="XDQ1009" s="136"/>
      <c r="XDR1009" s="136"/>
      <c r="XDS1009" s="136"/>
      <c r="XDT1009" s="136"/>
      <c r="XDU1009" s="136"/>
      <c r="XDV1009" s="136"/>
      <c r="XDW1009" s="136"/>
      <c r="XDX1009" s="136"/>
      <c r="XDY1009" s="136"/>
      <c r="XDZ1009" s="136"/>
      <c r="XEA1009" s="136"/>
      <c r="XEB1009" s="136"/>
      <c r="XEC1009" s="136"/>
      <c r="XED1009" s="136"/>
      <c r="XEE1009" s="136"/>
      <c r="XEF1009" s="136"/>
      <c r="XEG1009" s="136"/>
      <c r="XEH1009" s="136"/>
      <c r="XEI1009" s="136"/>
      <c r="XEJ1009" s="136"/>
      <c r="XEK1009" s="136"/>
      <c r="XEL1009" s="136"/>
      <c r="XEM1009" s="136"/>
      <c r="XEN1009" s="136"/>
      <c r="XEO1009" s="136"/>
      <c r="XEP1009" s="136"/>
      <c r="XEQ1009" s="136"/>
      <c r="XER1009" s="136"/>
      <c r="XES1009" s="136"/>
      <c r="XET1009" s="136"/>
      <c r="XEU1009" s="136"/>
      <c r="XEV1009" s="136"/>
      <c r="XEW1009" s="136"/>
      <c r="XEX1009" s="136"/>
    </row>
    <row r="1010" spans="1:16378" ht="20.100000000000001" customHeight="1">
      <c r="A1010" s="99" t="s">
        <v>4048</v>
      </c>
      <c r="B1010" s="192" t="s">
        <v>1202</v>
      </c>
      <c r="C1010" s="209" t="s">
        <v>5031</v>
      </c>
      <c r="D1010" s="102"/>
      <c r="E1010" s="100"/>
      <c r="F1010" s="103"/>
      <c r="G1010" s="104"/>
      <c r="H1010" s="103"/>
      <c r="I1010" s="104"/>
      <c r="J1010" s="178" t="s">
        <v>1</v>
      </c>
      <c r="K1010" s="178" t="s">
        <v>1</v>
      </c>
      <c r="L1010" s="106"/>
    </row>
    <row r="1011" spans="1:16378" ht="20.100000000000001" customHeight="1">
      <c r="A1011" s="90" t="s">
        <v>4049</v>
      </c>
      <c r="B1011" s="214" t="s">
        <v>1201</v>
      </c>
      <c r="C1011" s="209" t="s">
        <v>5031</v>
      </c>
      <c r="D1011" s="93"/>
      <c r="E1011" s="91"/>
      <c r="F1011" s="94"/>
      <c r="G1011" s="95"/>
      <c r="H1011" s="94"/>
      <c r="I1011" s="95"/>
      <c r="J1011" s="178" t="s">
        <v>1</v>
      </c>
      <c r="K1011" s="178" t="s">
        <v>1</v>
      </c>
      <c r="L1011" s="97"/>
    </row>
    <row r="1012" spans="1:16378" ht="20.100000000000001" customHeight="1">
      <c r="A1012" s="141" t="s">
        <v>4050</v>
      </c>
      <c r="B1012" s="209" t="s">
        <v>1200</v>
      </c>
      <c r="C1012" s="209" t="s">
        <v>5031</v>
      </c>
      <c r="D1012" s="143"/>
      <c r="E1012" s="142"/>
      <c r="F1012" s="160"/>
      <c r="G1012" s="164"/>
      <c r="H1012" s="160"/>
      <c r="I1012" s="164"/>
      <c r="J1012" s="178" t="s">
        <v>1</v>
      </c>
      <c r="K1012" s="178" t="s">
        <v>1</v>
      </c>
      <c r="L1012" s="185"/>
    </row>
    <row r="1013" spans="1:16378" ht="20.100000000000001" customHeight="1">
      <c r="A1013" s="141" t="s">
        <v>4051</v>
      </c>
      <c r="B1013" s="209" t="s">
        <v>1199</v>
      </c>
      <c r="C1013" s="209" t="s">
        <v>5031</v>
      </c>
      <c r="D1013" s="143" t="s">
        <v>1182</v>
      </c>
      <c r="E1013" s="142"/>
      <c r="F1013" s="160"/>
      <c r="G1013" s="164"/>
      <c r="H1013" s="160"/>
      <c r="I1013" s="164"/>
      <c r="J1013" s="178" t="s">
        <v>1</v>
      </c>
      <c r="K1013" s="178" t="s">
        <v>1</v>
      </c>
      <c r="L1013" s="185"/>
    </row>
    <row r="1014" spans="1:16378" ht="20.100000000000001" customHeight="1">
      <c r="A1014" s="99"/>
      <c r="B1014" s="192"/>
      <c r="C1014" s="192"/>
      <c r="D1014" s="102" t="s">
        <v>1181</v>
      </c>
      <c r="E1014" s="100"/>
      <c r="F1014" s="103"/>
      <c r="G1014" s="104"/>
      <c r="H1014" s="103"/>
      <c r="I1014" s="104"/>
      <c r="J1014" s="176"/>
      <c r="K1014" s="176"/>
      <c r="L1014" s="106"/>
    </row>
    <row r="1015" spans="1:16378" ht="20.100000000000001" customHeight="1">
      <c r="A1015" s="99"/>
      <c r="B1015" s="192"/>
      <c r="C1015" s="192"/>
      <c r="D1015" s="102" t="s">
        <v>1180</v>
      </c>
      <c r="E1015" s="100"/>
      <c r="F1015" s="103"/>
      <c r="G1015" s="104"/>
      <c r="H1015" s="103"/>
      <c r="I1015" s="104"/>
      <c r="J1015" s="176"/>
      <c r="K1015" s="176"/>
      <c r="L1015" s="106"/>
    </row>
    <row r="1016" spans="1:16378" ht="20.100000000000001" customHeight="1">
      <c r="A1016" s="141" t="s">
        <v>4052</v>
      </c>
      <c r="B1016" s="209" t="s">
        <v>1198</v>
      </c>
      <c r="C1016" s="209" t="s">
        <v>5031</v>
      </c>
      <c r="D1016" s="143" t="s">
        <v>580</v>
      </c>
      <c r="E1016" s="142"/>
      <c r="F1016" s="160"/>
      <c r="G1016" s="164"/>
      <c r="H1016" s="160"/>
      <c r="I1016" s="164"/>
      <c r="J1016" s="178" t="s">
        <v>1</v>
      </c>
      <c r="K1016" s="178" t="s">
        <v>1</v>
      </c>
      <c r="L1016" s="185"/>
    </row>
    <row r="1017" spans="1:16378" ht="20.100000000000001" customHeight="1">
      <c r="A1017" s="99"/>
      <c r="B1017" s="192"/>
      <c r="C1017" s="210"/>
      <c r="D1017" s="102" t="s">
        <v>581</v>
      </c>
      <c r="E1017" s="100"/>
      <c r="F1017" s="103"/>
      <c r="G1017" s="104"/>
      <c r="H1017" s="103"/>
      <c r="I1017" s="104"/>
      <c r="J1017" s="105"/>
      <c r="K1017" s="105"/>
      <c r="L1017" s="106"/>
    </row>
    <row r="1018" spans="1:16378" ht="20.100000000000001" customHeight="1">
      <c r="A1018" s="141" t="s">
        <v>4053</v>
      </c>
      <c r="B1018" s="209" t="s">
        <v>1197</v>
      </c>
      <c r="C1018" s="209" t="s">
        <v>5031</v>
      </c>
      <c r="D1018" s="143" t="s">
        <v>580</v>
      </c>
      <c r="E1018" s="142"/>
      <c r="F1018" s="160"/>
      <c r="G1018" s="164"/>
      <c r="H1018" s="160"/>
      <c r="I1018" s="164"/>
      <c r="J1018" s="178" t="s">
        <v>1</v>
      </c>
      <c r="K1018" s="178" t="s">
        <v>1</v>
      </c>
      <c r="L1018" s="185"/>
    </row>
    <row r="1019" spans="1:16378" ht="20.100000000000001" customHeight="1">
      <c r="A1019" s="99"/>
      <c r="B1019" s="192"/>
      <c r="C1019" s="210"/>
      <c r="D1019" s="102" t="s">
        <v>581</v>
      </c>
      <c r="E1019" s="100"/>
      <c r="F1019" s="103"/>
      <c r="G1019" s="104"/>
      <c r="H1019" s="103"/>
      <c r="I1019" s="104"/>
      <c r="J1019" s="105"/>
      <c r="K1019" s="105"/>
      <c r="L1019" s="106"/>
    </row>
    <row r="1020" spans="1:16378" ht="20.100000000000001" customHeight="1">
      <c r="A1020" s="141" t="s">
        <v>4054</v>
      </c>
      <c r="B1020" s="209" t="s">
        <v>1196</v>
      </c>
      <c r="C1020" s="209" t="s">
        <v>5031</v>
      </c>
      <c r="D1020" s="143" t="s">
        <v>580</v>
      </c>
      <c r="E1020" s="142"/>
      <c r="F1020" s="160"/>
      <c r="G1020" s="164"/>
      <c r="H1020" s="160"/>
      <c r="I1020" s="164"/>
      <c r="J1020" s="178" t="s">
        <v>1</v>
      </c>
      <c r="K1020" s="178" t="s">
        <v>1</v>
      </c>
      <c r="L1020" s="185"/>
    </row>
    <row r="1021" spans="1:16378" ht="20.100000000000001" customHeight="1">
      <c r="A1021" s="99"/>
      <c r="B1021" s="192"/>
      <c r="C1021" s="210"/>
      <c r="D1021" s="102" t="s">
        <v>581</v>
      </c>
      <c r="E1021" s="100"/>
      <c r="F1021" s="103"/>
      <c r="G1021" s="104"/>
      <c r="H1021" s="103"/>
      <c r="I1021" s="104"/>
      <c r="J1021" s="105"/>
      <c r="K1021" s="105"/>
      <c r="L1021" s="106"/>
    </row>
    <row r="1022" spans="1:16378" ht="20.100000000000001" customHeight="1">
      <c r="A1022" s="141" t="s">
        <v>4055</v>
      </c>
      <c r="B1022" s="209" t="s">
        <v>1195</v>
      </c>
      <c r="C1022" s="209" t="s">
        <v>5031</v>
      </c>
      <c r="D1022" s="143" t="s">
        <v>1175</v>
      </c>
      <c r="E1022" s="142"/>
      <c r="F1022" s="160"/>
      <c r="G1022" s="164"/>
      <c r="H1022" s="160"/>
      <c r="I1022" s="164"/>
      <c r="J1022" s="178" t="s">
        <v>1</v>
      </c>
      <c r="K1022" s="178" t="s">
        <v>1</v>
      </c>
      <c r="L1022" s="185"/>
    </row>
    <row r="1023" spans="1:16378" ht="20.100000000000001" customHeight="1">
      <c r="A1023" s="99"/>
      <c r="B1023" s="192"/>
      <c r="C1023" s="222"/>
      <c r="D1023" s="102" t="s">
        <v>706</v>
      </c>
      <c r="E1023" s="100"/>
      <c r="F1023" s="103"/>
      <c r="G1023" s="104"/>
      <c r="H1023" s="103"/>
      <c r="I1023" s="104"/>
      <c r="J1023" s="105"/>
      <c r="K1023" s="105"/>
      <c r="L1023" s="106"/>
    </row>
    <row r="1024" spans="1:16378" ht="20.100000000000001" customHeight="1">
      <c r="A1024" s="99"/>
      <c r="B1024" s="192"/>
      <c r="C1024" s="222"/>
      <c r="D1024" s="102" t="s">
        <v>707</v>
      </c>
      <c r="E1024" s="100"/>
      <c r="F1024" s="103"/>
      <c r="G1024" s="104"/>
      <c r="H1024" s="103"/>
      <c r="I1024" s="104"/>
      <c r="J1024" s="105"/>
      <c r="K1024" s="105"/>
      <c r="L1024" s="106"/>
    </row>
    <row r="1025" spans="1:12" ht="20.100000000000001" customHeight="1">
      <c r="A1025" s="99"/>
      <c r="B1025" s="192"/>
      <c r="C1025" s="222"/>
      <c r="D1025" s="102" t="s">
        <v>708</v>
      </c>
      <c r="E1025" s="100"/>
      <c r="F1025" s="103"/>
      <c r="G1025" s="104"/>
      <c r="H1025" s="103"/>
      <c r="I1025" s="104"/>
      <c r="J1025" s="105"/>
      <c r="K1025" s="105"/>
      <c r="L1025" s="106"/>
    </row>
    <row r="1026" spans="1:12" ht="20.100000000000001" customHeight="1">
      <c r="A1026" s="99"/>
      <c r="B1026" s="192"/>
      <c r="C1026" s="222"/>
      <c r="D1026" s="102" t="s">
        <v>709</v>
      </c>
      <c r="E1026" s="100"/>
      <c r="F1026" s="103"/>
      <c r="G1026" s="104"/>
      <c r="H1026" s="103"/>
      <c r="I1026" s="104"/>
      <c r="J1026" s="105"/>
      <c r="K1026" s="105"/>
      <c r="L1026" s="106"/>
    </row>
    <row r="1027" spans="1:12" ht="20.100000000000001" customHeight="1">
      <c r="A1027" s="99"/>
      <c r="B1027" s="192"/>
      <c r="C1027" s="222"/>
      <c r="D1027" s="102" t="s">
        <v>710</v>
      </c>
      <c r="E1027" s="100"/>
      <c r="F1027" s="103"/>
      <c r="G1027" s="104"/>
      <c r="H1027" s="103"/>
      <c r="I1027" s="104"/>
      <c r="J1027" s="105"/>
      <c r="K1027" s="105"/>
      <c r="L1027" s="106"/>
    </row>
    <row r="1028" spans="1:12" ht="20.100000000000001" customHeight="1">
      <c r="A1028" s="99"/>
      <c r="B1028" s="192"/>
      <c r="C1028" s="222"/>
      <c r="D1028" s="102" t="s">
        <v>1174</v>
      </c>
      <c r="E1028" s="100"/>
      <c r="F1028" s="103"/>
      <c r="G1028" s="104"/>
      <c r="H1028" s="103"/>
      <c r="I1028" s="104"/>
      <c r="J1028" s="105"/>
      <c r="K1028" s="105"/>
      <c r="L1028" s="106"/>
    </row>
    <row r="1029" spans="1:12" ht="20.100000000000001" customHeight="1">
      <c r="A1029" s="99"/>
      <c r="B1029" s="192"/>
      <c r="C1029" s="222"/>
      <c r="D1029" s="102" t="s">
        <v>711</v>
      </c>
      <c r="E1029" s="100"/>
      <c r="F1029" s="103"/>
      <c r="G1029" s="104"/>
      <c r="H1029" s="103"/>
      <c r="I1029" s="104"/>
      <c r="J1029" s="105"/>
      <c r="K1029" s="105"/>
      <c r="L1029" s="106"/>
    </row>
    <row r="1030" spans="1:12" ht="20.100000000000001" customHeight="1">
      <c r="A1030" s="99"/>
      <c r="B1030" s="192"/>
      <c r="C1030" s="222"/>
      <c r="D1030" s="102" t="s">
        <v>712</v>
      </c>
      <c r="E1030" s="100"/>
      <c r="F1030" s="103"/>
      <c r="G1030" s="104"/>
      <c r="H1030" s="103"/>
      <c r="I1030" s="104"/>
      <c r="J1030" s="105"/>
      <c r="K1030" s="105"/>
      <c r="L1030" s="106"/>
    </row>
    <row r="1031" spans="1:12" ht="20.100000000000001" customHeight="1">
      <c r="A1031" s="99"/>
      <c r="B1031" s="192"/>
      <c r="C1031" s="222"/>
      <c r="D1031" s="102" t="s">
        <v>2039</v>
      </c>
      <c r="E1031" s="100"/>
      <c r="F1031" s="103"/>
      <c r="G1031" s="104"/>
      <c r="H1031" s="103"/>
      <c r="I1031" s="104"/>
      <c r="J1031" s="105"/>
      <c r="K1031" s="105"/>
      <c r="L1031" s="106"/>
    </row>
    <row r="1032" spans="1:12" ht="20.100000000000001" customHeight="1">
      <c r="A1032" s="99"/>
      <c r="B1032" s="192"/>
      <c r="C1032" s="222"/>
      <c r="D1032" s="102" t="s">
        <v>2040</v>
      </c>
      <c r="E1032" s="100"/>
      <c r="F1032" s="103"/>
      <c r="G1032" s="104"/>
      <c r="H1032" s="103"/>
      <c r="I1032" s="104"/>
      <c r="J1032" s="105"/>
      <c r="K1032" s="105"/>
      <c r="L1032" s="106"/>
    </row>
    <row r="1033" spans="1:12" ht="20.100000000000001" customHeight="1">
      <c r="A1033" s="99"/>
      <c r="B1033" s="192"/>
      <c r="C1033" s="222"/>
      <c r="D1033" s="102" t="s">
        <v>2041</v>
      </c>
      <c r="E1033" s="100"/>
      <c r="F1033" s="103"/>
      <c r="G1033" s="104"/>
      <c r="H1033" s="103"/>
      <c r="I1033" s="104"/>
      <c r="J1033" s="105"/>
      <c r="K1033" s="105"/>
      <c r="L1033" s="106"/>
    </row>
    <row r="1034" spans="1:12" ht="20.100000000000001" customHeight="1">
      <c r="A1034" s="99"/>
      <c r="B1034" s="192"/>
      <c r="C1034" s="222"/>
      <c r="D1034" s="102" t="s">
        <v>2042</v>
      </c>
      <c r="E1034" s="100"/>
      <c r="F1034" s="103"/>
      <c r="G1034" s="104"/>
      <c r="H1034" s="103"/>
      <c r="I1034" s="104"/>
      <c r="J1034" s="105"/>
      <c r="K1034" s="105"/>
      <c r="L1034" s="106"/>
    </row>
    <row r="1035" spans="1:12" ht="20.100000000000001" customHeight="1">
      <c r="A1035" s="99"/>
      <c r="B1035" s="192"/>
      <c r="C1035" s="222"/>
      <c r="D1035" s="102" t="s">
        <v>2049</v>
      </c>
      <c r="E1035" s="100"/>
      <c r="F1035" s="103"/>
      <c r="G1035" s="104"/>
      <c r="H1035" s="103"/>
      <c r="I1035" s="104"/>
      <c r="J1035" s="105"/>
      <c r="K1035" s="105"/>
      <c r="L1035" s="106"/>
    </row>
    <row r="1036" spans="1:12" ht="20.100000000000001" customHeight="1">
      <c r="A1036" s="99"/>
      <c r="B1036" s="192"/>
      <c r="C1036" s="222"/>
      <c r="D1036" s="102" t="s">
        <v>2043</v>
      </c>
      <c r="E1036" s="100"/>
      <c r="F1036" s="103"/>
      <c r="G1036" s="104"/>
      <c r="H1036" s="103"/>
      <c r="I1036" s="104"/>
      <c r="J1036" s="105"/>
      <c r="K1036" s="105"/>
      <c r="L1036" s="106"/>
    </row>
    <row r="1037" spans="1:12" ht="20.100000000000001" customHeight="1">
      <c r="A1037" s="99"/>
      <c r="B1037" s="192"/>
      <c r="C1037" s="222"/>
      <c r="D1037" s="102" t="s">
        <v>2044</v>
      </c>
      <c r="E1037" s="100"/>
      <c r="F1037" s="103"/>
      <c r="G1037" s="104"/>
      <c r="H1037" s="103"/>
      <c r="I1037" s="104"/>
      <c r="J1037" s="105"/>
      <c r="K1037" s="105"/>
      <c r="L1037" s="106"/>
    </row>
    <row r="1038" spans="1:12" ht="20.100000000000001" customHeight="1">
      <c r="A1038" s="99"/>
      <c r="B1038" s="192"/>
      <c r="C1038" s="222"/>
      <c r="D1038" s="102" t="s">
        <v>2045</v>
      </c>
      <c r="E1038" s="100"/>
      <c r="F1038" s="103"/>
      <c r="G1038" s="104"/>
      <c r="H1038" s="103"/>
      <c r="I1038" s="104"/>
      <c r="J1038" s="105"/>
      <c r="K1038" s="105"/>
      <c r="L1038" s="106"/>
    </row>
    <row r="1039" spans="1:12" ht="20.100000000000001" customHeight="1">
      <c r="A1039" s="99"/>
      <c r="B1039" s="192"/>
      <c r="C1039" s="222"/>
      <c r="D1039" s="102" t="s">
        <v>2046</v>
      </c>
      <c r="E1039" s="100"/>
      <c r="F1039" s="103"/>
      <c r="G1039" s="104"/>
      <c r="H1039" s="103"/>
      <c r="I1039" s="104"/>
      <c r="J1039" s="105"/>
      <c r="K1039" s="105"/>
      <c r="L1039" s="106"/>
    </row>
    <row r="1040" spans="1:12" ht="20.100000000000001" customHeight="1">
      <c r="A1040" s="99"/>
      <c r="B1040" s="192"/>
      <c r="C1040" s="222"/>
      <c r="D1040" s="102" t="s">
        <v>2047</v>
      </c>
      <c r="E1040" s="100"/>
      <c r="F1040" s="103"/>
      <c r="G1040" s="104"/>
      <c r="H1040" s="103"/>
      <c r="I1040" s="104"/>
      <c r="J1040" s="105"/>
      <c r="K1040" s="105"/>
      <c r="L1040" s="106"/>
    </row>
    <row r="1041" spans="1:12" ht="20.100000000000001" customHeight="1">
      <c r="A1041" s="99"/>
      <c r="B1041" s="192"/>
      <c r="C1041" s="222"/>
      <c r="D1041" s="102" t="s">
        <v>2056</v>
      </c>
      <c r="E1041" s="100"/>
      <c r="F1041" s="103"/>
      <c r="G1041" s="104"/>
      <c r="H1041" s="103"/>
      <c r="I1041" s="104"/>
      <c r="J1041" s="105"/>
      <c r="K1041" s="105"/>
      <c r="L1041" s="106"/>
    </row>
    <row r="1042" spans="1:12" ht="20.100000000000001" customHeight="1">
      <c r="A1042" s="99"/>
      <c r="B1042" s="192"/>
      <c r="C1042" s="222"/>
      <c r="D1042" s="102" t="s">
        <v>2057</v>
      </c>
      <c r="E1042" s="100"/>
      <c r="F1042" s="103"/>
      <c r="G1042" s="104"/>
      <c r="H1042" s="103"/>
      <c r="I1042" s="104"/>
      <c r="J1042" s="105"/>
      <c r="K1042" s="105"/>
      <c r="L1042" s="106"/>
    </row>
    <row r="1043" spans="1:12" ht="20.100000000000001" customHeight="1">
      <c r="A1043" s="99"/>
      <c r="B1043" s="192"/>
      <c r="C1043" s="222"/>
      <c r="D1043" s="102" t="s">
        <v>2058</v>
      </c>
      <c r="E1043" s="100"/>
      <c r="F1043" s="103"/>
      <c r="G1043" s="104"/>
      <c r="H1043" s="103"/>
      <c r="I1043" s="104"/>
      <c r="J1043" s="105"/>
      <c r="K1043" s="105"/>
      <c r="L1043" s="106"/>
    </row>
    <row r="1044" spans="1:12" ht="20.100000000000001" customHeight="1">
      <c r="A1044" s="99"/>
      <c r="B1044" s="192"/>
      <c r="C1044" s="222"/>
      <c r="D1044" s="102" t="s">
        <v>2059</v>
      </c>
      <c r="E1044" s="100"/>
      <c r="F1044" s="103"/>
      <c r="G1044" s="104"/>
      <c r="H1044" s="103"/>
      <c r="I1044" s="104"/>
      <c r="J1044" s="105"/>
      <c r="K1044" s="105"/>
      <c r="L1044" s="106"/>
    </row>
    <row r="1045" spans="1:12" ht="20.100000000000001" customHeight="1">
      <c r="A1045" s="141" t="s">
        <v>4056</v>
      </c>
      <c r="B1045" s="209" t="s">
        <v>1194</v>
      </c>
      <c r="C1045" s="215" t="s">
        <v>5020</v>
      </c>
      <c r="D1045" s="143"/>
      <c r="E1045" s="142"/>
      <c r="F1045" s="160"/>
      <c r="G1045" s="164"/>
      <c r="H1045" s="160"/>
      <c r="I1045" s="164"/>
      <c r="J1045" s="178" t="s">
        <v>1</v>
      </c>
      <c r="K1045" s="178" t="s">
        <v>1</v>
      </c>
      <c r="L1045" s="185"/>
    </row>
    <row r="1046" spans="1:12" ht="20.100000000000001" customHeight="1">
      <c r="A1046" s="141" t="s">
        <v>4057</v>
      </c>
      <c r="B1046" s="209" t="s">
        <v>270</v>
      </c>
      <c r="C1046" s="209" t="s">
        <v>5030</v>
      </c>
      <c r="D1046" s="143"/>
      <c r="E1046" s="142"/>
      <c r="F1046" s="160"/>
      <c r="G1046" s="164"/>
      <c r="H1046" s="160"/>
      <c r="I1046" s="164"/>
      <c r="J1046" s="178" t="s">
        <v>1</v>
      </c>
      <c r="K1046" s="178" t="s">
        <v>1</v>
      </c>
      <c r="L1046" s="185"/>
    </row>
    <row r="1047" spans="1:12" ht="20.100000000000001" customHeight="1">
      <c r="A1047" s="141" t="s">
        <v>4058</v>
      </c>
      <c r="B1047" s="209" t="s">
        <v>271</v>
      </c>
      <c r="C1047" s="209" t="s">
        <v>5030</v>
      </c>
      <c r="D1047" s="143"/>
      <c r="E1047" s="142" t="s">
        <v>2228</v>
      </c>
      <c r="F1047" s="160"/>
      <c r="G1047" s="164"/>
      <c r="H1047" s="160"/>
      <c r="I1047" s="164"/>
      <c r="J1047" s="178" t="s">
        <v>1</v>
      </c>
      <c r="K1047" s="178" t="s">
        <v>1</v>
      </c>
      <c r="L1047" s="185"/>
    </row>
    <row r="1048" spans="1:12" ht="20.100000000000001" customHeight="1">
      <c r="A1048" s="99"/>
      <c r="B1048" s="192"/>
      <c r="C1048" s="222"/>
      <c r="D1048" s="102" t="s">
        <v>2222</v>
      </c>
      <c r="E1048" s="100"/>
      <c r="F1048" s="103"/>
      <c r="G1048" s="104"/>
      <c r="H1048" s="103"/>
      <c r="I1048" s="104"/>
      <c r="J1048" s="105"/>
      <c r="K1048" s="105"/>
      <c r="L1048" s="106"/>
    </row>
    <row r="1049" spans="1:12" ht="20.100000000000001" customHeight="1">
      <c r="A1049" s="99"/>
      <c r="B1049" s="192"/>
      <c r="C1049" s="222"/>
      <c r="D1049" s="102" t="s">
        <v>113</v>
      </c>
      <c r="E1049" s="100"/>
      <c r="F1049" s="103"/>
      <c r="G1049" s="104"/>
      <c r="H1049" s="103"/>
      <c r="I1049" s="104"/>
      <c r="J1049" s="105"/>
      <c r="K1049" s="105"/>
      <c r="L1049" s="106"/>
    </row>
    <row r="1050" spans="1:12" ht="20.100000000000001" customHeight="1">
      <c r="A1050" s="141" t="s">
        <v>4059</v>
      </c>
      <c r="B1050" s="209" t="s">
        <v>272</v>
      </c>
      <c r="C1050" s="215" t="s">
        <v>4060</v>
      </c>
      <c r="D1050" s="143" t="s">
        <v>2223</v>
      </c>
      <c r="E1050" s="142"/>
      <c r="F1050" s="160"/>
      <c r="G1050" s="164"/>
      <c r="H1050" s="160"/>
      <c r="I1050" s="164"/>
      <c r="J1050" s="178" t="s">
        <v>1</v>
      </c>
      <c r="K1050" s="178" t="s">
        <v>1</v>
      </c>
      <c r="L1050" s="185"/>
    </row>
    <row r="1051" spans="1:12" ht="20.100000000000001" customHeight="1">
      <c r="A1051" s="99"/>
      <c r="B1051" s="192"/>
      <c r="C1051" s="210"/>
      <c r="D1051" s="102" t="s">
        <v>115</v>
      </c>
      <c r="E1051" s="100"/>
      <c r="F1051" s="103"/>
      <c r="G1051" s="104"/>
      <c r="H1051" s="103"/>
      <c r="I1051" s="104"/>
      <c r="J1051" s="105"/>
      <c r="K1051" s="105"/>
      <c r="L1051" s="106"/>
    </row>
    <row r="1052" spans="1:12" ht="20.100000000000001" customHeight="1">
      <c r="A1052" s="99"/>
      <c r="B1052" s="192"/>
      <c r="C1052" s="210"/>
      <c r="D1052" s="102" t="s">
        <v>116</v>
      </c>
      <c r="E1052" s="100"/>
      <c r="F1052" s="103"/>
      <c r="G1052" s="104"/>
      <c r="H1052" s="103"/>
      <c r="I1052" s="104"/>
      <c r="J1052" s="105"/>
      <c r="K1052" s="105"/>
      <c r="L1052" s="106"/>
    </row>
    <row r="1053" spans="1:12" ht="20.100000000000001" customHeight="1">
      <c r="A1053" s="99"/>
      <c r="B1053" s="192"/>
      <c r="C1053" s="210"/>
      <c r="D1053" s="102" t="s">
        <v>117</v>
      </c>
      <c r="E1053" s="100"/>
      <c r="F1053" s="103"/>
      <c r="G1053" s="104"/>
      <c r="H1053" s="103"/>
      <c r="I1053" s="104"/>
      <c r="J1053" s="105"/>
      <c r="K1053" s="105"/>
      <c r="L1053" s="106"/>
    </row>
    <row r="1054" spans="1:12" ht="20.100000000000001" customHeight="1">
      <c r="A1054" s="141" t="s">
        <v>4061</v>
      </c>
      <c r="B1054" s="209" t="s">
        <v>273</v>
      </c>
      <c r="C1054" s="209" t="s">
        <v>5030</v>
      </c>
      <c r="D1054" s="143"/>
      <c r="E1054" s="142"/>
      <c r="F1054" s="160"/>
      <c r="G1054" s="164"/>
      <c r="H1054" s="160"/>
      <c r="I1054" s="164"/>
      <c r="J1054" s="178" t="s">
        <v>1</v>
      </c>
      <c r="K1054" s="178" t="s">
        <v>1</v>
      </c>
      <c r="L1054" s="185"/>
    </row>
    <row r="1055" spans="1:12" ht="20.100000000000001" customHeight="1">
      <c r="A1055" s="141" t="s">
        <v>4062</v>
      </c>
      <c r="B1055" s="209" t="s">
        <v>274</v>
      </c>
      <c r="C1055" s="209" t="s">
        <v>5030</v>
      </c>
      <c r="D1055" s="143"/>
      <c r="E1055" s="142" t="s">
        <v>2228</v>
      </c>
      <c r="F1055" s="160"/>
      <c r="G1055" s="164"/>
      <c r="H1055" s="160"/>
      <c r="I1055" s="164"/>
      <c r="J1055" s="178" t="s">
        <v>1</v>
      </c>
      <c r="K1055" s="178" t="s">
        <v>1</v>
      </c>
      <c r="L1055" s="185"/>
    </row>
    <row r="1056" spans="1:12" ht="20.100000000000001" customHeight="1">
      <c r="A1056" s="99"/>
      <c r="B1056" s="192"/>
      <c r="C1056" s="222"/>
      <c r="D1056" s="102" t="s">
        <v>111</v>
      </c>
      <c r="E1056" s="100"/>
      <c r="F1056" s="103"/>
      <c r="G1056" s="104"/>
      <c r="H1056" s="103"/>
      <c r="I1056" s="104"/>
      <c r="J1056" s="105"/>
      <c r="K1056" s="105"/>
      <c r="L1056" s="106"/>
    </row>
    <row r="1057" spans="1:12" ht="20.100000000000001" customHeight="1">
      <c r="A1057" s="99"/>
      <c r="B1057" s="192"/>
      <c r="C1057" s="222"/>
      <c r="D1057" s="102" t="s">
        <v>113</v>
      </c>
      <c r="E1057" s="100"/>
      <c r="F1057" s="103"/>
      <c r="G1057" s="104"/>
      <c r="H1057" s="103"/>
      <c r="I1057" s="104"/>
      <c r="J1057" s="105"/>
      <c r="K1057" s="105"/>
      <c r="L1057" s="106"/>
    </row>
    <row r="1058" spans="1:12" ht="20.100000000000001" customHeight="1">
      <c r="A1058" s="141" t="s">
        <v>4063</v>
      </c>
      <c r="B1058" s="209" t="s">
        <v>275</v>
      </c>
      <c r="C1058" s="215" t="s">
        <v>4064</v>
      </c>
      <c r="D1058" s="143" t="s">
        <v>114</v>
      </c>
      <c r="E1058" s="142"/>
      <c r="F1058" s="160"/>
      <c r="G1058" s="164"/>
      <c r="H1058" s="160"/>
      <c r="I1058" s="164"/>
      <c r="J1058" s="178" t="s">
        <v>1</v>
      </c>
      <c r="K1058" s="178" t="s">
        <v>1</v>
      </c>
      <c r="L1058" s="185"/>
    </row>
    <row r="1059" spans="1:12" ht="20.100000000000001" customHeight="1">
      <c r="A1059" s="99"/>
      <c r="B1059" s="192"/>
      <c r="C1059" s="210"/>
      <c r="D1059" s="102" t="s">
        <v>115</v>
      </c>
      <c r="E1059" s="100"/>
      <c r="F1059" s="103"/>
      <c r="G1059" s="104"/>
      <c r="H1059" s="103"/>
      <c r="I1059" s="104"/>
      <c r="J1059" s="105"/>
      <c r="K1059" s="105"/>
      <c r="L1059" s="106"/>
    </row>
    <row r="1060" spans="1:12" ht="20.100000000000001" customHeight="1">
      <c r="A1060" s="99"/>
      <c r="B1060" s="192"/>
      <c r="C1060" s="210"/>
      <c r="D1060" s="102" t="s">
        <v>116</v>
      </c>
      <c r="E1060" s="100"/>
      <c r="F1060" s="103"/>
      <c r="G1060" s="104"/>
      <c r="H1060" s="103"/>
      <c r="I1060" s="104"/>
      <c r="J1060" s="105"/>
      <c r="K1060" s="105"/>
      <c r="L1060" s="106"/>
    </row>
    <row r="1061" spans="1:12" ht="20.100000000000001" customHeight="1">
      <c r="A1061" s="99"/>
      <c r="B1061" s="192"/>
      <c r="C1061" s="210"/>
      <c r="D1061" s="102" t="s">
        <v>117</v>
      </c>
      <c r="E1061" s="100"/>
      <c r="F1061" s="103"/>
      <c r="G1061" s="104"/>
      <c r="H1061" s="103"/>
      <c r="I1061" s="104"/>
      <c r="J1061" s="105"/>
      <c r="K1061" s="105"/>
      <c r="L1061" s="106"/>
    </row>
    <row r="1062" spans="1:12" ht="20.100000000000001" customHeight="1">
      <c r="A1062" s="141" t="s">
        <v>4065</v>
      </c>
      <c r="B1062" s="209" t="s">
        <v>276</v>
      </c>
      <c r="C1062" s="209" t="s">
        <v>5030</v>
      </c>
      <c r="D1062" s="143"/>
      <c r="E1062" s="142"/>
      <c r="F1062" s="160"/>
      <c r="G1062" s="164"/>
      <c r="H1062" s="160"/>
      <c r="I1062" s="164"/>
      <c r="J1062" s="178" t="s">
        <v>1</v>
      </c>
      <c r="K1062" s="178" t="s">
        <v>1</v>
      </c>
      <c r="L1062" s="185"/>
    </row>
    <row r="1063" spans="1:12" ht="20.100000000000001" customHeight="1">
      <c r="A1063" s="141" t="s">
        <v>4066</v>
      </c>
      <c r="B1063" s="209" t="s">
        <v>277</v>
      </c>
      <c r="C1063" s="209" t="s">
        <v>5030</v>
      </c>
      <c r="D1063" s="143" t="s">
        <v>159</v>
      </c>
      <c r="E1063" s="142"/>
      <c r="F1063" s="160"/>
      <c r="G1063" s="164"/>
      <c r="H1063" s="160"/>
      <c r="I1063" s="164"/>
      <c r="J1063" s="178" t="s">
        <v>1</v>
      </c>
      <c r="K1063" s="178" t="s">
        <v>1</v>
      </c>
      <c r="L1063" s="185"/>
    </row>
    <row r="1064" spans="1:12" ht="20.100000000000001" customHeight="1">
      <c r="A1064" s="99"/>
      <c r="B1064" s="192"/>
      <c r="C1064" s="210"/>
      <c r="D1064" s="102" t="s">
        <v>160</v>
      </c>
      <c r="E1064" s="100"/>
      <c r="F1064" s="103"/>
      <c r="G1064" s="104"/>
      <c r="H1064" s="103"/>
      <c r="I1064" s="104"/>
      <c r="J1064" s="105"/>
      <c r="K1064" s="105"/>
      <c r="L1064" s="106"/>
    </row>
    <row r="1065" spans="1:12" ht="20.100000000000001" customHeight="1">
      <c r="A1065" s="99"/>
      <c r="B1065" s="192"/>
      <c r="C1065" s="210"/>
      <c r="D1065" s="102" t="s">
        <v>161</v>
      </c>
      <c r="E1065" s="100"/>
      <c r="F1065" s="103"/>
      <c r="G1065" s="104"/>
      <c r="H1065" s="103"/>
      <c r="I1065" s="104"/>
      <c r="J1065" s="105"/>
      <c r="K1065" s="105"/>
      <c r="L1065" s="106"/>
    </row>
    <row r="1066" spans="1:12" ht="20.100000000000001" customHeight="1">
      <c r="A1066" s="99"/>
      <c r="B1066" s="192"/>
      <c r="C1066" s="210"/>
      <c r="D1066" s="102" t="s">
        <v>384</v>
      </c>
      <c r="E1066" s="100"/>
      <c r="F1066" s="103"/>
      <c r="G1066" s="104"/>
      <c r="H1066" s="103"/>
      <c r="I1066" s="104"/>
      <c r="J1066" s="105"/>
      <c r="K1066" s="105"/>
      <c r="L1066" s="106"/>
    </row>
    <row r="1067" spans="1:12" ht="20.100000000000001" customHeight="1">
      <c r="A1067" s="99"/>
      <c r="B1067" s="192"/>
      <c r="C1067" s="210"/>
      <c r="D1067" s="102" t="s">
        <v>385</v>
      </c>
      <c r="E1067" s="100"/>
      <c r="F1067" s="103"/>
      <c r="G1067" s="104"/>
      <c r="H1067" s="103"/>
      <c r="I1067" s="104"/>
      <c r="J1067" s="105"/>
      <c r="K1067" s="105"/>
      <c r="L1067" s="106"/>
    </row>
    <row r="1068" spans="1:12" ht="20.100000000000001" customHeight="1">
      <c r="A1068" s="99"/>
      <c r="B1068" s="192"/>
      <c r="C1068" s="210"/>
      <c r="D1068" s="102" t="s">
        <v>162</v>
      </c>
      <c r="E1068" s="100"/>
      <c r="F1068" s="103"/>
      <c r="G1068" s="104"/>
      <c r="H1068" s="103"/>
      <c r="I1068" s="104"/>
      <c r="J1068" s="105"/>
      <c r="K1068" s="105"/>
      <c r="L1068" s="106"/>
    </row>
    <row r="1069" spans="1:12" ht="20.100000000000001" customHeight="1">
      <c r="A1069" s="99"/>
      <c r="B1069" s="192"/>
      <c r="C1069" s="210"/>
      <c r="D1069" s="102" t="s">
        <v>163</v>
      </c>
      <c r="E1069" s="100"/>
      <c r="F1069" s="103"/>
      <c r="G1069" s="104"/>
      <c r="H1069" s="103"/>
      <c r="I1069" s="104"/>
      <c r="J1069" s="105"/>
      <c r="K1069" s="105"/>
      <c r="L1069" s="106"/>
    </row>
    <row r="1070" spans="1:12" ht="20.100000000000001" customHeight="1">
      <c r="A1070" s="99"/>
      <c r="B1070" s="192"/>
      <c r="C1070" s="210"/>
      <c r="D1070" s="102" t="s">
        <v>246</v>
      </c>
      <c r="E1070" s="100"/>
      <c r="F1070" s="103"/>
      <c r="G1070" s="104"/>
      <c r="H1070" s="103"/>
      <c r="I1070" s="104"/>
      <c r="J1070" s="105"/>
      <c r="K1070" s="105"/>
      <c r="L1070" s="106"/>
    </row>
    <row r="1071" spans="1:12" ht="20.100000000000001" customHeight="1">
      <c r="A1071" s="99"/>
      <c r="B1071" s="192"/>
      <c r="C1071" s="210"/>
      <c r="D1071" s="102" t="s">
        <v>164</v>
      </c>
      <c r="E1071" s="100"/>
      <c r="F1071" s="103"/>
      <c r="G1071" s="104"/>
      <c r="H1071" s="103"/>
      <c r="I1071" s="104"/>
      <c r="J1071" s="105"/>
      <c r="K1071" s="105"/>
      <c r="L1071" s="106"/>
    </row>
    <row r="1072" spans="1:12" ht="20.100000000000001" customHeight="1">
      <c r="A1072" s="99"/>
      <c r="B1072" s="192"/>
      <c r="C1072" s="210"/>
      <c r="D1072" s="102" t="s">
        <v>1970</v>
      </c>
      <c r="E1072" s="100"/>
      <c r="F1072" s="103"/>
      <c r="G1072" s="104"/>
      <c r="H1072" s="103"/>
      <c r="I1072" s="104"/>
      <c r="J1072" s="105"/>
      <c r="K1072" s="105"/>
      <c r="L1072" s="106"/>
    </row>
    <row r="1073" spans="1:12" ht="20.100000000000001" customHeight="1">
      <c r="A1073" s="99"/>
      <c r="B1073" s="192"/>
      <c r="C1073" s="210"/>
      <c r="D1073" s="102" t="s">
        <v>165</v>
      </c>
      <c r="E1073" s="100"/>
      <c r="F1073" s="103"/>
      <c r="G1073" s="104"/>
      <c r="H1073" s="103"/>
      <c r="I1073" s="104"/>
      <c r="J1073" s="105"/>
      <c r="K1073" s="105"/>
      <c r="L1073" s="106"/>
    </row>
    <row r="1074" spans="1:12" ht="20.100000000000001" customHeight="1">
      <c r="A1074" s="99"/>
      <c r="B1074" s="192"/>
      <c r="C1074" s="210"/>
      <c r="D1074" s="102" t="s">
        <v>1971</v>
      </c>
      <c r="E1074" s="100"/>
      <c r="F1074" s="103"/>
      <c r="G1074" s="104"/>
      <c r="H1074" s="103"/>
      <c r="I1074" s="104"/>
      <c r="J1074" s="105"/>
      <c r="K1074" s="105"/>
      <c r="L1074" s="106"/>
    </row>
    <row r="1075" spans="1:12" ht="20.100000000000001" customHeight="1">
      <c r="A1075" s="99"/>
      <c r="B1075" s="192"/>
      <c r="C1075" s="210"/>
      <c r="D1075" s="102" t="s">
        <v>166</v>
      </c>
      <c r="E1075" s="100"/>
      <c r="F1075" s="103"/>
      <c r="G1075" s="104"/>
      <c r="H1075" s="103"/>
      <c r="I1075" s="104"/>
      <c r="J1075" s="105"/>
      <c r="K1075" s="105"/>
      <c r="L1075" s="106"/>
    </row>
    <row r="1076" spans="1:12" ht="20.100000000000001" customHeight="1">
      <c r="A1076" s="99"/>
      <c r="B1076" s="192"/>
      <c r="C1076" s="210"/>
      <c r="D1076" s="102" t="s">
        <v>1972</v>
      </c>
      <c r="E1076" s="100"/>
      <c r="F1076" s="103"/>
      <c r="G1076" s="104"/>
      <c r="H1076" s="103"/>
      <c r="I1076" s="104"/>
      <c r="J1076" s="105"/>
      <c r="K1076" s="105"/>
      <c r="L1076" s="106"/>
    </row>
    <row r="1077" spans="1:12" ht="20.100000000000001" customHeight="1">
      <c r="A1077" s="99"/>
      <c r="B1077" s="192"/>
      <c r="C1077" s="210"/>
      <c r="D1077" s="102" t="s">
        <v>1973</v>
      </c>
      <c r="E1077" s="100"/>
      <c r="F1077" s="103"/>
      <c r="G1077" s="104"/>
      <c r="H1077" s="103"/>
      <c r="I1077" s="104"/>
      <c r="J1077" s="105"/>
      <c r="K1077" s="105"/>
      <c r="L1077" s="106"/>
    </row>
    <row r="1078" spans="1:12" ht="20.100000000000001" customHeight="1">
      <c r="A1078" s="99"/>
      <c r="B1078" s="192"/>
      <c r="C1078" s="210"/>
      <c r="D1078" s="102" t="s">
        <v>167</v>
      </c>
      <c r="E1078" s="100"/>
      <c r="F1078" s="103"/>
      <c r="G1078" s="104"/>
      <c r="H1078" s="103"/>
      <c r="I1078" s="104"/>
      <c r="J1078" s="105"/>
      <c r="K1078" s="105"/>
      <c r="L1078" s="106"/>
    </row>
    <row r="1079" spans="1:12" ht="20.100000000000001" customHeight="1">
      <c r="A1079" s="99"/>
      <c r="B1079" s="192"/>
      <c r="C1079" s="210"/>
      <c r="D1079" s="102" t="s">
        <v>1974</v>
      </c>
      <c r="E1079" s="100"/>
      <c r="F1079" s="103"/>
      <c r="G1079" s="104"/>
      <c r="H1079" s="103"/>
      <c r="I1079" s="104"/>
      <c r="J1079" s="105"/>
      <c r="K1079" s="105"/>
      <c r="L1079" s="106"/>
    </row>
    <row r="1080" spans="1:12" ht="20.100000000000001" customHeight="1">
      <c r="A1080" s="99"/>
      <c r="B1080" s="192"/>
      <c r="C1080" s="210"/>
      <c r="D1080" s="102" t="s">
        <v>168</v>
      </c>
      <c r="E1080" s="100"/>
      <c r="F1080" s="103"/>
      <c r="G1080" s="104"/>
      <c r="H1080" s="103"/>
      <c r="I1080" s="104"/>
      <c r="J1080" s="105"/>
      <c r="K1080" s="105"/>
      <c r="L1080" s="106"/>
    </row>
    <row r="1081" spans="1:12" ht="20.100000000000001" customHeight="1">
      <c r="A1081" s="99"/>
      <c r="B1081" s="192"/>
      <c r="C1081" s="210"/>
      <c r="D1081" s="102" t="s">
        <v>1975</v>
      </c>
      <c r="E1081" s="100"/>
      <c r="F1081" s="103"/>
      <c r="G1081" s="104"/>
      <c r="H1081" s="103"/>
      <c r="I1081" s="104"/>
      <c r="J1081" s="105"/>
      <c r="K1081" s="105"/>
      <c r="L1081" s="106"/>
    </row>
    <row r="1082" spans="1:12" ht="20.100000000000001" customHeight="1">
      <c r="A1082" s="99"/>
      <c r="B1082" s="192"/>
      <c r="C1082" s="210"/>
      <c r="D1082" s="102" t="s">
        <v>1976</v>
      </c>
      <c r="E1082" s="100"/>
      <c r="F1082" s="103"/>
      <c r="G1082" s="104"/>
      <c r="H1082" s="103"/>
      <c r="I1082" s="104"/>
      <c r="J1082" s="105"/>
      <c r="K1082" s="105"/>
      <c r="L1082" s="106"/>
    </row>
    <row r="1083" spans="1:12" ht="20.100000000000001" customHeight="1">
      <c r="A1083" s="99"/>
      <c r="B1083" s="192"/>
      <c r="C1083" s="210"/>
      <c r="D1083" s="102" t="s">
        <v>169</v>
      </c>
      <c r="E1083" s="100"/>
      <c r="F1083" s="103"/>
      <c r="G1083" s="104"/>
      <c r="H1083" s="103"/>
      <c r="I1083" s="104"/>
      <c r="J1083" s="105"/>
      <c r="K1083" s="105"/>
      <c r="L1083" s="106"/>
    </row>
    <row r="1084" spans="1:12" ht="20.100000000000001" customHeight="1">
      <c r="A1084" s="141" t="s">
        <v>4067</v>
      </c>
      <c r="B1084" s="209" t="s">
        <v>278</v>
      </c>
      <c r="C1084" s="209" t="s">
        <v>5030</v>
      </c>
      <c r="D1084" s="143"/>
      <c r="E1084" s="142"/>
      <c r="F1084" s="160"/>
      <c r="G1084" s="164"/>
      <c r="H1084" s="160"/>
      <c r="I1084" s="164"/>
      <c r="J1084" s="178" t="s">
        <v>1</v>
      </c>
      <c r="K1084" s="178" t="s">
        <v>1</v>
      </c>
      <c r="L1084" s="185"/>
    </row>
    <row r="1085" spans="1:12" ht="20.100000000000001" customHeight="1">
      <c r="A1085" s="141" t="s">
        <v>4068</v>
      </c>
      <c r="B1085" s="209" t="s">
        <v>279</v>
      </c>
      <c r="C1085" s="209" t="s">
        <v>5030</v>
      </c>
      <c r="D1085" s="143" t="s">
        <v>170</v>
      </c>
      <c r="E1085" s="142"/>
      <c r="F1085" s="160"/>
      <c r="G1085" s="164"/>
      <c r="H1085" s="160"/>
      <c r="I1085" s="164"/>
      <c r="J1085" s="178" t="s">
        <v>1</v>
      </c>
      <c r="K1085" s="178" t="s">
        <v>1</v>
      </c>
      <c r="L1085" s="185"/>
    </row>
    <row r="1086" spans="1:12" ht="20.100000000000001" customHeight="1">
      <c r="A1086" s="99"/>
      <c r="B1086" s="192"/>
      <c r="C1086" s="210"/>
      <c r="D1086" s="102" t="s">
        <v>388</v>
      </c>
      <c r="E1086" s="100"/>
      <c r="F1086" s="103"/>
      <c r="G1086" s="104"/>
      <c r="H1086" s="103"/>
      <c r="I1086" s="104"/>
      <c r="J1086" s="105"/>
      <c r="K1086" s="105"/>
      <c r="L1086" s="106"/>
    </row>
    <row r="1087" spans="1:12" ht="20.100000000000001" customHeight="1">
      <c r="A1087" s="99"/>
      <c r="B1087" s="192"/>
      <c r="C1087" s="210"/>
      <c r="D1087" s="102" t="s">
        <v>389</v>
      </c>
      <c r="E1087" s="100"/>
      <c r="F1087" s="103"/>
      <c r="G1087" s="104"/>
      <c r="H1087" s="103"/>
      <c r="I1087" s="104"/>
      <c r="J1087" s="105"/>
      <c r="K1087" s="105"/>
      <c r="L1087" s="106"/>
    </row>
    <row r="1088" spans="1:12" ht="20.100000000000001" customHeight="1">
      <c r="A1088" s="99"/>
      <c r="B1088" s="192"/>
      <c r="C1088" s="210"/>
      <c r="D1088" s="102" t="s">
        <v>390</v>
      </c>
      <c r="E1088" s="100"/>
      <c r="F1088" s="103"/>
      <c r="G1088" s="104"/>
      <c r="H1088" s="103"/>
      <c r="I1088" s="104"/>
      <c r="J1088" s="105"/>
      <c r="K1088" s="105"/>
      <c r="L1088" s="106"/>
    </row>
    <row r="1089" spans="1:12" ht="20.100000000000001" customHeight="1">
      <c r="A1089" s="99"/>
      <c r="B1089" s="192"/>
      <c r="C1089" s="210"/>
      <c r="D1089" s="102" t="s">
        <v>391</v>
      </c>
      <c r="E1089" s="100"/>
      <c r="F1089" s="103"/>
      <c r="G1089" s="104"/>
      <c r="H1089" s="103"/>
      <c r="I1089" s="104"/>
      <c r="J1089" s="105"/>
      <c r="K1089" s="105"/>
      <c r="L1089" s="106"/>
    </row>
    <row r="1090" spans="1:12" ht="20.100000000000001" customHeight="1">
      <c r="A1090" s="99"/>
      <c r="B1090" s="192"/>
      <c r="C1090" s="210"/>
      <c r="D1090" s="102" t="s">
        <v>392</v>
      </c>
      <c r="E1090" s="100"/>
      <c r="F1090" s="103"/>
      <c r="G1090" s="104"/>
      <c r="H1090" s="103"/>
      <c r="I1090" s="104"/>
      <c r="J1090" s="105"/>
      <c r="K1090" s="105"/>
      <c r="L1090" s="106"/>
    </row>
    <row r="1091" spans="1:12" ht="20.100000000000001" customHeight="1">
      <c r="A1091" s="99"/>
      <c r="B1091" s="192"/>
      <c r="C1091" s="210"/>
      <c r="D1091" s="102" t="s">
        <v>393</v>
      </c>
      <c r="E1091" s="100"/>
      <c r="F1091" s="103"/>
      <c r="G1091" s="104"/>
      <c r="H1091" s="103"/>
      <c r="I1091" s="104"/>
      <c r="J1091" s="105"/>
      <c r="K1091" s="105"/>
      <c r="L1091" s="106"/>
    </row>
    <row r="1092" spans="1:12" ht="20.100000000000001" customHeight="1">
      <c r="A1092" s="99"/>
      <c r="B1092" s="192"/>
      <c r="C1092" s="210"/>
      <c r="D1092" s="102" t="s">
        <v>394</v>
      </c>
      <c r="E1092" s="100"/>
      <c r="F1092" s="103"/>
      <c r="G1092" s="104"/>
      <c r="H1092" s="103"/>
      <c r="I1092" s="104"/>
      <c r="J1092" s="105"/>
      <c r="K1092" s="105"/>
      <c r="L1092" s="106"/>
    </row>
    <row r="1093" spans="1:12" ht="20.100000000000001" customHeight="1">
      <c r="A1093" s="99"/>
      <c r="B1093" s="192"/>
      <c r="C1093" s="210"/>
      <c r="D1093" s="102" t="s">
        <v>395</v>
      </c>
      <c r="E1093" s="100"/>
      <c r="F1093" s="103"/>
      <c r="G1093" s="104"/>
      <c r="H1093" s="103"/>
      <c r="I1093" s="104"/>
      <c r="J1093" s="105"/>
      <c r="K1093" s="105"/>
      <c r="L1093" s="106"/>
    </row>
    <row r="1094" spans="1:12" ht="20.100000000000001" customHeight="1">
      <c r="A1094" s="99"/>
      <c r="B1094" s="192"/>
      <c r="C1094" s="210"/>
      <c r="D1094" s="102" t="s">
        <v>1997</v>
      </c>
      <c r="E1094" s="100"/>
      <c r="F1094" s="103"/>
      <c r="G1094" s="104"/>
      <c r="H1094" s="103"/>
      <c r="I1094" s="104"/>
      <c r="J1094" s="105"/>
      <c r="K1094" s="105"/>
      <c r="L1094" s="106"/>
    </row>
    <row r="1095" spans="1:12" ht="20.100000000000001" customHeight="1">
      <c r="A1095" s="141" t="s">
        <v>4069</v>
      </c>
      <c r="B1095" s="209" t="s">
        <v>280</v>
      </c>
      <c r="C1095" s="209" t="s">
        <v>5030</v>
      </c>
      <c r="D1095" s="143" t="s">
        <v>398</v>
      </c>
      <c r="E1095" s="142"/>
      <c r="F1095" s="160"/>
      <c r="G1095" s="164"/>
      <c r="H1095" s="160"/>
      <c r="I1095" s="164"/>
      <c r="J1095" s="178" t="s">
        <v>1</v>
      </c>
      <c r="K1095" s="178" t="s">
        <v>1</v>
      </c>
      <c r="L1095" s="185"/>
    </row>
    <row r="1096" spans="1:12" ht="20.100000000000001" customHeight="1">
      <c r="A1096" s="99"/>
      <c r="B1096" s="192"/>
      <c r="C1096" s="210"/>
      <c r="D1096" s="102" t="s">
        <v>399</v>
      </c>
      <c r="E1096" s="100"/>
      <c r="F1096" s="103"/>
      <c r="G1096" s="104"/>
      <c r="H1096" s="103"/>
      <c r="I1096" s="104"/>
      <c r="J1096" s="105"/>
      <c r="K1096" s="105"/>
      <c r="L1096" s="106"/>
    </row>
    <row r="1097" spans="1:12" ht="20.100000000000001" customHeight="1">
      <c r="A1097" s="99"/>
      <c r="B1097" s="192"/>
      <c r="C1097" s="210"/>
      <c r="D1097" s="102" t="s">
        <v>247</v>
      </c>
      <c r="E1097" s="100"/>
      <c r="F1097" s="103"/>
      <c r="G1097" s="104"/>
      <c r="H1097" s="103"/>
      <c r="I1097" s="104"/>
      <c r="J1097" s="105"/>
      <c r="K1097" s="105"/>
      <c r="L1097" s="106"/>
    </row>
    <row r="1098" spans="1:12" ht="20.100000000000001" customHeight="1">
      <c r="A1098" s="99"/>
      <c r="B1098" s="192"/>
      <c r="C1098" s="210"/>
      <c r="D1098" s="102" t="s">
        <v>1193</v>
      </c>
      <c r="E1098" s="100"/>
      <c r="F1098" s="103"/>
      <c r="G1098" s="104"/>
      <c r="H1098" s="103"/>
      <c r="I1098" s="104"/>
      <c r="J1098" s="105"/>
      <c r="K1098" s="105"/>
      <c r="L1098" s="106"/>
    </row>
    <row r="1099" spans="1:12" ht="20.100000000000001" customHeight="1">
      <c r="A1099" s="99"/>
      <c r="B1099" s="192"/>
      <c r="C1099" s="210"/>
      <c r="D1099" s="102" t="s">
        <v>1192</v>
      </c>
      <c r="E1099" s="100"/>
      <c r="F1099" s="103"/>
      <c r="G1099" s="104"/>
      <c r="H1099" s="103"/>
      <c r="I1099" s="104"/>
      <c r="J1099" s="105"/>
      <c r="K1099" s="105"/>
      <c r="L1099" s="106"/>
    </row>
    <row r="1100" spans="1:12" ht="20.100000000000001" customHeight="1">
      <c r="A1100" s="99"/>
      <c r="B1100" s="192"/>
      <c r="C1100" s="210"/>
      <c r="D1100" s="102" t="s">
        <v>1191</v>
      </c>
      <c r="E1100" s="100"/>
      <c r="F1100" s="103"/>
      <c r="G1100" s="104"/>
      <c r="H1100" s="103"/>
      <c r="I1100" s="104"/>
      <c r="J1100" s="105"/>
      <c r="K1100" s="105"/>
      <c r="L1100" s="106"/>
    </row>
    <row r="1101" spans="1:12" ht="20.100000000000001" customHeight="1">
      <c r="A1101" s="141" t="s">
        <v>4070</v>
      </c>
      <c r="B1101" s="209" t="s">
        <v>1190</v>
      </c>
      <c r="C1101" s="209" t="s">
        <v>5030</v>
      </c>
      <c r="D1101" s="143"/>
      <c r="E1101" s="209" t="s">
        <v>2120</v>
      </c>
      <c r="F1101" s="160"/>
      <c r="G1101" s="164"/>
      <c r="H1101" s="160"/>
      <c r="I1101" s="164"/>
      <c r="J1101" s="178" t="s">
        <v>1</v>
      </c>
      <c r="K1101" s="178" t="s">
        <v>1</v>
      </c>
      <c r="L1101" s="185"/>
    </row>
    <row r="1102" spans="1:12" ht="20.100000000000001" customHeight="1">
      <c r="A1102" s="99"/>
      <c r="B1102" s="192"/>
      <c r="C1102" s="222"/>
      <c r="D1102" s="102" t="s">
        <v>2116</v>
      </c>
      <c r="E1102" s="192"/>
      <c r="F1102" s="103"/>
      <c r="G1102" s="104"/>
      <c r="H1102" s="103"/>
      <c r="I1102" s="104"/>
      <c r="J1102" s="105"/>
      <c r="K1102" s="105"/>
      <c r="L1102" s="106"/>
    </row>
    <row r="1103" spans="1:12" ht="20.100000000000001" customHeight="1">
      <c r="A1103" s="99"/>
      <c r="B1103" s="192"/>
      <c r="C1103" s="222"/>
      <c r="D1103" s="102" t="s">
        <v>2118</v>
      </c>
      <c r="E1103" s="100"/>
      <c r="F1103" s="103"/>
      <c r="G1103" s="104"/>
      <c r="H1103" s="103"/>
      <c r="I1103" s="104"/>
      <c r="J1103" s="105"/>
      <c r="K1103" s="105"/>
      <c r="L1103" s="106"/>
    </row>
    <row r="1104" spans="1:12" ht="20.100000000000001" customHeight="1">
      <c r="A1104" s="141" t="s">
        <v>4071</v>
      </c>
      <c r="B1104" s="209" t="s">
        <v>1189</v>
      </c>
      <c r="C1104" s="215" t="s">
        <v>4072</v>
      </c>
      <c r="D1104" s="143" t="s">
        <v>1720</v>
      </c>
      <c r="E1104" s="142"/>
      <c r="F1104" s="160"/>
      <c r="G1104" s="164"/>
      <c r="H1104" s="160"/>
      <c r="I1104" s="164"/>
      <c r="J1104" s="178" t="s">
        <v>1</v>
      </c>
      <c r="K1104" s="178" t="s">
        <v>1</v>
      </c>
      <c r="L1104" s="185"/>
    </row>
    <row r="1105" spans="1:16378" ht="20.100000000000001" customHeight="1">
      <c r="A1105" s="99"/>
      <c r="B1105" s="192"/>
      <c r="C1105" s="222"/>
      <c r="D1105" s="102" t="s">
        <v>1719</v>
      </c>
      <c r="E1105" s="100"/>
      <c r="F1105" s="103"/>
      <c r="G1105" s="104"/>
      <c r="H1105" s="103"/>
      <c r="I1105" s="104"/>
      <c r="J1105" s="105"/>
      <c r="K1105" s="105"/>
      <c r="L1105" s="106"/>
    </row>
    <row r="1106" spans="1:16378" ht="20.100000000000001" customHeight="1">
      <c r="A1106" s="99"/>
      <c r="B1106" s="192"/>
      <c r="C1106" s="222"/>
      <c r="D1106" s="102" t="s">
        <v>2218</v>
      </c>
      <c r="E1106" s="100"/>
      <c r="F1106" s="103"/>
      <c r="G1106" s="104"/>
      <c r="H1106" s="103"/>
      <c r="I1106" s="104"/>
      <c r="J1106" s="105"/>
      <c r="K1106" s="105"/>
      <c r="L1106" s="106"/>
    </row>
    <row r="1107" spans="1:16378" ht="20.100000000000001" customHeight="1">
      <c r="A1107" s="99"/>
      <c r="B1107" s="192"/>
      <c r="C1107" s="222"/>
      <c r="D1107" s="102" t="s">
        <v>1718</v>
      </c>
      <c r="E1107" s="100"/>
      <c r="F1107" s="103"/>
      <c r="G1107" s="104"/>
      <c r="H1107" s="103"/>
      <c r="I1107" s="104"/>
      <c r="J1107" s="105"/>
      <c r="K1107" s="105"/>
      <c r="L1107" s="106"/>
    </row>
    <row r="1108" spans="1:16378" ht="20.100000000000001" customHeight="1">
      <c r="A1108" s="99"/>
      <c r="B1108" s="192"/>
      <c r="C1108" s="222"/>
      <c r="D1108" s="102" t="s">
        <v>1717</v>
      </c>
      <c r="E1108" s="100"/>
      <c r="F1108" s="103"/>
      <c r="G1108" s="104"/>
      <c r="H1108" s="103"/>
      <c r="I1108" s="104"/>
      <c r="J1108" s="105"/>
      <c r="K1108" s="105"/>
      <c r="L1108" s="106"/>
    </row>
    <row r="1109" spans="1:16378" ht="20.100000000000001" customHeight="1">
      <c r="A1109" s="99"/>
      <c r="B1109" s="192"/>
      <c r="C1109" s="222"/>
      <c r="D1109" s="102" t="s">
        <v>1716</v>
      </c>
      <c r="E1109" s="100"/>
      <c r="F1109" s="103"/>
      <c r="G1109" s="104"/>
      <c r="H1109" s="103"/>
      <c r="I1109" s="104"/>
      <c r="J1109" s="105"/>
      <c r="K1109" s="105"/>
      <c r="L1109" s="106"/>
    </row>
    <row r="1110" spans="1:16378" ht="20.100000000000001" customHeight="1">
      <c r="A1110" s="99"/>
      <c r="B1110" s="192"/>
      <c r="C1110" s="222"/>
      <c r="D1110" s="102" t="s">
        <v>1715</v>
      </c>
      <c r="E1110" s="100"/>
      <c r="F1110" s="103"/>
      <c r="G1110" s="104"/>
      <c r="H1110" s="103"/>
      <c r="I1110" s="104"/>
      <c r="J1110" s="105"/>
      <c r="K1110" s="105"/>
      <c r="L1110" s="106"/>
    </row>
    <row r="1111" spans="1:16378" ht="20.100000000000001" customHeight="1">
      <c r="A1111" s="99"/>
      <c r="B1111" s="192"/>
      <c r="C1111" s="222"/>
      <c r="D1111" s="102" t="s">
        <v>1714</v>
      </c>
      <c r="E1111" s="100"/>
      <c r="F1111" s="103"/>
      <c r="G1111" s="104"/>
      <c r="H1111" s="103"/>
      <c r="I1111" s="104"/>
      <c r="J1111" s="105"/>
      <c r="K1111" s="105"/>
      <c r="L1111" s="106"/>
    </row>
    <row r="1112" spans="1:16378" ht="20.100000000000001" customHeight="1">
      <c r="A1112" s="141" t="s">
        <v>4073</v>
      </c>
      <c r="B1112" s="209" t="s">
        <v>1188</v>
      </c>
      <c r="C1112" s="209" t="s">
        <v>5030</v>
      </c>
      <c r="D1112" s="143" t="s">
        <v>507</v>
      </c>
      <c r="E1112" s="142"/>
      <c r="F1112" s="160"/>
      <c r="G1112" s="164"/>
      <c r="H1112" s="160"/>
      <c r="I1112" s="164"/>
      <c r="J1112" s="178" t="s">
        <v>1</v>
      </c>
      <c r="K1112" s="178" t="s">
        <v>1</v>
      </c>
      <c r="L1112" s="185"/>
    </row>
    <row r="1113" spans="1:16378" ht="20.100000000000001" customHeight="1">
      <c r="B1113" s="192"/>
      <c r="C1113" s="210"/>
      <c r="D1113" s="102" t="s">
        <v>508</v>
      </c>
      <c r="E1113" s="100"/>
      <c r="F1113" s="103"/>
      <c r="G1113" s="104"/>
      <c r="H1113" s="103"/>
      <c r="I1113" s="104"/>
      <c r="J1113" s="105"/>
      <c r="K1113" s="105"/>
      <c r="L1113" s="106"/>
    </row>
    <row r="1114" spans="1:16378" ht="20.100000000000001" customHeight="1">
      <c r="A1114" s="99"/>
      <c r="B1114" s="192"/>
      <c r="C1114" s="210"/>
      <c r="D1114" s="102" t="s">
        <v>509</v>
      </c>
      <c r="E1114" s="100"/>
      <c r="F1114" s="103"/>
      <c r="G1114" s="104"/>
      <c r="H1114" s="103"/>
      <c r="I1114" s="104"/>
      <c r="J1114" s="105"/>
      <c r="K1114" s="105"/>
      <c r="L1114" s="106"/>
    </row>
    <row r="1115" spans="1:16378" ht="20.100000000000001" customHeight="1">
      <c r="A1115" s="99"/>
      <c r="B1115" s="192"/>
      <c r="C1115" s="210"/>
      <c r="D1115" s="102" t="s">
        <v>510</v>
      </c>
      <c r="E1115" s="100"/>
      <c r="F1115" s="103"/>
      <c r="G1115" s="104"/>
      <c r="H1115" s="103"/>
      <c r="I1115" s="104"/>
      <c r="J1115" s="105"/>
      <c r="K1115" s="105"/>
      <c r="L1115" s="106"/>
    </row>
    <row r="1116" spans="1:16378" ht="20.100000000000001" customHeight="1">
      <c r="A1116" s="99"/>
      <c r="B1116" s="192"/>
      <c r="C1116" s="210"/>
      <c r="D1116" s="102" t="s">
        <v>511</v>
      </c>
      <c r="E1116" s="100"/>
      <c r="F1116" s="103"/>
      <c r="G1116" s="104"/>
      <c r="H1116" s="103"/>
      <c r="I1116" s="104"/>
      <c r="J1116" s="105"/>
      <c r="K1116" s="105"/>
      <c r="L1116" s="106"/>
    </row>
    <row r="1117" spans="1:16378" ht="20.100000000000001" customHeight="1">
      <c r="A1117" s="99"/>
      <c r="B1117" s="192"/>
      <c r="C1117" s="210"/>
      <c r="D1117" s="102" t="s">
        <v>512</v>
      </c>
      <c r="E1117" s="100"/>
      <c r="F1117" s="103"/>
      <c r="G1117" s="104"/>
      <c r="H1117" s="103"/>
      <c r="I1117" s="104"/>
      <c r="J1117" s="105"/>
      <c r="K1117" s="105"/>
      <c r="L1117" s="106"/>
    </row>
    <row r="1118" spans="1:16378" ht="20.100000000000001" customHeight="1">
      <c r="A1118" s="99"/>
      <c r="B1118" s="192"/>
      <c r="C1118" s="210"/>
      <c r="D1118" s="102" t="s">
        <v>513</v>
      </c>
      <c r="E1118" s="100"/>
      <c r="F1118" s="103"/>
      <c r="G1118" s="104"/>
      <c r="H1118" s="103"/>
      <c r="I1118" s="104"/>
      <c r="J1118" s="105"/>
      <c r="K1118" s="105"/>
      <c r="L1118" s="106"/>
    </row>
    <row r="1119" spans="1:16378" ht="20.100000000000001" customHeight="1">
      <c r="A1119" s="107"/>
      <c r="B1119" s="194"/>
      <c r="C1119" s="213"/>
      <c r="D1119" s="102" t="s">
        <v>514</v>
      </c>
      <c r="E1119" s="108"/>
      <c r="F1119" s="111"/>
      <c r="G1119" s="112"/>
      <c r="H1119" s="111"/>
      <c r="I1119" s="112"/>
      <c r="J1119" s="114"/>
      <c r="K1119" s="114"/>
      <c r="L1119" s="115"/>
    </row>
    <row r="1120" spans="1:16378" s="266" customFormat="1" ht="20.100000000000001" customHeight="1">
      <c r="A1120" s="141" t="s">
        <v>4074</v>
      </c>
      <c r="B1120" s="209" t="s">
        <v>1187</v>
      </c>
      <c r="C1120" s="209" t="s">
        <v>5030</v>
      </c>
      <c r="D1120" s="143" t="s">
        <v>400</v>
      </c>
      <c r="E1120" s="142"/>
      <c r="F1120" s="160"/>
      <c r="G1120" s="164"/>
      <c r="H1120" s="160"/>
      <c r="I1120" s="164"/>
      <c r="J1120" s="178" t="s">
        <v>1</v>
      </c>
      <c r="K1120" s="178" t="s">
        <v>1</v>
      </c>
      <c r="L1120" s="185"/>
      <c r="M1120" s="136"/>
      <c r="N1120" s="136"/>
      <c r="O1120" s="136"/>
      <c r="P1120" s="136"/>
      <c r="Q1120" s="136"/>
      <c r="R1120" s="136"/>
      <c r="S1120" s="136"/>
      <c r="T1120" s="136"/>
      <c r="U1120" s="136"/>
      <c r="V1120" s="136"/>
      <c r="W1120" s="136"/>
      <c r="X1120" s="136"/>
      <c r="Y1120" s="136"/>
      <c r="Z1120" s="136"/>
      <c r="AA1120" s="136"/>
      <c r="AB1120" s="136"/>
      <c r="AC1120" s="136"/>
      <c r="AD1120" s="136"/>
      <c r="AE1120" s="136"/>
      <c r="AF1120" s="136"/>
      <c r="AG1120" s="136"/>
      <c r="AH1120" s="136"/>
      <c r="AI1120" s="136"/>
      <c r="AJ1120" s="136"/>
      <c r="AK1120" s="136"/>
      <c r="AL1120" s="136"/>
      <c r="AM1120" s="136"/>
      <c r="AN1120" s="136"/>
      <c r="AO1120" s="136"/>
      <c r="AP1120" s="136"/>
      <c r="AQ1120" s="136"/>
      <c r="AR1120" s="136"/>
      <c r="AS1120" s="136"/>
      <c r="AT1120" s="136"/>
      <c r="AU1120" s="136"/>
      <c r="AV1120" s="136"/>
      <c r="AW1120" s="136"/>
      <c r="AX1120" s="136"/>
      <c r="AY1120" s="136"/>
      <c r="AZ1120" s="136"/>
      <c r="BA1120" s="136"/>
      <c r="BB1120" s="136"/>
      <c r="BC1120" s="136"/>
      <c r="BD1120" s="136"/>
      <c r="BE1120" s="136"/>
      <c r="BF1120" s="136"/>
      <c r="BG1120" s="136"/>
      <c r="BH1120" s="136"/>
      <c r="BI1120" s="136"/>
      <c r="BJ1120" s="136"/>
      <c r="BK1120" s="136"/>
      <c r="BL1120" s="136"/>
      <c r="BM1120" s="136"/>
      <c r="BN1120" s="136"/>
      <c r="BO1120" s="136"/>
      <c r="BP1120" s="136"/>
      <c r="BQ1120" s="136"/>
      <c r="BR1120" s="136"/>
      <c r="BS1120" s="136"/>
      <c r="BT1120" s="136"/>
      <c r="BU1120" s="136"/>
      <c r="BV1120" s="136"/>
      <c r="BW1120" s="136"/>
      <c r="BX1120" s="136"/>
      <c r="BY1120" s="136"/>
      <c r="BZ1120" s="136"/>
      <c r="CA1120" s="136"/>
      <c r="CB1120" s="136"/>
      <c r="CC1120" s="136"/>
      <c r="CD1120" s="136"/>
      <c r="CE1120" s="136"/>
      <c r="CF1120" s="136"/>
      <c r="CG1120" s="136"/>
      <c r="CH1120" s="136"/>
      <c r="CI1120" s="136"/>
      <c r="CJ1120" s="136"/>
      <c r="CK1120" s="136"/>
      <c r="CL1120" s="136"/>
      <c r="CM1120" s="136"/>
      <c r="CN1120" s="136"/>
      <c r="CO1120" s="136"/>
      <c r="CP1120" s="136"/>
      <c r="CQ1120" s="136"/>
      <c r="CR1120" s="136"/>
      <c r="CS1120" s="136"/>
      <c r="CT1120" s="136"/>
      <c r="CU1120" s="136"/>
      <c r="CV1120" s="136"/>
      <c r="CW1120" s="136"/>
      <c r="CX1120" s="136"/>
      <c r="CY1120" s="136"/>
      <c r="CZ1120" s="136"/>
      <c r="DA1120" s="136"/>
      <c r="DB1120" s="136"/>
      <c r="DC1120" s="136"/>
      <c r="DD1120" s="136"/>
      <c r="DE1120" s="136"/>
      <c r="DF1120" s="136"/>
      <c r="DG1120" s="136"/>
      <c r="DH1120" s="136"/>
      <c r="DI1120" s="136"/>
      <c r="DJ1120" s="136"/>
      <c r="DK1120" s="136"/>
      <c r="DL1120" s="136"/>
      <c r="DM1120" s="136"/>
      <c r="DN1120" s="136"/>
      <c r="DO1120" s="136"/>
      <c r="DP1120" s="136"/>
      <c r="DQ1120" s="136"/>
      <c r="DR1120" s="136"/>
      <c r="DS1120" s="136"/>
      <c r="DT1120" s="136"/>
      <c r="DU1120" s="136"/>
      <c r="DV1120" s="136"/>
      <c r="DW1120" s="136"/>
      <c r="DX1120" s="136"/>
      <c r="DY1120" s="136"/>
      <c r="DZ1120" s="136"/>
      <c r="EA1120" s="136"/>
      <c r="EB1120" s="136"/>
      <c r="EC1120" s="136"/>
      <c r="ED1120" s="136"/>
      <c r="EE1120" s="136"/>
      <c r="EF1120" s="136"/>
      <c r="EG1120" s="136"/>
      <c r="EH1120" s="136"/>
      <c r="EI1120" s="136"/>
      <c r="EJ1120" s="136"/>
      <c r="EK1120" s="136"/>
      <c r="EL1120" s="136"/>
      <c r="EM1120" s="136"/>
      <c r="EN1120" s="136"/>
      <c r="EO1120" s="136"/>
      <c r="EP1120" s="136"/>
      <c r="EQ1120" s="136"/>
      <c r="ER1120" s="136"/>
      <c r="ES1120" s="136"/>
      <c r="ET1120" s="136"/>
      <c r="EU1120" s="136"/>
      <c r="EV1120" s="136"/>
      <c r="EW1120" s="136"/>
      <c r="EX1120" s="136"/>
      <c r="EY1120" s="136"/>
      <c r="EZ1120" s="136"/>
      <c r="FA1120" s="136"/>
      <c r="FB1120" s="136"/>
      <c r="FC1120" s="136"/>
      <c r="FD1120" s="136"/>
      <c r="FE1120" s="136"/>
      <c r="FF1120" s="136"/>
      <c r="FG1120" s="136"/>
      <c r="FH1120" s="136"/>
      <c r="FI1120" s="136"/>
      <c r="FJ1120" s="136"/>
      <c r="FK1120" s="136"/>
      <c r="FL1120" s="136"/>
      <c r="FM1120" s="136"/>
      <c r="FN1120" s="136"/>
      <c r="FO1120" s="136"/>
      <c r="FP1120" s="136"/>
      <c r="FQ1120" s="136"/>
      <c r="FR1120" s="136"/>
      <c r="FS1120" s="136"/>
      <c r="FT1120" s="136"/>
      <c r="FU1120" s="136"/>
      <c r="FV1120" s="136"/>
      <c r="FW1120" s="136"/>
      <c r="FX1120" s="136"/>
      <c r="FY1120" s="136"/>
      <c r="FZ1120" s="136"/>
      <c r="GA1120" s="136"/>
      <c r="GB1120" s="136"/>
      <c r="GC1120" s="136"/>
      <c r="GD1120" s="136"/>
      <c r="GE1120" s="136"/>
      <c r="GF1120" s="136"/>
      <c r="GG1120" s="136"/>
      <c r="GH1120" s="136"/>
      <c r="GI1120" s="136"/>
      <c r="GJ1120" s="136"/>
      <c r="GK1120" s="136"/>
      <c r="GL1120" s="136"/>
      <c r="GM1120" s="136"/>
      <c r="GN1120" s="136"/>
      <c r="GO1120" s="136"/>
      <c r="GP1120" s="136"/>
      <c r="GQ1120" s="136"/>
      <c r="GR1120" s="136"/>
      <c r="GS1120" s="136"/>
      <c r="GT1120" s="136"/>
      <c r="GU1120" s="136"/>
      <c r="GV1120" s="136"/>
      <c r="GW1120" s="136"/>
      <c r="GX1120" s="136"/>
      <c r="GY1120" s="136"/>
      <c r="GZ1120" s="136"/>
      <c r="HA1120" s="136"/>
      <c r="HB1120" s="136"/>
      <c r="HC1120" s="136"/>
      <c r="HD1120" s="136"/>
      <c r="HE1120" s="136"/>
      <c r="HF1120" s="136"/>
      <c r="HG1120" s="136"/>
      <c r="HH1120" s="136"/>
      <c r="HI1120" s="136"/>
      <c r="HJ1120" s="136"/>
      <c r="HK1120" s="136"/>
      <c r="HL1120" s="136"/>
      <c r="HM1120" s="136"/>
      <c r="HN1120" s="136"/>
      <c r="HO1120" s="136"/>
      <c r="HP1120" s="136"/>
      <c r="HQ1120" s="136"/>
      <c r="HR1120" s="136"/>
      <c r="HS1120" s="136"/>
      <c r="HT1120" s="136"/>
      <c r="HU1120" s="136"/>
      <c r="HV1120" s="136"/>
      <c r="HW1120" s="136"/>
      <c r="HX1120" s="136"/>
      <c r="HY1120" s="136"/>
      <c r="HZ1120" s="136"/>
      <c r="IA1120" s="136"/>
      <c r="IB1120" s="136"/>
      <c r="IC1120" s="136"/>
      <c r="ID1120" s="136"/>
      <c r="IE1120" s="136"/>
      <c r="IF1120" s="136"/>
      <c r="IG1120" s="136"/>
      <c r="IH1120" s="136"/>
      <c r="II1120" s="136"/>
      <c r="IJ1120" s="136"/>
      <c r="IK1120" s="136"/>
      <c r="IL1120" s="136"/>
      <c r="IM1120" s="136"/>
      <c r="IN1120" s="136"/>
      <c r="IO1120" s="136"/>
      <c r="IP1120" s="136"/>
      <c r="IQ1120" s="136"/>
      <c r="IR1120" s="136"/>
      <c r="IS1120" s="136"/>
      <c r="IT1120" s="136"/>
      <c r="IU1120" s="136"/>
      <c r="IV1120" s="136"/>
      <c r="IW1120" s="136"/>
      <c r="IX1120" s="136"/>
      <c r="IY1120" s="136"/>
      <c r="IZ1120" s="136"/>
      <c r="JA1120" s="136"/>
      <c r="JB1120" s="136"/>
      <c r="JC1120" s="136"/>
      <c r="JD1120" s="136"/>
      <c r="JE1120" s="136"/>
      <c r="JF1120" s="136"/>
      <c r="JG1120" s="136"/>
      <c r="JH1120" s="136"/>
      <c r="JI1120" s="136"/>
      <c r="JJ1120" s="136"/>
      <c r="JK1120" s="136"/>
      <c r="JL1120" s="136"/>
      <c r="JM1120" s="136"/>
      <c r="JN1120" s="136"/>
      <c r="JO1120" s="136"/>
      <c r="JP1120" s="136"/>
      <c r="JQ1120" s="136"/>
      <c r="JR1120" s="136"/>
      <c r="JS1120" s="136"/>
      <c r="JT1120" s="136"/>
      <c r="JU1120" s="136"/>
      <c r="JV1120" s="136"/>
      <c r="JW1120" s="136"/>
      <c r="JX1120" s="136"/>
      <c r="JY1120" s="136"/>
      <c r="JZ1120" s="136"/>
      <c r="KA1120" s="136"/>
      <c r="KB1120" s="136"/>
      <c r="KC1120" s="136"/>
      <c r="KD1120" s="136"/>
      <c r="KE1120" s="136"/>
      <c r="KF1120" s="136"/>
      <c r="KG1120" s="136"/>
      <c r="KH1120" s="136"/>
      <c r="KI1120" s="136"/>
      <c r="KJ1120" s="136"/>
      <c r="KK1120" s="136"/>
      <c r="KL1120" s="136"/>
      <c r="KM1120" s="136"/>
      <c r="KN1120" s="136"/>
      <c r="KO1120" s="136"/>
      <c r="KP1120" s="136"/>
      <c r="KQ1120" s="136"/>
      <c r="KR1120" s="136"/>
      <c r="KS1120" s="136"/>
      <c r="KT1120" s="136"/>
      <c r="KU1120" s="136"/>
      <c r="KV1120" s="136"/>
      <c r="KW1120" s="136"/>
      <c r="KX1120" s="136"/>
      <c r="KY1120" s="136"/>
      <c r="KZ1120" s="136"/>
      <c r="LA1120" s="136"/>
      <c r="LB1120" s="136"/>
      <c r="LC1120" s="136"/>
      <c r="LD1120" s="136"/>
      <c r="LE1120" s="136"/>
      <c r="LF1120" s="136"/>
      <c r="LG1120" s="136"/>
      <c r="LH1120" s="136"/>
      <c r="LI1120" s="136"/>
      <c r="LJ1120" s="136"/>
      <c r="LK1120" s="136"/>
      <c r="LL1120" s="136"/>
      <c r="LM1120" s="136"/>
      <c r="LN1120" s="136"/>
      <c r="LO1120" s="136"/>
      <c r="LP1120" s="136"/>
      <c r="LQ1120" s="136"/>
      <c r="LR1120" s="136"/>
      <c r="LS1120" s="136"/>
      <c r="LT1120" s="136"/>
      <c r="LU1120" s="136"/>
      <c r="LV1120" s="136"/>
      <c r="LW1120" s="136"/>
      <c r="LX1120" s="136"/>
      <c r="LY1120" s="136"/>
      <c r="LZ1120" s="136"/>
      <c r="MA1120" s="136"/>
      <c r="MB1120" s="136"/>
      <c r="MC1120" s="136"/>
      <c r="MD1120" s="136"/>
      <c r="ME1120" s="136"/>
      <c r="MF1120" s="136"/>
      <c r="MG1120" s="136"/>
      <c r="MH1120" s="136"/>
      <c r="MI1120" s="136"/>
      <c r="MJ1120" s="136"/>
      <c r="MK1120" s="136"/>
      <c r="ML1120" s="136"/>
      <c r="MM1120" s="136"/>
      <c r="MN1120" s="136"/>
      <c r="MO1120" s="136"/>
      <c r="MP1120" s="136"/>
      <c r="MQ1120" s="136"/>
      <c r="MR1120" s="136"/>
      <c r="MS1120" s="136"/>
      <c r="MT1120" s="136"/>
      <c r="MU1120" s="136"/>
      <c r="MV1120" s="136"/>
      <c r="MW1120" s="136"/>
      <c r="MX1120" s="136"/>
      <c r="MY1120" s="136"/>
      <c r="MZ1120" s="136"/>
      <c r="NA1120" s="136"/>
      <c r="NB1120" s="136"/>
      <c r="NC1120" s="136"/>
      <c r="ND1120" s="136"/>
      <c r="NE1120" s="136"/>
      <c r="NF1120" s="136"/>
      <c r="NG1120" s="136"/>
      <c r="NH1120" s="136"/>
      <c r="NI1120" s="136"/>
      <c r="NJ1120" s="136"/>
      <c r="NK1120" s="136"/>
      <c r="NL1120" s="136"/>
      <c r="NM1120" s="136"/>
      <c r="NN1120" s="136"/>
      <c r="NO1120" s="136"/>
      <c r="NP1120" s="136"/>
      <c r="NQ1120" s="136"/>
      <c r="NR1120" s="136"/>
      <c r="NS1120" s="136"/>
      <c r="NT1120" s="136"/>
      <c r="NU1120" s="136"/>
      <c r="NV1120" s="136"/>
      <c r="NW1120" s="136"/>
      <c r="NX1120" s="136"/>
      <c r="NY1120" s="136"/>
      <c r="NZ1120" s="136"/>
      <c r="OA1120" s="136"/>
      <c r="OB1120" s="136"/>
      <c r="OC1120" s="136"/>
      <c r="OD1120" s="136"/>
      <c r="OE1120" s="136"/>
      <c r="OF1120" s="136"/>
      <c r="OG1120" s="136"/>
      <c r="OH1120" s="136"/>
      <c r="OI1120" s="136"/>
      <c r="OJ1120" s="136"/>
      <c r="OK1120" s="136"/>
      <c r="OL1120" s="136"/>
      <c r="OM1120" s="136"/>
      <c r="ON1120" s="136"/>
      <c r="OO1120" s="136"/>
      <c r="OP1120" s="136"/>
      <c r="OQ1120" s="136"/>
      <c r="OR1120" s="136"/>
      <c r="OS1120" s="136"/>
      <c r="OT1120" s="136"/>
      <c r="OU1120" s="136"/>
      <c r="OV1120" s="136"/>
      <c r="OW1120" s="136"/>
      <c r="OX1120" s="136"/>
      <c r="OY1120" s="136"/>
      <c r="OZ1120" s="136"/>
      <c r="PA1120" s="136"/>
      <c r="PB1120" s="136"/>
      <c r="PC1120" s="136"/>
      <c r="PD1120" s="136"/>
      <c r="PE1120" s="136"/>
      <c r="PF1120" s="136"/>
      <c r="PG1120" s="136"/>
      <c r="PH1120" s="136"/>
      <c r="PI1120" s="136"/>
      <c r="PJ1120" s="136"/>
      <c r="PK1120" s="136"/>
      <c r="PL1120" s="136"/>
      <c r="PM1120" s="136"/>
      <c r="PN1120" s="136"/>
      <c r="PO1120" s="136"/>
      <c r="PP1120" s="136"/>
      <c r="PQ1120" s="136"/>
      <c r="PR1120" s="136"/>
      <c r="PS1120" s="136"/>
      <c r="PT1120" s="136"/>
      <c r="PU1120" s="136"/>
      <c r="PV1120" s="136"/>
      <c r="PW1120" s="136"/>
      <c r="PX1120" s="136"/>
      <c r="PY1120" s="136"/>
      <c r="PZ1120" s="136"/>
      <c r="QA1120" s="136"/>
      <c r="QB1120" s="136"/>
      <c r="QC1120" s="136"/>
      <c r="QD1120" s="136"/>
      <c r="QE1120" s="136"/>
      <c r="QF1120" s="136"/>
      <c r="QG1120" s="136"/>
      <c r="QH1120" s="136"/>
      <c r="QI1120" s="136"/>
      <c r="QJ1120" s="136"/>
      <c r="QK1120" s="136"/>
      <c r="QL1120" s="136"/>
      <c r="QM1120" s="136"/>
      <c r="QN1120" s="136"/>
      <c r="QO1120" s="136"/>
      <c r="QP1120" s="136"/>
      <c r="QQ1120" s="136"/>
      <c r="QR1120" s="136"/>
      <c r="QS1120" s="136"/>
      <c r="QT1120" s="136"/>
      <c r="QU1120" s="136"/>
      <c r="QV1120" s="136"/>
      <c r="QW1120" s="136"/>
      <c r="QX1120" s="136"/>
      <c r="QY1120" s="136"/>
      <c r="QZ1120" s="136"/>
      <c r="RA1120" s="136"/>
      <c r="RB1120" s="136"/>
      <c r="RC1120" s="136"/>
      <c r="RD1120" s="136"/>
      <c r="RE1120" s="136"/>
      <c r="RF1120" s="136"/>
      <c r="RG1120" s="136"/>
      <c r="RH1120" s="136"/>
      <c r="RI1120" s="136"/>
      <c r="RJ1120" s="136"/>
      <c r="RK1120" s="136"/>
      <c r="RL1120" s="136"/>
      <c r="RM1120" s="136"/>
      <c r="RN1120" s="136"/>
      <c r="RO1120" s="136"/>
      <c r="RP1120" s="136"/>
      <c r="RQ1120" s="136"/>
      <c r="RR1120" s="136"/>
      <c r="RS1120" s="136"/>
      <c r="RT1120" s="136"/>
      <c r="RU1120" s="136"/>
      <c r="RV1120" s="136"/>
      <c r="RW1120" s="136"/>
      <c r="RX1120" s="136"/>
      <c r="RY1120" s="136"/>
      <c r="RZ1120" s="136"/>
      <c r="SA1120" s="136"/>
      <c r="SB1120" s="136"/>
      <c r="SC1120" s="136"/>
      <c r="SD1120" s="136"/>
      <c r="SE1120" s="136"/>
      <c r="SF1120" s="136"/>
      <c r="SG1120" s="136"/>
      <c r="SH1120" s="136"/>
      <c r="SI1120" s="136"/>
      <c r="SJ1120" s="136"/>
      <c r="SK1120" s="136"/>
      <c r="SL1120" s="136"/>
      <c r="SM1120" s="136"/>
      <c r="SN1120" s="136"/>
      <c r="SO1120" s="136"/>
      <c r="SP1120" s="136"/>
      <c r="SQ1120" s="136"/>
      <c r="SR1120" s="136"/>
      <c r="SS1120" s="136"/>
      <c r="ST1120" s="136"/>
      <c r="SU1120" s="136"/>
      <c r="SV1120" s="136"/>
      <c r="SW1120" s="136"/>
      <c r="SX1120" s="136"/>
      <c r="SY1120" s="136"/>
      <c r="SZ1120" s="136"/>
      <c r="TA1120" s="136"/>
      <c r="TB1120" s="136"/>
      <c r="TC1120" s="136"/>
      <c r="TD1120" s="136"/>
      <c r="TE1120" s="136"/>
      <c r="TF1120" s="136"/>
      <c r="TG1120" s="136"/>
      <c r="TH1120" s="136"/>
      <c r="TI1120" s="136"/>
      <c r="TJ1120" s="136"/>
      <c r="TK1120" s="136"/>
      <c r="TL1120" s="136"/>
      <c r="TM1120" s="136"/>
      <c r="TN1120" s="136"/>
      <c r="TO1120" s="136"/>
      <c r="TP1120" s="136"/>
      <c r="TQ1120" s="136"/>
      <c r="TR1120" s="136"/>
      <c r="TS1120" s="136"/>
      <c r="TT1120" s="136"/>
      <c r="TU1120" s="136"/>
      <c r="TV1120" s="136"/>
      <c r="TW1120" s="136"/>
      <c r="TX1120" s="136"/>
      <c r="TY1120" s="136"/>
      <c r="TZ1120" s="136"/>
      <c r="UA1120" s="136"/>
      <c r="UB1120" s="136"/>
      <c r="UC1120" s="136"/>
      <c r="UD1120" s="136"/>
      <c r="UE1120" s="136"/>
      <c r="UF1120" s="136"/>
      <c r="UG1120" s="136"/>
      <c r="UH1120" s="136"/>
      <c r="UI1120" s="136"/>
      <c r="UJ1120" s="136"/>
      <c r="UK1120" s="136"/>
      <c r="UL1120" s="136"/>
      <c r="UM1120" s="136"/>
      <c r="UN1120" s="136"/>
      <c r="UO1120" s="136"/>
      <c r="UP1120" s="136"/>
      <c r="UQ1120" s="136"/>
      <c r="UR1120" s="136"/>
      <c r="US1120" s="136"/>
      <c r="UT1120" s="136"/>
      <c r="UU1120" s="136"/>
      <c r="UV1120" s="136"/>
      <c r="UW1120" s="136"/>
      <c r="UX1120" s="136"/>
      <c r="UY1120" s="136"/>
      <c r="UZ1120" s="136"/>
      <c r="VA1120" s="136"/>
      <c r="VB1120" s="136"/>
      <c r="VC1120" s="136"/>
      <c r="VD1120" s="136"/>
      <c r="VE1120" s="136"/>
      <c r="VF1120" s="136"/>
      <c r="VG1120" s="136"/>
      <c r="VH1120" s="136"/>
      <c r="VI1120" s="136"/>
      <c r="VJ1120" s="136"/>
      <c r="VK1120" s="136"/>
      <c r="VL1120" s="136"/>
      <c r="VM1120" s="136"/>
      <c r="VN1120" s="136"/>
      <c r="VO1120" s="136"/>
      <c r="VP1120" s="136"/>
      <c r="VQ1120" s="136"/>
      <c r="VR1120" s="136"/>
      <c r="VS1120" s="136"/>
      <c r="VT1120" s="136"/>
      <c r="VU1120" s="136"/>
      <c r="VV1120" s="136"/>
      <c r="VW1120" s="136"/>
      <c r="VX1120" s="136"/>
      <c r="VY1120" s="136"/>
      <c r="VZ1120" s="136"/>
      <c r="WA1120" s="136"/>
      <c r="WB1120" s="136"/>
      <c r="WC1120" s="136"/>
      <c r="WD1120" s="136"/>
      <c r="WE1120" s="136"/>
      <c r="WF1120" s="136"/>
      <c r="WG1120" s="136"/>
      <c r="WH1120" s="136"/>
      <c r="WI1120" s="136"/>
      <c r="WJ1120" s="136"/>
      <c r="WK1120" s="136"/>
      <c r="WL1120" s="136"/>
      <c r="WM1120" s="136"/>
      <c r="WN1120" s="136"/>
      <c r="WO1120" s="136"/>
      <c r="WP1120" s="136"/>
      <c r="WQ1120" s="136"/>
      <c r="WR1120" s="136"/>
      <c r="WS1120" s="136"/>
      <c r="WT1120" s="136"/>
      <c r="WU1120" s="136"/>
      <c r="WV1120" s="136"/>
      <c r="WW1120" s="136"/>
      <c r="WX1120" s="136"/>
      <c r="WY1120" s="136"/>
      <c r="WZ1120" s="136"/>
      <c r="XA1120" s="136"/>
      <c r="XB1120" s="136"/>
      <c r="XC1120" s="136"/>
      <c r="XD1120" s="136"/>
      <c r="XE1120" s="136"/>
      <c r="XF1120" s="136"/>
      <c r="XG1120" s="136"/>
      <c r="XH1120" s="136"/>
      <c r="XI1120" s="136"/>
      <c r="XJ1120" s="136"/>
      <c r="XK1120" s="136"/>
      <c r="XL1120" s="136"/>
      <c r="XM1120" s="136"/>
      <c r="XN1120" s="136"/>
      <c r="XO1120" s="136"/>
      <c r="XP1120" s="136"/>
      <c r="XQ1120" s="136"/>
      <c r="XR1120" s="136"/>
      <c r="XS1120" s="136"/>
      <c r="XT1120" s="136"/>
      <c r="XU1120" s="136"/>
      <c r="XV1120" s="136"/>
      <c r="XW1120" s="136"/>
      <c r="XX1120" s="136"/>
      <c r="XY1120" s="136"/>
      <c r="XZ1120" s="136"/>
      <c r="YA1120" s="136"/>
      <c r="YB1120" s="136"/>
      <c r="YC1120" s="136"/>
      <c r="YD1120" s="136"/>
      <c r="YE1120" s="136"/>
      <c r="YF1120" s="136"/>
      <c r="YG1120" s="136"/>
      <c r="YH1120" s="136"/>
      <c r="YI1120" s="136"/>
      <c r="YJ1120" s="136"/>
      <c r="YK1120" s="136"/>
      <c r="YL1120" s="136"/>
      <c r="YM1120" s="136"/>
      <c r="YN1120" s="136"/>
      <c r="YO1120" s="136"/>
      <c r="YP1120" s="136"/>
      <c r="YQ1120" s="136"/>
      <c r="YR1120" s="136"/>
      <c r="YS1120" s="136"/>
      <c r="YT1120" s="136"/>
      <c r="YU1120" s="136"/>
      <c r="YV1120" s="136"/>
      <c r="YW1120" s="136"/>
      <c r="YX1120" s="136"/>
      <c r="YY1120" s="136"/>
      <c r="YZ1120" s="136"/>
      <c r="ZA1120" s="136"/>
      <c r="ZB1120" s="136"/>
      <c r="ZC1120" s="136"/>
      <c r="ZD1120" s="136"/>
      <c r="ZE1120" s="136"/>
      <c r="ZF1120" s="136"/>
      <c r="ZG1120" s="136"/>
      <c r="ZH1120" s="136"/>
      <c r="ZI1120" s="136"/>
      <c r="ZJ1120" s="136"/>
      <c r="ZK1120" s="136"/>
      <c r="ZL1120" s="136"/>
      <c r="ZM1120" s="136"/>
      <c r="ZN1120" s="136"/>
      <c r="ZO1120" s="136"/>
      <c r="ZP1120" s="136"/>
      <c r="ZQ1120" s="136"/>
      <c r="ZR1120" s="136"/>
      <c r="ZS1120" s="136"/>
      <c r="ZT1120" s="136"/>
      <c r="ZU1120" s="136"/>
      <c r="ZV1120" s="136"/>
      <c r="ZW1120" s="136"/>
      <c r="ZX1120" s="136"/>
      <c r="ZY1120" s="136"/>
      <c r="ZZ1120" s="136"/>
      <c r="AAA1120" s="136"/>
      <c r="AAB1120" s="136"/>
      <c r="AAC1120" s="136"/>
      <c r="AAD1120" s="136"/>
      <c r="AAE1120" s="136"/>
      <c r="AAF1120" s="136"/>
      <c r="AAG1120" s="136"/>
      <c r="AAH1120" s="136"/>
      <c r="AAI1120" s="136"/>
      <c r="AAJ1120" s="136"/>
      <c r="AAK1120" s="136"/>
      <c r="AAL1120" s="136"/>
      <c r="AAM1120" s="136"/>
      <c r="AAN1120" s="136"/>
      <c r="AAO1120" s="136"/>
      <c r="AAP1120" s="136"/>
      <c r="AAQ1120" s="136"/>
      <c r="AAR1120" s="136"/>
      <c r="AAS1120" s="136"/>
      <c r="AAT1120" s="136"/>
      <c r="AAU1120" s="136"/>
      <c r="AAV1120" s="136"/>
      <c r="AAW1120" s="136"/>
      <c r="AAX1120" s="136"/>
      <c r="AAY1120" s="136"/>
      <c r="AAZ1120" s="136"/>
      <c r="ABA1120" s="136"/>
      <c r="ABB1120" s="136"/>
      <c r="ABC1120" s="136"/>
      <c r="ABD1120" s="136"/>
      <c r="ABE1120" s="136"/>
      <c r="ABF1120" s="136"/>
      <c r="ABG1120" s="136"/>
      <c r="ABH1120" s="136"/>
      <c r="ABI1120" s="136"/>
      <c r="ABJ1120" s="136"/>
      <c r="ABK1120" s="136"/>
      <c r="ABL1120" s="136"/>
      <c r="ABM1120" s="136"/>
      <c r="ABN1120" s="136"/>
      <c r="ABO1120" s="136"/>
      <c r="ABP1120" s="136"/>
      <c r="ABQ1120" s="136"/>
      <c r="ABR1120" s="136"/>
      <c r="ABS1120" s="136"/>
      <c r="ABT1120" s="136"/>
      <c r="ABU1120" s="136"/>
      <c r="ABV1120" s="136"/>
      <c r="ABW1120" s="136"/>
      <c r="ABX1120" s="136"/>
      <c r="ABY1120" s="136"/>
      <c r="ABZ1120" s="136"/>
      <c r="ACA1120" s="136"/>
      <c r="ACB1120" s="136"/>
      <c r="ACC1120" s="136"/>
      <c r="ACD1120" s="136"/>
      <c r="ACE1120" s="136"/>
      <c r="ACF1120" s="136"/>
      <c r="ACG1120" s="136"/>
      <c r="ACH1120" s="136"/>
      <c r="ACI1120" s="136"/>
      <c r="ACJ1120" s="136"/>
      <c r="ACK1120" s="136"/>
      <c r="ACL1120" s="136"/>
      <c r="ACM1120" s="136"/>
      <c r="ACN1120" s="136"/>
      <c r="ACO1120" s="136"/>
      <c r="ACP1120" s="136"/>
      <c r="ACQ1120" s="136"/>
      <c r="ACR1120" s="136"/>
      <c r="ACS1120" s="136"/>
      <c r="ACT1120" s="136"/>
      <c r="ACU1120" s="136"/>
      <c r="ACV1120" s="136"/>
      <c r="ACW1120" s="136"/>
      <c r="ACX1120" s="136"/>
      <c r="ACY1120" s="136"/>
      <c r="ACZ1120" s="136"/>
      <c r="ADA1120" s="136"/>
      <c r="ADB1120" s="136"/>
      <c r="ADC1120" s="136"/>
      <c r="ADD1120" s="136"/>
      <c r="ADE1120" s="136"/>
      <c r="ADF1120" s="136"/>
      <c r="ADG1120" s="136"/>
      <c r="ADH1120" s="136"/>
      <c r="ADI1120" s="136"/>
      <c r="ADJ1120" s="136"/>
      <c r="ADK1120" s="136"/>
      <c r="ADL1120" s="136"/>
      <c r="ADM1120" s="136"/>
      <c r="ADN1120" s="136"/>
      <c r="ADO1120" s="136"/>
      <c r="ADP1120" s="136"/>
      <c r="ADQ1120" s="136"/>
      <c r="ADR1120" s="136"/>
      <c r="ADS1120" s="136"/>
      <c r="ADT1120" s="136"/>
      <c r="ADU1120" s="136"/>
      <c r="ADV1120" s="136"/>
      <c r="ADW1120" s="136"/>
      <c r="ADX1120" s="136"/>
      <c r="ADY1120" s="136"/>
      <c r="ADZ1120" s="136"/>
      <c r="AEA1120" s="136"/>
      <c r="AEB1120" s="136"/>
      <c r="AEC1120" s="136"/>
      <c r="AED1120" s="136"/>
      <c r="AEE1120" s="136"/>
      <c r="AEF1120" s="136"/>
      <c r="AEG1120" s="136"/>
      <c r="AEH1120" s="136"/>
      <c r="AEI1120" s="136"/>
      <c r="AEJ1120" s="136"/>
      <c r="AEK1120" s="136"/>
      <c r="AEL1120" s="136"/>
      <c r="AEM1120" s="136"/>
      <c r="AEN1120" s="136"/>
      <c r="AEO1120" s="136"/>
      <c r="AEP1120" s="136"/>
      <c r="AEQ1120" s="136"/>
      <c r="AER1120" s="136"/>
      <c r="AES1120" s="136"/>
      <c r="AET1120" s="136"/>
      <c r="AEU1120" s="136"/>
      <c r="AEV1120" s="136"/>
      <c r="AEW1120" s="136"/>
      <c r="AEX1120" s="136"/>
      <c r="AEY1120" s="136"/>
      <c r="AEZ1120" s="136"/>
      <c r="AFA1120" s="136"/>
      <c r="AFB1120" s="136"/>
      <c r="AFC1120" s="136"/>
      <c r="AFD1120" s="136"/>
      <c r="AFE1120" s="136"/>
      <c r="AFF1120" s="136"/>
      <c r="AFG1120" s="136"/>
      <c r="AFH1120" s="136"/>
      <c r="AFI1120" s="136"/>
      <c r="AFJ1120" s="136"/>
      <c r="AFK1120" s="136"/>
      <c r="AFL1120" s="136"/>
      <c r="AFM1120" s="136"/>
      <c r="AFN1120" s="136"/>
      <c r="AFO1120" s="136"/>
      <c r="AFP1120" s="136"/>
      <c r="AFQ1120" s="136"/>
      <c r="AFR1120" s="136"/>
      <c r="AFS1120" s="136"/>
      <c r="AFT1120" s="136"/>
      <c r="AFU1120" s="136"/>
      <c r="AFV1120" s="136"/>
      <c r="AFW1120" s="136"/>
      <c r="AFX1120" s="136"/>
      <c r="AFY1120" s="136"/>
      <c r="AFZ1120" s="136"/>
      <c r="AGA1120" s="136"/>
      <c r="AGB1120" s="136"/>
      <c r="AGC1120" s="136"/>
      <c r="AGD1120" s="136"/>
      <c r="AGE1120" s="136"/>
      <c r="AGF1120" s="136"/>
      <c r="AGG1120" s="136"/>
      <c r="AGH1120" s="136"/>
      <c r="AGI1120" s="136"/>
      <c r="AGJ1120" s="136"/>
      <c r="AGK1120" s="136"/>
      <c r="AGL1120" s="136"/>
      <c r="AGM1120" s="136"/>
      <c r="AGN1120" s="136"/>
      <c r="AGO1120" s="136"/>
      <c r="AGP1120" s="136"/>
      <c r="AGQ1120" s="136"/>
      <c r="AGR1120" s="136"/>
      <c r="AGS1120" s="136"/>
      <c r="AGT1120" s="136"/>
      <c r="AGU1120" s="136"/>
      <c r="AGV1120" s="136"/>
      <c r="AGW1120" s="136"/>
      <c r="AGX1120" s="136"/>
      <c r="AGY1120" s="136"/>
      <c r="AGZ1120" s="136"/>
      <c r="AHA1120" s="136"/>
      <c r="AHB1120" s="136"/>
      <c r="AHC1120" s="136"/>
      <c r="AHD1120" s="136"/>
      <c r="AHE1120" s="136"/>
      <c r="AHF1120" s="136"/>
      <c r="AHG1120" s="136"/>
      <c r="AHH1120" s="136"/>
      <c r="AHI1120" s="136"/>
      <c r="AHJ1120" s="136"/>
      <c r="AHK1120" s="136"/>
      <c r="AHL1120" s="136"/>
      <c r="AHM1120" s="136"/>
      <c r="AHN1120" s="136"/>
      <c r="AHO1120" s="136"/>
      <c r="AHP1120" s="136"/>
      <c r="AHQ1120" s="136"/>
      <c r="AHR1120" s="136"/>
      <c r="AHS1120" s="136"/>
      <c r="AHT1120" s="136"/>
      <c r="AHU1120" s="136"/>
      <c r="AHV1120" s="136"/>
      <c r="AHW1120" s="136"/>
      <c r="AHX1120" s="136"/>
      <c r="AHY1120" s="136"/>
      <c r="AHZ1120" s="136"/>
      <c r="AIA1120" s="136"/>
      <c r="AIB1120" s="136"/>
      <c r="AIC1120" s="136"/>
      <c r="AID1120" s="136"/>
      <c r="AIE1120" s="136"/>
      <c r="AIF1120" s="136"/>
      <c r="AIG1120" s="136"/>
      <c r="AIH1120" s="136"/>
      <c r="AII1120" s="136"/>
      <c r="AIJ1120" s="136"/>
      <c r="AIK1120" s="136"/>
      <c r="AIL1120" s="136"/>
      <c r="AIM1120" s="136"/>
      <c r="AIN1120" s="136"/>
      <c r="AIO1120" s="136"/>
      <c r="AIP1120" s="136"/>
      <c r="AIQ1120" s="136"/>
      <c r="AIR1120" s="136"/>
      <c r="AIS1120" s="136"/>
      <c r="AIT1120" s="136"/>
      <c r="AIU1120" s="136"/>
      <c r="AIV1120" s="136"/>
      <c r="AIW1120" s="136"/>
      <c r="AIX1120" s="136"/>
      <c r="AIY1120" s="136"/>
      <c r="AIZ1120" s="136"/>
      <c r="AJA1120" s="136"/>
      <c r="AJB1120" s="136"/>
      <c r="AJC1120" s="136"/>
      <c r="AJD1120" s="136"/>
      <c r="AJE1120" s="136"/>
      <c r="AJF1120" s="136"/>
      <c r="AJG1120" s="136"/>
      <c r="AJH1120" s="136"/>
      <c r="AJI1120" s="136"/>
      <c r="AJJ1120" s="136"/>
      <c r="AJK1120" s="136"/>
      <c r="AJL1120" s="136"/>
      <c r="AJM1120" s="136"/>
      <c r="AJN1120" s="136"/>
      <c r="AJO1120" s="136"/>
      <c r="AJP1120" s="136"/>
      <c r="AJQ1120" s="136"/>
      <c r="AJR1120" s="136"/>
      <c r="AJS1120" s="136"/>
      <c r="AJT1120" s="136"/>
      <c r="AJU1120" s="136"/>
      <c r="AJV1120" s="136"/>
      <c r="AJW1120" s="136"/>
      <c r="AJX1120" s="136"/>
      <c r="AJY1120" s="136"/>
      <c r="AJZ1120" s="136"/>
      <c r="AKA1120" s="136"/>
      <c r="AKB1120" s="136"/>
      <c r="AKC1120" s="136"/>
      <c r="AKD1120" s="136"/>
      <c r="AKE1120" s="136"/>
      <c r="AKF1120" s="136"/>
      <c r="AKG1120" s="136"/>
      <c r="AKH1120" s="136"/>
      <c r="AKI1120" s="136"/>
      <c r="AKJ1120" s="136"/>
      <c r="AKK1120" s="136"/>
      <c r="AKL1120" s="136"/>
      <c r="AKM1120" s="136"/>
      <c r="AKN1120" s="136"/>
      <c r="AKO1120" s="136"/>
      <c r="AKP1120" s="136"/>
      <c r="AKQ1120" s="136"/>
      <c r="AKR1120" s="136"/>
      <c r="AKS1120" s="136"/>
      <c r="AKT1120" s="136"/>
      <c r="AKU1120" s="136"/>
      <c r="AKV1120" s="136"/>
      <c r="AKW1120" s="136"/>
      <c r="AKX1120" s="136"/>
      <c r="AKY1120" s="136"/>
      <c r="AKZ1120" s="136"/>
      <c r="ALA1120" s="136"/>
      <c r="ALB1120" s="136"/>
      <c r="ALC1120" s="136"/>
      <c r="ALD1120" s="136"/>
      <c r="ALE1120" s="136"/>
      <c r="ALF1120" s="136"/>
      <c r="ALG1120" s="136"/>
      <c r="ALH1120" s="136"/>
      <c r="ALI1120" s="136"/>
      <c r="ALJ1120" s="136"/>
      <c r="ALK1120" s="136"/>
      <c r="ALL1120" s="136"/>
      <c r="ALM1120" s="136"/>
      <c r="ALN1120" s="136"/>
      <c r="ALO1120" s="136"/>
      <c r="ALP1120" s="136"/>
      <c r="ALQ1120" s="136"/>
      <c r="ALR1120" s="136"/>
      <c r="ALS1120" s="136"/>
      <c r="ALT1120" s="136"/>
      <c r="ALU1120" s="136"/>
      <c r="ALV1120" s="136"/>
      <c r="ALW1120" s="136"/>
      <c r="ALX1120" s="136"/>
      <c r="ALY1120" s="136"/>
      <c r="ALZ1120" s="136"/>
      <c r="AMA1120" s="136"/>
      <c r="AMB1120" s="136"/>
      <c r="AMC1120" s="136"/>
      <c r="AMD1120" s="136"/>
      <c r="AME1120" s="136"/>
      <c r="AMF1120" s="136"/>
      <c r="AMG1120" s="136"/>
      <c r="AMH1120" s="136"/>
      <c r="AMI1120" s="136"/>
      <c r="AMJ1120" s="136"/>
      <c r="AMK1120" s="136"/>
      <c r="AML1120" s="136"/>
      <c r="AMM1120" s="136"/>
      <c r="AMN1120" s="136"/>
      <c r="AMO1120" s="136"/>
      <c r="AMP1120" s="136"/>
      <c r="AMQ1120" s="136"/>
      <c r="AMR1120" s="136"/>
      <c r="AMS1120" s="136"/>
      <c r="AMT1120" s="136"/>
      <c r="AMU1120" s="136"/>
      <c r="AMV1120" s="136"/>
      <c r="AMW1120" s="136"/>
      <c r="AMX1120" s="136"/>
      <c r="AMY1120" s="136"/>
      <c r="AMZ1120" s="136"/>
      <c r="ANA1120" s="136"/>
      <c r="ANB1120" s="136"/>
      <c r="ANC1120" s="136"/>
      <c r="AND1120" s="136"/>
      <c r="ANE1120" s="136"/>
      <c r="ANF1120" s="136"/>
      <c r="ANG1120" s="136"/>
      <c r="ANH1120" s="136"/>
      <c r="ANI1120" s="136"/>
      <c r="ANJ1120" s="136"/>
      <c r="ANK1120" s="136"/>
      <c r="ANL1120" s="136"/>
      <c r="ANM1120" s="136"/>
      <c r="ANN1120" s="136"/>
      <c r="ANO1120" s="136"/>
      <c r="ANP1120" s="136"/>
      <c r="ANQ1120" s="136"/>
      <c r="ANR1120" s="136"/>
      <c r="ANS1120" s="136"/>
      <c r="ANT1120" s="136"/>
      <c r="ANU1120" s="136"/>
      <c r="ANV1120" s="136"/>
      <c r="ANW1120" s="136"/>
      <c r="ANX1120" s="136"/>
      <c r="ANY1120" s="136"/>
      <c r="ANZ1120" s="136"/>
      <c r="AOA1120" s="136"/>
      <c r="AOB1120" s="136"/>
      <c r="AOC1120" s="136"/>
      <c r="AOD1120" s="136"/>
      <c r="AOE1120" s="136"/>
      <c r="AOF1120" s="136"/>
      <c r="AOG1120" s="136"/>
      <c r="AOH1120" s="136"/>
      <c r="AOI1120" s="136"/>
      <c r="AOJ1120" s="136"/>
      <c r="AOK1120" s="136"/>
      <c r="AOL1120" s="136"/>
      <c r="AOM1120" s="136"/>
      <c r="AON1120" s="136"/>
      <c r="AOO1120" s="136"/>
      <c r="AOP1120" s="136"/>
      <c r="AOQ1120" s="136"/>
      <c r="AOR1120" s="136"/>
      <c r="AOS1120" s="136"/>
      <c r="AOT1120" s="136"/>
      <c r="AOU1120" s="136"/>
      <c r="AOV1120" s="136"/>
      <c r="AOW1120" s="136"/>
      <c r="AOX1120" s="136"/>
      <c r="AOY1120" s="136"/>
      <c r="AOZ1120" s="136"/>
      <c r="APA1120" s="136"/>
      <c r="APB1120" s="136"/>
      <c r="APC1120" s="136"/>
      <c r="APD1120" s="136"/>
      <c r="APE1120" s="136"/>
      <c r="APF1120" s="136"/>
      <c r="APG1120" s="136"/>
      <c r="APH1120" s="136"/>
      <c r="API1120" s="136"/>
      <c r="APJ1120" s="136"/>
      <c r="APK1120" s="136"/>
      <c r="APL1120" s="136"/>
      <c r="APM1120" s="136"/>
      <c r="APN1120" s="136"/>
      <c r="APO1120" s="136"/>
      <c r="APP1120" s="136"/>
      <c r="APQ1120" s="136"/>
      <c r="APR1120" s="136"/>
      <c r="APS1120" s="136"/>
      <c r="APT1120" s="136"/>
      <c r="APU1120" s="136"/>
      <c r="APV1120" s="136"/>
      <c r="APW1120" s="136"/>
      <c r="APX1120" s="136"/>
      <c r="APY1120" s="136"/>
      <c r="APZ1120" s="136"/>
      <c r="AQA1120" s="136"/>
      <c r="AQB1120" s="136"/>
      <c r="AQC1120" s="136"/>
      <c r="AQD1120" s="136"/>
      <c r="AQE1120" s="136"/>
      <c r="AQF1120" s="136"/>
      <c r="AQG1120" s="136"/>
      <c r="AQH1120" s="136"/>
      <c r="AQI1120" s="136"/>
      <c r="AQJ1120" s="136"/>
      <c r="AQK1120" s="136"/>
      <c r="AQL1120" s="136"/>
      <c r="AQM1120" s="136"/>
      <c r="AQN1120" s="136"/>
      <c r="AQO1120" s="136"/>
      <c r="AQP1120" s="136"/>
      <c r="AQQ1120" s="136"/>
      <c r="AQR1120" s="136"/>
      <c r="AQS1120" s="136"/>
      <c r="AQT1120" s="136"/>
      <c r="AQU1120" s="136"/>
      <c r="AQV1120" s="136"/>
      <c r="AQW1120" s="136"/>
      <c r="AQX1120" s="136"/>
      <c r="AQY1120" s="136"/>
      <c r="AQZ1120" s="136"/>
      <c r="ARA1120" s="136"/>
      <c r="ARB1120" s="136"/>
      <c r="ARC1120" s="136"/>
      <c r="ARD1120" s="136"/>
      <c r="ARE1120" s="136"/>
      <c r="ARF1120" s="136"/>
      <c r="ARG1120" s="136"/>
      <c r="ARH1120" s="136"/>
      <c r="ARI1120" s="136"/>
      <c r="ARJ1120" s="136"/>
      <c r="ARK1120" s="136"/>
      <c r="ARL1120" s="136"/>
      <c r="ARM1120" s="136"/>
      <c r="ARN1120" s="136"/>
      <c r="ARO1120" s="136"/>
      <c r="ARP1120" s="136"/>
      <c r="ARQ1120" s="136"/>
      <c r="ARR1120" s="136"/>
      <c r="ARS1120" s="136"/>
      <c r="ART1120" s="136"/>
      <c r="ARU1120" s="136"/>
      <c r="ARV1120" s="136"/>
      <c r="ARW1120" s="136"/>
      <c r="ARX1120" s="136"/>
      <c r="ARY1120" s="136"/>
      <c r="ARZ1120" s="136"/>
      <c r="ASA1120" s="136"/>
      <c r="ASB1120" s="136"/>
      <c r="ASC1120" s="136"/>
      <c r="ASD1120" s="136"/>
      <c r="ASE1120" s="136"/>
      <c r="ASF1120" s="136"/>
      <c r="ASG1120" s="136"/>
      <c r="ASH1120" s="136"/>
      <c r="ASI1120" s="136"/>
      <c r="ASJ1120" s="136"/>
      <c r="ASK1120" s="136"/>
      <c r="ASL1120" s="136"/>
      <c r="ASM1120" s="136"/>
      <c r="ASN1120" s="136"/>
      <c r="ASO1120" s="136"/>
      <c r="ASP1120" s="136"/>
      <c r="ASQ1120" s="136"/>
      <c r="ASR1120" s="136"/>
      <c r="ASS1120" s="136"/>
      <c r="AST1120" s="136"/>
      <c r="ASU1120" s="136"/>
      <c r="ASV1120" s="136"/>
      <c r="ASW1120" s="136"/>
      <c r="ASX1120" s="136"/>
      <c r="ASY1120" s="136"/>
      <c r="ASZ1120" s="136"/>
      <c r="ATA1120" s="136"/>
      <c r="ATB1120" s="136"/>
      <c r="ATC1120" s="136"/>
      <c r="ATD1120" s="136"/>
      <c r="ATE1120" s="136"/>
      <c r="ATF1120" s="136"/>
      <c r="ATG1120" s="136"/>
      <c r="ATH1120" s="136"/>
      <c r="ATI1120" s="136"/>
      <c r="ATJ1120" s="136"/>
      <c r="ATK1120" s="136"/>
      <c r="ATL1120" s="136"/>
      <c r="ATM1120" s="136"/>
      <c r="ATN1120" s="136"/>
      <c r="ATO1120" s="136"/>
      <c r="ATP1120" s="136"/>
      <c r="ATQ1120" s="136"/>
      <c r="ATR1120" s="136"/>
      <c r="ATS1120" s="136"/>
      <c r="ATT1120" s="136"/>
      <c r="ATU1120" s="136"/>
      <c r="ATV1120" s="136"/>
      <c r="ATW1120" s="136"/>
      <c r="ATX1120" s="136"/>
      <c r="ATY1120" s="136"/>
      <c r="ATZ1120" s="136"/>
      <c r="AUA1120" s="136"/>
      <c r="AUB1120" s="136"/>
      <c r="AUC1120" s="136"/>
      <c r="AUD1120" s="136"/>
      <c r="AUE1120" s="136"/>
      <c r="AUF1120" s="136"/>
      <c r="AUG1120" s="136"/>
      <c r="AUH1120" s="136"/>
      <c r="AUI1120" s="136"/>
      <c r="AUJ1120" s="136"/>
      <c r="AUK1120" s="136"/>
      <c r="AUL1120" s="136"/>
      <c r="AUM1120" s="136"/>
      <c r="AUN1120" s="136"/>
      <c r="AUO1120" s="136"/>
      <c r="AUP1120" s="136"/>
      <c r="AUQ1120" s="136"/>
      <c r="AUR1120" s="136"/>
      <c r="AUS1120" s="136"/>
      <c r="AUT1120" s="136"/>
      <c r="AUU1120" s="136"/>
      <c r="AUV1120" s="136"/>
      <c r="AUW1120" s="136"/>
      <c r="AUX1120" s="136"/>
      <c r="AUY1120" s="136"/>
      <c r="AUZ1120" s="136"/>
      <c r="AVA1120" s="136"/>
      <c r="AVB1120" s="136"/>
      <c r="AVC1120" s="136"/>
      <c r="AVD1120" s="136"/>
      <c r="AVE1120" s="136"/>
      <c r="AVF1120" s="136"/>
      <c r="AVG1120" s="136"/>
      <c r="AVH1120" s="136"/>
      <c r="AVI1120" s="136"/>
      <c r="AVJ1120" s="136"/>
      <c r="AVK1120" s="136"/>
      <c r="AVL1120" s="136"/>
      <c r="AVM1120" s="136"/>
      <c r="AVN1120" s="136"/>
      <c r="AVO1120" s="136"/>
      <c r="AVP1120" s="136"/>
      <c r="AVQ1120" s="136"/>
      <c r="AVR1120" s="136"/>
      <c r="AVS1120" s="136"/>
      <c r="AVT1120" s="136"/>
      <c r="AVU1120" s="136"/>
      <c r="AVV1120" s="136"/>
      <c r="AVW1120" s="136"/>
      <c r="AVX1120" s="136"/>
      <c r="AVY1120" s="136"/>
      <c r="AVZ1120" s="136"/>
      <c r="AWA1120" s="136"/>
      <c r="AWB1120" s="136"/>
      <c r="AWC1120" s="136"/>
      <c r="AWD1120" s="136"/>
      <c r="AWE1120" s="136"/>
      <c r="AWF1120" s="136"/>
      <c r="AWG1120" s="136"/>
      <c r="AWH1120" s="136"/>
      <c r="AWI1120" s="136"/>
      <c r="AWJ1120" s="136"/>
      <c r="AWK1120" s="136"/>
      <c r="AWL1120" s="136"/>
      <c r="AWM1120" s="136"/>
      <c r="AWN1120" s="136"/>
      <c r="AWO1120" s="136"/>
      <c r="AWP1120" s="136"/>
      <c r="AWQ1120" s="136"/>
      <c r="AWR1120" s="136"/>
      <c r="AWS1120" s="136"/>
      <c r="AWT1120" s="136"/>
      <c r="AWU1120" s="136"/>
      <c r="AWV1120" s="136"/>
      <c r="AWW1120" s="136"/>
      <c r="AWX1120" s="136"/>
      <c r="AWY1120" s="136"/>
      <c r="AWZ1120" s="136"/>
      <c r="AXA1120" s="136"/>
      <c r="AXB1120" s="136"/>
      <c r="AXC1120" s="136"/>
      <c r="AXD1120" s="136"/>
      <c r="AXE1120" s="136"/>
      <c r="AXF1120" s="136"/>
      <c r="AXG1120" s="136"/>
      <c r="AXH1120" s="136"/>
      <c r="AXI1120" s="136"/>
      <c r="AXJ1120" s="136"/>
      <c r="AXK1120" s="136"/>
      <c r="AXL1120" s="136"/>
      <c r="AXM1120" s="136"/>
      <c r="AXN1120" s="136"/>
      <c r="AXO1120" s="136"/>
      <c r="AXP1120" s="136"/>
      <c r="AXQ1120" s="136"/>
      <c r="AXR1120" s="136"/>
      <c r="AXS1120" s="136"/>
      <c r="AXT1120" s="136"/>
      <c r="AXU1120" s="136"/>
      <c r="AXV1120" s="136"/>
      <c r="AXW1120" s="136"/>
      <c r="AXX1120" s="136"/>
      <c r="AXY1120" s="136"/>
      <c r="AXZ1120" s="136"/>
      <c r="AYA1120" s="136"/>
      <c r="AYB1120" s="136"/>
      <c r="AYC1120" s="136"/>
      <c r="AYD1120" s="136"/>
      <c r="AYE1120" s="136"/>
      <c r="AYF1120" s="136"/>
      <c r="AYG1120" s="136"/>
      <c r="AYH1120" s="136"/>
      <c r="AYI1120" s="136"/>
      <c r="AYJ1120" s="136"/>
      <c r="AYK1120" s="136"/>
      <c r="AYL1120" s="136"/>
      <c r="AYM1120" s="136"/>
      <c r="AYN1120" s="136"/>
      <c r="AYO1120" s="136"/>
      <c r="AYP1120" s="136"/>
      <c r="AYQ1120" s="136"/>
      <c r="AYR1120" s="136"/>
      <c r="AYS1120" s="136"/>
      <c r="AYT1120" s="136"/>
      <c r="AYU1120" s="136"/>
      <c r="AYV1120" s="136"/>
      <c r="AYW1120" s="136"/>
      <c r="AYX1120" s="136"/>
      <c r="AYY1120" s="136"/>
      <c r="AYZ1120" s="136"/>
      <c r="AZA1120" s="136"/>
      <c r="AZB1120" s="136"/>
      <c r="AZC1120" s="136"/>
      <c r="AZD1120" s="136"/>
      <c r="AZE1120" s="136"/>
      <c r="AZF1120" s="136"/>
      <c r="AZG1120" s="136"/>
      <c r="AZH1120" s="136"/>
      <c r="AZI1120" s="136"/>
      <c r="AZJ1120" s="136"/>
      <c r="AZK1120" s="136"/>
      <c r="AZL1120" s="136"/>
      <c r="AZM1120" s="136"/>
      <c r="AZN1120" s="136"/>
      <c r="AZO1120" s="136"/>
      <c r="AZP1120" s="136"/>
      <c r="AZQ1120" s="136"/>
      <c r="AZR1120" s="136"/>
      <c r="AZS1120" s="136"/>
      <c r="AZT1120" s="136"/>
      <c r="AZU1120" s="136"/>
      <c r="AZV1120" s="136"/>
      <c r="AZW1120" s="136"/>
      <c r="AZX1120" s="136"/>
      <c r="AZY1120" s="136"/>
      <c r="AZZ1120" s="136"/>
      <c r="BAA1120" s="136"/>
      <c r="BAB1120" s="136"/>
      <c r="BAC1120" s="136"/>
      <c r="BAD1120" s="136"/>
      <c r="BAE1120" s="136"/>
      <c r="BAF1120" s="136"/>
      <c r="BAG1120" s="136"/>
      <c r="BAH1120" s="136"/>
      <c r="BAI1120" s="136"/>
      <c r="BAJ1120" s="136"/>
      <c r="BAK1120" s="136"/>
      <c r="BAL1120" s="136"/>
      <c r="BAM1120" s="136"/>
      <c r="BAN1120" s="136"/>
      <c r="BAO1120" s="136"/>
      <c r="BAP1120" s="136"/>
      <c r="BAQ1120" s="136"/>
      <c r="BAR1120" s="136"/>
      <c r="BAS1120" s="136"/>
      <c r="BAT1120" s="136"/>
      <c r="BAU1120" s="136"/>
      <c r="BAV1120" s="136"/>
      <c r="BAW1120" s="136"/>
      <c r="BAX1120" s="136"/>
      <c r="BAY1120" s="136"/>
      <c r="BAZ1120" s="136"/>
      <c r="BBA1120" s="136"/>
      <c r="BBB1120" s="136"/>
      <c r="BBC1120" s="136"/>
      <c r="BBD1120" s="136"/>
      <c r="BBE1120" s="136"/>
      <c r="BBF1120" s="136"/>
      <c r="BBG1120" s="136"/>
      <c r="BBH1120" s="136"/>
      <c r="BBI1120" s="136"/>
      <c r="BBJ1120" s="136"/>
      <c r="BBK1120" s="136"/>
      <c r="BBL1120" s="136"/>
      <c r="BBM1120" s="136"/>
      <c r="BBN1120" s="136"/>
      <c r="BBO1120" s="136"/>
      <c r="BBP1120" s="136"/>
      <c r="BBQ1120" s="136"/>
      <c r="BBR1120" s="136"/>
      <c r="BBS1120" s="136"/>
      <c r="BBT1120" s="136"/>
      <c r="BBU1120" s="136"/>
      <c r="BBV1120" s="136"/>
      <c r="BBW1120" s="136"/>
      <c r="BBX1120" s="136"/>
      <c r="BBY1120" s="136"/>
      <c r="BBZ1120" s="136"/>
      <c r="BCA1120" s="136"/>
      <c r="BCB1120" s="136"/>
      <c r="BCC1120" s="136"/>
      <c r="BCD1120" s="136"/>
      <c r="BCE1120" s="136"/>
      <c r="BCF1120" s="136"/>
      <c r="BCG1120" s="136"/>
      <c r="BCH1120" s="136"/>
      <c r="BCI1120" s="136"/>
      <c r="BCJ1120" s="136"/>
      <c r="BCK1120" s="136"/>
      <c r="BCL1120" s="136"/>
      <c r="BCM1120" s="136"/>
      <c r="BCN1120" s="136"/>
      <c r="BCO1120" s="136"/>
      <c r="BCP1120" s="136"/>
      <c r="BCQ1120" s="136"/>
      <c r="BCR1120" s="136"/>
      <c r="BCS1120" s="136"/>
      <c r="BCT1120" s="136"/>
      <c r="BCU1120" s="136"/>
      <c r="BCV1120" s="136"/>
      <c r="BCW1120" s="136"/>
      <c r="BCX1120" s="136"/>
      <c r="BCY1120" s="136"/>
      <c r="BCZ1120" s="136"/>
      <c r="BDA1120" s="136"/>
      <c r="BDB1120" s="136"/>
      <c r="BDC1120" s="136"/>
      <c r="BDD1120" s="136"/>
      <c r="BDE1120" s="136"/>
      <c r="BDF1120" s="136"/>
      <c r="BDG1120" s="136"/>
      <c r="BDH1120" s="136"/>
      <c r="BDI1120" s="136"/>
      <c r="BDJ1120" s="136"/>
      <c r="BDK1120" s="136"/>
      <c r="BDL1120" s="136"/>
      <c r="BDM1120" s="136"/>
      <c r="BDN1120" s="136"/>
      <c r="BDO1120" s="136"/>
      <c r="BDP1120" s="136"/>
      <c r="BDQ1120" s="136"/>
      <c r="BDR1120" s="136"/>
      <c r="BDS1120" s="136"/>
      <c r="BDT1120" s="136"/>
      <c r="BDU1120" s="136"/>
      <c r="BDV1120" s="136"/>
      <c r="BDW1120" s="136"/>
      <c r="BDX1120" s="136"/>
      <c r="BDY1120" s="136"/>
      <c r="BDZ1120" s="136"/>
      <c r="BEA1120" s="136"/>
      <c r="BEB1120" s="136"/>
      <c r="BEC1120" s="136"/>
      <c r="BED1120" s="136"/>
      <c r="BEE1120" s="136"/>
      <c r="BEF1120" s="136"/>
      <c r="BEG1120" s="136"/>
      <c r="BEH1120" s="136"/>
      <c r="BEI1120" s="136"/>
      <c r="BEJ1120" s="136"/>
      <c r="BEK1120" s="136"/>
      <c r="BEL1120" s="136"/>
      <c r="BEM1120" s="136"/>
      <c r="BEN1120" s="136"/>
      <c r="BEO1120" s="136"/>
      <c r="BEP1120" s="136"/>
      <c r="BEQ1120" s="136"/>
      <c r="BER1120" s="136"/>
      <c r="BES1120" s="136"/>
      <c r="BET1120" s="136"/>
      <c r="BEU1120" s="136"/>
      <c r="BEV1120" s="136"/>
      <c r="BEW1120" s="136"/>
      <c r="BEX1120" s="136"/>
      <c r="BEY1120" s="136"/>
      <c r="BEZ1120" s="136"/>
      <c r="BFA1120" s="136"/>
      <c r="BFB1120" s="136"/>
      <c r="BFC1120" s="136"/>
      <c r="BFD1120" s="136"/>
      <c r="BFE1120" s="136"/>
      <c r="BFF1120" s="136"/>
      <c r="BFG1120" s="136"/>
      <c r="BFH1120" s="136"/>
      <c r="BFI1120" s="136"/>
      <c r="BFJ1120" s="136"/>
      <c r="BFK1120" s="136"/>
      <c r="BFL1120" s="136"/>
      <c r="BFM1120" s="136"/>
      <c r="BFN1120" s="136"/>
      <c r="BFO1120" s="136"/>
      <c r="BFP1120" s="136"/>
      <c r="BFQ1120" s="136"/>
      <c r="BFR1120" s="136"/>
      <c r="BFS1120" s="136"/>
      <c r="BFT1120" s="136"/>
      <c r="BFU1120" s="136"/>
      <c r="BFV1120" s="136"/>
      <c r="BFW1120" s="136"/>
      <c r="BFX1120" s="136"/>
      <c r="BFY1120" s="136"/>
      <c r="BFZ1120" s="136"/>
      <c r="BGA1120" s="136"/>
      <c r="BGB1120" s="136"/>
      <c r="BGC1120" s="136"/>
      <c r="BGD1120" s="136"/>
      <c r="BGE1120" s="136"/>
      <c r="BGF1120" s="136"/>
      <c r="BGG1120" s="136"/>
      <c r="BGH1120" s="136"/>
      <c r="BGI1120" s="136"/>
      <c r="BGJ1120" s="136"/>
      <c r="BGK1120" s="136"/>
      <c r="BGL1120" s="136"/>
      <c r="BGM1120" s="136"/>
      <c r="BGN1120" s="136"/>
      <c r="BGO1120" s="136"/>
      <c r="BGP1120" s="136"/>
      <c r="BGQ1120" s="136"/>
      <c r="BGR1120" s="136"/>
      <c r="BGS1120" s="136"/>
      <c r="BGT1120" s="136"/>
      <c r="BGU1120" s="136"/>
      <c r="BGV1120" s="136"/>
      <c r="BGW1120" s="136"/>
      <c r="BGX1120" s="136"/>
      <c r="BGY1120" s="136"/>
      <c r="BGZ1120" s="136"/>
      <c r="BHA1120" s="136"/>
      <c r="BHB1120" s="136"/>
      <c r="BHC1120" s="136"/>
      <c r="BHD1120" s="136"/>
      <c r="BHE1120" s="136"/>
      <c r="BHF1120" s="136"/>
      <c r="BHG1120" s="136"/>
      <c r="BHH1120" s="136"/>
      <c r="BHI1120" s="136"/>
      <c r="BHJ1120" s="136"/>
      <c r="BHK1120" s="136"/>
      <c r="BHL1120" s="136"/>
      <c r="BHM1120" s="136"/>
      <c r="BHN1120" s="136"/>
      <c r="BHO1120" s="136"/>
      <c r="BHP1120" s="136"/>
      <c r="BHQ1120" s="136"/>
      <c r="BHR1120" s="136"/>
      <c r="BHS1120" s="136"/>
      <c r="BHT1120" s="136"/>
      <c r="BHU1120" s="136"/>
      <c r="BHV1120" s="136"/>
      <c r="BHW1120" s="136"/>
      <c r="BHX1120" s="136"/>
      <c r="BHY1120" s="136"/>
      <c r="BHZ1120" s="136"/>
      <c r="BIA1120" s="136"/>
      <c r="BIB1120" s="136"/>
      <c r="BIC1120" s="136"/>
      <c r="BID1120" s="136"/>
      <c r="BIE1120" s="136"/>
      <c r="BIF1120" s="136"/>
      <c r="BIG1120" s="136"/>
      <c r="BIH1120" s="136"/>
      <c r="BII1120" s="136"/>
      <c r="BIJ1120" s="136"/>
      <c r="BIK1120" s="136"/>
      <c r="BIL1120" s="136"/>
      <c r="BIM1120" s="136"/>
      <c r="BIN1120" s="136"/>
      <c r="BIO1120" s="136"/>
      <c r="BIP1120" s="136"/>
      <c r="BIQ1120" s="136"/>
      <c r="BIR1120" s="136"/>
      <c r="BIS1120" s="136"/>
      <c r="BIT1120" s="136"/>
      <c r="BIU1120" s="136"/>
      <c r="BIV1120" s="136"/>
      <c r="BIW1120" s="136"/>
      <c r="BIX1120" s="136"/>
      <c r="BIY1120" s="136"/>
      <c r="BIZ1120" s="136"/>
      <c r="BJA1120" s="136"/>
      <c r="BJB1120" s="136"/>
      <c r="BJC1120" s="136"/>
      <c r="BJD1120" s="136"/>
      <c r="BJE1120" s="136"/>
      <c r="BJF1120" s="136"/>
      <c r="BJG1120" s="136"/>
      <c r="BJH1120" s="136"/>
      <c r="BJI1120" s="136"/>
      <c r="BJJ1120" s="136"/>
      <c r="BJK1120" s="136"/>
      <c r="BJL1120" s="136"/>
      <c r="BJM1120" s="136"/>
      <c r="BJN1120" s="136"/>
      <c r="BJO1120" s="136"/>
      <c r="BJP1120" s="136"/>
      <c r="BJQ1120" s="136"/>
      <c r="BJR1120" s="136"/>
      <c r="BJS1120" s="136"/>
      <c r="BJT1120" s="136"/>
      <c r="BJU1120" s="136"/>
      <c r="BJV1120" s="136"/>
      <c r="BJW1120" s="136"/>
      <c r="BJX1120" s="136"/>
      <c r="BJY1120" s="136"/>
      <c r="BJZ1120" s="136"/>
      <c r="BKA1120" s="136"/>
      <c r="BKB1120" s="136"/>
      <c r="BKC1120" s="136"/>
      <c r="BKD1120" s="136"/>
      <c r="BKE1120" s="136"/>
      <c r="BKF1120" s="136"/>
      <c r="BKG1120" s="136"/>
      <c r="BKH1120" s="136"/>
      <c r="BKI1120" s="136"/>
      <c r="BKJ1120" s="136"/>
      <c r="BKK1120" s="136"/>
      <c r="BKL1120" s="136"/>
      <c r="BKM1120" s="136"/>
      <c r="BKN1120" s="136"/>
      <c r="BKO1120" s="136"/>
      <c r="BKP1120" s="136"/>
      <c r="BKQ1120" s="136"/>
      <c r="BKR1120" s="136"/>
      <c r="BKS1120" s="136"/>
      <c r="BKT1120" s="136"/>
      <c r="BKU1120" s="136"/>
      <c r="BKV1120" s="136"/>
      <c r="BKW1120" s="136"/>
      <c r="BKX1120" s="136"/>
      <c r="BKY1120" s="136"/>
      <c r="BKZ1120" s="136"/>
      <c r="BLA1120" s="136"/>
      <c r="BLB1120" s="136"/>
      <c r="BLC1120" s="136"/>
      <c r="BLD1120" s="136"/>
      <c r="BLE1120" s="136"/>
      <c r="BLF1120" s="136"/>
      <c r="BLG1120" s="136"/>
      <c r="BLH1120" s="136"/>
      <c r="BLI1120" s="136"/>
      <c r="BLJ1120" s="136"/>
      <c r="BLK1120" s="136"/>
      <c r="BLL1120" s="136"/>
      <c r="BLM1120" s="136"/>
      <c r="BLN1120" s="136"/>
      <c r="BLO1120" s="136"/>
      <c r="BLP1120" s="136"/>
      <c r="BLQ1120" s="136"/>
      <c r="BLR1120" s="136"/>
      <c r="BLS1120" s="136"/>
      <c r="BLT1120" s="136"/>
      <c r="BLU1120" s="136"/>
      <c r="BLV1120" s="136"/>
      <c r="BLW1120" s="136"/>
      <c r="BLX1120" s="136"/>
      <c r="BLY1120" s="136"/>
      <c r="BLZ1120" s="136"/>
      <c r="BMA1120" s="136"/>
      <c r="BMB1120" s="136"/>
      <c r="BMC1120" s="136"/>
      <c r="BMD1120" s="136"/>
      <c r="BME1120" s="136"/>
      <c r="BMF1120" s="136"/>
      <c r="BMG1120" s="136"/>
      <c r="BMH1120" s="136"/>
      <c r="BMI1120" s="136"/>
      <c r="BMJ1120" s="136"/>
      <c r="BMK1120" s="136"/>
      <c r="BML1120" s="136"/>
      <c r="BMM1120" s="136"/>
      <c r="BMN1120" s="136"/>
      <c r="BMO1120" s="136"/>
      <c r="BMP1120" s="136"/>
      <c r="BMQ1120" s="136"/>
      <c r="BMR1120" s="136"/>
      <c r="BMS1120" s="136"/>
      <c r="BMT1120" s="136"/>
      <c r="BMU1120" s="136"/>
      <c r="BMV1120" s="136"/>
      <c r="BMW1120" s="136"/>
      <c r="BMX1120" s="136"/>
      <c r="BMY1120" s="136"/>
      <c r="BMZ1120" s="136"/>
      <c r="BNA1120" s="136"/>
      <c r="BNB1120" s="136"/>
      <c r="BNC1120" s="136"/>
      <c r="BND1120" s="136"/>
      <c r="BNE1120" s="136"/>
      <c r="BNF1120" s="136"/>
      <c r="BNG1120" s="136"/>
      <c r="BNH1120" s="136"/>
      <c r="BNI1120" s="136"/>
      <c r="BNJ1120" s="136"/>
      <c r="BNK1120" s="136"/>
      <c r="BNL1120" s="136"/>
      <c r="BNM1120" s="136"/>
      <c r="BNN1120" s="136"/>
      <c r="BNO1120" s="136"/>
      <c r="BNP1120" s="136"/>
      <c r="BNQ1120" s="136"/>
      <c r="BNR1120" s="136"/>
      <c r="BNS1120" s="136"/>
      <c r="BNT1120" s="136"/>
      <c r="BNU1120" s="136"/>
      <c r="BNV1120" s="136"/>
      <c r="BNW1120" s="136"/>
      <c r="BNX1120" s="136"/>
      <c r="BNY1120" s="136"/>
      <c r="BNZ1120" s="136"/>
      <c r="BOA1120" s="136"/>
      <c r="BOB1120" s="136"/>
      <c r="BOC1120" s="136"/>
      <c r="BOD1120" s="136"/>
      <c r="BOE1120" s="136"/>
      <c r="BOF1120" s="136"/>
      <c r="BOG1120" s="136"/>
      <c r="BOH1120" s="136"/>
      <c r="BOI1120" s="136"/>
      <c r="BOJ1120" s="136"/>
      <c r="BOK1120" s="136"/>
      <c r="BOL1120" s="136"/>
      <c r="BOM1120" s="136"/>
      <c r="BON1120" s="136"/>
      <c r="BOO1120" s="136"/>
      <c r="BOP1120" s="136"/>
      <c r="BOQ1120" s="136"/>
      <c r="BOR1120" s="136"/>
      <c r="BOS1120" s="136"/>
      <c r="BOT1120" s="136"/>
      <c r="BOU1120" s="136"/>
      <c r="BOV1120" s="136"/>
      <c r="BOW1120" s="136"/>
      <c r="BOX1120" s="136"/>
      <c r="BOY1120" s="136"/>
      <c r="BOZ1120" s="136"/>
      <c r="BPA1120" s="136"/>
      <c r="BPB1120" s="136"/>
      <c r="BPC1120" s="136"/>
      <c r="BPD1120" s="136"/>
      <c r="BPE1120" s="136"/>
      <c r="BPF1120" s="136"/>
      <c r="BPG1120" s="136"/>
      <c r="BPH1120" s="136"/>
      <c r="BPI1120" s="136"/>
      <c r="BPJ1120" s="136"/>
      <c r="BPK1120" s="136"/>
      <c r="BPL1120" s="136"/>
      <c r="BPM1120" s="136"/>
      <c r="BPN1120" s="136"/>
      <c r="BPO1120" s="136"/>
      <c r="BPP1120" s="136"/>
      <c r="BPQ1120" s="136"/>
      <c r="BPR1120" s="136"/>
      <c r="BPS1120" s="136"/>
      <c r="BPT1120" s="136"/>
      <c r="BPU1120" s="136"/>
      <c r="BPV1120" s="136"/>
      <c r="BPW1120" s="136"/>
      <c r="BPX1120" s="136"/>
      <c r="BPY1120" s="136"/>
      <c r="BPZ1120" s="136"/>
      <c r="BQA1120" s="136"/>
      <c r="BQB1120" s="136"/>
      <c r="BQC1120" s="136"/>
      <c r="BQD1120" s="136"/>
      <c r="BQE1120" s="136"/>
      <c r="BQF1120" s="136"/>
      <c r="BQG1120" s="136"/>
      <c r="BQH1120" s="136"/>
      <c r="BQI1120" s="136"/>
      <c r="BQJ1120" s="136"/>
      <c r="BQK1120" s="136"/>
      <c r="BQL1120" s="136"/>
      <c r="BQM1120" s="136"/>
      <c r="BQN1120" s="136"/>
      <c r="BQO1120" s="136"/>
      <c r="BQP1120" s="136"/>
      <c r="BQQ1120" s="136"/>
      <c r="BQR1120" s="136"/>
      <c r="BQS1120" s="136"/>
      <c r="BQT1120" s="136"/>
      <c r="BQU1120" s="136"/>
      <c r="BQV1120" s="136"/>
      <c r="BQW1120" s="136"/>
      <c r="BQX1120" s="136"/>
      <c r="BQY1120" s="136"/>
      <c r="BQZ1120" s="136"/>
      <c r="BRA1120" s="136"/>
      <c r="BRB1120" s="136"/>
      <c r="BRC1120" s="136"/>
      <c r="BRD1120" s="136"/>
      <c r="BRE1120" s="136"/>
      <c r="BRF1120" s="136"/>
      <c r="BRG1120" s="136"/>
      <c r="BRH1120" s="136"/>
      <c r="BRI1120" s="136"/>
      <c r="BRJ1120" s="136"/>
      <c r="BRK1120" s="136"/>
      <c r="BRL1120" s="136"/>
      <c r="BRM1120" s="136"/>
      <c r="BRN1120" s="136"/>
      <c r="BRO1120" s="136"/>
      <c r="BRP1120" s="136"/>
      <c r="BRQ1120" s="136"/>
      <c r="BRR1120" s="136"/>
      <c r="BRS1120" s="136"/>
      <c r="BRT1120" s="136"/>
      <c r="BRU1120" s="136"/>
      <c r="BRV1120" s="136"/>
      <c r="BRW1120" s="136"/>
      <c r="BRX1120" s="136"/>
      <c r="BRY1120" s="136"/>
      <c r="BRZ1120" s="136"/>
      <c r="BSA1120" s="136"/>
      <c r="BSB1120" s="136"/>
      <c r="BSC1120" s="136"/>
      <c r="BSD1120" s="136"/>
      <c r="BSE1120" s="136"/>
      <c r="BSF1120" s="136"/>
      <c r="BSG1120" s="136"/>
      <c r="BSH1120" s="136"/>
      <c r="BSI1120" s="136"/>
      <c r="BSJ1120" s="136"/>
      <c r="BSK1120" s="136"/>
      <c r="BSL1120" s="136"/>
      <c r="BSM1120" s="136"/>
      <c r="BSN1120" s="136"/>
      <c r="BSO1120" s="136"/>
      <c r="BSP1120" s="136"/>
      <c r="BSQ1120" s="136"/>
      <c r="BSR1120" s="136"/>
      <c r="BSS1120" s="136"/>
      <c r="BST1120" s="136"/>
      <c r="BSU1120" s="136"/>
      <c r="BSV1120" s="136"/>
      <c r="BSW1120" s="136"/>
      <c r="BSX1120" s="136"/>
      <c r="BSY1120" s="136"/>
      <c r="BSZ1120" s="136"/>
      <c r="BTA1120" s="136"/>
      <c r="BTB1120" s="136"/>
      <c r="BTC1120" s="136"/>
      <c r="BTD1120" s="136"/>
      <c r="BTE1120" s="136"/>
      <c r="BTF1120" s="136"/>
      <c r="BTG1120" s="136"/>
      <c r="BTH1120" s="136"/>
      <c r="BTI1120" s="136"/>
      <c r="BTJ1120" s="136"/>
      <c r="BTK1120" s="136"/>
      <c r="BTL1120" s="136"/>
      <c r="BTM1120" s="136"/>
      <c r="BTN1120" s="136"/>
      <c r="BTO1120" s="136"/>
      <c r="BTP1120" s="136"/>
      <c r="BTQ1120" s="136"/>
      <c r="BTR1120" s="136"/>
      <c r="BTS1120" s="136"/>
      <c r="BTT1120" s="136"/>
      <c r="BTU1120" s="136"/>
      <c r="BTV1120" s="136"/>
      <c r="BTW1120" s="136"/>
      <c r="BTX1120" s="136"/>
      <c r="BTY1120" s="136"/>
      <c r="BTZ1120" s="136"/>
      <c r="BUA1120" s="136"/>
      <c r="BUB1120" s="136"/>
      <c r="BUC1120" s="136"/>
      <c r="BUD1120" s="136"/>
      <c r="BUE1120" s="136"/>
      <c r="BUF1120" s="136"/>
      <c r="BUG1120" s="136"/>
      <c r="BUH1120" s="136"/>
      <c r="BUI1120" s="136"/>
      <c r="BUJ1120" s="136"/>
      <c r="BUK1120" s="136"/>
      <c r="BUL1120" s="136"/>
      <c r="BUM1120" s="136"/>
      <c r="BUN1120" s="136"/>
      <c r="BUO1120" s="136"/>
      <c r="BUP1120" s="136"/>
      <c r="BUQ1120" s="136"/>
      <c r="BUR1120" s="136"/>
      <c r="BUS1120" s="136"/>
      <c r="BUT1120" s="136"/>
      <c r="BUU1120" s="136"/>
      <c r="BUV1120" s="136"/>
      <c r="BUW1120" s="136"/>
      <c r="BUX1120" s="136"/>
      <c r="BUY1120" s="136"/>
      <c r="BUZ1120" s="136"/>
      <c r="BVA1120" s="136"/>
      <c r="BVB1120" s="136"/>
      <c r="BVC1120" s="136"/>
      <c r="BVD1120" s="136"/>
      <c r="BVE1120" s="136"/>
      <c r="BVF1120" s="136"/>
      <c r="BVG1120" s="136"/>
      <c r="BVH1120" s="136"/>
      <c r="BVI1120" s="136"/>
      <c r="BVJ1120" s="136"/>
      <c r="BVK1120" s="136"/>
      <c r="BVL1120" s="136"/>
      <c r="BVM1120" s="136"/>
      <c r="BVN1120" s="136"/>
      <c r="BVO1120" s="136"/>
      <c r="BVP1120" s="136"/>
      <c r="BVQ1120" s="136"/>
      <c r="BVR1120" s="136"/>
      <c r="BVS1120" s="136"/>
      <c r="BVT1120" s="136"/>
      <c r="BVU1120" s="136"/>
      <c r="BVV1120" s="136"/>
      <c r="BVW1120" s="136"/>
      <c r="BVX1120" s="136"/>
      <c r="BVY1120" s="136"/>
      <c r="BVZ1120" s="136"/>
      <c r="BWA1120" s="136"/>
      <c r="BWB1120" s="136"/>
      <c r="BWC1120" s="136"/>
      <c r="BWD1120" s="136"/>
      <c r="BWE1120" s="136"/>
      <c r="BWF1120" s="136"/>
      <c r="BWG1120" s="136"/>
      <c r="BWH1120" s="136"/>
      <c r="BWI1120" s="136"/>
      <c r="BWJ1120" s="136"/>
      <c r="BWK1120" s="136"/>
      <c r="BWL1120" s="136"/>
      <c r="BWM1120" s="136"/>
      <c r="BWN1120" s="136"/>
      <c r="BWO1120" s="136"/>
      <c r="BWP1120" s="136"/>
      <c r="BWQ1120" s="136"/>
      <c r="BWR1120" s="136"/>
      <c r="BWS1120" s="136"/>
      <c r="BWT1120" s="136"/>
      <c r="BWU1120" s="136"/>
      <c r="BWV1120" s="136"/>
      <c r="BWW1120" s="136"/>
      <c r="BWX1120" s="136"/>
      <c r="BWY1120" s="136"/>
      <c r="BWZ1120" s="136"/>
      <c r="BXA1120" s="136"/>
      <c r="BXB1120" s="136"/>
      <c r="BXC1120" s="136"/>
      <c r="BXD1120" s="136"/>
      <c r="BXE1120" s="136"/>
      <c r="BXF1120" s="136"/>
      <c r="BXG1120" s="136"/>
      <c r="BXH1120" s="136"/>
      <c r="BXI1120" s="136"/>
      <c r="BXJ1120" s="136"/>
      <c r="BXK1120" s="136"/>
      <c r="BXL1120" s="136"/>
      <c r="BXM1120" s="136"/>
      <c r="BXN1120" s="136"/>
      <c r="BXO1120" s="136"/>
      <c r="BXP1120" s="136"/>
      <c r="BXQ1120" s="136"/>
      <c r="BXR1120" s="136"/>
      <c r="BXS1120" s="136"/>
      <c r="BXT1120" s="136"/>
      <c r="BXU1120" s="136"/>
      <c r="BXV1120" s="136"/>
      <c r="BXW1120" s="136"/>
      <c r="BXX1120" s="136"/>
      <c r="BXY1120" s="136"/>
      <c r="BXZ1120" s="136"/>
      <c r="BYA1120" s="136"/>
      <c r="BYB1120" s="136"/>
      <c r="BYC1120" s="136"/>
      <c r="BYD1120" s="136"/>
      <c r="BYE1120" s="136"/>
      <c r="BYF1120" s="136"/>
      <c r="BYG1120" s="136"/>
      <c r="BYH1120" s="136"/>
      <c r="BYI1120" s="136"/>
      <c r="BYJ1120" s="136"/>
      <c r="BYK1120" s="136"/>
      <c r="BYL1120" s="136"/>
      <c r="BYM1120" s="136"/>
      <c r="BYN1120" s="136"/>
      <c r="BYO1120" s="136"/>
      <c r="BYP1120" s="136"/>
      <c r="BYQ1120" s="136"/>
      <c r="BYR1120" s="136"/>
      <c r="BYS1120" s="136"/>
      <c r="BYT1120" s="136"/>
      <c r="BYU1120" s="136"/>
      <c r="BYV1120" s="136"/>
      <c r="BYW1120" s="136"/>
      <c r="BYX1120" s="136"/>
      <c r="BYY1120" s="136"/>
      <c r="BYZ1120" s="136"/>
      <c r="BZA1120" s="136"/>
      <c r="BZB1120" s="136"/>
      <c r="BZC1120" s="136"/>
      <c r="BZD1120" s="136"/>
      <c r="BZE1120" s="136"/>
      <c r="BZF1120" s="136"/>
      <c r="BZG1120" s="136"/>
      <c r="BZH1120" s="136"/>
      <c r="BZI1120" s="136"/>
      <c r="BZJ1120" s="136"/>
      <c r="BZK1120" s="136"/>
      <c r="BZL1120" s="136"/>
      <c r="BZM1120" s="136"/>
      <c r="BZN1120" s="136"/>
      <c r="BZO1120" s="136"/>
      <c r="BZP1120" s="136"/>
      <c r="BZQ1120" s="136"/>
      <c r="BZR1120" s="136"/>
      <c r="BZS1120" s="136"/>
      <c r="BZT1120" s="136"/>
      <c r="BZU1120" s="136"/>
      <c r="BZV1120" s="136"/>
      <c r="BZW1120" s="136"/>
      <c r="BZX1120" s="136"/>
      <c r="BZY1120" s="136"/>
      <c r="BZZ1120" s="136"/>
      <c r="CAA1120" s="136"/>
      <c r="CAB1120" s="136"/>
      <c r="CAC1120" s="136"/>
      <c r="CAD1120" s="136"/>
      <c r="CAE1120" s="136"/>
      <c r="CAF1120" s="136"/>
      <c r="CAG1120" s="136"/>
      <c r="CAH1120" s="136"/>
      <c r="CAI1120" s="136"/>
      <c r="CAJ1120" s="136"/>
      <c r="CAK1120" s="136"/>
      <c r="CAL1120" s="136"/>
      <c r="CAM1120" s="136"/>
      <c r="CAN1120" s="136"/>
      <c r="CAO1120" s="136"/>
      <c r="CAP1120" s="136"/>
      <c r="CAQ1120" s="136"/>
      <c r="CAR1120" s="136"/>
      <c r="CAS1120" s="136"/>
      <c r="CAT1120" s="136"/>
      <c r="CAU1120" s="136"/>
      <c r="CAV1120" s="136"/>
      <c r="CAW1120" s="136"/>
      <c r="CAX1120" s="136"/>
      <c r="CAY1120" s="136"/>
      <c r="CAZ1120" s="136"/>
      <c r="CBA1120" s="136"/>
      <c r="CBB1120" s="136"/>
      <c r="CBC1120" s="136"/>
      <c r="CBD1120" s="136"/>
      <c r="CBE1120" s="136"/>
      <c r="CBF1120" s="136"/>
      <c r="CBG1120" s="136"/>
      <c r="CBH1120" s="136"/>
      <c r="CBI1120" s="136"/>
      <c r="CBJ1120" s="136"/>
      <c r="CBK1120" s="136"/>
      <c r="CBL1120" s="136"/>
      <c r="CBM1120" s="136"/>
      <c r="CBN1120" s="136"/>
      <c r="CBO1120" s="136"/>
      <c r="CBP1120" s="136"/>
      <c r="CBQ1120" s="136"/>
      <c r="CBR1120" s="136"/>
      <c r="CBS1120" s="136"/>
      <c r="CBT1120" s="136"/>
      <c r="CBU1120" s="136"/>
      <c r="CBV1120" s="136"/>
      <c r="CBW1120" s="136"/>
      <c r="CBX1120" s="136"/>
      <c r="CBY1120" s="136"/>
      <c r="CBZ1120" s="136"/>
      <c r="CCA1120" s="136"/>
      <c r="CCB1120" s="136"/>
      <c r="CCC1120" s="136"/>
      <c r="CCD1120" s="136"/>
      <c r="CCE1120" s="136"/>
      <c r="CCF1120" s="136"/>
      <c r="CCG1120" s="136"/>
      <c r="CCH1120" s="136"/>
      <c r="CCI1120" s="136"/>
      <c r="CCJ1120" s="136"/>
      <c r="CCK1120" s="136"/>
      <c r="CCL1120" s="136"/>
      <c r="CCM1120" s="136"/>
      <c r="CCN1120" s="136"/>
      <c r="CCO1120" s="136"/>
      <c r="CCP1120" s="136"/>
      <c r="CCQ1120" s="136"/>
      <c r="CCR1120" s="136"/>
      <c r="CCS1120" s="136"/>
      <c r="CCT1120" s="136"/>
      <c r="CCU1120" s="136"/>
      <c r="CCV1120" s="136"/>
      <c r="CCW1120" s="136"/>
      <c r="CCX1120" s="136"/>
      <c r="CCY1120" s="136"/>
      <c r="CCZ1120" s="136"/>
      <c r="CDA1120" s="136"/>
      <c r="CDB1120" s="136"/>
      <c r="CDC1120" s="136"/>
      <c r="CDD1120" s="136"/>
      <c r="CDE1120" s="136"/>
      <c r="CDF1120" s="136"/>
      <c r="CDG1120" s="136"/>
      <c r="CDH1120" s="136"/>
      <c r="CDI1120" s="136"/>
      <c r="CDJ1120" s="136"/>
      <c r="CDK1120" s="136"/>
      <c r="CDL1120" s="136"/>
      <c r="CDM1120" s="136"/>
      <c r="CDN1120" s="136"/>
      <c r="CDO1120" s="136"/>
      <c r="CDP1120" s="136"/>
      <c r="CDQ1120" s="136"/>
      <c r="CDR1120" s="136"/>
      <c r="CDS1120" s="136"/>
      <c r="CDT1120" s="136"/>
      <c r="CDU1120" s="136"/>
      <c r="CDV1120" s="136"/>
      <c r="CDW1120" s="136"/>
      <c r="CDX1120" s="136"/>
      <c r="CDY1120" s="136"/>
      <c r="CDZ1120" s="136"/>
      <c r="CEA1120" s="136"/>
      <c r="CEB1120" s="136"/>
      <c r="CEC1120" s="136"/>
      <c r="CED1120" s="136"/>
      <c r="CEE1120" s="136"/>
      <c r="CEF1120" s="136"/>
      <c r="CEG1120" s="136"/>
      <c r="CEH1120" s="136"/>
      <c r="CEI1120" s="136"/>
      <c r="CEJ1120" s="136"/>
      <c r="CEK1120" s="136"/>
      <c r="CEL1120" s="136"/>
      <c r="CEM1120" s="136"/>
      <c r="CEN1120" s="136"/>
      <c r="CEO1120" s="136"/>
      <c r="CEP1120" s="136"/>
      <c r="CEQ1120" s="136"/>
      <c r="CER1120" s="136"/>
      <c r="CES1120" s="136"/>
      <c r="CET1120" s="136"/>
      <c r="CEU1120" s="136"/>
      <c r="CEV1120" s="136"/>
      <c r="CEW1120" s="136"/>
      <c r="CEX1120" s="136"/>
      <c r="CEY1120" s="136"/>
      <c r="CEZ1120" s="136"/>
      <c r="CFA1120" s="136"/>
      <c r="CFB1120" s="136"/>
      <c r="CFC1120" s="136"/>
      <c r="CFD1120" s="136"/>
      <c r="CFE1120" s="136"/>
      <c r="CFF1120" s="136"/>
      <c r="CFG1120" s="136"/>
      <c r="CFH1120" s="136"/>
      <c r="CFI1120" s="136"/>
      <c r="CFJ1120" s="136"/>
      <c r="CFK1120" s="136"/>
      <c r="CFL1120" s="136"/>
      <c r="CFM1120" s="136"/>
      <c r="CFN1120" s="136"/>
      <c r="CFO1120" s="136"/>
      <c r="CFP1120" s="136"/>
      <c r="CFQ1120" s="136"/>
      <c r="CFR1120" s="136"/>
      <c r="CFS1120" s="136"/>
      <c r="CFT1120" s="136"/>
      <c r="CFU1120" s="136"/>
      <c r="CFV1120" s="136"/>
      <c r="CFW1120" s="136"/>
      <c r="CFX1120" s="136"/>
      <c r="CFY1120" s="136"/>
      <c r="CFZ1120" s="136"/>
      <c r="CGA1120" s="136"/>
      <c r="CGB1120" s="136"/>
      <c r="CGC1120" s="136"/>
      <c r="CGD1120" s="136"/>
      <c r="CGE1120" s="136"/>
      <c r="CGF1120" s="136"/>
      <c r="CGG1120" s="136"/>
      <c r="CGH1120" s="136"/>
      <c r="CGI1120" s="136"/>
      <c r="CGJ1120" s="136"/>
      <c r="CGK1120" s="136"/>
      <c r="CGL1120" s="136"/>
      <c r="CGM1120" s="136"/>
      <c r="CGN1120" s="136"/>
      <c r="CGO1120" s="136"/>
      <c r="CGP1120" s="136"/>
      <c r="CGQ1120" s="136"/>
      <c r="CGR1120" s="136"/>
      <c r="CGS1120" s="136"/>
      <c r="CGT1120" s="136"/>
      <c r="CGU1120" s="136"/>
      <c r="CGV1120" s="136"/>
      <c r="CGW1120" s="136"/>
      <c r="CGX1120" s="136"/>
      <c r="CGY1120" s="136"/>
      <c r="CGZ1120" s="136"/>
      <c r="CHA1120" s="136"/>
      <c r="CHB1120" s="136"/>
      <c r="CHC1120" s="136"/>
      <c r="CHD1120" s="136"/>
      <c r="CHE1120" s="136"/>
      <c r="CHF1120" s="136"/>
      <c r="CHG1120" s="136"/>
      <c r="CHH1120" s="136"/>
      <c r="CHI1120" s="136"/>
      <c r="CHJ1120" s="136"/>
      <c r="CHK1120" s="136"/>
      <c r="CHL1120" s="136"/>
      <c r="CHM1120" s="136"/>
      <c r="CHN1120" s="136"/>
      <c r="CHO1120" s="136"/>
      <c r="CHP1120" s="136"/>
      <c r="CHQ1120" s="136"/>
      <c r="CHR1120" s="136"/>
      <c r="CHS1120" s="136"/>
      <c r="CHT1120" s="136"/>
      <c r="CHU1120" s="136"/>
      <c r="CHV1120" s="136"/>
      <c r="CHW1120" s="136"/>
      <c r="CHX1120" s="136"/>
      <c r="CHY1120" s="136"/>
      <c r="CHZ1120" s="136"/>
      <c r="CIA1120" s="136"/>
      <c r="CIB1120" s="136"/>
      <c r="CIC1120" s="136"/>
      <c r="CID1120" s="136"/>
      <c r="CIE1120" s="136"/>
      <c r="CIF1120" s="136"/>
      <c r="CIG1120" s="136"/>
      <c r="CIH1120" s="136"/>
      <c r="CII1120" s="136"/>
      <c r="CIJ1120" s="136"/>
      <c r="CIK1120" s="136"/>
      <c r="CIL1120" s="136"/>
      <c r="CIM1120" s="136"/>
      <c r="CIN1120" s="136"/>
      <c r="CIO1120" s="136"/>
      <c r="CIP1120" s="136"/>
      <c r="CIQ1120" s="136"/>
      <c r="CIR1120" s="136"/>
      <c r="CIS1120" s="136"/>
      <c r="CIT1120" s="136"/>
      <c r="CIU1120" s="136"/>
      <c r="CIV1120" s="136"/>
      <c r="CIW1120" s="136"/>
      <c r="CIX1120" s="136"/>
      <c r="CIY1120" s="136"/>
      <c r="CIZ1120" s="136"/>
      <c r="CJA1120" s="136"/>
      <c r="CJB1120" s="136"/>
      <c r="CJC1120" s="136"/>
      <c r="CJD1120" s="136"/>
      <c r="CJE1120" s="136"/>
      <c r="CJF1120" s="136"/>
      <c r="CJG1120" s="136"/>
      <c r="CJH1120" s="136"/>
      <c r="CJI1120" s="136"/>
      <c r="CJJ1120" s="136"/>
      <c r="CJK1120" s="136"/>
      <c r="CJL1120" s="136"/>
      <c r="CJM1120" s="136"/>
      <c r="CJN1120" s="136"/>
      <c r="CJO1120" s="136"/>
      <c r="CJP1120" s="136"/>
      <c r="CJQ1120" s="136"/>
      <c r="CJR1120" s="136"/>
      <c r="CJS1120" s="136"/>
      <c r="CJT1120" s="136"/>
      <c r="CJU1120" s="136"/>
      <c r="CJV1120" s="136"/>
      <c r="CJW1120" s="136"/>
      <c r="CJX1120" s="136"/>
      <c r="CJY1120" s="136"/>
      <c r="CJZ1120" s="136"/>
      <c r="CKA1120" s="136"/>
      <c r="CKB1120" s="136"/>
      <c r="CKC1120" s="136"/>
      <c r="CKD1120" s="136"/>
      <c r="CKE1120" s="136"/>
      <c r="CKF1120" s="136"/>
      <c r="CKG1120" s="136"/>
      <c r="CKH1120" s="136"/>
      <c r="CKI1120" s="136"/>
      <c r="CKJ1120" s="136"/>
      <c r="CKK1120" s="136"/>
      <c r="CKL1120" s="136"/>
      <c r="CKM1120" s="136"/>
      <c r="CKN1120" s="136"/>
      <c r="CKO1120" s="136"/>
      <c r="CKP1120" s="136"/>
      <c r="CKQ1120" s="136"/>
      <c r="CKR1120" s="136"/>
      <c r="CKS1120" s="136"/>
      <c r="CKT1120" s="136"/>
      <c r="CKU1120" s="136"/>
      <c r="CKV1120" s="136"/>
      <c r="CKW1120" s="136"/>
      <c r="CKX1120" s="136"/>
      <c r="CKY1120" s="136"/>
      <c r="CKZ1120" s="136"/>
      <c r="CLA1120" s="136"/>
      <c r="CLB1120" s="136"/>
      <c r="CLC1120" s="136"/>
      <c r="CLD1120" s="136"/>
      <c r="CLE1120" s="136"/>
      <c r="CLF1120" s="136"/>
      <c r="CLG1120" s="136"/>
      <c r="CLH1120" s="136"/>
      <c r="CLI1120" s="136"/>
      <c r="CLJ1120" s="136"/>
      <c r="CLK1120" s="136"/>
      <c r="CLL1120" s="136"/>
      <c r="CLM1120" s="136"/>
      <c r="CLN1120" s="136"/>
      <c r="CLO1120" s="136"/>
      <c r="CLP1120" s="136"/>
      <c r="CLQ1120" s="136"/>
      <c r="CLR1120" s="136"/>
      <c r="CLS1120" s="136"/>
      <c r="CLT1120" s="136"/>
      <c r="CLU1120" s="136"/>
      <c r="CLV1120" s="136"/>
      <c r="CLW1120" s="136"/>
      <c r="CLX1120" s="136"/>
      <c r="CLY1120" s="136"/>
      <c r="CLZ1120" s="136"/>
      <c r="CMA1120" s="136"/>
      <c r="CMB1120" s="136"/>
      <c r="CMC1120" s="136"/>
      <c r="CMD1120" s="136"/>
      <c r="CME1120" s="136"/>
      <c r="CMF1120" s="136"/>
      <c r="CMG1120" s="136"/>
      <c r="CMH1120" s="136"/>
      <c r="CMI1120" s="136"/>
      <c r="CMJ1120" s="136"/>
      <c r="CMK1120" s="136"/>
      <c r="CML1120" s="136"/>
      <c r="CMM1120" s="136"/>
      <c r="CMN1120" s="136"/>
      <c r="CMO1120" s="136"/>
      <c r="CMP1120" s="136"/>
      <c r="CMQ1120" s="136"/>
      <c r="CMR1120" s="136"/>
      <c r="CMS1120" s="136"/>
      <c r="CMT1120" s="136"/>
      <c r="CMU1120" s="136"/>
      <c r="CMV1120" s="136"/>
      <c r="CMW1120" s="136"/>
      <c r="CMX1120" s="136"/>
      <c r="CMY1120" s="136"/>
      <c r="CMZ1120" s="136"/>
      <c r="CNA1120" s="136"/>
      <c r="CNB1120" s="136"/>
      <c r="CNC1120" s="136"/>
      <c r="CND1120" s="136"/>
      <c r="CNE1120" s="136"/>
      <c r="CNF1120" s="136"/>
      <c r="CNG1120" s="136"/>
      <c r="CNH1120" s="136"/>
      <c r="CNI1120" s="136"/>
      <c r="CNJ1120" s="136"/>
      <c r="CNK1120" s="136"/>
      <c r="CNL1120" s="136"/>
      <c r="CNM1120" s="136"/>
      <c r="CNN1120" s="136"/>
      <c r="CNO1120" s="136"/>
      <c r="CNP1120" s="136"/>
      <c r="CNQ1120" s="136"/>
      <c r="CNR1120" s="136"/>
      <c r="CNS1120" s="136"/>
      <c r="CNT1120" s="136"/>
      <c r="CNU1120" s="136"/>
      <c r="CNV1120" s="136"/>
      <c r="CNW1120" s="136"/>
      <c r="CNX1120" s="136"/>
      <c r="CNY1120" s="136"/>
      <c r="CNZ1120" s="136"/>
      <c r="COA1120" s="136"/>
      <c r="COB1120" s="136"/>
      <c r="COC1120" s="136"/>
      <c r="COD1120" s="136"/>
      <c r="COE1120" s="136"/>
      <c r="COF1120" s="136"/>
      <c r="COG1120" s="136"/>
      <c r="COH1120" s="136"/>
      <c r="COI1120" s="136"/>
      <c r="COJ1120" s="136"/>
      <c r="COK1120" s="136"/>
      <c r="COL1120" s="136"/>
      <c r="COM1120" s="136"/>
      <c r="CON1120" s="136"/>
      <c r="COO1120" s="136"/>
      <c r="COP1120" s="136"/>
      <c r="COQ1120" s="136"/>
      <c r="COR1120" s="136"/>
      <c r="COS1120" s="136"/>
      <c r="COT1120" s="136"/>
      <c r="COU1120" s="136"/>
      <c r="COV1120" s="136"/>
      <c r="COW1120" s="136"/>
      <c r="COX1120" s="136"/>
      <c r="COY1120" s="136"/>
      <c r="COZ1120" s="136"/>
      <c r="CPA1120" s="136"/>
      <c r="CPB1120" s="136"/>
      <c r="CPC1120" s="136"/>
      <c r="CPD1120" s="136"/>
      <c r="CPE1120" s="136"/>
      <c r="CPF1120" s="136"/>
      <c r="CPG1120" s="136"/>
      <c r="CPH1120" s="136"/>
      <c r="CPI1120" s="136"/>
      <c r="CPJ1120" s="136"/>
      <c r="CPK1120" s="136"/>
      <c r="CPL1120" s="136"/>
      <c r="CPM1120" s="136"/>
      <c r="CPN1120" s="136"/>
      <c r="CPO1120" s="136"/>
      <c r="CPP1120" s="136"/>
      <c r="CPQ1120" s="136"/>
      <c r="CPR1120" s="136"/>
      <c r="CPS1120" s="136"/>
      <c r="CPT1120" s="136"/>
      <c r="CPU1120" s="136"/>
      <c r="CPV1120" s="136"/>
      <c r="CPW1120" s="136"/>
      <c r="CPX1120" s="136"/>
      <c r="CPY1120" s="136"/>
      <c r="CPZ1120" s="136"/>
      <c r="CQA1120" s="136"/>
      <c r="CQB1120" s="136"/>
      <c r="CQC1120" s="136"/>
      <c r="CQD1120" s="136"/>
      <c r="CQE1120" s="136"/>
      <c r="CQF1120" s="136"/>
      <c r="CQG1120" s="136"/>
      <c r="CQH1120" s="136"/>
      <c r="CQI1120" s="136"/>
      <c r="CQJ1120" s="136"/>
      <c r="CQK1120" s="136"/>
      <c r="CQL1120" s="136"/>
      <c r="CQM1120" s="136"/>
      <c r="CQN1120" s="136"/>
      <c r="CQO1120" s="136"/>
      <c r="CQP1120" s="136"/>
      <c r="CQQ1120" s="136"/>
      <c r="CQR1120" s="136"/>
      <c r="CQS1120" s="136"/>
      <c r="CQT1120" s="136"/>
      <c r="CQU1120" s="136"/>
      <c r="CQV1120" s="136"/>
      <c r="CQW1120" s="136"/>
      <c r="CQX1120" s="136"/>
      <c r="CQY1120" s="136"/>
      <c r="CQZ1120" s="136"/>
      <c r="CRA1120" s="136"/>
      <c r="CRB1120" s="136"/>
      <c r="CRC1120" s="136"/>
      <c r="CRD1120" s="136"/>
      <c r="CRE1120" s="136"/>
      <c r="CRF1120" s="136"/>
      <c r="CRG1120" s="136"/>
      <c r="CRH1120" s="136"/>
      <c r="CRI1120" s="136"/>
      <c r="CRJ1120" s="136"/>
      <c r="CRK1120" s="136"/>
      <c r="CRL1120" s="136"/>
      <c r="CRM1120" s="136"/>
      <c r="CRN1120" s="136"/>
      <c r="CRO1120" s="136"/>
      <c r="CRP1120" s="136"/>
      <c r="CRQ1120" s="136"/>
      <c r="CRR1120" s="136"/>
      <c r="CRS1120" s="136"/>
      <c r="CRT1120" s="136"/>
      <c r="CRU1120" s="136"/>
      <c r="CRV1120" s="136"/>
      <c r="CRW1120" s="136"/>
      <c r="CRX1120" s="136"/>
      <c r="CRY1120" s="136"/>
      <c r="CRZ1120" s="136"/>
      <c r="CSA1120" s="136"/>
      <c r="CSB1120" s="136"/>
      <c r="CSC1120" s="136"/>
      <c r="CSD1120" s="136"/>
      <c r="CSE1120" s="136"/>
      <c r="CSF1120" s="136"/>
      <c r="CSG1120" s="136"/>
      <c r="CSH1120" s="136"/>
      <c r="CSI1120" s="136"/>
      <c r="CSJ1120" s="136"/>
      <c r="CSK1120" s="136"/>
      <c r="CSL1120" s="136"/>
      <c r="CSM1120" s="136"/>
      <c r="CSN1120" s="136"/>
      <c r="CSO1120" s="136"/>
      <c r="CSP1120" s="136"/>
      <c r="CSQ1120" s="136"/>
      <c r="CSR1120" s="136"/>
      <c r="CSS1120" s="136"/>
      <c r="CST1120" s="136"/>
      <c r="CSU1120" s="136"/>
      <c r="CSV1120" s="136"/>
      <c r="CSW1120" s="136"/>
      <c r="CSX1120" s="136"/>
      <c r="CSY1120" s="136"/>
      <c r="CSZ1120" s="136"/>
      <c r="CTA1120" s="136"/>
      <c r="CTB1120" s="136"/>
      <c r="CTC1120" s="136"/>
      <c r="CTD1120" s="136"/>
      <c r="CTE1120" s="136"/>
      <c r="CTF1120" s="136"/>
      <c r="CTG1120" s="136"/>
      <c r="CTH1120" s="136"/>
      <c r="CTI1120" s="136"/>
      <c r="CTJ1120" s="136"/>
      <c r="CTK1120" s="136"/>
      <c r="CTL1120" s="136"/>
      <c r="CTM1120" s="136"/>
      <c r="CTN1120" s="136"/>
      <c r="CTO1120" s="136"/>
      <c r="CTP1120" s="136"/>
      <c r="CTQ1120" s="136"/>
      <c r="CTR1120" s="136"/>
      <c r="CTS1120" s="136"/>
      <c r="CTT1120" s="136"/>
      <c r="CTU1120" s="136"/>
      <c r="CTV1120" s="136"/>
      <c r="CTW1120" s="136"/>
      <c r="CTX1120" s="136"/>
      <c r="CTY1120" s="136"/>
      <c r="CTZ1120" s="136"/>
      <c r="CUA1120" s="136"/>
      <c r="CUB1120" s="136"/>
      <c r="CUC1120" s="136"/>
      <c r="CUD1120" s="136"/>
      <c r="CUE1120" s="136"/>
      <c r="CUF1120" s="136"/>
      <c r="CUG1120" s="136"/>
      <c r="CUH1120" s="136"/>
      <c r="CUI1120" s="136"/>
      <c r="CUJ1120" s="136"/>
      <c r="CUK1120" s="136"/>
      <c r="CUL1120" s="136"/>
      <c r="CUM1120" s="136"/>
      <c r="CUN1120" s="136"/>
      <c r="CUO1120" s="136"/>
      <c r="CUP1120" s="136"/>
      <c r="CUQ1120" s="136"/>
      <c r="CUR1120" s="136"/>
      <c r="CUS1120" s="136"/>
      <c r="CUT1120" s="136"/>
      <c r="CUU1120" s="136"/>
      <c r="CUV1120" s="136"/>
      <c r="CUW1120" s="136"/>
      <c r="CUX1120" s="136"/>
      <c r="CUY1120" s="136"/>
      <c r="CUZ1120" s="136"/>
      <c r="CVA1120" s="136"/>
      <c r="CVB1120" s="136"/>
      <c r="CVC1120" s="136"/>
      <c r="CVD1120" s="136"/>
      <c r="CVE1120" s="136"/>
      <c r="CVF1120" s="136"/>
      <c r="CVG1120" s="136"/>
      <c r="CVH1120" s="136"/>
      <c r="CVI1120" s="136"/>
      <c r="CVJ1120" s="136"/>
      <c r="CVK1120" s="136"/>
      <c r="CVL1120" s="136"/>
      <c r="CVM1120" s="136"/>
      <c r="CVN1120" s="136"/>
      <c r="CVO1120" s="136"/>
      <c r="CVP1120" s="136"/>
      <c r="CVQ1120" s="136"/>
      <c r="CVR1120" s="136"/>
      <c r="CVS1120" s="136"/>
      <c r="CVT1120" s="136"/>
      <c r="CVU1120" s="136"/>
      <c r="CVV1120" s="136"/>
      <c r="CVW1120" s="136"/>
      <c r="CVX1120" s="136"/>
      <c r="CVY1120" s="136"/>
      <c r="CVZ1120" s="136"/>
      <c r="CWA1120" s="136"/>
      <c r="CWB1120" s="136"/>
      <c r="CWC1120" s="136"/>
      <c r="CWD1120" s="136"/>
      <c r="CWE1120" s="136"/>
      <c r="CWF1120" s="136"/>
      <c r="CWG1120" s="136"/>
      <c r="CWH1120" s="136"/>
      <c r="CWI1120" s="136"/>
      <c r="CWJ1120" s="136"/>
      <c r="CWK1120" s="136"/>
      <c r="CWL1120" s="136"/>
      <c r="CWM1120" s="136"/>
      <c r="CWN1120" s="136"/>
      <c r="CWO1120" s="136"/>
      <c r="CWP1120" s="136"/>
      <c r="CWQ1120" s="136"/>
      <c r="CWR1120" s="136"/>
      <c r="CWS1120" s="136"/>
      <c r="CWT1120" s="136"/>
      <c r="CWU1120" s="136"/>
      <c r="CWV1120" s="136"/>
      <c r="CWW1120" s="136"/>
      <c r="CWX1120" s="136"/>
      <c r="CWY1120" s="136"/>
      <c r="CWZ1120" s="136"/>
      <c r="CXA1120" s="136"/>
      <c r="CXB1120" s="136"/>
      <c r="CXC1120" s="136"/>
      <c r="CXD1120" s="136"/>
      <c r="CXE1120" s="136"/>
      <c r="CXF1120" s="136"/>
      <c r="CXG1120" s="136"/>
      <c r="CXH1120" s="136"/>
      <c r="CXI1120" s="136"/>
      <c r="CXJ1120" s="136"/>
      <c r="CXK1120" s="136"/>
      <c r="CXL1120" s="136"/>
      <c r="CXM1120" s="136"/>
      <c r="CXN1120" s="136"/>
      <c r="CXO1120" s="136"/>
      <c r="CXP1120" s="136"/>
      <c r="CXQ1120" s="136"/>
      <c r="CXR1120" s="136"/>
      <c r="CXS1120" s="136"/>
      <c r="CXT1120" s="136"/>
      <c r="CXU1120" s="136"/>
      <c r="CXV1120" s="136"/>
      <c r="CXW1120" s="136"/>
      <c r="CXX1120" s="136"/>
      <c r="CXY1120" s="136"/>
      <c r="CXZ1120" s="136"/>
      <c r="CYA1120" s="136"/>
      <c r="CYB1120" s="136"/>
      <c r="CYC1120" s="136"/>
      <c r="CYD1120" s="136"/>
      <c r="CYE1120" s="136"/>
      <c r="CYF1120" s="136"/>
      <c r="CYG1120" s="136"/>
      <c r="CYH1120" s="136"/>
      <c r="CYI1120" s="136"/>
      <c r="CYJ1120" s="136"/>
      <c r="CYK1120" s="136"/>
      <c r="CYL1120" s="136"/>
      <c r="CYM1120" s="136"/>
      <c r="CYN1120" s="136"/>
      <c r="CYO1120" s="136"/>
      <c r="CYP1120" s="136"/>
      <c r="CYQ1120" s="136"/>
      <c r="CYR1120" s="136"/>
      <c r="CYS1120" s="136"/>
      <c r="CYT1120" s="136"/>
      <c r="CYU1120" s="136"/>
      <c r="CYV1120" s="136"/>
      <c r="CYW1120" s="136"/>
      <c r="CYX1120" s="136"/>
      <c r="CYY1120" s="136"/>
      <c r="CYZ1120" s="136"/>
      <c r="CZA1120" s="136"/>
      <c r="CZB1120" s="136"/>
      <c r="CZC1120" s="136"/>
      <c r="CZD1120" s="136"/>
      <c r="CZE1120" s="136"/>
      <c r="CZF1120" s="136"/>
      <c r="CZG1120" s="136"/>
      <c r="CZH1120" s="136"/>
      <c r="CZI1120" s="136"/>
      <c r="CZJ1120" s="136"/>
      <c r="CZK1120" s="136"/>
      <c r="CZL1120" s="136"/>
      <c r="CZM1120" s="136"/>
      <c r="CZN1120" s="136"/>
      <c r="CZO1120" s="136"/>
      <c r="CZP1120" s="136"/>
      <c r="CZQ1120" s="136"/>
      <c r="CZR1120" s="136"/>
      <c r="CZS1120" s="136"/>
      <c r="CZT1120" s="136"/>
      <c r="CZU1120" s="136"/>
      <c r="CZV1120" s="136"/>
      <c r="CZW1120" s="136"/>
      <c r="CZX1120" s="136"/>
      <c r="CZY1120" s="136"/>
      <c r="CZZ1120" s="136"/>
      <c r="DAA1120" s="136"/>
      <c r="DAB1120" s="136"/>
      <c r="DAC1120" s="136"/>
      <c r="DAD1120" s="136"/>
      <c r="DAE1120" s="136"/>
      <c r="DAF1120" s="136"/>
      <c r="DAG1120" s="136"/>
      <c r="DAH1120" s="136"/>
      <c r="DAI1120" s="136"/>
      <c r="DAJ1120" s="136"/>
      <c r="DAK1120" s="136"/>
      <c r="DAL1120" s="136"/>
      <c r="DAM1120" s="136"/>
      <c r="DAN1120" s="136"/>
      <c r="DAO1120" s="136"/>
      <c r="DAP1120" s="136"/>
      <c r="DAQ1120" s="136"/>
      <c r="DAR1120" s="136"/>
      <c r="DAS1120" s="136"/>
      <c r="DAT1120" s="136"/>
      <c r="DAU1120" s="136"/>
      <c r="DAV1120" s="136"/>
      <c r="DAW1120" s="136"/>
      <c r="DAX1120" s="136"/>
      <c r="DAY1120" s="136"/>
      <c r="DAZ1120" s="136"/>
      <c r="DBA1120" s="136"/>
      <c r="DBB1120" s="136"/>
      <c r="DBC1120" s="136"/>
      <c r="DBD1120" s="136"/>
      <c r="DBE1120" s="136"/>
      <c r="DBF1120" s="136"/>
      <c r="DBG1120" s="136"/>
      <c r="DBH1120" s="136"/>
      <c r="DBI1120" s="136"/>
      <c r="DBJ1120" s="136"/>
      <c r="DBK1120" s="136"/>
      <c r="DBL1120" s="136"/>
      <c r="DBM1120" s="136"/>
      <c r="DBN1120" s="136"/>
      <c r="DBO1120" s="136"/>
      <c r="DBP1120" s="136"/>
      <c r="DBQ1120" s="136"/>
      <c r="DBR1120" s="136"/>
      <c r="DBS1120" s="136"/>
      <c r="DBT1120" s="136"/>
      <c r="DBU1120" s="136"/>
      <c r="DBV1120" s="136"/>
      <c r="DBW1120" s="136"/>
      <c r="DBX1120" s="136"/>
      <c r="DBY1120" s="136"/>
      <c r="DBZ1120" s="136"/>
      <c r="DCA1120" s="136"/>
      <c r="DCB1120" s="136"/>
      <c r="DCC1120" s="136"/>
      <c r="DCD1120" s="136"/>
      <c r="DCE1120" s="136"/>
      <c r="DCF1120" s="136"/>
      <c r="DCG1120" s="136"/>
      <c r="DCH1120" s="136"/>
      <c r="DCI1120" s="136"/>
      <c r="DCJ1120" s="136"/>
      <c r="DCK1120" s="136"/>
      <c r="DCL1120" s="136"/>
      <c r="DCM1120" s="136"/>
      <c r="DCN1120" s="136"/>
      <c r="DCO1120" s="136"/>
      <c r="DCP1120" s="136"/>
      <c r="DCQ1120" s="136"/>
      <c r="DCR1120" s="136"/>
      <c r="DCS1120" s="136"/>
      <c r="DCT1120" s="136"/>
      <c r="DCU1120" s="136"/>
      <c r="DCV1120" s="136"/>
      <c r="DCW1120" s="136"/>
      <c r="DCX1120" s="136"/>
      <c r="DCY1120" s="136"/>
      <c r="DCZ1120" s="136"/>
      <c r="DDA1120" s="136"/>
      <c r="DDB1120" s="136"/>
      <c r="DDC1120" s="136"/>
      <c r="DDD1120" s="136"/>
      <c r="DDE1120" s="136"/>
      <c r="DDF1120" s="136"/>
      <c r="DDG1120" s="136"/>
      <c r="DDH1120" s="136"/>
      <c r="DDI1120" s="136"/>
      <c r="DDJ1120" s="136"/>
      <c r="DDK1120" s="136"/>
      <c r="DDL1120" s="136"/>
      <c r="DDM1120" s="136"/>
      <c r="DDN1120" s="136"/>
      <c r="DDO1120" s="136"/>
      <c r="DDP1120" s="136"/>
      <c r="DDQ1120" s="136"/>
      <c r="DDR1120" s="136"/>
      <c r="DDS1120" s="136"/>
      <c r="DDT1120" s="136"/>
      <c r="DDU1120" s="136"/>
      <c r="DDV1120" s="136"/>
      <c r="DDW1120" s="136"/>
      <c r="DDX1120" s="136"/>
      <c r="DDY1120" s="136"/>
      <c r="DDZ1120" s="136"/>
      <c r="DEA1120" s="136"/>
      <c r="DEB1120" s="136"/>
      <c r="DEC1120" s="136"/>
      <c r="DED1120" s="136"/>
      <c r="DEE1120" s="136"/>
      <c r="DEF1120" s="136"/>
      <c r="DEG1120" s="136"/>
      <c r="DEH1120" s="136"/>
      <c r="DEI1120" s="136"/>
      <c r="DEJ1120" s="136"/>
      <c r="DEK1120" s="136"/>
      <c r="DEL1120" s="136"/>
      <c r="DEM1120" s="136"/>
      <c r="DEN1120" s="136"/>
      <c r="DEO1120" s="136"/>
      <c r="DEP1120" s="136"/>
      <c r="DEQ1120" s="136"/>
      <c r="DER1120" s="136"/>
      <c r="DES1120" s="136"/>
      <c r="DET1120" s="136"/>
      <c r="DEU1120" s="136"/>
      <c r="DEV1120" s="136"/>
      <c r="DEW1120" s="136"/>
      <c r="DEX1120" s="136"/>
      <c r="DEY1120" s="136"/>
      <c r="DEZ1120" s="136"/>
      <c r="DFA1120" s="136"/>
      <c r="DFB1120" s="136"/>
      <c r="DFC1120" s="136"/>
      <c r="DFD1120" s="136"/>
      <c r="DFE1120" s="136"/>
      <c r="DFF1120" s="136"/>
      <c r="DFG1120" s="136"/>
      <c r="DFH1120" s="136"/>
      <c r="DFI1120" s="136"/>
      <c r="DFJ1120" s="136"/>
      <c r="DFK1120" s="136"/>
      <c r="DFL1120" s="136"/>
      <c r="DFM1120" s="136"/>
      <c r="DFN1120" s="136"/>
      <c r="DFO1120" s="136"/>
      <c r="DFP1120" s="136"/>
      <c r="DFQ1120" s="136"/>
      <c r="DFR1120" s="136"/>
      <c r="DFS1120" s="136"/>
      <c r="DFT1120" s="136"/>
      <c r="DFU1120" s="136"/>
      <c r="DFV1120" s="136"/>
      <c r="DFW1120" s="136"/>
      <c r="DFX1120" s="136"/>
      <c r="DFY1120" s="136"/>
      <c r="DFZ1120" s="136"/>
      <c r="DGA1120" s="136"/>
      <c r="DGB1120" s="136"/>
      <c r="DGC1120" s="136"/>
      <c r="DGD1120" s="136"/>
      <c r="DGE1120" s="136"/>
      <c r="DGF1120" s="136"/>
      <c r="DGG1120" s="136"/>
      <c r="DGH1120" s="136"/>
      <c r="DGI1120" s="136"/>
      <c r="DGJ1120" s="136"/>
      <c r="DGK1120" s="136"/>
      <c r="DGL1120" s="136"/>
      <c r="DGM1120" s="136"/>
      <c r="DGN1120" s="136"/>
      <c r="DGO1120" s="136"/>
      <c r="DGP1120" s="136"/>
      <c r="DGQ1120" s="136"/>
      <c r="DGR1120" s="136"/>
      <c r="DGS1120" s="136"/>
      <c r="DGT1120" s="136"/>
      <c r="DGU1120" s="136"/>
      <c r="DGV1120" s="136"/>
      <c r="DGW1120" s="136"/>
      <c r="DGX1120" s="136"/>
      <c r="DGY1120" s="136"/>
      <c r="DGZ1120" s="136"/>
      <c r="DHA1120" s="136"/>
      <c r="DHB1120" s="136"/>
      <c r="DHC1120" s="136"/>
      <c r="DHD1120" s="136"/>
      <c r="DHE1120" s="136"/>
      <c r="DHF1120" s="136"/>
      <c r="DHG1120" s="136"/>
      <c r="DHH1120" s="136"/>
      <c r="DHI1120" s="136"/>
      <c r="DHJ1120" s="136"/>
      <c r="DHK1120" s="136"/>
      <c r="DHL1120" s="136"/>
      <c r="DHM1120" s="136"/>
      <c r="DHN1120" s="136"/>
      <c r="DHO1120" s="136"/>
      <c r="DHP1120" s="136"/>
      <c r="DHQ1120" s="136"/>
      <c r="DHR1120" s="136"/>
      <c r="DHS1120" s="136"/>
      <c r="DHT1120" s="136"/>
      <c r="DHU1120" s="136"/>
      <c r="DHV1120" s="136"/>
      <c r="DHW1120" s="136"/>
      <c r="DHX1120" s="136"/>
      <c r="DHY1120" s="136"/>
      <c r="DHZ1120" s="136"/>
      <c r="DIA1120" s="136"/>
      <c r="DIB1120" s="136"/>
      <c r="DIC1120" s="136"/>
      <c r="DID1120" s="136"/>
      <c r="DIE1120" s="136"/>
      <c r="DIF1120" s="136"/>
      <c r="DIG1120" s="136"/>
      <c r="DIH1120" s="136"/>
      <c r="DII1120" s="136"/>
      <c r="DIJ1120" s="136"/>
      <c r="DIK1120" s="136"/>
      <c r="DIL1120" s="136"/>
      <c r="DIM1120" s="136"/>
      <c r="DIN1120" s="136"/>
      <c r="DIO1120" s="136"/>
      <c r="DIP1120" s="136"/>
      <c r="DIQ1120" s="136"/>
      <c r="DIR1120" s="136"/>
      <c r="DIS1120" s="136"/>
      <c r="DIT1120" s="136"/>
      <c r="DIU1120" s="136"/>
      <c r="DIV1120" s="136"/>
      <c r="DIW1120" s="136"/>
      <c r="DIX1120" s="136"/>
      <c r="DIY1120" s="136"/>
      <c r="DIZ1120" s="136"/>
      <c r="DJA1120" s="136"/>
      <c r="DJB1120" s="136"/>
      <c r="DJC1120" s="136"/>
      <c r="DJD1120" s="136"/>
      <c r="DJE1120" s="136"/>
      <c r="DJF1120" s="136"/>
      <c r="DJG1120" s="136"/>
      <c r="DJH1120" s="136"/>
      <c r="DJI1120" s="136"/>
      <c r="DJJ1120" s="136"/>
      <c r="DJK1120" s="136"/>
      <c r="DJL1120" s="136"/>
      <c r="DJM1120" s="136"/>
      <c r="DJN1120" s="136"/>
      <c r="DJO1120" s="136"/>
      <c r="DJP1120" s="136"/>
      <c r="DJQ1120" s="136"/>
      <c r="DJR1120" s="136"/>
      <c r="DJS1120" s="136"/>
      <c r="DJT1120" s="136"/>
      <c r="DJU1120" s="136"/>
      <c r="DJV1120" s="136"/>
      <c r="DJW1120" s="136"/>
      <c r="DJX1120" s="136"/>
      <c r="DJY1120" s="136"/>
      <c r="DJZ1120" s="136"/>
      <c r="DKA1120" s="136"/>
      <c r="DKB1120" s="136"/>
      <c r="DKC1120" s="136"/>
      <c r="DKD1120" s="136"/>
      <c r="DKE1120" s="136"/>
      <c r="DKF1120" s="136"/>
      <c r="DKG1120" s="136"/>
      <c r="DKH1120" s="136"/>
      <c r="DKI1120" s="136"/>
      <c r="DKJ1120" s="136"/>
      <c r="DKK1120" s="136"/>
      <c r="DKL1120" s="136"/>
      <c r="DKM1120" s="136"/>
      <c r="DKN1120" s="136"/>
      <c r="DKO1120" s="136"/>
      <c r="DKP1120" s="136"/>
      <c r="DKQ1120" s="136"/>
      <c r="DKR1120" s="136"/>
      <c r="DKS1120" s="136"/>
      <c r="DKT1120" s="136"/>
      <c r="DKU1120" s="136"/>
      <c r="DKV1120" s="136"/>
      <c r="DKW1120" s="136"/>
      <c r="DKX1120" s="136"/>
      <c r="DKY1120" s="136"/>
      <c r="DKZ1120" s="136"/>
      <c r="DLA1120" s="136"/>
      <c r="DLB1120" s="136"/>
      <c r="DLC1120" s="136"/>
      <c r="DLD1120" s="136"/>
      <c r="DLE1120" s="136"/>
      <c r="DLF1120" s="136"/>
      <c r="DLG1120" s="136"/>
      <c r="DLH1120" s="136"/>
      <c r="DLI1120" s="136"/>
      <c r="DLJ1120" s="136"/>
      <c r="DLK1120" s="136"/>
      <c r="DLL1120" s="136"/>
      <c r="DLM1120" s="136"/>
      <c r="DLN1120" s="136"/>
      <c r="DLO1120" s="136"/>
      <c r="DLP1120" s="136"/>
      <c r="DLQ1120" s="136"/>
      <c r="DLR1120" s="136"/>
      <c r="DLS1120" s="136"/>
      <c r="DLT1120" s="136"/>
      <c r="DLU1120" s="136"/>
      <c r="DLV1120" s="136"/>
      <c r="DLW1120" s="136"/>
      <c r="DLX1120" s="136"/>
      <c r="DLY1120" s="136"/>
      <c r="DLZ1120" s="136"/>
      <c r="DMA1120" s="136"/>
      <c r="DMB1120" s="136"/>
      <c r="DMC1120" s="136"/>
      <c r="DMD1120" s="136"/>
      <c r="DME1120" s="136"/>
      <c r="DMF1120" s="136"/>
      <c r="DMG1120" s="136"/>
      <c r="DMH1120" s="136"/>
      <c r="DMI1120" s="136"/>
      <c r="DMJ1120" s="136"/>
      <c r="DMK1120" s="136"/>
      <c r="DML1120" s="136"/>
      <c r="DMM1120" s="136"/>
      <c r="DMN1120" s="136"/>
      <c r="DMO1120" s="136"/>
      <c r="DMP1120" s="136"/>
      <c r="DMQ1120" s="136"/>
      <c r="DMR1120" s="136"/>
      <c r="DMS1120" s="136"/>
      <c r="DMT1120" s="136"/>
      <c r="DMU1120" s="136"/>
      <c r="DMV1120" s="136"/>
      <c r="DMW1120" s="136"/>
      <c r="DMX1120" s="136"/>
      <c r="DMY1120" s="136"/>
      <c r="DMZ1120" s="136"/>
      <c r="DNA1120" s="136"/>
      <c r="DNB1120" s="136"/>
      <c r="DNC1120" s="136"/>
      <c r="DND1120" s="136"/>
      <c r="DNE1120" s="136"/>
      <c r="DNF1120" s="136"/>
      <c r="DNG1120" s="136"/>
      <c r="DNH1120" s="136"/>
      <c r="DNI1120" s="136"/>
      <c r="DNJ1120" s="136"/>
      <c r="DNK1120" s="136"/>
      <c r="DNL1120" s="136"/>
      <c r="DNM1120" s="136"/>
      <c r="DNN1120" s="136"/>
      <c r="DNO1120" s="136"/>
      <c r="DNP1120" s="136"/>
      <c r="DNQ1120" s="136"/>
      <c r="DNR1120" s="136"/>
      <c r="DNS1120" s="136"/>
      <c r="DNT1120" s="136"/>
      <c r="DNU1120" s="136"/>
      <c r="DNV1120" s="136"/>
      <c r="DNW1120" s="136"/>
      <c r="DNX1120" s="136"/>
      <c r="DNY1120" s="136"/>
      <c r="DNZ1120" s="136"/>
      <c r="DOA1120" s="136"/>
      <c r="DOB1120" s="136"/>
      <c r="DOC1120" s="136"/>
      <c r="DOD1120" s="136"/>
      <c r="DOE1120" s="136"/>
      <c r="DOF1120" s="136"/>
      <c r="DOG1120" s="136"/>
      <c r="DOH1120" s="136"/>
      <c r="DOI1120" s="136"/>
      <c r="DOJ1120" s="136"/>
      <c r="DOK1120" s="136"/>
      <c r="DOL1120" s="136"/>
      <c r="DOM1120" s="136"/>
      <c r="DON1120" s="136"/>
      <c r="DOO1120" s="136"/>
      <c r="DOP1120" s="136"/>
      <c r="DOQ1120" s="136"/>
      <c r="DOR1120" s="136"/>
      <c r="DOS1120" s="136"/>
      <c r="DOT1120" s="136"/>
      <c r="DOU1120" s="136"/>
      <c r="DOV1120" s="136"/>
      <c r="DOW1120" s="136"/>
      <c r="DOX1120" s="136"/>
      <c r="DOY1120" s="136"/>
      <c r="DOZ1120" s="136"/>
      <c r="DPA1120" s="136"/>
      <c r="DPB1120" s="136"/>
      <c r="DPC1120" s="136"/>
      <c r="DPD1120" s="136"/>
      <c r="DPE1120" s="136"/>
      <c r="DPF1120" s="136"/>
      <c r="DPG1120" s="136"/>
      <c r="DPH1120" s="136"/>
      <c r="DPI1120" s="136"/>
      <c r="DPJ1120" s="136"/>
      <c r="DPK1120" s="136"/>
      <c r="DPL1120" s="136"/>
      <c r="DPM1120" s="136"/>
      <c r="DPN1120" s="136"/>
      <c r="DPO1120" s="136"/>
      <c r="DPP1120" s="136"/>
      <c r="DPQ1120" s="136"/>
      <c r="DPR1120" s="136"/>
      <c r="DPS1120" s="136"/>
      <c r="DPT1120" s="136"/>
      <c r="DPU1120" s="136"/>
      <c r="DPV1120" s="136"/>
      <c r="DPW1120" s="136"/>
      <c r="DPX1120" s="136"/>
      <c r="DPY1120" s="136"/>
      <c r="DPZ1120" s="136"/>
      <c r="DQA1120" s="136"/>
      <c r="DQB1120" s="136"/>
      <c r="DQC1120" s="136"/>
      <c r="DQD1120" s="136"/>
      <c r="DQE1120" s="136"/>
      <c r="DQF1120" s="136"/>
      <c r="DQG1120" s="136"/>
      <c r="DQH1120" s="136"/>
      <c r="DQI1120" s="136"/>
      <c r="DQJ1120" s="136"/>
      <c r="DQK1120" s="136"/>
      <c r="DQL1120" s="136"/>
      <c r="DQM1120" s="136"/>
      <c r="DQN1120" s="136"/>
      <c r="DQO1120" s="136"/>
      <c r="DQP1120" s="136"/>
      <c r="DQQ1120" s="136"/>
      <c r="DQR1120" s="136"/>
      <c r="DQS1120" s="136"/>
      <c r="DQT1120" s="136"/>
      <c r="DQU1120" s="136"/>
      <c r="DQV1120" s="136"/>
      <c r="DQW1120" s="136"/>
      <c r="DQX1120" s="136"/>
      <c r="DQY1120" s="136"/>
      <c r="DQZ1120" s="136"/>
      <c r="DRA1120" s="136"/>
      <c r="DRB1120" s="136"/>
      <c r="DRC1120" s="136"/>
      <c r="DRD1120" s="136"/>
      <c r="DRE1120" s="136"/>
      <c r="DRF1120" s="136"/>
      <c r="DRG1120" s="136"/>
      <c r="DRH1120" s="136"/>
      <c r="DRI1120" s="136"/>
      <c r="DRJ1120" s="136"/>
      <c r="DRK1120" s="136"/>
      <c r="DRL1120" s="136"/>
      <c r="DRM1120" s="136"/>
      <c r="DRN1120" s="136"/>
      <c r="DRO1120" s="136"/>
      <c r="DRP1120" s="136"/>
      <c r="DRQ1120" s="136"/>
      <c r="DRR1120" s="136"/>
      <c r="DRS1120" s="136"/>
      <c r="DRT1120" s="136"/>
      <c r="DRU1120" s="136"/>
      <c r="DRV1120" s="136"/>
      <c r="DRW1120" s="136"/>
      <c r="DRX1120" s="136"/>
      <c r="DRY1120" s="136"/>
      <c r="DRZ1120" s="136"/>
      <c r="DSA1120" s="136"/>
      <c r="DSB1120" s="136"/>
      <c r="DSC1120" s="136"/>
      <c r="DSD1120" s="136"/>
      <c r="DSE1120" s="136"/>
      <c r="DSF1120" s="136"/>
      <c r="DSG1120" s="136"/>
      <c r="DSH1120" s="136"/>
      <c r="DSI1120" s="136"/>
      <c r="DSJ1120" s="136"/>
      <c r="DSK1120" s="136"/>
      <c r="DSL1120" s="136"/>
      <c r="DSM1120" s="136"/>
      <c r="DSN1120" s="136"/>
      <c r="DSO1120" s="136"/>
      <c r="DSP1120" s="136"/>
      <c r="DSQ1120" s="136"/>
      <c r="DSR1120" s="136"/>
      <c r="DSS1120" s="136"/>
      <c r="DST1120" s="136"/>
      <c r="DSU1120" s="136"/>
      <c r="DSV1120" s="136"/>
      <c r="DSW1120" s="136"/>
      <c r="DSX1120" s="136"/>
      <c r="DSY1120" s="136"/>
      <c r="DSZ1120" s="136"/>
      <c r="DTA1120" s="136"/>
      <c r="DTB1120" s="136"/>
      <c r="DTC1120" s="136"/>
      <c r="DTD1120" s="136"/>
      <c r="DTE1120" s="136"/>
      <c r="DTF1120" s="136"/>
      <c r="DTG1120" s="136"/>
      <c r="DTH1120" s="136"/>
      <c r="DTI1120" s="136"/>
      <c r="DTJ1120" s="136"/>
      <c r="DTK1120" s="136"/>
      <c r="DTL1120" s="136"/>
      <c r="DTM1120" s="136"/>
      <c r="DTN1120" s="136"/>
      <c r="DTO1120" s="136"/>
      <c r="DTP1120" s="136"/>
      <c r="DTQ1120" s="136"/>
      <c r="DTR1120" s="136"/>
      <c r="DTS1120" s="136"/>
      <c r="DTT1120" s="136"/>
      <c r="DTU1120" s="136"/>
      <c r="DTV1120" s="136"/>
      <c r="DTW1120" s="136"/>
      <c r="DTX1120" s="136"/>
      <c r="DTY1120" s="136"/>
      <c r="DTZ1120" s="136"/>
      <c r="DUA1120" s="136"/>
      <c r="DUB1120" s="136"/>
      <c r="DUC1120" s="136"/>
      <c r="DUD1120" s="136"/>
      <c r="DUE1120" s="136"/>
      <c r="DUF1120" s="136"/>
      <c r="DUG1120" s="136"/>
      <c r="DUH1120" s="136"/>
      <c r="DUI1120" s="136"/>
      <c r="DUJ1120" s="136"/>
      <c r="DUK1120" s="136"/>
      <c r="DUL1120" s="136"/>
      <c r="DUM1120" s="136"/>
      <c r="DUN1120" s="136"/>
      <c r="DUO1120" s="136"/>
      <c r="DUP1120" s="136"/>
      <c r="DUQ1120" s="136"/>
      <c r="DUR1120" s="136"/>
      <c r="DUS1120" s="136"/>
      <c r="DUT1120" s="136"/>
      <c r="DUU1120" s="136"/>
      <c r="DUV1120" s="136"/>
      <c r="DUW1120" s="136"/>
      <c r="DUX1120" s="136"/>
      <c r="DUY1120" s="136"/>
      <c r="DUZ1120" s="136"/>
      <c r="DVA1120" s="136"/>
      <c r="DVB1120" s="136"/>
      <c r="DVC1120" s="136"/>
      <c r="DVD1120" s="136"/>
      <c r="DVE1120" s="136"/>
      <c r="DVF1120" s="136"/>
      <c r="DVG1120" s="136"/>
      <c r="DVH1120" s="136"/>
      <c r="DVI1120" s="136"/>
      <c r="DVJ1120" s="136"/>
      <c r="DVK1120" s="136"/>
      <c r="DVL1120" s="136"/>
      <c r="DVM1120" s="136"/>
      <c r="DVN1120" s="136"/>
      <c r="DVO1120" s="136"/>
      <c r="DVP1120" s="136"/>
      <c r="DVQ1120" s="136"/>
      <c r="DVR1120" s="136"/>
      <c r="DVS1120" s="136"/>
      <c r="DVT1120" s="136"/>
      <c r="DVU1120" s="136"/>
      <c r="DVV1120" s="136"/>
      <c r="DVW1120" s="136"/>
      <c r="DVX1120" s="136"/>
      <c r="DVY1120" s="136"/>
      <c r="DVZ1120" s="136"/>
      <c r="DWA1120" s="136"/>
      <c r="DWB1120" s="136"/>
      <c r="DWC1120" s="136"/>
      <c r="DWD1120" s="136"/>
      <c r="DWE1120" s="136"/>
      <c r="DWF1120" s="136"/>
      <c r="DWG1120" s="136"/>
      <c r="DWH1120" s="136"/>
      <c r="DWI1120" s="136"/>
      <c r="DWJ1120" s="136"/>
      <c r="DWK1120" s="136"/>
      <c r="DWL1120" s="136"/>
      <c r="DWM1120" s="136"/>
      <c r="DWN1120" s="136"/>
      <c r="DWO1120" s="136"/>
      <c r="DWP1120" s="136"/>
      <c r="DWQ1120" s="136"/>
      <c r="DWR1120" s="136"/>
      <c r="DWS1120" s="136"/>
      <c r="DWT1120" s="136"/>
      <c r="DWU1120" s="136"/>
      <c r="DWV1120" s="136"/>
      <c r="DWW1120" s="136"/>
      <c r="DWX1120" s="136"/>
      <c r="DWY1120" s="136"/>
      <c r="DWZ1120" s="136"/>
      <c r="DXA1120" s="136"/>
      <c r="DXB1120" s="136"/>
      <c r="DXC1120" s="136"/>
      <c r="DXD1120" s="136"/>
      <c r="DXE1120" s="136"/>
      <c r="DXF1120" s="136"/>
      <c r="DXG1120" s="136"/>
      <c r="DXH1120" s="136"/>
      <c r="DXI1120" s="136"/>
      <c r="DXJ1120" s="136"/>
      <c r="DXK1120" s="136"/>
      <c r="DXL1120" s="136"/>
      <c r="DXM1120" s="136"/>
      <c r="DXN1120" s="136"/>
      <c r="DXO1120" s="136"/>
      <c r="DXP1120" s="136"/>
      <c r="DXQ1120" s="136"/>
      <c r="DXR1120" s="136"/>
      <c r="DXS1120" s="136"/>
      <c r="DXT1120" s="136"/>
      <c r="DXU1120" s="136"/>
      <c r="DXV1120" s="136"/>
      <c r="DXW1120" s="136"/>
      <c r="DXX1120" s="136"/>
      <c r="DXY1120" s="136"/>
      <c r="DXZ1120" s="136"/>
      <c r="DYA1120" s="136"/>
      <c r="DYB1120" s="136"/>
      <c r="DYC1120" s="136"/>
      <c r="DYD1120" s="136"/>
      <c r="DYE1120" s="136"/>
      <c r="DYF1120" s="136"/>
      <c r="DYG1120" s="136"/>
      <c r="DYH1120" s="136"/>
      <c r="DYI1120" s="136"/>
      <c r="DYJ1120" s="136"/>
      <c r="DYK1120" s="136"/>
      <c r="DYL1120" s="136"/>
      <c r="DYM1120" s="136"/>
      <c r="DYN1120" s="136"/>
      <c r="DYO1120" s="136"/>
      <c r="DYP1120" s="136"/>
      <c r="DYQ1120" s="136"/>
      <c r="DYR1120" s="136"/>
      <c r="DYS1120" s="136"/>
      <c r="DYT1120" s="136"/>
      <c r="DYU1120" s="136"/>
      <c r="DYV1120" s="136"/>
      <c r="DYW1120" s="136"/>
      <c r="DYX1120" s="136"/>
      <c r="DYY1120" s="136"/>
      <c r="DYZ1120" s="136"/>
      <c r="DZA1120" s="136"/>
      <c r="DZB1120" s="136"/>
      <c r="DZC1120" s="136"/>
      <c r="DZD1120" s="136"/>
      <c r="DZE1120" s="136"/>
      <c r="DZF1120" s="136"/>
      <c r="DZG1120" s="136"/>
      <c r="DZH1120" s="136"/>
      <c r="DZI1120" s="136"/>
      <c r="DZJ1120" s="136"/>
      <c r="DZK1120" s="136"/>
      <c r="DZL1120" s="136"/>
      <c r="DZM1120" s="136"/>
      <c r="DZN1120" s="136"/>
      <c r="DZO1120" s="136"/>
      <c r="DZP1120" s="136"/>
      <c r="DZQ1120" s="136"/>
      <c r="DZR1120" s="136"/>
      <c r="DZS1120" s="136"/>
      <c r="DZT1120" s="136"/>
      <c r="DZU1120" s="136"/>
      <c r="DZV1120" s="136"/>
      <c r="DZW1120" s="136"/>
      <c r="DZX1120" s="136"/>
      <c r="DZY1120" s="136"/>
      <c r="DZZ1120" s="136"/>
      <c r="EAA1120" s="136"/>
      <c r="EAB1120" s="136"/>
      <c r="EAC1120" s="136"/>
      <c r="EAD1120" s="136"/>
      <c r="EAE1120" s="136"/>
      <c r="EAF1120" s="136"/>
      <c r="EAG1120" s="136"/>
      <c r="EAH1120" s="136"/>
      <c r="EAI1120" s="136"/>
      <c r="EAJ1120" s="136"/>
      <c r="EAK1120" s="136"/>
      <c r="EAL1120" s="136"/>
      <c r="EAM1120" s="136"/>
      <c r="EAN1120" s="136"/>
      <c r="EAO1120" s="136"/>
      <c r="EAP1120" s="136"/>
      <c r="EAQ1120" s="136"/>
      <c r="EAR1120" s="136"/>
      <c r="EAS1120" s="136"/>
      <c r="EAT1120" s="136"/>
      <c r="EAU1120" s="136"/>
      <c r="EAV1120" s="136"/>
      <c r="EAW1120" s="136"/>
      <c r="EAX1120" s="136"/>
      <c r="EAY1120" s="136"/>
      <c r="EAZ1120" s="136"/>
      <c r="EBA1120" s="136"/>
      <c r="EBB1120" s="136"/>
      <c r="EBC1120" s="136"/>
      <c r="EBD1120" s="136"/>
      <c r="EBE1120" s="136"/>
      <c r="EBF1120" s="136"/>
      <c r="EBG1120" s="136"/>
      <c r="EBH1120" s="136"/>
      <c r="EBI1120" s="136"/>
      <c r="EBJ1120" s="136"/>
      <c r="EBK1120" s="136"/>
      <c r="EBL1120" s="136"/>
      <c r="EBM1120" s="136"/>
      <c r="EBN1120" s="136"/>
      <c r="EBO1120" s="136"/>
      <c r="EBP1120" s="136"/>
      <c r="EBQ1120" s="136"/>
      <c r="EBR1120" s="136"/>
      <c r="EBS1120" s="136"/>
      <c r="EBT1120" s="136"/>
      <c r="EBU1120" s="136"/>
      <c r="EBV1120" s="136"/>
      <c r="EBW1120" s="136"/>
      <c r="EBX1120" s="136"/>
      <c r="EBY1120" s="136"/>
      <c r="EBZ1120" s="136"/>
      <c r="ECA1120" s="136"/>
      <c r="ECB1120" s="136"/>
      <c r="ECC1120" s="136"/>
      <c r="ECD1120" s="136"/>
      <c r="ECE1120" s="136"/>
      <c r="ECF1120" s="136"/>
      <c r="ECG1120" s="136"/>
      <c r="ECH1120" s="136"/>
      <c r="ECI1120" s="136"/>
      <c r="ECJ1120" s="136"/>
      <c r="ECK1120" s="136"/>
      <c r="ECL1120" s="136"/>
      <c r="ECM1120" s="136"/>
      <c r="ECN1120" s="136"/>
      <c r="ECO1120" s="136"/>
      <c r="ECP1120" s="136"/>
      <c r="ECQ1120" s="136"/>
      <c r="ECR1120" s="136"/>
      <c r="ECS1120" s="136"/>
      <c r="ECT1120" s="136"/>
      <c r="ECU1120" s="136"/>
      <c r="ECV1120" s="136"/>
      <c r="ECW1120" s="136"/>
      <c r="ECX1120" s="136"/>
      <c r="ECY1120" s="136"/>
      <c r="ECZ1120" s="136"/>
      <c r="EDA1120" s="136"/>
      <c r="EDB1120" s="136"/>
      <c r="EDC1120" s="136"/>
      <c r="EDD1120" s="136"/>
      <c r="EDE1120" s="136"/>
      <c r="EDF1120" s="136"/>
      <c r="EDG1120" s="136"/>
      <c r="EDH1120" s="136"/>
      <c r="EDI1120" s="136"/>
      <c r="EDJ1120" s="136"/>
      <c r="EDK1120" s="136"/>
      <c r="EDL1120" s="136"/>
      <c r="EDM1120" s="136"/>
      <c r="EDN1120" s="136"/>
      <c r="EDO1120" s="136"/>
      <c r="EDP1120" s="136"/>
      <c r="EDQ1120" s="136"/>
      <c r="EDR1120" s="136"/>
      <c r="EDS1120" s="136"/>
      <c r="EDT1120" s="136"/>
      <c r="EDU1120" s="136"/>
      <c r="EDV1120" s="136"/>
      <c r="EDW1120" s="136"/>
      <c r="EDX1120" s="136"/>
      <c r="EDY1120" s="136"/>
      <c r="EDZ1120" s="136"/>
      <c r="EEA1120" s="136"/>
      <c r="EEB1120" s="136"/>
      <c r="EEC1120" s="136"/>
      <c r="EED1120" s="136"/>
      <c r="EEE1120" s="136"/>
      <c r="EEF1120" s="136"/>
      <c r="EEG1120" s="136"/>
      <c r="EEH1120" s="136"/>
      <c r="EEI1120" s="136"/>
      <c r="EEJ1120" s="136"/>
      <c r="EEK1120" s="136"/>
      <c r="EEL1120" s="136"/>
      <c r="EEM1120" s="136"/>
      <c r="EEN1120" s="136"/>
      <c r="EEO1120" s="136"/>
      <c r="EEP1120" s="136"/>
      <c r="EEQ1120" s="136"/>
      <c r="EER1120" s="136"/>
      <c r="EES1120" s="136"/>
      <c r="EET1120" s="136"/>
      <c r="EEU1120" s="136"/>
      <c r="EEV1120" s="136"/>
      <c r="EEW1120" s="136"/>
      <c r="EEX1120" s="136"/>
      <c r="EEY1120" s="136"/>
      <c r="EEZ1120" s="136"/>
      <c r="EFA1120" s="136"/>
      <c r="EFB1120" s="136"/>
      <c r="EFC1120" s="136"/>
      <c r="EFD1120" s="136"/>
      <c r="EFE1120" s="136"/>
      <c r="EFF1120" s="136"/>
      <c r="EFG1120" s="136"/>
      <c r="EFH1120" s="136"/>
      <c r="EFI1120" s="136"/>
      <c r="EFJ1120" s="136"/>
      <c r="EFK1120" s="136"/>
      <c r="EFL1120" s="136"/>
      <c r="EFM1120" s="136"/>
      <c r="EFN1120" s="136"/>
      <c r="EFO1120" s="136"/>
      <c r="EFP1120" s="136"/>
      <c r="EFQ1120" s="136"/>
      <c r="EFR1120" s="136"/>
      <c r="EFS1120" s="136"/>
      <c r="EFT1120" s="136"/>
      <c r="EFU1120" s="136"/>
      <c r="EFV1120" s="136"/>
      <c r="EFW1120" s="136"/>
      <c r="EFX1120" s="136"/>
      <c r="EFY1120" s="136"/>
      <c r="EFZ1120" s="136"/>
      <c r="EGA1120" s="136"/>
      <c r="EGB1120" s="136"/>
      <c r="EGC1120" s="136"/>
      <c r="EGD1120" s="136"/>
      <c r="EGE1120" s="136"/>
      <c r="EGF1120" s="136"/>
      <c r="EGG1120" s="136"/>
      <c r="EGH1120" s="136"/>
      <c r="EGI1120" s="136"/>
      <c r="EGJ1120" s="136"/>
      <c r="EGK1120" s="136"/>
      <c r="EGL1120" s="136"/>
      <c r="EGM1120" s="136"/>
      <c r="EGN1120" s="136"/>
      <c r="EGO1120" s="136"/>
      <c r="EGP1120" s="136"/>
      <c r="EGQ1120" s="136"/>
      <c r="EGR1120" s="136"/>
      <c r="EGS1120" s="136"/>
      <c r="EGT1120" s="136"/>
      <c r="EGU1120" s="136"/>
      <c r="EGV1120" s="136"/>
      <c r="EGW1120" s="136"/>
      <c r="EGX1120" s="136"/>
      <c r="EGY1120" s="136"/>
      <c r="EGZ1120" s="136"/>
      <c r="EHA1120" s="136"/>
      <c r="EHB1120" s="136"/>
      <c r="EHC1120" s="136"/>
      <c r="EHD1120" s="136"/>
      <c r="EHE1120" s="136"/>
      <c r="EHF1120" s="136"/>
      <c r="EHG1120" s="136"/>
      <c r="EHH1120" s="136"/>
      <c r="EHI1120" s="136"/>
      <c r="EHJ1120" s="136"/>
      <c r="EHK1120" s="136"/>
      <c r="EHL1120" s="136"/>
      <c r="EHM1120" s="136"/>
      <c r="EHN1120" s="136"/>
      <c r="EHO1120" s="136"/>
      <c r="EHP1120" s="136"/>
      <c r="EHQ1120" s="136"/>
      <c r="EHR1120" s="136"/>
      <c r="EHS1120" s="136"/>
      <c r="EHT1120" s="136"/>
      <c r="EHU1120" s="136"/>
      <c r="EHV1120" s="136"/>
      <c r="EHW1120" s="136"/>
      <c r="EHX1120" s="136"/>
      <c r="EHY1120" s="136"/>
      <c r="EHZ1120" s="136"/>
      <c r="EIA1120" s="136"/>
      <c r="EIB1120" s="136"/>
      <c r="EIC1120" s="136"/>
      <c r="EID1120" s="136"/>
      <c r="EIE1120" s="136"/>
      <c r="EIF1120" s="136"/>
      <c r="EIG1120" s="136"/>
      <c r="EIH1120" s="136"/>
      <c r="EII1120" s="136"/>
      <c r="EIJ1120" s="136"/>
      <c r="EIK1120" s="136"/>
      <c r="EIL1120" s="136"/>
      <c r="EIM1120" s="136"/>
      <c r="EIN1120" s="136"/>
      <c r="EIO1120" s="136"/>
      <c r="EIP1120" s="136"/>
      <c r="EIQ1120" s="136"/>
      <c r="EIR1120" s="136"/>
      <c r="EIS1120" s="136"/>
      <c r="EIT1120" s="136"/>
      <c r="EIU1120" s="136"/>
      <c r="EIV1120" s="136"/>
      <c r="EIW1120" s="136"/>
      <c r="EIX1120" s="136"/>
      <c r="EIY1120" s="136"/>
      <c r="EIZ1120" s="136"/>
      <c r="EJA1120" s="136"/>
      <c r="EJB1120" s="136"/>
      <c r="EJC1120" s="136"/>
      <c r="EJD1120" s="136"/>
      <c r="EJE1120" s="136"/>
      <c r="EJF1120" s="136"/>
      <c r="EJG1120" s="136"/>
      <c r="EJH1120" s="136"/>
      <c r="EJI1120" s="136"/>
      <c r="EJJ1120" s="136"/>
      <c r="EJK1120" s="136"/>
      <c r="EJL1120" s="136"/>
      <c r="EJM1120" s="136"/>
      <c r="EJN1120" s="136"/>
      <c r="EJO1120" s="136"/>
      <c r="EJP1120" s="136"/>
      <c r="EJQ1120" s="136"/>
      <c r="EJR1120" s="136"/>
      <c r="EJS1120" s="136"/>
      <c r="EJT1120" s="136"/>
      <c r="EJU1120" s="136"/>
      <c r="EJV1120" s="136"/>
      <c r="EJW1120" s="136"/>
      <c r="EJX1120" s="136"/>
      <c r="EJY1120" s="136"/>
      <c r="EJZ1120" s="136"/>
      <c r="EKA1120" s="136"/>
      <c r="EKB1120" s="136"/>
      <c r="EKC1120" s="136"/>
      <c r="EKD1120" s="136"/>
      <c r="EKE1120" s="136"/>
      <c r="EKF1120" s="136"/>
      <c r="EKG1120" s="136"/>
      <c r="EKH1120" s="136"/>
      <c r="EKI1120" s="136"/>
      <c r="EKJ1120" s="136"/>
      <c r="EKK1120" s="136"/>
      <c r="EKL1120" s="136"/>
      <c r="EKM1120" s="136"/>
      <c r="EKN1120" s="136"/>
      <c r="EKO1120" s="136"/>
      <c r="EKP1120" s="136"/>
      <c r="EKQ1120" s="136"/>
      <c r="EKR1120" s="136"/>
      <c r="EKS1120" s="136"/>
      <c r="EKT1120" s="136"/>
      <c r="EKU1120" s="136"/>
      <c r="EKV1120" s="136"/>
      <c r="EKW1120" s="136"/>
      <c r="EKX1120" s="136"/>
      <c r="EKY1120" s="136"/>
      <c r="EKZ1120" s="136"/>
      <c r="ELA1120" s="136"/>
      <c r="ELB1120" s="136"/>
      <c r="ELC1120" s="136"/>
      <c r="ELD1120" s="136"/>
      <c r="ELE1120" s="136"/>
      <c r="ELF1120" s="136"/>
      <c r="ELG1120" s="136"/>
      <c r="ELH1120" s="136"/>
      <c r="ELI1120" s="136"/>
      <c r="ELJ1120" s="136"/>
      <c r="ELK1120" s="136"/>
      <c r="ELL1120" s="136"/>
      <c r="ELM1120" s="136"/>
      <c r="ELN1120" s="136"/>
      <c r="ELO1120" s="136"/>
      <c r="ELP1120" s="136"/>
      <c r="ELQ1120" s="136"/>
      <c r="ELR1120" s="136"/>
      <c r="ELS1120" s="136"/>
      <c r="ELT1120" s="136"/>
      <c r="ELU1120" s="136"/>
      <c r="ELV1120" s="136"/>
      <c r="ELW1120" s="136"/>
      <c r="ELX1120" s="136"/>
      <c r="ELY1120" s="136"/>
      <c r="ELZ1120" s="136"/>
      <c r="EMA1120" s="136"/>
      <c r="EMB1120" s="136"/>
      <c r="EMC1120" s="136"/>
      <c r="EMD1120" s="136"/>
      <c r="EME1120" s="136"/>
      <c r="EMF1120" s="136"/>
      <c r="EMG1120" s="136"/>
      <c r="EMH1120" s="136"/>
      <c r="EMI1120" s="136"/>
      <c r="EMJ1120" s="136"/>
      <c r="EMK1120" s="136"/>
      <c r="EML1120" s="136"/>
      <c r="EMM1120" s="136"/>
      <c r="EMN1120" s="136"/>
      <c r="EMO1120" s="136"/>
      <c r="EMP1120" s="136"/>
      <c r="EMQ1120" s="136"/>
      <c r="EMR1120" s="136"/>
      <c r="EMS1120" s="136"/>
      <c r="EMT1120" s="136"/>
      <c r="EMU1120" s="136"/>
      <c r="EMV1120" s="136"/>
      <c r="EMW1120" s="136"/>
      <c r="EMX1120" s="136"/>
      <c r="EMY1120" s="136"/>
      <c r="EMZ1120" s="136"/>
      <c r="ENA1120" s="136"/>
      <c r="ENB1120" s="136"/>
      <c r="ENC1120" s="136"/>
      <c r="END1120" s="136"/>
      <c r="ENE1120" s="136"/>
      <c r="ENF1120" s="136"/>
      <c r="ENG1120" s="136"/>
      <c r="ENH1120" s="136"/>
      <c r="ENI1120" s="136"/>
      <c r="ENJ1120" s="136"/>
      <c r="ENK1120" s="136"/>
      <c r="ENL1120" s="136"/>
      <c r="ENM1120" s="136"/>
      <c r="ENN1120" s="136"/>
      <c r="ENO1120" s="136"/>
      <c r="ENP1120" s="136"/>
      <c r="ENQ1120" s="136"/>
      <c r="ENR1120" s="136"/>
      <c r="ENS1120" s="136"/>
      <c r="ENT1120" s="136"/>
      <c r="ENU1120" s="136"/>
      <c r="ENV1120" s="136"/>
      <c r="ENW1120" s="136"/>
      <c r="ENX1120" s="136"/>
      <c r="ENY1120" s="136"/>
      <c r="ENZ1120" s="136"/>
      <c r="EOA1120" s="136"/>
      <c r="EOB1120" s="136"/>
      <c r="EOC1120" s="136"/>
      <c r="EOD1120" s="136"/>
      <c r="EOE1120" s="136"/>
      <c r="EOF1120" s="136"/>
      <c r="EOG1120" s="136"/>
      <c r="EOH1120" s="136"/>
      <c r="EOI1120" s="136"/>
      <c r="EOJ1120" s="136"/>
      <c r="EOK1120" s="136"/>
      <c r="EOL1120" s="136"/>
      <c r="EOM1120" s="136"/>
      <c r="EON1120" s="136"/>
      <c r="EOO1120" s="136"/>
      <c r="EOP1120" s="136"/>
      <c r="EOQ1120" s="136"/>
      <c r="EOR1120" s="136"/>
      <c r="EOS1120" s="136"/>
      <c r="EOT1120" s="136"/>
      <c r="EOU1120" s="136"/>
      <c r="EOV1120" s="136"/>
      <c r="EOW1120" s="136"/>
      <c r="EOX1120" s="136"/>
      <c r="EOY1120" s="136"/>
      <c r="EOZ1120" s="136"/>
      <c r="EPA1120" s="136"/>
      <c r="EPB1120" s="136"/>
      <c r="EPC1120" s="136"/>
      <c r="EPD1120" s="136"/>
      <c r="EPE1120" s="136"/>
      <c r="EPF1120" s="136"/>
      <c r="EPG1120" s="136"/>
      <c r="EPH1120" s="136"/>
      <c r="EPI1120" s="136"/>
      <c r="EPJ1120" s="136"/>
      <c r="EPK1120" s="136"/>
      <c r="EPL1120" s="136"/>
      <c r="EPM1120" s="136"/>
      <c r="EPN1120" s="136"/>
      <c r="EPO1120" s="136"/>
      <c r="EPP1120" s="136"/>
      <c r="EPQ1120" s="136"/>
      <c r="EPR1120" s="136"/>
      <c r="EPS1120" s="136"/>
      <c r="EPT1120" s="136"/>
      <c r="EPU1120" s="136"/>
      <c r="EPV1120" s="136"/>
      <c r="EPW1120" s="136"/>
      <c r="EPX1120" s="136"/>
      <c r="EPY1120" s="136"/>
      <c r="EPZ1120" s="136"/>
      <c r="EQA1120" s="136"/>
      <c r="EQB1120" s="136"/>
      <c r="EQC1120" s="136"/>
      <c r="EQD1120" s="136"/>
      <c r="EQE1120" s="136"/>
      <c r="EQF1120" s="136"/>
      <c r="EQG1120" s="136"/>
      <c r="EQH1120" s="136"/>
      <c r="EQI1120" s="136"/>
      <c r="EQJ1120" s="136"/>
      <c r="EQK1120" s="136"/>
      <c r="EQL1120" s="136"/>
      <c r="EQM1120" s="136"/>
      <c r="EQN1120" s="136"/>
      <c r="EQO1120" s="136"/>
      <c r="EQP1120" s="136"/>
      <c r="EQQ1120" s="136"/>
      <c r="EQR1120" s="136"/>
      <c r="EQS1120" s="136"/>
      <c r="EQT1120" s="136"/>
      <c r="EQU1120" s="136"/>
      <c r="EQV1120" s="136"/>
      <c r="EQW1120" s="136"/>
      <c r="EQX1120" s="136"/>
      <c r="EQY1120" s="136"/>
      <c r="EQZ1120" s="136"/>
      <c r="ERA1120" s="136"/>
      <c r="ERB1120" s="136"/>
      <c r="ERC1120" s="136"/>
      <c r="ERD1120" s="136"/>
      <c r="ERE1120" s="136"/>
      <c r="ERF1120" s="136"/>
      <c r="ERG1120" s="136"/>
      <c r="ERH1120" s="136"/>
      <c r="ERI1120" s="136"/>
      <c r="ERJ1120" s="136"/>
      <c r="ERK1120" s="136"/>
      <c r="ERL1120" s="136"/>
      <c r="ERM1120" s="136"/>
      <c r="ERN1120" s="136"/>
      <c r="ERO1120" s="136"/>
      <c r="ERP1120" s="136"/>
      <c r="ERQ1120" s="136"/>
      <c r="ERR1120" s="136"/>
      <c r="ERS1120" s="136"/>
      <c r="ERT1120" s="136"/>
      <c r="ERU1120" s="136"/>
      <c r="ERV1120" s="136"/>
      <c r="ERW1120" s="136"/>
      <c r="ERX1120" s="136"/>
      <c r="ERY1120" s="136"/>
      <c r="ERZ1120" s="136"/>
      <c r="ESA1120" s="136"/>
      <c r="ESB1120" s="136"/>
      <c r="ESC1120" s="136"/>
      <c r="ESD1120" s="136"/>
      <c r="ESE1120" s="136"/>
      <c r="ESF1120" s="136"/>
      <c r="ESG1120" s="136"/>
      <c r="ESH1120" s="136"/>
      <c r="ESI1120" s="136"/>
      <c r="ESJ1120" s="136"/>
      <c r="ESK1120" s="136"/>
      <c r="ESL1120" s="136"/>
      <c r="ESM1120" s="136"/>
      <c r="ESN1120" s="136"/>
      <c r="ESO1120" s="136"/>
      <c r="ESP1120" s="136"/>
      <c r="ESQ1120" s="136"/>
      <c r="ESR1120" s="136"/>
      <c r="ESS1120" s="136"/>
      <c r="EST1120" s="136"/>
      <c r="ESU1120" s="136"/>
      <c r="ESV1120" s="136"/>
      <c r="ESW1120" s="136"/>
      <c r="ESX1120" s="136"/>
      <c r="ESY1120" s="136"/>
      <c r="ESZ1120" s="136"/>
      <c r="ETA1120" s="136"/>
      <c r="ETB1120" s="136"/>
      <c r="ETC1120" s="136"/>
      <c r="ETD1120" s="136"/>
      <c r="ETE1120" s="136"/>
      <c r="ETF1120" s="136"/>
      <c r="ETG1120" s="136"/>
      <c r="ETH1120" s="136"/>
      <c r="ETI1120" s="136"/>
      <c r="ETJ1120" s="136"/>
      <c r="ETK1120" s="136"/>
      <c r="ETL1120" s="136"/>
      <c r="ETM1120" s="136"/>
      <c r="ETN1120" s="136"/>
      <c r="ETO1120" s="136"/>
      <c r="ETP1120" s="136"/>
      <c r="ETQ1120" s="136"/>
      <c r="ETR1120" s="136"/>
      <c r="ETS1120" s="136"/>
      <c r="ETT1120" s="136"/>
      <c r="ETU1120" s="136"/>
      <c r="ETV1120" s="136"/>
      <c r="ETW1120" s="136"/>
      <c r="ETX1120" s="136"/>
      <c r="ETY1120" s="136"/>
      <c r="ETZ1120" s="136"/>
      <c r="EUA1120" s="136"/>
      <c r="EUB1120" s="136"/>
      <c r="EUC1120" s="136"/>
      <c r="EUD1120" s="136"/>
      <c r="EUE1120" s="136"/>
      <c r="EUF1120" s="136"/>
      <c r="EUG1120" s="136"/>
      <c r="EUH1120" s="136"/>
      <c r="EUI1120" s="136"/>
      <c r="EUJ1120" s="136"/>
      <c r="EUK1120" s="136"/>
      <c r="EUL1120" s="136"/>
      <c r="EUM1120" s="136"/>
      <c r="EUN1120" s="136"/>
      <c r="EUO1120" s="136"/>
      <c r="EUP1120" s="136"/>
      <c r="EUQ1120" s="136"/>
      <c r="EUR1120" s="136"/>
      <c r="EUS1120" s="136"/>
      <c r="EUT1120" s="136"/>
      <c r="EUU1120" s="136"/>
      <c r="EUV1120" s="136"/>
      <c r="EUW1120" s="136"/>
      <c r="EUX1120" s="136"/>
      <c r="EUY1120" s="136"/>
      <c r="EUZ1120" s="136"/>
      <c r="EVA1120" s="136"/>
      <c r="EVB1120" s="136"/>
      <c r="EVC1120" s="136"/>
      <c r="EVD1120" s="136"/>
      <c r="EVE1120" s="136"/>
      <c r="EVF1120" s="136"/>
      <c r="EVG1120" s="136"/>
      <c r="EVH1120" s="136"/>
      <c r="EVI1120" s="136"/>
      <c r="EVJ1120" s="136"/>
      <c r="EVK1120" s="136"/>
      <c r="EVL1120" s="136"/>
      <c r="EVM1120" s="136"/>
      <c r="EVN1120" s="136"/>
      <c r="EVO1120" s="136"/>
      <c r="EVP1120" s="136"/>
      <c r="EVQ1120" s="136"/>
      <c r="EVR1120" s="136"/>
      <c r="EVS1120" s="136"/>
      <c r="EVT1120" s="136"/>
      <c r="EVU1120" s="136"/>
      <c r="EVV1120" s="136"/>
      <c r="EVW1120" s="136"/>
      <c r="EVX1120" s="136"/>
      <c r="EVY1120" s="136"/>
      <c r="EVZ1120" s="136"/>
      <c r="EWA1120" s="136"/>
      <c r="EWB1120" s="136"/>
      <c r="EWC1120" s="136"/>
      <c r="EWD1120" s="136"/>
      <c r="EWE1120" s="136"/>
      <c r="EWF1120" s="136"/>
      <c r="EWG1120" s="136"/>
      <c r="EWH1120" s="136"/>
      <c r="EWI1120" s="136"/>
      <c r="EWJ1120" s="136"/>
      <c r="EWK1120" s="136"/>
      <c r="EWL1120" s="136"/>
      <c r="EWM1120" s="136"/>
      <c r="EWN1120" s="136"/>
      <c r="EWO1120" s="136"/>
      <c r="EWP1120" s="136"/>
      <c r="EWQ1120" s="136"/>
      <c r="EWR1120" s="136"/>
      <c r="EWS1120" s="136"/>
      <c r="EWT1120" s="136"/>
      <c r="EWU1120" s="136"/>
      <c r="EWV1120" s="136"/>
      <c r="EWW1120" s="136"/>
      <c r="EWX1120" s="136"/>
      <c r="EWY1120" s="136"/>
      <c r="EWZ1120" s="136"/>
      <c r="EXA1120" s="136"/>
      <c r="EXB1120" s="136"/>
      <c r="EXC1120" s="136"/>
      <c r="EXD1120" s="136"/>
      <c r="EXE1120" s="136"/>
      <c r="EXF1120" s="136"/>
      <c r="EXG1120" s="136"/>
      <c r="EXH1120" s="136"/>
      <c r="EXI1120" s="136"/>
      <c r="EXJ1120" s="136"/>
      <c r="EXK1120" s="136"/>
      <c r="EXL1120" s="136"/>
      <c r="EXM1120" s="136"/>
      <c r="EXN1120" s="136"/>
      <c r="EXO1120" s="136"/>
      <c r="EXP1120" s="136"/>
      <c r="EXQ1120" s="136"/>
      <c r="EXR1120" s="136"/>
      <c r="EXS1120" s="136"/>
      <c r="EXT1120" s="136"/>
      <c r="EXU1120" s="136"/>
      <c r="EXV1120" s="136"/>
      <c r="EXW1120" s="136"/>
      <c r="EXX1120" s="136"/>
      <c r="EXY1120" s="136"/>
      <c r="EXZ1120" s="136"/>
      <c r="EYA1120" s="136"/>
      <c r="EYB1120" s="136"/>
      <c r="EYC1120" s="136"/>
      <c r="EYD1120" s="136"/>
      <c r="EYE1120" s="136"/>
      <c r="EYF1120" s="136"/>
      <c r="EYG1120" s="136"/>
      <c r="EYH1120" s="136"/>
      <c r="EYI1120" s="136"/>
      <c r="EYJ1120" s="136"/>
      <c r="EYK1120" s="136"/>
      <c r="EYL1120" s="136"/>
      <c r="EYM1120" s="136"/>
      <c r="EYN1120" s="136"/>
      <c r="EYO1120" s="136"/>
      <c r="EYP1120" s="136"/>
      <c r="EYQ1120" s="136"/>
      <c r="EYR1120" s="136"/>
      <c r="EYS1120" s="136"/>
      <c r="EYT1120" s="136"/>
      <c r="EYU1120" s="136"/>
      <c r="EYV1120" s="136"/>
      <c r="EYW1120" s="136"/>
      <c r="EYX1120" s="136"/>
      <c r="EYY1120" s="136"/>
      <c r="EYZ1120" s="136"/>
      <c r="EZA1120" s="136"/>
      <c r="EZB1120" s="136"/>
      <c r="EZC1120" s="136"/>
      <c r="EZD1120" s="136"/>
      <c r="EZE1120" s="136"/>
      <c r="EZF1120" s="136"/>
      <c r="EZG1120" s="136"/>
      <c r="EZH1120" s="136"/>
      <c r="EZI1120" s="136"/>
      <c r="EZJ1120" s="136"/>
      <c r="EZK1120" s="136"/>
      <c r="EZL1120" s="136"/>
      <c r="EZM1120" s="136"/>
      <c r="EZN1120" s="136"/>
      <c r="EZO1120" s="136"/>
      <c r="EZP1120" s="136"/>
      <c r="EZQ1120" s="136"/>
      <c r="EZR1120" s="136"/>
      <c r="EZS1120" s="136"/>
      <c r="EZT1120" s="136"/>
      <c r="EZU1120" s="136"/>
      <c r="EZV1120" s="136"/>
      <c r="EZW1120" s="136"/>
      <c r="EZX1120" s="136"/>
      <c r="EZY1120" s="136"/>
      <c r="EZZ1120" s="136"/>
      <c r="FAA1120" s="136"/>
      <c r="FAB1120" s="136"/>
      <c r="FAC1120" s="136"/>
      <c r="FAD1120" s="136"/>
      <c r="FAE1120" s="136"/>
      <c r="FAF1120" s="136"/>
      <c r="FAG1120" s="136"/>
      <c r="FAH1120" s="136"/>
      <c r="FAI1120" s="136"/>
      <c r="FAJ1120" s="136"/>
      <c r="FAK1120" s="136"/>
      <c r="FAL1120" s="136"/>
      <c r="FAM1120" s="136"/>
      <c r="FAN1120" s="136"/>
      <c r="FAO1120" s="136"/>
      <c r="FAP1120" s="136"/>
      <c r="FAQ1120" s="136"/>
      <c r="FAR1120" s="136"/>
      <c r="FAS1120" s="136"/>
      <c r="FAT1120" s="136"/>
      <c r="FAU1120" s="136"/>
      <c r="FAV1120" s="136"/>
      <c r="FAW1120" s="136"/>
      <c r="FAX1120" s="136"/>
      <c r="FAY1120" s="136"/>
      <c r="FAZ1120" s="136"/>
      <c r="FBA1120" s="136"/>
      <c r="FBB1120" s="136"/>
      <c r="FBC1120" s="136"/>
      <c r="FBD1120" s="136"/>
      <c r="FBE1120" s="136"/>
      <c r="FBF1120" s="136"/>
      <c r="FBG1120" s="136"/>
      <c r="FBH1120" s="136"/>
      <c r="FBI1120" s="136"/>
      <c r="FBJ1120" s="136"/>
      <c r="FBK1120" s="136"/>
      <c r="FBL1120" s="136"/>
      <c r="FBM1120" s="136"/>
      <c r="FBN1120" s="136"/>
      <c r="FBO1120" s="136"/>
      <c r="FBP1120" s="136"/>
      <c r="FBQ1120" s="136"/>
      <c r="FBR1120" s="136"/>
      <c r="FBS1120" s="136"/>
      <c r="FBT1120" s="136"/>
      <c r="FBU1120" s="136"/>
      <c r="FBV1120" s="136"/>
      <c r="FBW1120" s="136"/>
      <c r="FBX1120" s="136"/>
      <c r="FBY1120" s="136"/>
      <c r="FBZ1120" s="136"/>
      <c r="FCA1120" s="136"/>
      <c r="FCB1120" s="136"/>
      <c r="FCC1120" s="136"/>
      <c r="FCD1120" s="136"/>
      <c r="FCE1120" s="136"/>
      <c r="FCF1120" s="136"/>
      <c r="FCG1120" s="136"/>
      <c r="FCH1120" s="136"/>
      <c r="FCI1120" s="136"/>
      <c r="FCJ1120" s="136"/>
      <c r="FCK1120" s="136"/>
      <c r="FCL1120" s="136"/>
      <c r="FCM1120" s="136"/>
      <c r="FCN1120" s="136"/>
      <c r="FCO1120" s="136"/>
      <c r="FCP1120" s="136"/>
      <c r="FCQ1120" s="136"/>
      <c r="FCR1120" s="136"/>
      <c r="FCS1120" s="136"/>
      <c r="FCT1120" s="136"/>
      <c r="FCU1120" s="136"/>
      <c r="FCV1120" s="136"/>
      <c r="FCW1120" s="136"/>
      <c r="FCX1120" s="136"/>
      <c r="FCY1120" s="136"/>
      <c r="FCZ1120" s="136"/>
      <c r="FDA1120" s="136"/>
      <c r="FDB1120" s="136"/>
      <c r="FDC1120" s="136"/>
      <c r="FDD1120" s="136"/>
      <c r="FDE1120" s="136"/>
      <c r="FDF1120" s="136"/>
      <c r="FDG1120" s="136"/>
      <c r="FDH1120" s="136"/>
      <c r="FDI1120" s="136"/>
      <c r="FDJ1120" s="136"/>
      <c r="FDK1120" s="136"/>
      <c r="FDL1120" s="136"/>
      <c r="FDM1120" s="136"/>
      <c r="FDN1120" s="136"/>
      <c r="FDO1120" s="136"/>
      <c r="FDP1120" s="136"/>
      <c r="FDQ1120" s="136"/>
      <c r="FDR1120" s="136"/>
      <c r="FDS1120" s="136"/>
      <c r="FDT1120" s="136"/>
      <c r="FDU1120" s="136"/>
      <c r="FDV1120" s="136"/>
      <c r="FDW1120" s="136"/>
      <c r="FDX1120" s="136"/>
      <c r="FDY1120" s="136"/>
      <c r="FDZ1120" s="136"/>
      <c r="FEA1120" s="136"/>
      <c r="FEB1120" s="136"/>
      <c r="FEC1120" s="136"/>
      <c r="FED1120" s="136"/>
      <c r="FEE1120" s="136"/>
      <c r="FEF1120" s="136"/>
      <c r="FEG1120" s="136"/>
      <c r="FEH1120" s="136"/>
      <c r="FEI1120" s="136"/>
      <c r="FEJ1120" s="136"/>
      <c r="FEK1120" s="136"/>
      <c r="FEL1120" s="136"/>
      <c r="FEM1120" s="136"/>
      <c r="FEN1120" s="136"/>
      <c r="FEO1120" s="136"/>
      <c r="FEP1120" s="136"/>
      <c r="FEQ1120" s="136"/>
      <c r="FER1120" s="136"/>
      <c r="FES1120" s="136"/>
      <c r="FET1120" s="136"/>
      <c r="FEU1120" s="136"/>
      <c r="FEV1120" s="136"/>
      <c r="FEW1120" s="136"/>
      <c r="FEX1120" s="136"/>
      <c r="FEY1120" s="136"/>
      <c r="FEZ1120" s="136"/>
      <c r="FFA1120" s="136"/>
      <c r="FFB1120" s="136"/>
      <c r="FFC1120" s="136"/>
      <c r="FFD1120" s="136"/>
      <c r="FFE1120" s="136"/>
      <c r="FFF1120" s="136"/>
      <c r="FFG1120" s="136"/>
      <c r="FFH1120" s="136"/>
      <c r="FFI1120" s="136"/>
      <c r="FFJ1120" s="136"/>
      <c r="FFK1120" s="136"/>
      <c r="FFL1120" s="136"/>
      <c r="FFM1120" s="136"/>
      <c r="FFN1120" s="136"/>
      <c r="FFO1120" s="136"/>
      <c r="FFP1120" s="136"/>
      <c r="FFQ1120" s="136"/>
      <c r="FFR1120" s="136"/>
      <c r="FFS1120" s="136"/>
      <c r="FFT1120" s="136"/>
      <c r="FFU1120" s="136"/>
      <c r="FFV1120" s="136"/>
      <c r="FFW1120" s="136"/>
      <c r="FFX1120" s="136"/>
      <c r="FFY1120" s="136"/>
      <c r="FFZ1120" s="136"/>
      <c r="FGA1120" s="136"/>
      <c r="FGB1120" s="136"/>
      <c r="FGC1120" s="136"/>
      <c r="FGD1120" s="136"/>
      <c r="FGE1120" s="136"/>
      <c r="FGF1120" s="136"/>
      <c r="FGG1120" s="136"/>
      <c r="FGH1120" s="136"/>
      <c r="FGI1120" s="136"/>
      <c r="FGJ1120" s="136"/>
      <c r="FGK1120" s="136"/>
      <c r="FGL1120" s="136"/>
      <c r="FGM1120" s="136"/>
      <c r="FGN1120" s="136"/>
      <c r="FGO1120" s="136"/>
      <c r="FGP1120" s="136"/>
      <c r="FGQ1120" s="136"/>
      <c r="FGR1120" s="136"/>
      <c r="FGS1120" s="136"/>
      <c r="FGT1120" s="136"/>
      <c r="FGU1120" s="136"/>
      <c r="FGV1120" s="136"/>
      <c r="FGW1120" s="136"/>
      <c r="FGX1120" s="136"/>
      <c r="FGY1120" s="136"/>
      <c r="FGZ1120" s="136"/>
      <c r="FHA1120" s="136"/>
      <c r="FHB1120" s="136"/>
      <c r="FHC1120" s="136"/>
      <c r="FHD1120" s="136"/>
      <c r="FHE1120" s="136"/>
      <c r="FHF1120" s="136"/>
      <c r="FHG1120" s="136"/>
      <c r="FHH1120" s="136"/>
      <c r="FHI1120" s="136"/>
      <c r="FHJ1120" s="136"/>
      <c r="FHK1120" s="136"/>
      <c r="FHL1120" s="136"/>
      <c r="FHM1120" s="136"/>
      <c r="FHN1120" s="136"/>
      <c r="FHO1120" s="136"/>
      <c r="FHP1120" s="136"/>
      <c r="FHQ1120" s="136"/>
      <c r="FHR1120" s="136"/>
      <c r="FHS1120" s="136"/>
      <c r="FHT1120" s="136"/>
      <c r="FHU1120" s="136"/>
      <c r="FHV1120" s="136"/>
      <c r="FHW1120" s="136"/>
      <c r="FHX1120" s="136"/>
      <c r="FHY1120" s="136"/>
      <c r="FHZ1120" s="136"/>
      <c r="FIA1120" s="136"/>
      <c r="FIB1120" s="136"/>
      <c r="FIC1120" s="136"/>
      <c r="FID1120" s="136"/>
      <c r="FIE1120" s="136"/>
      <c r="FIF1120" s="136"/>
      <c r="FIG1120" s="136"/>
      <c r="FIH1120" s="136"/>
      <c r="FII1120" s="136"/>
      <c r="FIJ1120" s="136"/>
      <c r="FIK1120" s="136"/>
      <c r="FIL1120" s="136"/>
      <c r="FIM1120" s="136"/>
      <c r="FIN1120" s="136"/>
      <c r="FIO1120" s="136"/>
      <c r="FIP1120" s="136"/>
      <c r="FIQ1120" s="136"/>
      <c r="FIR1120" s="136"/>
      <c r="FIS1120" s="136"/>
      <c r="FIT1120" s="136"/>
      <c r="FIU1120" s="136"/>
      <c r="FIV1120" s="136"/>
      <c r="FIW1120" s="136"/>
      <c r="FIX1120" s="136"/>
      <c r="FIY1120" s="136"/>
      <c r="FIZ1120" s="136"/>
      <c r="FJA1120" s="136"/>
      <c r="FJB1120" s="136"/>
      <c r="FJC1120" s="136"/>
      <c r="FJD1120" s="136"/>
      <c r="FJE1120" s="136"/>
      <c r="FJF1120" s="136"/>
      <c r="FJG1120" s="136"/>
      <c r="FJH1120" s="136"/>
      <c r="FJI1120" s="136"/>
      <c r="FJJ1120" s="136"/>
      <c r="FJK1120" s="136"/>
      <c r="FJL1120" s="136"/>
      <c r="FJM1120" s="136"/>
      <c r="FJN1120" s="136"/>
      <c r="FJO1120" s="136"/>
      <c r="FJP1120" s="136"/>
      <c r="FJQ1120" s="136"/>
      <c r="FJR1120" s="136"/>
      <c r="FJS1120" s="136"/>
      <c r="FJT1120" s="136"/>
      <c r="FJU1120" s="136"/>
      <c r="FJV1120" s="136"/>
      <c r="FJW1120" s="136"/>
      <c r="FJX1120" s="136"/>
      <c r="FJY1120" s="136"/>
      <c r="FJZ1120" s="136"/>
      <c r="FKA1120" s="136"/>
      <c r="FKB1120" s="136"/>
      <c r="FKC1120" s="136"/>
      <c r="FKD1120" s="136"/>
      <c r="FKE1120" s="136"/>
      <c r="FKF1120" s="136"/>
      <c r="FKG1120" s="136"/>
      <c r="FKH1120" s="136"/>
      <c r="FKI1120" s="136"/>
      <c r="FKJ1120" s="136"/>
      <c r="FKK1120" s="136"/>
      <c r="FKL1120" s="136"/>
      <c r="FKM1120" s="136"/>
      <c r="FKN1120" s="136"/>
      <c r="FKO1120" s="136"/>
      <c r="FKP1120" s="136"/>
      <c r="FKQ1120" s="136"/>
      <c r="FKR1120" s="136"/>
      <c r="FKS1120" s="136"/>
      <c r="FKT1120" s="136"/>
      <c r="FKU1120" s="136"/>
      <c r="FKV1120" s="136"/>
      <c r="FKW1120" s="136"/>
      <c r="FKX1120" s="136"/>
      <c r="FKY1120" s="136"/>
      <c r="FKZ1120" s="136"/>
      <c r="FLA1120" s="136"/>
      <c r="FLB1120" s="136"/>
      <c r="FLC1120" s="136"/>
      <c r="FLD1120" s="136"/>
      <c r="FLE1120" s="136"/>
      <c r="FLF1120" s="136"/>
      <c r="FLG1120" s="136"/>
      <c r="FLH1120" s="136"/>
      <c r="FLI1120" s="136"/>
      <c r="FLJ1120" s="136"/>
      <c r="FLK1120" s="136"/>
      <c r="FLL1120" s="136"/>
      <c r="FLM1120" s="136"/>
      <c r="FLN1120" s="136"/>
      <c r="FLO1120" s="136"/>
      <c r="FLP1120" s="136"/>
      <c r="FLQ1120" s="136"/>
      <c r="FLR1120" s="136"/>
      <c r="FLS1120" s="136"/>
      <c r="FLT1120" s="136"/>
      <c r="FLU1120" s="136"/>
      <c r="FLV1120" s="136"/>
      <c r="FLW1120" s="136"/>
      <c r="FLX1120" s="136"/>
      <c r="FLY1120" s="136"/>
      <c r="FLZ1120" s="136"/>
      <c r="FMA1120" s="136"/>
      <c r="FMB1120" s="136"/>
      <c r="FMC1120" s="136"/>
      <c r="FMD1120" s="136"/>
      <c r="FME1120" s="136"/>
      <c r="FMF1120" s="136"/>
      <c r="FMG1120" s="136"/>
      <c r="FMH1120" s="136"/>
      <c r="FMI1120" s="136"/>
      <c r="FMJ1120" s="136"/>
      <c r="FMK1120" s="136"/>
      <c r="FML1120" s="136"/>
      <c r="FMM1120" s="136"/>
      <c r="FMN1120" s="136"/>
      <c r="FMO1120" s="136"/>
      <c r="FMP1120" s="136"/>
      <c r="FMQ1120" s="136"/>
      <c r="FMR1120" s="136"/>
      <c r="FMS1120" s="136"/>
      <c r="FMT1120" s="136"/>
      <c r="FMU1120" s="136"/>
      <c r="FMV1120" s="136"/>
      <c r="FMW1120" s="136"/>
      <c r="FMX1120" s="136"/>
      <c r="FMY1120" s="136"/>
      <c r="FMZ1120" s="136"/>
      <c r="FNA1120" s="136"/>
      <c r="FNB1120" s="136"/>
      <c r="FNC1120" s="136"/>
      <c r="FND1120" s="136"/>
      <c r="FNE1120" s="136"/>
      <c r="FNF1120" s="136"/>
      <c r="FNG1120" s="136"/>
      <c r="FNH1120" s="136"/>
      <c r="FNI1120" s="136"/>
      <c r="FNJ1120" s="136"/>
      <c r="FNK1120" s="136"/>
      <c r="FNL1120" s="136"/>
      <c r="FNM1120" s="136"/>
      <c r="FNN1120" s="136"/>
      <c r="FNO1120" s="136"/>
      <c r="FNP1120" s="136"/>
      <c r="FNQ1120" s="136"/>
      <c r="FNR1120" s="136"/>
      <c r="FNS1120" s="136"/>
      <c r="FNT1120" s="136"/>
      <c r="FNU1120" s="136"/>
      <c r="FNV1120" s="136"/>
      <c r="FNW1120" s="136"/>
      <c r="FNX1120" s="136"/>
      <c r="FNY1120" s="136"/>
      <c r="FNZ1120" s="136"/>
      <c r="FOA1120" s="136"/>
      <c r="FOB1120" s="136"/>
      <c r="FOC1120" s="136"/>
      <c r="FOD1120" s="136"/>
      <c r="FOE1120" s="136"/>
      <c r="FOF1120" s="136"/>
      <c r="FOG1120" s="136"/>
      <c r="FOH1120" s="136"/>
      <c r="FOI1120" s="136"/>
      <c r="FOJ1120" s="136"/>
      <c r="FOK1120" s="136"/>
      <c r="FOL1120" s="136"/>
      <c r="FOM1120" s="136"/>
      <c r="FON1120" s="136"/>
      <c r="FOO1120" s="136"/>
      <c r="FOP1120" s="136"/>
      <c r="FOQ1120" s="136"/>
      <c r="FOR1120" s="136"/>
      <c r="FOS1120" s="136"/>
      <c r="FOT1120" s="136"/>
      <c r="FOU1120" s="136"/>
      <c r="FOV1120" s="136"/>
      <c r="FOW1120" s="136"/>
      <c r="FOX1120" s="136"/>
      <c r="FOY1120" s="136"/>
      <c r="FOZ1120" s="136"/>
      <c r="FPA1120" s="136"/>
      <c r="FPB1120" s="136"/>
      <c r="FPC1120" s="136"/>
      <c r="FPD1120" s="136"/>
      <c r="FPE1120" s="136"/>
      <c r="FPF1120" s="136"/>
      <c r="FPG1120" s="136"/>
      <c r="FPH1120" s="136"/>
      <c r="FPI1120" s="136"/>
      <c r="FPJ1120" s="136"/>
      <c r="FPK1120" s="136"/>
      <c r="FPL1120" s="136"/>
      <c r="FPM1120" s="136"/>
      <c r="FPN1120" s="136"/>
      <c r="FPO1120" s="136"/>
      <c r="FPP1120" s="136"/>
      <c r="FPQ1120" s="136"/>
      <c r="FPR1120" s="136"/>
      <c r="FPS1120" s="136"/>
      <c r="FPT1120" s="136"/>
      <c r="FPU1120" s="136"/>
      <c r="FPV1120" s="136"/>
      <c r="FPW1120" s="136"/>
      <c r="FPX1120" s="136"/>
      <c r="FPY1120" s="136"/>
      <c r="FPZ1120" s="136"/>
      <c r="FQA1120" s="136"/>
      <c r="FQB1120" s="136"/>
      <c r="FQC1120" s="136"/>
      <c r="FQD1120" s="136"/>
      <c r="FQE1120" s="136"/>
      <c r="FQF1120" s="136"/>
      <c r="FQG1120" s="136"/>
      <c r="FQH1120" s="136"/>
      <c r="FQI1120" s="136"/>
      <c r="FQJ1120" s="136"/>
      <c r="FQK1120" s="136"/>
      <c r="FQL1120" s="136"/>
      <c r="FQM1120" s="136"/>
      <c r="FQN1120" s="136"/>
      <c r="FQO1120" s="136"/>
      <c r="FQP1120" s="136"/>
      <c r="FQQ1120" s="136"/>
      <c r="FQR1120" s="136"/>
      <c r="FQS1120" s="136"/>
      <c r="FQT1120" s="136"/>
      <c r="FQU1120" s="136"/>
      <c r="FQV1120" s="136"/>
      <c r="FQW1120" s="136"/>
      <c r="FQX1120" s="136"/>
      <c r="FQY1120" s="136"/>
      <c r="FQZ1120" s="136"/>
      <c r="FRA1120" s="136"/>
      <c r="FRB1120" s="136"/>
      <c r="FRC1120" s="136"/>
      <c r="FRD1120" s="136"/>
      <c r="FRE1120" s="136"/>
      <c r="FRF1120" s="136"/>
      <c r="FRG1120" s="136"/>
      <c r="FRH1120" s="136"/>
      <c r="FRI1120" s="136"/>
      <c r="FRJ1120" s="136"/>
      <c r="FRK1120" s="136"/>
      <c r="FRL1120" s="136"/>
      <c r="FRM1120" s="136"/>
      <c r="FRN1120" s="136"/>
      <c r="FRO1120" s="136"/>
      <c r="FRP1120" s="136"/>
      <c r="FRQ1120" s="136"/>
      <c r="FRR1120" s="136"/>
      <c r="FRS1120" s="136"/>
      <c r="FRT1120" s="136"/>
      <c r="FRU1120" s="136"/>
      <c r="FRV1120" s="136"/>
      <c r="FRW1120" s="136"/>
      <c r="FRX1120" s="136"/>
      <c r="FRY1120" s="136"/>
      <c r="FRZ1120" s="136"/>
      <c r="FSA1120" s="136"/>
      <c r="FSB1120" s="136"/>
      <c r="FSC1120" s="136"/>
      <c r="FSD1120" s="136"/>
      <c r="FSE1120" s="136"/>
      <c r="FSF1120" s="136"/>
      <c r="FSG1120" s="136"/>
      <c r="FSH1120" s="136"/>
      <c r="FSI1120" s="136"/>
      <c r="FSJ1120" s="136"/>
      <c r="FSK1120" s="136"/>
      <c r="FSL1120" s="136"/>
      <c r="FSM1120" s="136"/>
      <c r="FSN1120" s="136"/>
      <c r="FSO1120" s="136"/>
      <c r="FSP1120" s="136"/>
      <c r="FSQ1120" s="136"/>
      <c r="FSR1120" s="136"/>
      <c r="FSS1120" s="136"/>
      <c r="FST1120" s="136"/>
      <c r="FSU1120" s="136"/>
      <c r="FSV1120" s="136"/>
      <c r="FSW1120" s="136"/>
      <c r="FSX1120" s="136"/>
      <c r="FSY1120" s="136"/>
      <c r="FSZ1120" s="136"/>
      <c r="FTA1120" s="136"/>
      <c r="FTB1120" s="136"/>
      <c r="FTC1120" s="136"/>
      <c r="FTD1120" s="136"/>
      <c r="FTE1120" s="136"/>
      <c r="FTF1120" s="136"/>
      <c r="FTG1120" s="136"/>
      <c r="FTH1120" s="136"/>
      <c r="FTI1120" s="136"/>
      <c r="FTJ1120" s="136"/>
      <c r="FTK1120" s="136"/>
      <c r="FTL1120" s="136"/>
      <c r="FTM1120" s="136"/>
      <c r="FTN1120" s="136"/>
      <c r="FTO1120" s="136"/>
      <c r="FTP1120" s="136"/>
      <c r="FTQ1120" s="136"/>
      <c r="FTR1120" s="136"/>
      <c r="FTS1120" s="136"/>
      <c r="FTT1120" s="136"/>
      <c r="FTU1120" s="136"/>
      <c r="FTV1120" s="136"/>
      <c r="FTW1120" s="136"/>
      <c r="FTX1120" s="136"/>
      <c r="FTY1120" s="136"/>
      <c r="FTZ1120" s="136"/>
      <c r="FUA1120" s="136"/>
      <c r="FUB1120" s="136"/>
      <c r="FUC1120" s="136"/>
      <c r="FUD1120" s="136"/>
      <c r="FUE1120" s="136"/>
      <c r="FUF1120" s="136"/>
      <c r="FUG1120" s="136"/>
      <c r="FUH1120" s="136"/>
      <c r="FUI1120" s="136"/>
      <c r="FUJ1120" s="136"/>
      <c r="FUK1120" s="136"/>
      <c r="FUL1120" s="136"/>
      <c r="FUM1120" s="136"/>
      <c r="FUN1120" s="136"/>
      <c r="FUO1120" s="136"/>
      <c r="FUP1120" s="136"/>
      <c r="FUQ1120" s="136"/>
      <c r="FUR1120" s="136"/>
      <c r="FUS1120" s="136"/>
      <c r="FUT1120" s="136"/>
      <c r="FUU1120" s="136"/>
      <c r="FUV1120" s="136"/>
      <c r="FUW1120" s="136"/>
      <c r="FUX1120" s="136"/>
      <c r="FUY1120" s="136"/>
      <c r="FUZ1120" s="136"/>
      <c r="FVA1120" s="136"/>
      <c r="FVB1120" s="136"/>
      <c r="FVC1120" s="136"/>
      <c r="FVD1120" s="136"/>
      <c r="FVE1120" s="136"/>
      <c r="FVF1120" s="136"/>
      <c r="FVG1120" s="136"/>
      <c r="FVH1120" s="136"/>
      <c r="FVI1120" s="136"/>
      <c r="FVJ1120" s="136"/>
      <c r="FVK1120" s="136"/>
      <c r="FVL1120" s="136"/>
      <c r="FVM1120" s="136"/>
      <c r="FVN1120" s="136"/>
      <c r="FVO1120" s="136"/>
      <c r="FVP1120" s="136"/>
      <c r="FVQ1120" s="136"/>
      <c r="FVR1120" s="136"/>
      <c r="FVS1120" s="136"/>
      <c r="FVT1120" s="136"/>
      <c r="FVU1120" s="136"/>
      <c r="FVV1120" s="136"/>
      <c r="FVW1120" s="136"/>
      <c r="FVX1120" s="136"/>
      <c r="FVY1120" s="136"/>
      <c r="FVZ1120" s="136"/>
      <c r="FWA1120" s="136"/>
      <c r="FWB1120" s="136"/>
      <c r="FWC1120" s="136"/>
      <c r="FWD1120" s="136"/>
      <c r="FWE1120" s="136"/>
      <c r="FWF1120" s="136"/>
      <c r="FWG1120" s="136"/>
      <c r="FWH1120" s="136"/>
      <c r="FWI1120" s="136"/>
      <c r="FWJ1120" s="136"/>
      <c r="FWK1120" s="136"/>
      <c r="FWL1120" s="136"/>
      <c r="FWM1120" s="136"/>
      <c r="FWN1120" s="136"/>
      <c r="FWO1120" s="136"/>
      <c r="FWP1120" s="136"/>
      <c r="FWQ1120" s="136"/>
      <c r="FWR1120" s="136"/>
      <c r="FWS1120" s="136"/>
      <c r="FWT1120" s="136"/>
      <c r="FWU1120" s="136"/>
      <c r="FWV1120" s="136"/>
      <c r="FWW1120" s="136"/>
      <c r="FWX1120" s="136"/>
      <c r="FWY1120" s="136"/>
      <c r="FWZ1120" s="136"/>
      <c r="FXA1120" s="136"/>
      <c r="FXB1120" s="136"/>
      <c r="FXC1120" s="136"/>
      <c r="FXD1120" s="136"/>
      <c r="FXE1120" s="136"/>
      <c r="FXF1120" s="136"/>
      <c r="FXG1120" s="136"/>
      <c r="FXH1120" s="136"/>
      <c r="FXI1120" s="136"/>
      <c r="FXJ1120" s="136"/>
      <c r="FXK1120" s="136"/>
      <c r="FXL1120" s="136"/>
      <c r="FXM1120" s="136"/>
      <c r="FXN1120" s="136"/>
      <c r="FXO1120" s="136"/>
      <c r="FXP1120" s="136"/>
      <c r="FXQ1120" s="136"/>
      <c r="FXR1120" s="136"/>
      <c r="FXS1120" s="136"/>
      <c r="FXT1120" s="136"/>
      <c r="FXU1120" s="136"/>
      <c r="FXV1120" s="136"/>
      <c r="FXW1120" s="136"/>
      <c r="FXX1120" s="136"/>
      <c r="FXY1120" s="136"/>
      <c r="FXZ1120" s="136"/>
      <c r="FYA1120" s="136"/>
      <c r="FYB1120" s="136"/>
      <c r="FYC1120" s="136"/>
      <c r="FYD1120" s="136"/>
      <c r="FYE1120" s="136"/>
      <c r="FYF1120" s="136"/>
      <c r="FYG1120" s="136"/>
      <c r="FYH1120" s="136"/>
      <c r="FYI1120" s="136"/>
      <c r="FYJ1120" s="136"/>
      <c r="FYK1120" s="136"/>
      <c r="FYL1120" s="136"/>
      <c r="FYM1120" s="136"/>
      <c r="FYN1120" s="136"/>
      <c r="FYO1120" s="136"/>
      <c r="FYP1120" s="136"/>
      <c r="FYQ1120" s="136"/>
      <c r="FYR1120" s="136"/>
      <c r="FYS1120" s="136"/>
      <c r="FYT1120" s="136"/>
      <c r="FYU1120" s="136"/>
      <c r="FYV1120" s="136"/>
      <c r="FYW1120" s="136"/>
      <c r="FYX1120" s="136"/>
      <c r="FYY1120" s="136"/>
      <c r="FYZ1120" s="136"/>
      <c r="FZA1120" s="136"/>
      <c r="FZB1120" s="136"/>
      <c r="FZC1120" s="136"/>
      <c r="FZD1120" s="136"/>
      <c r="FZE1120" s="136"/>
      <c r="FZF1120" s="136"/>
      <c r="FZG1120" s="136"/>
      <c r="FZH1120" s="136"/>
      <c r="FZI1120" s="136"/>
      <c r="FZJ1120" s="136"/>
      <c r="FZK1120" s="136"/>
      <c r="FZL1120" s="136"/>
      <c r="FZM1120" s="136"/>
      <c r="FZN1120" s="136"/>
      <c r="FZO1120" s="136"/>
      <c r="FZP1120" s="136"/>
      <c r="FZQ1120" s="136"/>
      <c r="FZR1120" s="136"/>
      <c r="FZS1120" s="136"/>
      <c r="FZT1120" s="136"/>
      <c r="FZU1120" s="136"/>
      <c r="FZV1120" s="136"/>
      <c r="FZW1120" s="136"/>
      <c r="FZX1120" s="136"/>
      <c r="FZY1120" s="136"/>
      <c r="FZZ1120" s="136"/>
      <c r="GAA1120" s="136"/>
      <c r="GAB1120" s="136"/>
      <c r="GAC1120" s="136"/>
      <c r="GAD1120" s="136"/>
      <c r="GAE1120" s="136"/>
      <c r="GAF1120" s="136"/>
      <c r="GAG1120" s="136"/>
      <c r="GAH1120" s="136"/>
      <c r="GAI1120" s="136"/>
      <c r="GAJ1120" s="136"/>
      <c r="GAK1120" s="136"/>
      <c r="GAL1120" s="136"/>
      <c r="GAM1120" s="136"/>
      <c r="GAN1120" s="136"/>
      <c r="GAO1120" s="136"/>
      <c r="GAP1120" s="136"/>
      <c r="GAQ1120" s="136"/>
      <c r="GAR1120" s="136"/>
      <c r="GAS1120" s="136"/>
      <c r="GAT1120" s="136"/>
      <c r="GAU1120" s="136"/>
      <c r="GAV1120" s="136"/>
      <c r="GAW1120" s="136"/>
      <c r="GAX1120" s="136"/>
      <c r="GAY1120" s="136"/>
      <c r="GAZ1120" s="136"/>
      <c r="GBA1120" s="136"/>
      <c r="GBB1120" s="136"/>
      <c r="GBC1120" s="136"/>
      <c r="GBD1120" s="136"/>
      <c r="GBE1120" s="136"/>
      <c r="GBF1120" s="136"/>
      <c r="GBG1120" s="136"/>
      <c r="GBH1120" s="136"/>
      <c r="GBI1120" s="136"/>
      <c r="GBJ1120" s="136"/>
      <c r="GBK1120" s="136"/>
      <c r="GBL1120" s="136"/>
      <c r="GBM1120" s="136"/>
      <c r="GBN1120" s="136"/>
      <c r="GBO1120" s="136"/>
      <c r="GBP1120" s="136"/>
      <c r="GBQ1120" s="136"/>
      <c r="GBR1120" s="136"/>
      <c r="GBS1120" s="136"/>
      <c r="GBT1120" s="136"/>
      <c r="GBU1120" s="136"/>
      <c r="GBV1120" s="136"/>
      <c r="GBW1120" s="136"/>
      <c r="GBX1120" s="136"/>
      <c r="GBY1120" s="136"/>
      <c r="GBZ1120" s="136"/>
      <c r="GCA1120" s="136"/>
      <c r="GCB1120" s="136"/>
      <c r="GCC1120" s="136"/>
      <c r="GCD1120" s="136"/>
      <c r="GCE1120" s="136"/>
      <c r="GCF1120" s="136"/>
      <c r="GCG1120" s="136"/>
      <c r="GCH1120" s="136"/>
      <c r="GCI1120" s="136"/>
      <c r="GCJ1120" s="136"/>
      <c r="GCK1120" s="136"/>
      <c r="GCL1120" s="136"/>
      <c r="GCM1120" s="136"/>
      <c r="GCN1120" s="136"/>
      <c r="GCO1120" s="136"/>
      <c r="GCP1120" s="136"/>
      <c r="GCQ1120" s="136"/>
      <c r="GCR1120" s="136"/>
      <c r="GCS1120" s="136"/>
      <c r="GCT1120" s="136"/>
      <c r="GCU1120" s="136"/>
      <c r="GCV1120" s="136"/>
      <c r="GCW1120" s="136"/>
      <c r="GCX1120" s="136"/>
      <c r="GCY1120" s="136"/>
      <c r="GCZ1120" s="136"/>
      <c r="GDA1120" s="136"/>
      <c r="GDB1120" s="136"/>
      <c r="GDC1120" s="136"/>
      <c r="GDD1120" s="136"/>
      <c r="GDE1120" s="136"/>
      <c r="GDF1120" s="136"/>
      <c r="GDG1120" s="136"/>
      <c r="GDH1120" s="136"/>
      <c r="GDI1120" s="136"/>
      <c r="GDJ1120" s="136"/>
      <c r="GDK1120" s="136"/>
      <c r="GDL1120" s="136"/>
      <c r="GDM1120" s="136"/>
      <c r="GDN1120" s="136"/>
      <c r="GDO1120" s="136"/>
      <c r="GDP1120" s="136"/>
      <c r="GDQ1120" s="136"/>
      <c r="GDR1120" s="136"/>
      <c r="GDS1120" s="136"/>
      <c r="GDT1120" s="136"/>
      <c r="GDU1120" s="136"/>
      <c r="GDV1120" s="136"/>
      <c r="GDW1120" s="136"/>
      <c r="GDX1120" s="136"/>
      <c r="GDY1120" s="136"/>
      <c r="GDZ1120" s="136"/>
      <c r="GEA1120" s="136"/>
      <c r="GEB1120" s="136"/>
      <c r="GEC1120" s="136"/>
      <c r="GED1120" s="136"/>
      <c r="GEE1120" s="136"/>
      <c r="GEF1120" s="136"/>
      <c r="GEG1120" s="136"/>
      <c r="GEH1120" s="136"/>
      <c r="GEI1120" s="136"/>
      <c r="GEJ1120" s="136"/>
      <c r="GEK1120" s="136"/>
      <c r="GEL1120" s="136"/>
      <c r="GEM1120" s="136"/>
      <c r="GEN1120" s="136"/>
      <c r="GEO1120" s="136"/>
      <c r="GEP1120" s="136"/>
      <c r="GEQ1120" s="136"/>
      <c r="GER1120" s="136"/>
      <c r="GES1120" s="136"/>
      <c r="GET1120" s="136"/>
      <c r="GEU1120" s="136"/>
      <c r="GEV1120" s="136"/>
      <c r="GEW1120" s="136"/>
      <c r="GEX1120" s="136"/>
      <c r="GEY1120" s="136"/>
      <c r="GEZ1120" s="136"/>
      <c r="GFA1120" s="136"/>
      <c r="GFB1120" s="136"/>
      <c r="GFC1120" s="136"/>
      <c r="GFD1120" s="136"/>
      <c r="GFE1120" s="136"/>
      <c r="GFF1120" s="136"/>
      <c r="GFG1120" s="136"/>
      <c r="GFH1120" s="136"/>
      <c r="GFI1120" s="136"/>
      <c r="GFJ1120" s="136"/>
      <c r="GFK1120" s="136"/>
      <c r="GFL1120" s="136"/>
      <c r="GFM1120" s="136"/>
      <c r="GFN1120" s="136"/>
      <c r="GFO1120" s="136"/>
      <c r="GFP1120" s="136"/>
      <c r="GFQ1120" s="136"/>
      <c r="GFR1120" s="136"/>
      <c r="GFS1120" s="136"/>
      <c r="GFT1120" s="136"/>
      <c r="GFU1120" s="136"/>
      <c r="GFV1120" s="136"/>
      <c r="GFW1120" s="136"/>
      <c r="GFX1120" s="136"/>
      <c r="GFY1120" s="136"/>
      <c r="GFZ1120" s="136"/>
      <c r="GGA1120" s="136"/>
      <c r="GGB1120" s="136"/>
      <c r="GGC1120" s="136"/>
      <c r="GGD1120" s="136"/>
      <c r="GGE1120" s="136"/>
      <c r="GGF1120" s="136"/>
      <c r="GGG1120" s="136"/>
      <c r="GGH1120" s="136"/>
      <c r="GGI1120" s="136"/>
      <c r="GGJ1120" s="136"/>
      <c r="GGK1120" s="136"/>
      <c r="GGL1120" s="136"/>
      <c r="GGM1120" s="136"/>
      <c r="GGN1120" s="136"/>
      <c r="GGO1120" s="136"/>
      <c r="GGP1120" s="136"/>
      <c r="GGQ1120" s="136"/>
      <c r="GGR1120" s="136"/>
      <c r="GGS1120" s="136"/>
      <c r="GGT1120" s="136"/>
      <c r="GGU1120" s="136"/>
      <c r="GGV1120" s="136"/>
      <c r="GGW1120" s="136"/>
      <c r="GGX1120" s="136"/>
      <c r="GGY1120" s="136"/>
      <c r="GGZ1120" s="136"/>
      <c r="GHA1120" s="136"/>
      <c r="GHB1120" s="136"/>
      <c r="GHC1120" s="136"/>
      <c r="GHD1120" s="136"/>
      <c r="GHE1120" s="136"/>
      <c r="GHF1120" s="136"/>
      <c r="GHG1120" s="136"/>
      <c r="GHH1120" s="136"/>
      <c r="GHI1120" s="136"/>
      <c r="GHJ1120" s="136"/>
      <c r="GHK1120" s="136"/>
      <c r="GHL1120" s="136"/>
      <c r="GHM1120" s="136"/>
      <c r="GHN1120" s="136"/>
      <c r="GHO1120" s="136"/>
      <c r="GHP1120" s="136"/>
      <c r="GHQ1120" s="136"/>
      <c r="GHR1120" s="136"/>
      <c r="GHS1120" s="136"/>
      <c r="GHT1120" s="136"/>
      <c r="GHU1120" s="136"/>
      <c r="GHV1120" s="136"/>
      <c r="GHW1120" s="136"/>
      <c r="GHX1120" s="136"/>
      <c r="GHY1120" s="136"/>
      <c r="GHZ1120" s="136"/>
      <c r="GIA1120" s="136"/>
      <c r="GIB1120" s="136"/>
      <c r="GIC1120" s="136"/>
      <c r="GID1120" s="136"/>
      <c r="GIE1120" s="136"/>
      <c r="GIF1120" s="136"/>
      <c r="GIG1120" s="136"/>
      <c r="GIH1120" s="136"/>
      <c r="GII1120" s="136"/>
      <c r="GIJ1120" s="136"/>
      <c r="GIK1120" s="136"/>
      <c r="GIL1120" s="136"/>
      <c r="GIM1120" s="136"/>
      <c r="GIN1120" s="136"/>
      <c r="GIO1120" s="136"/>
      <c r="GIP1120" s="136"/>
      <c r="GIQ1120" s="136"/>
      <c r="GIR1120" s="136"/>
      <c r="GIS1120" s="136"/>
      <c r="GIT1120" s="136"/>
      <c r="GIU1120" s="136"/>
      <c r="GIV1120" s="136"/>
      <c r="GIW1120" s="136"/>
      <c r="GIX1120" s="136"/>
      <c r="GIY1120" s="136"/>
      <c r="GIZ1120" s="136"/>
      <c r="GJA1120" s="136"/>
      <c r="GJB1120" s="136"/>
      <c r="GJC1120" s="136"/>
      <c r="GJD1120" s="136"/>
      <c r="GJE1120" s="136"/>
      <c r="GJF1120" s="136"/>
      <c r="GJG1120" s="136"/>
      <c r="GJH1120" s="136"/>
      <c r="GJI1120" s="136"/>
      <c r="GJJ1120" s="136"/>
      <c r="GJK1120" s="136"/>
      <c r="GJL1120" s="136"/>
      <c r="GJM1120" s="136"/>
      <c r="GJN1120" s="136"/>
      <c r="GJO1120" s="136"/>
      <c r="GJP1120" s="136"/>
      <c r="GJQ1120" s="136"/>
      <c r="GJR1120" s="136"/>
      <c r="GJS1120" s="136"/>
      <c r="GJT1120" s="136"/>
      <c r="GJU1120" s="136"/>
      <c r="GJV1120" s="136"/>
      <c r="GJW1120" s="136"/>
      <c r="GJX1120" s="136"/>
      <c r="GJY1120" s="136"/>
      <c r="GJZ1120" s="136"/>
      <c r="GKA1120" s="136"/>
      <c r="GKB1120" s="136"/>
      <c r="GKC1120" s="136"/>
      <c r="GKD1120" s="136"/>
      <c r="GKE1120" s="136"/>
      <c r="GKF1120" s="136"/>
      <c r="GKG1120" s="136"/>
      <c r="GKH1120" s="136"/>
      <c r="GKI1120" s="136"/>
      <c r="GKJ1120" s="136"/>
      <c r="GKK1120" s="136"/>
      <c r="GKL1120" s="136"/>
      <c r="GKM1120" s="136"/>
      <c r="GKN1120" s="136"/>
      <c r="GKO1120" s="136"/>
      <c r="GKP1120" s="136"/>
      <c r="GKQ1120" s="136"/>
      <c r="GKR1120" s="136"/>
      <c r="GKS1120" s="136"/>
      <c r="GKT1120" s="136"/>
      <c r="GKU1120" s="136"/>
      <c r="GKV1120" s="136"/>
      <c r="GKW1120" s="136"/>
      <c r="GKX1120" s="136"/>
      <c r="GKY1120" s="136"/>
      <c r="GKZ1120" s="136"/>
      <c r="GLA1120" s="136"/>
      <c r="GLB1120" s="136"/>
      <c r="GLC1120" s="136"/>
      <c r="GLD1120" s="136"/>
      <c r="GLE1120" s="136"/>
      <c r="GLF1120" s="136"/>
      <c r="GLG1120" s="136"/>
      <c r="GLH1120" s="136"/>
      <c r="GLI1120" s="136"/>
      <c r="GLJ1120" s="136"/>
      <c r="GLK1120" s="136"/>
      <c r="GLL1120" s="136"/>
      <c r="GLM1120" s="136"/>
      <c r="GLN1120" s="136"/>
      <c r="GLO1120" s="136"/>
      <c r="GLP1120" s="136"/>
      <c r="GLQ1120" s="136"/>
      <c r="GLR1120" s="136"/>
      <c r="GLS1120" s="136"/>
      <c r="GLT1120" s="136"/>
      <c r="GLU1120" s="136"/>
      <c r="GLV1120" s="136"/>
      <c r="GLW1120" s="136"/>
      <c r="GLX1120" s="136"/>
      <c r="GLY1120" s="136"/>
      <c r="GLZ1120" s="136"/>
      <c r="GMA1120" s="136"/>
      <c r="GMB1120" s="136"/>
      <c r="GMC1120" s="136"/>
      <c r="GMD1120" s="136"/>
      <c r="GME1120" s="136"/>
      <c r="GMF1120" s="136"/>
      <c r="GMG1120" s="136"/>
      <c r="GMH1120" s="136"/>
      <c r="GMI1120" s="136"/>
      <c r="GMJ1120" s="136"/>
      <c r="GMK1120" s="136"/>
      <c r="GML1120" s="136"/>
      <c r="GMM1120" s="136"/>
      <c r="GMN1120" s="136"/>
      <c r="GMO1120" s="136"/>
      <c r="GMP1120" s="136"/>
      <c r="GMQ1120" s="136"/>
      <c r="GMR1120" s="136"/>
      <c r="GMS1120" s="136"/>
      <c r="GMT1120" s="136"/>
      <c r="GMU1120" s="136"/>
      <c r="GMV1120" s="136"/>
      <c r="GMW1120" s="136"/>
      <c r="GMX1120" s="136"/>
      <c r="GMY1120" s="136"/>
      <c r="GMZ1120" s="136"/>
      <c r="GNA1120" s="136"/>
      <c r="GNB1120" s="136"/>
      <c r="GNC1120" s="136"/>
      <c r="GND1120" s="136"/>
      <c r="GNE1120" s="136"/>
      <c r="GNF1120" s="136"/>
      <c r="GNG1120" s="136"/>
      <c r="GNH1120" s="136"/>
      <c r="GNI1120" s="136"/>
      <c r="GNJ1120" s="136"/>
      <c r="GNK1120" s="136"/>
      <c r="GNL1120" s="136"/>
      <c r="GNM1120" s="136"/>
      <c r="GNN1120" s="136"/>
      <c r="GNO1120" s="136"/>
      <c r="GNP1120" s="136"/>
      <c r="GNQ1120" s="136"/>
      <c r="GNR1120" s="136"/>
      <c r="GNS1120" s="136"/>
      <c r="GNT1120" s="136"/>
      <c r="GNU1120" s="136"/>
      <c r="GNV1120" s="136"/>
      <c r="GNW1120" s="136"/>
      <c r="GNX1120" s="136"/>
      <c r="GNY1120" s="136"/>
      <c r="GNZ1120" s="136"/>
      <c r="GOA1120" s="136"/>
      <c r="GOB1120" s="136"/>
      <c r="GOC1120" s="136"/>
      <c r="GOD1120" s="136"/>
      <c r="GOE1120" s="136"/>
      <c r="GOF1120" s="136"/>
      <c r="GOG1120" s="136"/>
      <c r="GOH1120" s="136"/>
      <c r="GOI1120" s="136"/>
      <c r="GOJ1120" s="136"/>
      <c r="GOK1120" s="136"/>
      <c r="GOL1120" s="136"/>
      <c r="GOM1120" s="136"/>
      <c r="GON1120" s="136"/>
      <c r="GOO1120" s="136"/>
      <c r="GOP1120" s="136"/>
      <c r="GOQ1120" s="136"/>
      <c r="GOR1120" s="136"/>
      <c r="GOS1120" s="136"/>
      <c r="GOT1120" s="136"/>
      <c r="GOU1120" s="136"/>
      <c r="GOV1120" s="136"/>
      <c r="GOW1120" s="136"/>
      <c r="GOX1120" s="136"/>
      <c r="GOY1120" s="136"/>
      <c r="GOZ1120" s="136"/>
      <c r="GPA1120" s="136"/>
      <c r="GPB1120" s="136"/>
      <c r="GPC1120" s="136"/>
      <c r="GPD1120" s="136"/>
      <c r="GPE1120" s="136"/>
      <c r="GPF1120" s="136"/>
      <c r="GPG1120" s="136"/>
      <c r="GPH1120" s="136"/>
      <c r="GPI1120" s="136"/>
      <c r="GPJ1120" s="136"/>
      <c r="GPK1120" s="136"/>
      <c r="GPL1120" s="136"/>
      <c r="GPM1120" s="136"/>
      <c r="GPN1120" s="136"/>
      <c r="GPO1120" s="136"/>
      <c r="GPP1120" s="136"/>
      <c r="GPQ1120" s="136"/>
      <c r="GPR1120" s="136"/>
      <c r="GPS1120" s="136"/>
      <c r="GPT1120" s="136"/>
      <c r="GPU1120" s="136"/>
      <c r="GPV1120" s="136"/>
      <c r="GPW1120" s="136"/>
      <c r="GPX1120" s="136"/>
      <c r="GPY1120" s="136"/>
      <c r="GPZ1120" s="136"/>
      <c r="GQA1120" s="136"/>
      <c r="GQB1120" s="136"/>
      <c r="GQC1120" s="136"/>
      <c r="GQD1120" s="136"/>
      <c r="GQE1120" s="136"/>
      <c r="GQF1120" s="136"/>
      <c r="GQG1120" s="136"/>
      <c r="GQH1120" s="136"/>
      <c r="GQI1120" s="136"/>
      <c r="GQJ1120" s="136"/>
      <c r="GQK1120" s="136"/>
      <c r="GQL1120" s="136"/>
      <c r="GQM1120" s="136"/>
      <c r="GQN1120" s="136"/>
      <c r="GQO1120" s="136"/>
      <c r="GQP1120" s="136"/>
      <c r="GQQ1120" s="136"/>
      <c r="GQR1120" s="136"/>
      <c r="GQS1120" s="136"/>
      <c r="GQT1120" s="136"/>
      <c r="GQU1120" s="136"/>
      <c r="GQV1120" s="136"/>
      <c r="GQW1120" s="136"/>
      <c r="GQX1120" s="136"/>
      <c r="GQY1120" s="136"/>
      <c r="GQZ1120" s="136"/>
      <c r="GRA1120" s="136"/>
      <c r="GRB1120" s="136"/>
      <c r="GRC1120" s="136"/>
      <c r="GRD1120" s="136"/>
      <c r="GRE1120" s="136"/>
      <c r="GRF1120" s="136"/>
      <c r="GRG1120" s="136"/>
      <c r="GRH1120" s="136"/>
      <c r="GRI1120" s="136"/>
      <c r="GRJ1120" s="136"/>
      <c r="GRK1120" s="136"/>
      <c r="GRL1120" s="136"/>
      <c r="GRM1120" s="136"/>
      <c r="GRN1120" s="136"/>
      <c r="GRO1120" s="136"/>
      <c r="GRP1120" s="136"/>
      <c r="GRQ1120" s="136"/>
      <c r="GRR1120" s="136"/>
      <c r="GRS1120" s="136"/>
      <c r="GRT1120" s="136"/>
      <c r="GRU1120" s="136"/>
      <c r="GRV1120" s="136"/>
      <c r="GRW1120" s="136"/>
      <c r="GRX1120" s="136"/>
      <c r="GRY1120" s="136"/>
      <c r="GRZ1120" s="136"/>
      <c r="GSA1120" s="136"/>
      <c r="GSB1120" s="136"/>
      <c r="GSC1120" s="136"/>
      <c r="GSD1120" s="136"/>
      <c r="GSE1120" s="136"/>
      <c r="GSF1120" s="136"/>
      <c r="GSG1120" s="136"/>
      <c r="GSH1120" s="136"/>
      <c r="GSI1120" s="136"/>
      <c r="GSJ1120" s="136"/>
      <c r="GSK1120" s="136"/>
      <c r="GSL1120" s="136"/>
      <c r="GSM1120" s="136"/>
      <c r="GSN1120" s="136"/>
      <c r="GSO1120" s="136"/>
      <c r="GSP1120" s="136"/>
      <c r="GSQ1120" s="136"/>
      <c r="GSR1120" s="136"/>
      <c r="GSS1120" s="136"/>
      <c r="GST1120" s="136"/>
      <c r="GSU1120" s="136"/>
      <c r="GSV1120" s="136"/>
      <c r="GSW1120" s="136"/>
      <c r="GSX1120" s="136"/>
      <c r="GSY1120" s="136"/>
      <c r="GSZ1120" s="136"/>
      <c r="GTA1120" s="136"/>
      <c r="GTB1120" s="136"/>
      <c r="GTC1120" s="136"/>
      <c r="GTD1120" s="136"/>
      <c r="GTE1120" s="136"/>
      <c r="GTF1120" s="136"/>
      <c r="GTG1120" s="136"/>
      <c r="GTH1120" s="136"/>
      <c r="GTI1120" s="136"/>
      <c r="GTJ1120" s="136"/>
      <c r="GTK1120" s="136"/>
      <c r="GTL1120" s="136"/>
      <c r="GTM1120" s="136"/>
      <c r="GTN1120" s="136"/>
      <c r="GTO1120" s="136"/>
      <c r="GTP1120" s="136"/>
      <c r="GTQ1120" s="136"/>
      <c r="GTR1120" s="136"/>
      <c r="GTS1120" s="136"/>
      <c r="GTT1120" s="136"/>
      <c r="GTU1120" s="136"/>
      <c r="GTV1120" s="136"/>
      <c r="GTW1120" s="136"/>
      <c r="GTX1120" s="136"/>
      <c r="GTY1120" s="136"/>
      <c r="GTZ1120" s="136"/>
      <c r="GUA1120" s="136"/>
      <c r="GUB1120" s="136"/>
      <c r="GUC1120" s="136"/>
      <c r="GUD1120" s="136"/>
      <c r="GUE1120" s="136"/>
      <c r="GUF1120" s="136"/>
      <c r="GUG1120" s="136"/>
      <c r="GUH1120" s="136"/>
      <c r="GUI1120" s="136"/>
      <c r="GUJ1120" s="136"/>
      <c r="GUK1120" s="136"/>
      <c r="GUL1120" s="136"/>
      <c r="GUM1120" s="136"/>
      <c r="GUN1120" s="136"/>
      <c r="GUO1120" s="136"/>
      <c r="GUP1120" s="136"/>
      <c r="GUQ1120" s="136"/>
      <c r="GUR1120" s="136"/>
      <c r="GUS1120" s="136"/>
      <c r="GUT1120" s="136"/>
      <c r="GUU1120" s="136"/>
      <c r="GUV1120" s="136"/>
      <c r="GUW1120" s="136"/>
      <c r="GUX1120" s="136"/>
      <c r="GUY1120" s="136"/>
      <c r="GUZ1120" s="136"/>
      <c r="GVA1120" s="136"/>
      <c r="GVB1120" s="136"/>
      <c r="GVC1120" s="136"/>
      <c r="GVD1120" s="136"/>
      <c r="GVE1120" s="136"/>
      <c r="GVF1120" s="136"/>
      <c r="GVG1120" s="136"/>
      <c r="GVH1120" s="136"/>
      <c r="GVI1120" s="136"/>
      <c r="GVJ1120" s="136"/>
      <c r="GVK1120" s="136"/>
      <c r="GVL1120" s="136"/>
      <c r="GVM1120" s="136"/>
      <c r="GVN1120" s="136"/>
      <c r="GVO1120" s="136"/>
      <c r="GVP1120" s="136"/>
      <c r="GVQ1120" s="136"/>
      <c r="GVR1120" s="136"/>
      <c r="GVS1120" s="136"/>
      <c r="GVT1120" s="136"/>
      <c r="GVU1120" s="136"/>
      <c r="GVV1120" s="136"/>
      <c r="GVW1120" s="136"/>
      <c r="GVX1120" s="136"/>
      <c r="GVY1120" s="136"/>
      <c r="GVZ1120" s="136"/>
      <c r="GWA1120" s="136"/>
      <c r="GWB1120" s="136"/>
      <c r="GWC1120" s="136"/>
      <c r="GWD1120" s="136"/>
      <c r="GWE1120" s="136"/>
      <c r="GWF1120" s="136"/>
      <c r="GWG1120" s="136"/>
      <c r="GWH1120" s="136"/>
      <c r="GWI1120" s="136"/>
      <c r="GWJ1120" s="136"/>
      <c r="GWK1120" s="136"/>
      <c r="GWL1120" s="136"/>
      <c r="GWM1120" s="136"/>
      <c r="GWN1120" s="136"/>
      <c r="GWO1120" s="136"/>
      <c r="GWP1120" s="136"/>
      <c r="GWQ1120" s="136"/>
      <c r="GWR1120" s="136"/>
      <c r="GWS1120" s="136"/>
      <c r="GWT1120" s="136"/>
      <c r="GWU1120" s="136"/>
      <c r="GWV1120" s="136"/>
      <c r="GWW1120" s="136"/>
      <c r="GWX1120" s="136"/>
      <c r="GWY1120" s="136"/>
      <c r="GWZ1120" s="136"/>
      <c r="GXA1120" s="136"/>
      <c r="GXB1120" s="136"/>
      <c r="GXC1120" s="136"/>
      <c r="GXD1120" s="136"/>
      <c r="GXE1120" s="136"/>
      <c r="GXF1120" s="136"/>
      <c r="GXG1120" s="136"/>
      <c r="GXH1120" s="136"/>
      <c r="GXI1120" s="136"/>
      <c r="GXJ1120" s="136"/>
      <c r="GXK1120" s="136"/>
      <c r="GXL1120" s="136"/>
      <c r="GXM1120" s="136"/>
      <c r="GXN1120" s="136"/>
      <c r="GXO1120" s="136"/>
      <c r="GXP1120" s="136"/>
      <c r="GXQ1120" s="136"/>
      <c r="GXR1120" s="136"/>
      <c r="GXS1120" s="136"/>
      <c r="GXT1120" s="136"/>
      <c r="GXU1120" s="136"/>
      <c r="GXV1120" s="136"/>
      <c r="GXW1120" s="136"/>
      <c r="GXX1120" s="136"/>
      <c r="GXY1120" s="136"/>
      <c r="GXZ1120" s="136"/>
      <c r="GYA1120" s="136"/>
      <c r="GYB1120" s="136"/>
      <c r="GYC1120" s="136"/>
      <c r="GYD1120" s="136"/>
      <c r="GYE1120" s="136"/>
      <c r="GYF1120" s="136"/>
      <c r="GYG1120" s="136"/>
      <c r="GYH1120" s="136"/>
      <c r="GYI1120" s="136"/>
      <c r="GYJ1120" s="136"/>
      <c r="GYK1120" s="136"/>
      <c r="GYL1120" s="136"/>
      <c r="GYM1120" s="136"/>
      <c r="GYN1120" s="136"/>
      <c r="GYO1120" s="136"/>
      <c r="GYP1120" s="136"/>
      <c r="GYQ1120" s="136"/>
      <c r="GYR1120" s="136"/>
      <c r="GYS1120" s="136"/>
      <c r="GYT1120" s="136"/>
      <c r="GYU1120" s="136"/>
      <c r="GYV1120" s="136"/>
      <c r="GYW1120" s="136"/>
      <c r="GYX1120" s="136"/>
      <c r="GYY1120" s="136"/>
      <c r="GYZ1120" s="136"/>
      <c r="GZA1120" s="136"/>
      <c r="GZB1120" s="136"/>
      <c r="GZC1120" s="136"/>
      <c r="GZD1120" s="136"/>
      <c r="GZE1120" s="136"/>
      <c r="GZF1120" s="136"/>
      <c r="GZG1120" s="136"/>
      <c r="GZH1120" s="136"/>
      <c r="GZI1120" s="136"/>
      <c r="GZJ1120" s="136"/>
      <c r="GZK1120" s="136"/>
      <c r="GZL1120" s="136"/>
      <c r="GZM1120" s="136"/>
      <c r="GZN1120" s="136"/>
      <c r="GZO1120" s="136"/>
      <c r="GZP1120" s="136"/>
      <c r="GZQ1120" s="136"/>
      <c r="GZR1120" s="136"/>
      <c r="GZS1120" s="136"/>
      <c r="GZT1120" s="136"/>
      <c r="GZU1120" s="136"/>
      <c r="GZV1120" s="136"/>
      <c r="GZW1120" s="136"/>
      <c r="GZX1120" s="136"/>
      <c r="GZY1120" s="136"/>
      <c r="GZZ1120" s="136"/>
      <c r="HAA1120" s="136"/>
      <c r="HAB1120" s="136"/>
      <c r="HAC1120" s="136"/>
      <c r="HAD1120" s="136"/>
      <c r="HAE1120" s="136"/>
      <c r="HAF1120" s="136"/>
      <c r="HAG1120" s="136"/>
      <c r="HAH1120" s="136"/>
      <c r="HAI1120" s="136"/>
      <c r="HAJ1120" s="136"/>
      <c r="HAK1120" s="136"/>
      <c r="HAL1120" s="136"/>
      <c r="HAM1120" s="136"/>
      <c r="HAN1120" s="136"/>
      <c r="HAO1120" s="136"/>
      <c r="HAP1120" s="136"/>
      <c r="HAQ1120" s="136"/>
      <c r="HAR1120" s="136"/>
      <c r="HAS1120" s="136"/>
      <c r="HAT1120" s="136"/>
      <c r="HAU1120" s="136"/>
      <c r="HAV1120" s="136"/>
      <c r="HAW1120" s="136"/>
      <c r="HAX1120" s="136"/>
      <c r="HAY1120" s="136"/>
      <c r="HAZ1120" s="136"/>
      <c r="HBA1120" s="136"/>
      <c r="HBB1120" s="136"/>
      <c r="HBC1120" s="136"/>
      <c r="HBD1120" s="136"/>
      <c r="HBE1120" s="136"/>
      <c r="HBF1120" s="136"/>
      <c r="HBG1120" s="136"/>
      <c r="HBH1120" s="136"/>
      <c r="HBI1120" s="136"/>
      <c r="HBJ1120" s="136"/>
      <c r="HBK1120" s="136"/>
      <c r="HBL1120" s="136"/>
      <c r="HBM1120" s="136"/>
      <c r="HBN1120" s="136"/>
      <c r="HBO1120" s="136"/>
      <c r="HBP1120" s="136"/>
      <c r="HBQ1120" s="136"/>
      <c r="HBR1120" s="136"/>
      <c r="HBS1120" s="136"/>
      <c r="HBT1120" s="136"/>
      <c r="HBU1120" s="136"/>
      <c r="HBV1120" s="136"/>
      <c r="HBW1120" s="136"/>
      <c r="HBX1120" s="136"/>
      <c r="HBY1120" s="136"/>
      <c r="HBZ1120" s="136"/>
      <c r="HCA1120" s="136"/>
      <c r="HCB1120" s="136"/>
      <c r="HCC1120" s="136"/>
      <c r="HCD1120" s="136"/>
      <c r="HCE1120" s="136"/>
      <c r="HCF1120" s="136"/>
      <c r="HCG1120" s="136"/>
      <c r="HCH1120" s="136"/>
      <c r="HCI1120" s="136"/>
      <c r="HCJ1120" s="136"/>
      <c r="HCK1120" s="136"/>
      <c r="HCL1120" s="136"/>
      <c r="HCM1120" s="136"/>
      <c r="HCN1120" s="136"/>
      <c r="HCO1120" s="136"/>
      <c r="HCP1120" s="136"/>
      <c r="HCQ1120" s="136"/>
      <c r="HCR1120" s="136"/>
      <c r="HCS1120" s="136"/>
      <c r="HCT1120" s="136"/>
      <c r="HCU1120" s="136"/>
      <c r="HCV1120" s="136"/>
      <c r="HCW1120" s="136"/>
      <c r="HCX1120" s="136"/>
      <c r="HCY1120" s="136"/>
      <c r="HCZ1120" s="136"/>
      <c r="HDA1120" s="136"/>
      <c r="HDB1120" s="136"/>
      <c r="HDC1120" s="136"/>
      <c r="HDD1120" s="136"/>
      <c r="HDE1120" s="136"/>
      <c r="HDF1120" s="136"/>
      <c r="HDG1120" s="136"/>
      <c r="HDH1120" s="136"/>
      <c r="HDI1120" s="136"/>
      <c r="HDJ1120" s="136"/>
      <c r="HDK1120" s="136"/>
      <c r="HDL1120" s="136"/>
      <c r="HDM1120" s="136"/>
      <c r="HDN1120" s="136"/>
      <c r="HDO1120" s="136"/>
      <c r="HDP1120" s="136"/>
      <c r="HDQ1120" s="136"/>
      <c r="HDR1120" s="136"/>
      <c r="HDS1120" s="136"/>
      <c r="HDT1120" s="136"/>
      <c r="HDU1120" s="136"/>
      <c r="HDV1120" s="136"/>
      <c r="HDW1120" s="136"/>
      <c r="HDX1120" s="136"/>
      <c r="HDY1120" s="136"/>
      <c r="HDZ1120" s="136"/>
      <c r="HEA1120" s="136"/>
      <c r="HEB1120" s="136"/>
      <c r="HEC1120" s="136"/>
      <c r="HED1120" s="136"/>
      <c r="HEE1120" s="136"/>
      <c r="HEF1120" s="136"/>
      <c r="HEG1120" s="136"/>
      <c r="HEH1120" s="136"/>
      <c r="HEI1120" s="136"/>
      <c r="HEJ1120" s="136"/>
      <c r="HEK1120" s="136"/>
      <c r="HEL1120" s="136"/>
      <c r="HEM1120" s="136"/>
      <c r="HEN1120" s="136"/>
      <c r="HEO1120" s="136"/>
      <c r="HEP1120" s="136"/>
      <c r="HEQ1120" s="136"/>
      <c r="HER1120" s="136"/>
      <c r="HES1120" s="136"/>
      <c r="HET1120" s="136"/>
      <c r="HEU1120" s="136"/>
      <c r="HEV1120" s="136"/>
      <c r="HEW1120" s="136"/>
      <c r="HEX1120" s="136"/>
      <c r="HEY1120" s="136"/>
      <c r="HEZ1120" s="136"/>
      <c r="HFA1120" s="136"/>
      <c r="HFB1120" s="136"/>
      <c r="HFC1120" s="136"/>
      <c r="HFD1120" s="136"/>
      <c r="HFE1120" s="136"/>
      <c r="HFF1120" s="136"/>
      <c r="HFG1120" s="136"/>
      <c r="HFH1120" s="136"/>
      <c r="HFI1120" s="136"/>
      <c r="HFJ1120" s="136"/>
      <c r="HFK1120" s="136"/>
      <c r="HFL1120" s="136"/>
      <c r="HFM1120" s="136"/>
      <c r="HFN1120" s="136"/>
      <c r="HFO1120" s="136"/>
      <c r="HFP1120" s="136"/>
      <c r="HFQ1120" s="136"/>
      <c r="HFR1120" s="136"/>
      <c r="HFS1120" s="136"/>
      <c r="HFT1120" s="136"/>
      <c r="HFU1120" s="136"/>
      <c r="HFV1120" s="136"/>
      <c r="HFW1120" s="136"/>
      <c r="HFX1120" s="136"/>
      <c r="HFY1120" s="136"/>
      <c r="HFZ1120" s="136"/>
      <c r="HGA1120" s="136"/>
      <c r="HGB1120" s="136"/>
      <c r="HGC1120" s="136"/>
      <c r="HGD1120" s="136"/>
      <c r="HGE1120" s="136"/>
      <c r="HGF1120" s="136"/>
      <c r="HGG1120" s="136"/>
      <c r="HGH1120" s="136"/>
      <c r="HGI1120" s="136"/>
      <c r="HGJ1120" s="136"/>
      <c r="HGK1120" s="136"/>
      <c r="HGL1120" s="136"/>
      <c r="HGM1120" s="136"/>
      <c r="HGN1120" s="136"/>
      <c r="HGO1120" s="136"/>
      <c r="HGP1120" s="136"/>
      <c r="HGQ1120" s="136"/>
      <c r="HGR1120" s="136"/>
      <c r="HGS1120" s="136"/>
      <c r="HGT1120" s="136"/>
      <c r="HGU1120" s="136"/>
      <c r="HGV1120" s="136"/>
      <c r="HGW1120" s="136"/>
      <c r="HGX1120" s="136"/>
      <c r="HGY1120" s="136"/>
      <c r="HGZ1120" s="136"/>
      <c r="HHA1120" s="136"/>
      <c r="HHB1120" s="136"/>
      <c r="HHC1120" s="136"/>
      <c r="HHD1120" s="136"/>
      <c r="HHE1120" s="136"/>
      <c r="HHF1120" s="136"/>
      <c r="HHG1120" s="136"/>
      <c r="HHH1120" s="136"/>
      <c r="HHI1120" s="136"/>
      <c r="HHJ1120" s="136"/>
      <c r="HHK1120" s="136"/>
      <c r="HHL1120" s="136"/>
      <c r="HHM1120" s="136"/>
      <c r="HHN1120" s="136"/>
      <c r="HHO1120" s="136"/>
      <c r="HHP1120" s="136"/>
      <c r="HHQ1120" s="136"/>
      <c r="HHR1120" s="136"/>
      <c r="HHS1120" s="136"/>
      <c r="HHT1120" s="136"/>
      <c r="HHU1120" s="136"/>
      <c r="HHV1120" s="136"/>
      <c r="HHW1120" s="136"/>
      <c r="HHX1120" s="136"/>
      <c r="HHY1120" s="136"/>
      <c r="HHZ1120" s="136"/>
      <c r="HIA1120" s="136"/>
      <c r="HIB1120" s="136"/>
      <c r="HIC1120" s="136"/>
      <c r="HID1120" s="136"/>
      <c r="HIE1120" s="136"/>
      <c r="HIF1120" s="136"/>
      <c r="HIG1120" s="136"/>
      <c r="HIH1120" s="136"/>
      <c r="HII1120" s="136"/>
      <c r="HIJ1120" s="136"/>
      <c r="HIK1120" s="136"/>
      <c r="HIL1120" s="136"/>
      <c r="HIM1120" s="136"/>
      <c r="HIN1120" s="136"/>
      <c r="HIO1120" s="136"/>
      <c r="HIP1120" s="136"/>
      <c r="HIQ1120" s="136"/>
      <c r="HIR1120" s="136"/>
      <c r="HIS1120" s="136"/>
      <c r="HIT1120" s="136"/>
      <c r="HIU1120" s="136"/>
      <c r="HIV1120" s="136"/>
      <c r="HIW1120" s="136"/>
      <c r="HIX1120" s="136"/>
      <c r="HIY1120" s="136"/>
      <c r="HIZ1120" s="136"/>
      <c r="HJA1120" s="136"/>
      <c r="HJB1120" s="136"/>
      <c r="HJC1120" s="136"/>
      <c r="HJD1120" s="136"/>
      <c r="HJE1120" s="136"/>
      <c r="HJF1120" s="136"/>
      <c r="HJG1120" s="136"/>
      <c r="HJH1120" s="136"/>
      <c r="HJI1120" s="136"/>
      <c r="HJJ1120" s="136"/>
      <c r="HJK1120" s="136"/>
      <c r="HJL1120" s="136"/>
      <c r="HJM1120" s="136"/>
      <c r="HJN1120" s="136"/>
      <c r="HJO1120" s="136"/>
      <c r="HJP1120" s="136"/>
      <c r="HJQ1120" s="136"/>
      <c r="HJR1120" s="136"/>
      <c r="HJS1120" s="136"/>
      <c r="HJT1120" s="136"/>
      <c r="HJU1120" s="136"/>
      <c r="HJV1120" s="136"/>
      <c r="HJW1120" s="136"/>
      <c r="HJX1120" s="136"/>
      <c r="HJY1120" s="136"/>
      <c r="HJZ1120" s="136"/>
      <c r="HKA1120" s="136"/>
      <c r="HKB1120" s="136"/>
      <c r="HKC1120" s="136"/>
      <c r="HKD1120" s="136"/>
      <c r="HKE1120" s="136"/>
      <c r="HKF1120" s="136"/>
      <c r="HKG1120" s="136"/>
      <c r="HKH1120" s="136"/>
      <c r="HKI1120" s="136"/>
      <c r="HKJ1120" s="136"/>
      <c r="HKK1120" s="136"/>
      <c r="HKL1120" s="136"/>
      <c r="HKM1120" s="136"/>
      <c r="HKN1120" s="136"/>
      <c r="HKO1120" s="136"/>
      <c r="HKP1120" s="136"/>
      <c r="HKQ1120" s="136"/>
      <c r="HKR1120" s="136"/>
      <c r="HKS1120" s="136"/>
      <c r="HKT1120" s="136"/>
      <c r="HKU1120" s="136"/>
      <c r="HKV1120" s="136"/>
      <c r="HKW1120" s="136"/>
      <c r="HKX1120" s="136"/>
      <c r="HKY1120" s="136"/>
      <c r="HKZ1120" s="136"/>
      <c r="HLA1120" s="136"/>
      <c r="HLB1120" s="136"/>
      <c r="HLC1120" s="136"/>
      <c r="HLD1120" s="136"/>
      <c r="HLE1120" s="136"/>
      <c r="HLF1120" s="136"/>
      <c r="HLG1120" s="136"/>
      <c r="HLH1120" s="136"/>
      <c r="HLI1120" s="136"/>
      <c r="HLJ1120" s="136"/>
      <c r="HLK1120" s="136"/>
      <c r="HLL1120" s="136"/>
      <c r="HLM1120" s="136"/>
      <c r="HLN1120" s="136"/>
      <c r="HLO1120" s="136"/>
      <c r="HLP1120" s="136"/>
      <c r="HLQ1120" s="136"/>
      <c r="HLR1120" s="136"/>
      <c r="HLS1120" s="136"/>
      <c r="HLT1120" s="136"/>
      <c r="HLU1120" s="136"/>
      <c r="HLV1120" s="136"/>
      <c r="HLW1120" s="136"/>
      <c r="HLX1120" s="136"/>
      <c r="HLY1120" s="136"/>
      <c r="HLZ1120" s="136"/>
      <c r="HMA1120" s="136"/>
      <c r="HMB1120" s="136"/>
      <c r="HMC1120" s="136"/>
      <c r="HMD1120" s="136"/>
      <c r="HME1120" s="136"/>
      <c r="HMF1120" s="136"/>
      <c r="HMG1120" s="136"/>
      <c r="HMH1120" s="136"/>
      <c r="HMI1120" s="136"/>
      <c r="HMJ1120" s="136"/>
      <c r="HMK1120" s="136"/>
      <c r="HML1120" s="136"/>
      <c r="HMM1120" s="136"/>
      <c r="HMN1120" s="136"/>
      <c r="HMO1120" s="136"/>
      <c r="HMP1120" s="136"/>
      <c r="HMQ1120" s="136"/>
      <c r="HMR1120" s="136"/>
      <c r="HMS1120" s="136"/>
      <c r="HMT1120" s="136"/>
      <c r="HMU1120" s="136"/>
      <c r="HMV1120" s="136"/>
      <c r="HMW1120" s="136"/>
      <c r="HMX1120" s="136"/>
      <c r="HMY1120" s="136"/>
      <c r="HMZ1120" s="136"/>
      <c r="HNA1120" s="136"/>
      <c r="HNB1120" s="136"/>
      <c r="HNC1120" s="136"/>
      <c r="HND1120" s="136"/>
      <c r="HNE1120" s="136"/>
      <c r="HNF1120" s="136"/>
      <c r="HNG1120" s="136"/>
      <c r="HNH1120" s="136"/>
      <c r="HNI1120" s="136"/>
      <c r="HNJ1120" s="136"/>
      <c r="HNK1120" s="136"/>
      <c r="HNL1120" s="136"/>
      <c r="HNM1120" s="136"/>
      <c r="HNN1120" s="136"/>
      <c r="HNO1120" s="136"/>
      <c r="HNP1120" s="136"/>
      <c r="HNQ1120" s="136"/>
      <c r="HNR1120" s="136"/>
      <c r="HNS1120" s="136"/>
      <c r="HNT1120" s="136"/>
      <c r="HNU1120" s="136"/>
      <c r="HNV1120" s="136"/>
      <c r="HNW1120" s="136"/>
      <c r="HNX1120" s="136"/>
      <c r="HNY1120" s="136"/>
      <c r="HNZ1120" s="136"/>
      <c r="HOA1120" s="136"/>
      <c r="HOB1120" s="136"/>
      <c r="HOC1120" s="136"/>
      <c r="HOD1120" s="136"/>
      <c r="HOE1120" s="136"/>
      <c r="HOF1120" s="136"/>
      <c r="HOG1120" s="136"/>
      <c r="HOH1120" s="136"/>
      <c r="HOI1120" s="136"/>
      <c r="HOJ1120" s="136"/>
      <c r="HOK1120" s="136"/>
      <c r="HOL1120" s="136"/>
      <c r="HOM1120" s="136"/>
      <c r="HON1120" s="136"/>
      <c r="HOO1120" s="136"/>
      <c r="HOP1120" s="136"/>
      <c r="HOQ1120" s="136"/>
      <c r="HOR1120" s="136"/>
      <c r="HOS1120" s="136"/>
      <c r="HOT1120" s="136"/>
      <c r="HOU1120" s="136"/>
      <c r="HOV1120" s="136"/>
      <c r="HOW1120" s="136"/>
      <c r="HOX1120" s="136"/>
      <c r="HOY1120" s="136"/>
      <c r="HOZ1120" s="136"/>
      <c r="HPA1120" s="136"/>
      <c r="HPB1120" s="136"/>
      <c r="HPC1120" s="136"/>
      <c r="HPD1120" s="136"/>
      <c r="HPE1120" s="136"/>
      <c r="HPF1120" s="136"/>
      <c r="HPG1120" s="136"/>
      <c r="HPH1120" s="136"/>
      <c r="HPI1120" s="136"/>
      <c r="HPJ1120" s="136"/>
      <c r="HPK1120" s="136"/>
      <c r="HPL1120" s="136"/>
      <c r="HPM1120" s="136"/>
      <c r="HPN1120" s="136"/>
      <c r="HPO1120" s="136"/>
      <c r="HPP1120" s="136"/>
      <c r="HPQ1120" s="136"/>
      <c r="HPR1120" s="136"/>
      <c r="HPS1120" s="136"/>
      <c r="HPT1120" s="136"/>
      <c r="HPU1120" s="136"/>
      <c r="HPV1120" s="136"/>
      <c r="HPW1120" s="136"/>
      <c r="HPX1120" s="136"/>
      <c r="HPY1120" s="136"/>
      <c r="HPZ1120" s="136"/>
      <c r="HQA1120" s="136"/>
      <c r="HQB1120" s="136"/>
      <c r="HQC1120" s="136"/>
      <c r="HQD1120" s="136"/>
      <c r="HQE1120" s="136"/>
      <c r="HQF1120" s="136"/>
      <c r="HQG1120" s="136"/>
      <c r="HQH1120" s="136"/>
      <c r="HQI1120" s="136"/>
      <c r="HQJ1120" s="136"/>
      <c r="HQK1120" s="136"/>
      <c r="HQL1120" s="136"/>
      <c r="HQM1120" s="136"/>
      <c r="HQN1120" s="136"/>
      <c r="HQO1120" s="136"/>
      <c r="HQP1120" s="136"/>
      <c r="HQQ1120" s="136"/>
      <c r="HQR1120" s="136"/>
      <c r="HQS1120" s="136"/>
      <c r="HQT1120" s="136"/>
      <c r="HQU1120" s="136"/>
      <c r="HQV1120" s="136"/>
      <c r="HQW1120" s="136"/>
      <c r="HQX1120" s="136"/>
      <c r="HQY1120" s="136"/>
      <c r="HQZ1120" s="136"/>
      <c r="HRA1120" s="136"/>
      <c r="HRB1120" s="136"/>
      <c r="HRC1120" s="136"/>
      <c r="HRD1120" s="136"/>
      <c r="HRE1120" s="136"/>
      <c r="HRF1120" s="136"/>
      <c r="HRG1120" s="136"/>
      <c r="HRH1120" s="136"/>
      <c r="HRI1120" s="136"/>
      <c r="HRJ1120" s="136"/>
      <c r="HRK1120" s="136"/>
      <c r="HRL1120" s="136"/>
      <c r="HRM1120" s="136"/>
      <c r="HRN1120" s="136"/>
      <c r="HRO1120" s="136"/>
      <c r="HRP1120" s="136"/>
      <c r="HRQ1120" s="136"/>
      <c r="HRR1120" s="136"/>
      <c r="HRS1120" s="136"/>
      <c r="HRT1120" s="136"/>
      <c r="HRU1120" s="136"/>
      <c r="HRV1120" s="136"/>
      <c r="HRW1120" s="136"/>
      <c r="HRX1120" s="136"/>
      <c r="HRY1120" s="136"/>
      <c r="HRZ1120" s="136"/>
      <c r="HSA1120" s="136"/>
      <c r="HSB1120" s="136"/>
      <c r="HSC1120" s="136"/>
      <c r="HSD1120" s="136"/>
      <c r="HSE1120" s="136"/>
      <c r="HSF1120" s="136"/>
      <c r="HSG1120" s="136"/>
      <c r="HSH1120" s="136"/>
      <c r="HSI1120" s="136"/>
      <c r="HSJ1120" s="136"/>
      <c r="HSK1120" s="136"/>
      <c r="HSL1120" s="136"/>
      <c r="HSM1120" s="136"/>
      <c r="HSN1120" s="136"/>
      <c r="HSO1120" s="136"/>
      <c r="HSP1120" s="136"/>
      <c r="HSQ1120" s="136"/>
      <c r="HSR1120" s="136"/>
      <c r="HSS1120" s="136"/>
      <c r="HST1120" s="136"/>
      <c r="HSU1120" s="136"/>
      <c r="HSV1120" s="136"/>
      <c r="HSW1120" s="136"/>
      <c r="HSX1120" s="136"/>
      <c r="HSY1120" s="136"/>
      <c r="HSZ1120" s="136"/>
      <c r="HTA1120" s="136"/>
      <c r="HTB1120" s="136"/>
      <c r="HTC1120" s="136"/>
      <c r="HTD1120" s="136"/>
      <c r="HTE1120" s="136"/>
      <c r="HTF1120" s="136"/>
      <c r="HTG1120" s="136"/>
      <c r="HTH1120" s="136"/>
      <c r="HTI1120" s="136"/>
      <c r="HTJ1120" s="136"/>
      <c r="HTK1120" s="136"/>
      <c r="HTL1120" s="136"/>
      <c r="HTM1120" s="136"/>
      <c r="HTN1120" s="136"/>
      <c r="HTO1120" s="136"/>
      <c r="HTP1120" s="136"/>
      <c r="HTQ1120" s="136"/>
      <c r="HTR1120" s="136"/>
      <c r="HTS1120" s="136"/>
      <c r="HTT1120" s="136"/>
      <c r="HTU1120" s="136"/>
      <c r="HTV1120" s="136"/>
      <c r="HTW1120" s="136"/>
      <c r="HTX1120" s="136"/>
      <c r="HTY1120" s="136"/>
      <c r="HTZ1120" s="136"/>
      <c r="HUA1120" s="136"/>
      <c r="HUB1120" s="136"/>
      <c r="HUC1120" s="136"/>
      <c r="HUD1120" s="136"/>
      <c r="HUE1120" s="136"/>
      <c r="HUF1120" s="136"/>
      <c r="HUG1120" s="136"/>
      <c r="HUH1120" s="136"/>
      <c r="HUI1120" s="136"/>
      <c r="HUJ1120" s="136"/>
      <c r="HUK1120" s="136"/>
      <c r="HUL1120" s="136"/>
      <c r="HUM1120" s="136"/>
      <c r="HUN1120" s="136"/>
      <c r="HUO1120" s="136"/>
      <c r="HUP1120" s="136"/>
      <c r="HUQ1120" s="136"/>
      <c r="HUR1120" s="136"/>
      <c r="HUS1120" s="136"/>
      <c r="HUT1120" s="136"/>
      <c r="HUU1120" s="136"/>
      <c r="HUV1120" s="136"/>
      <c r="HUW1120" s="136"/>
      <c r="HUX1120" s="136"/>
      <c r="HUY1120" s="136"/>
      <c r="HUZ1120" s="136"/>
      <c r="HVA1120" s="136"/>
      <c r="HVB1120" s="136"/>
      <c r="HVC1120" s="136"/>
      <c r="HVD1120" s="136"/>
      <c r="HVE1120" s="136"/>
      <c r="HVF1120" s="136"/>
      <c r="HVG1120" s="136"/>
      <c r="HVH1120" s="136"/>
      <c r="HVI1120" s="136"/>
      <c r="HVJ1120" s="136"/>
      <c r="HVK1120" s="136"/>
      <c r="HVL1120" s="136"/>
      <c r="HVM1120" s="136"/>
      <c r="HVN1120" s="136"/>
      <c r="HVO1120" s="136"/>
      <c r="HVP1120" s="136"/>
      <c r="HVQ1120" s="136"/>
      <c r="HVR1120" s="136"/>
      <c r="HVS1120" s="136"/>
      <c r="HVT1120" s="136"/>
      <c r="HVU1120" s="136"/>
      <c r="HVV1120" s="136"/>
      <c r="HVW1120" s="136"/>
      <c r="HVX1120" s="136"/>
      <c r="HVY1120" s="136"/>
      <c r="HVZ1120" s="136"/>
      <c r="HWA1120" s="136"/>
      <c r="HWB1120" s="136"/>
      <c r="HWC1120" s="136"/>
      <c r="HWD1120" s="136"/>
      <c r="HWE1120" s="136"/>
      <c r="HWF1120" s="136"/>
      <c r="HWG1120" s="136"/>
      <c r="HWH1120" s="136"/>
      <c r="HWI1120" s="136"/>
      <c r="HWJ1120" s="136"/>
      <c r="HWK1120" s="136"/>
      <c r="HWL1120" s="136"/>
      <c r="HWM1120" s="136"/>
      <c r="HWN1120" s="136"/>
      <c r="HWO1120" s="136"/>
      <c r="HWP1120" s="136"/>
      <c r="HWQ1120" s="136"/>
      <c r="HWR1120" s="136"/>
      <c r="HWS1120" s="136"/>
      <c r="HWT1120" s="136"/>
      <c r="HWU1120" s="136"/>
      <c r="HWV1120" s="136"/>
      <c r="HWW1120" s="136"/>
      <c r="HWX1120" s="136"/>
      <c r="HWY1120" s="136"/>
      <c r="HWZ1120" s="136"/>
      <c r="HXA1120" s="136"/>
      <c r="HXB1120" s="136"/>
      <c r="HXC1120" s="136"/>
      <c r="HXD1120" s="136"/>
      <c r="HXE1120" s="136"/>
      <c r="HXF1120" s="136"/>
      <c r="HXG1120" s="136"/>
      <c r="HXH1120" s="136"/>
      <c r="HXI1120" s="136"/>
      <c r="HXJ1120" s="136"/>
      <c r="HXK1120" s="136"/>
      <c r="HXL1120" s="136"/>
      <c r="HXM1120" s="136"/>
      <c r="HXN1120" s="136"/>
      <c r="HXO1120" s="136"/>
      <c r="HXP1120" s="136"/>
      <c r="HXQ1120" s="136"/>
      <c r="HXR1120" s="136"/>
      <c r="HXS1120" s="136"/>
      <c r="HXT1120" s="136"/>
      <c r="HXU1120" s="136"/>
      <c r="HXV1120" s="136"/>
      <c r="HXW1120" s="136"/>
      <c r="HXX1120" s="136"/>
      <c r="HXY1120" s="136"/>
      <c r="HXZ1120" s="136"/>
      <c r="HYA1120" s="136"/>
      <c r="HYB1120" s="136"/>
      <c r="HYC1120" s="136"/>
      <c r="HYD1120" s="136"/>
      <c r="HYE1120" s="136"/>
      <c r="HYF1120" s="136"/>
      <c r="HYG1120" s="136"/>
      <c r="HYH1120" s="136"/>
      <c r="HYI1120" s="136"/>
      <c r="HYJ1120" s="136"/>
      <c r="HYK1120" s="136"/>
      <c r="HYL1120" s="136"/>
      <c r="HYM1120" s="136"/>
      <c r="HYN1120" s="136"/>
      <c r="HYO1120" s="136"/>
      <c r="HYP1120" s="136"/>
      <c r="HYQ1120" s="136"/>
      <c r="HYR1120" s="136"/>
      <c r="HYS1120" s="136"/>
      <c r="HYT1120" s="136"/>
      <c r="HYU1120" s="136"/>
      <c r="HYV1120" s="136"/>
      <c r="HYW1120" s="136"/>
      <c r="HYX1120" s="136"/>
      <c r="HYY1120" s="136"/>
      <c r="HYZ1120" s="136"/>
      <c r="HZA1120" s="136"/>
      <c r="HZB1120" s="136"/>
      <c r="HZC1120" s="136"/>
      <c r="HZD1120" s="136"/>
      <c r="HZE1120" s="136"/>
      <c r="HZF1120" s="136"/>
      <c r="HZG1120" s="136"/>
      <c r="HZH1120" s="136"/>
      <c r="HZI1120" s="136"/>
      <c r="HZJ1120" s="136"/>
      <c r="HZK1120" s="136"/>
      <c r="HZL1120" s="136"/>
      <c r="HZM1120" s="136"/>
      <c r="HZN1120" s="136"/>
      <c r="HZO1120" s="136"/>
      <c r="HZP1120" s="136"/>
      <c r="HZQ1120" s="136"/>
      <c r="HZR1120" s="136"/>
      <c r="HZS1120" s="136"/>
      <c r="HZT1120" s="136"/>
      <c r="HZU1120" s="136"/>
      <c r="HZV1120" s="136"/>
      <c r="HZW1120" s="136"/>
      <c r="HZX1120" s="136"/>
      <c r="HZY1120" s="136"/>
      <c r="HZZ1120" s="136"/>
      <c r="IAA1120" s="136"/>
      <c r="IAB1120" s="136"/>
      <c r="IAC1120" s="136"/>
      <c r="IAD1120" s="136"/>
      <c r="IAE1120" s="136"/>
      <c r="IAF1120" s="136"/>
      <c r="IAG1120" s="136"/>
      <c r="IAH1120" s="136"/>
      <c r="IAI1120" s="136"/>
      <c r="IAJ1120" s="136"/>
      <c r="IAK1120" s="136"/>
      <c r="IAL1120" s="136"/>
      <c r="IAM1120" s="136"/>
      <c r="IAN1120" s="136"/>
      <c r="IAO1120" s="136"/>
      <c r="IAP1120" s="136"/>
      <c r="IAQ1120" s="136"/>
      <c r="IAR1120" s="136"/>
      <c r="IAS1120" s="136"/>
      <c r="IAT1120" s="136"/>
      <c r="IAU1120" s="136"/>
      <c r="IAV1120" s="136"/>
      <c r="IAW1120" s="136"/>
      <c r="IAX1120" s="136"/>
      <c r="IAY1120" s="136"/>
      <c r="IAZ1120" s="136"/>
      <c r="IBA1120" s="136"/>
      <c r="IBB1120" s="136"/>
      <c r="IBC1120" s="136"/>
      <c r="IBD1120" s="136"/>
      <c r="IBE1120" s="136"/>
      <c r="IBF1120" s="136"/>
      <c r="IBG1120" s="136"/>
      <c r="IBH1120" s="136"/>
      <c r="IBI1120" s="136"/>
      <c r="IBJ1120" s="136"/>
      <c r="IBK1120" s="136"/>
      <c r="IBL1120" s="136"/>
      <c r="IBM1120" s="136"/>
      <c r="IBN1120" s="136"/>
      <c r="IBO1120" s="136"/>
      <c r="IBP1120" s="136"/>
      <c r="IBQ1120" s="136"/>
      <c r="IBR1120" s="136"/>
      <c r="IBS1120" s="136"/>
      <c r="IBT1120" s="136"/>
      <c r="IBU1120" s="136"/>
      <c r="IBV1120" s="136"/>
      <c r="IBW1120" s="136"/>
      <c r="IBX1120" s="136"/>
      <c r="IBY1120" s="136"/>
      <c r="IBZ1120" s="136"/>
      <c r="ICA1120" s="136"/>
      <c r="ICB1120" s="136"/>
      <c r="ICC1120" s="136"/>
      <c r="ICD1120" s="136"/>
      <c r="ICE1120" s="136"/>
      <c r="ICF1120" s="136"/>
      <c r="ICG1120" s="136"/>
      <c r="ICH1120" s="136"/>
      <c r="ICI1120" s="136"/>
      <c r="ICJ1120" s="136"/>
      <c r="ICK1120" s="136"/>
      <c r="ICL1120" s="136"/>
      <c r="ICM1120" s="136"/>
      <c r="ICN1120" s="136"/>
      <c r="ICO1120" s="136"/>
      <c r="ICP1120" s="136"/>
      <c r="ICQ1120" s="136"/>
      <c r="ICR1120" s="136"/>
      <c r="ICS1120" s="136"/>
      <c r="ICT1120" s="136"/>
      <c r="ICU1120" s="136"/>
      <c r="ICV1120" s="136"/>
      <c r="ICW1120" s="136"/>
      <c r="ICX1120" s="136"/>
      <c r="ICY1120" s="136"/>
      <c r="ICZ1120" s="136"/>
      <c r="IDA1120" s="136"/>
      <c r="IDB1120" s="136"/>
      <c r="IDC1120" s="136"/>
      <c r="IDD1120" s="136"/>
      <c r="IDE1120" s="136"/>
      <c r="IDF1120" s="136"/>
      <c r="IDG1120" s="136"/>
      <c r="IDH1120" s="136"/>
      <c r="IDI1120" s="136"/>
      <c r="IDJ1120" s="136"/>
      <c r="IDK1120" s="136"/>
      <c r="IDL1120" s="136"/>
      <c r="IDM1120" s="136"/>
      <c r="IDN1120" s="136"/>
      <c r="IDO1120" s="136"/>
      <c r="IDP1120" s="136"/>
      <c r="IDQ1120" s="136"/>
      <c r="IDR1120" s="136"/>
      <c r="IDS1120" s="136"/>
      <c r="IDT1120" s="136"/>
      <c r="IDU1120" s="136"/>
      <c r="IDV1120" s="136"/>
      <c r="IDW1120" s="136"/>
      <c r="IDX1120" s="136"/>
      <c r="IDY1120" s="136"/>
      <c r="IDZ1120" s="136"/>
      <c r="IEA1120" s="136"/>
      <c r="IEB1120" s="136"/>
      <c r="IEC1120" s="136"/>
      <c r="IED1120" s="136"/>
      <c r="IEE1120" s="136"/>
      <c r="IEF1120" s="136"/>
      <c r="IEG1120" s="136"/>
      <c r="IEH1120" s="136"/>
      <c r="IEI1120" s="136"/>
      <c r="IEJ1120" s="136"/>
      <c r="IEK1120" s="136"/>
      <c r="IEL1120" s="136"/>
      <c r="IEM1120" s="136"/>
      <c r="IEN1120" s="136"/>
      <c r="IEO1120" s="136"/>
      <c r="IEP1120" s="136"/>
      <c r="IEQ1120" s="136"/>
      <c r="IER1120" s="136"/>
      <c r="IES1120" s="136"/>
      <c r="IET1120" s="136"/>
      <c r="IEU1120" s="136"/>
      <c r="IEV1120" s="136"/>
      <c r="IEW1120" s="136"/>
      <c r="IEX1120" s="136"/>
      <c r="IEY1120" s="136"/>
      <c r="IEZ1120" s="136"/>
      <c r="IFA1120" s="136"/>
      <c r="IFB1120" s="136"/>
      <c r="IFC1120" s="136"/>
      <c r="IFD1120" s="136"/>
      <c r="IFE1120" s="136"/>
      <c r="IFF1120" s="136"/>
      <c r="IFG1120" s="136"/>
      <c r="IFH1120" s="136"/>
      <c r="IFI1120" s="136"/>
      <c r="IFJ1120" s="136"/>
      <c r="IFK1120" s="136"/>
      <c r="IFL1120" s="136"/>
      <c r="IFM1120" s="136"/>
      <c r="IFN1120" s="136"/>
      <c r="IFO1120" s="136"/>
      <c r="IFP1120" s="136"/>
      <c r="IFQ1120" s="136"/>
      <c r="IFR1120" s="136"/>
      <c r="IFS1120" s="136"/>
      <c r="IFT1120" s="136"/>
      <c r="IFU1120" s="136"/>
      <c r="IFV1120" s="136"/>
      <c r="IFW1120" s="136"/>
      <c r="IFX1120" s="136"/>
      <c r="IFY1120" s="136"/>
      <c r="IFZ1120" s="136"/>
      <c r="IGA1120" s="136"/>
      <c r="IGB1120" s="136"/>
      <c r="IGC1120" s="136"/>
      <c r="IGD1120" s="136"/>
      <c r="IGE1120" s="136"/>
      <c r="IGF1120" s="136"/>
      <c r="IGG1120" s="136"/>
      <c r="IGH1120" s="136"/>
      <c r="IGI1120" s="136"/>
      <c r="IGJ1120" s="136"/>
      <c r="IGK1120" s="136"/>
      <c r="IGL1120" s="136"/>
      <c r="IGM1120" s="136"/>
      <c r="IGN1120" s="136"/>
      <c r="IGO1120" s="136"/>
      <c r="IGP1120" s="136"/>
      <c r="IGQ1120" s="136"/>
      <c r="IGR1120" s="136"/>
      <c r="IGS1120" s="136"/>
      <c r="IGT1120" s="136"/>
      <c r="IGU1120" s="136"/>
      <c r="IGV1120" s="136"/>
      <c r="IGW1120" s="136"/>
      <c r="IGX1120" s="136"/>
      <c r="IGY1120" s="136"/>
      <c r="IGZ1120" s="136"/>
      <c r="IHA1120" s="136"/>
      <c r="IHB1120" s="136"/>
      <c r="IHC1120" s="136"/>
      <c r="IHD1120" s="136"/>
      <c r="IHE1120" s="136"/>
      <c r="IHF1120" s="136"/>
      <c r="IHG1120" s="136"/>
      <c r="IHH1120" s="136"/>
      <c r="IHI1120" s="136"/>
      <c r="IHJ1120" s="136"/>
      <c r="IHK1120" s="136"/>
      <c r="IHL1120" s="136"/>
      <c r="IHM1120" s="136"/>
      <c r="IHN1120" s="136"/>
      <c r="IHO1120" s="136"/>
      <c r="IHP1120" s="136"/>
      <c r="IHQ1120" s="136"/>
      <c r="IHR1120" s="136"/>
      <c r="IHS1120" s="136"/>
      <c r="IHT1120" s="136"/>
      <c r="IHU1120" s="136"/>
      <c r="IHV1120" s="136"/>
      <c r="IHW1120" s="136"/>
      <c r="IHX1120" s="136"/>
      <c r="IHY1120" s="136"/>
      <c r="IHZ1120" s="136"/>
      <c r="IIA1120" s="136"/>
      <c r="IIB1120" s="136"/>
      <c r="IIC1120" s="136"/>
      <c r="IID1120" s="136"/>
      <c r="IIE1120" s="136"/>
      <c r="IIF1120" s="136"/>
      <c r="IIG1120" s="136"/>
      <c r="IIH1120" s="136"/>
      <c r="III1120" s="136"/>
      <c r="IIJ1120" s="136"/>
      <c r="IIK1120" s="136"/>
      <c r="IIL1120" s="136"/>
      <c r="IIM1120" s="136"/>
      <c r="IIN1120" s="136"/>
      <c r="IIO1120" s="136"/>
      <c r="IIP1120" s="136"/>
      <c r="IIQ1120" s="136"/>
      <c r="IIR1120" s="136"/>
      <c r="IIS1120" s="136"/>
      <c r="IIT1120" s="136"/>
      <c r="IIU1120" s="136"/>
      <c r="IIV1120" s="136"/>
      <c r="IIW1120" s="136"/>
      <c r="IIX1120" s="136"/>
      <c r="IIY1120" s="136"/>
      <c r="IIZ1120" s="136"/>
      <c r="IJA1120" s="136"/>
      <c r="IJB1120" s="136"/>
      <c r="IJC1120" s="136"/>
      <c r="IJD1120" s="136"/>
      <c r="IJE1120" s="136"/>
      <c r="IJF1120" s="136"/>
      <c r="IJG1120" s="136"/>
      <c r="IJH1120" s="136"/>
      <c r="IJI1120" s="136"/>
      <c r="IJJ1120" s="136"/>
      <c r="IJK1120" s="136"/>
      <c r="IJL1120" s="136"/>
      <c r="IJM1120" s="136"/>
      <c r="IJN1120" s="136"/>
      <c r="IJO1120" s="136"/>
      <c r="IJP1120" s="136"/>
      <c r="IJQ1120" s="136"/>
      <c r="IJR1120" s="136"/>
      <c r="IJS1120" s="136"/>
      <c r="IJT1120" s="136"/>
      <c r="IJU1120" s="136"/>
      <c r="IJV1120" s="136"/>
      <c r="IJW1120" s="136"/>
      <c r="IJX1120" s="136"/>
      <c r="IJY1120" s="136"/>
      <c r="IJZ1120" s="136"/>
      <c r="IKA1120" s="136"/>
      <c r="IKB1120" s="136"/>
      <c r="IKC1120" s="136"/>
      <c r="IKD1120" s="136"/>
      <c r="IKE1120" s="136"/>
      <c r="IKF1120" s="136"/>
      <c r="IKG1120" s="136"/>
      <c r="IKH1120" s="136"/>
      <c r="IKI1120" s="136"/>
      <c r="IKJ1120" s="136"/>
      <c r="IKK1120" s="136"/>
      <c r="IKL1120" s="136"/>
      <c r="IKM1120" s="136"/>
      <c r="IKN1120" s="136"/>
      <c r="IKO1120" s="136"/>
      <c r="IKP1120" s="136"/>
      <c r="IKQ1120" s="136"/>
      <c r="IKR1120" s="136"/>
      <c r="IKS1120" s="136"/>
      <c r="IKT1120" s="136"/>
      <c r="IKU1120" s="136"/>
      <c r="IKV1120" s="136"/>
      <c r="IKW1120" s="136"/>
      <c r="IKX1120" s="136"/>
      <c r="IKY1120" s="136"/>
      <c r="IKZ1120" s="136"/>
      <c r="ILA1120" s="136"/>
      <c r="ILB1120" s="136"/>
      <c r="ILC1120" s="136"/>
      <c r="ILD1120" s="136"/>
      <c r="ILE1120" s="136"/>
      <c r="ILF1120" s="136"/>
      <c r="ILG1120" s="136"/>
      <c r="ILH1120" s="136"/>
      <c r="ILI1120" s="136"/>
      <c r="ILJ1120" s="136"/>
      <c r="ILK1120" s="136"/>
      <c r="ILL1120" s="136"/>
      <c r="ILM1120" s="136"/>
      <c r="ILN1120" s="136"/>
      <c r="ILO1120" s="136"/>
      <c r="ILP1120" s="136"/>
      <c r="ILQ1120" s="136"/>
      <c r="ILR1120" s="136"/>
      <c r="ILS1120" s="136"/>
      <c r="ILT1120" s="136"/>
      <c r="ILU1120" s="136"/>
      <c r="ILV1120" s="136"/>
      <c r="ILW1120" s="136"/>
      <c r="ILX1120" s="136"/>
      <c r="ILY1120" s="136"/>
      <c r="ILZ1120" s="136"/>
      <c r="IMA1120" s="136"/>
      <c r="IMB1120" s="136"/>
      <c r="IMC1120" s="136"/>
      <c r="IMD1120" s="136"/>
      <c r="IME1120" s="136"/>
      <c r="IMF1120" s="136"/>
      <c r="IMG1120" s="136"/>
      <c r="IMH1120" s="136"/>
      <c r="IMI1120" s="136"/>
      <c r="IMJ1120" s="136"/>
      <c r="IMK1120" s="136"/>
      <c r="IML1120" s="136"/>
      <c r="IMM1120" s="136"/>
      <c r="IMN1120" s="136"/>
      <c r="IMO1120" s="136"/>
      <c r="IMP1120" s="136"/>
      <c r="IMQ1120" s="136"/>
      <c r="IMR1120" s="136"/>
      <c r="IMS1120" s="136"/>
      <c r="IMT1120" s="136"/>
      <c r="IMU1120" s="136"/>
      <c r="IMV1120" s="136"/>
      <c r="IMW1120" s="136"/>
      <c r="IMX1120" s="136"/>
      <c r="IMY1120" s="136"/>
      <c r="IMZ1120" s="136"/>
      <c r="INA1120" s="136"/>
      <c r="INB1120" s="136"/>
      <c r="INC1120" s="136"/>
      <c r="IND1120" s="136"/>
      <c r="INE1120" s="136"/>
      <c r="INF1120" s="136"/>
      <c r="ING1120" s="136"/>
      <c r="INH1120" s="136"/>
      <c r="INI1120" s="136"/>
      <c r="INJ1120" s="136"/>
      <c r="INK1120" s="136"/>
      <c r="INL1120" s="136"/>
      <c r="INM1120" s="136"/>
      <c r="INN1120" s="136"/>
      <c r="INO1120" s="136"/>
      <c r="INP1120" s="136"/>
      <c r="INQ1120" s="136"/>
      <c r="INR1120" s="136"/>
      <c r="INS1120" s="136"/>
      <c r="INT1120" s="136"/>
      <c r="INU1120" s="136"/>
      <c r="INV1120" s="136"/>
      <c r="INW1120" s="136"/>
      <c r="INX1120" s="136"/>
      <c r="INY1120" s="136"/>
      <c r="INZ1120" s="136"/>
      <c r="IOA1120" s="136"/>
      <c r="IOB1120" s="136"/>
      <c r="IOC1120" s="136"/>
      <c r="IOD1120" s="136"/>
      <c r="IOE1120" s="136"/>
      <c r="IOF1120" s="136"/>
      <c r="IOG1120" s="136"/>
      <c r="IOH1120" s="136"/>
      <c r="IOI1120" s="136"/>
      <c r="IOJ1120" s="136"/>
      <c r="IOK1120" s="136"/>
      <c r="IOL1120" s="136"/>
      <c r="IOM1120" s="136"/>
      <c r="ION1120" s="136"/>
      <c r="IOO1120" s="136"/>
      <c r="IOP1120" s="136"/>
      <c r="IOQ1120" s="136"/>
      <c r="IOR1120" s="136"/>
      <c r="IOS1120" s="136"/>
      <c r="IOT1120" s="136"/>
      <c r="IOU1120" s="136"/>
      <c r="IOV1120" s="136"/>
      <c r="IOW1120" s="136"/>
      <c r="IOX1120" s="136"/>
      <c r="IOY1120" s="136"/>
      <c r="IOZ1120" s="136"/>
      <c r="IPA1120" s="136"/>
      <c r="IPB1120" s="136"/>
      <c r="IPC1120" s="136"/>
      <c r="IPD1120" s="136"/>
      <c r="IPE1120" s="136"/>
      <c r="IPF1120" s="136"/>
      <c r="IPG1120" s="136"/>
      <c r="IPH1120" s="136"/>
      <c r="IPI1120" s="136"/>
      <c r="IPJ1120" s="136"/>
      <c r="IPK1120" s="136"/>
      <c r="IPL1120" s="136"/>
      <c r="IPM1120" s="136"/>
      <c r="IPN1120" s="136"/>
      <c r="IPO1120" s="136"/>
      <c r="IPP1120" s="136"/>
      <c r="IPQ1120" s="136"/>
      <c r="IPR1120" s="136"/>
      <c r="IPS1120" s="136"/>
      <c r="IPT1120" s="136"/>
      <c r="IPU1120" s="136"/>
      <c r="IPV1120" s="136"/>
      <c r="IPW1120" s="136"/>
      <c r="IPX1120" s="136"/>
      <c r="IPY1120" s="136"/>
      <c r="IPZ1120" s="136"/>
      <c r="IQA1120" s="136"/>
      <c r="IQB1120" s="136"/>
      <c r="IQC1120" s="136"/>
      <c r="IQD1120" s="136"/>
      <c r="IQE1120" s="136"/>
      <c r="IQF1120" s="136"/>
      <c r="IQG1120" s="136"/>
      <c r="IQH1120" s="136"/>
      <c r="IQI1120" s="136"/>
      <c r="IQJ1120" s="136"/>
      <c r="IQK1120" s="136"/>
      <c r="IQL1120" s="136"/>
      <c r="IQM1120" s="136"/>
      <c r="IQN1120" s="136"/>
      <c r="IQO1120" s="136"/>
      <c r="IQP1120" s="136"/>
      <c r="IQQ1120" s="136"/>
      <c r="IQR1120" s="136"/>
      <c r="IQS1120" s="136"/>
      <c r="IQT1120" s="136"/>
      <c r="IQU1120" s="136"/>
      <c r="IQV1120" s="136"/>
      <c r="IQW1120" s="136"/>
      <c r="IQX1120" s="136"/>
      <c r="IQY1120" s="136"/>
      <c r="IQZ1120" s="136"/>
      <c r="IRA1120" s="136"/>
      <c r="IRB1120" s="136"/>
      <c r="IRC1120" s="136"/>
      <c r="IRD1120" s="136"/>
      <c r="IRE1120" s="136"/>
      <c r="IRF1120" s="136"/>
      <c r="IRG1120" s="136"/>
      <c r="IRH1120" s="136"/>
      <c r="IRI1120" s="136"/>
      <c r="IRJ1120" s="136"/>
      <c r="IRK1120" s="136"/>
      <c r="IRL1120" s="136"/>
      <c r="IRM1120" s="136"/>
      <c r="IRN1120" s="136"/>
      <c r="IRO1120" s="136"/>
      <c r="IRP1120" s="136"/>
      <c r="IRQ1120" s="136"/>
      <c r="IRR1120" s="136"/>
      <c r="IRS1120" s="136"/>
      <c r="IRT1120" s="136"/>
      <c r="IRU1120" s="136"/>
      <c r="IRV1120" s="136"/>
      <c r="IRW1120" s="136"/>
      <c r="IRX1120" s="136"/>
      <c r="IRY1120" s="136"/>
      <c r="IRZ1120" s="136"/>
      <c r="ISA1120" s="136"/>
      <c r="ISB1120" s="136"/>
      <c r="ISC1120" s="136"/>
      <c r="ISD1120" s="136"/>
      <c r="ISE1120" s="136"/>
      <c r="ISF1120" s="136"/>
      <c r="ISG1120" s="136"/>
      <c r="ISH1120" s="136"/>
      <c r="ISI1120" s="136"/>
      <c r="ISJ1120" s="136"/>
      <c r="ISK1120" s="136"/>
      <c r="ISL1120" s="136"/>
      <c r="ISM1120" s="136"/>
      <c r="ISN1120" s="136"/>
      <c r="ISO1120" s="136"/>
      <c r="ISP1120" s="136"/>
      <c r="ISQ1120" s="136"/>
      <c r="ISR1120" s="136"/>
      <c r="ISS1120" s="136"/>
      <c r="IST1120" s="136"/>
      <c r="ISU1120" s="136"/>
      <c r="ISV1120" s="136"/>
      <c r="ISW1120" s="136"/>
      <c r="ISX1120" s="136"/>
      <c r="ISY1120" s="136"/>
      <c r="ISZ1120" s="136"/>
      <c r="ITA1120" s="136"/>
      <c r="ITB1120" s="136"/>
      <c r="ITC1120" s="136"/>
      <c r="ITD1120" s="136"/>
      <c r="ITE1120" s="136"/>
      <c r="ITF1120" s="136"/>
      <c r="ITG1120" s="136"/>
      <c r="ITH1120" s="136"/>
      <c r="ITI1120" s="136"/>
      <c r="ITJ1120" s="136"/>
      <c r="ITK1120" s="136"/>
      <c r="ITL1120" s="136"/>
      <c r="ITM1120" s="136"/>
      <c r="ITN1120" s="136"/>
      <c r="ITO1120" s="136"/>
      <c r="ITP1120" s="136"/>
      <c r="ITQ1120" s="136"/>
      <c r="ITR1120" s="136"/>
      <c r="ITS1120" s="136"/>
      <c r="ITT1120" s="136"/>
      <c r="ITU1120" s="136"/>
      <c r="ITV1120" s="136"/>
      <c r="ITW1120" s="136"/>
      <c r="ITX1120" s="136"/>
      <c r="ITY1120" s="136"/>
      <c r="ITZ1120" s="136"/>
      <c r="IUA1120" s="136"/>
      <c r="IUB1120" s="136"/>
      <c r="IUC1120" s="136"/>
      <c r="IUD1120" s="136"/>
      <c r="IUE1120" s="136"/>
      <c r="IUF1120" s="136"/>
      <c r="IUG1120" s="136"/>
      <c r="IUH1120" s="136"/>
      <c r="IUI1120" s="136"/>
      <c r="IUJ1120" s="136"/>
      <c r="IUK1120" s="136"/>
      <c r="IUL1120" s="136"/>
      <c r="IUM1120" s="136"/>
      <c r="IUN1120" s="136"/>
      <c r="IUO1120" s="136"/>
      <c r="IUP1120" s="136"/>
      <c r="IUQ1120" s="136"/>
      <c r="IUR1120" s="136"/>
      <c r="IUS1120" s="136"/>
      <c r="IUT1120" s="136"/>
      <c r="IUU1120" s="136"/>
      <c r="IUV1120" s="136"/>
      <c r="IUW1120" s="136"/>
      <c r="IUX1120" s="136"/>
      <c r="IUY1120" s="136"/>
      <c r="IUZ1120" s="136"/>
      <c r="IVA1120" s="136"/>
      <c r="IVB1120" s="136"/>
      <c r="IVC1120" s="136"/>
      <c r="IVD1120" s="136"/>
      <c r="IVE1120" s="136"/>
      <c r="IVF1120" s="136"/>
      <c r="IVG1120" s="136"/>
      <c r="IVH1120" s="136"/>
      <c r="IVI1120" s="136"/>
      <c r="IVJ1120" s="136"/>
      <c r="IVK1120" s="136"/>
      <c r="IVL1120" s="136"/>
      <c r="IVM1120" s="136"/>
      <c r="IVN1120" s="136"/>
      <c r="IVO1120" s="136"/>
      <c r="IVP1120" s="136"/>
      <c r="IVQ1120" s="136"/>
      <c r="IVR1120" s="136"/>
      <c r="IVS1120" s="136"/>
      <c r="IVT1120" s="136"/>
      <c r="IVU1120" s="136"/>
      <c r="IVV1120" s="136"/>
      <c r="IVW1120" s="136"/>
      <c r="IVX1120" s="136"/>
      <c r="IVY1120" s="136"/>
      <c r="IVZ1120" s="136"/>
      <c r="IWA1120" s="136"/>
      <c r="IWB1120" s="136"/>
      <c r="IWC1120" s="136"/>
      <c r="IWD1120" s="136"/>
      <c r="IWE1120" s="136"/>
      <c r="IWF1120" s="136"/>
      <c r="IWG1120" s="136"/>
      <c r="IWH1120" s="136"/>
      <c r="IWI1120" s="136"/>
      <c r="IWJ1120" s="136"/>
      <c r="IWK1120" s="136"/>
      <c r="IWL1120" s="136"/>
      <c r="IWM1120" s="136"/>
      <c r="IWN1120" s="136"/>
      <c r="IWO1120" s="136"/>
      <c r="IWP1120" s="136"/>
      <c r="IWQ1120" s="136"/>
      <c r="IWR1120" s="136"/>
      <c r="IWS1120" s="136"/>
      <c r="IWT1120" s="136"/>
      <c r="IWU1120" s="136"/>
      <c r="IWV1120" s="136"/>
      <c r="IWW1120" s="136"/>
      <c r="IWX1120" s="136"/>
      <c r="IWY1120" s="136"/>
      <c r="IWZ1120" s="136"/>
      <c r="IXA1120" s="136"/>
      <c r="IXB1120" s="136"/>
      <c r="IXC1120" s="136"/>
      <c r="IXD1120" s="136"/>
      <c r="IXE1120" s="136"/>
      <c r="IXF1120" s="136"/>
      <c r="IXG1120" s="136"/>
      <c r="IXH1120" s="136"/>
      <c r="IXI1120" s="136"/>
      <c r="IXJ1120" s="136"/>
      <c r="IXK1120" s="136"/>
      <c r="IXL1120" s="136"/>
      <c r="IXM1120" s="136"/>
      <c r="IXN1120" s="136"/>
      <c r="IXO1120" s="136"/>
      <c r="IXP1120" s="136"/>
      <c r="IXQ1120" s="136"/>
      <c r="IXR1120" s="136"/>
      <c r="IXS1120" s="136"/>
      <c r="IXT1120" s="136"/>
      <c r="IXU1120" s="136"/>
      <c r="IXV1120" s="136"/>
      <c r="IXW1120" s="136"/>
      <c r="IXX1120" s="136"/>
      <c r="IXY1120" s="136"/>
      <c r="IXZ1120" s="136"/>
      <c r="IYA1120" s="136"/>
      <c r="IYB1120" s="136"/>
      <c r="IYC1120" s="136"/>
      <c r="IYD1120" s="136"/>
      <c r="IYE1120" s="136"/>
      <c r="IYF1120" s="136"/>
      <c r="IYG1120" s="136"/>
      <c r="IYH1120" s="136"/>
      <c r="IYI1120" s="136"/>
      <c r="IYJ1120" s="136"/>
      <c r="IYK1120" s="136"/>
      <c r="IYL1120" s="136"/>
      <c r="IYM1120" s="136"/>
      <c r="IYN1120" s="136"/>
      <c r="IYO1120" s="136"/>
      <c r="IYP1120" s="136"/>
      <c r="IYQ1120" s="136"/>
      <c r="IYR1120" s="136"/>
      <c r="IYS1120" s="136"/>
      <c r="IYT1120" s="136"/>
      <c r="IYU1120" s="136"/>
      <c r="IYV1120" s="136"/>
      <c r="IYW1120" s="136"/>
      <c r="IYX1120" s="136"/>
      <c r="IYY1120" s="136"/>
      <c r="IYZ1120" s="136"/>
      <c r="IZA1120" s="136"/>
      <c r="IZB1120" s="136"/>
      <c r="IZC1120" s="136"/>
      <c r="IZD1120" s="136"/>
      <c r="IZE1120" s="136"/>
      <c r="IZF1120" s="136"/>
      <c r="IZG1120" s="136"/>
      <c r="IZH1120" s="136"/>
      <c r="IZI1120" s="136"/>
      <c r="IZJ1120" s="136"/>
      <c r="IZK1120" s="136"/>
      <c r="IZL1120" s="136"/>
      <c r="IZM1120" s="136"/>
      <c r="IZN1120" s="136"/>
      <c r="IZO1120" s="136"/>
      <c r="IZP1120" s="136"/>
      <c r="IZQ1120" s="136"/>
      <c r="IZR1120" s="136"/>
      <c r="IZS1120" s="136"/>
      <c r="IZT1120" s="136"/>
      <c r="IZU1120" s="136"/>
      <c r="IZV1120" s="136"/>
      <c r="IZW1120" s="136"/>
      <c r="IZX1120" s="136"/>
      <c r="IZY1120" s="136"/>
      <c r="IZZ1120" s="136"/>
      <c r="JAA1120" s="136"/>
      <c r="JAB1120" s="136"/>
      <c r="JAC1120" s="136"/>
      <c r="JAD1120" s="136"/>
      <c r="JAE1120" s="136"/>
      <c r="JAF1120" s="136"/>
      <c r="JAG1120" s="136"/>
      <c r="JAH1120" s="136"/>
      <c r="JAI1120" s="136"/>
      <c r="JAJ1120" s="136"/>
      <c r="JAK1120" s="136"/>
      <c r="JAL1120" s="136"/>
      <c r="JAM1120" s="136"/>
      <c r="JAN1120" s="136"/>
      <c r="JAO1120" s="136"/>
      <c r="JAP1120" s="136"/>
      <c r="JAQ1120" s="136"/>
      <c r="JAR1120" s="136"/>
      <c r="JAS1120" s="136"/>
      <c r="JAT1120" s="136"/>
      <c r="JAU1120" s="136"/>
      <c r="JAV1120" s="136"/>
      <c r="JAW1120" s="136"/>
      <c r="JAX1120" s="136"/>
      <c r="JAY1120" s="136"/>
      <c r="JAZ1120" s="136"/>
      <c r="JBA1120" s="136"/>
      <c r="JBB1120" s="136"/>
      <c r="JBC1120" s="136"/>
      <c r="JBD1120" s="136"/>
      <c r="JBE1120" s="136"/>
      <c r="JBF1120" s="136"/>
      <c r="JBG1120" s="136"/>
      <c r="JBH1120" s="136"/>
      <c r="JBI1120" s="136"/>
      <c r="JBJ1120" s="136"/>
      <c r="JBK1120" s="136"/>
      <c r="JBL1120" s="136"/>
      <c r="JBM1120" s="136"/>
      <c r="JBN1120" s="136"/>
      <c r="JBO1120" s="136"/>
      <c r="JBP1120" s="136"/>
      <c r="JBQ1120" s="136"/>
      <c r="JBR1120" s="136"/>
      <c r="JBS1120" s="136"/>
      <c r="JBT1120" s="136"/>
      <c r="JBU1120" s="136"/>
      <c r="JBV1120" s="136"/>
      <c r="JBW1120" s="136"/>
      <c r="JBX1120" s="136"/>
      <c r="JBY1120" s="136"/>
      <c r="JBZ1120" s="136"/>
      <c r="JCA1120" s="136"/>
      <c r="JCB1120" s="136"/>
      <c r="JCC1120" s="136"/>
      <c r="JCD1120" s="136"/>
      <c r="JCE1120" s="136"/>
      <c r="JCF1120" s="136"/>
      <c r="JCG1120" s="136"/>
      <c r="JCH1120" s="136"/>
      <c r="JCI1120" s="136"/>
      <c r="JCJ1120" s="136"/>
      <c r="JCK1120" s="136"/>
      <c r="JCL1120" s="136"/>
      <c r="JCM1120" s="136"/>
      <c r="JCN1120" s="136"/>
      <c r="JCO1120" s="136"/>
      <c r="JCP1120" s="136"/>
      <c r="JCQ1120" s="136"/>
      <c r="JCR1120" s="136"/>
      <c r="JCS1120" s="136"/>
      <c r="JCT1120" s="136"/>
      <c r="JCU1120" s="136"/>
      <c r="JCV1120" s="136"/>
      <c r="JCW1120" s="136"/>
      <c r="JCX1120" s="136"/>
      <c r="JCY1120" s="136"/>
      <c r="JCZ1120" s="136"/>
      <c r="JDA1120" s="136"/>
      <c r="JDB1120" s="136"/>
      <c r="JDC1120" s="136"/>
      <c r="JDD1120" s="136"/>
      <c r="JDE1120" s="136"/>
      <c r="JDF1120" s="136"/>
      <c r="JDG1120" s="136"/>
      <c r="JDH1120" s="136"/>
      <c r="JDI1120" s="136"/>
      <c r="JDJ1120" s="136"/>
      <c r="JDK1120" s="136"/>
      <c r="JDL1120" s="136"/>
      <c r="JDM1120" s="136"/>
      <c r="JDN1120" s="136"/>
      <c r="JDO1120" s="136"/>
      <c r="JDP1120" s="136"/>
      <c r="JDQ1120" s="136"/>
      <c r="JDR1120" s="136"/>
      <c r="JDS1120" s="136"/>
      <c r="JDT1120" s="136"/>
      <c r="JDU1120" s="136"/>
      <c r="JDV1120" s="136"/>
      <c r="JDW1120" s="136"/>
      <c r="JDX1120" s="136"/>
      <c r="JDY1120" s="136"/>
      <c r="JDZ1120" s="136"/>
      <c r="JEA1120" s="136"/>
      <c r="JEB1120" s="136"/>
      <c r="JEC1120" s="136"/>
      <c r="JED1120" s="136"/>
      <c r="JEE1120" s="136"/>
      <c r="JEF1120" s="136"/>
      <c r="JEG1120" s="136"/>
      <c r="JEH1120" s="136"/>
      <c r="JEI1120" s="136"/>
      <c r="JEJ1120" s="136"/>
      <c r="JEK1120" s="136"/>
      <c r="JEL1120" s="136"/>
      <c r="JEM1120" s="136"/>
      <c r="JEN1120" s="136"/>
      <c r="JEO1120" s="136"/>
      <c r="JEP1120" s="136"/>
      <c r="JEQ1120" s="136"/>
      <c r="JER1120" s="136"/>
      <c r="JES1120" s="136"/>
      <c r="JET1120" s="136"/>
      <c r="JEU1120" s="136"/>
      <c r="JEV1120" s="136"/>
      <c r="JEW1120" s="136"/>
      <c r="JEX1120" s="136"/>
      <c r="JEY1120" s="136"/>
      <c r="JEZ1120" s="136"/>
      <c r="JFA1120" s="136"/>
      <c r="JFB1120" s="136"/>
      <c r="JFC1120" s="136"/>
      <c r="JFD1120" s="136"/>
      <c r="JFE1120" s="136"/>
      <c r="JFF1120" s="136"/>
      <c r="JFG1120" s="136"/>
      <c r="JFH1120" s="136"/>
      <c r="JFI1120" s="136"/>
      <c r="JFJ1120" s="136"/>
      <c r="JFK1120" s="136"/>
      <c r="JFL1120" s="136"/>
      <c r="JFM1120" s="136"/>
      <c r="JFN1120" s="136"/>
      <c r="JFO1120" s="136"/>
      <c r="JFP1120" s="136"/>
      <c r="JFQ1120" s="136"/>
      <c r="JFR1120" s="136"/>
      <c r="JFS1120" s="136"/>
      <c r="JFT1120" s="136"/>
      <c r="JFU1120" s="136"/>
      <c r="JFV1120" s="136"/>
      <c r="JFW1120" s="136"/>
      <c r="JFX1120" s="136"/>
      <c r="JFY1120" s="136"/>
      <c r="JFZ1120" s="136"/>
      <c r="JGA1120" s="136"/>
      <c r="JGB1120" s="136"/>
      <c r="JGC1120" s="136"/>
      <c r="JGD1120" s="136"/>
      <c r="JGE1120" s="136"/>
      <c r="JGF1120" s="136"/>
      <c r="JGG1120" s="136"/>
      <c r="JGH1120" s="136"/>
      <c r="JGI1120" s="136"/>
      <c r="JGJ1120" s="136"/>
      <c r="JGK1120" s="136"/>
      <c r="JGL1120" s="136"/>
      <c r="JGM1120" s="136"/>
      <c r="JGN1120" s="136"/>
      <c r="JGO1120" s="136"/>
      <c r="JGP1120" s="136"/>
      <c r="JGQ1120" s="136"/>
      <c r="JGR1120" s="136"/>
      <c r="JGS1120" s="136"/>
      <c r="JGT1120" s="136"/>
      <c r="JGU1120" s="136"/>
      <c r="JGV1120" s="136"/>
      <c r="JGW1120" s="136"/>
      <c r="JGX1120" s="136"/>
      <c r="JGY1120" s="136"/>
      <c r="JGZ1120" s="136"/>
      <c r="JHA1120" s="136"/>
      <c r="JHB1120" s="136"/>
      <c r="JHC1120" s="136"/>
      <c r="JHD1120" s="136"/>
      <c r="JHE1120" s="136"/>
      <c r="JHF1120" s="136"/>
      <c r="JHG1120" s="136"/>
      <c r="JHH1120" s="136"/>
      <c r="JHI1120" s="136"/>
      <c r="JHJ1120" s="136"/>
      <c r="JHK1120" s="136"/>
      <c r="JHL1120" s="136"/>
      <c r="JHM1120" s="136"/>
      <c r="JHN1120" s="136"/>
      <c r="JHO1120" s="136"/>
      <c r="JHP1120" s="136"/>
      <c r="JHQ1120" s="136"/>
      <c r="JHR1120" s="136"/>
      <c r="JHS1120" s="136"/>
      <c r="JHT1120" s="136"/>
      <c r="JHU1120" s="136"/>
      <c r="JHV1120" s="136"/>
      <c r="JHW1120" s="136"/>
      <c r="JHX1120" s="136"/>
      <c r="JHY1120" s="136"/>
      <c r="JHZ1120" s="136"/>
      <c r="JIA1120" s="136"/>
      <c r="JIB1120" s="136"/>
      <c r="JIC1120" s="136"/>
      <c r="JID1120" s="136"/>
      <c r="JIE1120" s="136"/>
      <c r="JIF1120" s="136"/>
      <c r="JIG1120" s="136"/>
      <c r="JIH1120" s="136"/>
      <c r="JII1120" s="136"/>
      <c r="JIJ1120" s="136"/>
      <c r="JIK1120" s="136"/>
      <c r="JIL1120" s="136"/>
      <c r="JIM1120" s="136"/>
      <c r="JIN1120" s="136"/>
      <c r="JIO1120" s="136"/>
      <c r="JIP1120" s="136"/>
      <c r="JIQ1120" s="136"/>
      <c r="JIR1120" s="136"/>
      <c r="JIS1120" s="136"/>
      <c r="JIT1120" s="136"/>
      <c r="JIU1120" s="136"/>
      <c r="JIV1120" s="136"/>
      <c r="JIW1120" s="136"/>
      <c r="JIX1120" s="136"/>
      <c r="JIY1120" s="136"/>
      <c r="JIZ1120" s="136"/>
      <c r="JJA1120" s="136"/>
      <c r="JJB1120" s="136"/>
      <c r="JJC1120" s="136"/>
      <c r="JJD1120" s="136"/>
      <c r="JJE1120" s="136"/>
      <c r="JJF1120" s="136"/>
      <c r="JJG1120" s="136"/>
      <c r="JJH1120" s="136"/>
      <c r="JJI1120" s="136"/>
      <c r="JJJ1120" s="136"/>
      <c r="JJK1120" s="136"/>
      <c r="JJL1120" s="136"/>
      <c r="JJM1120" s="136"/>
      <c r="JJN1120" s="136"/>
      <c r="JJO1120" s="136"/>
      <c r="JJP1120" s="136"/>
      <c r="JJQ1120" s="136"/>
      <c r="JJR1120" s="136"/>
      <c r="JJS1120" s="136"/>
      <c r="JJT1120" s="136"/>
      <c r="JJU1120" s="136"/>
      <c r="JJV1120" s="136"/>
      <c r="JJW1120" s="136"/>
      <c r="JJX1120" s="136"/>
      <c r="JJY1120" s="136"/>
      <c r="JJZ1120" s="136"/>
      <c r="JKA1120" s="136"/>
      <c r="JKB1120" s="136"/>
      <c r="JKC1120" s="136"/>
      <c r="JKD1120" s="136"/>
      <c r="JKE1120" s="136"/>
      <c r="JKF1120" s="136"/>
      <c r="JKG1120" s="136"/>
      <c r="JKH1120" s="136"/>
      <c r="JKI1120" s="136"/>
      <c r="JKJ1120" s="136"/>
      <c r="JKK1120" s="136"/>
      <c r="JKL1120" s="136"/>
      <c r="JKM1120" s="136"/>
      <c r="JKN1120" s="136"/>
      <c r="JKO1120" s="136"/>
      <c r="JKP1120" s="136"/>
      <c r="JKQ1120" s="136"/>
      <c r="JKR1120" s="136"/>
      <c r="JKS1120" s="136"/>
      <c r="JKT1120" s="136"/>
      <c r="JKU1120" s="136"/>
      <c r="JKV1120" s="136"/>
      <c r="JKW1120" s="136"/>
      <c r="JKX1120" s="136"/>
      <c r="JKY1120" s="136"/>
      <c r="JKZ1120" s="136"/>
      <c r="JLA1120" s="136"/>
      <c r="JLB1120" s="136"/>
      <c r="JLC1120" s="136"/>
      <c r="JLD1120" s="136"/>
      <c r="JLE1120" s="136"/>
      <c r="JLF1120" s="136"/>
      <c r="JLG1120" s="136"/>
      <c r="JLH1120" s="136"/>
      <c r="JLI1120" s="136"/>
      <c r="JLJ1120" s="136"/>
      <c r="JLK1120" s="136"/>
      <c r="JLL1120" s="136"/>
      <c r="JLM1120" s="136"/>
      <c r="JLN1120" s="136"/>
      <c r="JLO1120" s="136"/>
      <c r="JLP1120" s="136"/>
      <c r="JLQ1120" s="136"/>
      <c r="JLR1120" s="136"/>
      <c r="JLS1120" s="136"/>
      <c r="JLT1120" s="136"/>
      <c r="JLU1120" s="136"/>
      <c r="JLV1120" s="136"/>
      <c r="JLW1120" s="136"/>
      <c r="JLX1120" s="136"/>
      <c r="JLY1120" s="136"/>
      <c r="JLZ1120" s="136"/>
      <c r="JMA1120" s="136"/>
      <c r="JMB1120" s="136"/>
      <c r="JMC1120" s="136"/>
      <c r="JMD1120" s="136"/>
      <c r="JME1120" s="136"/>
      <c r="JMF1120" s="136"/>
      <c r="JMG1120" s="136"/>
      <c r="JMH1120" s="136"/>
      <c r="JMI1120" s="136"/>
      <c r="JMJ1120" s="136"/>
      <c r="JMK1120" s="136"/>
      <c r="JML1120" s="136"/>
      <c r="JMM1120" s="136"/>
      <c r="JMN1120" s="136"/>
      <c r="JMO1120" s="136"/>
      <c r="JMP1120" s="136"/>
      <c r="JMQ1120" s="136"/>
      <c r="JMR1120" s="136"/>
      <c r="JMS1120" s="136"/>
      <c r="JMT1120" s="136"/>
      <c r="JMU1120" s="136"/>
      <c r="JMV1120" s="136"/>
      <c r="JMW1120" s="136"/>
      <c r="JMX1120" s="136"/>
      <c r="JMY1120" s="136"/>
      <c r="JMZ1120" s="136"/>
      <c r="JNA1120" s="136"/>
      <c r="JNB1120" s="136"/>
      <c r="JNC1120" s="136"/>
      <c r="JND1120" s="136"/>
      <c r="JNE1120" s="136"/>
      <c r="JNF1120" s="136"/>
      <c r="JNG1120" s="136"/>
      <c r="JNH1120" s="136"/>
      <c r="JNI1120" s="136"/>
      <c r="JNJ1120" s="136"/>
      <c r="JNK1120" s="136"/>
      <c r="JNL1120" s="136"/>
      <c r="JNM1120" s="136"/>
      <c r="JNN1120" s="136"/>
      <c r="JNO1120" s="136"/>
      <c r="JNP1120" s="136"/>
      <c r="JNQ1120" s="136"/>
      <c r="JNR1120" s="136"/>
      <c r="JNS1120" s="136"/>
      <c r="JNT1120" s="136"/>
      <c r="JNU1120" s="136"/>
      <c r="JNV1120" s="136"/>
      <c r="JNW1120" s="136"/>
      <c r="JNX1120" s="136"/>
      <c r="JNY1120" s="136"/>
      <c r="JNZ1120" s="136"/>
      <c r="JOA1120" s="136"/>
      <c r="JOB1120" s="136"/>
      <c r="JOC1120" s="136"/>
      <c r="JOD1120" s="136"/>
      <c r="JOE1120" s="136"/>
      <c r="JOF1120" s="136"/>
      <c r="JOG1120" s="136"/>
      <c r="JOH1120" s="136"/>
      <c r="JOI1120" s="136"/>
      <c r="JOJ1120" s="136"/>
      <c r="JOK1120" s="136"/>
      <c r="JOL1120" s="136"/>
      <c r="JOM1120" s="136"/>
      <c r="JON1120" s="136"/>
      <c r="JOO1120" s="136"/>
      <c r="JOP1120" s="136"/>
      <c r="JOQ1120" s="136"/>
      <c r="JOR1120" s="136"/>
      <c r="JOS1120" s="136"/>
      <c r="JOT1120" s="136"/>
      <c r="JOU1120" s="136"/>
      <c r="JOV1120" s="136"/>
      <c r="JOW1120" s="136"/>
      <c r="JOX1120" s="136"/>
      <c r="JOY1120" s="136"/>
      <c r="JOZ1120" s="136"/>
      <c r="JPA1120" s="136"/>
      <c r="JPB1120" s="136"/>
      <c r="JPC1120" s="136"/>
      <c r="JPD1120" s="136"/>
      <c r="JPE1120" s="136"/>
      <c r="JPF1120" s="136"/>
      <c r="JPG1120" s="136"/>
      <c r="JPH1120" s="136"/>
      <c r="JPI1120" s="136"/>
      <c r="JPJ1120" s="136"/>
      <c r="JPK1120" s="136"/>
      <c r="JPL1120" s="136"/>
      <c r="JPM1120" s="136"/>
      <c r="JPN1120" s="136"/>
      <c r="JPO1120" s="136"/>
      <c r="JPP1120" s="136"/>
      <c r="JPQ1120" s="136"/>
      <c r="JPR1120" s="136"/>
      <c r="JPS1120" s="136"/>
      <c r="JPT1120" s="136"/>
      <c r="JPU1120" s="136"/>
      <c r="JPV1120" s="136"/>
      <c r="JPW1120" s="136"/>
      <c r="JPX1120" s="136"/>
      <c r="JPY1120" s="136"/>
      <c r="JPZ1120" s="136"/>
      <c r="JQA1120" s="136"/>
      <c r="JQB1120" s="136"/>
      <c r="JQC1120" s="136"/>
      <c r="JQD1120" s="136"/>
      <c r="JQE1120" s="136"/>
      <c r="JQF1120" s="136"/>
      <c r="JQG1120" s="136"/>
      <c r="JQH1120" s="136"/>
      <c r="JQI1120" s="136"/>
      <c r="JQJ1120" s="136"/>
      <c r="JQK1120" s="136"/>
      <c r="JQL1120" s="136"/>
      <c r="JQM1120" s="136"/>
      <c r="JQN1120" s="136"/>
      <c r="JQO1120" s="136"/>
      <c r="JQP1120" s="136"/>
      <c r="JQQ1120" s="136"/>
      <c r="JQR1120" s="136"/>
      <c r="JQS1120" s="136"/>
      <c r="JQT1120" s="136"/>
      <c r="JQU1120" s="136"/>
      <c r="JQV1120" s="136"/>
      <c r="JQW1120" s="136"/>
      <c r="JQX1120" s="136"/>
      <c r="JQY1120" s="136"/>
      <c r="JQZ1120" s="136"/>
      <c r="JRA1120" s="136"/>
      <c r="JRB1120" s="136"/>
      <c r="JRC1120" s="136"/>
      <c r="JRD1120" s="136"/>
      <c r="JRE1120" s="136"/>
      <c r="JRF1120" s="136"/>
      <c r="JRG1120" s="136"/>
      <c r="JRH1120" s="136"/>
      <c r="JRI1120" s="136"/>
      <c r="JRJ1120" s="136"/>
      <c r="JRK1120" s="136"/>
      <c r="JRL1120" s="136"/>
      <c r="JRM1120" s="136"/>
      <c r="JRN1120" s="136"/>
      <c r="JRO1120" s="136"/>
      <c r="JRP1120" s="136"/>
      <c r="JRQ1120" s="136"/>
      <c r="JRR1120" s="136"/>
      <c r="JRS1120" s="136"/>
      <c r="JRT1120" s="136"/>
      <c r="JRU1120" s="136"/>
      <c r="JRV1120" s="136"/>
      <c r="JRW1120" s="136"/>
      <c r="JRX1120" s="136"/>
      <c r="JRY1120" s="136"/>
      <c r="JRZ1120" s="136"/>
      <c r="JSA1120" s="136"/>
      <c r="JSB1120" s="136"/>
      <c r="JSC1120" s="136"/>
      <c r="JSD1120" s="136"/>
      <c r="JSE1120" s="136"/>
      <c r="JSF1120" s="136"/>
      <c r="JSG1120" s="136"/>
      <c r="JSH1120" s="136"/>
      <c r="JSI1120" s="136"/>
      <c r="JSJ1120" s="136"/>
      <c r="JSK1120" s="136"/>
      <c r="JSL1120" s="136"/>
      <c r="JSM1120" s="136"/>
      <c r="JSN1120" s="136"/>
      <c r="JSO1120" s="136"/>
      <c r="JSP1120" s="136"/>
      <c r="JSQ1120" s="136"/>
      <c r="JSR1120" s="136"/>
      <c r="JSS1120" s="136"/>
      <c r="JST1120" s="136"/>
      <c r="JSU1120" s="136"/>
      <c r="JSV1120" s="136"/>
      <c r="JSW1120" s="136"/>
      <c r="JSX1120" s="136"/>
      <c r="JSY1120" s="136"/>
      <c r="JSZ1120" s="136"/>
      <c r="JTA1120" s="136"/>
      <c r="JTB1120" s="136"/>
      <c r="JTC1120" s="136"/>
      <c r="JTD1120" s="136"/>
      <c r="JTE1120" s="136"/>
      <c r="JTF1120" s="136"/>
      <c r="JTG1120" s="136"/>
      <c r="JTH1120" s="136"/>
      <c r="JTI1120" s="136"/>
      <c r="JTJ1120" s="136"/>
      <c r="JTK1120" s="136"/>
      <c r="JTL1120" s="136"/>
      <c r="JTM1120" s="136"/>
      <c r="JTN1120" s="136"/>
      <c r="JTO1120" s="136"/>
      <c r="JTP1120" s="136"/>
      <c r="JTQ1120" s="136"/>
      <c r="JTR1120" s="136"/>
      <c r="JTS1120" s="136"/>
      <c r="JTT1120" s="136"/>
      <c r="JTU1120" s="136"/>
      <c r="JTV1120" s="136"/>
      <c r="JTW1120" s="136"/>
      <c r="JTX1120" s="136"/>
      <c r="JTY1120" s="136"/>
      <c r="JTZ1120" s="136"/>
      <c r="JUA1120" s="136"/>
      <c r="JUB1120" s="136"/>
      <c r="JUC1120" s="136"/>
      <c r="JUD1120" s="136"/>
      <c r="JUE1120" s="136"/>
      <c r="JUF1120" s="136"/>
      <c r="JUG1120" s="136"/>
      <c r="JUH1120" s="136"/>
      <c r="JUI1120" s="136"/>
      <c r="JUJ1120" s="136"/>
      <c r="JUK1120" s="136"/>
      <c r="JUL1120" s="136"/>
      <c r="JUM1120" s="136"/>
      <c r="JUN1120" s="136"/>
      <c r="JUO1120" s="136"/>
      <c r="JUP1120" s="136"/>
      <c r="JUQ1120" s="136"/>
      <c r="JUR1120" s="136"/>
      <c r="JUS1120" s="136"/>
      <c r="JUT1120" s="136"/>
      <c r="JUU1120" s="136"/>
      <c r="JUV1120" s="136"/>
      <c r="JUW1120" s="136"/>
      <c r="JUX1120" s="136"/>
      <c r="JUY1120" s="136"/>
      <c r="JUZ1120" s="136"/>
      <c r="JVA1120" s="136"/>
      <c r="JVB1120" s="136"/>
      <c r="JVC1120" s="136"/>
      <c r="JVD1120" s="136"/>
      <c r="JVE1120" s="136"/>
      <c r="JVF1120" s="136"/>
      <c r="JVG1120" s="136"/>
      <c r="JVH1120" s="136"/>
      <c r="JVI1120" s="136"/>
      <c r="JVJ1120" s="136"/>
      <c r="JVK1120" s="136"/>
      <c r="JVL1120" s="136"/>
      <c r="JVM1120" s="136"/>
      <c r="JVN1120" s="136"/>
      <c r="JVO1120" s="136"/>
      <c r="JVP1120" s="136"/>
      <c r="JVQ1120" s="136"/>
      <c r="JVR1120" s="136"/>
      <c r="JVS1120" s="136"/>
      <c r="JVT1120" s="136"/>
      <c r="JVU1120" s="136"/>
      <c r="JVV1120" s="136"/>
      <c r="JVW1120" s="136"/>
      <c r="JVX1120" s="136"/>
      <c r="JVY1120" s="136"/>
      <c r="JVZ1120" s="136"/>
      <c r="JWA1120" s="136"/>
      <c r="JWB1120" s="136"/>
      <c r="JWC1120" s="136"/>
      <c r="JWD1120" s="136"/>
      <c r="JWE1120" s="136"/>
      <c r="JWF1120" s="136"/>
      <c r="JWG1120" s="136"/>
      <c r="JWH1120" s="136"/>
      <c r="JWI1120" s="136"/>
      <c r="JWJ1120" s="136"/>
      <c r="JWK1120" s="136"/>
      <c r="JWL1120" s="136"/>
      <c r="JWM1120" s="136"/>
      <c r="JWN1120" s="136"/>
      <c r="JWO1120" s="136"/>
      <c r="JWP1120" s="136"/>
      <c r="JWQ1120" s="136"/>
      <c r="JWR1120" s="136"/>
      <c r="JWS1120" s="136"/>
      <c r="JWT1120" s="136"/>
      <c r="JWU1120" s="136"/>
      <c r="JWV1120" s="136"/>
      <c r="JWW1120" s="136"/>
      <c r="JWX1120" s="136"/>
      <c r="JWY1120" s="136"/>
      <c r="JWZ1120" s="136"/>
      <c r="JXA1120" s="136"/>
      <c r="JXB1120" s="136"/>
      <c r="JXC1120" s="136"/>
      <c r="JXD1120" s="136"/>
      <c r="JXE1120" s="136"/>
      <c r="JXF1120" s="136"/>
      <c r="JXG1120" s="136"/>
      <c r="JXH1120" s="136"/>
      <c r="JXI1120" s="136"/>
      <c r="JXJ1120" s="136"/>
      <c r="JXK1120" s="136"/>
      <c r="JXL1120" s="136"/>
      <c r="JXM1120" s="136"/>
      <c r="JXN1120" s="136"/>
      <c r="JXO1120" s="136"/>
      <c r="JXP1120" s="136"/>
      <c r="JXQ1120" s="136"/>
      <c r="JXR1120" s="136"/>
      <c r="JXS1120" s="136"/>
      <c r="JXT1120" s="136"/>
      <c r="JXU1120" s="136"/>
      <c r="JXV1120" s="136"/>
      <c r="JXW1120" s="136"/>
      <c r="JXX1120" s="136"/>
      <c r="JXY1120" s="136"/>
      <c r="JXZ1120" s="136"/>
      <c r="JYA1120" s="136"/>
      <c r="JYB1120" s="136"/>
      <c r="JYC1120" s="136"/>
      <c r="JYD1120" s="136"/>
      <c r="JYE1120" s="136"/>
      <c r="JYF1120" s="136"/>
      <c r="JYG1120" s="136"/>
      <c r="JYH1120" s="136"/>
      <c r="JYI1120" s="136"/>
      <c r="JYJ1120" s="136"/>
      <c r="JYK1120" s="136"/>
      <c r="JYL1120" s="136"/>
      <c r="JYM1120" s="136"/>
      <c r="JYN1120" s="136"/>
      <c r="JYO1120" s="136"/>
      <c r="JYP1120" s="136"/>
      <c r="JYQ1120" s="136"/>
      <c r="JYR1120" s="136"/>
      <c r="JYS1120" s="136"/>
      <c r="JYT1120" s="136"/>
      <c r="JYU1120" s="136"/>
      <c r="JYV1120" s="136"/>
      <c r="JYW1120" s="136"/>
      <c r="JYX1120" s="136"/>
      <c r="JYY1120" s="136"/>
      <c r="JYZ1120" s="136"/>
      <c r="JZA1120" s="136"/>
      <c r="JZB1120" s="136"/>
      <c r="JZC1120" s="136"/>
      <c r="JZD1120" s="136"/>
      <c r="JZE1120" s="136"/>
      <c r="JZF1120" s="136"/>
      <c r="JZG1120" s="136"/>
      <c r="JZH1120" s="136"/>
      <c r="JZI1120" s="136"/>
      <c r="JZJ1120" s="136"/>
      <c r="JZK1120" s="136"/>
      <c r="JZL1120" s="136"/>
      <c r="JZM1120" s="136"/>
      <c r="JZN1120" s="136"/>
      <c r="JZO1120" s="136"/>
      <c r="JZP1120" s="136"/>
      <c r="JZQ1120" s="136"/>
      <c r="JZR1120" s="136"/>
      <c r="JZS1120" s="136"/>
      <c r="JZT1120" s="136"/>
      <c r="JZU1120" s="136"/>
      <c r="JZV1120" s="136"/>
      <c r="JZW1120" s="136"/>
      <c r="JZX1120" s="136"/>
      <c r="JZY1120" s="136"/>
      <c r="JZZ1120" s="136"/>
      <c r="KAA1120" s="136"/>
      <c r="KAB1120" s="136"/>
      <c r="KAC1120" s="136"/>
      <c r="KAD1120" s="136"/>
      <c r="KAE1120" s="136"/>
      <c r="KAF1120" s="136"/>
      <c r="KAG1120" s="136"/>
      <c r="KAH1120" s="136"/>
      <c r="KAI1120" s="136"/>
      <c r="KAJ1120" s="136"/>
      <c r="KAK1120" s="136"/>
      <c r="KAL1120" s="136"/>
      <c r="KAM1120" s="136"/>
      <c r="KAN1120" s="136"/>
      <c r="KAO1120" s="136"/>
      <c r="KAP1120" s="136"/>
      <c r="KAQ1120" s="136"/>
      <c r="KAR1120" s="136"/>
      <c r="KAS1120" s="136"/>
      <c r="KAT1120" s="136"/>
      <c r="KAU1120" s="136"/>
      <c r="KAV1120" s="136"/>
      <c r="KAW1120" s="136"/>
      <c r="KAX1120" s="136"/>
      <c r="KAY1120" s="136"/>
      <c r="KAZ1120" s="136"/>
      <c r="KBA1120" s="136"/>
      <c r="KBB1120" s="136"/>
      <c r="KBC1120" s="136"/>
      <c r="KBD1120" s="136"/>
      <c r="KBE1120" s="136"/>
      <c r="KBF1120" s="136"/>
      <c r="KBG1120" s="136"/>
      <c r="KBH1120" s="136"/>
      <c r="KBI1120" s="136"/>
      <c r="KBJ1120" s="136"/>
      <c r="KBK1120" s="136"/>
      <c r="KBL1120" s="136"/>
      <c r="KBM1120" s="136"/>
      <c r="KBN1120" s="136"/>
      <c r="KBO1120" s="136"/>
      <c r="KBP1120" s="136"/>
      <c r="KBQ1120" s="136"/>
      <c r="KBR1120" s="136"/>
      <c r="KBS1120" s="136"/>
      <c r="KBT1120" s="136"/>
      <c r="KBU1120" s="136"/>
      <c r="KBV1120" s="136"/>
      <c r="KBW1120" s="136"/>
      <c r="KBX1120" s="136"/>
      <c r="KBY1120" s="136"/>
      <c r="KBZ1120" s="136"/>
      <c r="KCA1120" s="136"/>
      <c r="KCB1120" s="136"/>
      <c r="KCC1120" s="136"/>
      <c r="KCD1120" s="136"/>
      <c r="KCE1120" s="136"/>
      <c r="KCF1120" s="136"/>
      <c r="KCG1120" s="136"/>
      <c r="KCH1120" s="136"/>
      <c r="KCI1120" s="136"/>
      <c r="KCJ1120" s="136"/>
      <c r="KCK1120" s="136"/>
      <c r="KCL1120" s="136"/>
      <c r="KCM1120" s="136"/>
      <c r="KCN1120" s="136"/>
      <c r="KCO1120" s="136"/>
      <c r="KCP1120" s="136"/>
      <c r="KCQ1120" s="136"/>
      <c r="KCR1120" s="136"/>
      <c r="KCS1120" s="136"/>
      <c r="KCT1120" s="136"/>
      <c r="KCU1120" s="136"/>
      <c r="KCV1120" s="136"/>
      <c r="KCW1120" s="136"/>
      <c r="KCX1120" s="136"/>
      <c r="KCY1120" s="136"/>
      <c r="KCZ1120" s="136"/>
      <c r="KDA1120" s="136"/>
      <c r="KDB1120" s="136"/>
      <c r="KDC1120" s="136"/>
      <c r="KDD1120" s="136"/>
      <c r="KDE1120" s="136"/>
      <c r="KDF1120" s="136"/>
      <c r="KDG1120" s="136"/>
      <c r="KDH1120" s="136"/>
      <c r="KDI1120" s="136"/>
      <c r="KDJ1120" s="136"/>
      <c r="KDK1120" s="136"/>
      <c r="KDL1120" s="136"/>
      <c r="KDM1120" s="136"/>
      <c r="KDN1120" s="136"/>
      <c r="KDO1120" s="136"/>
      <c r="KDP1120" s="136"/>
      <c r="KDQ1120" s="136"/>
      <c r="KDR1120" s="136"/>
      <c r="KDS1120" s="136"/>
      <c r="KDT1120" s="136"/>
      <c r="KDU1120" s="136"/>
      <c r="KDV1120" s="136"/>
      <c r="KDW1120" s="136"/>
      <c r="KDX1120" s="136"/>
      <c r="KDY1120" s="136"/>
      <c r="KDZ1120" s="136"/>
      <c r="KEA1120" s="136"/>
      <c r="KEB1120" s="136"/>
      <c r="KEC1120" s="136"/>
      <c r="KED1120" s="136"/>
      <c r="KEE1120" s="136"/>
      <c r="KEF1120" s="136"/>
      <c r="KEG1120" s="136"/>
      <c r="KEH1120" s="136"/>
      <c r="KEI1120" s="136"/>
      <c r="KEJ1120" s="136"/>
      <c r="KEK1120" s="136"/>
      <c r="KEL1120" s="136"/>
      <c r="KEM1120" s="136"/>
      <c r="KEN1120" s="136"/>
      <c r="KEO1120" s="136"/>
      <c r="KEP1120" s="136"/>
      <c r="KEQ1120" s="136"/>
      <c r="KER1120" s="136"/>
      <c r="KES1120" s="136"/>
      <c r="KET1120" s="136"/>
      <c r="KEU1120" s="136"/>
      <c r="KEV1120" s="136"/>
      <c r="KEW1120" s="136"/>
      <c r="KEX1120" s="136"/>
      <c r="KEY1120" s="136"/>
      <c r="KEZ1120" s="136"/>
      <c r="KFA1120" s="136"/>
      <c r="KFB1120" s="136"/>
      <c r="KFC1120" s="136"/>
      <c r="KFD1120" s="136"/>
      <c r="KFE1120" s="136"/>
      <c r="KFF1120" s="136"/>
      <c r="KFG1120" s="136"/>
      <c r="KFH1120" s="136"/>
      <c r="KFI1120" s="136"/>
      <c r="KFJ1120" s="136"/>
      <c r="KFK1120" s="136"/>
      <c r="KFL1120" s="136"/>
      <c r="KFM1120" s="136"/>
      <c r="KFN1120" s="136"/>
      <c r="KFO1120" s="136"/>
      <c r="KFP1120" s="136"/>
      <c r="KFQ1120" s="136"/>
      <c r="KFR1120" s="136"/>
      <c r="KFS1120" s="136"/>
      <c r="KFT1120" s="136"/>
      <c r="KFU1120" s="136"/>
      <c r="KFV1120" s="136"/>
      <c r="KFW1120" s="136"/>
      <c r="KFX1120" s="136"/>
      <c r="KFY1120" s="136"/>
      <c r="KFZ1120" s="136"/>
      <c r="KGA1120" s="136"/>
      <c r="KGB1120" s="136"/>
      <c r="KGC1120" s="136"/>
      <c r="KGD1120" s="136"/>
      <c r="KGE1120" s="136"/>
      <c r="KGF1120" s="136"/>
      <c r="KGG1120" s="136"/>
      <c r="KGH1120" s="136"/>
      <c r="KGI1120" s="136"/>
      <c r="KGJ1120" s="136"/>
      <c r="KGK1120" s="136"/>
      <c r="KGL1120" s="136"/>
      <c r="KGM1120" s="136"/>
      <c r="KGN1120" s="136"/>
      <c r="KGO1120" s="136"/>
      <c r="KGP1120" s="136"/>
      <c r="KGQ1120" s="136"/>
      <c r="KGR1120" s="136"/>
      <c r="KGS1120" s="136"/>
      <c r="KGT1120" s="136"/>
      <c r="KGU1120" s="136"/>
      <c r="KGV1120" s="136"/>
      <c r="KGW1120" s="136"/>
      <c r="KGX1120" s="136"/>
      <c r="KGY1120" s="136"/>
      <c r="KGZ1120" s="136"/>
      <c r="KHA1120" s="136"/>
      <c r="KHB1120" s="136"/>
      <c r="KHC1120" s="136"/>
      <c r="KHD1120" s="136"/>
      <c r="KHE1120" s="136"/>
      <c r="KHF1120" s="136"/>
      <c r="KHG1120" s="136"/>
      <c r="KHH1120" s="136"/>
      <c r="KHI1120" s="136"/>
      <c r="KHJ1120" s="136"/>
      <c r="KHK1120" s="136"/>
      <c r="KHL1120" s="136"/>
      <c r="KHM1120" s="136"/>
      <c r="KHN1120" s="136"/>
      <c r="KHO1120" s="136"/>
      <c r="KHP1120" s="136"/>
      <c r="KHQ1120" s="136"/>
      <c r="KHR1120" s="136"/>
      <c r="KHS1120" s="136"/>
      <c r="KHT1120" s="136"/>
      <c r="KHU1120" s="136"/>
      <c r="KHV1120" s="136"/>
      <c r="KHW1120" s="136"/>
      <c r="KHX1120" s="136"/>
      <c r="KHY1120" s="136"/>
      <c r="KHZ1120" s="136"/>
      <c r="KIA1120" s="136"/>
      <c r="KIB1120" s="136"/>
      <c r="KIC1120" s="136"/>
      <c r="KID1120" s="136"/>
      <c r="KIE1120" s="136"/>
      <c r="KIF1120" s="136"/>
      <c r="KIG1120" s="136"/>
      <c r="KIH1120" s="136"/>
      <c r="KII1120" s="136"/>
      <c r="KIJ1120" s="136"/>
      <c r="KIK1120" s="136"/>
      <c r="KIL1120" s="136"/>
      <c r="KIM1120" s="136"/>
      <c r="KIN1120" s="136"/>
      <c r="KIO1120" s="136"/>
      <c r="KIP1120" s="136"/>
      <c r="KIQ1120" s="136"/>
      <c r="KIR1120" s="136"/>
      <c r="KIS1120" s="136"/>
      <c r="KIT1120" s="136"/>
      <c r="KIU1120" s="136"/>
      <c r="KIV1120" s="136"/>
      <c r="KIW1120" s="136"/>
      <c r="KIX1120" s="136"/>
      <c r="KIY1120" s="136"/>
      <c r="KIZ1120" s="136"/>
      <c r="KJA1120" s="136"/>
      <c r="KJB1120" s="136"/>
      <c r="KJC1120" s="136"/>
      <c r="KJD1120" s="136"/>
      <c r="KJE1120" s="136"/>
      <c r="KJF1120" s="136"/>
      <c r="KJG1120" s="136"/>
      <c r="KJH1120" s="136"/>
      <c r="KJI1120" s="136"/>
      <c r="KJJ1120" s="136"/>
      <c r="KJK1120" s="136"/>
      <c r="KJL1120" s="136"/>
      <c r="KJM1120" s="136"/>
      <c r="KJN1120" s="136"/>
      <c r="KJO1120" s="136"/>
      <c r="KJP1120" s="136"/>
      <c r="KJQ1120" s="136"/>
      <c r="KJR1120" s="136"/>
      <c r="KJS1120" s="136"/>
      <c r="KJT1120" s="136"/>
      <c r="KJU1120" s="136"/>
      <c r="KJV1120" s="136"/>
      <c r="KJW1120" s="136"/>
      <c r="KJX1120" s="136"/>
      <c r="KJY1120" s="136"/>
      <c r="KJZ1120" s="136"/>
      <c r="KKA1120" s="136"/>
      <c r="KKB1120" s="136"/>
      <c r="KKC1120" s="136"/>
      <c r="KKD1120" s="136"/>
      <c r="KKE1120" s="136"/>
      <c r="KKF1120" s="136"/>
      <c r="KKG1120" s="136"/>
      <c r="KKH1120" s="136"/>
      <c r="KKI1120" s="136"/>
      <c r="KKJ1120" s="136"/>
      <c r="KKK1120" s="136"/>
      <c r="KKL1120" s="136"/>
      <c r="KKM1120" s="136"/>
      <c r="KKN1120" s="136"/>
      <c r="KKO1120" s="136"/>
      <c r="KKP1120" s="136"/>
      <c r="KKQ1120" s="136"/>
      <c r="KKR1120" s="136"/>
      <c r="KKS1120" s="136"/>
      <c r="KKT1120" s="136"/>
      <c r="KKU1120" s="136"/>
      <c r="KKV1120" s="136"/>
      <c r="KKW1120" s="136"/>
      <c r="KKX1120" s="136"/>
      <c r="KKY1120" s="136"/>
      <c r="KKZ1120" s="136"/>
      <c r="KLA1120" s="136"/>
      <c r="KLB1120" s="136"/>
      <c r="KLC1120" s="136"/>
      <c r="KLD1120" s="136"/>
      <c r="KLE1120" s="136"/>
      <c r="KLF1120" s="136"/>
      <c r="KLG1120" s="136"/>
      <c r="KLH1120" s="136"/>
      <c r="KLI1120" s="136"/>
      <c r="KLJ1120" s="136"/>
      <c r="KLK1120" s="136"/>
      <c r="KLL1120" s="136"/>
      <c r="KLM1120" s="136"/>
      <c r="KLN1120" s="136"/>
      <c r="KLO1120" s="136"/>
      <c r="KLP1120" s="136"/>
      <c r="KLQ1120" s="136"/>
      <c r="KLR1120" s="136"/>
      <c r="KLS1120" s="136"/>
      <c r="KLT1120" s="136"/>
      <c r="KLU1120" s="136"/>
      <c r="KLV1120" s="136"/>
      <c r="KLW1120" s="136"/>
      <c r="KLX1120" s="136"/>
      <c r="KLY1120" s="136"/>
      <c r="KLZ1120" s="136"/>
      <c r="KMA1120" s="136"/>
      <c r="KMB1120" s="136"/>
      <c r="KMC1120" s="136"/>
      <c r="KMD1120" s="136"/>
      <c r="KME1120" s="136"/>
      <c r="KMF1120" s="136"/>
      <c r="KMG1120" s="136"/>
      <c r="KMH1120" s="136"/>
      <c r="KMI1120" s="136"/>
      <c r="KMJ1120" s="136"/>
      <c r="KMK1120" s="136"/>
      <c r="KML1120" s="136"/>
      <c r="KMM1120" s="136"/>
      <c r="KMN1120" s="136"/>
      <c r="KMO1120" s="136"/>
      <c r="KMP1120" s="136"/>
      <c r="KMQ1120" s="136"/>
      <c r="KMR1120" s="136"/>
      <c r="KMS1120" s="136"/>
      <c r="KMT1120" s="136"/>
      <c r="KMU1120" s="136"/>
      <c r="KMV1120" s="136"/>
      <c r="KMW1120" s="136"/>
      <c r="KMX1120" s="136"/>
      <c r="KMY1120" s="136"/>
      <c r="KMZ1120" s="136"/>
      <c r="KNA1120" s="136"/>
      <c r="KNB1120" s="136"/>
      <c r="KNC1120" s="136"/>
      <c r="KND1120" s="136"/>
      <c r="KNE1120" s="136"/>
      <c r="KNF1120" s="136"/>
      <c r="KNG1120" s="136"/>
      <c r="KNH1120" s="136"/>
      <c r="KNI1120" s="136"/>
      <c r="KNJ1120" s="136"/>
      <c r="KNK1120" s="136"/>
      <c r="KNL1120" s="136"/>
      <c r="KNM1120" s="136"/>
      <c r="KNN1120" s="136"/>
      <c r="KNO1120" s="136"/>
      <c r="KNP1120" s="136"/>
      <c r="KNQ1120" s="136"/>
      <c r="KNR1120" s="136"/>
      <c r="KNS1120" s="136"/>
      <c r="KNT1120" s="136"/>
      <c r="KNU1120" s="136"/>
      <c r="KNV1120" s="136"/>
      <c r="KNW1120" s="136"/>
      <c r="KNX1120" s="136"/>
      <c r="KNY1120" s="136"/>
      <c r="KNZ1120" s="136"/>
      <c r="KOA1120" s="136"/>
      <c r="KOB1120" s="136"/>
      <c r="KOC1120" s="136"/>
      <c r="KOD1120" s="136"/>
      <c r="KOE1120" s="136"/>
      <c r="KOF1120" s="136"/>
      <c r="KOG1120" s="136"/>
      <c r="KOH1120" s="136"/>
      <c r="KOI1120" s="136"/>
      <c r="KOJ1120" s="136"/>
      <c r="KOK1120" s="136"/>
      <c r="KOL1120" s="136"/>
      <c r="KOM1120" s="136"/>
      <c r="KON1120" s="136"/>
      <c r="KOO1120" s="136"/>
      <c r="KOP1120" s="136"/>
      <c r="KOQ1120" s="136"/>
      <c r="KOR1120" s="136"/>
      <c r="KOS1120" s="136"/>
      <c r="KOT1120" s="136"/>
      <c r="KOU1120" s="136"/>
      <c r="KOV1120" s="136"/>
      <c r="KOW1120" s="136"/>
      <c r="KOX1120" s="136"/>
      <c r="KOY1120" s="136"/>
      <c r="KOZ1120" s="136"/>
      <c r="KPA1120" s="136"/>
      <c r="KPB1120" s="136"/>
      <c r="KPC1120" s="136"/>
      <c r="KPD1120" s="136"/>
      <c r="KPE1120" s="136"/>
      <c r="KPF1120" s="136"/>
      <c r="KPG1120" s="136"/>
      <c r="KPH1120" s="136"/>
      <c r="KPI1120" s="136"/>
      <c r="KPJ1120" s="136"/>
      <c r="KPK1120" s="136"/>
      <c r="KPL1120" s="136"/>
      <c r="KPM1120" s="136"/>
      <c r="KPN1120" s="136"/>
      <c r="KPO1120" s="136"/>
      <c r="KPP1120" s="136"/>
      <c r="KPQ1120" s="136"/>
      <c r="KPR1120" s="136"/>
      <c r="KPS1120" s="136"/>
      <c r="KPT1120" s="136"/>
      <c r="KPU1120" s="136"/>
      <c r="KPV1120" s="136"/>
      <c r="KPW1120" s="136"/>
      <c r="KPX1120" s="136"/>
      <c r="KPY1120" s="136"/>
      <c r="KPZ1120" s="136"/>
      <c r="KQA1120" s="136"/>
      <c r="KQB1120" s="136"/>
      <c r="KQC1120" s="136"/>
      <c r="KQD1120" s="136"/>
      <c r="KQE1120" s="136"/>
      <c r="KQF1120" s="136"/>
      <c r="KQG1120" s="136"/>
      <c r="KQH1120" s="136"/>
      <c r="KQI1120" s="136"/>
      <c r="KQJ1120" s="136"/>
      <c r="KQK1120" s="136"/>
      <c r="KQL1120" s="136"/>
      <c r="KQM1120" s="136"/>
      <c r="KQN1120" s="136"/>
      <c r="KQO1120" s="136"/>
      <c r="KQP1120" s="136"/>
      <c r="KQQ1120" s="136"/>
      <c r="KQR1120" s="136"/>
      <c r="KQS1120" s="136"/>
      <c r="KQT1120" s="136"/>
      <c r="KQU1120" s="136"/>
      <c r="KQV1120" s="136"/>
      <c r="KQW1120" s="136"/>
      <c r="KQX1120" s="136"/>
      <c r="KQY1120" s="136"/>
      <c r="KQZ1120" s="136"/>
      <c r="KRA1120" s="136"/>
      <c r="KRB1120" s="136"/>
      <c r="KRC1120" s="136"/>
      <c r="KRD1120" s="136"/>
      <c r="KRE1120" s="136"/>
      <c r="KRF1120" s="136"/>
      <c r="KRG1120" s="136"/>
      <c r="KRH1120" s="136"/>
      <c r="KRI1120" s="136"/>
      <c r="KRJ1120" s="136"/>
      <c r="KRK1120" s="136"/>
      <c r="KRL1120" s="136"/>
      <c r="KRM1120" s="136"/>
      <c r="KRN1120" s="136"/>
      <c r="KRO1120" s="136"/>
      <c r="KRP1120" s="136"/>
      <c r="KRQ1120" s="136"/>
      <c r="KRR1120" s="136"/>
      <c r="KRS1120" s="136"/>
      <c r="KRT1120" s="136"/>
      <c r="KRU1120" s="136"/>
      <c r="KRV1120" s="136"/>
      <c r="KRW1120" s="136"/>
      <c r="KRX1120" s="136"/>
      <c r="KRY1120" s="136"/>
      <c r="KRZ1120" s="136"/>
      <c r="KSA1120" s="136"/>
      <c r="KSB1120" s="136"/>
      <c r="KSC1120" s="136"/>
      <c r="KSD1120" s="136"/>
      <c r="KSE1120" s="136"/>
      <c r="KSF1120" s="136"/>
      <c r="KSG1120" s="136"/>
      <c r="KSH1120" s="136"/>
      <c r="KSI1120" s="136"/>
      <c r="KSJ1120" s="136"/>
      <c r="KSK1120" s="136"/>
      <c r="KSL1120" s="136"/>
      <c r="KSM1120" s="136"/>
      <c r="KSN1120" s="136"/>
      <c r="KSO1120" s="136"/>
      <c r="KSP1120" s="136"/>
      <c r="KSQ1120" s="136"/>
      <c r="KSR1120" s="136"/>
      <c r="KSS1120" s="136"/>
      <c r="KST1120" s="136"/>
      <c r="KSU1120" s="136"/>
      <c r="KSV1120" s="136"/>
      <c r="KSW1120" s="136"/>
      <c r="KSX1120" s="136"/>
      <c r="KSY1120" s="136"/>
      <c r="KSZ1120" s="136"/>
      <c r="KTA1120" s="136"/>
      <c r="KTB1120" s="136"/>
      <c r="KTC1120" s="136"/>
      <c r="KTD1120" s="136"/>
      <c r="KTE1120" s="136"/>
      <c r="KTF1120" s="136"/>
      <c r="KTG1120" s="136"/>
      <c r="KTH1120" s="136"/>
      <c r="KTI1120" s="136"/>
      <c r="KTJ1120" s="136"/>
      <c r="KTK1120" s="136"/>
      <c r="KTL1120" s="136"/>
      <c r="KTM1120" s="136"/>
      <c r="KTN1120" s="136"/>
      <c r="KTO1120" s="136"/>
      <c r="KTP1120" s="136"/>
      <c r="KTQ1120" s="136"/>
      <c r="KTR1120" s="136"/>
      <c r="KTS1120" s="136"/>
      <c r="KTT1120" s="136"/>
      <c r="KTU1120" s="136"/>
      <c r="KTV1120" s="136"/>
      <c r="KTW1120" s="136"/>
      <c r="KTX1120" s="136"/>
      <c r="KTY1120" s="136"/>
      <c r="KTZ1120" s="136"/>
      <c r="KUA1120" s="136"/>
      <c r="KUB1120" s="136"/>
      <c r="KUC1120" s="136"/>
      <c r="KUD1120" s="136"/>
      <c r="KUE1120" s="136"/>
      <c r="KUF1120" s="136"/>
      <c r="KUG1120" s="136"/>
      <c r="KUH1120" s="136"/>
      <c r="KUI1120" s="136"/>
      <c r="KUJ1120" s="136"/>
      <c r="KUK1120" s="136"/>
      <c r="KUL1120" s="136"/>
      <c r="KUM1120" s="136"/>
      <c r="KUN1120" s="136"/>
      <c r="KUO1120" s="136"/>
      <c r="KUP1120" s="136"/>
      <c r="KUQ1120" s="136"/>
      <c r="KUR1120" s="136"/>
      <c r="KUS1120" s="136"/>
      <c r="KUT1120" s="136"/>
      <c r="KUU1120" s="136"/>
      <c r="KUV1120" s="136"/>
      <c r="KUW1120" s="136"/>
      <c r="KUX1120" s="136"/>
      <c r="KUY1120" s="136"/>
      <c r="KUZ1120" s="136"/>
      <c r="KVA1120" s="136"/>
      <c r="KVB1120" s="136"/>
      <c r="KVC1120" s="136"/>
      <c r="KVD1120" s="136"/>
      <c r="KVE1120" s="136"/>
      <c r="KVF1120" s="136"/>
      <c r="KVG1120" s="136"/>
      <c r="KVH1120" s="136"/>
      <c r="KVI1120" s="136"/>
      <c r="KVJ1120" s="136"/>
      <c r="KVK1120" s="136"/>
      <c r="KVL1120" s="136"/>
      <c r="KVM1120" s="136"/>
      <c r="KVN1120" s="136"/>
      <c r="KVO1120" s="136"/>
      <c r="KVP1120" s="136"/>
      <c r="KVQ1120" s="136"/>
      <c r="KVR1120" s="136"/>
      <c r="KVS1120" s="136"/>
      <c r="KVT1120" s="136"/>
      <c r="KVU1120" s="136"/>
      <c r="KVV1120" s="136"/>
      <c r="KVW1120" s="136"/>
      <c r="KVX1120" s="136"/>
      <c r="KVY1120" s="136"/>
      <c r="KVZ1120" s="136"/>
      <c r="KWA1120" s="136"/>
      <c r="KWB1120" s="136"/>
      <c r="KWC1120" s="136"/>
      <c r="KWD1120" s="136"/>
      <c r="KWE1120" s="136"/>
      <c r="KWF1120" s="136"/>
      <c r="KWG1120" s="136"/>
      <c r="KWH1120" s="136"/>
      <c r="KWI1120" s="136"/>
      <c r="KWJ1120" s="136"/>
      <c r="KWK1120" s="136"/>
      <c r="KWL1120" s="136"/>
      <c r="KWM1120" s="136"/>
      <c r="KWN1120" s="136"/>
      <c r="KWO1120" s="136"/>
      <c r="KWP1120" s="136"/>
      <c r="KWQ1120" s="136"/>
      <c r="KWR1120" s="136"/>
      <c r="KWS1120" s="136"/>
      <c r="KWT1120" s="136"/>
      <c r="KWU1120" s="136"/>
      <c r="KWV1120" s="136"/>
      <c r="KWW1120" s="136"/>
      <c r="KWX1120" s="136"/>
      <c r="KWY1120" s="136"/>
      <c r="KWZ1120" s="136"/>
      <c r="KXA1120" s="136"/>
      <c r="KXB1120" s="136"/>
      <c r="KXC1120" s="136"/>
      <c r="KXD1120" s="136"/>
      <c r="KXE1120" s="136"/>
      <c r="KXF1120" s="136"/>
      <c r="KXG1120" s="136"/>
      <c r="KXH1120" s="136"/>
      <c r="KXI1120" s="136"/>
      <c r="KXJ1120" s="136"/>
      <c r="KXK1120" s="136"/>
      <c r="KXL1120" s="136"/>
      <c r="KXM1120" s="136"/>
      <c r="KXN1120" s="136"/>
      <c r="KXO1120" s="136"/>
      <c r="KXP1120" s="136"/>
      <c r="KXQ1120" s="136"/>
      <c r="KXR1120" s="136"/>
      <c r="KXS1120" s="136"/>
      <c r="KXT1120" s="136"/>
      <c r="KXU1120" s="136"/>
      <c r="KXV1120" s="136"/>
      <c r="KXW1120" s="136"/>
      <c r="KXX1120" s="136"/>
      <c r="KXY1120" s="136"/>
      <c r="KXZ1120" s="136"/>
      <c r="KYA1120" s="136"/>
      <c r="KYB1120" s="136"/>
      <c r="KYC1120" s="136"/>
      <c r="KYD1120" s="136"/>
      <c r="KYE1120" s="136"/>
      <c r="KYF1120" s="136"/>
      <c r="KYG1120" s="136"/>
      <c r="KYH1120" s="136"/>
      <c r="KYI1120" s="136"/>
      <c r="KYJ1120" s="136"/>
      <c r="KYK1120" s="136"/>
      <c r="KYL1120" s="136"/>
      <c r="KYM1120" s="136"/>
      <c r="KYN1120" s="136"/>
      <c r="KYO1120" s="136"/>
      <c r="KYP1120" s="136"/>
      <c r="KYQ1120" s="136"/>
      <c r="KYR1120" s="136"/>
      <c r="KYS1120" s="136"/>
      <c r="KYT1120" s="136"/>
      <c r="KYU1120" s="136"/>
      <c r="KYV1120" s="136"/>
      <c r="KYW1120" s="136"/>
      <c r="KYX1120" s="136"/>
      <c r="KYY1120" s="136"/>
      <c r="KYZ1120" s="136"/>
      <c r="KZA1120" s="136"/>
      <c r="KZB1120" s="136"/>
      <c r="KZC1120" s="136"/>
      <c r="KZD1120" s="136"/>
      <c r="KZE1120" s="136"/>
      <c r="KZF1120" s="136"/>
      <c r="KZG1120" s="136"/>
      <c r="KZH1120" s="136"/>
      <c r="KZI1120" s="136"/>
      <c r="KZJ1120" s="136"/>
      <c r="KZK1120" s="136"/>
      <c r="KZL1120" s="136"/>
      <c r="KZM1120" s="136"/>
      <c r="KZN1120" s="136"/>
      <c r="KZO1120" s="136"/>
      <c r="KZP1120" s="136"/>
      <c r="KZQ1120" s="136"/>
      <c r="KZR1120" s="136"/>
      <c r="KZS1120" s="136"/>
      <c r="KZT1120" s="136"/>
      <c r="KZU1120" s="136"/>
      <c r="KZV1120" s="136"/>
      <c r="KZW1120" s="136"/>
      <c r="KZX1120" s="136"/>
      <c r="KZY1120" s="136"/>
      <c r="KZZ1120" s="136"/>
      <c r="LAA1120" s="136"/>
      <c r="LAB1120" s="136"/>
      <c r="LAC1120" s="136"/>
      <c r="LAD1120" s="136"/>
      <c r="LAE1120" s="136"/>
      <c r="LAF1120" s="136"/>
      <c r="LAG1120" s="136"/>
      <c r="LAH1120" s="136"/>
      <c r="LAI1120" s="136"/>
      <c r="LAJ1120" s="136"/>
      <c r="LAK1120" s="136"/>
      <c r="LAL1120" s="136"/>
      <c r="LAM1120" s="136"/>
      <c r="LAN1120" s="136"/>
      <c r="LAO1120" s="136"/>
      <c r="LAP1120" s="136"/>
      <c r="LAQ1120" s="136"/>
      <c r="LAR1120" s="136"/>
      <c r="LAS1120" s="136"/>
      <c r="LAT1120" s="136"/>
      <c r="LAU1120" s="136"/>
      <c r="LAV1120" s="136"/>
      <c r="LAW1120" s="136"/>
      <c r="LAX1120" s="136"/>
      <c r="LAY1120" s="136"/>
      <c r="LAZ1120" s="136"/>
      <c r="LBA1120" s="136"/>
      <c r="LBB1120" s="136"/>
      <c r="LBC1120" s="136"/>
      <c r="LBD1120" s="136"/>
      <c r="LBE1120" s="136"/>
      <c r="LBF1120" s="136"/>
      <c r="LBG1120" s="136"/>
      <c r="LBH1120" s="136"/>
      <c r="LBI1120" s="136"/>
      <c r="LBJ1120" s="136"/>
      <c r="LBK1120" s="136"/>
      <c r="LBL1120" s="136"/>
      <c r="LBM1120" s="136"/>
      <c r="LBN1120" s="136"/>
      <c r="LBO1120" s="136"/>
      <c r="LBP1120" s="136"/>
      <c r="LBQ1120" s="136"/>
      <c r="LBR1120" s="136"/>
      <c r="LBS1120" s="136"/>
      <c r="LBT1120" s="136"/>
      <c r="LBU1120" s="136"/>
      <c r="LBV1120" s="136"/>
      <c r="LBW1120" s="136"/>
      <c r="LBX1120" s="136"/>
      <c r="LBY1120" s="136"/>
      <c r="LBZ1120" s="136"/>
      <c r="LCA1120" s="136"/>
      <c r="LCB1120" s="136"/>
      <c r="LCC1120" s="136"/>
      <c r="LCD1120" s="136"/>
      <c r="LCE1120" s="136"/>
      <c r="LCF1120" s="136"/>
      <c r="LCG1120" s="136"/>
      <c r="LCH1120" s="136"/>
      <c r="LCI1120" s="136"/>
      <c r="LCJ1120" s="136"/>
      <c r="LCK1120" s="136"/>
      <c r="LCL1120" s="136"/>
      <c r="LCM1120" s="136"/>
      <c r="LCN1120" s="136"/>
      <c r="LCO1120" s="136"/>
      <c r="LCP1120" s="136"/>
      <c r="LCQ1120" s="136"/>
      <c r="LCR1120" s="136"/>
      <c r="LCS1120" s="136"/>
      <c r="LCT1120" s="136"/>
      <c r="LCU1120" s="136"/>
      <c r="LCV1120" s="136"/>
      <c r="LCW1120" s="136"/>
      <c r="LCX1120" s="136"/>
      <c r="LCY1120" s="136"/>
      <c r="LCZ1120" s="136"/>
      <c r="LDA1120" s="136"/>
      <c r="LDB1120" s="136"/>
      <c r="LDC1120" s="136"/>
      <c r="LDD1120" s="136"/>
      <c r="LDE1120" s="136"/>
      <c r="LDF1120" s="136"/>
      <c r="LDG1120" s="136"/>
      <c r="LDH1120" s="136"/>
      <c r="LDI1120" s="136"/>
      <c r="LDJ1120" s="136"/>
      <c r="LDK1120" s="136"/>
      <c r="LDL1120" s="136"/>
      <c r="LDM1120" s="136"/>
      <c r="LDN1120" s="136"/>
      <c r="LDO1120" s="136"/>
      <c r="LDP1120" s="136"/>
      <c r="LDQ1120" s="136"/>
      <c r="LDR1120" s="136"/>
      <c r="LDS1120" s="136"/>
      <c r="LDT1120" s="136"/>
      <c r="LDU1120" s="136"/>
      <c r="LDV1120" s="136"/>
      <c r="LDW1120" s="136"/>
      <c r="LDX1120" s="136"/>
      <c r="LDY1120" s="136"/>
      <c r="LDZ1120" s="136"/>
      <c r="LEA1120" s="136"/>
      <c r="LEB1120" s="136"/>
      <c r="LEC1120" s="136"/>
      <c r="LED1120" s="136"/>
      <c r="LEE1120" s="136"/>
      <c r="LEF1120" s="136"/>
      <c r="LEG1120" s="136"/>
      <c r="LEH1120" s="136"/>
      <c r="LEI1120" s="136"/>
      <c r="LEJ1120" s="136"/>
      <c r="LEK1120" s="136"/>
      <c r="LEL1120" s="136"/>
      <c r="LEM1120" s="136"/>
      <c r="LEN1120" s="136"/>
      <c r="LEO1120" s="136"/>
      <c r="LEP1120" s="136"/>
      <c r="LEQ1120" s="136"/>
      <c r="LER1120" s="136"/>
      <c r="LES1120" s="136"/>
      <c r="LET1120" s="136"/>
      <c r="LEU1120" s="136"/>
      <c r="LEV1120" s="136"/>
      <c r="LEW1120" s="136"/>
      <c r="LEX1120" s="136"/>
      <c r="LEY1120" s="136"/>
      <c r="LEZ1120" s="136"/>
      <c r="LFA1120" s="136"/>
      <c r="LFB1120" s="136"/>
      <c r="LFC1120" s="136"/>
      <c r="LFD1120" s="136"/>
      <c r="LFE1120" s="136"/>
      <c r="LFF1120" s="136"/>
      <c r="LFG1120" s="136"/>
      <c r="LFH1120" s="136"/>
      <c r="LFI1120" s="136"/>
      <c r="LFJ1120" s="136"/>
      <c r="LFK1120" s="136"/>
      <c r="LFL1120" s="136"/>
      <c r="LFM1120" s="136"/>
      <c r="LFN1120" s="136"/>
      <c r="LFO1120" s="136"/>
      <c r="LFP1120" s="136"/>
      <c r="LFQ1120" s="136"/>
      <c r="LFR1120" s="136"/>
      <c r="LFS1120" s="136"/>
      <c r="LFT1120" s="136"/>
      <c r="LFU1120" s="136"/>
      <c r="LFV1120" s="136"/>
      <c r="LFW1120" s="136"/>
      <c r="LFX1120" s="136"/>
      <c r="LFY1120" s="136"/>
      <c r="LFZ1120" s="136"/>
      <c r="LGA1120" s="136"/>
      <c r="LGB1120" s="136"/>
      <c r="LGC1120" s="136"/>
      <c r="LGD1120" s="136"/>
      <c r="LGE1120" s="136"/>
      <c r="LGF1120" s="136"/>
      <c r="LGG1120" s="136"/>
      <c r="LGH1120" s="136"/>
      <c r="LGI1120" s="136"/>
      <c r="LGJ1120" s="136"/>
      <c r="LGK1120" s="136"/>
      <c r="LGL1120" s="136"/>
      <c r="LGM1120" s="136"/>
      <c r="LGN1120" s="136"/>
      <c r="LGO1120" s="136"/>
      <c r="LGP1120" s="136"/>
      <c r="LGQ1120" s="136"/>
      <c r="LGR1120" s="136"/>
      <c r="LGS1120" s="136"/>
      <c r="LGT1120" s="136"/>
      <c r="LGU1120" s="136"/>
      <c r="LGV1120" s="136"/>
      <c r="LGW1120" s="136"/>
      <c r="LGX1120" s="136"/>
      <c r="LGY1120" s="136"/>
      <c r="LGZ1120" s="136"/>
      <c r="LHA1120" s="136"/>
      <c r="LHB1120" s="136"/>
      <c r="LHC1120" s="136"/>
      <c r="LHD1120" s="136"/>
      <c r="LHE1120" s="136"/>
      <c r="LHF1120" s="136"/>
      <c r="LHG1120" s="136"/>
      <c r="LHH1120" s="136"/>
      <c r="LHI1120" s="136"/>
      <c r="LHJ1120" s="136"/>
      <c r="LHK1120" s="136"/>
      <c r="LHL1120" s="136"/>
      <c r="LHM1120" s="136"/>
      <c r="LHN1120" s="136"/>
      <c r="LHO1120" s="136"/>
      <c r="LHP1120" s="136"/>
      <c r="LHQ1120" s="136"/>
      <c r="LHR1120" s="136"/>
      <c r="LHS1120" s="136"/>
      <c r="LHT1120" s="136"/>
      <c r="LHU1120" s="136"/>
      <c r="LHV1120" s="136"/>
      <c r="LHW1120" s="136"/>
      <c r="LHX1120" s="136"/>
      <c r="LHY1120" s="136"/>
      <c r="LHZ1120" s="136"/>
      <c r="LIA1120" s="136"/>
      <c r="LIB1120" s="136"/>
      <c r="LIC1120" s="136"/>
      <c r="LID1120" s="136"/>
      <c r="LIE1120" s="136"/>
      <c r="LIF1120" s="136"/>
      <c r="LIG1120" s="136"/>
      <c r="LIH1120" s="136"/>
      <c r="LII1120" s="136"/>
      <c r="LIJ1120" s="136"/>
      <c r="LIK1120" s="136"/>
      <c r="LIL1120" s="136"/>
      <c r="LIM1120" s="136"/>
      <c r="LIN1120" s="136"/>
      <c r="LIO1120" s="136"/>
      <c r="LIP1120" s="136"/>
      <c r="LIQ1120" s="136"/>
      <c r="LIR1120" s="136"/>
      <c r="LIS1120" s="136"/>
      <c r="LIT1120" s="136"/>
      <c r="LIU1120" s="136"/>
      <c r="LIV1120" s="136"/>
      <c r="LIW1120" s="136"/>
      <c r="LIX1120" s="136"/>
      <c r="LIY1120" s="136"/>
      <c r="LIZ1120" s="136"/>
      <c r="LJA1120" s="136"/>
      <c r="LJB1120" s="136"/>
      <c r="LJC1120" s="136"/>
      <c r="LJD1120" s="136"/>
      <c r="LJE1120" s="136"/>
      <c r="LJF1120" s="136"/>
      <c r="LJG1120" s="136"/>
      <c r="LJH1120" s="136"/>
      <c r="LJI1120" s="136"/>
      <c r="LJJ1120" s="136"/>
      <c r="LJK1120" s="136"/>
      <c r="LJL1120" s="136"/>
      <c r="LJM1120" s="136"/>
      <c r="LJN1120" s="136"/>
      <c r="LJO1120" s="136"/>
      <c r="LJP1120" s="136"/>
      <c r="LJQ1120" s="136"/>
      <c r="LJR1120" s="136"/>
      <c r="LJS1120" s="136"/>
      <c r="LJT1120" s="136"/>
      <c r="LJU1120" s="136"/>
      <c r="LJV1120" s="136"/>
      <c r="LJW1120" s="136"/>
      <c r="LJX1120" s="136"/>
      <c r="LJY1120" s="136"/>
      <c r="LJZ1120" s="136"/>
      <c r="LKA1120" s="136"/>
      <c r="LKB1120" s="136"/>
      <c r="LKC1120" s="136"/>
      <c r="LKD1120" s="136"/>
      <c r="LKE1120" s="136"/>
      <c r="LKF1120" s="136"/>
      <c r="LKG1120" s="136"/>
      <c r="LKH1120" s="136"/>
      <c r="LKI1120" s="136"/>
      <c r="LKJ1120" s="136"/>
      <c r="LKK1120" s="136"/>
      <c r="LKL1120" s="136"/>
      <c r="LKM1120" s="136"/>
      <c r="LKN1120" s="136"/>
      <c r="LKO1120" s="136"/>
      <c r="LKP1120" s="136"/>
      <c r="LKQ1120" s="136"/>
      <c r="LKR1120" s="136"/>
      <c r="LKS1120" s="136"/>
      <c r="LKT1120" s="136"/>
      <c r="LKU1120" s="136"/>
      <c r="LKV1120" s="136"/>
      <c r="LKW1120" s="136"/>
      <c r="LKX1120" s="136"/>
      <c r="LKY1120" s="136"/>
      <c r="LKZ1120" s="136"/>
      <c r="LLA1120" s="136"/>
      <c r="LLB1120" s="136"/>
      <c r="LLC1120" s="136"/>
      <c r="LLD1120" s="136"/>
      <c r="LLE1120" s="136"/>
      <c r="LLF1120" s="136"/>
      <c r="LLG1120" s="136"/>
      <c r="LLH1120" s="136"/>
      <c r="LLI1120" s="136"/>
      <c r="LLJ1120" s="136"/>
      <c r="LLK1120" s="136"/>
      <c r="LLL1120" s="136"/>
      <c r="LLM1120" s="136"/>
      <c r="LLN1120" s="136"/>
      <c r="LLO1120" s="136"/>
      <c r="LLP1120" s="136"/>
      <c r="LLQ1120" s="136"/>
      <c r="LLR1120" s="136"/>
      <c r="LLS1120" s="136"/>
      <c r="LLT1120" s="136"/>
      <c r="LLU1120" s="136"/>
      <c r="LLV1120" s="136"/>
      <c r="LLW1120" s="136"/>
      <c r="LLX1120" s="136"/>
      <c r="LLY1120" s="136"/>
      <c r="LLZ1120" s="136"/>
      <c r="LMA1120" s="136"/>
      <c r="LMB1120" s="136"/>
      <c r="LMC1120" s="136"/>
      <c r="LMD1120" s="136"/>
      <c r="LME1120" s="136"/>
      <c r="LMF1120" s="136"/>
      <c r="LMG1120" s="136"/>
      <c r="LMH1120" s="136"/>
      <c r="LMI1120" s="136"/>
      <c r="LMJ1120" s="136"/>
      <c r="LMK1120" s="136"/>
      <c r="LML1120" s="136"/>
      <c r="LMM1120" s="136"/>
      <c r="LMN1120" s="136"/>
      <c r="LMO1120" s="136"/>
      <c r="LMP1120" s="136"/>
      <c r="LMQ1120" s="136"/>
      <c r="LMR1120" s="136"/>
      <c r="LMS1120" s="136"/>
      <c r="LMT1120" s="136"/>
      <c r="LMU1120" s="136"/>
      <c r="LMV1120" s="136"/>
      <c r="LMW1120" s="136"/>
      <c r="LMX1120" s="136"/>
      <c r="LMY1120" s="136"/>
      <c r="LMZ1120" s="136"/>
      <c r="LNA1120" s="136"/>
      <c r="LNB1120" s="136"/>
      <c r="LNC1120" s="136"/>
      <c r="LND1120" s="136"/>
      <c r="LNE1120" s="136"/>
      <c r="LNF1120" s="136"/>
      <c r="LNG1120" s="136"/>
      <c r="LNH1120" s="136"/>
      <c r="LNI1120" s="136"/>
      <c r="LNJ1120" s="136"/>
      <c r="LNK1120" s="136"/>
      <c r="LNL1120" s="136"/>
      <c r="LNM1120" s="136"/>
      <c r="LNN1120" s="136"/>
      <c r="LNO1120" s="136"/>
      <c r="LNP1120" s="136"/>
      <c r="LNQ1120" s="136"/>
      <c r="LNR1120" s="136"/>
      <c r="LNS1120" s="136"/>
      <c r="LNT1120" s="136"/>
      <c r="LNU1120" s="136"/>
      <c r="LNV1120" s="136"/>
      <c r="LNW1120" s="136"/>
      <c r="LNX1120" s="136"/>
      <c r="LNY1120" s="136"/>
      <c r="LNZ1120" s="136"/>
      <c r="LOA1120" s="136"/>
      <c r="LOB1120" s="136"/>
      <c r="LOC1120" s="136"/>
      <c r="LOD1120" s="136"/>
      <c r="LOE1120" s="136"/>
      <c r="LOF1120" s="136"/>
      <c r="LOG1120" s="136"/>
      <c r="LOH1120" s="136"/>
      <c r="LOI1120" s="136"/>
      <c r="LOJ1120" s="136"/>
      <c r="LOK1120" s="136"/>
      <c r="LOL1120" s="136"/>
      <c r="LOM1120" s="136"/>
      <c r="LON1120" s="136"/>
      <c r="LOO1120" s="136"/>
      <c r="LOP1120" s="136"/>
      <c r="LOQ1120" s="136"/>
      <c r="LOR1120" s="136"/>
      <c r="LOS1120" s="136"/>
      <c r="LOT1120" s="136"/>
      <c r="LOU1120" s="136"/>
      <c r="LOV1120" s="136"/>
      <c r="LOW1120" s="136"/>
      <c r="LOX1120" s="136"/>
      <c r="LOY1120" s="136"/>
      <c r="LOZ1120" s="136"/>
      <c r="LPA1120" s="136"/>
      <c r="LPB1120" s="136"/>
      <c r="LPC1120" s="136"/>
      <c r="LPD1120" s="136"/>
      <c r="LPE1120" s="136"/>
      <c r="LPF1120" s="136"/>
      <c r="LPG1120" s="136"/>
      <c r="LPH1120" s="136"/>
      <c r="LPI1120" s="136"/>
      <c r="LPJ1120" s="136"/>
      <c r="LPK1120" s="136"/>
      <c r="LPL1120" s="136"/>
      <c r="LPM1120" s="136"/>
      <c r="LPN1120" s="136"/>
      <c r="LPO1120" s="136"/>
      <c r="LPP1120" s="136"/>
      <c r="LPQ1120" s="136"/>
      <c r="LPR1120" s="136"/>
      <c r="LPS1120" s="136"/>
      <c r="LPT1120" s="136"/>
      <c r="LPU1120" s="136"/>
      <c r="LPV1120" s="136"/>
      <c r="LPW1120" s="136"/>
      <c r="LPX1120" s="136"/>
      <c r="LPY1120" s="136"/>
      <c r="LPZ1120" s="136"/>
      <c r="LQA1120" s="136"/>
      <c r="LQB1120" s="136"/>
      <c r="LQC1120" s="136"/>
      <c r="LQD1120" s="136"/>
      <c r="LQE1120" s="136"/>
      <c r="LQF1120" s="136"/>
      <c r="LQG1120" s="136"/>
      <c r="LQH1120" s="136"/>
      <c r="LQI1120" s="136"/>
      <c r="LQJ1120" s="136"/>
      <c r="LQK1120" s="136"/>
      <c r="LQL1120" s="136"/>
      <c r="LQM1120" s="136"/>
      <c r="LQN1120" s="136"/>
      <c r="LQO1120" s="136"/>
      <c r="LQP1120" s="136"/>
      <c r="LQQ1120" s="136"/>
      <c r="LQR1120" s="136"/>
      <c r="LQS1120" s="136"/>
      <c r="LQT1120" s="136"/>
      <c r="LQU1120" s="136"/>
      <c r="LQV1120" s="136"/>
      <c r="LQW1120" s="136"/>
      <c r="LQX1120" s="136"/>
      <c r="LQY1120" s="136"/>
      <c r="LQZ1120" s="136"/>
      <c r="LRA1120" s="136"/>
      <c r="LRB1120" s="136"/>
      <c r="LRC1120" s="136"/>
      <c r="LRD1120" s="136"/>
      <c r="LRE1120" s="136"/>
      <c r="LRF1120" s="136"/>
      <c r="LRG1120" s="136"/>
      <c r="LRH1120" s="136"/>
      <c r="LRI1120" s="136"/>
      <c r="LRJ1120" s="136"/>
      <c r="LRK1120" s="136"/>
      <c r="LRL1120" s="136"/>
      <c r="LRM1120" s="136"/>
      <c r="LRN1120" s="136"/>
      <c r="LRO1120" s="136"/>
      <c r="LRP1120" s="136"/>
      <c r="LRQ1120" s="136"/>
      <c r="LRR1120" s="136"/>
      <c r="LRS1120" s="136"/>
      <c r="LRT1120" s="136"/>
      <c r="LRU1120" s="136"/>
      <c r="LRV1120" s="136"/>
      <c r="LRW1120" s="136"/>
      <c r="LRX1120" s="136"/>
      <c r="LRY1120" s="136"/>
      <c r="LRZ1120" s="136"/>
      <c r="LSA1120" s="136"/>
      <c r="LSB1120" s="136"/>
      <c r="LSC1120" s="136"/>
      <c r="LSD1120" s="136"/>
      <c r="LSE1120" s="136"/>
      <c r="LSF1120" s="136"/>
      <c r="LSG1120" s="136"/>
      <c r="LSH1120" s="136"/>
      <c r="LSI1120" s="136"/>
      <c r="LSJ1120" s="136"/>
      <c r="LSK1120" s="136"/>
      <c r="LSL1120" s="136"/>
      <c r="LSM1120" s="136"/>
      <c r="LSN1120" s="136"/>
      <c r="LSO1120" s="136"/>
      <c r="LSP1120" s="136"/>
      <c r="LSQ1120" s="136"/>
      <c r="LSR1120" s="136"/>
      <c r="LSS1120" s="136"/>
      <c r="LST1120" s="136"/>
      <c r="LSU1120" s="136"/>
      <c r="LSV1120" s="136"/>
      <c r="LSW1120" s="136"/>
      <c r="LSX1120" s="136"/>
      <c r="LSY1120" s="136"/>
      <c r="LSZ1120" s="136"/>
      <c r="LTA1120" s="136"/>
      <c r="LTB1120" s="136"/>
      <c r="LTC1120" s="136"/>
      <c r="LTD1120" s="136"/>
      <c r="LTE1120" s="136"/>
      <c r="LTF1120" s="136"/>
      <c r="LTG1120" s="136"/>
      <c r="LTH1120" s="136"/>
      <c r="LTI1120" s="136"/>
      <c r="LTJ1120" s="136"/>
      <c r="LTK1120" s="136"/>
      <c r="LTL1120" s="136"/>
      <c r="LTM1120" s="136"/>
      <c r="LTN1120" s="136"/>
      <c r="LTO1120" s="136"/>
      <c r="LTP1120" s="136"/>
      <c r="LTQ1120" s="136"/>
      <c r="LTR1120" s="136"/>
      <c r="LTS1120" s="136"/>
      <c r="LTT1120" s="136"/>
      <c r="LTU1120" s="136"/>
      <c r="LTV1120" s="136"/>
      <c r="LTW1120" s="136"/>
      <c r="LTX1120" s="136"/>
      <c r="LTY1120" s="136"/>
      <c r="LTZ1120" s="136"/>
      <c r="LUA1120" s="136"/>
      <c r="LUB1120" s="136"/>
      <c r="LUC1120" s="136"/>
      <c r="LUD1120" s="136"/>
      <c r="LUE1120" s="136"/>
      <c r="LUF1120" s="136"/>
      <c r="LUG1120" s="136"/>
      <c r="LUH1120" s="136"/>
      <c r="LUI1120" s="136"/>
      <c r="LUJ1120" s="136"/>
      <c r="LUK1120" s="136"/>
      <c r="LUL1120" s="136"/>
      <c r="LUM1120" s="136"/>
      <c r="LUN1120" s="136"/>
      <c r="LUO1120" s="136"/>
      <c r="LUP1120" s="136"/>
      <c r="LUQ1120" s="136"/>
      <c r="LUR1120" s="136"/>
      <c r="LUS1120" s="136"/>
      <c r="LUT1120" s="136"/>
      <c r="LUU1120" s="136"/>
      <c r="LUV1120" s="136"/>
      <c r="LUW1120" s="136"/>
      <c r="LUX1120" s="136"/>
      <c r="LUY1120" s="136"/>
      <c r="LUZ1120" s="136"/>
      <c r="LVA1120" s="136"/>
      <c r="LVB1120" s="136"/>
      <c r="LVC1120" s="136"/>
      <c r="LVD1120" s="136"/>
      <c r="LVE1120" s="136"/>
      <c r="LVF1120" s="136"/>
      <c r="LVG1120" s="136"/>
      <c r="LVH1120" s="136"/>
      <c r="LVI1120" s="136"/>
      <c r="LVJ1120" s="136"/>
      <c r="LVK1120" s="136"/>
      <c r="LVL1120" s="136"/>
      <c r="LVM1120" s="136"/>
      <c r="LVN1120" s="136"/>
      <c r="LVO1120" s="136"/>
      <c r="LVP1120" s="136"/>
      <c r="LVQ1120" s="136"/>
      <c r="LVR1120" s="136"/>
      <c r="LVS1120" s="136"/>
      <c r="LVT1120" s="136"/>
      <c r="LVU1120" s="136"/>
      <c r="LVV1120" s="136"/>
      <c r="LVW1120" s="136"/>
      <c r="LVX1120" s="136"/>
      <c r="LVY1120" s="136"/>
      <c r="LVZ1120" s="136"/>
      <c r="LWA1120" s="136"/>
      <c r="LWB1120" s="136"/>
      <c r="LWC1120" s="136"/>
      <c r="LWD1120" s="136"/>
      <c r="LWE1120" s="136"/>
      <c r="LWF1120" s="136"/>
      <c r="LWG1120" s="136"/>
      <c r="LWH1120" s="136"/>
      <c r="LWI1120" s="136"/>
      <c r="LWJ1120" s="136"/>
      <c r="LWK1120" s="136"/>
      <c r="LWL1120" s="136"/>
      <c r="LWM1120" s="136"/>
      <c r="LWN1120" s="136"/>
      <c r="LWO1120" s="136"/>
      <c r="LWP1120" s="136"/>
      <c r="LWQ1120" s="136"/>
      <c r="LWR1120" s="136"/>
      <c r="LWS1120" s="136"/>
      <c r="LWT1120" s="136"/>
      <c r="LWU1120" s="136"/>
      <c r="LWV1120" s="136"/>
      <c r="LWW1120" s="136"/>
      <c r="LWX1120" s="136"/>
      <c r="LWY1120" s="136"/>
      <c r="LWZ1120" s="136"/>
      <c r="LXA1120" s="136"/>
      <c r="LXB1120" s="136"/>
      <c r="LXC1120" s="136"/>
      <c r="LXD1120" s="136"/>
      <c r="LXE1120" s="136"/>
      <c r="LXF1120" s="136"/>
      <c r="LXG1120" s="136"/>
      <c r="LXH1120" s="136"/>
      <c r="LXI1120" s="136"/>
      <c r="LXJ1120" s="136"/>
      <c r="LXK1120" s="136"/>
      <c r="LXL1120" s="136"/>
      <c r="LXM1120" s="136"/>
      <c r="LXN1120" s="136"/>
      <c r="LXO1120" s="136"/>
      <c r="LXP1120" s="136"/>
      <c r="LXQ1120" s="136"/>
      <c r="LXR1120" s="136"/>
      <c r="LXS1120" s="136"/>
      <c r="LXT1120" s="136"/>
      <c r="LXU1120" s="136"/>
      <c r="LXV1120" s="136"/>
      <c r="LXW1120" s="136"/>
      <c r="LXX1120" s="136"/>
      <c r="LXY1120" s="136"/>
      <c r="LXZ1120" s="136"/>
      <c r="LYA1120" s="136"/>
      <c r="LYB1120" s="136"/>
      <c r="LYC1120" s="136"/>
      <c r="LYD1120" s="136"/>
      <c r="LYE1120" s="136"/>
      <c r="LYF1120" s="136"/>
      <c r="LYG1120" s="136"/>
      <c r="LYH1120" s="136"/>
      <c r="LYI1120" s="136"/>
      <c r="LYJ1120" s="136"/>
      <c r="LYK1120" s="136"/>
      <c r="LYL1120" s="136"/>
      <c r="LYM1120" s="136"/>
      <c r="LYN1120" s="136"/>
      <c r="LYO1120" s="136"/>
      <c r="LYP1120" s="136"/>
      <c r="LYQ1120" s="136"/>
      <c r="LYR1120" s="136"/>
      <c r="LYS1120" s="136"/>
      <c r="LYT1120" s="136"/>
      <c r="LYU1120" s="136"/>
      <c r="LYV1120" s="136"/>
      <c r="LYW1120" s="136"/>
      <c r="LYX1120" s="136"/>
      <c r="LYY1120" s="136"/>
      <c r="LYZ1120" s="136"/>
      <c r="LZA1120" s="136"/>
      <c r="LZB1120" s="136"/>
      <c r="LZC1120" s="136"/>
      <c r="LZD1120" s="136"/>
      <c r="LZE1120" s="136"/>
      <c r="LZF1120" s="136"/>
      <c r="LZG1120" s="136"/>
      <c r="LZH1120" s="136"/>
      <c r="LZI1120" s="136"/>
      <c r="LZJ1120" s="136"/>
      <c r="LZK1120" s="136"/>
      <c r="LZL1120" s="136"/>
      <c r="LZM1120" s="136"/>
      <c r="LZN1120" s="136"/>
      <c r="LZO1120" s="136"/>
      <c r="LZP1120" s="136"/>
      <c r="LZQ1120" s="136"/>
      <c r="LZR1120" s="136"/>
      <c r="LZS1120" s="136"/>
      <c r="LZT1120" s="136"/>
      <c r="LZU1120" s="136"/>
      <c r="LZV1120" s="136"/>
      <c r="LZW1120" s="136"/>
      <c r="LZX1120" s="136"/>
      <c r="LZY1120" s="136"/>
      <c r="LZZ1120" s="136"/>
      <c r="MAA1120" s="136"/>
      <c r="MAB1120" s="136"/>
      <c r="MAC1120" s="136"/>
      <c r="MAD1120" s="136"/>
      <c r="MAE1120" s="136"/>
      <c r="MAF1120" s="136"/>
      <c r="MAG1120" s="136"/>
      <c r="MAH1120" s="136"/>
      <c r="MAI1120" s="136"/>
      <c r="MAJ1120" s="136"/>
      <c r="MAK1120" s="136"/>
      <c r="MAL1120" s="136"/>
      <c r="MAM1120" s="136"/>
      <c r="MAN1120" s="136"/>
      <c r="MAO1120" s="136"/>
      <c r="MAP1120" s="136"/>
      <c r="MAQ1120" s="136"/>
      <c r="MAR1120" s="136"/>
      <c r="MAS1120" s="136"/>
      <c r="MAT1120" s="136"/>
      <c r="MAU1120" s="136"/>
      <c r="MAV1120" s="136"/>
      <c r="MAW1120" s="136"/>
      <c r="MAX1120" s="136"/>
      <c r="MAY1120" s="136"/>
      <c r="MAZ1120" s="136"/>
      <c r="MBA1120" s="136"/>
      <c r="MBB1120" s="136"/>
      <c r="MBC1120" s="136"/>
      <c r="MBD1120" s="136"/>
      <c r="MBE1120" s="136"/>
      <c r="MBF1120" s="136"/>
      <c r="MBG1120" s="136"/>
      <c r="MBH1120" s="136"/>
      <c r="MBI1120" s="136"/>
      <c r="MBJ1120" s="136"/>
      <c r="MBK1120" s="136"/>
      <c r="MBL1120" s="136"/>
      <c r="MBM1120" s="136"/>
      <c r="MBN1120" s="136"/>
      <c r="MBO1120" s="136"/>
      <c r="MBP1120" s="136"/>
      <c r="MBQ1120" s="136"/>
      <c r="MBR1120" s="136"/>
      <c r="MBS1120" s="136"/>
      <c r="MBT1120" s="136"/>
      <c r="MBU1120" s="136"/>
      <c r="MBV1120" s="136"/>
      <c r="MBW1120" s="136"/>
      <c r="MBX1120" s="136"/>
      <c r="MBY1120" s="136"/>
      <c r="MBZ1120" s="136"/>
      <c r="MCA1120" s="136"/>
      <c r="MCB1120" s="136"/>
      <c r="MCC1120" s="136"/>
      <c r="MCD1120" s="136"/>
      <c r="MCE1120" s="136"/>
      <c r="MCF1120" s="136"/>
      <c r="MCG1120" s="136"/>
      <c r="MCH1120" s="136"/>
      <c r="MCI1120" s="136"/>
      <c r="MCJ1120" s="136"/>
      <c r="MCK1120" s="136"/>
      <c r="MCL1120" s="136"/>
      <c r="MCM1120" s="136"/>
      <c r="MCN1120" s="136"/>
      <c r="MCO1120" s="136"/>
      <c r="MCP1120" s="136"/>
      <c r="MCQ1120" s="136"/>
      <c r="MCR1120" s="136"/>
      <c r="MCS1120" s="136"/>
      <c r="MCT1120" s="136"/>
      <c r="MCU1120" s="136"/>
      <c r="MCV1120" s="136"/>
      <c r="MCW1120" s="136"/>
      <c r="MCX1120" s="136"/>
      <c r="MCY1120" s="136"/>
      <c r="MCZ1120" s="136"/>
      <c r="MDA1120" s="136"/>
      <c r="MDB1120" s="136"/>
      <c r="MDC1120" s="136"/>
      <c r="MDD1120" s="136"/>
      <c r="MDE1120" s="136"/>
      <c r="MDF1120" s="136"/>
      <c r="MDG1120" s="136"/>
      <c r="MDH1120" s="136"/>
      <c r="MDI1120" s="136"/>
      <c r="MDJ1120" s="136"/>
      <c r="MDK1120" s="136"/>
      <c r="MDL1120" s="136"/>
      <c r="MDM1120" s="136"/>
      <c r="MDN1120" s="136"/>
      <c r="MDO1120" s="136"/>
      <c r="MDP1120" s="136"/>
      <c r="MDQ1120" s="136"/>
      <c r="MDR1120" s="136"/>
      <c r="MDS1120" s="136"/>
      <c r="MDT1120" s="136"/>
      <c r="MDU1120" s="136"/>
      <c r="MDV1120" s="136"/>
      <c r="MDW1120" s="136"/>
      <c r="MDX1120" s="136"/>
      <c r="MDY1120" s="136"/>
      <c r="MDZ1120" s="136"/>
      <c r="MEA1120" s="136"/>
      <c r="MEB1120" s="136"/>
      <c r="MEC1120" s="136"/>
      <c r="MED1120" s="136"/>
      <c r="MEE1120" s="136"/>
      <c r="MEF1120" s="136"/>
      <c r="MEG1120" s="136"/>
      <c r="MEH1120" s="136"/>
      <c r="MEI1120" s="136"/>
      <c r="MEJ1120" s="136"/>
      <c r="MEK1120" s="136"/>
      <c r="MEL1120" s="136"/>
      <c r="MEM1120" s="136"/>
      <c r="MEN1120" s="136"/>
      <c r="MEO1120" s="136"/>
      <c r="MEP1120" s="136"/>
      <c r="MEQ1120" s="136"/>
      <c r="MER1120" s="136"/>
      <c r="MES1120" s="136"/>
      <c r="MET1120" s="136"/>
      <c r="MEU1120" s="136"/>
      <c r="MEV1120" s="136"/>
      <c r="MEW1120" s="136"/>
      <c r="MEX1120" s="136"/>
      <c r="MEY1120" s="136"/>
      <c r="MEZ1120" s="136"/>
      <c r="MFA1120" s="136"/>
      <c r="MFB1120" s="136"/>
      <c r="MFC1120" s="136"/>
      <c r="MFD1120" s="136"/>
      <c r="MFE1120" s="136"/>
      <c r="MFF1120" s="136"/>
      <c r="MFG1120" s="136"/>
      <c r="MFH1120" s="136"/>
      <c r="MFI1120" s="136"/>
      <c r="MFJ1120" s="136"/>
      <c r="MFK1120" s="136"/>
      <c r="MFL1120" s="136"/>
      <c r="MFM1120" s="136"/>
      <c r="MFN1120" s="136"/>
      <c r="MFO1120" s="136"/>
      <c r="MFP1120" s="136"/>
      <c r="MFQ1120" s="136"/>
      <c r="MFR1120" s="136"/>
      <c r="MFS1120" s="136"/>
      <c r="MFT1120" s="136"/>
      <c r="MFU1120" s="136"/>
      <c r="MFV1120" s="136"/>
      <c r="MFW1120" s="136"/>
      <c r="MFX1120" s="136"/>
      <c r="MFY1120" s="136"/>
      <c r="MFZ1120" s="136"/>
      <c r="MGA1120" s="136"/>
      <c r="MGB1120" s="136"/>
      <c r="MGC1120" s="136"/>
      <c r="MGD1120" s="136"/>
      <c r="MGE1120" s="136"/>
      <c r="MGF1120" s="136"/>
      <c r="MGG1120" s="136"/>
      <c r="MGH1120" s="136"/>
      <c r="MGI1120" s="136"/>
      <c r="MGJ1120" s="136"/>
      <c r="MGK1120" s="136"/>
      <c r="MGL1120" s="136"/>
      <c r="MGM1120" s="136"/>
      <c r="MGN1120" s="136"/>
      <c r="MGO1120" s="136"/>
      <c r="MGP1120" s="136"/>
      <c r="MGQ1120" s="136"/>
      <c r="MGR1120" s="136"/>
      <c r="MGS1120" s="136"/>
      <c r="MGT1120" s="136"/>
      <c r="MGU1120" s="136"/>
      <c r="MGV1120" s="136"/>
      <c r="MGW1120" s="136"/>
      <c r="MGX1120" s="136"/>
      <c r="MGY1120" s="136"/>
      <c r="MGZ1120" s="136"/>
      <c r="MHA1120" s="136"/>
      <c r="MHB1120" s="136"/>
      <c r="MHC1120" s="136"/>
      <c r="MHD1120" s="136"/>
      <c r="MHE1120" s="136"/>
      <c r="MHF1120" s="136"/>
      <c r="MHG1120" s="136"/>
      <c r="MHH1120" s="136"/>
      <c r="MHI1120" s="136"/>
      <c r="MHJ1120" s="136"/>
      <c r="MHK1120" s="136"/>
      <c r="MHL1120" s="136"/>
      <c r="MHM1120" s="136"/>
      <c r="MHN1120" s="136"/>
      <c r="MHO1120" s="136"/>
      <c r="MHP1120" s="136"/>
      <c r="MHQ1120" s="136"/>
      <c r="MHR1120" s="136"/>
      <c r="MHS1120" s="136"/>
      <c r="MHT1120" s="136"/>
      <c r="MHU1120" s="136"/>
      <c r="MHV1120" s="136"/>
      <c r="MHW1120" s="136"/>
      <c r="MHX1120" s="136"/>
      <c r="MHY1120" s="136"/>
      <c r="MHZ1120" s="136"/>
      <c r="MIA1120" s="136"/>
      <c r="MIB1120" s="136"/>
      <c r="MIC1120" s="136"/>
      <c r="MID1120" s="136"/>
      <c r="MIE1120" s="136"/>
      <c r="MIF1120" s="136"/>
      <c r="MIG1120" s="136"/>
      <c r="MIH1120" s="136"/>
      <c r="MII1120" s="136"/>
      <c r="MIJ1120" s="136"/>
      <c r="MIK1120" s="136"/>
      <c r="MIL1120" s="136"/>
      <c r="MIM1120" s="136"/>
      <c r="MIN1120" s="136"/>
      <c r="MIO1120" s="136"/>
      <c r="MIP1120" s="136"/>
      <c r="MIQ1120" s="136"/>
      <c r="MIR1120" s="136"/>
      <c r="MIS1120" s="136"/>
      <c r="MIT1120" s="136"/>
      <c r="MIU1120" s="136"/>
      <c r="MIV1120" s="136"/>
      <c r="MIW1120" s="136"/>
      <c r="MIX1120" s="136"/>
      <c r="MIY1120" s="136"/>
      <c r="MIZ1120" s="136"/>
      <c r="MJA1120" s="136"/>
      <c r="MJB1120" s="136"/>
      <c r="MJC1120" s="136"/>
      <c r="MJD1120" s="136"/>
      <c r="MJE1120" s="136"/>
      <c r="MJF1120" s="136"/>
      <c r="MJG1120" s="136"/>
      <c r="MJH1120" s="136"/>
      <c r="MJI1120" s="136"/>
      <c r="MJJ1120" s="136"/>
      <c r="MJK1120" s="136"/>
      <c r="MJL1120" s="136"/>
      <c r="MJM1120" s="136"/>
      <c r="MJN1120" s="136"/>
      <c r="MJO1120" s="136"/>
      <c r="MJP1120" s="136"/>
      <c r="MJQ1120" s="136"/>
      <c r="MJR1120" s="136"/>
      <c r="MJS1120" s="136"/>
      <c r="MJT1120" s="136"/>
      <c r="MJU1120" s="136"/>
      <c r="MJV1120" s="136"/>
      <c r="MJW1120" s="136"/>
      <c r="MJX1120" s="136"/>
      <c r="MJY1120" s="136"/>
      <c r="MJZ1120" s="136"/>
      <c r="MKA1120" s="136"/>
      <c r="MKB1120" s="136"/>
      <c r="MKC1120" s="136"/>
      <c r="MKD1120" s="136"/>
      <c r="MKE1120" s="136"/>
      <c r="MKF1120" s="136"/>
      <c r="MKG1120" s="136"/>
      <c r="MKH1120" s="136"/>
      <c r="MKI1120" s="136"/>
      <c r="MKJ1120" s="136"/>
      <c r="MKK1120" s="136"/>
      <c r="MKL1120" s="136"/>
      <c r="MKM1120" s="136"/>
      <c r="MKN1120" s="136"/>
      <c r="MKO1120" s="136"/>
      <c r="MKP1120" s="136"/>
      <c r="MKQ1120" s="136"/>
      <c r="MKR1120" s="136"/>
      <c r="MKS1120" s="136"/>
      <c r="MKT1120" s="136"/>
      <c r="MKU1120" s="136"/>
      <c r="MKV1120" s="136"/>
      <c r="MKW1120" s="136"/>
      <c r="MKX1120" s="136"/>
      <c r="MKY1120" s="136"/>
      <c r="MKZ1120" s="136"/>
      <c r="MLA1120" s="136"/>
      <c r="MLB1120" s="136"/>
      <c r="MLC1120" s="136"/>
      <c r="MLD1120" s="136"/>
      <c r="MLE1120" s="136"/>
      <c r="MLF1120" s="136"/>
      <c r="MLG1120" s="136"/>
      <c r="MLH1120" s="136"/>
      <c r="MLI1120" s="136"/>
      <c r="MLJ1120" s="136"/>
      <c r="MLK1120" s="136"/>
      <c r="MLL1120" s="136"/>
      <c r="MLM1120" s="136"/>
      <c r="MLN1120" s="136"/>
      <c r="MLO1120" s="136"/>
      <c r="MLP1120" s="136"/>
      <c r="MLQ1120" s="136"/>
      <c r="MLR1120" s="136"/>
      <c r="MLS1120" s="136"/>
      <c r="MLT1120" s="136"/>
      <c r="MLU1120" s="136"/>
      <c r="MLV1120" s="136"/>
      <c r="MLW1120" s="136"/>
      <c r="MLX1120" s="136"/>
      <c r="MLY1120" s="136"/>
      <c r="MLZ1120" s="136"/>
      <c r="MMA1120" s="136"/>
      <c r="MMB1120" s="136"/>
      <c r="MMC1120" s="136"/>
      <c r="MMD1120" s="136"/>
      <c r="MME1120" s="136"/>
      <c r="MMF1120" s="136"/>
      <c r="MMG1120" s="136"/>
      <c r="MMH1120" s="136"/>
      <c r="MMI1120" s="136"/>
      <c r="MMJ1120" s="136"/>
      <c r="MMK1120" s="136"/>
      <c r="MML1120" s="136"/>
      <c r="MMM1120" s="136"/>
      <c r="MMN1120" s="136"/>
      <c r="MMO1120" s="136"/>
      <c r="MMP1120" s="136"/>
      <c r="MMQ1120" s="136"/>
      <c r="MMR1120" s="136"/>
      <c r="MMS1120" s="136"/>
      <c r="MMT1120" s="136"/>
      <c r="MMU1120" s="136"/>
      <c r="MMV1120" s="136"/>
      <c r="MMW1120" s="136"/>
      <c r="MMX1120" s="136"/>
      <c r="MMY1120" s="136"/>
      <c r="MMZ1120" s="136"/>
      <c r="MNA1120" s="136"/>
      <c r="MNB1120" s="136"/>
      <c r="MNC1120" s="136"/>
      <c r="MND1120" s="136"/>
      <c r="MNE1120" s="136"/>
      <c r="MNF1120" s="136"/>
      <c r="MNG1120" s="136"/>
      <c r="MNH1120" s="136"/>
      <c r="MNI1120" s="136"/>
      <c r="MNJ1120" s="136"/>
      <c r="MNK1120" s="136"/>
      <c r="MNL1120" s="136"/>
      <c r="MNM1120" s="136"/>
      <c r="MNN1120" s="136"/>
      <c r="MNO1120" s="136"/>
      <c r="MNP1120" s="136"/>
      <c r="MNQ1120" s="136"/>
      <c r="MNR1120" s="136"/>
      <c r="MNS1120" s="136"/>
      <c r="MNT1120" s="136"/>
      <c r="MNU1120" s="136"/>
      <c r="MNV1120" s="136"/>
      <c r="MNW1120" s="136"/>
      <c r="MNX1120" s="136"/>
      <c r="MNY1120" s="136"/>
      <c r="MNZ1120" s="136"/>
      <c r="MOA1120" s="136"/>
      <c r="MOB1120" s="136"/>
      <c r="MOC1120" s="136"/>
      <c r="MOD1120" s="136"/>
      <c r="MOE1120" s="136"/>
      <c r="MOF1120" s="136"/>
      <c r="MOG1120" s="136"/>
      <c r="MOH1120" s="136"/>
      <c r="MOI1120" s="136"/>
      <c r="MOJ1120" s="136"/>
      <c r="MOK1120" s="136"/>
      <c r="MOL1120" s="136"/>
      <c r="MOM1120" s="136"/>
      <c r="MON1120" s="136"/>
      <c r="MOO1120" s="136"/>
      <c r="MOP1120" s="136"/>
      <c r="MOQ1120" s="136"/>
      <c r="MOR1120" s="136"/>
      <c r="MOS1120" s="136"/>
      <c r="MOT1120" s="136"/>
      <c r="MOU1120" s="136"/>
      <c r="MOV1120" s="136"/>
      <c r="MOW1120" s="136"/>
      <c r="MOX1120" s="136"/>
      <c r="MOY1120" s="136"/>
      <c r="MOZ1120" s="136"/>
      <c r="MPA1120" s="136"/>
      <c r="MPB1120" s="136"/>
      <c r="MPC1120" s="136"/>
      <c r="MPD1120" s="136"/>
      <c r="MPE1120" s="136"/>
      <c r="MPF1120" s="136"/>
      <c r="MPG1120" s="136"/>
      <c r="MPH1120" s="136"/>
      <c r="MPI1120" s="136"/>
      <c r="MPJ1120" s="136"/>
      <c r="MPK1120" s="136"/>
      <c r="MPL1120" s="136"/>
      <c r="MPM1120" s="136"/>
      <c r="MPN1120" s="136"/>
      <c r="MPO1120" s="136"/>
      <c r="MPP1120" s="136"/>
      <c r="MPQ1120" s="136"/>
      <c r="MPR1120" s="136"/>
      <c r="MPS1120" s="136"/>
      <c r="MPT1120" s="136"/>
      <c r="MPU1120" s="136"/>
      <c r="MPV1120" s="136"/>
      <c r="MPW1120" s="136"/>
      <c r="MPX1120" s="136"/>
      <c r="MPY1120" s="136"/>
      <c r="MPZ1120" s="136"/>
      <c r="MQA1120" s="136"/>
      <c r="MQB1120" s="136"/>
      <c r="MQC1120" s="136"/>
      <c r="MQD1120" s="136"/>
      <c r="MQE1120" s="136"/>
      <c r="MQF1120" s="136"/>
      <c r="MQG1120" s="136"/>
      <c r="MQH1120" s="136"/>
      <c r="MQI1120" s="136"/>
      <c r="MQJ1120" s="136"/>
      <c r="MQK1120" s="136"/>
      <c r="MQL1120" s="136"/>
      <c r="MQM1120" s="136"/>
      <c r="MQN1120" s="136"/>
      <c r="MQO1120" s="136"/>
      <c r="MQP1120" s="136"/>
      <c r="MQQ1120" s="136"/>
      <c r="MQR1120" s="136"/>
      <c r="MQS1120" s="136"/>
      <c r="MQT1120" s="136"/>
      <c r="MQU1120" s="136"/>
      <c r="MQV1120" s="136"/>
      <c r="MQW1120" s="136"/>
      <c r="MQX1120" s="136"/>
      <c r="MQY1120" s="136"/>
      <c r="MQZ1120" s="136"/>
      <c r="MRA1120" s="136"/>
      <c r="MRB1120" s="136"/>
      <c r="MRC1120" s="136"/>
      <c r="MRD1120" s="136"/>
      <c r="MRE1120" s="136"/>
      <c r="MRF1120" s="136"/>
      <c r="MRG1120" s="136"/>
      <c r="MRH1120" s="136"/>
      <c r="MRI1120" s="136"/>
      <c r="MRJ1120" s="136"/>
      <c r="MRK1120" s="136"/>
      <c r="MRL1120" s="136"/>
      <c r="MRM1120" s="136"/>
      <c r="MRN1120" s="136"/>
      <c r="MRO1120" s="136"/>
      <c r="MRP1120" s="136"/>
      <c r="MRQ1120" s="136"/>
      <c r="MRR1120" s="136"/>
      <c r="MRS1120" s="136"/>
      <c r="MRT1120" s="136"/>
      <c r="MRU1120" s="136"/>
      <c r="MRV1120" s="136"/>
      <c r="MRW1120" s="136"/>
      <c r="MRX1120" s="136"/>
      <c r="MRY1120" s="136"/>
      <c r="MRZ1120" s="136"/>
      <c r="MSA1120" s="136"/>
      <c r="MSB1120" s="136"/>
      <c r="MSC1120" s="136"/>
      <c r="MSD1120" s="136"/>
      <c r="MSE1120" s="136"/>
      <c r="MSF1120" s="136"/>
      <c r="MSG1120" s="136"/>
      <c r="MSH1120" s="136"/>
      <c r="MSI1120" s="136"/>
      <c r="MSJ1120" s="136"/>
      <c r="MSK1120" s="136"/>
      <c r="MSL1120" s="136"/>
      <c r="MSM1120" s="136"/>
      <c r="MSN1120" s="136"/>
      <c r="MSO1120" s="136"/>
      <c r="MSP1120" s="136"/>
      <c r="MSQ1120" s="136"/>
      <c r="MSR1120" s="136"/>
      <c r="MSS1120" s="136"/>
      <c r="MST1120" s="136"/>
      <c r="MSU1120" s="136"/>
      <c r="MSV1120" s="136"/>
      <c r="MSW1120" s="136"/>
      <c r="MSX1120" s="136"/>
      <c r="MSY1120" s="136"/>
      <c r="MSZ1120" s="136"/>
      <c r="MTA1120" s="136"/>
      <c r="MTB1120" s="136"/>
      <c r="MTC1120" s="136"/>
      <c r="MTD1120" s="136"/>
      <c r="MTE1120" s="136"/>
      <c r="MTF1120" s="136"/>
      <c r="MTG1120" s="136"/>
      <c r="MTH1120" s="136"/>
      <c r="MTI1120" s="136"/>
      <c r="MTJ1120" s="136"/>
      <c r="MTK1120" s="136"/>
      <c r="MTL1120" s="136"/>
      <c r="MTM1120" s="136"/>
      <c r="MTN1120" s="136"/>
      <c r="MTO1120" s="136"/>
      <c r="MTP1120" s="136"/>
      <c r="MTQ1120" s="136"/>
      <c r="MTR1120" s="136"/>
      <c r="MTS1120" s="136"/>
      <c r="MTT1120" s="136"/>
      <c r="MTU1120" s="136"/>
      <c r="MTV1120" s="136"/>
      <c r="MTW1120" s="136"/>
      <c r="MTX1120" s="136"/>
      <c r="MTY1120" s="136"/>
      <c r="MTZ1120" s="136"/>
      <c r="MUA1120" s="136"/>
      <c r="MUB1120" s="136"/>
      <c r="MUC1120" s="136"/>
      <c r="MUD1120" s="136"/>
      <c r="MUE1120" s="136"/>
      <c r="MUF1120" s="136"/>
      <c r="MUG1120" s="136"/>
      <c r="MUH1120" s="136"/>
      <c r="MUI1120" s="136"/>
      <c r="MUJ1120" s="136"/>
      <c r="MUK1120" s="136"/>
      <c r="MUL1120" s="136"/>
      <c r="MUM1120" s="136"/>
      <c r="MUN1120" s="136"/>
      <c r="MUO1120" s="136"/>
      <c r="MUP1120" s="136"/>
      <c r="MUQ1120" s="136"/>
      <c r="MUR1120" s="136"/>
      <c r="MUS1120" s="136"/>
      <c r="MUT1120" s="136"/>
      <c r="MUU1120" s="136"/>
      <c r="MUV1120" s="136"/>
      <c r="MUW1120" s="136"/>
      <c r="MUX1120" s="136"/>
      <c r="MUY1120" s="136"/>
      <c r="MUZ1120" s="136"/>
      <c r="MVA1120" s="136"/>
      <c r="MVB1120" s="136"/>
      <c r="MVC1120" s="136"/>
      <c r="MVD1120" s="136"/>
      <c r="MVE1120" s="136"/>
      <c r="MVF1120" s="136"/>
      <c r="MVG1120" s="136"/>
      <c r="MVH1120" s="136"/>
      <c r="MVI1120" s="136"/>
      <c r="MVJ1120" s="136"/>
      <c r="MVK1120" s="136"/>
      <c r="MVL1120" s="136"/>
      <c r="MVM1120" s="136"/>
      <c r="MVN1120" s="136"/>
      <c r="MVO1120" s="136"/>
      <c r="MVP1120" s="136"/>
      <c r="MVQ1120" s="136"/>
      <c r="MVR1120" s="136"/>
      <c r="MVS1120" s="136"/>
      <c r="MVT1120" s="136"/>
      <c r="MVU1120" s="136"/>
      <c r="MVV1120" s="136"/>
      <c r="MVW1120" s="136"/>
      <c r="MVX1120" s="136"/>
      <c r="MVY1120" s="136"/>
      <c r="MVZ1120" s="136"/>
      <c r="MWA1120" s="136"/>
      <c r="MWB1120" s="136"/>
      <c r="MWC1120" s="136"/>
      <c r="MWD1120" s="136"/>
      <c r="MWE1120" s="136"/>
      <c r="MWF1120" s="136"/>
      <c r="MWG1120" s="136"/>
      <c r="MWH1120" s="136"/>
      <c r="MWI1120" s="136"/>
      <c r="MWJ1120" s="136"/>
      <c r="MWK1120" s="136"/>
      <c r="MWL1120" s="136"/>
      <c r="MWM1120" s="136"/>
      <c r="MWN1120" s="136"/>
      <c r="MWO1120" s="136"/>
      <c r="MWP1120" s="136"/>
      <c r="MWQ1120" s="136"/>
      <c r="MWR1120" s="136"/>
      <c r="MWS1120" s="136"/>
      <c r="MWT1120" s="136"/>
      <c r="MWU1120" s="136"/>
      <c r="MWV1120" s="136"/>
      <c r="MWW1120" s="136"/>
      <c r="MWX1120" s="136"/>
      <c r="MWY1120" s="136"/>
      <c r="MWZ1120" s="136"/>
      <c r="MXA1120" s="136"/>
      <c r="MXB1120" s="136"/>
      <c r="MXC1120" s="136"/>
      <c r="MXD1120" s="136"/>
      <c r="MXE1120" s="136"/>
      <c r="MXF1120" s="136"/>
      <c r="MXG1120" s="136"/>
      <c r="MXH1120" s="136"/>
      <c r="MXI1120" s="136"/>
      <c r="MXJ1120" s="136"/>
      <c r="MXK1120" s="136"/>
      <c r="MXL1120" s="136"/>
      <c r="MXM1120" s="136"/>
      <c r="MXN1120" s="136"/>
      <c r="MXO1120" s="136"/>
      <c r="MXP1120" s="136"/>
      <c r="MXQ1120" s="136"/>
      <c r="MXR1120" s="136"/>
      <c r="MXS1120" s="136"/>
      <c r="MXT1120" s="136"/>
      <c r="MXU1120" s="136"/>
      <c r="MXV1120" s="136"/>
      <c r="MXW1120" s="136"/>
      <c r="MXX1120" s="136"/>
      <c r="MXY1120" s="136"/>
      <c r="MXZ1120" s="136"/>
      <c r="MYA1120" s="136"/>
      <c r="MYB1120" s="136"/>
      <c r="MYC1120" s="136"/>
      <c r="MYD1120" s="136"/>
      <c r="MYE1120" s="136"/>
      <c r="MYF1120" s="136"/>
      <c r="MYG1120" s="136"/>
      <c r="MYH1120" s="136"/>
      <c r="MYI1120" s="136"/>
      <c r="MYJ1120" s="136"/>
      <c r="MYK1120" s="136"/>
      <c r="MYL1120" s="136"/>
      <c r="MYM1120" s="136"/>
      <c r="MYN1120" s="136"/>
      <c r="MYO1120" s="136"/>
      <c r="MYP1120" s="136"/>
      <c r="MYQ1120" s="136"/>
      <c r="MYR1120" s="136"/>
      <c r="MYS1120" s="136"/>
      <c r="MYT1120" s="136"/>
      <c r="MYU1120" s="136"/>
      <c r="MYV1120" s="136"/>
      <c r="MYW1120" s="136"/>
      <c r="MYX1120" s="136"/>
      <c r="MYY1120" s="136"/>
      <c r="MYZ1120" s="136"/>
      <c r="MZA1120" s="136"/>
      <c r="MZB1120" s="136"/>
      <c r="MZC1120" s="136"/>
      <c r="MZD1120" s="136"/>
      <c r="MZE1120" s="136"/>
      <c r="MZF1120" s="136"/>
      <c r="MZG1120" s="136"/>
      <c r="MZH1120" s="136"/>
      <c r="MZI1120" s="136"/>
      <c r="MZJ1120" s="136"/>
      <c r="MZK1120" s="136"/>
      <c r="MZL1120" s="136"/>
      <c r="MZM1120" s="136"/>
      <c r="MZN1120" s="136"/>
      <c r="MZO1120" s="136"/>
      <c r="MZP1120" s="136"/>
      <c r="MZQ1120" s="136"/>
      <c r="MZR1120" s="136"/>
      <c r="MZS1120" s="136"/>
      <c r="MZT1120" s="136"/>
      <c r="MZU1120" s="136"/>
      <c r="MZV1120" s="136"/>
      <c r="MZW1120" s="136"/>
      <c r="MZX1120" s="136"/>
      <c r="MZY1120" s="136"/>
      <c r="MZZ1120" s="136"/>
      <c r="NAA1120" s="136"/>
      <c r="NAB1120" s="136"/>
      <c r="NAC1120" s="136"/>
      <c r="NAD1120" s="136"/>
      <c r="NAE1120" s="136"/>
      <c r="NAF1120" s="136"/>
      <c r="NAG1120" s="136"/>
      <c r="NAH1120" s="136"/>
      <c r="NAI1120" s="136"/>
      <c r="NAJ1120" s="136"/>
      <c r="NAK1120" s="136"/>
      <c r="NAL1120" s="136"/>
      <c r="NAM1120" s="136"/>
      <c r="NAN1120" s="136"/>
      <c r="NAO1120" s="136"/>
      <c r="NAP1120" s="136"/>
      <c r="NAQ1120" s="136"/>
      <c r="NAR1120" s="136"/>
      <c r="NAS1120" s="136"/>
      <c r="NAT1120" s="136"/>
      <c r="NAU1120" s="136"/>
      <c r="NAV1120" s="136"/>
      <c r="NAW1120" s="136"/>
      <c r="NAX1120" s="136"/>
      <c r="NAY1120" s="136"/>
      <c r="NAZ1120" s="136"/>
      <c r="NBA1120" s="136"/>
      <c r="NBB1120" s="136"/>
      <c r="NBC1120" s="136"/>
      <c r="NBD1120" s="136"/>
      <c r="NBE1120" s="136"/>
      <c r="NBF1120" s="136"/>
      <c r="NBG1120" s="136"/>
      <c r="NBH1120" s="136"/>
      <c r="NBI1120" s="136"/>
      <c r="NBJ1120" s="136"/>
      <c r="NBK1120" s="136"/>
      <c r="NBL1120" s="136"/>
      <c r="NBM1120" s="136"/>
      <c r="NBN1120" s="136"/>
      <c r="NBO1120" s="136"/>
      <c r="NBP1120" s="136"/>
      <c r="NBQ1120" s="136"/>
      <c r="NBR1120" s="136"/>
      <c r="NBS1120" s="136"/>
      <c r="NBT1120" s="136"/>
      <c r="NBU1120" s="136"/>
      <c r="NBV1120" s="136"/>
      <c r="NBW1120" s="136"/>
      <c r="NBX1120" s="136"/>
      <c r="NBY1120" s="136"/>
      <c r="NBZ1120" s="136"/>
      <c r="NCA1120" s="136"/>
      <c r="NCB1120" s="136"/>
      <c r="NCC1120" s="136"/>
      <c r="NCD1120" s="136"/>
      <c r="NCE1120" s="136"/>
      <c r="NCF1120" s="136"/>
      <c r="NCG1120" s="136"/>
      <c r="NCH1120" s="136"/>
      <c r="NCI1120" s="136"/>
      <c r="NCJ1120" s="136"/>
      <c r="NCK1120" s="136"/>
      <c r="NCL1120" s="136"/>
      <c r="NCM1120" s="136"/>
      <c r="NCN1120" s="136"/>
      <c r="NCO1120" s="136"/>
      <c r="NCP1120" s="136"/>
      <c r="NCQ1120" s="136"/>
      <c r="NCR1120" s="136"/>
      <c r="NCS1120" s="136"/>
      <c r="NCT1120" s="136"/>
      <c r="NCU1120" s="136"/>
      <c r="NCV1120" s="136"/>
      <c r="NCW1120" s="136"/>
      <c r="NCX1120" s="136"/>
      <c r="NCY1120" s="136"/>
      <c r="NCZ1120" s="136"/>
      <c r="NDA1120" s="136"/>
      <c r="NDB1120" s="136"/>
      <c r="NDC1120" s="136"/>
      <c r="NDD1120" s="136"/>
      <c r="NDE1120" s="136"/>
      <c r="NDF1120" s="136"/>
      <c r="NDG1120" s="136"/>
      <c r="NDH1120" s="136"/>
      <c r="NDI1120" s="136"/>
      <c r="NDJ1120" s="136"/>
      <c r="NDK1120" s="136"/>
      <c r="NDL1120" s="136"/>
      <c r="NDM1120" s="136"/>
      <c r="NDN1120" s="136"/>
      <c r="NDO1120" s="136"/>
      <c r="NDP1120" s="136"/>
      <c r="NDQ1120" s="136"/>
      <c r="NDR1120" s="136"/>
      <c r="NDS1120" s="136"/>
      <c r="NDT1120" s="136"/>
      <c r="NDU1120" s="136"/>
      <c r="NDV1120" s="136"/>
      <c r="NDW1120" s="136"/>
      <c r="NDX1120" s="136"/>
      <c r="NDY1120" s="136"/>
      <c r="NDZ1120" s="136"/>
      <c r="NEA1120" s="136"/>
      <c r="NEB1120" s="136"/>
      <c r="NEC1120" s="136"/>
      <c r="NED1120" s="136"/>
      <c r="NEE1120" s="136"/>
      <c r="NEF1120" s="136"/>
      <c r="NEG1120" s="136"/>
      <c r="NEH1120" s="136"/>
      <c r="NEI1120" s="136"/>
      <c r="NEJ1120" s="136"/>
      <c r="NEK1120" s="136"/>
      <c r="NEL1120" s="136"/>
      <c r="NEM1120" s="136"/>
      <c r="NEN1120" s="136"/>
      <c r="NEO1120" s="136"/>
      <c r="NEP1120" s="136"/>
      <c r="NEQ1120" s="136"/>
      <c r="NER1120" s="136"/>
      <c r="NES1120" s="136"/>
      <c r="NET1120" s="136"/>
      <c r="NEU1120" s="136"/>
      <c r="NEV1120" s="136"/>
      <c r="NEW1120" s="136"/>
      <c r="NEX1120" s="136"/>
      <c r="NEY1120" s="136"/>
      <c r="NEZ1120" s="136"/>
      <c r="NFA1120" s="136"/>
      <c r="NFB1120" s="136"/>
      <c r="NFC1120" s="136"/>
      <c r="NFD1120" s="136"/>
      <c r="NFE1120" s="136"/>
      <c r="NFF1120" s="136"/>
      <c r="NFG1120" s="136"/>
      <c r="NFH1120" s="136"/>
      <c r="NFI1120" s="136"/>
      <c r="NFJ1120" s="136"/>
      <c r="NFK1120" s="136"/>
      <c r="NFL1120" s="136"/>
      <c r="NFM1120" s="136"/>
      <c r="NFN1120" s="136"/>
      <c r="NFO1120" s="136"/>
      <c r="NFP1120" s="136"/>
      <c r="NFQ1120" s="136"/>
      <c r="NFR1120" s="136"/>
      <c r="NFS1120" s="136"/>
      <c r="NFT1120" s="136"/>
      <c r="NFU1120" s="136"/>
      <c r="NFV1120" s="136"/>
      <c r="NFW1120" s="136"/>
      <c r="NFX1120" s="136"/>
      <c r="NFY1120" s="136"/>
      <c r="NFZ1120" s="136"/>
      <c r="NGA1120" s="136"/>
      <c r="NGB1120" s="136"/>
      <c r="NGC1120" s="136"/>
      <c r="NGD1120" s="136"/>
      <c r="NGE1120" s="136"/>
      <c r="NGF1120" s="136"/>
      <c r="NGG1120" s="136"/>
      <c r="NGH1120" s="136"/>
      <c r="NGI1120" s="136"/>
      <c r="NGJ1120" s="136"/>
      <c r="NGK1120" s="136"/>
      <c r="NGL1120" s="136"/>
      <c r="NGM1120" s="136"/>
      <c r="NGN1120" s="136"/>
      <c r="NGO1120" s="136"/>
      <c r="NGP1120" s="136"/>
      <c r="NGQ1120" s="136"/>
      <c r="NGR1120" s="136"/>
      <c r="NGS1120" s="136"/>
      <c r="NGT1120" s="136"/>
      <c r="NGU1120" s="136"/>
      <c r="NGV1120" s="136"/>
      <c r="NGW1120" s="136"/>
      <c r="NGX1120" s="136"/>
      <c r="NGY1120" s="136"/>
      <c r="NGZ1120" s="136"/>
      <c r="NHA1120" s="136"/>
      <c r="NHB1120" s="136"/>
      <c r="NHC1120" s="136"/>
      <c r="NHD1120" s="136"/>
      <c r="NHE1120" s="136"/>
      <c r="NHF1120" s="136"/>
      <c r="NHG1120" s="136"/>
      <c r="NHH1120" s="136"/>
      <c r="NHI1120" s="136"/>
      <c r="NHJ1120" s="136"/>
      <c r="NHK1120" s="136"/>
      <c r="NHL1120" s="136"/>
      <c r="NHM1120" s="136"/>
      <c r="NHN1120" s="136"/>
      <c r="NHO1120" s="136"/>
      <c r="NHP1120" s="136"/>
      <c r="NHQ1120" s="136"/>
      <c r="NHR1120" s="136"/>
      <c r="NHS1120" s="136"/>
      <c r="NHT1120" s="136"/>
      <c r="NHU1120" s="136"/>
      <c r="NHV1120" s="136"/>
      <c r="NHW1120" s="136"/>
      <c r="NHX1120" s="136"/>
      <c r="NHY1120" s="136"/>
      <c r="NHZ1120" s="136"/>
      <c r="NIA1120" s="136"/>
      <c r="NIB1120" s="136"/>
      <c r="NIC1120" s="136"/>
      <c r="NID1120" s="136"/>
      <c r="NIE1120" s="136"/>
      <c r="NIF1120" s="136"/>
      <c r="NIG1120" s="136"/>
      <c r="NIH1120" s="136"/>
      <c r="NII1120" s="136"/>
      <c r="NIJ1120" s="136"/>
      <c r="NIK1120" s="136"/>
      <c r="NIL1120" s="136"/>
      <c r="NIM1120" s="136"/>
      <c r="NIN1120" s="136"/>
      <c r="NIO1120" s="136"/>
      <c r="NIP1120" s="136"/>
      <c r="NIQ1120" s="136"/>
      <c r="NIR1120" s="136"/>
      <c r="NIS1120" s="136"/>
      <c r="NIT1120" s="136"/>
      <c r="NIU1120" s="136"/>
      <c r="NIV1120" s="136"/>
      <c r="NIW1120" s="136"/>
      <c r="NIX1120" s="136"/>
      <c r="NIY1120" s="136"/>
      <c r="NIZ1120" s="136"/>
      <c r="NJA1120" s="136"/>
      <c r="NJB1120" s="136"/>
      <c r="NJC1120" s="136"/>
      <c r="NJD1120" s="136"/>
      <c r="NJE1120" s="136"/>
      <c r="NJF1120" s="136"/>
      <c r="NJG1120" s="136"/>
      <c r="NJH1120" s="136"/>
      <c r="NJI1120" s="136"/>
      <c r="NJJ1120" s="136"/>
      <c r="NJK1120" s="136"/>
      <c r="NJL1120" s="136"/>
      <c r="NJM1120" s="136"/>
      <c r="NJN1120" s="136"/>
      <c r="NJO1120" s="136"/>
      <c r="NJP1120" s="136"/>
      <c r="NJQ1120" s="136"/>
      <c r="NJR1120" s="136"/>
      <c r="NJS1120" s="136"/>
      <c r="NJT1120" s="136"/>
      <c r="NJU1120" s="136"/>
      <c r="NJV1120" s="136"/>
      <c r="NJW1120" s="136"/>
      <c r="NJX1120" s="136"/>
      <c r="NJY1120" s="136"/>
      <c r="NJZ1120" s="136"/>
      <c r="NKA1120" s="136"/>
      <c r="NKB1120" s="136"/>
      <c r="NKC1120" s="136"/>
      <c r="NKD1120" s="136"/>
      <c r="NKE1120" s="136"/>
      <c r="NKF1120" s="136"/>
      <c r="NKG1120" s="136"/>
      <c r="NKH1120" s="136"/>
      <c r="NKI1120" s="136"/>
      <c r="NKJ1120" s="136"/>
      <c r="NKK1120" s="136"/>
      <c r="NKL1120" s="136"/>
      <c r="NKM1120" s="136"/>
      <c r="NKN1120" s="136"/>
      <c r="NKO1120" s="136"/>
      <c r="NKP1120" s="136"/>
      <c r="NKQ1120" s="136"/>
      <c r="NKR1120" s="136"/>
      <c r="NKS1120" s="136"/>
      <c r="NKT1120" s="136"/>
      <c r="NKU1120" s="136"/>
      <c r="NKV1120" s="136"/>
      <c r="NKW1120" s="136"/>
      <c r="NKX1120" s="136"/>
      <c r="NKY1120" s="136"/>
      <c r="NKZ1120" s="136"/>
      <c r="NLA1120" s="136"/>
      <c r="NLB1120" s="136"/>
      <c r="NLC1120" s="136"/>
      <c r="NLD1120" s="136"/>
      <c r="NLE1120" s="136"/>
      <c r="NLF1120" s="136"/>
      <c r="NLG1120" s="136"/>
      <c r="NLH1120" s="136"/>
      <c r="NLI1120" s="136"/>
      <c r="NLJ1120" s="136"/>
      <c r="NLK1120" s="136"/>
      <c r="NLL1120" s="136"/>
      <c r="NLM1120" s="136"/>
      <c r="NLN1120" s="136"/>
      <c r="NLO1120" s="136"/>
      <c r="NLP1120" s="136"/>
      <c r="NLQ1120" s="136"/>
      <c r="NLR1120" s="136"/>
      <c r="NLS1120" s="136"/>
      <c r="NLT1120" s="136"/>
      <c r="NLU1120" s="136"/>
      <c r="NLV1120" s="136"/>
      <c r="NLW1120" s="136"/>
      <c r="NLX1120" s="136"/>
      <c r="NLY1120" s="136"/>
      <c r="NLZ1120" s="136"/>
      <c r="NMA1120" s="136"/>
      <c r="NMB1120" s="136"/>
      <c r="NMC1120" s="136"/>
      <c r="NMD1120" s="136"/>
      <c r="NME1120" s="136"/>
      <c r="NMF1120" s="136"/>
      <c r="NMG1120" s="136"/>
      <c r="NMH1120" s="136"/>
      <c r="NMI1120" s="136"/>
      <c r="NMJ1120" s="136"/>
      <c r="NMK1120" s="136"/>
      <c r="NML1120" s="136"/>
      <c r="NMM1120" s="136"/>
      <c r="NMN1120" s="136"/>
      <c r="NMO1120" s="136"/>
      <c r="NMP1120" s="136"/>
      <c r="NMQ1120" s="136"/>
      <c r="NMR1120" s="136"/>
      <c r="NMS1120" s="136"/>
      <c r="NMT1120" s="136"/>
      <c r="NMU1120" s="136"/>
      <c r="NMV1120" s="136"/>
      <c r="NMW1120" s="136"/>
      <c r="NMX1120" s="136"/>
      <c r="NMY1120" s="136"/>
      <c r="NMZ1120" s="136"/>
      <c r="NNA1120" s="136"/>
      <c r="NNB1120" s="136"/>
      <c r="NNC1120" s="136"/>
      <c r="NND1120" s="136"/>
      <c r="NNE1120" s="136"/>
      <c r="NNF1120" s="136"/>
      <c r="NNG1120" s="136"/>
      <c r="NNH1120" s="136"/>
      <c r="NNI1120" s="136"/>
      <c r="NNJ1120" s="136"/>
      <c r="NNK1120" s="136"/>
      <c r="NNL1120" s="136"/>
      <c r="NNM1120" s="136"/>
      <c r="NNN1120" s="136"/>
      <c r="NNO1120" s="136"/>
      <c r="NNP1120" s="136"/>
      <c r="NNQ1120" s="136"/>
      <c r="NNR1120" s="136"/>
      <c r="NNS1120" s="136"/>
      <c r="NNT1120" s="136"/>
      <c r="NNU1120" s="136"/>
      <c r="NNV1120" s="136"/>
      <c r="NNW1120" s="136"/>
      <c r="NNX1120" s="136"/>
      <c r="NNY1120" s="136"/>
      <c r="NNZ1120" s="136"/>
      <c r="NOA1120" s="136"/>
      <c r="NOB1120" s="136"/>
      <c r="NOC1120" s="136"/>
      <c r="NOD1120" s="136"/>
      <c r="NOE1120" s="136"/>
      <c r="NOF1120" s="136"/>
      <c r="NOG1120" s="136"/>
      <c r="NOH1120" s="136"/>
      <c r="NOI1120" s="136"/>
      <c r="NOJ1120" s="136"/>
      <c r="NOK1120" s="136"/>
      <c r="NOL1120" s="136"/>
      <c r="NOM1120" s="136"/>
      <c r="NON1120" s="136"/>
      <c r="NOO1120" s="136"/>
      <c r="NOP1120" s="136"/>
      <c r="NOQ1120" s="136"/>
      <c r="NOR1120" s="136"/>
      <c r="NOS1120" s="136"/>
      <c r="NOT1120" s="136"/>
      <c r="NOU1120" s="136"/>
      <c r="NOV1120" s="136"/>
      <c r="NOW1120" s="136"/>
      <c r="NOX1120" s="136"/>
      <c r="NOY1120" s="136"/>
      <c r="NOZ1120" s="136"/>
      <c r="NPA1120" s="136"/>
      <c r="NPB1120" s="136"/>
      <c r="NPC1120" s="136"/>
      <c r="NPD1120" s="136"/>
      <c r="NPE1120" s="136"/>
      <c r="NPF1120" s="136"/>
      <c r="NPG1120" s="136"/>
      <c r="NPH1120" s="136"/>
      <c r="NPI1120" s="136"/>
      <c r="NPJ1120" s="136"/>
      <c r="NPK1120" s="136"/>
      <c r="NPL1120" s="136"/>
      <c r="NPM1120" s="136"/>
      <c r="NPN1120" s="136"/>
      <c r="NPO1120" s="136"/>
      <c r="NPP1120" s="136"/>
      <c r="NPQ1120" s="136"/>
      <c r="NPR1120" s="136"/>
      <c r="NPS1120" s="136"/>
      <c r="NPT1120" s="136"/>
      <c r="NPU1120" s="136"/>
      <c r="NPV1120" s="136"/>
      <c r="NPW1120" s="136"/>
      <c r="NPX1120" s="136"/>
      <c r="NPY1120" s="136"/>
      <c r="NPZ1120" s="136"/>
      <c r="NQA1120" s="136"/>
      <c r="NQB1120" s="136"/>
      <c r="NQC1120" s="136"/>
      <c r="NQD1120" s="136"/>
      <c r="NQE1120" s="136"/>
      <c r="NQF1120" s="136"/>
      <c r="NQG1120" s="136"/>
      <c r="NQH1120" s="136"/>
      <c r="NQI1120" s="136"/>
      <c r="NQJ1120" s="136"/>
      <c r="NQK1120" s="136"/>
      <c r="NQL1120" s="136"/>
      <c r="NQM1120" s="136"/>
      <c r="NQN1120" s="136"/>
      <c r="NQO1120" s="136"/>
      <c r="NQP1120" s="136"/>
      <c r="NQQ1120" s="136"/>
      <c r="NQR1120" s="136"/>
      <c r="NQS1120" s="136"/>
      <c r="NQT1120" s="136"/>
      <c r="NQU1120" s="136"/>
      <c r="NQV1120" s="136"/>
      <c r="NQW1120" s="136"/>
      <c r="NQX1120" s="136"/>
      <c r="NQY1120" s="136"/>
      <c r="NQZ1120" s="136"/>
      <c r="NRA1120" s="136"/>
      <c r="NRB1120" s="136"/>
      <c r="NRC1120" s="136"/>
      <c r="NRD1120" s="136"/>
      <c r="NRE1120" s="136"/>
      <c r="NRF1120" s="136"/>
      <c r="NRG1120" s="136"/>
      <c r="NRH1120" s="136"/>
      <c r="NRI1120" s="136"/>
      <c r="NRJ1120" s="136"/>
      <c r="NRK1120" s="136"/>
      <c r="NRL1120" s="136"/>
      <c r="NRM1120" s="136"/>
      <c r="NRN1120" s="136"/>
      <c r="NRO1120" s="136"/>
      <c r="NRP1120" s="136"/>
      <c r="NRQ1120" s="136"/>
      <c r="NRR1120" s="136"/>
      <c r="NRS1120" s="136"/>
      <c r="NRT1120" s="136"/>
      <c r="NRU1120" s="136"/>
      <c r="NRV1120" s="136"/>
      <c r="NRW1120" s="136"/>
      <c r="NRX1120" s="136"/>
      <c r="NRY1120" s="136"/>
      <c r="NRZ1120" s="136"/>
      <c r="NSA1120" s="136"/>
      <c r="NSB1120" s="136"/>
      <c r="NSC1120" s="136"/>
      <c r="NSD1120" s="136"/>
      <c r="NSE1120" s="136"/>
      <c r="NSF1120" s="136"/>
      <c r="NSG1120" s="136"/>
      <c r="NSH1120" s="136"/>
      <c r="NSI1120" s="136"/>
      <c r="NSJ1120" s="136"/>
      <c r="NSK1120" s="136"/>
      <c r="NSL1120" s="136"/>
      <c r="NSM1120" s="136"/>
      <c r="NSN1120" s="136"/>
      <c r="NSO1120" s="136"/>
      <c r="NSP1120" s="136"/>
      <c r="NSQ1120" s="136"/>
      <c r="NSR1120" s="136"/>
      <c r="NSS1120" s="136"/>
      <c r="NST1120" s="136"/>
      <c r="NSU1120" s="136"/>
      <c r="NSV1120" s="136"/>
      <c r="NSW1120" s="136"/>
      <c r="NSX1120" s="136"/>
      <c r="NSY1120" s="136"/>
      <c r="NSZ1120" s="136"/>
      <c r="NTA1120" s="136"/>
      <c r="NTB1120" s="136"/>
      <c r="NTC1120" s="136"/>
      <c r="NTD1120" s="136"/>
      <c r="NTE1120" s="136"/>
      <c r="NTF1120" s="136"/>
      <c r="NTG1120" s="136"/>
      <c r="NTH1120" s="136"/>
      <c r="NTI1120" s="136"/>
      <c r="NTJ1120" s="136"/>
      <c r="NTK1120" s="136"/>
      <c r="NTL1120" s="136"/>
      <c r="NTM1120" s="136"/>
      <c r="NTN1120" s="136"/>
      <c r="NTO1120" s="136"/>
      <c r="NTP1120" s="136"/>
      <c r="NTQ1120" s="136"/>
      <c r="NTR1120" s="136"/>
      <c r="NTS1120" s="136"/>
      <c r="NTT1120" s="136"/>
      <c r="NTU1120" s="136"/>
      <c r="NTV1120" s="136"/>
      <c r="NTW1120" s="136"/>
      <c r="NTX1120" s="136"/>
      <c r="NTY1120" s="136"/>
      <c r="NTZ1120" s="136"/>
      <c r="NUA1120" s="136"/>
      <c r="NUB1120" s="136"/>
      <c r="NUC1120" s="136"/>
      <c r="NUD1120" s="136"/>
      <c r="NUE1120" s="136"/>
      <c r="NUF1120" s="136"/>
      <c r="NUG1120" s="136"/>
      <c r="NUH1120" s="136"/>
      <c r="NUI1120" s="136"/>
      <c r="NUJ1120" s="136"/>
      <c r="NUK1120" s="136"/>
      <c r="NUL1120" s="136"/>
      <c r="NUM1120" s="136"/>
      <c r="NUN1120" s="136"/>
      <c r="NUO1120" s="136"/>
      <c r="NUP1120" s="136"/>
      <c r="NUQ1120" s="136"/>
      <c r="NUR1120" s="136"/>
      <c r="NUS1120" s="136"/>
      <c r="NUT1120" s="136"/>
      <c r="NUU1120" s="136"/>
      <c r="NUV1120" s="136"/>
      <c r="NUW1120" s="136"/>
      <c r="NUX1120" s="136"/>
      <c r="NUY1120" s="136"/>
      <c r="NUZ1120" s="136"/>
      <c r="NVA1120" s="136"/>
      <c r="NVB1120" s="136"/>
      <c r="NVC1120" s="136"/>
      <c r="NVD1120" s="136"/>
      <c r="NVE1120" s="136"/>
      <c r="NVF1120" s="136"/>
      <c r="NVG1120" s="136"/>
      <c r="NVH1120" s="136"/>
      <c r="NVI1120" s="136"/>
      <c r="NVJ1120" s="136"/>
      <c r="NVK1120" s="136"/>
      <c r="NVL1120" s="136"/>
      <c r="NVM1120" s="136"/>
      <c r="NVN1120" s="136"/>
      <c r="NVO1120" s="136"/>
      <c r="NVP1120" s="136"/>
      <c r="NVQ1120" s="136"/>
      <c r="NVR1120" s="136"/>
      <c r="NVS1120" s="136"/>
      <c r="NVT1120" s="136"/>
      <c r="NVU1120" s="136"/>
      <c r="NVV1120" s="136"/>
      <c r="NVW1120" s="136"/>
      <c r="NVX1120" s="136"/>
      <c r="NVY1120" s="136"/>
      <c r="NVZ1120" s="136"/>
      <c r="NWA1120" s="136"/>
      <c r="NWB1120" s="136"/>
      <c r="NWC1120" s="136"/>
      <c r="NWD1120" s="136"/>
      <c r="NWE1120" s="136"/>
      <c r="NWF1120" s="136"/>
      <c r="NWG1120" s="136"/>
      <c r="NWH1120" s="136"/>
      <c r="NWI1120" s="136"/>
      <c r="NWJ1120" s="136"/>
      <c r="NWK1120" s="136"/>
      <c r="NWL1120" s="136"/>
      <c r="NWM1120" s="136"/>
      <c r="NWN1120" s="136"/>
      <c r="NWO1120" s="136"/>
      <c r="NWP1120" s="136"/>
      <c r="NWQ1120" s="136"/>
      <c r="NWR1120" s="136"/>
      <c r="NWS1120" s="136"/>
      <c r="NWT1120" s="136"/>
      <c r="NWU1120" s="136"/>
      <c r="NWV1120" s="136"/>
      <c r="NWW1120" s="136"/>
      <c r="NWX1120" s="136"/>
      <c r="NWY1120" s="136"/>
      <c r="NWZ1120" s="136"/>
      <c r="NXA1120" s="136"/>
      <c r="NXB1120" s="136"/>
      <c r="NXC1120" s="136"/>
      <c r="NXD1120" s="136"/>
      <c r="NXE1120" s="136"/>
      <c r="NXF1120" s="136"/>
      <c r="NXG1120" s="136"/>
      <c r="NXH1120" s="136"/>
      <c r="NXI1120" s="136"/>
      <c r="NXJ1120" s="136"/>
      <c r="NXK1120" s="136"/>
      <c r="NXL1120" s="136"/>
      <c r="NXM1120" s="136"/>
      <c r="NXN1120" s="136"/>
      <c r="NXO1120" s="136"/>
      <c r="NXP1120" s="136"/>
      <c r="NXQ1120" s="136"/>
      <c r="NXR1120" s="136"/>
      <c r="NXS1120" s="136"/>
      <c r="NXT1120" s="136"/>
      <c r="NXU1120" s="136"/>
      <c r="NXV1120" s="136"/>
      <c r="NXW1120" s="136"/>
      <c r="NXX1120" s="136"/>
      <c r="NXY1120" s="136"/>
      <c r="NXZ1120" s="136"/>
      <c r="NYA1120" s="136"/>
      <c r="NYB1120" s="136"/>
      <c r="NYC1120" s="136"/>
      <c r="NYD1120" s="136"/>
      <c r="NYE1120" s="136"/>
      <c r="NYF1120" s="136"/>
      <c r="NYG1120" s="136"/>
      <c r="NYH1120" s="136"/>
      <c r="NYI1120" s="136"/>
      <c r="NYJ1120" s="136"/>
      <c r="NYK1120" s="136"/>
      <c r="NYL1120" s="136"/>
      <c r="NYM1120" s="136"/>
      <c r="NYN1120" s="136"/>
      <c r="NYO1120" s="136"/>
      <c r="NYP1120" s="136"/>
      <c r="NYQ1120" s="136"/>
      <c r="NYR1120" s="136"/>
      <c r="NYS1120" s="136"/>
      <c r="NYT1120" s="136"/>
      <c r="NYU1120" s="136"/>
      <c r="NYV1120" s="136"/>
      <c r="NYW1120" s="136"/>
      <c r="NYX1120" s="136"/>
      <c r="NYY1120" s="136"/>
      <c r="NYZ1120" s="136"/>
      <c r="NZA1120" s="136"/>
      <c r="NZB1120" s="136"/>
      <c r="NZC1120" s="136"/>
      <c r="NZD1120" s="136"/>
      <c r="NZE1120" s="136"/>
      <c r="NZF1120" s="136"/>
      <c r="NZG1120" s="136"/>
      <c r="NZH1120" s="136"/>
      <c r="NZI1120" s="136"/>
      <c r="NZJ1120" s="136"/>
      <c r="NZK1120" s="136"/>
      <c r="NZL1120" s="136"/>
      <c r="NZM1120" s="136"/>
      <c r="NZN1120" s="136"/>
      <c r="NZO1120" s="136"/>
      <c r="NZP1120" s="136"/>
      <c r="NZQ1120" s="136"/>
      <c r="NZR1120" s="136"/>
      <c r="NZS1120" s="136"/>
      <c r="NZT1120" s="136"/>
      <c r="NZU1120" s="136"/>
      <c r="NZV1120" s="136"/>
      <c r="NZW1120" s="136"/>
      <c r="NZX1120" s="136"/>
      <c r="NZY1120" s="136"/>
      <c r="NZZ1120" s="136"/>
      <c r="OAA1120" s="136"/>
      <c r="OAB1120" s="136"/>
      <c r="OAC1120" s="136"/>
      <c r="OAD1120" s="136"/>
      <c r="OAE1120" s="136"/>
      <c r="OAF1120" s="136"/>
      <c r="OAG1120" s="136"/>
      <c r="OAH1120" s="136"/>
      <c r="OAI1120" s="136"/>
      <c r="OAJ1120" s="136"/>
      <c r="OAK1120" s="136"/>
      <c r="OAL1120" s="136"/>
      <c r="OAM1120" s="136"/>
      <c r="OAN1120" s="136"/>
      <c r="OAO1120" s="136"/>
      <c r="OAP1120" s="136"/>
      <c r="OAQ1120" s="136"/>
      <c r="OAR1120" s="136"/>
      <c r="OAS1120" s="136"/>
      <c r="OAT1120" s="136"/>
      <c r="OAU1120" s="136"/>
      <c r="OAV1120" s="136"/>
      <c r="OAW1120" s="136"/>
      <c r="OAX1120" s="136"/>
      <c r="OAY1120" s="136"/>
      <c r="OAZ1120" s="136"/>
      <c r="OBA1120" s="136"/>
      <c r="OBB1120" s="136"/>
      <c r="OBC1120" s="136"/>
      <c r="OBD1120" s="136"/>
      <c r="OBE1120" s="136"/>
      <c r="OBF1120" s="136"/>
      <c r="OBG1120" s="136"/>
      <c r="OBH1120" s="136"/>
      <c r="OBI1120" s="136"/>
      <c r="OBJ1120" s="136"/>
      <c r="OBK1120" s="136"/>
      <c r="OBL1120" s="136"/>
      <c r="OBM1120" s="136"/>
      <c r="OBN1120" s="136"/>
      <c r="OBO1120" s="136"/>
      <c r="OBP1120" s="136"/>
      <c r="OBQ1120" s="136"/>
      <c r="OBR1120" s="136"/>
      <c r="OBS1120" s="136"/>
      <c r="OBT1120" s="136"/>
      <c r="OBU1120" s="136"/>
      <c r="OBV1120" s="136"/>
      <c r="OBW1120" s="136"/>
      <c r="OBX1120" s="136"/>
      <c r="OBY1120" s="136"/>
      <c r="OBZ1120" s="136"/>
      <c r="OCA1120" s="136"/>
      <c r="OCB1120" s="136"/>
      <c r="OCC1120" s="136"/>
      <c r="OCD1120" s="136"/>
      <c r="OCE1120" s="136"/>
      <c r="OCF1120" s="136"/>
      <c r="OCG1120" s="136"/>
      <c r="OCH1120" s="136"/>
      <c r="OCI1120" s="136"/>
      <c r="OCJ1120" s="136"/>
      <c r="OCK1120" s="136"/>
      <c r="OCL1120" s="136"/>
      <c r="OCM1120" s="136"/>
      <c r="OCN1120" s="136"/>
      <c r="OCO1120" s="136"/>
      <c r="OCP1120" s="136"/>
      <c r="OCQ1120" s="136"/>
      <c r="OCR1120" s="136"/>
      <c r="OCS1120" s="136"/>
      <c r="OCT1120" s="136"/>
      <c r="OCU1120" s="136"/>
      <c r="OCV1120" s="136"/>
      <c r="OCW1120" s="136"/>
      <c r="OCX1120" s="136"/>
      <c r="OCY1120" s="136"/>
      <c r="OCZ1120" s="136"/>
      <c r="ODA1120" s="136"/>
      <c r="ODB1120" s="136"/>
      <c r="ODC1120" s="136"/>
      <c r="ODD1120" s="136"/>
      <c r="ODE1120" s="136"/>
      <c r="ODF1120" s="136"/>
      <c r="ODG1120" s="136"/>
      <c r="ODH1120" s="136"/>
      <c r="ODI1120" s="136"/>
      <c r="ODJ1120" s="136"/>
      <c r="ODK1120" s="136"/>
      <c r="ODL1120" s="136"/>
      <c r="ODM1120" s="136"/>
      <c r="ODN1120" s="136"/>
      <c r="ODO1120" s="136"/>
      <c r="ODP1120" s="136"/>
      <c r="ODQ1120" s="136"/>
      <c r="ODR1120" s="136"/>
      <c r="ODS1120" s="136"/>
      <c r="ODT1120" s="136"/>
      <c r="ODU1120" s="136"/>
      <c r="ODV1120" s="136"/>
      <c r="ODW1120" s="136"/>
      <c r="ODX1120" s="136"/>
      <c r="ODY1120" s="136"/>
      <c r="ODZ1120" s="136"/>
      <c r="OEA1120" s="136"/>
      <c r="OEB1120" s="136"/>
      <c r="OEC1120" s="136"/>
      <c r="OED1120" s="136"/>
      <c r="OEE1120" s="136"/>
      <c r="OEF1120" s="136"/>
      <c r="OEG1120" s="136"/>
      <c r="OEH1120" s="136"/>
      <c r="OEI1120" s="136"/>
      <c r="OEJ1120" s="136"/>
      <c r="OEK1120" s="136"/>
      <c r="OEL1120" s="136"/>
      <c r="OEM1120" s="136"/>
      <c r="OEN1120" s="136"/>
      <c r="OEO1120" s="136"/>
      <c r="OEP1120" s="136"/>
      <c r="OEQ1120" s="136"/>
      <c r="OER1120" s="136"/>
      <c r="OES1120" s="136"/>
      <c r="OET1120" s="136"/>
      <c r="OEU1120" s="136"/>
      <c r="OEV1120" s="136"/>
      <c r="OEW1120" s="136"/>
      <c r="OEX1120" s="136"/>
      <c r="OEY1120" s="136"/>
      <c r="OEZ1120" s="136"/>
      <c r="OFA1120" s="136"/>
      <c r="OFB1120" s="136"/>
      <c r="OFC1120" s="136"/>
      <c r="OFD1120" s="136"/>
      <c r="OFE1120" s="136"/>
      <c r="OFF1120" s="136"/>
      <c r="OFG1120" s="136"/>
      <c r="OFH1120" s="136"/>
      <c r="OFI1120" s="136"/>
      <c r="OFJ1120" s="136"/>
      <c r="OFK1120" s="136"/>
      <c r="OFL1120" s="136"/>
      <c r="OFM1120" s="136"/>
      <c r="OFN1120" s="136"/>
      <c r="OFO1120" s="136"/>
      <c r="OFP1120" s="136"/>
      <c r="OFQ1120" s="136"/>
      <c r="OFR1120" s="136"/>
      <c r="OFS1120" s="136"/>
      <c r="OFT1120" s="136"/>
      <c r="OFU1120" s="136"/>
      <c r="OFV1120" s="136"/>
      <c r="OFW1120" s="136"/>
      <c r="OFX1120" s="136"/>
      <c r="OFY1120" s="136"/>
      <c r="OFZ1120" s="136"/>
      <c r="OGA1120" s="136"/>
      <c r="OGB1120" s="136"/>
      <c r="OGC1120" s="136"/>
      <c r="OGD1120" s="136"/>
      <c r="OGE1120" s="136"/>
      <c r="OGF1120" s="136"/>
      <c r="OGG1120" s="136"/>
      <c r="OGH1120" s="136"/>
      <c r="OGI1120" s="136"/>
      <c r="OGJ1120" s="136"/>
      <c r="OGK1120" s="136"/>
      <c r="OGL1120" s="136"/>
      <c r="OGM1120" s="136"/>
      <c r="OGN1120" s="136"/>
      <c r="OGO1120" s="136"/>
      <c r="OGP1120" s="136"/>
      <c r="OGQ1120" s="136"/>
      <c r="OGR1120" s="136"/>
      <c r="OGS1120" s="136"/>
      <c r="OGT1120" s="136"/>
      <c r="OGU1120" s="136"/>
      <c r="OGV1120" s="136"/>
      <c r="OGW1120" s="136"/>
      <c r="OGX1120" s="136"/>
      <c r="OGY1120" s="136"/>
      <c r="OGZ1120" s="136"/>
      <c r="OHA1120" s="136"/>
      <c r="OHB1120" s="136"/>
      <c r="OHC1120" s="136"/>
      <c r="OHD1120" s="136"/>
      <c r="OHE1120" s="136"/>
      <c r="OHF1120" s="136"/>
      <c r="OHG1120" s="136"/>
      <c r="OHH1120" s="136"/>
      <c r="OHI1120" s="136"/>
      <c r="OHJ1120" s="136"/>
      <c r="OHK1120" s="136"/>
      <c r="OHL1120" s="136"/>
      <c r="OHM1120" s="136"/>
      <c r="OHN1120" s="136"/>
      <c r="OHO1120" s="136"/>
      <c r="OHP1120" s="136"/>
      <c r="OHQ1120" s="136"/>
      <c r="OHR1120" s="136"/>
      <c r="OHS1120" s="136"/>
      <c r="OHT1120" s="136"/>
      <c r="OHU1120" s="136"/>
      <c r="OHV1120" s="136"/>
      <c r="OHW1120" s="136"/>
      <c r="OHX1120" s="136"/>
      <c r="OHY1120" s="136"/>
      <c r="OHZ1120" s="136"/>
      <c r="OIA1120" s="136"/>
      <c r="OIB1120" s="136"/>
      <c r="OIC1120" s="136"/>
      <c r="OID1120" s="136"/>
      <c r="OIE1120" s="136"/>
      <c r="OIF1120" s="136"/>
      <c r="OIG1120" s="136"/>
      <c r="OIH1120" s="136"/>
      <c r="OII1120" s="136"/>
      <c r="OIJ1120" s="136"/>
      <c r="OIK1120" s="136"/>
      <c r="OIL1120" s="136"/>
      <c r="OIM1120" s="136"/>
      <c r="OIN1120" s="136"/>
      <c r="OIO1120" s="136"/>
      <c r="OIP1120" s="136"/>
      <c r="OIQ1120" s="136"/>
      <c r="OIR1120" s="136"/>
      <c r="OIS1120" s="136"/>
      <c r="OIT1120" s="136"/>
      <c r="OIU1120" s="136"/>
      <c r="OIV1120" s="136"/>
      <c r="OIW1120" s="136"/>
      <c r="OIX1120" s="136"/>
      <c r="OIY1120" s="136"/>
      <c r="OIZ1120" s="136"/>
      <c r="OJA1120" s="136"/>
      <c r="OJB1120" s="136"/>
      <c r="OJC1120" s="136"/>
      <c r="OJD1120" s="136"/>
      <c r="OJE1120" s="136"/>
      <c r="OJF1120" s="136"/>
      <c r="OJG1120" s="136"/>
      <c r="OJH1120" s="136"/>
      <c r="OJI1120" s="136"/>
      <c r="OJJ1120" s="136"/>
      <c r="OJK1120" s="136"/>
      <c r="OJL1120" s="136"/>
      <c r="OJM1120" s="136"/>
      <c r="OJN1120" s="136"/>
      <c r="OJO1120" s="136"/>
      <c r="OJP1120" s="136"/>
      <c r="OJQ1120" s="136"/>
      <c r="OJR1120" s="136"/>
      <c r="OJS1120" s="136"/>
      <c r="OJT1120" s="136"/>
      <c r="OJU1120" s="136"/>
      <c r="OJV1120" s="136"/>
      <c r="OJW1120" s="136"/>
      <c r="OJX1120" s="136"/>
      <c r="OJY1120" s="136"/>
      <c r="OJZ1120" s="136"/>
      <c r="OKA1120" s="136"/>
      <c r="OKB1120" s="136"/>
      <c r="OKC1120" s="136"/>
      <c r="OKD1120" s="136"/>
      <c r="OKE1120" s="136"/>
      <c r="OKF1120" s="136"/>
      <c r="OKG1120" s="136"/>
      <c r="OKH1120" s="136"/>
      <c r="OKI1120" s="136"/>
      <c r="OKJ1120" s="136"/>
      <c r="OKK1120" s="136"/>
      <c r="OKL1120" s="136"/>
      <c r="OKM1120" s="136"/>
      <c r="OKN1120" s="136"/>
      <c r="OKO1120" s="136"/>
      <c r="OKP1120" s="136"/>
      <c r="OKQ1120" s="136"/>
      <c r="OKR1120" s="136"/>
      <c r="OKS1120" s="136"/>
      <c r="OKT1120" s="136"/>
      <c r="OKU1120" s="136"/>
      <c r="OKV1120" s="136"/>
      <c r="OKW1120" s="136"/>
      <c r="OKX1120" s="136"/>
      <c r="OKY1120" s="136"/>
      <c r="OKZ1120" s="136"/>
      <c r="OLA1120" s="136"/>
      <c r="OLB1120" s="136"/>
      <c r="OLC1120" s="136"/>
      <c r="OLD1120" s="136"/>
      <c r="OLE1120" s="136"/>
      <c r="OLF1120" s="136"/>
      <c r="OLG1120" s="136"/>
      <c r="OLH1120" s="136"/>
      <c r="OLI1120" s="136"/>
      <c r="OLJ1120" s="136"/>
      <c r="OLK1120" s="136"/>
      <c r="OLL1120" s="136"/>
      <c r="OLM1120" s="136"/>
      <c r="OLN1120" s="136"/>
      <c r="OLO1120" s="136"/>
      <c r="OLP1120" s="136"/>
      <c r="OLQ1120" s="136"/>
      <c r="OLR1120" s="136"/>
      <c r="OLS1120" s="136"/>
      <c r="OLT1120" s="136"/>
      <c r="OLU1120" s="136"/>
      <c r="OLV1120" s="136"/>
      <c r="OLW1120" s="136"/>
      <c r="OLX1120" s="136"/>
      <c r="OLY1120" s="136"/>
      <c r="OLZ1120" s="136"/>
      <c r="OMA1120" s="136"/>
      <c r="OMB1120" s="136"/>
      <c r="OMC1120" s="136"/>
      <c r="OMD1120" s="136"/>
      <c r="OME1120" s="136"/>
      <c r="OMF1120" s="136"/>
      <c r="OMG1120" s="136"/>
      <c r="OMH1120" s="136"/>
      <c r="OMI1120" s="136"/>
      <c r="OMJ1120" s="136"/>
      <c r="OMK1120" s="136"/>
      <c r="OML1120" s="136"/>
      <c r="OMM1120" s="136"/>
      <c r="OMN1120" s="136"/>
      <c r="OMO1120" s="136"/>
      <c r="OMP1120" s="136"/>
      <c r="OMQ1120" s="136"/>
      <c r="OMR1120" s="136"/>
      <c r="OMS1120" s="136"/>
      <c r="OMT1120" s="136"/>
      <c r="OMU1120" s="136"/>
      <c r="OMV1120" s="136"/>
      <c r="OMW1120" s="136"/>
      <c r="OMX1120" s="136"/>
      <c r="OMY1120" s="136"/>
      <c r="OMZ1120" s="136"/>
      <c r="ONA1120" s="136"/>
      <c r="ONB1120" s="136"/>
      <c r="ONC1120" s="136"/>
      <c r="OND1120" s="136"/>
      <c r="ONE1120" s="136"/>
      <c r="ONF1120" s="136"/>
      <c r="ONG1120" s="136"/>
      <c r="ONH1120" s="136"/>
      <c r="ONI1120" s="136"/>
      <c r="ONJ1120" s="136"/>
      <c r="ONK1120" s="136"/>
      <c r="ONL1120" s="136"/>
      <c r="ONM1120" s="136"/>
      <c r="ONN1120" s="136"/>
      <c r="ONO1120" s="136"/>
      <c r="ONP1120" s="136"/>
      <c r="ONQ1120" s="136"/>
      <c r="ONR1120" s="136"/>
      <c r="ONS1120" s="136"/>
      <c r="ONT1120" s="136"/>
      <c r="ONU1120" s="136"/>
      <c r="ONV1120" s="136"/>
      <c r="ONW1120" s="136"/>
      <c r="ONX1120" s="136"/>
      <c r="ONY1120" s="136"/>
      <c r="ONZ1120" s="136"/>
      <c r="OOA1120" s="136"/>
      <c r="OOB1120" s="136"/>
      <c r="OOC1120" s="136"/>
      <c r="OOD1120" s="136"/>
      <c r="OOE1120" s="136"/>
      <c r="OOF1120" s="136"/>
      <c r="OOG1120" s="136"/>
      <c r="OOH1120" s="136"/>
      <c r="OOI1120" s="136"/>
      <c r="OOJ1120" s="136"/>
      <c r="OOK1120" s="136"/>
      <c r="OOL1120" s="136"/>
      <c r="OOM1120" s="136"/>
      <c r="OON1120" s="136"/>
      <c r="OOO1120" s="136"/>
      <c r="OOP1120" s="136"/>
      <c r="OOQ1120" s="136"/>
      <c r="OOR1120" s="136"/>
      <c r="OOS1120" s="136"/>
      <c r="OOT1120" s="136"/>
      <c r="OOU1120" s="136"/>
      <c r="OOV1120" s="136"/>
      <c r="OOW1120" s="136"/>
      <c r="OOX1120" s="136"/>
      <c r="OOY1120" s="136"/>
      <c r="OOZ1120" s="136"/>
      <c r="OPA1120" s="136"/>
      <c r="OPB1120" s="136"/>
      <c r="OPC1120" s="136"/>
      <c r="OPD1120" s="136"/>
      <c r="OPE1120" s="136"/>
      <c r="OPF1120" s="136"/>
      <c r="OPG1120" s="136"/>
      <c r="OPH1120" s="136"/>
      <c r="OPI1120" s="136"/>
      <c r="OPJ1120" s="136"/>
      <c r="OPK1120" s="136"/>
      <c r="OPL1120" s="136"/>
      <c r="OPM1120" s="136"/>
      <c r="OPN1120" s="136"/>
      <c r="OPO1120" s="136"/>
      <c r="OPP1120" s="136"/>
      <c r="OPQ1120" s="136"/>
      <c r="OPR1120" s="136"/>
      <c r="OPS1120" s="136"/>
      <c r="OPT1120" s="136"/>
      <c r="OPU1120" s="136"/>
      <c r="OPV1120" s="136"/>
      <c r="OPW1120" s="136"/>
      <c r="OPX1120" s="136"/>
      <c r="OPY1120" s="136"/>
      <c r="OPZ1120" s="136"/>
      <c r="OQA1120" s="136"/>
      <c r="OQB1120" s="136"/>
      <c r="OQC1120" s="136"/>
      <c r="OQD1120" s="136"/>
      <c r="OQE1120" s="136"/>
      <c r="OQF1120" s="136"/>
      <c r="OQG1120" s="136"/>
      <c r="OQH1120" s="136"/>
      <c r="OQI1120" s="136"/>
      <c r="OQJ1120" s="136"/>
      <c r="OQK1120" s="136"/>
      <c r="OQL1120" s="136"/>
      <c r="OQM1120" s="136"/>
      <c r="OQN1120" s="136"/>
      <c r="OQO1120" s="136"/>
      <c r="OQP1120" s="136"/>
      <c r="OQQ1120" s="136"/>
      <c r="OQR1120" s="136"/>
      <c r="OQS1120" s="136"/>
      <c r="OQT1120" s="136"/>
      <c r="OQU1120" s="136"/>
      <c r="OQV1120" s="136"/>
      <c r="OQW1120" s="136"/>
      <c r="OQX1120" s="136"/>
      <c r="OQY1120" s="136"/>
      <c r="OQZ1120" s="136"/>
      <c r="ORA1120" s="136"/>
      <c r="ORB1120" s="136"/>
      <c r="ORC1120" s="136"/>
      <c r="ORD1120" s="136"/>
      <c r="ORE1120" s="136"/>
      <c r="ORF1120" s="136"/>
      <c r="ORG1120" s="136"/>
      <c r="ORH1120" s="136"/>
      <c r="ORI1120" s="136"/>
      <c r="ORJ1120" s="136"/>
      <c r="ORK1120" s="136"/>
      <c r="ORL1120" s="136"/>
      <c r="ORM1120" s="136"/>
      <c r="ORN1120" s="136"/>
      <c r="ORO1120" s="136"/>
      <c r="ORP1120" s="136"/>
      <c r="ORQ1120" s="136"/>
      <c r="ORR1120" s="136"/>
      <c r="ORS1120" s="136"/>
      <c r="ORT1120" s="136"/>
      <c r="ORU1120" s="136"/>
      <c r="ORV1120" s="136"/>
      <c r="ORW1120" s="136"/>
      <c r="ORX1120" s="136"/>
      <c r="ORY1120" s="136"/>
      <c r="ORZ1120" s="136"/>
      <c r="OSA1120" s="136"/>
      <c r="OSB1120" s="136"/>
      <c r="OSC1120" s="136"/>
      <c r="OSD1120" s="136"/>
      <c r="OSE1120" s="136"/>
      <c r="OSF1120" s="136"/>
      <c r="OSG1120" s="136"/>
      <c r="OSH1120" s="136"/>
      <c r="OSI1120" s="136"/>
      <c r="OSJ1120" s="136"/>
      <c r="OSK1120" s="136"/>
      <c r="OSL1120" s="136"/>
      <c r="OSM1120" s="136"/>
      <c r="OSN1120" s="136"/>
      <c r="OSO1120" s="136"/>
      <c r="OSP1120" s="136"/>
      <c r="OSQ1120" s="136"/>
      <c r="OSR1120" s="136"/>
      <c r="OSS1120" s="136"/>
      <c r="OST1120" s="136"/>
      <c r="OSU1120" s="136"/>
      <c r="OSV1120" s="136"/>
      <c r="OSW1120" s="136"/>
      <c r="OSX1120" s="136"/>
      <c r="OSY1120" s="136"/>
      <c r="OSZ1120" s="136"/>
      <c r="OTA1120" s="136"/>
      <c r="OTB1120" s="136"/>
      <c r="OTC1120" s="136"/>
      <c r="OTD1120" s="136"/>
      <c r="OTE1120" s="136"/>
      <c r="OTF1120" s="136"/>
      <c r="OTG1120" s="136"/>
      <c r="OTH1120" s="136"/>
      <c r="OTI1120" s="136"/>
      <c r="OTJ1120" s="136"/>
      <c r="OTK1120" s="136"/>
      <c r="OTL1120" s="136"/>
      <c r="OTM1120" s="136"/>
      <c r="OTN1120" s="136"/>
      <c r="OTO1120" s="136"/>
      <c r="OTP1120" s="136"/>
      <c r="OTQ1120" s="136"/>
      <c r="OTR1120" s="136"/>
      <c r="OTS1120" s="136"/>
      <c r="OTT1120" s="136"/>
      <c r="OTU1120" s="136"/>
      <c r="OTV1120" s="136"/>
      <c r="OTW1120" s="136"/>
      <c r="OTX1120" s="136"/>
      <c r="OTY1120" s="136"/>
      <c r="OTZ1120" s="136"/>
      <c r="OUA1120" s="136"/>
      <c r="OUB1120" s="136"/>
      <c r="OUC1120" s="136"/>
      <c r="OUD1120" s="136"/>
      <c r="OUE1120" s="136"/>
      <c r="OUF1120" s="136"/>
      <c r="OUG1120" s="136"/>
      <c r="OUH1120" s="136"/>
      <c r="OUI1120" s="136"/>
      <c r="OUJ1120" s="136"/>
      <c r="OUK1120" s="136"/>
      <c r="OUL1120" s="136"/>
      <c r="OUM1120" s="136"/>
      <c r="OUN1120" s="136"/>
      <c r="OUO1120" s="136"/>
      <c r="OUP1120" s="136"/>
      <c r="OUQ1120" s="136"/>
      <c r="OUR1120" s="136"/>
      <c r="OUS1120" s="136"/>
      <c r="OUT1120" s="136"/>
      <c r="OUU1120" s="136"/>
      <c r="OUV1120" s="136"/>
      <c r="OUW1120" s="136"/>
      <c r="OUX1120" s="136"/>
      <c r="OUY1120" s="136"/>
      <c r="OUZ1120" s="136"/>
      <c r="OVA1120" s="136"/>
      <c r="OVB1120" s="136"/>
      <c r="OVC1120" s="136"/>
      <c r="OVD1120" s="136"/>
      <c r="OVE1120" s="136"/>
      <c r="OVF1120" s="136"/>
      <c r="OVG1120" s="136"/>
      <c r="OVH1120" s="136"/>
      <c r="OVI1120" s="136"/>
      <c r="OVJ1120" s="136"/>
      <c r="OVK1120" s="136"/>
      <c r="OVL1120" s="136"/>
      <c r="OVM1120" s="136"/>
      <c r="OVN1120" s="136"/>
      <c r="OVO1120" s="136"/>
      <c r="OVP1120" s="136"/>
      <c r="OVQ1120" s="136"/>
      <c r="OVR1120" s="136"/>
      <c r="OVS1120" s="136"/>
      <c r="OVT1120" s="136"/>
      <c r="OVU1120" s="136"/>
      <c r="OVV1120" s="136"/>
      <c r="OVW1120" s="136"/>
      <c r="OVX1120" s="136"/>
      <c r="OVY1120" s="136"/>
      <c r="OVZ1120" s="136"/>
      <c r="OWA1120" s="136"/>
      <c r="OWB1120" s="136"/>
      <c r="OWC1120" s="136"/>
      <c r="OWD1120" s="136"/>
      <c r="OWE1120" s="136"/>
      <c r="OWF1120" s="136"/>
      <c r="OWG1120" s="136"/>
      <c r="OWH1120" s="136"/>
      <c r="OWI1120" s="136"/>
      <c r="OWJ1120" s="136"/>
      <c r="OWK1120" s="136"/>
      <c r="OWL1120" s="136"/>
      <c r="OWM1120" s="136"/>
      <c r="OWN1120" s="136"/>
      <c r="OWO1120" s="136"/>
      <c r="OWP1120" s="136"/>
      <c r="OWQ1120" s="136"/>
      <c r="OWR1120" s="136"/>
      <c r="OWS1120" s="136"/>
      <c r="OWT1120" s="136"/>
      <c r="OWU1120" s="136"/>
      <c r="OWV1120" s="136"/>
      <c r="OWW1120" s="136"/>
      <c r="OWX1120" s="136"/>
      <c r="OWY1120" s="136"/>
      <c r="OWZ1120" s="136"/>
      <c r="OXA1120" s="136"/>
      <c r="OXB1120" s="136"/>
      <c r="OXC1120" s="136"/>
      <c r="OXD1120" s="136"/>
      <c r="OXE1120" s="136"/>
      <c r="OXF1120" s="136"/>
      <c r="OXG1120" s="136"/>
      <c r="OXH1120" s="136"/>
      <c r="OXI1120" s="136"/>
      <c r="OXJ1120" s="136"/>
      <c r="OXK1120" s="136"/>
      <c r="OXL1120" s="136"/>
      <c r="OXM1120" s="136"/>
      <c r="OXN1120" s="136"/>
      <c r="OXO1120" s="136"/>
      <c r="OXP1120" s="136"/>
      <c r="OXQ1120" s="136"/>
      <c r="OXR1120" s="136"/>
      <c r="OXS1120" s="136"/>
      <c r="OXT1120" s="136"/>
      <c r="OXU1120" s="136"/>
      <c r="OXV1120" s="136"/>
      <c r="OXW1120" s="136"/>
      <c r="OXX1120" s="136"/>
      <c r="OXY1120" s="136"/>
      <c r="OXZ1120" s="136"/>
      <c r="OYA1120" s="136"/>
      <c r="OYB1120" s="136"/>
      <c r="OYC1120" s="136"/>
      <c r="OYD1120" s="136"/>
      <c r="OYE1120" s="136"/>
      <c r="OYF1120" s="136"/>
      <c r="OYG1120" s="136"/>
      <c r="OYH1120" s="136"/>
      <c r="OYI1120" s="136"/>
      <c r="OYJ1120" s="136"/>
      <c r="OYK1120" s="136"/>
      <c r="OYL1120" s="136"/>
      <c r="OYM1120" s="136"/>
      <c r="OYN1120" s="136"/>
      <c r="OYO1120" s="136"/>
      <c r="OYP1120" s="136"/>
      <c r="OYQ1120" s="136"/>
      <c r="OYR1120" s="136"/>
      <c r="OYS1120" s="136"/>
      <c r="OYT1120" s="136"/>
      <c r="OYU1120" s="136"/>
      <c r="OYV1120" s="136"/>
      <c r="OYW1120" s="136"/>
      <c r="OYX1120" s="136"/>
      <c r="OYY1120" s="136"/>
      <c r="OYZ1120" s="136"/>
      <c r="OZA1120" s="136"/>
      <c r="OZB1120" s="136"/>
      <c r="OZC1120" s="136"/>
      <c r="OZD1120" s="136"/>
      <c r="OZE1120" s="136"/>
      <c r="OZF1120" s="136"/>
      <c r="OZG1120" s="136"/>
      <c r="OZH1120" s="136"/>
      <c r="OZI1120" s="136"/>
      <c r="OZJ1120" s="136"/>
      <c r="OZK1120" s="136"/>
      <c r="OZL1120" s="136"/>
      <c r="OZM1120" s="136"/>
      <c r="OZN1120" s="136"/>
      <c r="OZO1120" s="136"/>
      <c r="OZP1120" s="136"/>
      <c r="OZQ1120" s="136"/>
      <c r="OZR1120" s="136"/>
      <c r="OZS1120" s="136"/>
      <c r="OZT1120" s="136"/>
      <c r="OZU1120" s="136"/>
      <c r="OZV1120" s="136"/>
      <c r="OZW1120" s="136"/>
      <c r="OZX1120" s="136"/>
      <c r="OZY1120" s="136"/>
      <c r="OZZ1120" s="136"/>
      <c r="PAA1120" s="136"/>
      <c r="PAB1120" s="136"/>
      <c r="PAC1120" s="136"/>
      <c r="PAD1120" s="136"/>
      <c r="PAE1120" s="136"/>
      <c r="PAF1120" s="136"/>
      <c r="PAG1120" s="136"/>
      <c r="PAH1120" s="136"/>
      <c r="PAI1120" s="136"/>
      <c r="PAJ1120" s="136"/>
      <c r="PAK1120" s="136"/>
      <c r="PAL1120" s="136"/>
      <c r="PAM1120" s="136"/>
      <c r="PAN1120" s="136"/>
      <c r="PAO1120" s="136"/>
      <c r="PAP1120" s="136"/>
      <c r="PAQ1120" s="136"/>
      <c r="PAR1120" s="136"/>
      <c r="PAS1120" s="136"/>
      <c r="PAT1120" s="136"/>
      <c r="PAU1120" s="136"/>
      <c r="PAV1120" s="136"/>
      <c r="PAW1120" s="136"/>
      <c r="PAX1120" s="136"/>
      <c r="PAY1120" s="136"/>
      <c r="PAZ1120" s="136"/>
      <c r="PBA1120" s="136"/>
      <c r="PBB1120" s="136"/>
      <c r="PBC1120" s="136"/>
      <c r="PBD1120" s="136"/>
      <c r="PBE1120" s="136"/>
      <c r="PBF1120" s="136"/>
      <c r="PBG1120" s="136"/>
      <c r="PBH1120" s="136"/>
      <c r="PBI1120" s="136"/>
      <c r="PBJ1120" s="136"/>
      <c r="PBK1120" s="136"/>
      <c r="PBL1120" s="136"/>
      <c r="PBM1120" s="136"/>
      <c r="PBN1120" s="136"/>
      <c r="PBO1120" s="136"/>
      <c r="PBP1120" s="136"/>
      <c r="PBQ1120" s="136"/>
      <c r="PBR1120" s="136"/>
      <c r="PBS1120" s="136"/>
      <c r="PBT1120" s="136"/>
      <c r="PBU1120" s="136"/>
      <c r="PBV1120" s="136"/>
      <c r="PBW1120" s="136"/>
      <c r="PBX1120" s="136"/>
      <c r="PBY1120" s="136"/>
      <c r="PBZ1120" s="136"/>
      <c r="PCA1120" s="136"/>
      <c r="PCB1120" s="136"/>
      <c r="PCC1120" s="136"/>
      <c r="PCD1120" s="136"/>
      <c r="PCE1120" s="136"/>
      <c r="PCF1120" s="136"/>
      <c r="PCG1120" s="136"/>
      <c r="PCH1120" s="136"/>
      <c r="PCI1120" s="136"/>
      <c r="PCJ1120" s="136"/>
      <c r="PCK1120" s="136"/>
      <c r="PCL1120" s="136"/>
      <c r="PCM1120" s="136"/>
      <c r="PCN1120" s="136"/>
      <c r="PCO1120" s="136"/>
      <c r="PCP1120" s="136"/>
      <c r="PCQ1120" s="136"/>
      <c r="PCR1120" s="136"/>
      <c r="PCS1120" s="136"/>
      <c r="PCT1120" s="136"/>
      <c r="PCU1120" s="136"/>
      <c r="PCV1120" s="136"/>
      <c r="PCW1120" s="136"/>
      <c r="PCX1120" s="136"/>
      <c r="PCY1120" s="136"/>
      <c r="PCZ1120" s="136"/>
      <c r="PDA1120" s="136"/>
      <c r="PDB1120" s="136"/>
      <c r="PDC1120" s="136"/>
      <c r="PDD1120" s="136"/>
      <c r="PDE1120" s="136"/>
      <c r="PDF1120" s="136"/>
      <c r="PDG1120" s="136"/>
      <c r="PDH1120" s="136"/>
      <c r="PDI1120" s="136"/>
      <c r="PDJ1120" s="136"/>
      <c r="PDK1120" s="136"/>
      <c r="PDL1120" s="136"/>
      <c r="PDM1120" s="136"/>
      <c r="PDN1120" s="136"/>
      <c r="PDO1120" s="136"/>
      <c r="PDP1120" s="136"/>
      <c r="PDQ1120" s="136"/>
      <c r="PDR1120" s="136"/>
      <c r="PDS1120" s="136"/>
      <c r="PDT1120" s="136"/>
      <c r="PDU1120" s="136"/>
      <c r="PDV1120" s="136"/>
      <c r="PDW1120" s="136"/>
      <c r="PDX1120" s="136"/>
      <c r="PDY1120" s="136"/>
      <c r="PDZ1120" s="136"/>
      <c r="PEA1120" s="136"/>
      <c r="PEB1120" s="136"/>
      <c r="PEC1120" s="136"/>
      <c r="PED1120" s="136"/>
      <c r="PEE1120" s="136"/>
      <c r="PEF1120" s="136"/>
      <c r="PEG1120" s="136"/>
      <c r="PEH1120" s="136"/>
      <c r="PEI1120" s="136"/>
      <c r="PEJ1120" s="136"/>
      <c r="PEK1120" s="136"/>
      <c r="PEL1120" s="136"/>
      <c r="PEM1120" s="136"/>
      <c r="PEN1120" s="136"/>
      <c r="PEO1120" s="136"/>
      <c r="PEP1120" s="136"/>
      <c r="PEQ1120" s="136"/>
      <c r="PER1120" s="136"/>
      <c r="PES1120" s="136"/>
      <c r="PET1120" s="136"/>
      <c r="PEU1120" s="136"/>
      <c r="PEV1120" s="136"/>
      <c r="PEW1120" s="136"/>
      <c r="PEX1120" s="136"/>
      <c r="PEY1120" s="136"/>
      <c r="PEZ1120" s="136"/>
      <c r="PFA1120" s="136"/>
      <c r="PFB1120" s="136"/>
      <c r="PFC1120" s="136"/>
      <c r="PFD1120" s="136"/>
      <c r="PFE1120" s="136"/>
      <c r="PFF1120" s="136"/>
      <c r="PFG1120" s="136"/>
      <c r="PFH1120" s="136"/>
      <c r="PFI1120" s="136"/>
      <c r="PFJ1120" s="136"/>
      <c r="PFK1120" s="136"/>
      <c r="PFL1120" s="136"/>
      <c r="PFM1120" s="136"/>
      <c r="PFN1120" s="136"/>
      <c r="PFO1120" s="136"/>
      <c r="PFP1120" s="136"/>
      <c r="PFQ1120" s="136"/>
      <c r="PFR1120" s="136"/>
      <c r="PFS1120" s="136"/>
      <c r="PFT1120" s="136"/>
      <c r="PFU1120" s="136"/>
      <c r="PFV1120" s="136"/>
      <c r="PFW1120" s="136"/>
      <c r="PFX1120" s="136"/>
      <c r="PFY1120" s="136"/>
      <c r="PFZ1120" s="136"/>
      <c r="PGA1120" s="136"/>
      <c r="PGB1120" s="136"/>
      <c r="PGC1120" s="136"/>
      <c r="PGD1120" s="136"/>
      <c r="PGE1120" s="136"/>
      <c r="PGF1120" s="136"/>
      <c r="PGG1120" s="136"/>
      <c r="PGH1120" s="136"/>
      <c r="PGI1120" s="136"/>
      <c r="PGJ1120" s="136"/>
      <c r="PGK1120" s="136"/>
      <c r="PGL1120" s="136"/>
      <c r="PGM1120" s="136"/>
      <c r="PGN1120" s="136"/>
      <c r="PGO1120" s="136"/>
      <c r="PGP1120" s="136"/>
      <c r="PGQ1120" s="136"/>
      <c r="PGR1120" s="136"/>
      <c r="PGS1120" s="136"/>
      <c r="PGT1120" s="136"/>
      <c r="PGU1120" s="136"/>
      <c r="PGV1120" s="136"/>
      <c r="PGW1120" s="136"/>
      <c r="PGX1120" s="136"/>
      <c r="PGY1120" s="136"/>
      <c r="PGZ1120" s="136"/>
      <c r="PHA1120" s="136"/>
      <c r="PHB1120" s="136"/>
      <c r="PHC1120" s="136"/>
      <c r="PHD1120" s="136"/>
      <c r="PHE1120" s="136"/>
      <c r="PHF1120" s="136"/>
      <c r="PHG1120" s="136"/>
      <c r="PHH1120" s="136"/>
      <c r="PHI1120" s="136"/>
      <c r="PHJ1120" s="136"/>
      <c r="PHK1120" s="136"/>
      <c r="PHL1120" s="136"/>
      <c r="PHM1120" s="136"/>
      <c r="PHN1120" s="136"/>
      <c r="PHO1120" s="136"/>
      <c r="PHP1120" s="136"/>
      <c r="PHQ1120" s="136"/>
      <c r="PHR1120" s="136"/>
      <c r="PHS1120" s="136"/>
      <c r="PHT1120" s="136"/>
      <c r="PHU1120" s="136"/>
      <c r="PHV1120" s="136"/>
      <c r="PHW1120" s="136"/>
      <c r="PHX1120" s="136"/>
      <c r="PHY1120" s="136"/>
      <c r="PHZ1120" s="136"/>
      <c r="PIA1120" s="136"/>
      <c r="PIB1120" s="136"/>
      <c r="PIC1120" s="136"/>
      <c r="PID1120" s="136"/>
      <c r="PIE1120" s="136"/>
      <c r="PIF1120" s="136"/>
      <c r="PIG1120" s="136"/>
      <c r="PIH1120" s="136"/>
      <c r="PII1120" s="136"/>
      <c r="PIJ1120" s="136"/>
      <c r="PIK1120" s="136"/>
      <c r="PIL1120" s="136"/>
      <c r="PIM1120" s="136"/>
      <c r="PIN1120" s="136"/>
      <c r="PIO1120" s="136"/>
      <c r="PIP1120" s="136"/>
      <c r="PIQ1120" s="136"/>
      <c r="PIR1120" s="136"/>
      <c r="PIS1120" s="136"/>
      <c r="PIT1120" s="136"/>
      <c r="PIU1120" s="136"/>
      <c r="PIV1120" s="136"/>
      <c r="PIW1120" s="136"/>
      <c r="PIX1120" s="136"/>
      <c r="PIY1120" s="136"/>
      <c r="PIZ1120" s="136"/>
      <c r="PJA1120" s="136"/>
      <c r="PJB1120" s="136"/>
      <c r="PJC1120" s="136"/>
      <c r="PJD1120" s="136"/>
      <c r="PJE1120" s="136"/>
      <c r="PJF1120" s="136"/>
      <c r="PJG1120" s="136"/>
      <c r="PJH1120" s="136"/>
      <c r="PJI1120" s="136"/>
      <c r="PJJ1120" s="136"/>
      <c r="PJK1120" s="136"/>
      <c r="PJL1120" s="136"/>
      <c r="PJM1120" s="136"/>
      <c r="PJN1120" s="136"/>
      <c r="PJO1120" s="136"/>
      <c r="PJP1120" s="136"/>
      <c r="PJQ1120" s="136"/>
      <c r="PJR1120" s="136"/>
      <c r="PJS1120" s="136"/>
      <c r="PJT1120" s="136"/>
      <c r="PJU1120" s="136"/>
      <c r="PJV1120" s="136"/>
      <c r="PJW1120" s="136"/>
      <c r="PJX1120" s="136"/>
      <c r="PJY1120" s="136"/>
      <c r="PJZ1120" s="136"/>
      <c r="PKA1120" s="136"/>
      <c r="PKB1120" s="136"/>
      <c r="PKC1120" s="136"/>
      <c r="PKD1120" s="136"/>
      <c r="PKE1120" s="136"/>
      <c r="PKF1120" s="136"/>
      <c r="PKG1120" s="136"/>
      <c r="PKH1120" s="136"/>
      <c r="PKI1120" s="136"/>
      <c r="PKJ1120" s="136"/>
      <c r="PKK1120" s="136"/>
      <c r="PKL1120" s="136"/>
      <c r="PKM1120" s="136"/>
      <c r="PKN1120" s="136"/>
      <c r="PKO1120" s="136"/>
      <c r="PKP1120" s="136"/>
      <c r="PKQ1120" s="136"/>
      <c r="PKR1120" s="136"/>
      <c r="PKS1120" s="136"/>
      <c r="PKT1120" s="136"/>
      <c r="PKU1120" s="136"/>
      <c r="PKV1120" s="136"/>
      <c r="PKW1120" s="136"/>
      <c r="PKX1120" s="136"/>
      <c r="PKY1120" s="136"/>
      <c r="PKZ1120" s="136"/>
      <c r="PLA1120" s="136"/>
      <c r="PLB1120" s="136"/>
      <c r="PLC1120" s="136"/>
      <c r="PLD1120" s="136"/>
      <c r="PLE1120" s="136"/>
      <c r="PLF1120" s="136"/>
      <c r="PLG1120" s="136"/>
      <c r="PLH1120" s="136"/>
      <c r="PLI1120" s="136"/>
      <c r="PLJ1120" s="136"/>
      <c r="PLK1120" s="136"/>
      <c r="PLL1120" s="136"/>
      <c r="PLM1120" s="136"/>
      <c r="PLN1120" s="136"/>
      <c r="PLO1120" s="136"/>
      <c r="PLP1120" s="136"/>
      <c r="PLQ1120" s="136"/>
      <c r="PLR1120" s="136"/>
      <c r="PLS1120" s="136"/>
      <c r="PLT1120" s="136"/>
      <c r="PLU1120" s="136"/>
      <c r="PLV1120" s="136"/>
      <c r="PLW1120" s="136"/>
      <c r="PLX1120" s="136"/>
      <c r="PLY1120" s="136"/>
      <c r="PLZ1120" s="136"/>
      <c r="PMA1120" s="136"/>
      <c r="PMB1120" s="136"/>
      <c r="PMC1120" s="136"/>
      <c r="PMD1120" s="136"/>
      <c r="PME1120" s="136"/>
      <c r="PMF1120" s="136"/>
      <c r="PMG1120" s="136"/>
      <c r="PMH1120" s="136"/>
      <c r="PMI1120" s="136"/>
      <c r="PMJ1120" s="136"/>
      <c r="PMK1120" s="136"/>
      <c r="PML1120" s="136"/>
      <c r="PMM1120" s="136"/>
      <c r="PMN1120" s="136"/>
      <c r="PMO1120" s="136"/>
      <c r="PMP1120" s="136"/>
      <c r="PMQ1120" s="136"/>
      <c r="PMR1120" s="136"/>
      <c r="PMS1120" s="136"/>
      <c r="PMT1120" s="136"/>
      <c r="PMU1120" s="136"/>
      <c r="PMV1120" s="136"/>
      <c r="PMW1120" s="136"/>
      <c r="PMX1120" s="136"/>
      <c r="PMY1120" s="136"/>
      <c r="PMZ1120" s="136"/>
      <c r="PNA1120" s="136"/>
      <c r="PNB1120" s="136"/>
      <c r="PNC1120" s="136"/>
      <c r="PND1120" s="136"/>
      <c r="PNE1120" s="136"/>
      <c r="PNF1120" s="136"/>
      <c r="PNG1120" s="136"/>
      <c r="PNH1120" s="136"/>
      <c r="PNI1120" s="136"/>
      <c r="PNJ1120" s="136"/>
      <c r="PNK1120" s="136"/>
      <c r="PNL1120" s="136"/>
      <c r="PNM1120" s="136"/>
      <c r="PNN1120" s="136"/>
      <c r="PNO1120" s="136"/>
      <c r="PNP1120" s="136"/>
      <c r="PNQ1120" s="136"/>
      <c r="PNR1120" s="136"/>
      <c r="PNS1120" s="136"/>
      <c r="PNT1120" s="136"/>
      <c r="PNU1120" s="136"/>
      <c r="PNV1120" s="136"/>
      <c r="PNW1120" s="136"/>
      <c r="PNX1120" s="136"/>
      <c r="PNY1120" s="136"/>
      <c r="PNZ1120" s="136"/>
      <c r="POA1120" s="136"/>
      <c r="POB1120" s="136"/>
      <c r="POC1120" s="136"/>
      <c r="POD1120" s="136"/>
      <c r="POE1120" s="136"/>
      <c r="POF1120" s="136"/>
      <c r="POG1120" s="136"/>
      <c r="POH1120" s="136"/>
      <c r="POI1120" s="136"/>
      <c r="POJ1120" s="136"/>
      <c r="POK1120" s="136"/>
      <c r="POL1120" s="136"/>
      <c r="POM1120" s="136"/>
      <c r="PON1120" s="136"/>
      <c r="POO1120" s="136"/>
      <c r="POP1120" s="136"/>
      <c r="POQ1120" s="136"/>
      <c r="POR1120" s="136"/>
      <c r="POS1120" s="136"/>
      <c r="POT1120" s="136"/>
      <c r="POU1120" s="136"/>
      <c r="POV1120" s="136"/>
      <c r="POW1120" s="136"/>
      <c r="POX1120" s="136"/>
      <c r="POY1120" s="136"/>
      <c r="POZ1120" s="136"/>
      <c r="PPA1120" s="136"/>
      <c r="PPB1120" s="136"/>
      <c r="PPC1120" s="136"/>
      <c r="PPD1120" s="136"/>
      <c r="PPE1120" s="136"/>
      <c r="PPF1120" s="136"/>
      <c r="PPG1120" s="136"/>
      <c r="PPH1120" s="136"/>
      <c r="PPI1120" s="136"/>
      <c r="PPJ1120" s="136"/>
      <c r="PPK1120" s="136"/>
      <c r="PPL1120" s="136"/>
      <c r="PPM1120" s="136"/>
      <c r="PPN1120" s="136"/>
      <c r="PPO1120" s="136"/>
      <c r="PPP1120" s="136"/>
      <c r="PPQ1120" s="136"/>
      <c r="PPR1120" s="136"/>
      <c r="PPS1120" s="136"/>
      <c r="PPT1120" s="136"/>
      <c r="PPU1120" s="136"/>
      <c r="PPV1120" s="136"/>
      <c r="PPW1120" s="136"/>
      <c r="PPX1120" s="136"/>
      <c r="PPY1120" s="136"/>
      <c r="PPZ1120" s="136"/>
      <c r="PQA1120" s="136"/>
      <c r="PQB1120" s="136"/>
      <c r="PQC1120" s="136"/>
      <c r="PQD1120" s="136"/>
      <c r="PQE1120" s="136"/>
      <c r="PQF1120" s="136"/>
      <c r="PQG1120" s="136"/>
      <c r="PQH1120" s="136"/>
      <c r="PQI1120" s="136"/>
      <c r="PQJ1120" s="136"/>
      <c r="PQK1120" s="136"/>
      <c r="PQL1120" s="136"/>
      <c r="PQM1120" s="136"/>
      <c r="PQN1120" s="136"/>
      <c r="PQO1120" s="136"/>
      <c r="PQP1120" s="136"/>
      <c r="PQQ1120" s="136"/>
      <c r="PQR1120" s="136"/>
      <c r="PQS1120" s="136"/>
      <c r="PQT1120" s="136"/>
      <c r="PQU1120" s="136"/>
      <c r="PQV1120" s="136"/>
      <c r="PQW1120" s="136"/>
      <c r="PQX1120" s="136"/>
      <c r="PQY1120" s="136"/>
      <c r="PQZ1120" s="136"/>
      <c r="PRA1120" s="136"/>
      <c r="PRB1120" s="136"/>
      <c r="PRC1120" s="136"/>
      <c r="PRD1120" s="136"/>
      <c r="PRE1120" s="136"/>
      <c r="PRF1120" s="136"/>
      <c r="PRG1120" s="136"/>
      <c r="PRH1120" s="136"/>
      <c r="PRI1120" s="136"/>
      <c r="PRJ1120" s="136"/>
      <c r="PRK1120" s="136"/>
      <c r="PRL1120" s="136"/>
      <c r="PRM1120" s="136"/>
      <c r="PRN1120" s="136"/>
      <c r="PRO1120" s="136"/>
      <c r="PRP1120" s="136"/>
      <c r="PRQ1120" s="136"/>
      <c r="PRR1120" s="136"/>
      <c r="PRS1120" s="136"/>
      <c r="PRT1120" s="136"/>
      <c r="PRU1120" s="136"/>
      <c r="PRV1120" s="136"/>
      <c r="PRW1120" s="136"/>
      <c r="PRX1120" s="136"/>
      <c r="PRY1120" s="136"/>
      <c r="PRZ1120" s="136"/>
      <c r="PSA1120" s="136"/>
      <c r="PSB1120" s="136"/>
      <c r="PSC1120" s="136"/>
      <c r="PSD1120" s="136"/>
      <c r="PSE1120" s="136"/>
      <c r="PSF1120" s="136"/>
      <c r="PSG1120" s="136"/>
      <c r="PSH1120" s="136"/>
      <c r="PSI1120" s="136"/>
      <c r="PSJ1120" s="136"/>
      <c r="PSK1120" s="136"/>
      <c r="PSL1120" s="136"/>
      <c r="PSM1120" s="136"/>
      <c r="PSN1120" s="136"/>
      <c r="PSO1120" s="136"/>
      <c r="PSP1120" s="136"/>
      <c r="PSQ1120" s="136"/>
      <c r="PSR1120" s="136"/>
      <c r="PSS1120" s="136"/>
      <c r="PST1120" s="136"/>
      <c r="PSU1120" s="136"/>
      <c r="PSV1120" s="136"/>
      <c r="PSW1120" s="136"/>
      <c r="PSX1120" s="136"/>
      <c r="PSY1120" s="136"/>
      <c r="PSZ1120" s="136"/>
      <c r="PTA1120" s="136"/>
      <c r="PTB1120" s="136"/>
      <c r="PTC1120" s="136"/>
      <c r="PTD1120" s="136"/>
      <c r="PTE1120" s="136"/>
      <c r="PTF1120" s="136"/>
      <c r="PTG1120" s="136"/>
      <c r="PTH1120" s="136"/>
      <c r="PTI1120" s="136"/>
      <c r="PTJ1120" s="136"/>
      <c r="PTK1120" s="136"/>
      <c r="PTL1120" s="136"/>
      <c r="PTM1120" s="136"/>
      <c r="PTN1120" s="136"/>
      <c r="PTO1120" s="136"/>
      <c r="PTP1120" s="136"/>
      <c r="PTQ1120" s="136"/>
      <c r="PTR1120" s="136"/>
      <c r="PTS1120" s="136"/>
      <c r="PTT1120" s="136"/>
      <c r="PTU1120" s="136"/>
      <c r="PTV1120" s="136"/>
      <c r="PTW1120" s="136"/>
      <c r="PTX1120" s="136"/>
      <c r="PTY1120" s="136"/>
      <c r="PTZ1120" s="136"/>
      <c r="PUA1120" s="136"/>
      <c r="PUB1120" s="136"/>
      <c r="PUC1120" s="136"/>
      <c r="PUD1120" s="136"/>
      <c r="PUE1120" s="136"/>
      <c r="PUF1120" s="136"/>
      <c r="PUG1120" s="136"/>
      <c r="PUH1120" s="136"/>
      <c r="PUI1120" s="136"/>
      <c r="PUJ1120" s="136"/>
      <c r="PUK1120" s="136"/>
      <c r="PUL1120" s="136"/>
      <c r="PUM1120" s="136"/>
      <c r="PUN1120" s="136"/>
      <c r="PUO1120" s="136"/>
      <c r="PUP1120" s="136"/>
      <c r="PUQ1120" s="136"/>
      <c r="PUR1120" s="136"/>
      <c r="PUS1120" s="136"/>
      <c r="PUT1120" s="136"/>
      <c r="PUU1120" s="136"/>
      <c r="PUV1120" s="136"/>
      <c r="PUW1120" s="136"/>
      <c r="PUX1120" s="136"/>
      <c r="PUY1120" s="136"/>
      <c r="PUZ1120" s="136"/>
      <c r="PVA1120" s="136"/>
      <c r="PVB1120" s="136"/>
      <c r="PVC1120" s="136"/>
      <c r="PVD1120" s="136"/>
      <c r="PVE1120" s="136"/>
      <c r="PVF1120" s="136"/>
      <c r="PVG1120" s="136"/>
      <c r="PVH1120" s="136"/>
      <c r="PVI1120" s="136"/>
      <c r="PVJ1120" s="136"/>
      <c r="PVK1120" s="136"/>
      <c r="PVL1120" s="136"/>
      <c r="PVM1120" s="136"/>
      <c r="PVN1120" s="136"/>
      <c r="PVO1120" s="136"/>
      <c r="PVP1120" s="136"/>
      <c r="PVQ1120" s="136"/>
      <c r="PVR1120" s="136"/>
      <c r="PVS1120" s="136"/>
      <c r="PVT1120" s="136"/>
      <c r="PVU1120" s="136"/>
      <c r="PVV1120" s="136"/>
      <c r="PVW1120" s="136"/>
      <c r="PVX1120" s="136"/>
      <c r="PVY1120" s="136"/>
      <c r="PVZ1120" s="136"/>
      <c r="PWA1120" s="136"/>
      <c r="PWB1120" s="136"/>
      <c r="PWC1120" s="136"/>
      <c r="PWD1120" s="136"/>
      <c r="PWE1120" s="136"/>
      <c r="PWF1120" s="136"/>
      <c r="PWG1120" s="136"/>
      <c r="PWH1120" s="136"/>
      <c r="PWI1120" s="136"/>
      <c r="PWJ1120" s="136"/>
      <c r="PWK1120" s="136"/>
      <c r="PWL1120" s="136"/>
      <c r="PWM1120" s="136"/>
      <c r="PWN1120" s="136"/>
      <c r="PWO1120" s="136"/>
      <c r="PWP1120" s="136"/>
      <c r="PWQ1120" s="136"/>
      <c r="PWR1120" s="136"/>
      <c r="PWS1120" s="136"/>
      <c r="PWT1120" s="136"/>
      <c r="PWU1120" s="136"/>
      <c r="PWV1120" s="136"/>
      <c r="PWW1120" s="136"/>
      <c r="PWX1120" s="136"/>
      <c r="PWY1120" s="136"/>
      <c r="PWZ1120" s="136"/>
      <c r="PXA1120" s="136"/>
      <c r="PXB1120" s="136"/>
      <c r="PXC1120" s="136"/>
      <c r="PXD1120" s="136"/>
      <c r="PXE1120" s="136"/>
      <c r="PXF1120" s="136"/>
      <c r="PXG1120" s="136"/>
      <c r="PXH1120" s="136"/>
      <c r="PXI1120" s="136"/>
      <c r="PXJ1120" s="136"/>
      <c r="PXK1120" s="136"/>
      <c r="PXL1120" s="136"/>
      <c r="PXM1120" s="136"/>
      <c r="PXN1120" s="136"/>
      <c r="PXO1120" s="136"/>
      <c r="PXP1120" s="136"/>
      <c r="PXQ1120" s="136"/>
      <c r="PXR1120" s="136"/>
      <c r="PXS1120" s="136"/>
      <c r="PXT1120" s="136"/>
      <c r="PXU1120" s="136"/>
      <c r="PXV1120" s="136"/>
      <c r="PXW1120" s="136"/>
      <c r="PXX1120" s="136"/>
      <c r="PXY1120" s="136"/>
      <c r="PXZ1120" s="136"/>
      <c r="PYA1120" s="136"/>
      <c r="PYB1120" s="136"/>
      <c r="PYC1120" s="136"/>
      <c r="PYD1120" s="136"/>
      <c r="PYE1120" s="136"/>
      <c r="PYF1120" s="136"/>
      <c r="PYG1120" s="136"/>
      <c r="PYH1120" s="136"/>
      <c r="PYI1120" s="136"/>
      <c r="PYJ1120" s="136"/>
      <c r="PYK1120" s="136"/>
      <c r="PYL1120" s="136"/>
      <c r="PYM1120" s="136"/>
      <c r="PYN1120" s="136"/>
      <c r="PYO1120" s="136"/>
      <c r="PYP1120" s="136"/>
      <c r="PYQ1120" s="136"/>
      <c r="PYR1120" s="136"/>
      <c r="PYS1120" s="136"/>
      <c r="PYT1120" s="136"/>
      <c r="PYU1120" s="136"/>
      <c r="PYV1120" s="136"/>
      <c r="PYW1120" s="136"/>
      <c r="PYX1120" s="136"/>
      <c r="PYY1120" s="136"/>
      <c r="PYZ1120" s="136"/>
      <c r="PZA1120" s="136"/>
      <c r="PZB1120" s="136"/>
      <c r="PZC1120" s="136"/>
      <c r="PZD1120" s="136"/>
      <c r="PZE1120" s="136"/>
      <c r="PZF1120" s="136"/>
      <c r="PZG1120" s="136"/>
      <c r="PZH1120" s="136"/>
      <c r="PZI1120" s="136"/>
      <c r="PZJ1120" s="136"/>
      <c r="PZK1120" s="136"/>
      <c r="PZL1120" s="136"/>
      <c r="PZM1120" s="136"/>
      <c r="PZN1120" s="136"/>
      <c r="PZO1120" s="136"/>
      <c r="PZP1120" s="136"/>
      <c r="PZQ1120" s="136"/>
      <c r="PZR1120" s="136"/>
      <c r="PZS1120" s="136"/>
      <c r="PZT1120" s="136"/>
      <c r="PZU1120" s="136"/>
      <c r="PZV1120" s="136"/>
      <c r="PZW1120" s="136"/>
      <c r="PZX1120" s="136"/>
      <c r="PZY1120" s="136"/>
      <c r="PZZ1120" s="136"/>
      <c r="QAA1120" s="136"/>
      <c r="QAB1120" s="136"/>
      <c r="QAC1120" s="136"/>
      <c r="QAD1120" s="136"/>
      <c r="QAE1120" s="136"/>
      <c r="QAF1120" s="136"/>
      <c r="QAG1120" s="136"/>
      <c r="QAH1120" s="136"/>
      <c r="QAI1120" s="136"/>
      <c r="QAJ1120" s="136"/>
      <c r="QAK1120" s="136"/>
      <c r="QAL1120" s="136"/>
      <c r="QAM1120" s="136"/>
      <c r="QAN1120" s="136"/>
      <c r="QAO1120" s="136"/>
      <c r="QAP1120" s="136"/>
      <c r="QAQ1120" s="136"/>
      <c r="QAR1120" s="136"/>
      <c r="QAS1120" s="136"/>
      <c r="QAT1120" s="136"/>
      <c r="QAU1120" s="136"/>
      <c r="QAV1120" s="136"/>
      <c r="QAW1120" s="136"/>
      <c r="QAX1120" s="136"/>
      <c r="QAY1120" s="136"/>
      <c r="QAZ1120" s="136"/>
      <c r="QBA1120" s="136"/>
      <c r="QBB1120" s="136"/>
      <c r="QBC1120" s="136"/>
      <c r="QBD1120" s="136"/>
      <c r="QBE1120" s="136"/>
      <c r="QBF1120" s="136"/>
      <c r="QBG1120" s="136"/>
      <c r="QBH1120" s="136"/>
      <c r="QBI1120" s="136"/>
      <c r="QBJ1120" s="136"/>
      <c r="QBK1120" s="136"/>
      <c r="QBL1120" s="136"/>
      <c r="QBM1120" s="136"/>
      <c r="QBN1120" s="136"/>
      <c r="QBO1120" s="136"/>
      <c r="QBP1120" s="136"/>
      <c r="QBQ1120" s="136"/>
      <c r="QBR1120" s="136"/>
      <c r="QBS1120" s="136"/>
      <c r="QBT1120" s="136"/>
      <c r="QBU1120" s="136"/>
      <c r="QBV1120" s="136"/>
      <c r="QBW1120" s="136"/>
      <c r="QBX1120" s="136"/>
      <c r="QBY1120" s="136"/>
      <c r="QBZ1120" s="136"/>
      <c r="QCA1120" s="136"/>
      <c r="QCB1120" s="136"/>
      <c r="QCC1120" s="136"/>
      <c r="QCD1120" s="136"/>
      <c r="QCE1120" s="136"/>
      <c r="QCF1120" s="136"/>
      <c r="QCG1120" s="136"/>
      <c r="QCH1120" s="136"/>
      <c r="QCI1120" s="136"/>
      <c r="QCJ1120" s="136"/>
      <c r="QCK1120" s="136"/>
      <c r="QCL1120" s="136"/>
      <c r="QCM1120" s="136"/>
      <c r="QCN1120" s="136"/>
      <c r="QCO1120" s="136"/>
      <c r="QCP1120" s="136"/>
      <c r="QCQ1120" s="136"/>
      <c r="QCR1120" s="136"/>
      <c r="QCS1120" s="136"/>
      <c r="QCT1120" s="136"/>
      <c r="QCU1120" s="136"/>
      <c r="QCV1120" s="136"/>
      <c r="QCW1120" s="136"/>
      <c r="QCX1120" s="136"/>
      <c r="QCY1120" s="136"/>
      <c r="QCZ1120" s="136"/>
      <c r="QDA1120" s="136"/>
      <c r="QDB1120" s="136"/>
      <c r="QDC1120" s="136"/>
      <c r="QDD1120" s="136"/>
      <c r="QDE1120" s="136"/>
      <c r="QDF1120" s="136"/>
      <c r="QDG1120" s="136"/>
      <c r="QDH1120" s="136"/>
      <c r="QDI1120" s="136"/>
      <c r="QDJ1120" s="136"/>
      <c r="QDK1120" s="136"/>
      <c r="QDL1120" s="136"/>
      <c r="QDM1120" s="136"/>
      <c r="QDN1120" s="136"/>
      <c r="QDO1120" s="136"/>
      <c r="QDP1120" s="136"/>
      <c r="QDQ1120" s="136"/>
      <c r="QDR1120" s="136"/>
      <c r="QDS1120" s="136"/>
      <c r="QDT1120" s="136"/>
      <c r="QDU1120" s="136"/>
      <c r="QDV1120" s="136"/>
      <c r="QDW1120" s="136"/>
      <c r="QDX1120" s="136"/>
      <c r="QDY1120" s="136"/>
      <c r="QDZ1120" s="136"/>
      <c r="QEA1120" s="136"/>
      <c r="QEB1120" s="136"/>
      <c r="QEC1120" s="136"/>
      <c r="QED1120" s="136"/>
      <c r="QEE1120" s="136"/>
      <c r="QEF1120" s="136"/>
      <c r="QEG1120" s="136"/>
      <c r="QEH1120" s="136"/>
      <c r="QEI1120" s="136"/>
      <c r="QEJ1120" s="136"/>
      <c r="QEK1120" s="136"/>
      <c r="QEL1120" s="136"/>
      <c r="QEM1120" s="136"/>
      <c r="QEN1120" s="136"/>
      <c r="QEO1120" s="136"/>
      <c r="QEP1120" s="136"/>
      <c r="QEQ1120" s="136"/>
      <c r="QER1120" s="136"/>
      <c r="QES1120" s="136"/>
      <c r="QET1120" s="136"/>
      <c r="QEU1120" s="136"/>
      <c r="QEV1120" s="136"/>
      <c r="QEW1120" s="136"/>
      <c r="QEX1120" s="136"/>
      <c r="QEY1120" s="136"/>
      <c r="QEZ1120" s="136"/>
      <c r="QFA1120" s="136"/>
      <c r="QFB1120" s="136"/>
      <c r="QFC1120" s="136"/>
      <c r="QFD1120" s="136"/>
      <c r="QFE1120" s="136"/>
      <c r="QFF1120" s="136"/>
      <c r="QFG1120" s="136"/>
      <c r="QFH1120" s="136"/>
      <c r="QFI1120" s="136"/>
      <c r="QFJ1120" s="136"/>
      <c r="QFK1120" s="136"/>
      <c r="QFL1120" s="136"/>
      <c r="QFM1120" s="136"/>
      <c r="QFN1120" s="136"/>
      <c r="QFO1120" s="136"/>
      <c r="QFP1120" s="136"/>
      <c r="QFQ1120" s="136"/>
      <c r="QFR1120" s="136"/>
      <c r="QFS1120" s="136"/>
      <c r="QFT1120" s="136"/>
      <c r="QFU1120" s="136"/>
      <c r="QFV1120" s="136"/>
      <c r="QFW1120" s="136"/>
      <c r="QFX1120" s="136"/>
      <c r="QFY1120" s="136"/>
      <c r="QFZ1120" s="136"/>
      <c r="QGA1120" s="136"/>
      <c r="QGB1120" s="136"/>
      <c r="QGC1120" s="136"/>
      <c r="QGD1120" s="136"/>
      <c r="QGE1120" s="136"/>
      <c r="QGF1120" s="136"/>
      <c r="QGG1120" s="136"/>
      <c r="QGH1120" s="136"/>
      <c r="QGI1120" s="136"/>
      <c r="QGJ1120" s="136"/>
      <c r="QGK1120" s="136"/>
      <c r="QGL1120" s="136"/>
      <c r="QGM1120" s="136"/>
      <c r="QGN1120" s="136"/>
      <c r="QGO1120" s="136"/>
      <c r="QGP1120" s="136"/>
      <c r="QGQ1120" s="136"/>
      <c r="QGR1120" s="136"/>
      <c r="QGS1120" s="136"/>
      <c r="QGT1120" s="136"/>
      <c r="QGU1120" s="136"/>
      <c r="QGV1120" s="136"/>
      <c r="QGW1120" s="136"/>
      <c r="QGX1120" s="136"/>
      <c r="QGY1120" s="136"/>
      <c r="QGZ1120" s="136"/>
      <c r="QHA1120" s="136"/>
      <c r="QHB1120" s="136"/>
      <c r="QHC1120" s="136"/>
      <c r="QHD1120" s="136"/>
      <c r="QHE1120" s="136"/>
      <c r="QHF1120" s="136"/>
      <c r="QHG1120" s="136"/>
      <c r="QHH1120" s="136"/>
      <c r="QHI1120" s="136"/>
      <c r="QHJ1120" s="136"/>
      <c r="QHK1120" s="136"/>
      <c r="QHL1120" s="136"/>
      <c r="QHM1120" s="136"/>
      <c r="QHN1120" s="136"/>
      <c r="QHO1120" s="136"/>
      <c r="QHP1120" s="136"/>
      <c r="QHQ1120" s="136"/>
      <c r="QHR1120" s="136"/>
      <c r="QHS1120" s="136"/>
      <c r="QHT1120" s="136"/>
      <c r="QHU1120" s="136"/>
      <c r="QHV1120" s="136"/>
      <c r="QHW1120" s="136"/>
      <c r="QHX1120" s="136"/>
      <c r="QHY1120" s="136"/>
      <c r="QHZ1120" s="136"/>
      <c r="QIA1120" s="136"/>
      <c r="QIB1120" s="136"/>
      <c r="QIC1120" s="136"/>
      <c r="QID1120" s="136"/>
      <c r="QIE1120" s="136"/>
      <c r="QIF1120" s="136"/>
      <c r="QIG1120" s="136"/>
      <c r="QIH1120" s="136"/>
      <c r="QII1120" s="136"/>
      <c r="QIJ1120" s="136"/>
      <c r="QIK1120" s="136"/>
      <c r="QIL1120" s="136"/>
      <c r="QIM1120" s="136"/>
      <c r="QIN1120" s="136"/>
      <c r="QIO1120" s="136"/>
      <c r="QIP1120" s="136"/>
      <c r="QIQ1120" s="136"/>
      <c r="QIR1120" s="136"/>
      <c r="QIS1120" s="136"/>
      <c r="QIT1120" s="136"/>
      <c r="QIU1120" s="136"/>
      <c r="QIV1120" s="136"/>
      <c r="QIW1120" s="136"/>
      <c r="QIX1120" s="136"/>
      <c r="QIY1120" s="136"/>
      <c r="QIZ1120" s="136"/>
      <c r="QJA1120" s="136"/>
      <c r="QJB1120" s="136"/>
      <c r="QJC1120" s="136"/>
      <c r="QJD1120" s="136"/>
      <c r="QJE1120" s="136"/>
      <c r="QJF1120" s="136"/>
      <c r="QJG1120" s="136"/>
      <c r="QJH1120" s="136"/>
      <c r="QJI1120" s="136"/>
      <c r="QJJ1120" s="136"/>
      <c r="QJK1120" s="136"/>
      <c r="QJL1120" s="136"/>
      <c r="QJM1120" s="136"/>
      <c r="QJN1120" s="136"/>
      <c r="QJO1120" s="136"/>
      <c r="QJP1120" s="136"/>
      <c r="QJQ1120" s="136"/>
      <c r="QJR1120" s="136"/>
      <c r="QJS1120" s="136"/>
      <c r="QJT1120" s="136"/>
      <c r="QJU1120" s="136"/>
      <c r="QJV1120" s="136"/>
      <c r="QJW1120" s="136"/>
      <c r="QJX1120" s="136"/>
      <c r="QJY1120" s="136"/>
      <c r="QJZ1120" s="136"/>
      <c r="QKA1120" s="136"/>
      <c r="QKB1120" s="136"/>
      <c r="QKC1120" s="136"/>
      <c r="QKD1120" s="136"/>
      <c r="QKE1120" s="136"/>
      <c r="QKF1120" s="136"/>
      <c r="QKG1120" s="136"/>
      <c r="QKH1120" s="136"/>
      <c r="QKI1120" s="136"/>
      <c r="QKJ1120" s="136"/>
      <c r="QKK1120" s="136"/>
      <c r="QKL1120" s="136"/>
      <c r="QKM1120" s="136"/>
      <c r="QKN1120" s="136"/>
      <c r="QKO1120" s="136"/>
      <c r="QKP1120" s="136"/>
      <c r="QKQ1120" s="136"/>
      <c r="QKR1120" s="136"/>
      <c r="QKS1120" s="136"/>
      <c r="QKT1120" s="136"/>
      <c r="QKU1120" s="136"/>
      <c r="QKV1120" s="136"/>
      <c r="QKW1120" s="136"/>
      <c r="QKX1120" s="136"/>
      <c r="QKY1120" s="136"/>
      <c r="QKZ1120" s="136"/>
      <c r="QLA1120" s="136"/>
      <c r="QLB1120" s="136"/>
      <c r="QLC1120" s="136"/>
      <c r="QLD1120" s="136"/>
      <c r="QLE1120" s="136"/>
      <c r="QLF1120" s="136"/>
      <c r="QLG1120" s="136"/>
      <c r="QLH1120" s="136"/>
      <c r="QLI1120" s="136"/>
      <c r="QLJ1120" s="136"/>
      <c r="QLK1120" s="136"/>
      <c r="QLL1120" s="136"/>
      <c r="QLM1120" s="136"/>
      <c r="QLN1120" s="136"/>
      <c r="QLO1120" s="136"/>
      <c r="QLP1120" s="136"/>
      <c r="QLQ1120" s="136"/>
      <c r="QLR1120" s="136"/>
      <c r="QLS1120" s="136"/>
      <c r="QLT1120" s="136"/>
      <c r="QLU1120" s="136"/>
      <c r="QLV1120" s="136"/>
      <c r="QLW1120" s="136"/>
      <c r="QLX1120" s="136"/>
      <c r="QLY1120" s="136"/>
      <c r="QLZ1120" s="136"/>
      <c r="QMA1120" s="136"/>
      <c r="QMB1120" s="136"/>
      <c r="QMC1120" s="136"/>
      <c r="QMD1120" s="136"/>
      <c r="QME1120" s="136"/>
      <c r="QMF1120" s="136"/>
      <c r="QMG1120" s="136"/>
      <c r="QMH1120" s="136"/>
      <c r="QMI1120" s="136"/>
      <c r="QMJ1120" s="136"/>
      <c r="QMK1120" s="136"/>
      <c r="QML1120" s="136"/>
      <c r="QMM1120" s="136"/>
      <c r="QMN1120" s="136"/>
      <c r="QMO1120" s="136"/>
      <c r="QMP1120" s="136"/>
      <c r="QMQ1120" s="136"/>
      <c r="QMR1120" s="136"/>
      <c r="QMS1120" s="136"/>
      <c r="QMT1120" s="136"/>
      <c r="QMU1120" s="136"/>
      <c r="QMV1120" s="136"/>
      <c r="QMW1120" s="136"/>
      <c r="QMX1120" s="136"/>
      <c r="QMY1120" s="136"/>
      <c r="QMZ1120" s="136"/>
      <c r="QNA1120" s="136"/>
      <c r="QNB1120" s="136"/>
      <c r="QNC1120" s="136"/>
      <c r="QND1120" s="136"/>
      <c r="QNE1120" s="136"/>
      <c r="QNF1120" s="136"/>
      <c r="QNG1120" s="136"/>
      <c r="QNH1120" s="136"/>
      <c r="QNI1120" s="136"/>
      <c r="QNJ1120" s="136"/>
      <c r="QNK1120" s="136"/>
      <c r="QNL1120" s="136"/>
      <c r="QNM1120" s="136"/>
      <c r="QNN1120" s="136"/>
      <c r="QNO1120" s="136"/>
      <c r="QNP1120" s="136"/>
      <c r="QNQ1120" s="136"/>
      <c r="QNR1120" s="136"/>
      <c r="QNS1120" s="136"/>
      <c r="QNT1120" s="136"/>
      <c r="QNU1120" s="136"/>
      <c r="QNV1120" s="136"/>
      <c r="QNW1120" s="136"/>
      <c r="QNX1120" s="136"/>
      <c r="QNY1120" s="136"/>
      <c r="QNZ1120" s="136"/>
      <c r="QOA1120" s="136"/>
      <c r="QOB1120" s="136"/>
      <c r="QOC1120" s="136"/>
      <c r="QOD1120" s="136"/>
      <c r="QOE1120" s="136"/>
      <c r="QOF1120" s="136"/>
      <c r="QOG1120" s="136"/>
      <c r="QOH1120" s="136"/>
      <c r="QOI1120" s="136"/>
      <c r="QOJ1120" s="136"/>
      <c r="QOK1120" s="136"/>
      <c r="QOL1120" s="136"/>
      <c r="QOM1120" s="136"/>
      <c r="QON1120" s="136"/>
      <c r="QOO1120" s="136"/>
      <c r="QOP1120" s="136"/>
      <c r="QOQ1120" s="136"/>
      <c r="QOR1120" s="136"/>
      <c r="QOS1120" s="136"/>
      <c r="QOT1120" s="136"/>
      <c r="QOU1120" s="136"/>
      <c r="QOV1120" s="136"/>
      <c r="QOW1120" s="136"/>
      <c r="QOX1120" s="136"/>
      <c r="QOY1120" s="136"/>
      <c r="QOZ1120" s="136"/>
      <c r="QPA1120" s="136"/>
      <c r="QPB1120" s="136"/>
      <c r="QPC1120" s="136"/>
      <c r="QPD1120" s="136"/>
      <c r="QPE1120" s="136"/>
      <c r="QPF1120" s="136"/>
      <c r="QPG1120" s="136"/>
      <c r="QPH1120" s="136"/>
      <c r="QPI1120" s="136"/>
      <c r="QPJ1120" s="136"/>
      <c r="QPK1120" s="136"/>
      <c r="QPL1120" s="136"/>
      <c r="QPM1120" s="136"/>
      <c r="QPN1120" s="136"/>
      <c r="QPO1120" s="136"/>
      <c r="QPP1120" s="136"/>
      <c r="QPQ1120" s="136"/>
      <c r="QPR1120" s="136"/>
      <c r="QPS1120" s="136"/>
      <c r="QPT1120" s="136"/>
      <c r="QPU1120" s="136"/>
      <c r="QPV1120" s="136"/>
      <c r="QPW1120" s="136"/>
      <c r="QPX1120" s="136"/>
      <c r="QPY1120" s="136"/>
      <c r="QPZ1120" s="136"/>
      <c r="QQA1120" s="136"/>
      <c r="QQB1120" s="136"/>
      <c r="QQC1120" s="136"/>
      <c r="QQD1120" s="136"/>
      <c r="QQE1120" s="136"/>
      <c r="QQF1120" s="136"/>
      <c r="QQG1120" s="136"/>
      <c r="QQH1120" s="136"/>
      <c r="QQI1120" s="136"/>
      <c r="QQJ1120" s="136"/>
      <c r="QQK1120" s="136"/>
      <c r="QQL1120" s="136"/>
      <c r="QQM1120" s="136"/>
      <c r="QQN1120" s="136"/>
      <c r="QQO1120" s="136"/>
      <c r="QQP1120" s="136"/>
      <c r="QQQ1120" s="136"/>
      <c r="QQR1120" s="136"/>
      <c r="QQS1120" s="136"/>
      <c r="QQT1120" s="136"/>
      <c r="QQU1120" s="136"/>
      <c r="QQV1120" s="136"/>
      <c r="QQW1120" s="136"/>
      <c r="QQX1120" s="136"/>
      <c r="QQY1120" s="136"/>
      <c r="QQZ1120" s="136"/>
      <c r="QRA1120" s="136"/>
      <c r="QRB1120" s="136"/>
      <c r="QRC1120" s="136"/>
      <c r="QRD1120" s="136"/>
      <c r="QRE1120" s="136"/>
      <c r="QRF1120" s="136"/>
      <c r="QRG1120" s="136"/>
      <c r="QRH1120" s="136"/>
      <c r="QRI1120" s="136"/>
      <c r="QRJ1120" s="136"/>
      <c r="QRK1120" s="136"/>
      <c r="QRL1120" s="136"/>
      <c r="QRM1120" s="136"/>
      <c r="QRN1120" s="136"/>
      <c r="QRO1120" s="136"/>
      <c r="QRP1120" s="136"/>
      <c r="QRQ1120" s="136"/>
      <c r="QRR1120" s="136"/>
      <c r="QRS1120" s="136"/>
      <c r="QRT1120" s="136"/>
      <c r="QRU1120" s="136"/>
      <c r="QRV1120" s="136"/>
      <c r="QRW1120" s="136"/>
      <c r="QRX1120" s="136"/>
      <c r="QRY1120" s="136"/>
      <c r="QRZ1120" s="136"/>
      <c r="QSA1120" s="136"/>
      <c r="QSB1120" s="136"/>
      <c r="QSC1120" s="136"/>
      <c r="QSD1120" s="136"/>
      <c r="QSE1120" s="136"/>
      <c r="QSF1120" s="136"/>
      <c r="QSG1120" s="136"/>
      <c r="QSH1120" s="136"/>
      <c r="QSI1120" s="136"/>
      <c r="QSJ1120" s="136"/>
      <c r="QSK1120" s="136"/>
      <c r="QSL1120" s="136"/>
      <c r="QSM1120" s="136"/>
      <c r="QSN1120" s="136"/>
      <c r="QSO1120" s="136"/>
      <c r="QSP1120" s="136"/>
      <c r="QSQ1120" s="136"/>
      <c r="QSR1120" s="136"/>
      <c r="QSS1120" s="136"/>
      <c r="QST1120" s="136"/>
      <c r="QSU1120" s="136"/>
      <c r="QSV1120" s="136"/>
      <c r="QSW1120" s="136"/>
      <c r="QSX1120" s="136"/>
      <c r="QSY1120" s="136"/>
      <c r="QSZ1120" s="136"/>
      <c r="QTA1120" s="136"/>
      <c r="QTB1120" s="136"/>
      <c r="QTC1120" s="136"/>
      <c r="QTD1120" s="136"/>
      <c r="QTE1120" s="136"/>
      <c r="QTF1120" s="136"/>
      <c r="QTG1120" s="136"/>
      <c r="QTH1120" s="136"/>
      <c r="QTI1120" s="136"/>
      <c r="QTJ1120" s="136"/>
      <c r="QTK1120" s="136"/>
      <c r="QTL1120" s="136"/>
      <c r="QTM1120" s="136"/>
      <c r="QTN1120" s="136"/>
      <c r="QTO1120" s="136"/>
      <c r="QTP1120" s="136"/>
      <c r="QTQ1120" s="136"/>
      <c r="QTR1120" s="136"/>
      <c r="QTS1120" s="136"/>
      <c r="QTT1120" s="136"/>
      <c r="QTU1120" s="136"/>
      <c r="QTV1120" s="136"/>
      <c r="QTW1120" s="136"/>
      <c r="QTX1120" s="136"/>
      <c r="QTY1120" s="136"/>
      <c r="QTZ1120" s="136"/>
      <c r="QUA1120" s="136"/>
      <c r="QUB1120" s="136"/>
      <c r="QUC1120" s="136"/>
      <c r="QUD1120" s="136"/>
      <c r="QUE1120" s="136"/>
      <c r="QUF1120" s="136"/>
      <c r="QUG1120" s="136"/>
      <c r="QUH1120" s="136"/>
      <c r="QUI1120" s="136"/>
      <c r="QUJ1120" s="136"/>
      <c r="QUK1120" s="136"/>
      <c r="QUL1120" s="136"/>
      <c r="QUM1120" s="136"/>
      <c r="QUN1120" s="136"/>
      <c r="QUO1120" s="136"/>
      <c r="QUP1120" s="136"/>
      <c r="QUQ1120" s="136"/>
      <c r="QUR1120" s="136"/>
      <c r="QUS1120" s="136"/>
      <c r="QUT1120" s="136"/>
      <c r="QUU1120" s="136"/>
      <c r="QUV1120" s="136"/>
      <c r="QUW1120" s="136"/>
      <c r="QUX1120" s="136"/>
      <c r="QUY1120" s="136"/>
      <c r="QUZ1120" s="136"/>
      <c r="QVA1120" s="136"/>
      <c r="QVB1120" s="136"/>
      <c r="QVC1120" s="136"/>
      <c r="QVD1120" s="136"/>
      <c r="QVE1120" s="136"/>
      <c r="QVF1120" s="136"/>
      <c r="QVG1120" s="136"/>
      <c r="QVH1120" s="136"/>
      <c r="QVI1120" s="136"/>
      <c r="QVJ1120" s="136"/>
      <c r="QVK1120" s="136"/>
      <c r="QVL1120" s="136"/>
      <c r="QVM1120" s="136"/>
      <c r="QVN1120" s="136"/>
      <c r="QVO1120" s="136"/>
      <c r="QVP1120" s="136"/>
      <c r="QVQ1120" s="136"/>
      <c r="QVR1120" s="136"/>
      <c r="QVS1120" s="136"/>
      <c r="QVT1120" s="136"/>
      <c r="QVU1120" s="136"/>
      <c r="QVV1120" s="136"/>
      <c r="QVW1120" s="136"/>
      <c r="QVX1120" s="136"/>
      <c r="QVY1120" s="136"/>
      <c r="QVZ1120" s="136"/>
      <c r="QWA1120" s="136"/>
      <c r="QWB1120" s="136"/>
      <c r="QWC1120" s="136"/>
      <c r="QWD1120" s="136"/>
      <c r="QWE1120" s="136"/>
      <c r="QWF1120" s="136"/>
      <c r="QWG1120" s="136"/>
      <c r="QWH1120" s="136"/>
      <c r="QWI1120" s="136"/>
      <c r="QWJ1120" s="136"/>
      <c r="QWK1120" s="136"/>
      <c r="QWL1120" s="136"/>
      <c r="QWM1120" s="136"/>
      <c r="QWN1120" s="136"/>
      <c r="QWO1120" s="136"/>
      <c r="QWP1120" s="136"/>
      <c r="QWQ1120" s="136"/>
      <c r="QWR1120" s="136"/>
      <c r="QWS1120" s="136"/>
      <c r="QWT1120" s="136"/>
      <c r="QWU1120" s="136"/>
      <c r="QWV1120" s="136"/>
      <c r="QWW1120" s="136"/>
      <c r="QWX1120" s="136"/>
      <c r="QWY1120" s="136"/>
      <c r="QWZ1120" s="136"/>
      <c r="QXA1120" s="136"/>
      <c r="QXB1120" s="136"/>
      <c r="QXC1120" s="136"/>
      <c r="QXD1120" s="136"/>
      <c r="QXE1120" s="136"/>
      <c r="QXF1120" s="136"/>
      <c r="QXG1120" s="136"/>
      <c r="QXH1120" s="136"/>
      <c r="QXI1120" s="136"/>
      <c r="QXJ1120" s="136"/>
      <c r="QXK1120" s="136"/>
      <c r="QXL1120" s="136"/>
      <c r="QXM1120" s="136"/>
      <c r="QXN1120" s="136"/>
      <c r="QXO1120" s="136"/>
      <c r="QXP1120" s="136"/>
      <c r="QXQ1120" s="136"/>
      <c r="QXR1120" s="136"/>
      <c r="QXS1120" s="136"/>
      <c r="QXT1120" s="136"/>
      <c r="QXU1120" s="136"/>
      <c r="QXV1120" s="136"/>
      <c r="QXW1120" s="136"/>
      <c r="QXX1120" s="136"/>
      <c r="QXY1120" s="136"/>
      <c r="QXZ1120" s="136"/>
      <c r="QYA1120" s="136"/>
      <c r="QYB1120" s="136"/>
      <c r="QYC1120" s="136"/>
      <c r="QYD1120" s="136"/>
      <c r="QYE1120" s="136"/>
      <c r="QYF1120" s="136"/>
      <c r="QYG1120" s="136"/>
      <c r="QYH1120" s="136"/>
      <c r="QYI1120" s="136"/>
      <c r="QYJ1120" s="136"/>
      <c r="QYK1120" s="136"/>
      <c r="QYL1120" s="136"/>
      <c r="QYM1120" s="136"/>
      <c r="QYN1120" s="136"/>
      <c r="QYO1120" s="136"/>
      <c r="QYP1120" s="136"/>
      <c r="QYQ1120" s="136"/>
      <c r="QYR1120" s="136"/>
      <c r="QYS1120" s="136"/>
      <c r="QYT1120" s="136"/>
      <c r="QYU1120" s="136"/>
      <c r="QYV1120" s="136"/>
      <c r="QYW1120" s="136"/>
      <c r="QYX1120" s="136"/>
      <c r="QYY1120" s="136"/>
      <c r="QYZ1120" s="136"/>
      <c r="QZA1120" s="136"/>
      <c r="QZB1120" s="136"/>
      <c r="QZC1120" s="136"/>
      <c r="QZD1120" s="136"/>
      <c r="QZE1120" s="136"/>
      <c r="QZF1120" s="136"/>
      <c r="QZG1120" s="136"/>
      <c r="QZH1120" s="136"/>
      <c r="QZI1120" s="136"/>
      <c r="QZJ1120" s="136"/>
      <c r="QZK1120" s="136"/>
      <c r="QZL1120" s="136"/>
      <c r="QZM1120" s="136"/>
      <c r="QZN1120" s="136"/>
      <c r="QZO1120" s="136"/>
      <c r="QZP1120" s="136"/>
      <c r="QZQ1120" s="136"/>
      <c r="QZR1120" s="136"/>
      <c r="QZS1120" s="136"/>
      <c r="QZT1120" s="136"/>
      <c r="QZU1120" s="136"/>
      <c r="QZV1120" s="136"/>
      <c r="QZW1120" s="136"/>
      <c r="QZX1120" s="136"/>
      <c r="QZY1120" s="136"/>
      <c r="QZZ1120" s="136"/>
      <c r="RAA1120" s="136"/>
      <c r="RAB1120" s="136"/>
      <c r="RAC1120" s="136"/>
      <c r="RAD1120" s="136"/>
      <c r="RAE1120" s="136"/>
      <c r="RAF1120" s="136"/>
      <c r="RAG1120" s="136"/>
      <c r="RAH1120" s="136"/>
      <c r="RAI1120" s="136"/>
      <c r="RAJ1120" s="136"/>
      <c r="RAK1120" s="136"/>
      <c r="RAL1120" s="136"/>
      <c r="RAM1120" s="136"/>
      <c r="RAN1120" s="136"/>
      <c r="RAO1120" s="136"/>
      <c r="RAP1120" s="136"/>
      <c r="RAQ1120" s="136"/>
      <c r="RAR1120" s="136"/>
      <c r="RAS1120" s="136"/>
      <c r="RAT1120" s="136"/>
      <c r="RAU1120" s="136"/>
      <c r="RAV1120" s="136"/>
      <c r="RAW1120" s="136"/>
      <c r="RAX1120" s="136"/>
      <c r="RAY1120" s="136"/>
      <c r="RAZ1120" s="136"/>
      <c r="RBA1120" s="136"/>
      <c r="RBB1120" s="136"/>
      <c r="RBC1120" s="136"/>
      <c r="RBD1120" s="136"/>
      <c r="RBE1120" s="136"/>
      <c r="RBF1120" s="136"/>
      <c r="RBG1120" s="136"/>
      <c r="RBH1120" s="136"/>
      <c r="RBI1120" s="136"/>
      <c r="RBJ1120" s="136"/>
      <c r="RBK1120" s="136"/>
      <c r="RBL1120" s="136"/>
      <c r="RBM1120" s="136"/>
      <c r="RBN1120" s="136"/>
      <c r="RBO1120" s="136"/>
      <c r="RBP1120" s="136"/>
      <c r="RBQ1120" s="136"/>
      <c r="RBR1120" s="136"/>
      <c r="RBS1120" s="136"/>
      <c r="RBT1120" s="136"/>
      <c r="RBU1120" s="136"/>
      <c r="RBV1120" s="136"/>
      <c r="RBW1120" s="136"/>
      <c r="RBX1120" s="136"/>
      <c r="RBY1120" s="136"/>
      <c r="RBZ1120" s="136"/>
      <c r="RCA1120" s="136"/>
      <c r="RCB1120" s="136"/>
      <c r="RCC1120" s="136"/>
      <c r="RCD1120" s="136"/>
      <c r="RCE1120" s="136"/>
      <c r="RCF1120" s="136"/>
      <c r="RCG1120" s="136"/>
      <c r="RCH1120" s="136"/>
      <c r="RCI1120" s="136"/>
      <c r="RCJ1120" s="136"/>
      <c r="RCK1120" s="136"/>
      <c r="RCL1120" s="136"/>
      <c r="RCM1120" s="136"/>
      <c r="RCN1120" s="136"/>
      <c r="RCO1120" s="136"/>
      <c r="RCP1120" s="136"/>
      <c r="RCQ1120" s="136"/>
      <c r="RCR1120" s="136"/>
      <c r="RCS1120" s="136"/>
      <c r="RCT1120" s="136"/>
      <c r="RCU1120" s="136"/>
      <c r="RCV1120" s="136"/>
      <c r="RCW1120" s="136"/>
      <c r="RCX1120" s="136"/>
      <c r="RCY1120" s="136"/>
      <c r="RCZ1120" s="136"/>
      <c r="RDA1120" s="136"/>
      <c r="RDB1120" s="136"/>
      <c r="RDC1120" s="136"/>
      <c r="RDD1120" s="136"/>
      <c r="RDE1120" s="136"/>
      <c r="RDF1120" s="136"/>
      <c r="RDG1120" s="136"/>
      <c r="RDH1120" s="136"/>
      <c r="RDI1120" s="136"/>
      <c r="RDJ1120" s="136"/>
      <c r="RDK1120" s="136"/>
      <c r="RDL1120" s="136"/>
      <c r="RDM1120" s="136"/>
      <c r="RDN1120" s="136"/>
      <c r="RDO1120" s="136"/>
      <c r="RDP1120" s="136"/>
      <c r="RDQ1120" s="136"/>
      <c r="RDR1120" s="136"/>
      <c r="RDS1120" s="136"/>
      <c r="RDT1120" s="136"/>
      <c r="RDU1120" s="136"/>
      <c r="RDV1120" s="136"/>
      <c r="RDW1120" s="136"/>
      <c r="RDX1120" s="136"/>
      <c r="RDY1120" s="136"/>
      <c r="RDZ1120" s="136"/>
      <c r="REA1120" s="136"/>
      <c r="REB1120" s="136"/>
      <c r="REC1120" s="136"/>
      <c r="RED1120" s="136"/>
      <c r="REE1120" s="136"/>
      <c r="REF1120" s="136"/>
      <c r="REG1120" s="136"/>
      <c r="REH1120" s="136"/>
      <c r="REI1120" s="136"/>
      <c r="REJ1120" s="136"/>
      <c r="REK1120" s="136"/>
      <c r="REL1120" s="136"/>
      <c r="REM1120" s="136"/>
      <c r="REN1120" s="136"/>
      <c r="REO1120" s="136"/>
      <c r="REP1120" s="136"/>
      <c r="REQ1120" s="136"/>
      <c r="RER1120" s="136"/>
      <c r="RES1120" s="136"/>
      <c r="RET1120" s="136"/>
      <c r="REU1120" s="136"/>
      <c r="REV1120" s="136"/>
      <c r="REW1120" s="136"/>
      <c r="REX1120" s="136"/>
      <c r="REY1120" s="136"/>
      <c r="REZ1120" s="136"/>
      <c r="RFA1120" s="136"/>
      <c r="RFB1120" s="136"/>
      <c r="RFC1120" s="136"/>
      <c r="RFD1120" s="136"/>
      <c r="RFE1120" s="136"/>
      <c r="RFF1120" s="136"/>
      <c r="RFG1120" s="136"/>
      <c r="RFH1120" s="136"/>
      <c r="RFI1120" s="136"/>
      <c r="RFJ1120" s="136"/>
      <c r="RFK1120" s="136"/>
      <c r="RFL1120" s="136"/>
      <c r="RFM1120" s="136"/>
      <c r="RFN1120" s="136"/>
      <c r="RFO1120" s="136"/>
      <c r="RFP1120" s="136"/>
      <c r="RFQ1120" s="136"/>
      <c r="RFR1120" s="136"/>
      <c r="RFS1120" s="136"/>
      <c r="RFT1120" s="136"/>
      <c r="RFU1120" s="136"/>
      <c r="RFV1120" s="136"/>
      <c r="RFW1120" s="136"/>
      <c r="RFX1120" s="136"/>
      <c r="RFY1120" s="136"/>
      <c r="RFZ1120" s="136"/>
      <c r="RGA1120" s="136"/>
      <c r="RGB1120" s="136"/>
      <c r="RGC1120" s="136"/>
      <c r="RGD1120" s="136"/>
      <c r="RGE1120" s="136"/>
      <c r="RGF1120" s="136"/>
      <c r="RGG1120" s="136"/>
      <c r="RGH1120" s="136"/>
      <c r="RGI1120" s="136"/>
      <c r="RGJ1120" s="136"/>
      <c r="RGK1120" s="136"/>
      <c r="RGL1120" s="136"/>
      <c r="RGM1120" s="136"/>
      <c r="RGN1120" s="136"/>
      <c r="RGO1120" s="136"/>
      <c r="RGP1120" s="136"/>
      <c r="RGQ1120" s="136"/>
      <c r="RGR1120" s="136"/>
      <c r="RGS1120" s="136"/>
      <c r="RGT1120" s="136"/>
      <c r="RGU1120" s="136"/>
      <c r="RGV1120" s="136"/>
      <c r="RGW1120" s="136"/>
      <c r="RGX1120" s="136"/>
      <c r="RGY1120" s="136"/>
      <c r="RGZ1120" s="136"/>
      <c r="RHA1120" s="136"/>
      <c r="RHB1120" s="136"/>
      <c r="RHC1120" s="136"/>
      <c r="RHD1120" s="136"/>
      <c r="RHE1120" s="136"/>
      <c r="RHF1120" s="136"/>
      <c r="RHG1120" s="136"/>
      <c r="RHH1120" s="136"/>
      <c r="RHI1120" s="136"/>
      <c r="RHJ1120" s="136"/>
      <c r="RHK1120" s="136"/>
      <c r="RHL1120" s="136"/>
      <c r="RHM1120" s="136"/>
      <c r="RHN1120" s="136"/>
      <c r="RHO1120" s="136"/>
      <c r="RHP1120" s="136"/>
      <c r="RHQ1120" s="136"/>
      <c r="RHR1120" s="136"/>
      <c r="RHS1120" s="136"/>
      <c r="RHT1120" s="136"/>
      <c r="RHU1120" s="136"/>
      <c r="RHV1120" s="136"/>
      <c r="RHW1120" s="136"/>
      <c r="RHX1120" s="136"/>
      <c r="RHY1120" s="136"/>
      <c r="RHZ1120" s="136"/>
      <c r="RIA1120" s="136"/>
      <c r="RIB1120" s="136"/>
      <c r="RIC1120" s="136"/>
      <c r="RID1120" s="136"/>
      <c r="RIE1120" s="136"/>
      <c r="RIF1120" s="136"/>
      <c r="RIG1120" s="136"/>
      <c r="RIH1120" s="136"/>
      <c r="RII1120" s="136"/>
      <c r="RIJ1120" s="136"/>
      <c r="RIK1120" s="136"/>
      <c r="RIL1120" s="136"/>
      <c r="RIM1120" s="136"/>
      <c r="RIN1120" s="136"/>
      <c r="RIO1120" s="136"/>
      <c r="RIP1120" s="136"/>
      <c r="RIQ1120" s="136"/>
      <c r="RIR1120" s="136"/>
      <c r="RIS1120" s="136"/>
      <c r="RIT1120" s="136"/>
      <c r="RIU1120" s="136"/>
      <c r="RIV1120" s="136"/>
      <c r="RIW1120" s="136"/>
      <c r="RIX1120" s="136"/>
      <c r="RIY1120" s="136"/>
      <c r="RIZ1120" s="136"/>
      <c r="RJA1120" s="136"/>
      <c r="RJB1120" s="136"/>
      <c r="RJC1120" s="136"/>
      <c r="RJD1120" s="136"/>
      <c r="RJE1120" s="136"/>
      <c r="RJF1120" s="136"/>
      <c r="RJG1120" s="136"/>
      <c r="RJH1120" s="136"/>
      <c r="RJI1120" s="136"/>
      <c r="RJJ1120" s="136"/>
      <c r="RJK1120" s="136"/>
      <c r="RJL1120" s="136"/>
      <c r="RJM1120" s="136"/>
      <c r="RJN1120" s="136"/>
      <c r="RJO1120" s="136"/>
      <c r="RJP1120" s="136"/>
      <c r="RJQ1120" s="136"/>
      <c r="RJR1120" s="136"/>
      <c r="RJS1120" s="136"/>
      <c r="RJT1120" s="136"/>
      <c r="RJU1120" s="136"/>
      <c r="RJV1120" s="136"/>
      <c r="RJW1120" s="136"/>
      <c r="RJX1120" s="136"/>
      <c r="RJY1120" s="136"/>
      <c r="RJZ1120" s="136"/>
      <c r="RKA1120" s="136"/>
      <c r="RKB1120" s="136"/>
      <c r="RKC1120" s="136"/>
      <c r="RKD1120" s="136"/>
      <c r="RKE1120" s="136"/>
      <c r="RKF1120" s="136"/>
      <c r="RKG1120" s="136"/>
      <c r="RKH1120" s="136"/>
      <c r="RKI1120" s="136"/>
      <c r="RKJ1120" s="136"/>
      <c r="RKK1120" s="136"/>
      <c r="RKL1120" s="136"/>
      <c r="RKM1120" s="136"/>
      <c r="RKN1120" s="136"/>
      <c r="RKO1120" s="136"/>
      <c r="RKP1120" s="136"/>
      <c r="RKQ1120" s="136"/>
      <c r="RKR1120" s="136"/>
      <c r="RKS1120" s="136"/>
      <c r="RKT1120" s="136"/>
      <c r="RKU1120" s="136"/>
      <c r="RKV1120" s="136"/>
      <c r="RKW1120" s="136"/>
      <c r="RKX1120" s="136"/>
      <c r="RKY1120" s="136"/>
      <c r="RKZ1120" s="136"/>
      <c r="RLA1120" s="136"/>
      <c r="RLB1120" s="136"/>
      <c r="RLC1120" s="136"/>
      <c r="RLD1120" s="136"/>
      <c r="RLE1120" s="136"/>
      <c r="RLF1120" s="136"/>
      <c r="RLG1120" s="136"/>
      <c r="RLH1120" s="136"/>
      <c r="RLI1120" s="136"/>
      <c r="RLJ1120" s="136"/>
      <c r="RLK1120" s="136"/>
      <c r="RLL1120" s="136"/>
      <c r="RLM1120" s="136"/>
      <c r="RLN1120" s="136"/>
      <c r="RLO1120" s="136"/>
      <c r="RLP1120" s="136"/>
      <c r="RLQ1120" s="136"/>
      <c r="RLR1120" s="136"/>
      <c r="RLS1120" s="136"/>
      <c r="RLT1120" s="136"/>
      <c r="RLU1120" s="136"/>
      <c r="RLV1120" s="136"/>
      <c r="RLW1120" s="136"/>
      <c r="RLX1120" s="136"/>
      <c r="RLY1120" s="136"/>
      <c r="RLZ1120" s="136"/>
      <c r="RMA1120" s="136"/>
      <c r="RMB1120" s="136"/>
      <c r="RMC1120" s="136"/>
      <c r="RMD1120" s="136"/>
      <c r="RME1120" s="136"/>
      <c r="RMF1120" s="136"/>
      <c r="RMG1120" s="136"/>
      <c r="RMH1120" s="136"/>
      <c r="RMI1120" s="136"/>
      <c r="RMJ1120" s="136"/>
      <c r="RMK1120" s="136"/>
      <c r="RML1120" s="136"/>
      <c r="RMM1120" s="136"/>
      <c r="RMN1120" s="136"/>
      <c r="RMO1120" s="136"/>
      <c r="RMP1120" s="136"/>
      <c r="RMQ1120" s="136"/>
      <c r="RMR1120" s="136"/>
      <c r="RMS1120" s="136"/>
      <c r="RMT1120" s="136"/>
      <c r="RMU1120" s="136"/>
      <c r="RMV1120" s="136"/>
      <c r="RMW1120" s="136"/>
      <c r="RMX1120" s="136"/>
      <c r="RMY1120" s="136"/>
      <c r="RMZ1120" s="136"/>
      <c r="RNA1120" s="136"/>
      <c r="RNB1120" s="136"/>
      <c r="RNC1120" s="136"/>
      <c r="RND1120" s="136"/>
      <c r="RNE1120" s="136"/>
      <c r="RNF1120" s="136"/>
      <c r="RNG1120" s="136"/>
      <c r="RNH1120" s="136"/>
      <c r="RNI1120" s="136"/>
      <c r="RNJ1120" s="136"/>
      <c r="RNK1120" s="136"/>
      <c r="RNL1120" s="136"/>
      <c r="RNM1120" s="136"/>
      <c r="RNN1120" s="136"/>
      <c r="RNO1120" s="136"/>
      <c r="RNP1120" s="136"/>
      <c r="RNQ1120" s="136"/>
      <c r="RNR1120" s="136"/>
      <c r="RNS1120" s="136"/>
      <c r="RNT1120" s="136"/>
      <c r="RNU1120" s="136"/>
      <c r="RNV1120" s="136"/>
      <c r="RNW1120" s="136"/>
      <c r="RNX1120" s="136"/>
      <c r="RNY1120" s="136"/>
      <c r="RNZ1120" s="136"/>
      <c r="ROA1120" s="136"/>
      <c r="ROB1120" s="136"/>
      <c r="ROC1120" s="136"/>
      <c r="ROD1120" s="136"/>
      <c r="ROE1120" s="136"/>
      <c r="ROF1120" s="136"/>
      <c r="ROG1120" s="136"/>
      <c r="ROH1120" s="136"/>
      <c r="ROI1120" s="136"/>
      <c r="ROJ1120" s="136"/>
      <c r="ROK1120" s="136"/>
      <c r="ROL1120" s="136"/>
      <c r="ROM1120" s="136"/>
      <c r="RON1120" s="136"/>
      <c r="ROO1120" s="136"/>
      <c r="ROP1120" s="136"/>
      <c r="ROQ1120" s="136"/>
      <c r="ROR1120" s="136"/>
      <c r="ROS1120" s="136"/>
      <c r="ROT1120" s="136"/>
      <c r="ROU1120" s="136"/>
      <c r="ROV1120" s="136"/>
      <c r="ROW1120" s="136"/>
      <c r="ROX1120" s="136"/>
      <c r="ROY1120" s="136"/>
      <c r="ROZ1120" s="136"/>
      <c r="RPA1120" s="136"/>
      <c r="RPB1120" s="136"/>
      <c r="RPC1120" s="136"/>
      <c r="RPD1120" s="136"/>
      <c r="RPE1120" s="136"/>
      <c r="RPF1120" s="136"/>
      <c r="RPG1120" s="136"/>
      <c r="RPH1120" s="136"/>
      <c r="RPI1120" s="136"/>
      <c r="RPJ1120" s="136"/>
      <c r="RPK1120" s="136"/>
      <c r="RPL1120" s="136"/>
      <c r="RPM1120" s="136"/>
      <c r="RPN1120" s="136"/>
      <c r="RPO1120" s="136"/>
      <c r="RPP1120" s="136"/>
      <c r="RPQ1120" s="136"/>
      <c r="RPR1120" s="136"/>
      <c r="RPS1120" s="136"/>
      <c r="RPT1120" s="136"/>
      <c r="RPU1120" s="136"/>
      <c r="RPV1120" s="136"/>
      <c r="RPW1120" s="136"/>
      <c r="RPX1120" s="136"/>
      <c r="RPY1120" s="136"/>
      <c r="RPZ1120" s="136"/>
      <c r="RQA1120" s="136"/>
      <c r="RQB1120" s="136"/>
      <c r="RQC1120" s="136"/>
      <c r="RQD1120" s="136"/>
      <c r="RQE1120" s="136"/>
      <c r="RQF1120" s="136"/>
      <c r="RQG1120" s="136"/>
      <c r="RQH1120" s="136"/>
      <c r="RQI1120" s="136"/>
      <c r="RQJ1120" s="136"/>
      <c r="RQK1120" s="136"/>
      <c r="RQL1120" s="136"/>
      <c r="RQM1120" s="136"/>
      <c r="RQN1120" s="136"/>
      <c r="RQO1120" s="136"/>
      <c r="RQP1120" s="136"/>
      <c r="RQQ1120" s="136"/>
      <c r="RQR1120" s="136"/>
      <c r="RQS1120" s="136"/>
      <c r="RQT1120" s="136"/>
      <c r="RQU1120" s="136"/>
      <c r="RQV1120" s="136"/>
      <c r="RQW1120" s="136"/>
      <c r="RQX1120" s="136"/>
      <c r="RQY1120" s="136"/>
      <c r="RQZ1120" s="136"/>
      <c r="RRA1120" s="136"/>
      <c r="RRB1120" s="136"/>
      <c r="RRC1120" s="136"/>
      <c r="RRD1120" s="136"/>
      <c r="RRE1120" s="136"/>
      <c r="RRF1120" s="136"/>
      <c r="RRG1120" s="136"/>
      <c r="RRH1120" s="136"/>
      <c r="RRI1120" s="136"/>
      <c r="RRJ1120" s="136"/>
      <c r="RRK1120" s="136"/>
      <c r="RRL1120" s="136"/>
      <c r="RRM1120" s="136"/>
      <c r="RRN1120" s="136"/>
      <c r="RRO1120" s="136"/>
      <c r="RRP1120" s="136"/>
      <c r="RRQ1120" s="136"/>
      <c r="RRR1120" s="136"/>
      <c r="RRS1120" s="136"/>
      <c r="RRT1120" s="136"/>
      <c r="RRU1120" s="136"/>
      <c r="RRV1120" s="136"/>
      <c r="RRW1120" s="136"/>
      <c r="RRX1120" s="136"/>
      <c r="RRY1120" s="136"/>
      <c r="RRZ1120" s="136"/>
      <c r="RSA1120" s="136"/>
      <c r="RSB1120" s="136"/>
      <c r="RSC1120" s="136"/>
      <c r="RSD1120" s="136"/>
      <c r="RSE1120" s="136"/>
      <c r="RSF1120" s="136"/>
      <c r="RSG1120" s="136"/>
      <c r="RSH1120" s="136"/>
      <c r="RSI1120" s="136"/>
      <c r="RSJ1120" s="136"/>
      <c r="RSK1120" s="136"/>
      <c r="RSL1120" s="136"/>
      <c r="RSM1120" s="136"/>
      <c r="RSN1120" s="136"/>
      <c r="RSO1120" s="136"/>
      <c r="RSP1120" s="136"/>
      <c r="RSQ1120" s="136"/>
      <c r="RSR1120" s="136"/>
      <c r="RSS1120" s="136"/>
      <c r="RST1120" s="136"/>
      <c r="RSU1120" s="136"/>
      <c r="RSV1120" s="136"/>
      <c r="RSW1120" s="136"/>
      <c r="RSX1120" s="136"/>
      <c r="RSY1120" s="136"/>
      <c r="RSZ1120" s="136"/>
      <c r="RTA1120" s="136"/>
      <c r="RTB1120" s="136"/>
      <c r="RTC1120" s="136"/>
      <c r="RTD1120" s="136"/>
      <c r="RTE1120" s="136"/>
      <c r="RTF1120" s="136"/>
      <c r="RTG1120" s="136"/>
      <c r="RTH1120" s="136"/>
      <c r="RTI1120" s="136"/>
      <c r="RTJ1120" s="136"/>
      <c r="RTK1120" s="136"/>
      <c r="RTL1120" s="136"/>
      <c r="RTM1120" s="136"/>
      <c r="RTN1120" s="136"/>
      <c r="RTO1120" s="136"/>
      <c r="RTP1120" s="136"/>
      <c r="RTQ1120" s="136"/>
      <c r="RTR1120" s="136"/>
      <c r="RTS1120" s="136"/>
      <c r="RTT1120" s="136"/>
      <c r="RTU1120" s="136"/>
      <c r="RTV1120" s="136"/>
      <c r="RTW1120" s="136"/>
      <c r="RTX1120" s="136"/>
      <c r="RTY1120" s="136"/>
      <c r="RTZ1120" s="136"/>
      <c r="RUA1120" s="136"/>
      <c r="RUB1120" s="136"/>
      <c r="RUC1120" s="136"/>
      <c r="RUD1120" s="136"/>
      <c r="RUE1120" s="136"/>
      <c r="RUF1120" s="136"/>
      <c r="RUG1120" s="136"/>
      <c r="RUH1120" s="136"/>
      <c r="RUI1120" s="136"/>
      <c r="RUJ1120" s="136"/>
      <c r="RUK1120" s="136"/>
      <c r="RUL1120" s="136"/>
      <c r="RUM1120" s="136"/>
      <c r="RUN1120" s="136"/>
      <c r="RUO1120" s="136"/>
      <c r="RUP1120" s="136"/>
      <c r="RUQ1120" s="136"/>
      <c r="RUR1120" s="136"/>
      <c r="RUS1120" s="136"/>
      <c r="RUT1120" s="136"/>
      <c r="RUU1120" s="136"/>
      <c r="RUV1120" s="136"/>
      <c r="RUW1120" s="136"/>
      <c r="RUX1120" s="136"/>
      <c r="RUY1120" s="136"/>
      <c r="RUZ1120" s="136"/>
      <c r="RVA1120" s="136"/>
      <c r="RVB1120" s="136"/>
      <c r="RVC1120" s="136"/>
      <c r="RVD1120" s="136"/>
      <c r="RVE1120" s="136"/>
      <c r="RVF1120" s="136"/>
      <c r="RVG1120" s="136"/>
      <c r="RVH1120" s="136"/>
      <c r="RVI1120" s="136"/>
      <c r="RVJ1120" s="136"/>
      <c r="RVK1120" s="136"/>
      <c r="RVL1120" s="136"/>
      <c r="RVM1120" s="136"/>
      <c r="RVN1120" s="136"/>
      <c r="RVO1120" s="136"/>
      <c r="RVP1120" s="136"/>
      <c r="RVQ1120" s="136"/>
      <c r="RVR1120" s="136"/>
      <c r="RVS1120" s="136"/>
      <c r="RVT1120" s="136"/>
      <c r="RVU1120" s="136"/>
      <c r="RVV1120" s="136"/>
      <c r="RVW1120" s="136"/>
      <c r="RVX1120" s="136"/>
      <c r="RVY1120" s="136"/>
      <c r="RVZ1120" s="136"/>
      <c r="RWA1120" s="136"/>
      <c r="RWB1120" s="136"/>
      <c r="RWC1120" s="136"/>
      <c r="RWD1120" s="136"/>
      <c r="RWE1120" s="136"/>
      <c r="RWF1120" s="136"/>
      <c r="RWG1120" s="136"/>
      <c r="RWH1120" s="136"/>
      <c r="RWI1120" s="136"/>
      <c r="RWJ1120" s="136"/>
      <c r="RWK1120" s="136"/>
      <c r="RWL1120" s="136"/>
      <c r="RWM1120" s="136"/>
      <c r="RWN1120" s="136"/>
      <c r="RWO1120" s="136"/>
      <c r="RWP1120" s="136"/>
      <c r="RWQ1120" s="136"/>
      <c r="RWR1120" s="136"/>
      <c r="RWS1120" s="136"/>
      <c r="RWT1120" s="136"/>
      <c r="RWU1120" s="136"/>
      <c r="RWV1120" s="136"/>
      <c r="RWW1120" s="136"/>
      <c r="RWX1120" s="136"/>
      <c r="RWY1120" s="136"/>
      <c r="RWZ1120" s="136"/>
      <c r="RXA1120" s="136"/>
      <c r="RXB1120" s="136"/>
      <c r="RXC1120" s="136"/>
      <c r="RXD1120" s="136"/>
      <c r="RXE1120" s="136"/>
      <c r="RXF1120" s="136"/>
      <c r="RXG1120" s="136"/>
      <c r="RXH1120" s="136"/>
      <c r="RXI1120" s="136"/>
      <c r="RXJ1120" s="136"/>
      <c r="RXK1120" s="136"/>
      <c r="RXL1120" s="136"/>
      <c r="RXM1120" s="136"/>
      <c r="RXN1120" s="136"/>
      <c r="RXO1120" s="136"/>
      <c r="RXP1120" s="136"/>
      <c r="RXQ1120" s="136"/>
      <c r="RXR1120" s="136"/>
      <c r="RXS1120" s="136"/>
      <c r="RXT1120" s="136"/>
      <c r="RXU1120" s="136"/>
      <c r="RXV1120" s="136"/>
      <c r="RXW1120" s="136"/>
      <c r="RXX1120" s="136"/>
      <c r="RXY1120" s="136"/>
      <c r="RXZ1120" s="136"/>
      <c r="RYA1120" s="136"/>
      <c r="RYB1120" s="136"/>
      <c r="RYC1120" s="136"/>
      <c r="RYD1120" s="136"/>
      <c r="RYE1120" s="136"/>
      <c r="RYF1120" s="136"/>
      <c r="RYG1120" s="136"/>
      <c r="RYH1120" s="136"/>
      <c r="RYI1120" s="136"/>
      <c r="RYJ1120" s="136"/>
      <c r="RYK1120" s="136"/>
      <c r="RYL1120" s="136"/>
      <c r="RYM1120" s="136"/>
      <c r="RYN1120" s="136"/>
      <c r="RYO1120" s="136"/>
      <c r="RYP1120" s="136"/>
      <c r="RYQ1120" s="136"/>
      <c r="RYR1120" s="136"/>
      <c r="RYS1120" s="136"/>
      <c r="RYT1120" s="136"/>
      <c r="RYU1120" s="136"/>
      <c r="RYV1120" s="136"/>
      <c r="RYW1120" s="136"/>
      <c r="RYX1120" s="136"/>
      <c r="RYY1120" s="136"/>
      <c r="RYZ1120" s="136"/>
      <c r="RZA1120" s="136"/>
      <c r="RZB1120" s="136"/>
      <c r="RZC1120" s="136"/>
      <c r="RZD1120" s="136"/>
      <c r="RZE1120" s="136"/>
      <c r="RZF1120" s="136"/>
      <c r="RZG1120" s="136"/>
      <c r="RZH1120" s="136"/>
      <c r="RZI1120" s="136"/>
      <c r="RZJ1120" s="136"/>
      <c r="RZK1120" s="136"/>
      <c r="RZL1120" s="136"/>
      <c r="RZM1120" s="136"/>
      <c r="RZN1120" s="136"/>
      <c r="RZO1120" s="136"/>
      <c r="RZP1120" s="136"/>
      <c r="RZQ1120" s="136"/>
      <c r="RZR1120" s="136"/>
      <c r="RZS1120" s="136"/>
      <c r="RZT1120" s="136"/>
      <c r="RZU1120" s="136"/>
      <c r="RZV1120" s="136"/>
      <c r="RZW1120" s="136"/>
      <c r="RZX1120" s="136"/>
      <c r="RZY1120" s="136"/>
      <c r="RZZ1120" s="136"/>
      <c r="SAA1120" s="136"/>
      <c r="SAB1120" s="136"/>
      <c r="SAC1120" s="136"/>
      <c r="SAD1120" s="136"/>
      <c r="SAE1120" s="136"/>
      <c r="SAF1120" s="136"/>
      <c r="SAG1120" s="136"/>
      <c r="SAH1120" s="136"/>
      <c r="SAI1120" s="136"/>
      <c r="SAJ1120" s="136"/>
      <c r="SAK1120" s="136"/>
      <c r="SAL1120" s="136"/>
      <c r="SAM1120" s="136"/>
      <c r="SAN1120" s="136"/>
      <c r="SAO1120" s="136"/>
      <c r="SAP1120" s="136"/>
      <c r="SAQ1120" s="136"/>
      <c r="SAR1120" s="136"/>
      <c r="SAS1120" s="136"/>
      <c r="SAT1120" s="136"/>
      <c r="SAU1120" s="136"/>
      <c r="SAV1120" s="136"/>
      <c r="SAW1120" s="136"/>
      <c r="SAX1120" s="136"/>
      <c r="SAY1120" s="136"/>
      <c r="SAZ1120" s="136"/>
      <c r="SBA1120" s="136"/>
      <c r="SBB1120" s="136"/>
      <c r="SBC1120" s="136"/>
      <c r="SBD1120" s="136"/>
      <c r="SBE1120" s="136"/>
      <c r="SBF1120" s="136"/>
      <c r="SBG1120" s="136"/>
      <c r="SBH1120" s="136"/>
      <c r="SBI1120" s="136"/>
      <c r="SBJ1120" s="136"/>
      <c r="SBK1120" s="136"/>
      <c r="SBL1120" s="136"/>
      <c r="SBM1120" s="136"/>
      <c r="SBN1120" s="136"/>
      <c r="SBO1120" s="136"/>
      <c r="SBP1120" s="136"/>
      <c r="SBQ1120" s="136"/>
      <c r="SBR1120" s="136"/>
      <c r="SBS1120" s="136"/>
      <c r="SBT1120" s="136"/>
      <c r="SBU1120" s="136"/>
      <c r="SBV1120" s="136"/>
      <c r="SBW1120" s="136"/>
      <c r="SBX1120" s="136"/>
      <c r="SBY1120" s="136"/>
      <c r="SBZ1120" s="136"/>
      <c r="SCA1120" s="136"/>
      <c r="SCB1120" s="136"/>
      <c r="SCC1120" s="136"/>
      <c r="SCD1120" s="136"/>
      <c r="SCE1120" s="136"/>
      <c r="SCF1120" s="136"/>
      <c r="SCG1120" s="136"/>
      <c r="SCH1120" s="136"/>
      <c r="SCI1120" s="136"/>
      <c r="SCJ1120" s="136"/>
      <c r="SCK1120" s="136"/>
      <c r="SCL1120" s="136"/>
      <c r="SCM1120" s="136"/>
      <c r="SCN1120" s="136"/>
      <c r="SCO1120" s="136"/>
      <c r="SCP1120" s="136"/>
      <c r="SCQ1120" s="136"/>
      <c r="SCR1120" s="136"/>
      <c r="SCS1120" s="136"/>
      <c r="SCT1120" s="136"/>
      <c r="SCU1120" s="136"/>
      <c r="SCV1120" s="136"/>
      <c r="SCW1120" s="136"/>
      <c r="SCX1120" s="136"/>
      <c r="SCY1120" s="136"/>
      <c r="SCZ1120" s="136"/>
      <c r="SDA1120" s="136"/>
      <c r="SDB1120" s="136"/>
      <c r="SDC1120" s="136"/>
      <c r="SDD1120" s="136"/>
      <c r="SDE1120" s="136"/>
      <c r="SDF1120" s="136"/>
      <c r="SDG1120" s="136"/>
      <c r="SDH1120" s="136"/>
      <c r="SDI1120" s="136"/>
      <c r="SDJ1120" s="136"/>
      <c r="SDK1120" s="136"/>
      <c r="SDL1120" s="136"/>
      <c r="SDM1120" s="136"/>
      <c r="SDN1120" s="136"/>
      <c r="SDO1120" s="136"/>
      <c r="SDP1120" s="136"/>
      <c r="SDQ1120" s="136"/>
      <c r="SDR1120" s="136"/>
      <c r="SDS1120" s="136"/>
      <c r="SDT1120" s="136"/>
      <c r="SDU1120" s="136"/>
      <c r="SDV1120" s="136"/>
      <c r="SDW1120" s="136"/>
      <c r="SDX1120" s="136"/>
      <c r="SDY1120" s="136"/>
      <c r="SDZ1120" s="136"/>
      <c r="SEA1120" s="136"/>
      <c r="SEB1120" s="136"/>
      <c r="SEC1120" s="136"/>
      <c r="SED1120" s="136"/>
      <c r="SEE1120" s="136"/>
      <c r="SEF1120" s="136"/>
      <c r="SEG1120" s="136"/>
      <c r="SEH1120" s="136"/>
      <c r="SEI1120" s="136"/>
      <c r="SEJ1120" s="136"/>
      <c r="SEK1120" s="136"/>
      <c r="SEL1120" s="136"/>
      <c r="SEM1120" s="136"/>
      <c r="SEN1120" s="136"/>
      <c r="SEO1120" s="136"/>
      <c r="SEP1120" s="136"/>
      <c r="SEQ1120" s="136"/>
      <c r="SER1120" s="136"/>
      <c r="SES1120" s="136"/>
      <c r="SET1120" s="136"/>
      <c r="SEU1120" s="136"/>
      <c r="SEV1120" s="136"/>
      <c r="SEW1120" s="136"/>
      <c r="SEX1120" s="136"/>
      <c r="SEY1120" s="136"/>
      <c r="SEZ1120" s="136"/>
      <c r="SFA1120" s="136"/>
      <c r="SFB1120" s="136"/>
      <c r="SFC1120" s="136"/>
      <c r="SFD1120" s="136"/>
      <c r="SFE1120" s="136"/>
      <c r="SFF1120" s="136"/>
      <c r="SFG1120" s="136"/>
      <c r="SFH1120" s="136"/>
      <c r="SFI1120" s="136"/>
      <c r="SFJ1120" s="136"/>
      <c r="SFK1120" s="136"/>
      <c r="SFL1120" s="136"/>
      <c r="SFM1120" s="136"/>
      <c r="SFN1120" s="136"/>
      <c r="SFO1120" s="136"/>
      <c r="SFP1120" s="136"/>
      <c r="SFQ1120" s="136"/>
      <c r="SFR1120" s="136"/>
      <c r="SFS1120" s="136"/>
      <c r="SFT1120" s="136"/>
      <c r="SFU1120" s="136"/>
      <c r="SFV1120" s="136"/>
      <c r="SFW1120" s="136"/>
      <c r="SFX1120" s="136"/>
      <c r="SFY1120" s="136"/>
      <c r="SFZ1120" s="136"/>
      <c r="SGA1120" s="136"/>
      <c r="SGB1120" s="136"/>
      <c r="SGC1120" s="136"/>
      <c r="SGD1120" s="136"/>
      <c r="SGE1120" s="136"/>
      <c r="SGF1120" s="136"/>
      <c r="SGG1120" s="136"/>
      <c r="SGH1120" s="136"/>
      <c r="SGI1120" s="136"/>
      <c r="SGJ1120" s="136"/>
      <c r="SGK1120" s="136"/>
      <c r="SGL1120" s="136"/>
      <c r="SGM1120" s="136"/>
      <c r="SGN1120" s="136"/>
      <c r="SGO1120" s="136"/>
      <c r="SGP1120" s="136"/>
      <c r="SGQ1120" s="136"/>
      <c r="SGR1120" s="136"/>
      <c r="SGS1120" s="136"/>
      <c r="SGT1120" s="136"/>
      <c r="SGU1120" s="136"/>
      <c r="SGV1120" s="136"/>
      <c r="SGW1120" s="136"/>
      <c r="SGX1120" s="136"/>
      <c r="SGY1120" s="136"/>
      <c r="SGZ1120" s="136"/>
      <c r="SHA1120" s="136"/>
      <c r="SHB1120" s="136"/>
      <c r="SHC1120" s="136"/>
      <c r="SHD1120" s="136"/>
      <c r="SHE1120" s="136"/>
      <c r="SHF1120" s="136"/>
      <c r="SHG1120" s="136"/>
      <c r="SHH1120" s="136"/>
      <c r="SHI1120" s="136"/>
      <c r="SHJ1120" s="136"/>
      <c r="SHK1120" s="136"/>
      <c r="SHL1120" s="136"/>
      <c r="SHM1120" s="136"/>
      <c r="SHN1120" s="136"/>
      <c r="SHO1120" s="136"/>
      <c r="SHP1120" s="136"/>
      <c r="SHQ1120" s="136"/>
      <c r="SHR1120" s="136"/>
      <c r="SHS1120" s="136"/>
      <c r="SHT1120" s="136"/>
      <c r="SHU1120" s="136"/>
      <c r="SHV1120" s="136"/>
      <c r="SHW1120" s="136"/>
      <c r="SHX1120" s="136"/>
      <c r="SHY1120" s="136"/>
      <c r="SHZ1120" s="136"/>
      <c r="SIA1120" s="136"/>
      <c r="SIB1120" s="136"/>
      <c r="SIC1120" s="136"/>
      <c r="SID1120" s="136"/>
      <c r="SIE1120" s="136"/>
      <c r="SIF1120" s="136"/>
      <c r="SIG1120" s="136"/>
      <c r="SIH1120" s="136"/>
      <c r="SII1120" s="136"/>
      <c r="SIJ1120" s="136"/>
      <c r="SIK1120" s="136"/>
      <c r="SIL1120" s="136"/>
      <c r="SIM1120" s="136"/>
      <c r="SIN1120" s="136"/>
      <c r="SIO1120" s="136"/>
      <c r="SIP1120" s="136"/>
      <c r="SIQ1120" s="136"/>
      <c r="SIR1120" s="136"/>
      <c r="SIS1120" s="136"/>
      <c r="SIT1120" s="136"/>
      <c r="SIU1120" s="136"/>
      <c r="SIV1120" s="136"/>
      <c r="SIW1120" s="136"/>
      <c r="SIX1120" s="136"/>
      <c r="SIY1120" s="136"/>
      <c r="SIZ1120" s="136"/>
      <c r="SJA1120" s="136"/>
      <c r="SJB1120" s="136"/>
      <c r="SJC1120" s="136"/>
      <c r="SJD1120" s="136"/>
      <c r="SJE1120" s="136"/>
      <c r="SJF1120" s="136"/>
      <c r="SJG1120" s="136"/>
      <c r="SJH1120" s="136"/>
      <c r="SJI1120" s="136"/>
      <c r="SJJ1120" s="136"/>
      <c r="SJK1120" s="136"/>
      <c r="SJL1120" s="136"/>
      <c r="SJM1120" s="136"/>
      <c r="SJN1120" s="136"/>
      <c r="SJO1120" s="136"/>
      <c r="SJP1120" s="136"/>
      <c r="SJQ1120" s="136"/>
      <c r="SJR1120" s="136"/>
      <c r="SJS1120" s="136"/>
      <c r="SJT1120" s="136"/>
      <c r="SJU1120" s="136"/>
      <c r="SJV1120" s="136"/>
      <c r="SJW1120" s="136"/>
      <c r="SJX1120" s="136"/>
      <c r="SJY1120" s="136"/>
      <c r="SJZ1120" s="136"/>
      <c r="SKA1120" s="136"/>
      <c r="SKB1120" s="136"/>
      <c r="SKC1120" s="136"/>
      <c r="SKD1120" s="136"/>
      <c r="SKE1120" s="136"/>
      <c r="SKF1120" s="136"/>
      <c r="SKG1120" s="136"/>
      <c r="SKH1120" s="136"/>
      <c r="SKI1120" s="136"/>
      <c r="SKJ1120" s="136"/>
      <c r="SKK1120" s="136"/>
      <c r="SKL1120" s="136"/>
      <c r="SKM1120" s="136"/>
      <c r="SKN1120" s="136"/>
      <c r="SKO1120" s="136"/>
      <c r="SKP1120" s="136"/>
      <c r="SKQ1120" s="136"/>
      <c r="SKR1120" s="136"/>
      <c r="SKS1120" s="136"/>
      <c r="SKT1120" s="136"/>
      <c r="SKU1120" s="136"/>
      <c r="SKV1120" s="136"/>
      <c r="SKW1120" s="136"/>
      <c r="SKX1120" s="136"/>
      <c r="SKY1120" s="136"/>
      <c r="SKZ1120" s="136"/>
      <c r="SLA1120" s="136"/>
      <c r="SLB1120" s="136"/>
      <c r="SLC1120" s="136"/>
      <c r="SLD1120" s="136"/>
      <c r="SLE1120" s="136"/>
      <c r="SLF1120" s="136"/>
      <c r="SLG1120" s="136"/>
      <c r="SLH1120" s="136"/>
      <c r="SLI1120" s="136"/>
      <c r="SLJ1120" s="136"/>
      <c r="SLK1120" s="136"/>
      <c r="SLL1120" s="136"/>
      <c r="SLM1120" s="136"/>
      <c r="SLN1120" s="136"/>
      <c r="SLO1120" s="136"/>
      <c r="SLP1120" s="136"/>
      <c r="SLQ1120" s="136"/>
      <c r="SLR1120" s="136"/>
      <c r="SLS1120" s="136"/>
      <c r="SLT1120" s="136"/>
      <c r="SLU1120" s="136"/>
      <c r="SLV1120" s="136"/>
      <c r="SLW1120" s="136"/>
      <c r="SLX1120" s="136"/>
      <c r="SLY1120" s="136"/>
      <c r="SLZ1120" s="136"/>
      <c r="SMA1120" s="136"/>
      <c r="SMB1120" s="136"/>
      <c r="SMC1120" s="136"/>
      <c r="SMD1120" s="136"/>
      <c r="SME1120" s="136"/>
      <c r="SMF1120" s="136"/>
      <c r="SMG1120" s="136"/>
      <c r="SMH1120" s="136"/>
      <c r="SMI1120" s="136"/>
      <c r="SMJ1120" s="136"/>
      <c r="SMK1120" s="136"/>
      <c r="SML1120" s="136"/>
      <c r="SMM1120" s="136"/>
      <c r="SMN1120" s="136"/>
      <c r="SMO1120" s="136"/>
      <c r="SMP1120" s="136"/>
      <c r="SMQ1120" s="136"/>
      <c r="SMR1120" s="136"/>
      <c r="SMS1120" s="136"/>
      <c r="SMT1120" s="136"/>
      <c r="SMU1120" s="136"/>
      <c r="SMV1120" s="136"/>
      <c r="SMW1120" s="136"/>
      <c r="SMX1120" s="136"/>
      <c r="SMY1120" s="136"/>
      <c r="SMZ1120" s="136"/>
      <c r="SNA1120" s="136"/>
      <c r="SNB1120" s="136"/>
      <c r="SNC1120" s="136"/>
      <c r="SND1120" s="136"/>
      <c r="SNE1120" s="136"/>
      <c r="SNF1120" s="136"/>
      <c r="SNG1120" s="136"/>
      <c r="SNH1120" s="136"/>
      <c r="SNI1120" s="136"/>
      <c r="SNJ1120" s="136"/>
      <c r="SNK1120" s="136"/>
      <c r="SNL1120" s="136"/>
      <c r="SNM1120" s="136"/>
      <c r="SNN1120" s="136"/>
      <c r="SNO1120" s="136"/>
      <c r="SNP1120" s="136"/>
      <c r="SNQ1120" s="136"/>
      <c r="SNR1120" s="136"/>
      <c r="SNS1120" s="136"/>
      <c r="SNT1120" s="136"/>
      <c r="SNU1120" s="136"/>
      <c r="SNV1120" s="136"/>
      <c r="SNW1120" s="136"/>
      <c r="SNX1120" s="136"/>
      <c r="SNY1120" s="136"/>
      <c r="SNZ1120" s="136"/>
      <c r="SOA1120" s="136"/>
      <c r="SOB1120" s="136"/>
      <c r="SOC1120" s="136"/>
      <c r="SOD1120" s="136"/>
      <c r="SOE1120" s="136"/>
      <c r="SOF1120" s="136"/>
      <c r="SOG1120" s="136"/>
      <c r="SOH1120" s="136"/>
      <c r="SOI1120" s="136"/>
      <c r="SOJ1120" s="136"/>
      <c r="SOK1120" s="136"/>
      <c r="SOL1120" s="136"/>
      <c r="SOM1120" s="136"/>
      <c r="SON1120" s="136"/>
      <c r="SOO1120" s="136"/>
      <c r="SOP1120" s="136"/>
      <c r="SOQ1120" s="136"/>
      <c r="SOR1120" s="136"/>
      <c r="SOS1120" s="136"/>
      <c r="SOT1120" s="136"/>
      <c r="SOU1120" s="136"/>
      <c r="SOV1120" s="136"/>
      <c r="SOW1120" s="136"/>
      <c r="SOX1120" s="136"/>
      <c r="SOY1120" s="136"/>
      <c r="SOZ1120" s="136"/>
      <c r="SPA1120" s="136"/>
      <c r="SPB1120" s="136"/>
      <c r="SPC1120" s="136"/>
      <c r="SPD1120" s="136"/>
      <c r="SPE1120" s="136"/>
      <c r="SPF1120" s="136"/>
      <c r="SPG1120" s="136"/>
      <c r="SPH1120" s="136"/>
      <c r="SPI1120" s="136"/>
      <c r="SPJ1120" s="136"/>
      <c r="SPK1120" s="136"/>
      <c r="SPL1120" s="136"/>
      <c r="SPM1120" s="136"/>
      <c r="SPN1120" s="136"/>
      <c r="SPO1120" s="136"/>
      <c r="SPP1120" s="136"/>
      <c r="SPQ1120" s="136"/>
      <c r="SPR1120" s="136"/>
      <c r="SPS1120" s="136"/>
      <c r="SPT1120" s="136"/>
      <c r="SPU1120" s="136"/>
      <c r="SPV1120" s="136"/>
      <c r="SPW1120" s="136"/>
      <c r="SPX1120" s="136"/>
      <c r="SPY1120" s="136"/>
      <c r="SPZ1120" s="136"/>
      <c r="SQA1120" s="136"/>
      <c r="SQB1120" s="136"/>
      <c r="SQC1120" s="136"/>
      <c r="SQD1120" s="136"/>
      <c r="SQE1120" s="136"/>
      <c r="SQF1120" s="136"/>
      <c r="SQG1120" s="136"/>
      <c r="SQH1120" s="136"/>
      <c r="SQI1120" s="136"/>
      <c r="SQJ1120" s="136"/>
      <c r="SQK1120" s="136"/>
      <c r="SQL1120" s="136"/>
      <c r="SQM1120" s="136"/>
      <c r="SQN1120" s="136"/>
      <c r="SQO1120" s="136"/>
      <c r="SQP1120" s="136"/>
      <c r="SQQ1120" s="136"/>
      <c r="SQR1120" s="136"/>
      <c r="SQS1120" s="136"/>
      <c r="SQT1120" s="136"/>
      <c r="SQU1120" s="136"/>
      <c r="SQV1120" s="136"/>
      <c r="SQW1120" s="136"/>
      <c r="SQX1120" s="136"/>
      <c r="SQY1120" s="136"/>
      <c r="SQZ1120" s="136"/>
      <c r="SRA1120" s="136"/>
      <c r="SRB1120" s="136"/>
      <c r="SRC1120" s="136"/>
      <c r="SRD1120" s="136"/>
      <c r="SRE1120" s="136"/>
      <c r="SRF1120" s="136"/>
      <c r="SRG1120" s="136"/>
      <c r="SRH1120" s="136"/>
      <c r="SRI1120" s="136"/>
      <c r="SRJ1120" s="136"/>
      <c r="SRK1120" s="136"/>
      <c r="SRL1120" s="136"/>
      <c r="SRM1120" s="136"/>
      <c r="SRN1120" s="136"/>
      <c r="SRO1120" s="136"/>
      <c r="SRP1120" s="136"/>
      <c r="SRQ1120" s="136"/>
      <c r="SRR1120" s="136"/>
      <c r="SRS1120" s="136"/>
      <c r="SRT1120" s="136"/>
      <c r="SRU1120" s="136"/>
      <c r="SRV1120" s="136"/>
      <c r="SRW1120" s="136"/>
      <c r="SRX1120" s="136"/>
      <c r="SRY1120" s="136"/>
      <c r="SRZ1120" s="136"/>
      <c r="SSA1120" s="136"/>
      <c r="SSB1120" s="136"/>
      <c r="SSC1120" s="136"/>
      <c r="SSD1120" s="136"/>
      <c r="SSE1120" s="136"/>
      <c r="SSF1120" s="136"/>
      <c r="SSG1120" s="136"/>
      <c r="SSH1120" s="136"/>
      <c r="SSI1120" s="136"/>
      <c r="SSJ1120" s="136"/>
      <c r="SSK1120" s="136"/>
      <c r="SSL1120" s="136"/>
      <c r="SSM1120" s="136"/>
      <c r="SSN1120" s="136"/>
      <c r="SSO1120" s="136"/>
      <c r="SSP1120" s="136"/>
      <c r="SSQ1120" s="136"/>
      <c r="SSR1120" s="136"/>
      <c r="SSS1120" s="136"/>
      <c r="SST1120" s="136"/>
      <c r="SSU1120" s="136"/>
      <c r="SSV1120" s="136"/>
      <c r="SSW1120" s="136"/>
      <c r="SSX1120" s="136"/>
      <c r="SSY1120" s="136"/>
      <c r="SSZ1120" s="136"/>
      <c r="STA1120" s="136"/>
      <c r="STB1120" s="136"/>
      <c r="STC1120" s="136"/>
      <c r="STD1120" s="136"/>
      <c r="STE1120" s="136"/>
      <c r="STF1120" s="136"/>
      <c r="STG1120" s="136"/>
      <c r="STH1120" s="136"/>
      <c r="STI1120" s="136"/>
      <c r="STJ1120" s="136"/>
      <c r="STK1120" s="136"/>
      <c r="STL1120" s="136"/>
      <c r="STM1120" s="136"/>
      <c r="STN1120" s="136"/>
      <c r="STO1120" s="136"/>
      <c r="STP1120" s="136"/>
      <c r="STQ1120" s="136"/>
      <c r="STR1120" s="136"/>
      <c r="STS1120" s="136"/>
      <c r="STT1120" s="136"/>
      <c r="STU1120" s="136"/>
      <c r="STV1120" s="136"/>
      <c r="STW1120" s="136"/>
      <c r="STX1120" s="136"/>
      <c r="STY1120" s="136"/>
      <c r="STZ1120" s="136"/>
      <c r="SUA1120" s="136"/>
      <c r="SUB1120" s="136"/>
      <c r="SUC1120" s="136"/>
      <c r="SUD1120" s="136"/>
      <c r="SUE1120" s="136"/>
      <c r="SUF1120" s="136"/>
      <c r="SUG1120" s="136"/>
      <c r="SUH1120" s="136"/>
      <c r="SUI1120" s="136"/>
      <c r="SUJ1120" s="136"/>
      <c r="SUK1120" s="136"/>
      <c r="SUL1120" s="136"/>
      <c r="SUM1120" s="136"/>
      <c r="SUN1120" s="136"/>
      <c r="SUO1120" s="136"/>
      <c r="SUP1120" s="136"/>
      <c r="SUQ1120" s="136"/>
      <c r="SUR1120" s="136"/>
      <c r="SUS1120" s="136"/>
      <c r="SUT1120" s="136"/>
      <c r="SUU1120" s="136"/>
      <c r="SUV1120" s="136"/>
      <c r="SUW1120" s="136"/>
      <c r="SUX1120" s="136"/>
      <c r="SUY1120" s="136"/>
      <c r="SUZ1120" s="136"/>
      <c r="SVA1120" s="136"/>
      <c r="SVB1120" s="136"/>
      <c r="SVC1120" s="136"/>
      <c r="SVD1120" s="136"/>
      <c r="SVE1120" s="136"/>
      <c r="SVF1120" s="136"/>
      <c r="SVG1120" s="136"/>
      <c r="SVH1120" s="136"/>
      <c r="SVI1120" s="136"/>
      <c r="SVJ1120" s="136"/>
      <c r="SVK1120" s="136"/>
      <c r="SVL1120" s="136"/>
      <c r="SVM1120" s="136"/>
      <c r="SVN1120" s="136"/>
      <c r="SVO1120" s="136"/>
      <c r="SVP1120" s="136"/>
      <c r="SVQ1120" s="136"/>
      <c r="SVR1120" s="136"/>
      <c r="SVS1120" s="136"/>
      <c r="SVT1120" s="136"/>
      <c r="SVU1120" s="136"/>
      <c r="SVV1120" s="136"/>
      <c r="SVW1120" s="136"/>
      <c r="SVX1120" s="136"/>
      <c r="SVY1120" s="136"/>
      <c r="SVZ1120" s="136"/>
      <c r="SWA1120" s="136"/>
      <c r="SWB1120" s="136"/>
      <c r="SWC1120" s="136"/>
      <c r="SWD1120" s="136"/>
      <c r="SWE1120" s="136"/>
      <c r="SWF1120" s="136"/>
      <c r="SWG1120" s="136"/>
      <c r="SWH1120" s="136"/>
      <c r="SWI1120" s="136"/>
      <c r="SWJ1120" s="136"/>
      <c r="SWK1120" s="136"/>
      <c r="SWL1120" s="136"/>
      <c r="SWM1120" s="136"/>
      <c r="SWN1120" s="136"/>
      <c r="SWO1120" s="136"/>
      <c r="SWP1120" s="136"/>
      <c r="SWQ1120" s="136"/>
      <c r="SWR1120" s="136"/>
      <c r="SWS1120" s="136"/>
      <c r="SWT1120" s="136"/>
      <c r="SWU1120" s="136"/>
      <c r="SWV1120" s="136"/>
      <c r="SWW1120" s="136"/>
      <c r="SWX1120" s="136"/>
      <c r="SWY1120" s="136"/>
      <c r="SWZ1120" s="136"/>
      <c r="SXA1120" s="136"/>
      <c r="SXB1120" s="136"/>
      <c r="SXC1120" s="136"/>
      <c r="SXD1120" s="136"/>
      <c r="SXE1120" s="136"/>
      <c r="SXF1120" s="136"/>
      <c r="SXG1120" s="136"/>
      <c r="SXH1120" s="136"/>
      <c r="SXI1120" s="136"/>
      <c r="SXJ1120" s="136"/>
      <c r="SXK1120" s="136"/>
      <c r="SXL1120" s="136"/>
      <c r="SXM1120" s="136"/>
      <c r="SXN1120" s="136"/>
      <c r="SXO1120" s="136"/>
      <c r="SXP1120" s="136"/>
      <c r="SXQ1120" s="136"/>
      <c r="SXR1120" s="136"/>
      <c r="SXS1120" s="136"/>
      <c r="SXT1120" s="136"/>
      <c r="SXU1120" s="136"/>
      <c r="SXV1120" s="136"/>
      <c r="SXW1120" s="136"/>
      <c r="SXX1120" s="136"/>
      <c r="SXY1120" s="136"/>
      <c r="SXZ1120" s="136"/>
      <c r="SYA1120" s="136"/>
      <c r="SYB1120" s="136"/>
      <c r="SYC1120" s="136"/>
      <c r="SYD1120" s="136"/>
      <c r="SYE1120" s="136"/>
      <c r="SYF1120" s="136"/>
      <c r="SYG1120" s="136"/>
      <c r="SYH1120" s="136"/>
      <c r="SYI1120" s="136"/>
      <c r="SYJ1120" s="136"/>
      <c r="SYK1120" s="136"/>
      <c r="SYL1120" s="136"/>
      <c r="SYM1120" s="136"/>
      <c r="SYN1120" s="136"/>
      <c r="SYO1120" s="136"/>
      <c r="SYP1120" s="136"/>
      <c r="SYQ1120" s="136"/>
      <c r="SYR1120" s="136"/>
      <c r="SYS1120" s="136"/>
      <c r="SYT1120" s="136"/>
      <c r="SYU1120" s="136"/>
      <c r="SYV1120" s="136"/>
      <c r="SYW1120" s="136"/>
      <c r="SYX1120" s="136"/>
      <c r="SYY1120" s="136"/>
      <c r="SYZ1120" s="136"/>
      <c r="SZA1120" s="136"/>
      <c r="SZB1120" s="136"/>
      <c r="SZC1120" s="136"/>
      <c r="SZD1120" s="136"/>
      <c r="SZE1120" s="136"/>
      <c r="SZF1120" s="136"/>
      <c r="SZG1120" s="136"/>
      <c r="SZH1120" s="136"/>
      <c r="SZI1120" s="136"/>
      <c r="SZJ1120" s="136"/>
      <c r="SZK1120" s="136"/>
      <c r="SZL1120" s="136"/>
      <c r="SZM1120" s="136"/>
      <c r="SZN1120" s="136"/>
      <c r="SZO1120" s="136"/>
      <c r="SZP1120" s="136"/>
      <c r="SZQ1120" s="136"/>
      <c r="SZR1120" s="136"/>
      <c r="SZS1120" s="136"/>
      <c r="SZT1120" s="136"/>
      <c r="SZU1120" s="136"/>
      <c r="SZV1120" s="136"/>
      <c r="SZW1120" s="136"/>
      <c r="SZX1120" s="136"/>
      <c r="SZY1120" s="136"/>
      <c r="SZZ1120" s="136"/>
      <c r="TAA1120" s="136"/>
      <c r="TAB1120" s="136"/>
      <c r="TAC1120" s="136"/>
      <c r="TAD1120" s="136"/>
      <c r="TAE1120" s="136"/>
      <c r="TAF1120" s="136"/>
      <c r="TAG1120" s="136"/>
      <c r="TAH1120" s="136"/>
      <c r="TAI1120" s="136"/>
      <c r="TAJ1120" s="136"/>
      <c r="TAK1120" s="136"/>
      <c r="TAL1120" s="136"/>
      <c r="TAM1120" s="136"/>
      <c r="TAN1120" s="136"/>
      <c r="TAO1120" s="136"/>
      <c r="TAP1120" s="136"/>
      <c r="TAQ1120" s="136"/>
      <c r="TAR1120" s="136"/>
      <c r="TAS1120" s="136"/>
      <c r="TAT1120" s="136"/>
      <c r="TAU1120" s="136"/>
      <c r="TAV1120" s="136"/>
      <c r="TAW1120" s="136"/>
      <c r="TAX1120" s="136"/>
      <c r="TAY1120" s="136"/>
      <c r="TAZ1120" s="136"/>
      <c r="TBA1120" s="136"/>
      <c r="TBB1120" s="136"/>
      <c r="TBC1120" s="136"/>
      <c r="TBD1120" s="136"/>
      <c r="TBE1120" s="136"/>
      <c r="TBF1120" s="136"/>
      <c r="TBG1120" s="136"/>
      <c r="TBH1120" s="136"/>
      <c r="TBI1120" s="136"/>
      <c r="TBJ1120" s="136"/>
      <c r="TBK1120" s="136"/>
      <c r="TBL1120" s="136"/>
      <c r="TBM1120" s="136"/>
      <c r="TBN1120" s="136"/>
      <c r="TBO1120" s="136"/>
      <c r="TBP1120" s="136"/>
      <c r="TBQ1120" s="136"/>
      <c r="TBR1120" s="136"/>
      <c r="TBS1120" s="136"/>
      <c r="TBT1120" s="136"/>
      <c r="TBU1120" s="136"/>
      <c r="TBV1120" s="136"/>
      <c r="TBW1120" s="136"/>
      <c r="TBX1120" s="136"/>
      <c r="TBY1120" s="136"/>
      <c r="TBZ1120" s="136"/>
      <c r="TCA1120" s="136"/>
      <c r="TCB1120" s="136"/>
      <c r="TCC1120" s="136"/>
      <c r="TCD1120" s="136"/>
      <c r="TCE1120" s="136"/>
      <c r="TCF1120" s="136"/>
      <c r="TCG1120" s="136"/>
      <c r="TCH1120" s="136"/>
      <c r="TCI1120" s="136"/>
      <c r="TCJ1120" s="136"/>
      <c r="TCK1120" s="136"/>
      <c r="TCL1120" s="136"/>
      <c r="TCM1120" s="136"/>
      <c r="TCN1120" s="136"/>
      <c r="TCO1120" s="136"/>
      <c r="TCP1120" s="136"/>
      <c r="TCQ1120" s="136"/>
      <c r="TCR1120" s="136"/>
      <c r="TCS1120" s="136"/>
      <c r="TCT1120" s="136"/>
      <c r="TCU1120" s="136"/>
      <c r="TCV1120" s="136"/>
      <c r="TCW1120" s="136"/>
      <c r="TCX1120" s="136"/>
      <c r="TCY1120" s="136"/>
      <c r="TCZ1120" s="136"/>
      <c r="TDA1120" s="136"/>
      <c r="TDB1120" s="136"/>
      <c r="TDC1120" s="136"/>
      <c r="TDD1120" s="136"/>
      <c r="TDE1120" s="136"/>
      <c r="TDF1120" s="136"/>
      <c r="TDG1120" s="136"/>
      <c r="TDH1120" s="136"/>
      <c r="TDI1120" s="136"/>
      <c r="TDJ1120" s="136"/>
      <c r="TDK1120" s="136"/>
      <c r="TDL1120" s="136"/>
      <c r="TDM1120" s="136"/>
      <c r="TDN1120" s="136"/>
      <c r="TDO1120" s="136"/>
      <c r="TDP1120" s="136"/>
      <c r="TDQ1120" s="136"/>
      <c r="TDR1120" s="136"/>
      <c r="TDS1120" s="136"/>
      <c r="TDT1120" s="136"/>
      <c r="TDU1120" s="136"/>
      <c r="TDV1120" s="136"/>
      <c r="TDW1120" s="136"/>
      <c r="TDX1120" s="136"/>
      <c r="TDY1120" s="136"/>
      <c r="TDZ1120" s="136"/>
      <c r="TEA1120" s="136"/>
      <c r="TEB1120" s="136"/>
      <c r="TEC1120" s="136"/>
      <c r="TED1120" s="136"/>
      <c r="TEE1120" s="136"/>
      <c r="TEF1120" s="136"/>
      <c r="TEG1120" s="136"/>
      <c r="TEH1120" s="136"/>
      <c r="TEI1120" s="136"/>
      <c r="TEJ1120" s="136"/>
      <c r="TEK1120" s="136"/>
      <c r="TEL1120" s="136"/>
      <c r="TEM1120" s="136"/>
      <c r="TEN1120" s="136"/>
      <c r="TEO1120" s="136"/>
      <c r="TEP1120" s="136"/>
      <c r="TEQ1120" s="136"/>
      <c r="TER1120" s="136"/>
      <c r="TES1120" s="136"/>
      <c r="TET1120" s="136"/>
      <c r="TEU1120" s="136"/>
      <c r="TEV1120" s="136"/>
      <c r="TEW1120" s="136"/>
      <c r="TEX1120" s="136"/>
      <c r="TEY1120" s="136"/>
      <c r="TEZ1120" s="136"/>
      <c r="TFA1120" s="136"/>
      <c r="TFB1120" s="136"/>
      <c r="TFC1120" s="136"/>
      <c r="TFD1120" s="136"/>
      <c r="TFE1120" s="136"/>
      <c r="TFF1120" s="136"/>
      <c r="TFG1120" s="136"/>
      <c r="TFH1120" s="136"/>
      <c r="TFI1120" s="136"/>
      <c r="TFJ1120" s="136"/>
      <c r="TFK1120" s="136"/>
      <c r="TFL1120" s="136"/>
      <c r="TFM1120" s="136"/>
      <c r="TFN1120" s="136"/>
      <c r="TFO1120" s="136"/>
      <c r="TFP1120" s="136"/>
      <c r="TFQ1120" s="136"/>
      <c r="TFR1120" s="136"/>
      <c r="TFS1120" s="136"/>
      <c r="TFT1120" s="136"/>
      <c r="TFU1120" s="136"/>
      <c r="TFV1120" s="136"/>
      <c r="TFW1120" s="136"/>
      <c r="TFX1120" s="136"/>
      <c r="TFY1120" s="136"/>
      <c r="TFZ1120" s="136"/>
      <c r="TGA1120" s="136"/>
      <c r="TGB1120" s="136"/>
      <c r="TGC1120" s="136"/>
      <c r="TGD1120" s="136"/>
      <c r="TGE1120" s="136"/>
      <c r="TGF1120" s="136"/>
      <c r="TGG1120" s="136"/>
      <c r="TGH1120" s="136"/>
      <c r="TGI1120" s="136"/>
      <c r="TGJ1120" s="136"/>
      <c r="TGK1120" s="136"/>
      <c r="TGL1120" s="136"/>
      <c r="TGM1120" s="136"/>
      <c r="TGN1120" s="136"/>
      <c r="TGO1120" s="136"/>
      <c r="TGP1120" s="136"/>
      <c r="TGQ1120" s="136"/>
      <c r="TGR1120" s="136"/>
      <c r="TGS1120" s="136"/>
      <c r="TGT1120" s="136"/>
      <c r="TGU1120" s="136"/>
      <c r="TGV1120" s="136"/>
      <c r="TGW1120" s="136"/>
      <c r="TGX1120" s="136"/>
      <c r="TGY1120" s="136"/>
      <c r="TGZ1120" s="136"/>
      <c r="THA1120" s="136"/>
      <c r="THB1120" s="136"/>
      <c r="THC1120" s="136"/>
      <c r="THD1120" s="136"/>
      <c r="THE1120" s="136"/>
      <c r="THF1120" s="136"/>
      <c r="THG1120" s="136"/>
      <c r="THH1120" s="136"/>
      <c r="THI1120" s="136"/>
      <c r="THJ1120" s="136"/>
      <c r="THK1120" s="136"/>
      <c r="THL1120" s="136"/>
      <c r="THM1120" s="136"/>
      <c r="THN1120" s="136"/>
      <c r="THO1120" s="136"/>
      <c r="THP1120" s="136"/>
      <c r="THQ1120" s="136"/>
      <c r="THR1120" s="136"/>
      <c r="THS1120" s="136"/>
      <c r="THT1120" s="136"/>
      <c r="THU1120" s="136"/>
      <c r="THV1120" s="136"/>
      <c r="THW1120" s="136"/>
      <c r="THX1120" s="136"/>
      <c r="THY1120" s="136"/>
      <c r="THZ1120" s="136"/>
      <c r="TIA1120" s="136"/>
      <c r="TIB1120" s="136"/>
      <c r="TIC1120" s="136"/>
      <c r="TID1120" s="136"/>
      <c r="TIE1120" s="136"/>
      <c r="TIF1120" s="136"/>
      <c r="TIG1120" s="136"/>
      <c r="TIH1120" s="136"/>
      <c r="TII1120" s="136"/>
      <c r="TIJ1120" s="136"/>
      <c r="TIK1120" s="136"/>
      <c r="TIL1120" s="136"/>
      <c r="TIM1120" s="136"/>
      <c r="TIN1120" s="136"/>
      <c r="TIO1120" s="136"/>
      <c r="TIP1120" s="136"/>
      <c r="TIQ1120" s="136"/>
      <c r="TIR1120" s="136"/>
      <c r="TIS1120" s="136"/>
      <c r="TIT1120" s="136"/>
      <c r="TIU1120" s="136"/>
      <c r="TIV1120" s="136"/>
      <c r="TIW1120" s="136"/>
      <c r="TIX1120" s="136"/>
      <c r="TIY1120" s="136"/>
      <c r="TIZ1120" s="136"/>
      <c r="TJA1120" s="136"/>
      <c r="TJB1120" s="136"/>
      <c r="TJC1120" s="136"/>
      <c r="TJD1120" s="136"/>
      <c r="TJE1120" s="136"/>
      <c r="TJF1120" s="136"/>
      <c r="TJG1120" s="136"/>
      <c r="TJH1120" s="136"/>
      <c r="TJI1120" s="136"/>
      <c r="TJJ1120" s="136"/>
      <c r="TJK1120" s="136"/>
      <c r="TJL1120" s="136"/>
      <c r="TJM1120" s="136"/>
      <c r="TJN1120" s="136"/>
      <c r="TJO1120" s="136"/>
      <c r="TJP1120" s="136"/>
      <c r="TJQ1120" s="136"/>
      <c r="TJR1120" s="136"/>
      <c r="TJS1120" s="136"/>
      <c r="TJT1120" s="136"/>
      <c r="TJU1120" s="136"/>
      <c r="TJV1120" s="136"/>
      <c r="TJW1120" s="136"/>
      <c r="TJX1120" s="136"/>
      <c r="TJY1120" s="136"/>
      <c r="TJZ1120" s="136"/>
      <c r="TKA1120" s="136"/>
      <c r="TKB1120" s="136"/>
      <c r="TKC1120" s="136"/>
      <c r="TKD1120" s="136"/>
      <c r="TKE1120" s="136"/>
      <c r="TKF1120" s="136"/>
      <c r="TKG1120" s="136"/>
      <c r="TKH1120" s="136"/>
      <c r="TKI1120" s="136"/>
      <c r="TKJ1120" s="136"/>
      <c r="TKK1120" s="136"/>
      <c r="TKL1120" s="136"/>
      <c r="TKM1120" s="136"/>
      <c r="TKN1120" s="136"/>
      <c r="TKO1120" s="136"/>
      <c r="TKP1120" s="136"/>
      <c r="TKQ1120" s="136"/>
      <c r="TKR1120" s="136"/>
      <c r="TKS1120" s="136"/>
      <c r="TKT1120" s="136"/>
      <c r="TKU1120" s="136"/>
      <c r="TKV1120" s="136"/>
      <c r="TKW1120" s="136"/>
      <c r="TKX1120" s="136"/>
      <c r="TKY1120" s="136"/>
      <c r="TKZ1120" s="136"/>
      <c r="TLA1120" s="136"/>
      <c r="TLB1120" s="136"/>
      <c r="TLC1120" s="136"/>
      <c r="TLD1120" s="136"/>
      <c r="TLE1120" s="136"/>
      <c r="TLF1120" s="136"/>
      <c r="TLG1120" s="136"/>
      <c r="TLH1120" s="136"/>
      <c r="TLI1120" s="136"/>
      <c r="TLJ1120" s="136"/>
      <c r="TLK1120" s="136"/>
      <c r="TLL1120" s="136"/>
      <c r="TLM1120" s="136"/>
      <c r="TLN1120" s="136"/>
      <c r="TLO1120" s="136"/>
      <c r="TLP1120" s="136"/>
      <c r="TLQ1120" s="136"/>
      <c r="TLR1120" s="136"/>
      <c r="TLS1120" s="136"/>
      <c r="TLT1120" s="136"/>
      <c r="TLU1120" s="136"/>
      <c r="TLV1120" s="136"/>
      <c r="TLW1120" s="136"/>
      <c r="TLX1120" s="136"/>
      <c r="TLY1120" s="136"/>
      <c r="TLZ1120" s="136"/>
      <c r="TMA1120" s="136"/>
      <c r="TMB1120" s="136"/>
      <c r="TMC1120" s="136"/>
      <c r="TMD1120" s="136"/>
      <c r="TME1120" s="136"/>
      <c r="TMF1120" s="136"/>
      <c r="TMG1120" s="136"/>
      <c r="TMH1120" s="136"/>
      <c r="TMI1120" s="136"/>
      <c r="TMJ1120" s="136"/>
      <c r="TMK1120" s="136"/>
      <c r="TML1120" s="136"/>
      <c r="TMM1120" s="136"/>
      <c r="TMN1120" s="136"/>
      <c r="TMO1120" s="136"/>
      <c r="TMP1120" s="136"/>
      <c r="TMQ1120" s="136"/>
      <c r="TMR1120" s="136"/>
      <c r="TMS1120" s="136"/>
      <c r="TMT1120" s="136"/>
      <c r="TMU1120" s="136"/>
      <c r="TMV1120" s="136"/>
      <c r="TMW1120" s="136"/>
      <c r="TMX1120" s="136"/>
      <c r="TMY1120" s="136"/>
      <c r="TMZ1120" s="136"/>
      <c r="TNA1120" s="136"/>
      <c r="TNB1120" s="136"/>
      <c r="TNC1120" s="136"/>
      <c r="TND1120" s="136"/>
      <c r="TNE1120" s="136"/>
      <c r="TNF1120" s="136"/>
      <c r="TNG1120" s="136"/>
      <c r="TNH1120" s="136"/>
      <c r="TNI1120" s="136"/>
      <c r="TNJ1120" s="136"/>
      <c r="TNK1120" s="136"/>
      <c r="TNL1120" s="136"/>
      <c r="TNM1120" s="136"/>
      <c r="TNN1120" s="136"/>
      <c r="TNO1120" s="136"/>
      <c r="TNP1120" s="136"/>
      <c r="TNQ1120" s="136"/>
      <c r="TNR1120" s="136"/>
      <c r="TNS1120" s="136"/>
      <c r="TNT1120" s="136"/>
      <c r="TNU1120" s="136"/>
      <c r="TNV1120" s="136"/>
      <c r="TNW1120" s="136"/>
      <c r="TNX1120" s="136"/>
      <c r="TNY1120" s="136"/>
      <c r="TNZ1120" s="136"/>
      <c r="TOA1120" s="136"/>
      <c r="TOB1120" s="136"/>
      <c r="TOC1120" s="136"/>
      <c r="TOD1120" s="136"/>
      <c r="TOE1120" s="136"/>
      <c r="TOF1120" s="136"/>
      <c r="TOG1120" s="136"/>
      <c r="TOH1120" s="136"/>
      <c r="TOI1120" s="136"/>
      <c r="TOJ1120" s="136"/>
      <c r="TOK1120" s="136"/>
      <c r="TOL1120" s="136"/>
      <c r="TOM1120" s="136"/>
      <c r="TON1120" s="136"/>
      <c r="TOO1120" s="136"/>
      <c r="TOP1120" s="136"/>
      <c r="TOQ1120" s="136"/>
      <c r="TOR1120" s="136"/>
      <c r="TOS1120" s="136"/>
      <c r="TOT1120" s="136"/>
      <c r="TOU1120" s="136"/>
      <c r="TOV1120" s="136"/>
      <c r="TOW1120" s="136"/>
      <c r="TOX1120" s="136"/>
      <c r="TOY1120" s="136"/>
      <c r="TOZ1120" s="136"/>
      <c r="TPA1120" s="136"/>
      <c r="TPB1120" s="136"/>
      <c r="TPC1120" s="136"/>
      <c r="TPD1120" s="136"/>
      <c r="TPE1120" s="136"/>
      <c r="TPF1120" s="136"/>
      <c r="TPG1120" s="136"/>
      <c r="TPH1120" s="136"/>
      <c r="TPI1120" s="136"/>
      <c r="TPJ1120" s="136"/>
      <c r="TPK1120" s="136"/>
      <c r="TPL1120" s="136"/>
      <c r="TPM1120" s="136"/>
      <c r="TPN1120" s="136"/>
      <c r="TPO1120" s="136"/>
      <c r="TPP1120" s="136"/>
      <c r="TPQ1120" s="136"/>
      <c r="TPR1120" s="136"/>
      <c r="TPS1120" s="136"/>
      <c r="TPT1120" s="136"/>
      <c r="TPU1120" s="136"/>
      <c r="TPV1120" s="136"/>
      <c r="TPW1120" s="136"/>
      <c r="TPX1120" s="136"/>
      <c r="TPY1120" s="136"/>
      <c r="TPZ1120" s="136"/>
      <c r="TQA1120" s="136"/>
      <c r="TQB1120" s="136"/>
      <c r="TQC1120" s="136"/>
      <c r="TQD1120" s="136"/>
      <c r="TQE1120" s="136"/>
      <c r="TQF1120" s="136"/>
      <c r="TQG1120" s="136"/>
      <c r="TQH1120" s="136"/>
      <c r="TQI1120" s="136"/>
      <c r="TQJ1120" s="136"/>
      <c r="TQK1120" s="136"/>
      <c r="TQL1120" s="136"/>
      <c r="TQM1120" s="136"/>
      <c r="TQN1120" s="136"/>
      <c r="TQO1120" s="136"/>
      <c r="TQP1120" s="136"/>
      <c r="TQQ1120" s="136"/>
      <c r="TQR1120" s="136"/>
      <c r="TQS1120" s="136"/>
      <c r="TQT1120" s="136"/>
      <c r="TQU1120" s="136"/>
      <c r="TQV1120" s="136"/>
      <c r="TQW1120" s="136"/>
      <c r="TQX1120" s="136"/>
      <c r="TQY1120" s="136"/>
      <c r="TQZ1120" s="136"/>
      <c r="TRA1120" s="136"/>
      <c r="TRB1120" s="136"/>
      <c r="TRC1120" s="136"/>
      <c r="TRD1120" s="136"/>
      <c r="TRE1120" s="136"/>
      <c r="TRF1120" s="136"/>
      <c r="TRG1120" s="136"/>
      <c r="TRH1120" s="136"/>
      <c r="TRI1120" s="136"/>
      <c r="TRJ1120" s="136"/>
      <c r="TRK1120" s="136"/>
      <c r="TRL1120" s="136"/>
      <c r="TRM1120" s="136"/>
      <c r="TRN1120" s="136"/>
      <c r="TRO1120" s="136"/>
      <c r="TRP1120" s="136"/>
      <c r="TRQ1120" s="136"/>
      <c r="TRR1120" s="136"/>
      <c r="TRS1120" s="136"/>
      <c r="TRT1120" s="136"/>
      <c r="TRU1120" s="136"/>
      <c r="TRV1120" s="136"/>
      <c r="TRW1120" s="136"/>
      <c r="TRX1120" s="136"/>
      <c r="TRY1120" s="136"/>
      <c r="TRZ1120" s="136"/>
      <c r="TSA1120" s="136"/>
      <c r="TSB1120" s="136"/>
      <c r="TSC1120" s="136"/>
      <c r="TSD1120" s="136"/>
      <c r="TSE1120" s="136"/>
      <c r="TSF1120" s="136"/>
      <c r="TSG1120" s="136"/>
      <c r="TSH1120" s="136"/>
      <c r="TSI1120" s="136"/>
      <c r="TSJ1120" s="136"/>
      <c r="TSK1120" s="136"/>
      <c r="TSL1120" s="136"/>
      <c r="TSM1120" s="136"/>
      <c r="TSN1120" s="136"/>
      <c r="TSO1120" s="136"/>
      <c r="TSP1120" s="136"/>
      <c r="TSQ1120" s="136"/>
      <c r="TSR1120" s="136"/>
      <c r="TSS1120" s="136"/>
      <c r="TST1120" s="136"/>
      <c r="TSU1120" s="136"/>
      <c r="TSV1120" s="136"/>
      <c r="TSW1120" s="136"/>
      <c r="TSX1120" s="136"/>
      <c r="TSY1120" s="136"/>
      <c r="TSZ1120" s="136"/>
      <c r="TTA1120" s="136"/>
      <c r="TTB1120" s="136"/>
      <c r="TTC1120" s="136"/>
      <c r="TTD1120" s="136"/>
      <c r="TTE1120" s="136"/>
      <c r="TTF1120" s="136"/>
      <c r="TTG1120" s="136"/>
      <c r="TTH1120" s="136"/>
      <c r="TTI1120" s="136"/>
      <c r="TTJ1120" s="136"/>
      <c r="TTK1120" s="136"/>
      <c r="TTL1120" s="136"/>
      <c r="TTM1120" s="136"/>
      <c r="TTN1120" s="136"/>
      <c r="TTO1120" s="136"/>
      <c r="TTP1120" s="136"/>
      <c r="TTQ1120" s="136"/>
      <c r="TTR1120" s="136"/>
      <c r="TTS1120" s="136"/>
      <c r="TTT1120" s="136"/>
      <c r="TTU1120" s="136"/>
      <c r="TTV1120" s="136"/>
      <c r="TTW1120" s="136"/>
      <c r="TTX1120" s="136"/>
      <c r="TTY1120" s="136"/>
      <c r="TTZ1120" s="136"/>
      <c r="TUA1120" s="136"/>
      <c r="TUB1120" s="136"/>
      <c r="TUC1120" s="136"/>
      <c r="TUD1120" s="136"/>
      <c r="TUE1120" s="136"/>
      <c r="TUF1120" s="136"/>
      <c r="TUG1120" s="136"/>
      <c r="TUH1120" s="136"/>
      <c r="TUI1120" s="136"/>
      <c r="TUJ1120" s="136"/>
      <c r="TUK1120" s="136"/>
      <c r="TUL1120" s="136"/>
      <c r="TUM1120" s="136"/>
      <c r="TUN1120" s="136"/>
      <c r="TUO1120" s="136"/>
      <c r="TUP1120" s="136"/>
      <c r="TUQ1120" s="136"/>
      <c r="TUR1120" s="136"/>
      <c r="TUS1120" s="136"/>
      <c r="TUT1120" s="136"/>
      <c r="TUU1120" s="136"/>
      <c r="TUV1120" s="136"/>
      <c r="TUW1120" s="136"/>
      <c r="TUX1120" s="136"/>
      <c r="TUY1120" s="136"/>
      <c r="TUZ1120" s="136"/>
      <c r="TVA1120" s="136"/>
      <c r="TVB1120" s="136"/>
      <c r="TVC1120" s="136"/>
      <c r="TVD1120" s="136"/>
      <c r="TVE1120" s="136"/>
      <c r="TVF1120" s="136"/>
      <c r="TVG1120" s="136"/>
      <c r="TVH1120" s="136"/>
      <c r="TVI1120" s="136"/>
      <c r="TVJ1120" s="136"/>
      <c r="TVK1120" s="136"/>
      <c r="TVL1120" s="136"/>
      <c r="TVM1120" s="136"/>
      <c r="TVN1120" s="136"/>
      <c r="TVO1120" s="136"/>
      <c r="TVP1120" s="136"/>
      <c r="TVQ1120" s="136"/>
      <c r="TVR1120" s="136"/>
      <c r="TVS1120" s="136"/>
      <c r="TVT1120" s="136"/>
      <c r="TVU1120" s="136"/>
      <c r="TVV1120" s="136"/>
      <c r="TVW1120" s="136"/>
      <c r="TVX1120" s="136"/>
      <c r="TVY1120" s="136"/>
      <c r="TVZ1120" s="136"/>
      <c r="TWA1120" s="136"/>
      <c r="TWB1120" s="136"/>
      <c r="TWC1120" s="136"/>
      <c r="TWD1120" s="136"/>
      <c r="TWE1120" s="136"/>
      <c r="TWF1120" s="136"/>
      <c r="TWG1120" s="136"/>
      <c r="TWH1120" s="136"/>
      <c r="TWI1120" s="136"/>
      <c r="TWJ1120" s="136"/>
      <c r="TWK1120" s="136"/>
      <c r="TWL1120" s="136"/>
      <c r="TWM1120" s="136"/>
      <c r="TWN1120" s="136"/>
      <c r="TWO1120" s="136"/>
      <c r="TWP1120" s="136"/>
      <c r="TWQ1120" s="136"/>
      <c r="TWR1120" s="136"/>
      <c r="TWS1120" s="136"/>
      <c r="TWT1120" s="136"/>
      <c r="TWU1120" s="136"/>
      <c r="TWV1120" s="136"/>
      <c r="TWW1120" s="136"/>
      <c r="TWX1120" s="136"/>
      <c r="TWY1120" s="136"/>
      <c r="TWZ1120" s="136"/>
      <c r="TXA1120" s="136"/>
      <c r="TXB1120" s="136"/>
      <c r="TXC1120" s="136"/>
      <c r="TXD1120" s="136"/>
      <c r="TXE1120" s="136"/>
      <c r="TXF1120" s="136"/>
      <c r="TXG1120" s="136"/>
      <c r="TXH1120" s="136"/>
      <c r="TXI1120" s="136"/>
      <c r="TXJ1120" s="136"/>
      <c r="TXK1120" s="136"/>
      <c r="TXL1120" s="136"/>
      <c r="TXM1120" s="136"/>
      <c r="TXN1120" s="136"/>
      <c r="TXO1120" s="136"/>
      <c r="TXP1120" s="136"/>
      <c r="TXQ1120" s="136"/>
      <c r="TXR1120" s="136"/>
      <c r="TXS1120" s="136"/>
      <c r="TXT1120" s="136"/>
      <c r="TXU1120" s="136"/>
      <c r="TXV1120" s="136"/>
      <c r="TXW1120" s="136"/>
      <c r="TXX1120" s="136"/>
      <c r="TXY1120" s="136"/>
      <c r="TXZ1120" s="136"/>
      <c r="TYA1120" s="136"/>
      <c r="TYB1120" s="136"/>
      <c r="TYC1120" s="136"/>
      <c r="TYD1120" s="136"/>
      <c r="TYE1120" s="136"/>
      <c r="TYF1120" s="136"/>
      <c r="TYG1120" s="136"/>
      <c r="TYH1120" s="136"/>
      <c r="TYI1120" s="136"/>
      <c r="TYJ1120" s="136"/>
      <c r="TYK1120" s="136"/>
      <c r="TYL1120" s="136"/>
      <c r="TYM1120" s="136"/>
      <c r="TYN1120" s="136"/>
      <c r="TYO1120" s="136"/>
      <c r="TYP1120" s="136"/>
      <c r="TYQ1120" s="136"/>
      <c r="TYR1120" s="136"/>
      <c r="TYS1120" s="136"/>
      <c r="TYT1120" s="136"/>
      <c r="TYU1120" s="136"/>
      <c r="TYV1120" s="136"/>
      <c r="TYW1120" s="136"/>
      <c r="TYX1120" s="136"/>
      <c r="TYY1120" s="136"/>
      <c r="TYZ1120" s="136"/>
      <c r="TZA1120" s="136"/>
      <c r="TZB1120" s="136"/>
      <c r="TZC1120" s="136"/>
      <c r="TZD1120" s="136"/>
      <c r="TZE1120" s="136"/>
      <c r="TZF1120" s="136"/>
      <c r="TZG1120" s="136"/>
      <c r="TZH1120" s="136"/>
      <c r="TZI1120" s="136"/>
      <c r="TZJ1120" s="136"/>
      <c r="TZK1120" s="136"/>
      <c r="TZL1120" s="136"/>
      <c r="TZM1120" s="136"/>
      <c r="TZN1120" s="136"/>
      <c r="TZO1120" s="136"/>
      <c r="TZP1120" s="136"/>
      <c r="TZQ1120" s="136"/>
      <c r="TZR1120" s="136"/>
      <c r="TZS1120" s="136"/>
      <c r="TZT1120" s="136"/>
      <c r="TZU1120" s="136"/>
      <c r="TZV1120" s="136"/>
      <c r="TZW1120" s="136"/>
      <c r="TZX1120" s="136"/>
      <c r="TZY1120" s="136"/>
      <c r="TZZ1120" s="136"/>
      <c r="UAA1120" s="136"/>
      <c r="UAB1120" s="136"/>
      <c r="UAC1120" s="136"/>
      <c r="UAD1120" s="136"/>
      <c r="UAE1120" s="136"/>
      <c r="UAF1120" s="136"/>
      <c r="UAG1120" s="136"/>
      <c r="UAH1120" s="136"/>
      <c r="UAI1120" s="136"/>
      <c r="UAJ1120" s="136"/>
      <c r="UAK1120" s="136"/>
      <c r="UAL1120" s="136"/>
      <c r="UAM1120" s="136"/>
      <c r="UAN1120" s="136"/>
      <c r="UAO1120" s="136"/>
      <c r="UAP1120" s="136"/>
      <c r="UAQ1120" s="136"/>
      <c r="UAR1120" s="136"/>
      <c r="UAS1120" s="136"/>
      <c r="UAT1120" s="136"/>
      <c r="UAU1120" s="136"/>
      <c r="UAV1120" s="136"/>
      <c r="UAW1120" s="136"/>
      <c r="UAX1120" s="136"/>
      <c r="UAY1120" s="136"/>
      <c r="UAZ1120" s="136"/>
      <c r="UBA1120" s="136"/>
      <c r="UBB1120" s="136"/>
      <c r="UBC1120" s="136"/>
      <c r="UBD1120" s="136"/>
      <c r="UBE1120" s="136"/>
      <c r="UBF1120" s="136"/>
      <c r="UBG1120" s="136"/>
      <c r="UBH1120" s="136"/>
      <c r="UBI1120" s="136"/>
      <c r="UBJ1120" s="136"/>
      <c r="UBK1120" s="136"/>
      <c r="UBL1120" s="136"/>
      <c r="UBM1120" s="136"/>
      <c r="UBN1120" s="136"/>
      <c r="UBO1120" s="136"/>
      <c r="UBP1120" s="136"/>
      <c r="UBQ1120" s="136"/>
      <c r="UBR1120" s="136"/>
      <c r="UBS1120" s="136"/>
      <c r="UBT1120" s="136"/>
      <c r="UBU1120" s="136"/>
      <c r="UBV1120" s="136"/>
      <c r="UBW1120" s="136"/>
      <c r="UBX1120" s="136"/>
      <c r="UBY1120" s="136"/>
      <c r="UBZ1120" s="136"/>
      <c r="UCA1120" s="136"/>
      <c r="UCB1120" s="136"/>
      <c r="UCC1120" s="136"/>
      <c r="UCD1120" s="136"/>
      <c r="UCE1120" s="136"/>
      <c r="UCF1120" s="136"/>
      <c r="UCG1120" s="136"/>
      <c r="UCH1120" s="136"/>
      <c r="UCI1120" s="136"/>
      <c r="UCJ1120" s="136"/>
      <c r="UCK1120" s="136"/>
      <c r="UCL1120" s="136"/>
      <c r="UCM1120" s="136"/>
      <c r="UCN1120" s="136"/>
      <c r="UCO1120" s="136"/>
      <c r="UCP1120" s="136"/>
      <c r="UCQ1120" s="136"/>
      <c r="UCR1120" s="136"/>
      <c r="UCS1120" s="136"/>
      <c r="UCT1120" s="136"/>
      <c r="UCU1120" s="136"/>
      <c r="UCV1120" s="136"/>
      <c r="UCW1120" s="136"/>
      <c r="UCX1120" s="136"/>
      <c r="UCY1120" s="136"/>
      <c r="UCZ1120" s="136"/>
      <c r="UDA1120" s="136"/>
      <c r="UDB1120" s="136"/>
      <c r="UDC1120" s="136"/>
      <c r="UDD1120" s="136"/>
      <c r="UDE1120" s="136"/>
      <c r="UDF1120" s="136"/>
      <c r="UDG1120" s="136"/>
      <c r="UDH1120" s="136"/>
      <c r="UDI1120" s="136"/>
      <c r="UDJ1120" s="136"/>
      <c r="UDK1120" s="136"/>
      <c r="UDL1120" s="136"/>
      <c r="UDM1120" s="136"/>
      <c r="UDN1120" s="136"/>
      <c r="UDO1120" s="136"/>
      <c r="UDP1120" s="136"/>
      <c r="UDQ1120" s="136"/>
      <c r="UDR1120" s="136"/>
      <c r="UDS1120" s="136"/>
      <c r="UDT1120" s="136"/>
      <c r="UDU1120" s="136"/>
      <c r="UDV1120" s="136"/>
      <c r="UDW1120" s="136"/>
      <c r="UDX1120" s="136"/>
      <c r="UDY1120" s="136"/>
      <c r="UDZ1120" s="136"/>
      <c r="UEA1120" s="136"/>
      <c r="UEB1120" s="136"/>
      <c r="UEC1120" s="136"/>
      <c r="UED1120" s="136"/>
      <c r="UEE1120" s="136"/>
      <c r="UEF1120" s="136"/>
      <c r="UEG1120" s="136"/>
      <c r="UEH1120" s="136"/>
      <c r="UEI1120" s="136"/>
      <c r="UEJ1120" s="136"/>
      <c r="UEK1120" s="136"/>
      <c r="UEL1120" s="136"/>
      <c r="UEM1120" s="136"/>
      <c r="UEN1120" s="136"/>
      <c r="UEO1120" s="136"/>
      <c r="UEP1120" s="136"/>
      <c r="UEQ1120" s="136"/>
      <c r="UER1120" s="136"/>
      <c r="UES1120" s="136"/>
      <c r="UET1120" s="136"/>
      <c r="UEU1120" s="136"/>
      <c r="UEV1120" s="136"/>
      <c r="UEW1120" s="136"/>
      <c r="UEX1120" s="136"/>
      <c r="UEY1120" s="136"/>
      <c r="UEZ1120" s="136"/>
      <c r="UFA1120" s="136"/>
      <c r="UFB1120" s="136"/>
      <c r="UFC1120" s="136"/>
      <c r="UFD1120" s="136"/>
      <c r="UFE1120" s="136"/>
      <c r="UFF1120" s="136"/>
      <c r="UFG1120" s="136"/>
      <c r="UFH1120" s="136"/>
      <c r="UFI1120" s="136"/>
      <c r="UFJ1120" s="136"/>
      <c r="UFK1120" s="136"/>
      <c r="UFL1120" s="136"/>
      <c r="UFM1120" s="136"/>
      <c r="UFN1120" s="136"/>
      <c r="UFO1120" s="136"/>
      <c r="UFP1120" s="136"/>
      <c r="UFQ1120" s="136"/>
      <c r="UFR1120" s="136"/>
      <c r="UFS1120" s="136"/>
      <c r="UFT1120" s="136"/>
      <c r="UFU1120" s="136"/>
      <c r="UFV1120" s="136"/>
      <c r="UFW1120" s="136"/>
      <c r="UFX1120" s="136"/>
      <c r="UFY1120" s="136"/>
      <c r="UFZ1120" s="136"/>
      <c r="UGA1120" s="136"/>
      <c r="UGB1120" s="136"/>
      <c r="UGC1120" s="136"/>
      <c r="UGD1120" s="136"/>
      <c r="UGE1120" s="136"/>
      <c r="UGF1120" s="136"/>
      <c r="UGG1120" s="136"/>
      <c r="UGH1120" s="136"/>
      <c r="UGI1120" s="136"/>
      <c r="UGJ1120" s="136"/>
      <c r="UGK1120" s="136"/>
      <c r="UGL1120" s="136"/>
      <c r="UGM1120" s="136"/>
      <c r="UGN1120" s="136"/>
      <c r="UGO1120" s="136"/>
      <c r="UGP1120" s="136"/>
      <c r="UGQ1120" s="136"/>
      <c r="UGR1120" s="136"/>
      <c r="UGS1120" s="136"/>
      <c r="UGT1120" s="136"/>
      <c r="UGU1120" s="136"/>
      <c r="UGV1120" s="136"/>
      <c r="UGW1120" s="136"/>
      <c r="UGX1120" s="136"/>
      <c r="UGY1120" s="136"/>
      <c r="UGZ1120" s="136"/>
      <c r="UHA1120" s="136"/>
      <c r="UHB1120" s="136"/>
      <c r="UHC1120" s="136"/>
      <c r="UHD1120" s="136"/>
      <c r="UHE1120" s="136"/>
      <c r="UHF1120" s="136"/>
      <c r="UHG1120" s="136"/>
      <c r="UHH1120" s="136"/>
      <c r="UHI1120" s="136"/>
      <c r="UHJ1120" s="136"/>
      <c r="UHK1120" s="136"/>
      <c r="UHL1120" s="136"/>
      <c r="UHM1120" s="136"/>
      <c r="UHN1120" s="136"/>
      <c r="UHO1120" s="136"/>
      <c r="UHP1120" s="136"/>
      <c r="UHQ1120" s="136"/>
      <c r="UHR1120" s="136"/>
      <c r="UHS1120" s="136"/>
      <c r="UHT1120" s="136"/>
      <c r="UHU1120" s="136"/>
      <c r="UHV1120" s="136"/>
      <c r="UHW1120" s="136"/>
      <c r="UHX1120" s="136"/>
      <c r="UHY1120" s="136"/>
      <c r="UHZ1120" s="136"/>
      <c r="UIA1120" s="136"/>
      <c r="UIB1120" s="136"/>
      <c r="UIC1120" s="136"/>
      <c r="UID1120" s="136"/>
      <c r="UIE1120" s="136"/>
      <c r="UIF1120" s="136"/>
      <c r="UIG1120" s="136"/>
      <c r="UIH1120" s="136"/>
      <c r="UII1120" s="136"/>
      <c r="UIJ1120" s="136"/>
      <c r="UIK1120" s="136"/>
      <c r="UIL1120" s="136"/>
      <c r="UIM1120" s="136"/>
      <c r="UIN1120" s="136"/>
      <c r="UIO1120" s="136"/>
      <c r="UIP1120" s="136"/>
      <c r="UIQ1120" s="136"/>
      <c r="UIR1120" s="136"/>
      <c r="UIS1120" s="136"/>
      <c r="UIT1120" s="136"/>
      <c r="UIU1120" s="136"/>
      <c r="UIV1120" s="136"/>
      <c r="UIW1120" s="136"/>
      <c r="UIX1120" s="136"/>
      <c r="UIY1120" s="136"/>
      <c r="UIZ1120" s="136"/>
      <c r="UJA1120" s="136"/>
      <c r="UJB1120" s="136"/>
      <c r="UJC1120" s="136"/>
      <c r="UJD1120" s="136"/>
      <c r="UJE1120" s="136"/>
      <c r="UJF1120" s="136"/>
      <c r="UJG1120" s="136"/>
      <c r="UJH1120" s="136"/>
      <c r="UJI1120" s="136"/>
      <c r="UJJ1120" s="136"/>
      <c r="UJK1120" s="136"/>
      <c r="UJL1120" s="136"/>
      <c r="UJM1120" s="136"/>
      <c r="UJN1120" s="136"/>
      <c r="UJO1120" s="136"/>
      <c r="UJP1120" s="136"/>
      <c r="UJQ1120" s="136"/>
      <c r="UJR1120" s="136"/>
      <c r="UJS1120" s="136"/>
      <c r="UJT1120" s="136"/>
      <c r="UJU1120" s="136"/>
      <c r="UJV1120" s="136"/>
      <c r="UJW1120" s="136"/>
      <c r="UJX1120" s="136"/>
      <c r="UJY1120" s="136"/>
      <c r="UJZ1120" s="136"/>
      <c r="UKA1120" s="136"/>
      <c r="UKB1120" s="136"/>
      <c r="UKC1120" s="136"/>
      <c r="UKD1120" s="136"/>
      <c r="UKE1120" s="136"/>
      <c r="UKF1120" s="136"/>
      <c r="UKG1120" s="136"/>
      <c r="UKH1120" s="136"/>
      <c r="UKI1120" s="136"/>
      <c r="UKJ1120" s="136"/>
      <c r="UKK1120" s="136"/>
      <c r="UKL1120" s="136"/>
      <c r="UKM1120" s="136"/>
      <c r="UKN1120" s="136"/>
      <c r="UKO1120" s="136"/>
      <c r="UKP1120" s="136"/>
      <c r="UKQ1120" s="136"/>
      <c r="UKR1120" s="136"/>
      <c r="UKS1120" s="136"/>
      <c r="UKT1120" s="136"/>
      <c r="UKU1120" s="136"/>
      <c r="UKV1120" s="136"/>
      <c r="UKW1120" s="136"/>
      <c r="UKX1120" s="136"/>
      <c r="UKY1120" s="136"/>
      <c r="UKZ1120" s="136"/>
      <c r="ULA1120" s="136"/>
      <c r="ULB1120" s="136"/>
      <c r="ULC1120" s="136"/>
      <c r="ULD1120" s="136"/>
      <c r="ULE1120" s="136"/>
      <c r="ULF1120" s="136"/>
      <c r="ULG1120" s="136"/>
      <c r="ULH1120" s="136"/>
      <c r="ULI1120" s="136"/>
      <c r="ULJ1120" s="136"/>
      <c r="ULK1120" s="136"/>
      <c r="ULL1120" s="136"/>
      <c r="ULM1120" s="136"/>
      <c r="ULN1120" s="136"/>
      <c r="ULO1120" s="136"/>
      <c r="ULP1120" s="136"/>
      <c r="ULQ1120" s="136"/>
      <c r="ULR1120" s="136"/>
      <c r="ULS1120" s="136"/>
      <c r="ULT1120" s="136"/>
      <c r="ULU1120" s="136"/>
      <c r="ULV1120" s="136"/>
      <c r="ULW1120" s="136"/>
      <c r="ULX1120" s="136"/>
      <c r="ULY1120" s="136"/>
      <c r="ULZ1120" s="136"/>
      <c r="UMA1120" s="136"/>
      <c r="UMB1120" s="136"/>
      <c r="UMC1120" s="136"/>
      <c r="UMD1120" s="136"/>
      <c r="UME1120" s="136"/>
      <c r="UMF1120" s="136"/>
      <c r="UMG1120" s="136"/>
      <c r="UMH1120" s="136"/>
      <c r="UMI1120" s="136"/>
      <c r="UMJ1120" s="136"/>
      <c r="UMK1120" s="136"/>
      <c r="UML1120" s="136"/>
      <c r="UMM1120" s="136"/>
      <c r="UMN1120" s="136"/>
      <c r="UMO1120" s="136"/>
      <c r="UMP1120" s="136"/>
      <c r="UMQ1120" s="136"/>
      <c r="UMR1120" s="136"/>
      <c r="UMS1120" s="136"/>
      <c r="UMT1120" s="136"/>
      <c r="UMU1120" s="136"/>
      <c r="UMV1120" s="136"/>
      <c r="UMW1120" s="136"/>
      <c r="UMX1120" s="136"/>
      <c r="UMY1120" s="136"/>
      <c r="UMZ1120" s="136"/>
      <c r="UNA1120" s="136"/>
      <c r="UNB1120" s="136"/>
      <c r="UNC1120" s="136"/>
      <c r="UND1120" s="136"/>
      <c r="UNE1120" s="136"/>
      <c r="UNF1120" s="136"/>
      <c r="UNG1120" s="136"/>
      <c r="UNH1120" s="136"/>
      <c r="UNI1120" s="136"/>
      <c r="UNJ1120" s="136"/>
      <c r="UNK1120" s="136"/>
      <c r="UNL1120" s="136"/>
      <c r="UNM1120" s="136"/>
      <c r="UNN1120" s="136"/>
      <c r="UNO1120" s="136"/>
      <c r="UNP1120" s="136"/>
      <c r="UNQ1120" s="136"/>
      <c r="UNR1120" s="136"/>
      <c r="UNS1120" s="136"/>
      <c r="UNT1120" s="136"/>
      <c r="UNU1120" s="136"/>
      <c r="UNV1120" s="136"/>
      <c r="UNW1120" s="136"/>
      <c r="UNX1120" s="136"/>
      <c r="UNY1120" s="136"/>
      <c r="UNZ1120" s="136"/>
      <c r="UOA1120" s="136"/>
      <c r="UOB1120" s="136"/>
      <c r="UOC1120" s="136"/>
      <c r="UOD1120" s="136"/>
      <c r="UOE1120" s="136"/>
      <c r="UOF1120" s="136"/>
      <c r="UOG1120" s="136"/>
      <c r="UOH1120" s="136"/>
      <c r="UOI1120" s="136"/>
      <c r="UOJ1120" s="136"/>
      <c r="UOK1120" s="136"/>
      <c r="UOL1120" s="136"/>
      <c r="UOM1120" s="136"/>
      <c r="UON1120" s="136"/>
      <c r="UOO1120" s="136"/>
      <c r="UOP1120" s="136"/>
      <c r="UOQ1120" s="136"/>
      <c r="UOR1120" s="136"/>
      <c r="UOS1120" s="136"/>
      <c r="UOT1120" s="136"/>
      <c r="UOU1120" s="136"/>
      <c r="UOV1120" s="136"/>
      <c r="UOW1120" s="136"/>
      <c r="UOX1120" s="136"/>
      <c r="UOY1120" s="136"/>
      <c r="UOZ1120" s="136"/>
      <c r="UPA1120" s="136"/>
      <c r="UPB1120" s="136"/>
      <c r="UPC1120" s="136"/>
      <c r="UPD1120" s="136"/>
      <c r="UPE1120" s="136"/>
      <c r="UPF1120" s="136"/>
      <c r="UPG1120" s="136"/>
      <c r="UPH1120" s="136"/>
      <c r="UPI1120" s="136"/>
      <c r="UPJ1120" s="136"/>
      <c r="UPK1120" s="136"/>
      <c r="UPL1120" s="136"/>
      <c r="UPM1120" s="136"/>
      <c r="UPN1120" s="136"/>
      <c r="UPO1120" s="136"/>
      <c r="UPP1120" s="136"/>
      <c r="UPQ1120" s="136"/>
      <c r="UPR1120" s="136"/>
      <c r="UPS1120" s="136"/>
      <c r="UPT1120" s="136"/>
      <c r="UPU1120" s="136"/>
      <c r="UPV1120" s="136"/>
      <c r="UPW1120" s="136"/>
      <c r="UPX1120" s="136"/>
      <c r="UPY1120" s="136"/>
      <c r="UPZ1120" s="136"/>
      <c r="UQA1120" s="136"/>
      <c r="UQB1120" s="136"/>
      <c r="UQC1120" s="136"/>
      <c r="UQD1120" s="136"/>
      <c r="UQE1120" s="136"/>
      <c r="UQF1120" s="136"/>
      <c r="UQG1120" s="136"/>
      <c r="UQH1120" s="136"/>
      <c r="UQI1120" s="136"/>
      <c r="UQJ1120" s="136"/>
      <c r="UQK1120" s="136"/>
      <c r="UQL1120" s="136"/>
      <c r="UQM1120" s="136"/>
      <c r="UQN1120" s="136"/>
      <c r="UQO1120" s="136"/>
      <c r="UQP1120" s="136"/>
      <c r="UQQ1120" s="136"/>
      <c r="UQR1120" s="136"/>
      <c r="UQS1120" s="136"/>
      <c r="UQT1120" s="136"/>
      <c r="UQU1120" s="136"/>
      <c r="UQV1120" s="136"/>
      <c r="UQW1120" s="136"/>
      <c r="UQX1120" s="136"/>
      <c r="UQY1120" s="136"/>
      <c r="UQZ1120" s="136"/>
      <c r="URA1120" s="136"/>
      <c r="URB1120" s="136"/>
      <c r="URC1120" s="136"/>
      <c r="URD1120" s="136"/>
      <c r="URE1120" s="136"/>
      <c r="URF1120" s="136"/>
      <c r="URG1120" s="136"/>
      <c r="URH1120" s="136"/>
      <c r="URI1120" s="136"/>
      <c r="URJ1120" s="136"/>
      <c r="URK1120" s="136"/>
      <c r="URL1120" s="136"/>
      <c r="URM1120" s="136"/>
      <c r="URN1120" s="136"/>
      <c r="URO1120" s="136"/>
      <c r="URP1120" s="136"/>
      <c r="URQ1120" s="136"/>
      <c r="URR1120" s="136"/>
      <c r="URS1120" s="136"/>
      <c r="URT1120" s="136"/>
      <c r="URU1120" s="136"/>
      <c r="URV1120" s="136"/>
      <c r="URW1120" s="136"/>
      <c r="URX1120" s="136"/>
      <c r="URY1120" s="136"/>
      <c r="URZ1120" s="136"/>
      <c r="USA1120" s="136"/>
      <c r="USB1120" s="136"/>
      <c r="USC1120" s="136"/>
      <c r="USD1120" s="136"/>
      <c r="USE1120" s="136"/>
      <c r="USF1120" s="136"/>
      <c r="USG1120" s="136"/>
      <c r="USH1120" s="136"/>
      <c r="USI1120" s="136"/>
      <c r="USJ1120" s="136"/>
      <c r="USK1120" s="136"/>
      <c r="USL1120" s="136"/>
      <c r="USM1120" s="136"/>
      <c r="USN1120" s="136"/>
      <c r="USO1120" s="136"/>
      <c r="USP1120" s="136"/>
      <c r="USQ1120" s="136"/>
      <c r="USR1120" s="136"/>
      <c r="USS1120" s="136"/>
      <c r="UST1120" s="136"/>
      <c r="USU1120" s="136"/>
      <c r="USV1120" s="136"/>
      <c r="USW1120" s="136"/>
      <c r="USX1120" s="136"/>
      <c r="USY1120" s="136"/>
      <c r="USZ1120" s="136"/>
      <c r="UTA1120" s="136"/>
      <c r="UTB1120" s="136"/>
      <c r="UTC1120" s="136"/>
      <c r="UTD1120" s="136"/>
      <c r="UTE1120" s="136"/>
      <c r="UTF1120" s="136"/>
      <c r="UTG1120" s="136"/>
      <c r="UTH1120" s="136"/>
      <c r="UTI1120" s="136"/>
      <c r="UTJ1120" s="136"/>
      <c r="UTK1120" s="136"/>
      <c r="UTL1120" s="136"/>
      <c r="UTM1120" s="136"/>
      <c r="UTN1120" s="136"/>
      <c r="UTO1120" s="136"/>
      <c r="UTP1120" s="136"/>
      <c r="UTQ1120" s="136"/>
      <c r="UTR1120" s="136"/>
      <c r="UTS1120" s="136"/>
      <c r="UTT1120" s="136"/>
      <c r="UTU1120" s="136"/>
      <c r="UTV1120" s="136"/>
      <c r="UTW1120" s="136"/>
      <c r="UTX1120" s="136"/>
      <c r="UTY1120" s="136"/>
      <c r="UTZ1120" s="136"/>
      <c r="UUA1120" s="136"/>
      <c r="UUB1120" s="136"/>
      <c r="UUC1120" s="136"/>
      <c r="UUD1120" s="136"/>
      <c r="UUE1120" s="136"/>
      <c r="UUF1120" s="136"/>
      <c r="UUG1120" s="136"/>
      <c r="UUH1120" s="136"/>
      <c r="UUI1120" s="136"/>
      <c r="UUJ1120" s="136"/>
      <c r="UUK1120" s="136"/>
      <c r="UUL1120" s="136"/>
      <c r="UUM1120" s="136"/>
      <c r="UUN1120" s="136"/>
      <c r="UUO1120" s="136"/>
      <c r="UUP1120" s="136"/>
      <c r="UUQ1120" s="136"/>
      <c r="UUR1120" s="136"/>
      <c r="UUS1120" s="136"/>
      <c r="UUT1120" s="136"/>
      <c r="UUU1120" s="136"/>
      <c r="UUV1120" s="136"/>
      <c r="UUW1120" s="136"/>
      <c r="UUX1120" s="136"/>
      <c r="UUY1120" s="136"/>
      <c r="UUZ1120" s="136"/>
      <c r="UVA1120" s="136"/>
      <c r="UVB1120" s="136"/>
      <c r="UVC1120" s="136"/>
      <c r="UVD1120" s="136"/>
      <c r="UVE1120" s="136"/>
      <c r="UVF1120" s="136"/>
      <c r="UVG1120" s="136"/>
      <c r="UVH1120" s="136"/>
      <c r="UVI1120" s="136"/>
      <c r="UVJ1120" s="136"/>
      <c r="UVK1120" s="136"/>
      <c r="UVL1120" s="136"/>
      <c r="UVM1120" s="136"/>
      <c r="UVN1120" s="136"/>
      <c r="UVO1120" s="136"/>
      <c r="UVP1120" s="136"/>
      <c r="UVQ1120" s="136"/>
      <c r="UVR1120" s="136"/>
      <c r="UVS1120" s="136"/>
      <c r="UVT1120" s="136"/>
      <c r="UVU1120" s="136"/>
      <c r="UVV1120" s="136"/>
      <c r="UVW1120" s="136"/>
      <c r="UVX1120" s="136"/>
      <c r="UVY1120" s="136"/>
      <c r="UVZ1120" s="136"/>
      <c r="UWA1120" s="136"/>
      <c r="UWB1120" s="136"/>
      <c r="UWC1120" s="136"/>
      <c r="UWD1120" s="136"/>
      <c r="UWE1120" s="136"/>
      <c r="UWF1120" s="136"/>
      <c r="UWG1120" s="136"/>
      <c r="UWH1120" s="136"/>
      <c r="UWI1120" s="136"/>
      <c r="UWJ1120" s="136"/>
      <c r="UWK1120" s="136"/>
      <c r="UWL1120" s="136"/>
      <c r="UWM1120" s="136"/>
      <c r="UWN1120" s="136"/>
      <c r="UWO1120" s="136"/>
      <c r="UWP1120" s="136"/>
      <c r="UWQ1120" s="136"/>
      <c r="UWR1120" s="136"/>
      <c r="UWS1120" s="136"/>
      <c r="UWT1120" s="136"/>
      <c r="UWU1120" s="136"/>
      <c r="UWV1120" s="136"/>
      <c r="UWW1120" s="136"/>
      <c r="UWX1120" s="136"/>
      <c r="UWY1120" s="136"/>
      <c r="UWZ1120" s="136"/>
      <c r="UXA1120" s="136"/>
      <c r="UXB1120" s="136"/>
      <c r="UXC1120" s="136"/>
      <c r="UXD1120" s="136"/>
      <c r="UXE1120" s="136"/>
      <c r="UXF1120" s="136"/>
      <c r="UXG1120" s="136"/>
      <c r="UXH1120" s="136"/>
      <c r="UXI1120" s="136"/>
      <c r="UXJ1120" s="136"/>
      <c r="UXK1120" s="136"/>
      <c r="UXL1120" s="136"/>
      <c r="UXM1120" s="136"/>
      <c r="UXN1120" s="136"/>
      <c r="UXO1120" s="136"/>
      <c r="UXP1120" s="136"/>
      <c r="UXQ1120" s="136"/>
      <c r="UXR1120" s="136"/>
      <c r="UXS1120" s="136"/>
      <c r="UXT1120" s="136"/>
      <c r="UXU1120" s="136"/>
      <c r="UXV1120" s="136"/>
      <c r="UXW1120" s="136"/>
      <c r="UXX1120" s="136"/>
      <c r="UXY1120" s="136"/>
      <c r="UXZ1120" s="136"/>
      <c r="UYA1120" s="136"/>
      <c r="UYB1120" s="136"/>
      <c r="UYC1120" s="136"/>
      <c r="UYD1120" s="136"/>
      <c r="UYE1120" s="136"/>
      <c r="UYF1120" s="136"/>
      <c r="UYG1120" s="136"/>
      <c r="UYH1120" s="136"/>
      <c r="UYI1120" s="136"/>
      <c r="UYJ1120" s="136"/>
      <c r="UYK1120" s="136"/>
      <c r="UYL1120" s="136"/>
      <c r="UYM1120" s="136"/>
      <c r="UYN1120" s="136"/>
      <c r="UYO1120" s="136"/>
      <c r="UYP1120" s="136"/>
      <c r="UYQ1120" s="136"/>
      <c r="UYR1120" s="136"/>
      <c r="UYS1120" s="136"/>
      <c r="UYT1120" s="136"/>
      <c r="UYU1120" s="136"/>
      <c r="UYV1120" s="136"/>
      <c r="UYW1120" s="136"/>
      <c r="UYX1120" s="136"/>
      <c r="UYY1120" s="136"/>
      <c r="UYZ1120" s="136"/>
      <c r="UZA1120" s="136"/>
      <c r="UZB1120" s="136"/>
      <c r="UZC1120" s="136"/>
      <c r="UZD1120" s="136"/>
      <c r="UZE1120" s="136"/>
      <c r="UZF1120" s="136"/>
      <c r="UZG1120" s="136"/>
      <c r="UZH1120" s="136"/>
      <c r="UZI1120" s="136"/>
      <c r="UZJ1120" s="136"/>
      <c r="UZK1120" s="136"/>
      <c r="UZL1120" s="136"/>
      <c r="UZM1120" s="136"/>
      <c r="UZN1120" s="136"/>
      <c r="UZO1120" s="136"/>
      <c r="UZP1120" s="136"/>
      <c r="UZQ1120" s="136"/>
      <c r="UZR1120" s="136"/>
      <c r="UZS1120" s="136"/>
      <c r="UZT1120" s="136"/>
      <c r="UZU1120" s="136"/>
      <c r="UZV1120" s="136"/>
      <c r="UZW1120" s="136"/>
      <c r="UZX1120" s="136"/>
      <c r="UZY1120" s="136"/>
      <c r="UZZ1120" s="136"/>
      <c r="VAA1120" s="136"/>
      <c r="VAB1120" s="136"/>
      <c r="VAC1120" s="136"/>
      <c r="VAD1120" s="136"/>
      <c r="VAE1120" s="136"/>
      <c r="VAF1120" s="136"/>
      <c r="VAG1120" s="136"/>
      <c r="VAH1120" s="136"/>
      <c r="VAI1120" s="136"/>
      <c r="VAJ1120" s="136"/>
      <c r="VAK1120" s="136"/>
      <c r="VAL1120" s="136"/>
      <c r="VAM1120" s="136"/>
      <c r="VAN1120" s="136"/>
      <c r="VAO1120" s="136"/>
      <c r="VAP1120" s="136"/>
      <c r="VAQ1120" s="136"/>
      <c r="VAR1120" s="136"/>
      <c r="VAS1120" s="136"/>
      <c r="VAT1120" s="136"/>
      <c r="VAU1120" s="136"/>
      <c r="VAV1120" s="136"/>
      <c r="VAW1120" s="136"/>
      <c r="VAX1120" s="136"/>
      <c r="VAY1120" s="136"/>
      <c r="VAZ1120" s="136"/>
      <c r="VBA1120" s="136"/>
      <c r="VBB1120" s="136"/>
      <c r="VBC1120" s="136"/>
      <c r="VBD1120" s="136"/>
      <c r="VBE1120" s="136"/>
      <c r="VBF1120" s="136"/>
      <c r="VBG1120" s="136"/>
      <c r="VBH1120" s="136"/>
      <c r="VBI1120" s="136"/>
      <c r="VBJ1120" s="136"/>
      <c r="VBK1120" s="136"/>
      <c r="VBL1120" s="136"/>
      <c r="VBM1120" s="136"/>
      <c r="VBN1120" s="136"/>
      <c r="VBO1120" s="136"/>
      <c r="VBP1120" s="136"/>
      <c r="VBQ1120" s="136"/>
      <c r="VBR1120" s="136"/>
      <c r="VBS1120" s="136"/>
      <c r="VBT1120" s="136"/>
      <c r="VBU1120" s="136"/>
      <c r="VBV1120" s="136"/>
      <c r="VBW1120" s="136"/>
      <c r="VBX1120" s="136"/>
      <c r="VBY1120" s="136"/>
      <c r="VBZ1120" s="136"/>
      <c r="VCA1120" s="136"/>
      <c r="VCB1120" s="136"/>
      <c r="VCC1120" s="136"/>
      <c r="VCD1120" s="136"/>
      <c r="VCE1120" s="136"/>
      <c r="VCF1120" s="136"/>
      <c r="VCG1120" s="136"/>
      <c r="VCH1120" s="136"/>
      <c r="VCI1120" s="136"/>
      <c r="VCJ1120" s="136"/>
      <c r="VCK1120" s="136"/>
      <c r="VCL1120" s="136"/>
      <c r="VCM1120" s="136"/>
      <c r="VCN1120" s="136"/>
      <c r="VCO1120" s="136"/>
      <c r="VCP1120" s="136"/>
      <c r="VCQ1120" s="136"/>
      <c r="VCR1120" s="136"/>
      <c r="VCS1120" s="136"/>
      <c r="VCT1120" s="136"/>
      <c r="VCU1120" s="136"/>
      <c r="VCV1120" s="136"/>
      <c r="VCW1120" s="136"/>
      <c r="VCX1120" s="136"/>
      <c r="VCY1120" s="136"/>
      <c r="VCZ1120" s="136"/>
      <c r="VDA1120" s="136"/>
      <c r="VDB1120" s="136"/>
      <c r="VDC1120" s="136"/>
      <c r="VDD1120" s="136"/>
      <c r="VDE1120" s="136"/>
      <c r="VDF1120" s="136"/>
      <c r="VDG1120" s="136"/>
      <c r="VDH1120" s="136"/>
      <c r="VDI1120" s="136"/>
      <c r="VDJ1120" s="136"/>
      <c r="VDK1120" s="136"/>
      <c r="VDL1120" s="136"/>
      <c r="VDM1120" s="136"/>
      <c r="VDN1120" s="136"/>
      <c r="VDO1120" s="136"/>
      <c r="VDP1120" s="136"/>
      <c r="VDQ1120" s="136"/>
      <c r="VDR1120" s="136"/>
      <c r="VDS1120" s="136"/>
      <c r="VDT1120" s="136"/>
      <c r="VDU1120" s="136"/>
      <c r="VDV1120" s="136"/>
      <c r="VDW1120" s="136"/>
      <c r="VDX1120" s="136"/>
      <c r="VDY1120" s="136"/>
      <c r="VDZ1120" s="136"/>
      <c r="VEA1120" s="136"/>
      <c r="VEB1120" s="136"/>
      <c r="VEC1120" s="136"/>
      <c r="VED1120" s="136"/>
      <c r="VEE1120" s="136"/>
      <c r="VEF1120" s="136"/>
      <c r="VEG1120" s="136"/>
      <c r="VEH1120" s="136"/>
      <c r="VEI1120" s="136"/>
      <c r="VEJ1120" s="136"/>
      <c r="VEK1120" s="136"/>
      <c r="VEL1120" s="136"/>
      <c r="VEM1120" s="136"/>
      <c r="VEN1120" s="136"/>
      <c r="VEO1120" s="136"/>
      <c r="VEP1120" s="136"/>
      <c r="VEQ1120" s="136"/>
      <c r="VER1120" s="136"/>
      <c r="VES1120" s="136"/>
      <c r="VET1120" s="136"/>
      <c r="VEU1120" s="136"/>
      <c r="VEV1120" s="136"/>
      <c r="VEW1120" s="136"/>
      <c r="VEX1120" s="136"/>
      <c r="VEY1120" s="136"/>
      <c r="VEZ1120" s="136"/>
      <c r="VFA1120" s="136"/>
      <c r="VFB1120" s="136"/>
      <c r="VFC1120" s="136"/>
      <c r="VFD1120" s="136"/>
      <c r="VFE1120" s="136"/>
      <c r="VFF1120" s="136"/>
      <c r="VFG1120" s="136"/>
      <c r="VFH1120" s="136"/>
      <c r="VFI1120" s="136"/>
      <c r="VFJ1120" s="136"/>
      <c r="VFK1120" s="136"/>
      <c r="VFL1120" s="136"/>
      <c r="VFM1120" s="136"/>
      <c r="VFN1120" s="136"/>
      <c r="VFO1120" s="136"/>
      <c r="VFP1120" s="136"/>
      <c r="VFQ1120" s="136"/>
      <c r="VFR1120" s="136"/>
      <c r="VFS1120" s="136"/>
      <c r="VFT1120" s="136"/>
      <c r="VFU1120" s="136"/>
      <c r="VFV1120" s="136"/>
      <c r="VFW1120" s="136"/>
      <c r="VFX1120" s="136"/>
      <c r="VFY1120" s="136"/>
      <c r="VFZ1120" s="136"/>
      <c r="VGA1120" s="136"/>
      <c r="VGB1120" s="136"/>
      <c r="VGC1120" s="136"/>
      <c r="VGD1120" s="136"/>
      <c r="VGE1120" s="136"/>
      <c r="VGF1120" s="136"/>
      <c r="VGG1120" s="136"/>
      <c r="VGH1120" s="136"/>
      <c r="VGI1120" s="136"/>
      <c r="VGJ1120" s="136"/>
      <c r="VGK1120" s="136"/>
      <c r="VGL1120" s="136"/>
      <c r="VGM1120" s="136"/>
      <c r="VGN1120" s="136"/>
      <c r="VGO1120" s="136"/>
      <c r="VGP1120" s="136"/>
      <c r="VGQ1120" s="136"/>
      <c r="VGR1120" s="136"/>
      <c r="VGS1120" s="136"/>
      <c r="VGT1120" s="136"/>
      <c r="VGU1120" s="136"/>
      <c r="VGV1120" s="136"/>
      <c r="VGW1120" s="136"/>
      <c r="VGX1120" s="136"/>
      <c r="VGY1120" s="136"/>
      <c r="VGZ1120" s="136"/>
      <c r="VHA1120" s="136"/>
      <c r="VHB1120" s="136"/>
      <c r="VHC1120" s="136"/>
      <c r="VHD1120" s="136"/>
      <c r="VHE1120" s="136"/>
      <c r="VHF1120" s="136"/>
      <c r="VHG1120" s="136"/>
      <c r="VHH1120" s="136"/>
      <c r="VHI1120" s="136"/>
      <c r="VHJ1120" s="136"/>
      <c r="VHK1120" s="136"/>
      <c r="VHL1120" s="136"/>
      <c r="VHM1120" s="136"/>
      <c r="VHN1120" s="136"/>
      <c r="VHO1120" s="136"/>
      <c r="VHP1120" s="136"/>
      <c r="VHQ1120" s="136"/>
      <c r="VHR1120" s="136"/>
      <c r="VHS1120" s="136"/>
      <c r="VHT1120" s="136"/>
      <c r="VHU1120" s="136"/>
      <c r="VHV1120" s="136"/>
      <c r="VHW1120" s="136"/>
      <c r="VHX1120" s="136"/>
      <c r="VHY1120" s="136"/>
      <c r="VHZ1120" s="136"/>
      <c r="VIA1120" s="136"/>
      <c r="VIB1120" s="136"/>
      <c r="VIC1120" s="136"/>
      <c r="VID1120" s="136"/>
      <c r="VIE1120" s="136"/>
      <c r="VIF1120" s="136"/>
      <c r="VIG1120" s="136"/>
      <c r="VIH1120" s="136"/>
      <c r="VII1120" s="136"/>
      <c r="VIJ1120" s="136"/>
      <c r="VIK1120" s="136"/>
      <c r="VIL1120" s="136"/>
      <c r="VIM1120" s="136"/>
      <c r="VIN1120" s="136"/>
      <c r="VIO1120" s="136"/>
      <c r="VIP1120" s="136"/>
      <c r="VIQ1120" s="136"/>
      <c r="VIR1120" s="136"/>
      <c r="VIS1120" s="136"/>
      <c r="VIT1120" s="136"/>
      <c r="VIU1120" s="136"/>
      <c r="VIV1120" s="136"/>
      <c r="VIW1120" s="136"/>
      <c r="VIX1120" s="136"/>
      <c r="VIY1120" s="136"/>
      <c r="VIZ1120" s="136"/>
      <c r="VJA1120" s="136"/>
      <c r="VJB1120" s="136"/>
      <c r="VJC1120" s="136"/>
      <c r="VJD1120" s="136"/>
      <c r="VJE1120" s="136"/>
      <c r="VJF1120" s="136"/>
      <c r="VJG1120" s="136"/>
      <c r="VJH1120" s="136"/>
      <c r="VJI1120" s="136"/>
      <c r="VJJ1120" s="136"/>
      <c r="VJK1120" s="136"/>
      <c r="VJL1120" s="136"/>
      <c r="VJM1120" s="136"/>
      <c r="VJN1120" s="136"/>
      <c r="VJO1120" s="136"/>
      <c r="VJP1120" s="136"/>
      <c r="VJQ1120" s="136"/>
      <c r="VJR1120" s="136"/>
      <c r="VJS1120" s="136"/>
      <c r="VJT1120" s="136"/>
      <c r="VJU1120" s="136"/>
      <c r="VJV1120" s="136"/>
      <c r="VJW1120" s="136"/>
      <c r="VJX1120" s="136"/>
      <c r="VJY1120" s="136"/>
      <c r="VJZ1120" s="136"/>
      <c r="VKA1120" s="136"/>
      <c r="VKB1120" s="136"/>
      <c r="VKC1120" s="136"/>
      <c r="VKD1120" s="136"/>
      <c r="VKE1120" s="136"/>
      <c r="VKF1120" s="136"/>
      <c r="VKG1120" s="136"/>
      <c r="VKH1120" s="136"/>
      <c r="VKI1120" s="136"/>
      <c r="VKJ1120" s="136"/>
      <c r="VKK1120" s="136"/>
      <c r="VKL1120" s="136"/>
      <c r="VKM1120" s="136"/>
      <c r="VKN1120" s="136"/>
      <c r="VKO1120" s="136"/>
      <c r="VKP1120" s="136"/>
      <c r="VKQ1120" s="136"/>
      <c r="VKR1120" s="136"/>
      <c r="VKS1120" s="136"/>
      <c r="VKT1120" s="136"/>
      <c r="VKU1120" s="136"/>
      <c r="VKV1120" s="136"/>
      <c r="VKW1120" s="136"/>
      <c r="VKX1120" s="136"/>
      <c r="VKY1120" s="136"/>
      <c r="VKZ1120" s="136"/>
      <c r="VLA1120" s="136"/>
      <c r="VLB1120" s="136"/>
      <c r="VLC1120" s="136"/>
      <c r="VLD1120" s="136"/>
      <c r="VLE1120" s="136"/>
      <c r="VLF1120" s="136"/>
      <c r="VLG1120" s="136"/>
      <c r="VLH1120" s="136"/>
      <c r="VLI1120" s="136"/>
      <c r="VLJ1120" s="136"/>
      <c r="VLK1120" s="136"/>
      <c r="VLL1120" s="136"/>
      <c r="VLM1120" s="136"/>
      <c r="VLN1120" s="136"/>
      <c r="VLO1120" s="136"/>
      <c r="VLP1120" s="136"/>
      <c r="VLQ1120" s="136"/>
      <c r="VLR1120" s="136"/>
      <c r="VLS1120" s="136"/>
      <c r="VLT1120" s="136"/>
      <c r="VLU1120" s="136"/>
      <c r="VLV1120" s="136"/>
      <c r="VLW1120" s="136"/>
      <c r="VLX1120" s="136"/>
      <c r="VLY1120" s="136"/>
      <c r="VLZ1120" s="136"/>
      <c r="VMA1120" s="136"/>
      <c r="VMB1120" s="136"/>
      <c r="VMC1120" s="136"/>
      <c r="VMD1120" s="136"/>
      <c r="VME1120" s="136"/>
      <c r="VMF1120" s="136"/>
      <c r="VMG1120" s="136"/>
      <c r="VMH1120" s="136"/>
      <c r="VMI1120" s="136"/>
      <c r="VMJ1120" s="136"/>
      <c r="VMK1120" s="136"/>
      <c r="VML1120" s="136"/>
      <c r="VMM1120" s="136"/>
      <c r="VMN1120" s="136"/>
      <c r="VMO1120" s="136"/>
      <c r="VMP1120" s="136"/>
      <c r="VMQ1120" s="136"/>
      <c r="VMR1120" s="136"/>
      <c r="VMS1120" s="136"/>
      <c r="VMT1120" s="136"/>
      <c r="VMU1120" s="136"/>
      <c r="VMV1120" s="136"/>
      <c r="VMW1120" s="136"/>
      <c r="VMX1120" s="136"/>
      <c r="VMY1120" s="136"/>
      <c r="VMZ1120" s="136"/>
      <c r="VNA1120" s="136"/>
      <c r="VNB1120" s="136"/>
      <c r="VNC1120" s="136"/>
      <c r="VND1120" s="136"/>
      <c r="VNE1120" s="136"/>
      <c r="VNF1120" s="136"/>
      <c r="VNG1120" s="136"/>
      <c r="VNH1120" s="136"/>
      <c r="VNI1120" s="136"/>
      <c r="VNJ1120" s="136"/>
      <c r="VNK1120" s="136"/>
      <c r="VNL1120" s="136"/>
      <c r="VNM1120" s="136"/>
      <c r="VNN1120" s="136"/>
      <c r="VNO1120" s="136"/>
      <c r="VNP1120" s="136"/>
      <c r="VNQ1120" s="136"/>
      <c r="VNR1120" s="136"/>
      <c r="VNS1120" s="136"/>
      <c r="VNT1120" s="136"/>
      <c r="VNU1120" s="136"/>
      <c r="VNV1120" s="136"/>
      <c r="VNW1120" s="136"/>
      <c r="VNX1120" s="136"/>
      <c r="VNY1120" s="136"/>
      <c r="VNZ1120" s="136"/>
      <c r="VOA1120" s="136"/>
      <c r="VOB1120" s="136"/>
      <c r="VOC1120" s="136"/>
      <c r="VOD1120" s="136"/>
      <c r="VOE1120" s="136"/>
      <c r="VOF1120" s="136"/>
      <c r="VOG1120" s="136"/>
      <c r="VOH1120" s="136"/>
      <c r="VOI1120" s="136"/>
      <c r="VOJ1120" s="136"/>
      <c r="VOK1120" s="136"/>
      <c r="VOL1120" s="136"/>
      <c r="VOM1120" s="136"/>
      <c r="VON1120" s="136"/>
      <c r="VOO1120" s="136"/>
      <c r="VOP1120" s="136"/>
      <c r="VOQ1120" s="136"/>
      <c r="VOR1120" s="136"/>
      <c r="VOS1120" s="136"/>
      <c r="VOT1120" s="136"/>
      <c r="VOU1120" s="136"/>
      <c r="VOV1120" s="136"/>
      <c r="VOW1120" s="136"/>
      <c r="VOX1120" s="136"/>
      <c r="VOY1120" s="136"/>
      <c r="VOZ1120" s="136"/>
      <c r="VPA1120" s="136"/>
      <c r="VPB1120" s="136"/>
      <c r="VPC1120" s="136"/>
      <c r="VPD1120" s="136"/>
      <c r="VPE1120" s="136"/>
      <c r="VPF1120" s="136"/>
      <c r="VPG1120" s="136"/>
      <c r="VPH1120" s="136"/>
      <c r="VPI1120" s="136"/>
      <c r="VPJ1120" s="136"/>
      <c r="VPK1120" s="136"/>
      <c r="VPL1120" s="136"/>
      <c r="VPM1120" s="136"/>
      <c r="VPN1120" s="136"/>
      <c r="VPO1120" s="136"/>
      <c r="VPP1120" s="136"/>
      <c r="VPQ1120" s="136"/>
      <c r="VPR1120" s="136"/>
      <c r="VPS1120" s="136"/>
      <c r="VPT1120" s="136"/>
      <c r="VPU1120" s="136"/>
      <c r="VPV1120" s="136"/>
      <c r="VPW1120" s="136"/>
      <c r="VPX1120" s="136"/>
      <c r="VPY1120" s="136"/>
      <c r="VPZ1120" s="136"/>
      <c r="VQA1120" s="136"/>
      <c r="VQB1120" s="136"/>
      <c r="VQC1120" s="136"/>
      <c r="VQD1120" s="136"/>
      <c r="VQE1120" s="136"/>
      <c r="VQF1120" s="136"/>
      <c r="VQG1120" s="136"/>
      <c r="VQH1120" s="136"/>
      <c r="VQI1120" s="136"/>
      <c r="VQJ1120" s="136"/>
      <c r="VQK1120" s="136"/>
      <c r="VQL1120" s="136"/>
      <c r="VQM1120" s="136"/>
      <c r="VQN1120" s="136"/>
      <c r="VQO1120" s="136"/>
      <c r="VQP1120" s="136"/>
      <c r="VQQ1120" s="136"/>
      <c r="VQR1120" s="136"/>
      <c r="VQS1120" s="136"/>
      <c r="VQT1120" s="136"/>
      <c r="VQU1120" s="136"/>
      <c r="VQV1120" s="136"/>
      <c r="VQW1120" s="136"/>
      <c r="VQX1120" s="136"/>
      <c r="VQY1120" s="136"/>
      <c r="VQZ1120" s="136"/>
      <c r="VRA1120" s="136"/>
      <c r="VRB1120" s="136"/>
      <c r="VRC1120" s="136"/>
      <c r="VRD1120" s="136"/>
      <c r="VRE1120" s="136"/>
      <c r="VRF1120" s="136"/>
      <c r="VRG1120" s="136"/>
      <c r="VRH1120" s="136"/>
      <c r="VRI1120" s="136"/>
      <c r="VRJ1120" s="136"/>
      <c r="VRK1120" s="136"/>
      <c r="VRL1120" s="136"/>
      <c r="VRM1120" s="136"/>
      <c r="VRN1120" s="136"/>
      <c r="VRO1120" s="136"/>
      <c r="VRP1120" s="136"/>
      <c r="VRQ1120" s="136"/>
      <c r="VRR1120" s="136"/>
      <c r="VRS1120" s="136"/>
      <c r="VRT1120" s="136"/>
      <c r="VRU1120" s="136"/>
      <c r="VRV1120" s="136"/>
      <c r="VRW1120" s="136"/>
      <c r="VRX1120" s="136"/>
      <c r="VRY1120" s="136"/>
      <c r="VRZ1120" s="136"/>
      <c r="VSA1120" s="136"/>
      <c r="VSB1120" s="136"/>
      <c r="VSC1120" s="136"/>
      <c r="VSD1120" s="136"/>
      <c r="VSE1120" s="136"/>
      <c r="VSF1120" s="136"/>
      <c r="VSG1120" s="136"/>
      <c r="VSH1120" s="136"/>
      <c r="VSI1120" s="136"/>
      <c r="VSJ1120" s="136"/>
      <c r="VSK1120" s="136"/>
      <c r="VSL1120" s="136"/>
      <c r="VSM1120" s="136"/>
      <c r="VSN1120" s="136"/>
      <c r="VSO1120" s="136"/>
      <c r="VSP1120" s="136"/>
      <c r="VSQ1120" s="136"/>
      <c r="VSR1120" s="136"/>
      <c r="VSS1120" s="136"/>
      <c r="VST1120" s="136"/>
      <c r="VSU1120" s="136"/>
      <c r="VSV1120" s="136"/>
      <c r="VSW1120" s="136"/>
      <c r="VSX1120" s="136"/>
      <c r="VSY1120" s="136"/>
      <c r="VSZ1120" s="136"/>
      <c r="VTA1120" s="136"/>
      <c r="VTB1120" s="136"/>
      <c r="VTC1120" s="136"/>
      <c r="VTD1120" s="136"/>
      <c r="VTE1120" s="136"/>
      <c r="VTF1120" s="136"/>
      <c r="VTG1120" s="136"/>
      <c r="VTH1120" s="136"/>
      <c r="VTI1120" s="136"/>
      <c r="VTJ1120" s="136"/>
      <c r="VTK1120" s="136"/>
      <c r="VTL1120" s="136"/>
      <c r="VTM1120" s="136"/>
      <c r="VTN1120" s="136"/>
      <c r="VTO1120" s="136"/>
      <c r="VTP1120" s="136"/>
      <c r="VTQ1120" s="136"/>
      <c r="VTR1120" s="136"/>
      <c r="VTS1120" s="136"/>
      <c r="VTT1120" s="136"/>
      <c r="VTU1120" s="136"/>
      <c r="VTV1120" s="136"/>
      <c r="VTW1120" s="136"/>
      <c r="VTX1120" s="136"/>
      <c r="VTY1120" s="136"/>
      <c r="VTZ1120" s="136"/>
      <c r="VUA1120" s="136"/>
      <c r="VUB1120" s="136"/>
      <c r="VUC1120" s="136"/>
      <c r="VUD1120" s="136"/>
      <c r="VUE1120" s="136"/>
      <c r="VUF1120" s="136"/>
      <c r="VUG1120" s="136"/>
      <c r="VUH1120" s="136"/>
      <c r="VUI1120" s="136"/>
      <c r="VUJ1120" s="136"/>
      <c r="VUK1120" s="136"/>
      <c r="VUL1120" s="136"/>
      <c r="VUM1120" s="136"/>
      <c r="VUN1120" s="136"/>
      <c r="VUO1120" s="136"/>
      <c r="VUP1120" s="136"/>
      <c r="VUQ1120" s="136"/>
      <c r="VUR1120" s="136"/>
      <c r="VUS1120" s="136"/>
      <c r="VUT1120" s="136"/>
      <c r="VUU1120" s="136"/>
      <c r="VUV1120" s="136"/>
      <c r="VUW1120" s="136"/>
      <c r="VUX1120" s="136"/>
      <c r="VUY1120" s="136"/>
      <c r="VUZ1120" s="136"/>
      <c r="VVA1120" s="136"/>
      <c r="VVB1120" s="136"/>
      <c r="VVC1120" s="136"/>
      <c r="VVD1120" s="136"/>
      <c r="VVE1120" s="136"/>
      <c r="VVF1120" s="136"/>
      <c r="VVG1120" s="136"/>
      <c r="VVH1120" s="136"/>
      <c r="VVI1120" s="136"/>
      <c r="VVJ1120" s="136"/>
      <c r="VVK1120" s="136"/>
      <c r="VVL1120" s="136"/>
      <c r="VVM1120" s="136"/>
      <c r="VVN1120" s="136"/>
      <c r="VVO1120" s="136"/>
      <c r="VVP1120" s="136"/>
      <c r="VVQ1120" s="136"/>
      <c r="VVR1120" s="136"/>
      <c r="VVS1120" s="136"/>
      <c r="VVT1120" s="136"/>
      <c r="VVU1120" s="136"/>
      <c r="VVV1120" s="136"/>
      <c r="VVW1120" s="136"/>
      <c r="VVX1120" s="136"/>
      <c r="VVY1120" s="136"/>
      <c r="VVZ1120" s="136"/>
      <c r="VWA1120" s="136"/>
      <c r="VWB1120" s="136"/>
      <c r="VWC1120" s="136"/>
      <c r="VWD1120" s="136"/>
      <c r="VWE1120" s="136"/>
      <c r="VWF1120" s="136"/>
      <c r="VWG1120" s="136"/>
      <c r="VWH1120" s="136"/>
      <c r="VWI1120" s="136"/>
      <c r="VWJ1120" s="136"/>
      <c r="VWK1120" s="136"/>
      <c r="VWL1120" s="136"/>
      <c r="VWM1120" s="136"/>
      <c r="VWN1120" s="136"/>
      <c r="VWO1120" s="136"/>
      <c r="VWP1120" s="136"/>
      <c r="VWQ1120" s="136"/>
      <c r="VWR1120" s="136"/>
      <c r="VWS1120" s="136"/>
      <c r="VWT1120" s="136"/>
      <c r="VWU1120" s="136"/>
      <c r="VWV1120" s="136"/>
      <c r="VWW1120" s="136"/>
      <c r="VWX1120" s="136"/>
      <c r="VWY1120" s="136"/>
      <c r="VWZ1120" s="136"/>
      <c r="VXA1120" s="136"/>
      <c r="VXB1120" s="136"/>
      <c r="VXC1120" s="136"/>
      <c r="VXD1120" s="136"/>
      <c r="VXE1120" s="136"/>
      <c r="VXF1120" s="136"/>
      <c r="VXG1120" s="136"/>
      <c r="VXH1120" s="136"/>
      <c r="VXI1120" s="136"/>
      <c r="VXJ1120" s="136"/>
      <c r="VXK1120" s="136"/>
      <c r="VXL1120" s="136"/>
      <c r="VXM1120" s="136"/>
      <c r="VXN1120" s="136"/>
      <c r="VXO1120" s="136"/>
      <c r="VXP1120" s="136"/>
      <c r="VXQ1120" s="136"/>
      <c r="VXR1120" s="136"/>
      <c r="VXS1120" s="136"/>
      <c r="VXT1120" s="136"/>
      <c r="VXU1120" s="136"/>
      <c r="VXV1120" s="136"/>
      <c r="VXW1120" s="136"/>
      <c r="VXX1120" s="136"/>
      <c r="VXY1120" s="136"/>
      <c r="VXZ1120" s="136"/>
      <c r="VYA1120" s="136"/>
      <c r="VYB1120" s="136"/>
      <c r="VYC1120" s="136"/>
      <c r="VYD1120" s="136"/>
      <c r="VYE1120" s="136"/>
      <c r="VYF1120" s="136"/>
      <c r="VYG1120" s="136"/>
      <c r="VYH1120" s="136"/>
      <c r="VYI1120" s="136"/>
      <c r="VYJ1120" s="136"/>
      <c r="VYK1120" s="136"/>
      <c r="VYL1120" s="136"/>
      <c r="VYM1120" s="136"/>
      <c r="VYN1120" s="136"/>
      <c r="VYO1120" s="136"/>
      <c r="VYP1120" s="136"/>
      <c r="VYQ1120" s="136"/>
      <c r="VYR1120" s="136"/>
      <c r="VYS1120" s="136"/>
      <c r="VYT1120" s="136"/>
      <c r="VYU1120" s="136"/>
      <c r="VYV1120" s="136"/>
      <c r="VYW1120" s="136"/>
      <c r="VYX1120" s="136"/>
      <c r="VYY1120" s="136"/>
      <c r="VYZ1120" s="136"/>
      <c r="VZA1120" s="136"/>
      <c r="VZB1120" s="136"/>
      <c r="VZC1120" s="136"/>
      <c r="VZD1120" s="136"/>
      <c r="VZE1120" s="136"/>
      <c r="VZF1120" s="136"/>
      <c r="VZG1120" s="136"/>
      <c r="VZH1120" s="136"/>
      <c r="VZI1120" s="136"/>
      <c r="VZJ1120" s="136"/>
      <c r="VZK1120" s="136"/>
      <c r="VZL1120" s="136"/>
      <c r="VZM1120" s="136"/>
      <c r="VZN1120" s="136"/>
      <c r="VZO1120" s="136"/>
      <c r="VZP1120" s="136"/>
      <c r="VZQ1120" s="136"/>
      <c r="VZR1120" s="136"/>
      <c r="VZS1120" s="136"/>
      <c r="VZT1120" s="136"/>
      <c r="VZU1120" s="136"/>
      <c r="VZV1120" s="136"/>
      <c r="VZW1120" s="136"/>
      <c r="VZX1120" s="136"/>
      <c r="VZY1120" s="136"/>
      <c r="VZZ1120" s="136"/>
      <c r="WAA1120" s="136"/>
      <c r="WAB1120" s="136"/>
      <c r="WAC1120" s="136"/>
      <c r="WAD1120" s="136"/>
      <c r="WAE1120" s="136"/>
      <c r="WAF1120" s="136"/>
      <c r="WAG1120" s="136"/>
      <c r="WAH1120" s="136"/>
      <c r="WAI1120" s="136"/>
      <c r="WAJ1120" s="136"/>
      <c r="WAK1120" s="136"/>
      <c r="WAL1120" s="136"/>
      <c r="WAM1120" s="136"/>
      <c r="WAN1120" s="136"/>
      <c r="WAO1120" s="136"/>
      <c r="WAP1120" s="136"/>
      <c r="WAQ1120" s="136"/>
      <c r="WAR1120" s="136"/>
      <c r="WAS1120" s="136"/>
      <c r="WAT1120" s="136"/>
      <c r="WAU1120" s="136"/>
      <c r="WAV1120" s="136"/>
      <c r="WAW1120" s="136"/>
      <c r="WAX1120" s="136"/>
      <c r="WAY1120" s="136"/>
      <c r="WAZ1120" s="136"/>
      <c r="WBA1120" s="136"/>
      <c r="WBB1120" s="136"/>
      <c r="WBC1120" s="136"/>
      <c r="WBD1120" s="136"/>
      <c r="WBE1120" s="136"/>
      <c r="WBF1120" s="136"/>
      <c r="WBG1120" s="136"/>
      <c r="WBH1120" s="136"/>
      <c r="WBI1120" s="136"/>
      <c r="WBJ1120" s="136"/>
      <c r="WBK1120" s="136"/>
      <c r="WBL1120" s="136"/>
      <c r="WBM1120" s="136"/>
      <c r="WBN1120" s="136"/>
      <c r="WBO1120" s="136"/>
      <c r="WBP1120" s="136"/>
      <c r="WBQ1120" s="136"/>
      <c r="WBR1120" s="136"/>
      <c r="WBS1120" s="136"/>
      <c r="WBT1120" s="136"/>
      <c r="WBU1120" s="136"/>
      <c r="WBV1120" s="136"/>
      <c r="WBW1120" s="136"/>
      <c r="WBX1120" s="136"/>
      <c r="WBY1120" s="136"/>
      <c r="WBZ1120" s="136"/>
      <c r="WCA1120" s="136"/>
      <c r="WCB1120" s="136"/>
      <c r="WCC1120" s="136"/>
      <c r="WCD1120" s="136"/>
      <c r="WCE1120" s="136"/>
      <c r="WCF1120" s="136"/>
      <c r="WCG1120" s="136"/>
      <c r="WCH1120" s="136"/>
      <c r="WCI1120" s="136"/>
      <c r="WCJ1120" s="136"/>
      <c r="WCK1120" s="136"/>
      <c r="WCL1120" s="136"/>
      <c r="WCM1120" s="136"/>
      <c r="WCN1120" s="136"/>
      <c r="WCO1120" s="136"/>
      <c r="WCP1120" s="136"/>
      <c r="WCQ1120" s="136"/>
      <c r="WCR1120" s="136"/>
      <c r="WCS1120" s="136"/>
      <c r="WCT1120" s="136"/>
      <c r="WCU1120" s="136"/>
      <c r="WCV1120" s="136"/>
      <c r="WCW1120" s="136"/>
      <c r="WCX1120" s="136"/>
      <c r="WCY1120" s="136"/>
      <c r="WCZ1120" s="136"/>
      <c r="WDA1120" s="136"/>
      <c r="WDB1120" s="136"/>
      <c r="WDC1120" s="136"/>
      <c r="WDD1120" s="136"/>
      <c r="WDE1120" s="136"/>
      <c r="WDF1120" s="136"/>
      <c r="WDG1120" s="136"/>
      <c r="WDH1120" s="136"/>
      <c r="WDI1120" s="136"/>
      <c r="WDJ1120" s="136"/>
      <c r="WDK1120" s="136"/>
      <c r="WDL1120" s="136"/>
      <c r="WDM1120" s="136"/>
      <c r="WDN1120" s="136"/>
      <c r="WDO1120" s="136"/>
      <c r="WDP1120" s="136"/>
      <c r="WDQ1120" s="136"/>
      <c r="WDR1120" s="136"/>
      <c r="WDS1120" s="136"/>
      <c r="WDT1120" s="136"/>
      <c r="WDU1120" s="136"/>
      <c r="WDV1120" s="136"/>
      <c r="WDW1120" s="136"/>
      <c r="WDX1120" s="136"/>
      <c r="WDY1120" s="136"/>
      <c r="WDZ1120" s="136"/>
      <c r="WEA1120" s="136"/>
      <c r="WEB1120" s="136"/>
      <c r="WEC1120" s="136"/>
      <c r="WED1120" s="136"/>
      <c r="WEE1120" s="136"/>
      <c r="WEF1120" s="136"/>
      <c r="WEG1120" s="136"/>
      <c r="WEH1120" s="136"/>
      <c r="WEI1120" s="136"/>
      <c r="WEJ1120" s="136"/>
      <c r="WEK1120" s="136"/>
      <c r="WEL1120" s="136"/>
      <c r="WEM1120" s="136"/>
      <c r="WEN1120" s="136"/>
      <c r="WEO1120" s="136"/>
      <c r="WEP1120" s="136"/>
      <c r="WEQ1120" s="136"/>
      <c r="WER1120" s="136"/>
      <c r="WES1120" s="136"/>
      <c r="WET1120" s="136"/>
      <c r="WEU1120" s="136"/>
      <c r="WEV1120" s="136"/>
      <c r="WEW1120" s="136"/>
      <c r="WEX1120" s="136"/>
      <c r="WEY1120" s="136"/>
      <c r="WEZ1120" s="136"/>
      <c r="WFA1120" s="136"/>
      <c r="WFB1120" s="136"/>
      <c r="WFC1120" s="136"/>
      <c r="WFD1120" s="136"/>
      <c r="WFE1120" s="136"/>
      <c r="WFF1120" s="136"/>
      <c r="WFG1120" s="136"/>
      <c r="WFH1120" s="136"/>
      <c r="WFI1120" s="136"/>
      <c r="WFJ1120" s="136"/>
      <c r="WFK1120" s="136"/>
      <c r="WFL1120" s="136"/>
      <c r="WFM1120" s="136"/>
      <c r="WFN1120" s="136"/>
      <c r="WFO1120" s="136"/>
      <c r="WFP1120" s="136"/>
      <c r="WFQ1120" s="136"/>
      <c r="WFR1120" s="136"/>
      <c r="WFS1120" s="136"/>
      <c r="WFT1120" s="136"/>
      <c r="WFU1120" s="136"/>
      <c r="WFV1120" s="136"/>
      <c r="WFW1120" s="136"/>
      <c r="WFX1120" s="136"/>
      <c r="WFY1120" s="136"/>
      <c r="WFZ1120" s="136"/>
      <c r="WGA1120" s="136"/>
      <c r="WGB1120" s="136"/>
      <c r="WGC1120" s="136"/>
      <c r="WGD1120" s="136"/>
      <c r="WGE1120" s="136"/>
      <c r="WGF1120" s="136"/>
      <c r="WGG1120" s="136"/>
      <c r="WGH1120" s="136"/>
      <c r="WGI1120" s="136"/>
      <c r="WGJ1120" s="136"/>
      <c r="WGK1120" s="136"/>
      <c r="WGL1120" s="136"/>
      <c r="WGM1120" s="136"/>
      <c r="WGN1120" s="136"/>
      <c r="WGO1120" s="136"/>
      <c r="WGP1120" s="136"/>
      <c r="WGQ1120" s="136"/>
      <c r="WGR1120" s="136"/>
      <c r="WGS1120" s="136"/>
      <c r="WGT1120" s="136"/>
      <c r="WGU1120" s="136"/>
      <c r="WGV1120" s="136"/>
      <c r="WGW1120" s="136"/>
      <c r="WGX1120" s="136"/>
      <c r="WGY1120" s="136"/>
      <c r="WGZ1120" s="136"/>
      <c r="WHA1120" s="136"/>
      <c r="WHB1120" s="136"/>
      <c r="WHC1120" s="136"/>
      <c r="WHD1120" s="136"/>
      <c r="WHE1120" s="136"/>
      <c r="WHF1120" s="136"/>
      <c r="WHG1120" s="136"/>
      <c r="WHH1120" s="136"/>
      <c r="WHI1120" s="136"/>
      <c r="WHJ1120" s="136"/>
      <c r="WHK1120" s="136"/>
      <c r="WHL1120" s="136"/>
      <c r="WHM1120" s="136"/>
      <c r="WHN1120" s="136"/>
      <c r="WHO1120" s="136"/>
      <c r="WHP1120" s="136"/>
      <c r="WHQ1120" s="136"/>
      <c r="WHR1120" s="136"/>
      <c r="WHS1120" s="136"/>
      <c r="WHT1120" s="136"/>
      <c r="WHU1120" s="136"/>
      <c r="WHV1120" s="136"/>
      <c r="WHW1120" s="136"/>
      <c r="WHX1120" s="136"/>
      <c r="WHY1120" s="136"/>
      <c r="WHZ1120" s="136"/>
      <c r="WIA1120" s="136"/>
      <c r="WIB1120" s="136"/>
      <c r="WIC1120" s="136"/>
      <c r="WID1120" s="136"/>
      <c r="WIE1120" s="136"/>
      <c r="WIF1120" s="136"/>
      <c r="WIG1120" s="136"/>
      <c r="WIH1120" s="136"/>
      <c r="WII1120" s="136"/>
      <c r="WIJ1120" s="136"/>
      <c r="WIK1120" s="136"/>
      <c r="WIL1120" s="136"/>
      <c r="WIM1120" s="136"/>
      <c r="WIN1120" s="136"/>
      <c r="WIO1120" s="136"/>
      <c r="WIP1120" s="136"/>
      <c r="WIQ1120" s="136"/>
      <c r="WIR1120" s="136"/>
      <c r="WIS1120" s="136"/>
      <c r="WIT1120" s="136"/>
      <c r="WIU1120" s="136"/>
      <c r="WIV1120" s="136"/>
      <c r="WIW1120" s="136"/>
      <c r="WIX1120" s="136"/>
      <c r="WIY1120" s="136"/>
      <c r="WIZ1120" s="136"/>
      <c r="WJA1120" s="136"/>
      <c r="WJB1120" s="136"/>
      <c r="WJC1120" s="136"/>
      <c r="WJD1120" s="136"/>
      <c r="WJE1120" s="136"/>
      <c r="WJF1120" s="136"/>
      <c r="WJG1120" s="136"/>
      <c r="WJH1120" s="136"/>
      <c r="WJI1120" s="136"/>
      <c r="WJJ1120" s="136"/>
      <c r="WJK1120" s="136"/>
      <c r="WJL1120" s="136"/>
      <c r="WJM1120" s="136"/>
      <c r="WJN1120" s="136"/>
      <c r="WJO1120" s="136"/>
      <c r="WJP1120" s="136"/>
      <c r="WJQ1120" s="136"/>
      <c r="WJR1120" s="136"/>
      <c r="WJS1120" s="136"/>
      <c r="WJT1120" s="136"/>
      <c r="WJU1120" s="136"/>
      <c r="WJV1120" s="136"/>
      <c r="WJW1120" s="136"/>
      <c r="WJX1120" s="136"/>
      <c r="WJY1120" s="136"/>
      <c r="WJZ1120" s="136"/>
      <c r="WKA1120" s="136"/>
      <c r="WKB1120" s="136"/>
      <c r="WKC1120" s="136"/>
      <c r="WKD1120" s="136"/>
      <c r="WKE1120" s="136"/>
      <c r="WKF1120" s="136"/>
      <c r="WKG1120" s="136"/>
      <c r="WKH1120" s="136"/>
      <c r="WKI1120" s="136"/>
      <c r="WKJ1120" s="136"/>
      <c r="WKK1120" s="136"/>
      <c r="WKL1120" s="136"/>
      <c r="WKM1120" s="136"/>
      <c r="WKN1120" s="136"/>
      <c r="WKO1120" s="136"/>
      <c r="WKP1120" s="136"/>
      <c r="WKQ1120" s="136"/>
      <c r="WKR1120" s="136"/>
      <c r="WKS1120" s="136"/>
      <c r="WKT1120" s="136"/>
      <c r="WKU1120" s="136"/>
      <c r="WKV1120" s="136"/>
      <c r="WKW1120" s="136"/>
      <c r="WKX1120" s="136"/>
      <c r="WKY1120" s="136"/>
      <c r="WKZ1120" s="136"/>
      <c r="WLA1120" s="136"/>
      <c r="WLB1120" s="136"/>
      <c r="WLC1120" s="136"/>
      <c r="WLD1120" s="136"/>
      <c r="WLE1120" s="136"/>
      <c r="WLF1120" s="136"/>
      <c r="WLG1120" s="136"/>
      <c r="WLH1120" s="136"/>
      <c r="WLI1120" s="136"/>
      <c r="WLJ1120" s="136"/>
      <c r="WLK1120" s="136"/>
      <c r="WLL1120" s="136"/>
      <c r="WLM1120" s="136"/>
      <c r="WLN1120" s="136"/>
      <c r="WLO1120" s="136"/>
      <c r="WLP1120" s="136"/>
      <c r="WLQ1120" s="136"/>
      <c r="WLR1120" s="136"/>
      <c r="WLS1120" s="136"/>
      <c r="WLT1120" s="136"/>
      <c r="WLU1120" s="136"/>
      <c r="WLV1120" s="136"/>
      <c r="WLW1120" s="136"/>
      <c r="WLX1120" s="136"/>
      <c r="WLY1120" s="136"/>
      <c r="WLZ1120" s="136"/>
      <c r="WMA1120" s="136"/>
      <c r="WMB1120" s="136"/>
      <c r="WMC1120" s="136"/>
      <c r="WMD1120" s="136"/>
      <c r="WME1120" s="136"/>
      <c r="WMF1120" s="136"/>
      <c r="WMG1120" s="136"/>
      <c r="WMH1120" s="136"/>
      <c r="WMI1120" s="136"/>
      <c r="WMJ1120" s="136"/>
      <c r="WMK1120" s="136"/>
      <c r="WML1120" s="136"/>
      <c r="WMM1120" s="136"/>
      <c r="WMN1120" s="136"/>
      <c r="WMO1120" s="136"/>
      <c r="WMP1120" s="136"/>
      <c r="WMQ1120" s="136"/>
      <c r="WMR1120" s="136"/>
      <c r="WMS1120" s="136"/>
      <c r="WMT1120" s="136"/>
      <c r="WMU1120" s="136"/>
      <c r="WMV1120" s="136"/>
      <c r="WMW1120" s="136"/>
      <c r="WMX1120" s="136"/>
      <c r="WMY1120" s="136"/>
      <c r="WMZ1120" s="136"/>
      <c r="WNA1120" s="136"/>
      <c r="WNB1120" s="136"/>
      <c r="WNC1120" s="136"/>
      <c r="WND1120" s="136"/>
      <c r="WNE1120" s="136"/>
      <c r="WNF1120" s="136"/>
      <c r="WNG1120" s="136"/>
      <c r="WNH1120" s="136"/>
      <c r="WNI1120" s="136"/>
      <c r="WNJ1120" s="136"/>
      <c r="WNK1120" s="136"/>
      <c r="WNL1120" s="136"/>
      <c r="WNM1120" s="136"/>
      <c r="WNN1120" s="136"/>
      <c r="WNO1120" s="136"/>
      <c r="WNP1120" s="136"/>
      <c r="WNQ1120" s="136"/>
      <c r="WNR1120" s="136"/>
      <c r="WNS1120" s="136"/>
      <c r="WNT1120" s="136"/>
      <c r="WNU1120" s="136"/>
      <c r="WNV1120" s="136"/>
      <c r="WNW1120" s="136"/>
      <c r="WNX1120" s="136"/>
      <c r="WNY1120" s="136"/>
      <c r="WNZ1120" s="136"/>
      <c r="WOA1120" s="136"/>
      <c r="WOB1120" s="136"/>
      <c r="WOC1120" s="136"/>
      <c r="WOD1120" s="136"/>
      <c r="WOE1120" s="136"/>
      <c r="WOF1120" s="136"/>
      <c r="WOG1120" s="136"/>
      <c r="WOH1120" s="136"/>
      <c r="WOI1120" s="136"/>
      <c r="WOJ1120" s="136"/>
      <c r="WOK1120" s="136"/>
      <c r="WOL1120" s="136"/>
      <c r="WOM1120" s="136"/>
      <c r="WON1120" s="136"/>
      <c r="WOO1120" s="136"/>
      <c r="WOP1120" s="136"/>
      <c r="WOQ1120" s="136"/>
      <c r="WOR1120" s="136"/>
      <c r="WOS1120" s="136"/>
      <c r="WOT1120" s="136"/>
      <c r="WOU1120" s="136"/>
      <c r="WOV1120" s="136"/>
      <c r="WOW1120" s="136"/>
      <c r="WOX1120" s="136"/>
      <c r="WOY1120" s="136"/>
      <c r="WOZ1120" s="136"/>
      <c r="WPA1120" s="136"/>
      <c r="WPB1120" s="136"/>
      <c r="WPC1120" s="136"/>
      <c r="WPD1120" s="136"/>
      <c r="WPE1120" s="136"/>
      <c r="WPF1120" s="136"/>
      <c r="WPG1120" s="136"/>
      <c r="WPH1120" s="136"/>
      <c r="WPI1120" s="136"/>
      <c r="WPJ1120" s="136"/>
      <c r="WPK1120" s="136"/>
      <c r="WPL1120" s="136"/>
      <c r="WPM1120" s="136"/>
      <c r="WPN1120" s="136"/>
      <c r="WPO1120" s="136"/>
      <c r="WPP1120" s="136"/>
      <c r="WPQ1120" s="136"/>
      <c r="WPR1120" s="136"/>
      <c r="WPS1120" s="136"/>
      <c r="WPT1120" s="136"/>
      <c r="WPU1120" s="136"/>
      <c r="WPV1120" s="136"/>
      <c r="WPW1120" s="136"/>
      <c r="WPX1120" s="136"/>
      <c r="WPY1120" s="136"/>
      <c r="WPZ1120" s="136"/>
      <c r="WQA1120" s="136"/>
      <c r="WQB1120" s="136"/>
      <c r="WQC1120" s="136"/>
      <c r="WQD1120" s="136"/>
      <c r="WQE1120" s="136"/>
      <c r="WQF1120" s="136"/>
      <c r="WQG1120" s="136"/>
      <c r="WQH1120" s="136"/>
      <c r="WQI1120" s="136"/>
      <c r="WQJ1120" s="136"/>
      <c r="WQK1120" s="136"/>
      <c r="WQL1120" s="136"/>
      <c r="WQM1120" s="136"/>
      <c r="WQN1120" s="136"/>
      <c r="WQO1120" s="136"/>
      <c r="WQP1120" s="136"/>
      <c r="WQQ1120" s="136"/>
      <c r="WQR1120" s="136"/>
      <c r="WQS1120" s="136"/>
      <c r="WQT1120" s="136"/>
      <c r="WQU1120" s="136"/>
      <c r="WQV1120" s="136"/>
      <c r="WQW1120" s="136"/>
      <c r="WQX1120" s="136"/>
      <c r="WQY1120" s="136"/>
      <c r="WQZ1120" s="136"/>
      <c r="WRA1120" s="136"/>
      <c r="WRB1120" s="136"/>
      <c r="WRC1120" s="136"/>
      <c r="WRD1120" s="136"/>
      <c r="WRE1120" s="136"/>
      <c r="WRF1120" s="136"/>
      <c r="WRG1120" s="136"/>
      <c r="WRH1120" s="136"/>
      <c r="WRI1120" s="136"/>
      <c r="WRJ1120" s="136"/>
      <c r="WRK1120" s="136"/>
      <c r="WRL1120" s="136"/>
      <c r="WRM1120" s="136"/>
      <c r="WRN1120" s="136"/>
      <c r="WRO1120" s="136"/>
      <c r="WRP1120" s="136"/>
      <c r="WRQ1120" s="136"/>
      <c r="WRR1120" s="136"/>
      <c r="WRS1120" s="136"/>
      <c r="WRT1120" s="136"/>
      <c r="WRU1120" s="136"/>
      <c r="WRV1120" s="136"/>
      <c r="WRW1120" s="136"/>
      <c r="WRX1120" s="136"/>
      <c r="WRY1120" s="136"/>
      <c r="WRZ1120" s="136"/>
      <c r="WSA1120" s="136"/>
      <c r="WSB1120" s="136"/>
      <c r="WSC1120" s="136"/>
      <c r="WSD1120" s="136"/>
      <c r="WSE1120" s="136"/>
      <c r="WSF1120" s="136"/>
      <c r="WSG1120" s="136"/>
      <c r="WSH1120" s="136"/>
      <c r="WSI1120" s="136"/>
      <c r="WSJ1120" s="136"/>
      <c r="WSK1120" s="136"/>
      <c r="WSL1120" s="136"/>
      <c r="WSM1120" s="136"/>
      <c r="WSN1120" s="136"/>
      <c r="WSO1120" s="136"/>
      <c r="WSP1120" s="136"/>
      <c r="WSQ1120" s="136"/>
      <c r="WSR1120" s="136"/>
      <c r="WSS1120" s="136"/>
      <c r="WST1120" s="136"/>
      <c r="WSU1120" s="136"/>
      <c r="WSV1120" s="136"/>
      <c r="WSW1120" s="136"/>
      <c r="WSX1120" s="136"/>
      <c r="WSY1120" s="136"/>
      <c r="WSZ1120" s="136"/>
      <c r="WTA1120" s="136"/>
      <c r="WTB1120" s="136"/>
      <c r="WTC1120" s="136"/>
      <c r="WTD1120" s="136"/>
      <c r="WTE1120" s="136"/>
      <c r="WTF1120" s="136"/>
      <c r="WTG1120" s="136"/>
      <c r="WTH1120" s="136"/>
      <c r="WTI1120" s="136"/>
      <c r="WTJ1120" s="136"/>
      <c r="WTK1120" s="136"/>
      <c r="WTL1120" s="136"/>
      <c r="WTM1120" s="136"/>
      <c r="WTN1120" s="136"/>
      <c r="WTO1120" s="136"/>
      <c r="WTP1120" s="136"/>
      <c r="WTQ1120" s="136"/>
      <c r="WTR1120" s="136"/>
      <c r="WTS1120" s="136"/>
      <c r="WTT1120" s="136"/>
      <c r="WTU1120" s="136"/>
      <c r="WTV1120" s="136"/>
      <c r="WTW1120" s="136"/>
      <c r="WTX1120" s="136"/>
      <c r="WTY1120" s="136"/>
      <c r="WTZ1120" s="136"/>
      <c r="WUA1120" s="136"/>
      <c r="WUB1120" s="136"/>
      <c r="WUC1120" s="136"/>
      <c r="WUD1120" s="136"/>
      <c r="WUE1120" s="136"/>
      <c r="WUF1120" s="136"/>
      <c r="WUG1120" s="136"/>
      <c r="WUH1120" s="136"/>
      <c r="WUI1120" s="136"/>
      <c r="WUJ1120" s="136"/>
      <c r="WUK1120" s="136"/>
      <c r="WUL1120" s="136"/>
      <c r="WUM1120" s="136"/>
      <c r="WUN1120" s="136"/>
      <c r="WUO1120" s="136"/>
      <c r="WUP1120" s="136"/>
      <c r="WUQ1120" s="136"/>
      <c r="WUR1120" s="136"/>
      <c r="WUS1120" s="136"/>
      <c r="WUT1120" s="136"/>
      <c r="WUU1120" s="136"/>
      <c r="WUV1120" s="136"/>
      <c r="WUW1120" s="136"/>
      <c r="WUX1120" s="136"/>
      <c r="WUY1120" s="136"/>
      <c r="WUZ1120" s="136"/>
      <c r="WVA1120" s="136"/>
      <c r="WVB1120" s="136"/>
      <c r="WVC1120" s="136"/>
      <c r="WVD1120" s="136"/>
      <c r="WVE1120" s="136"/>
      <c r="WVF1120" s="136"/>
      <c r="WVG1120" s="136"/>
      <c r="WVH1120" s="136"/>
      <c r="WVI1120" s="136"/>
      <c r="WVJ1120" s="136"/>
      <c r="WVK1120" s="136"/>
      <c r="WVL1120" s="136"/>
      <c r="WVM1120" s="136"/>
      <c r="WVN1120" s="136"/>
      <c r="WVO1120" s="136"/>
      <c r="WVP1120" s="136"/>
      <c r="WVQ1120" s="136"/>
      <c r="WVR1120" s="136"/>
      <c r="WVS1120" s="136"/>
      <c r="WVT1120" s="136"/>
      <c r="WVU1120" s="136"/>
      <c r="WVV1120" s="136"/>
      <c r="WVW1120" s="136"/>
      <c r="WVX1120" s="136"/>
      <c r="WVY1120" s="136"/>
      <c r="WVZ1120" s="136"/>
      <c r="WWA1120" s="136"/>
      <c r="WWB1120" s="136"/>
      <c r="WWC1120" s="136"/>
      <c r="WWD1120" s="136"/>
      <c r="WWE1120" s="136"/>
      <c r="WWF1120" s="136"/>
      <c r="WWG1120" s="136"/>
      <c r="WWH1120" s="136"/>
      <c r="WWI1120" s="136"/>
      <c r="WWJ1120" s="136"/>
      <c r="WWK1120" s="136"/>
      <c r="WWL1120" s="136"/>
      <c r="WWM1120" s="136"/>
      <c r="WWN1120" s="136"/>
      <c r="WWO1120" s="136"/>
      <c r="WWP1120" s="136"/>
      <c r="WWQ1120" s="136"/>
      <c r="WWR1120" s="136"/>
      <c r="WWS1120" s="136"/>
      <c r="WWT1120" s="136"/>
      <c r="WWU1120" s="136"/>
      <c r="WWV1120" s="136"/>
      <c r="WWW1120" s="136"/>
      <c r="WWX1120" s="136"/>
      <c r="WWY1120" s="136"/>
      <c r="WWZ1120" s="136"/>
      <c r="WXA1120" s="136"/>
      <c r="WXB1120" s="136"/>
      <c r="WXC1120" s="136"/>
      <c r="WXD1120" s="136"/>
      <c r="WXE1120" s="136"/>
      <c r="WXF1120" s="136"/>
      <c r="WXG1120" s="136"/>
      <c r="WXH1120" s="136"/>
      <c r="WXI1120" s="136"/>
      <c r="WXJ1120" s="136"/>
      <c r="WXK1120" s="136"/>
      <c r="WXL1120" s="136"/>
      <c r="WXM1120" s="136"/>
      <c r="WXN1120" s="136"/>
      <c r="WXO1120" s="136"/>
      <c r="WXP1120" s="136"/>
      <c r="WXQ1120" s="136"/>
      <c r="WXR1120" s="136"/>
      <c r="WXS1120" s="136"/>
      <c r="WXT1120" s="136"/>
      <c r="WXU1120" s="136"/>
      <c r="WXV1120" s="136"/>
      <c r="WXW1120" s="136"/>
      <c r="WXX1120" s="136"/>
      <c r="WXY1120" s="136"/>
      <c r="WXZ1120" s="136"/>
      <c r="WYA1120" s="136"/>
      <c r="WYB1120" s="136"/>
      <c r="WYC1120" s="136"/>
      <c r="WYD1120" s="136"/>
      <c r="WYE1120" s="136"/>
      <c r="WYF1120" s="136"/>
      <c r="WYG1120" s="136"/>
      <c r="WYH1120" s="136"/>
      <c r="WYI1120" s="136"/>
      <c r="WYJ1120" s="136"/>
      <c r="WYK1120" s="136"/>
      <c r="WYL1120" s="136"/>
      <c r="WYM1120" s="136"/>
      <c r="WYN1120" s="136"/>
      <c r="WYO1120" s="136"/>
      <c r="WYP1120" s="136"/>
      <c r="WYQ1120" s="136"/>
      <c r="WYR1120" s="136"/>
      <c r="WYS1120" s="136"/>
      <c r="WYT1120" s="136"/>
      <c r="WYU1120" s="136"/>
      <c r="WYV1120" s="136"/>
      <c r="WYW1120" s="136"/>
      <c r="WYX1120" s="136"/>
      <c r="WYY1120" s="136"/>
      <c r="WYZ1120" s="136"/>
      <c r="WZA1120" s="136"/>
      <c r="WZB1120" s="136"/>
      <c r="WZC1120" s="136"/>
      <c r="WZD1120" s="136"/>
      <c r="WZE1120" s="136"/>
      <c r="WZF1120" s="136"/>
      <c r="WZG1120" s="136"/>
      <c r="WZH1120" s="136"/>
      <c r="WZI1120" s="136"/>
      <c r="WZJ1120" s="136"/>
      <c r="WZK1120" s="136"/>
      <c r="WZL1120" s="136"/>
      <c r="WZM1120" s="136"/>
      <c r="WZN1120" s="136"/>
      <c r="WZO1120" s="136"/>
      <c r="WZP1120" s="136"/>
      <c r="WZQ1120" s="136"/>
      <c r="WZR1120" s="136"/>
      <c r="WZS1120" s="136"/>
      <c r="WZT1120" s="136"/>
      <c r="WZU1120" s="136"/>
      <c r="WZV1120" s="136"/>
      <c r="WZW1120" s="136"/>
      <c r="WZX1120" s="136"/>
      <c r="WZY1120" s="136"/>
      <c r="WZZ1120" s="136"/>
      <c r="XAA1120" s="136"/>
      <c r="XAB1120" s="136"/>
      <c r="XAC1120" s="136"/>
      <c r="XAD1120" s="136"/>
      <c r="XAE1120" s="136"/>
      <c r="XAF1120" s="136"/>
      <c r="XAG1120" s="136"/>
      <c r="XAH1120" s="136"/>
      <c r="XAI1120" s="136"/>
      <c r="XAJ1120" s="136"/>
      <c r="XAK1120" s="136"/>
      <c r="XAL1120" s="136"/>
      <c r="XAM1120" s="136"/>
      <c r="XAN1120" s="136"/>
      <c r="XAO1120" s="136"/>
      <c r="XAP1120" s="136"/>
      <c r="XAQ1120" s="136"/>
      <c r="XAR1120" s="136"/>
      <c r="XAS1120" s="136"/>
      <c r="XAT1120" s="136"/>
      <c r="XAU1120" s="136"/>
      <c r="XAV1120" s="136"/>
      <c r="XAW1120" s="136"/>
      <c r="XAX1120" s="136"/>
      <c r="XAY1120" s="136"/>
      <c r="XAZ1120" s="136"/>
      <c r="XBA1120" s="136"/>
      <c r="XBB1120" s="136"/>
      <c r="XBC1120" s="136"/>
      <c r="XBD1120" s="136"/>
      <c r="XBE1120" s="136"/>
      <c r="XBF1120" s="136"/>
      <c r="XBG1120" s="136"/>
      <c r="XBH1120" s="136"/>
      <c r="XBI1120" s="136"/>
      <c r="XBJ1120" s="136"/>
      <c r="XBK1120" s="136"/>
      <c r="XBL1120" s="136"/>
      <c r="XBM1120" s="136"/>
      <c r="XBN1120" s="136"/>
      <c r="XBO1120" s="136"/>
      <c r="XBP1120" s="136"/>
      <c r="XBQ1120" s="136"/>
      <c r="XBR1120" s="136"/>
      <c r="XBS1120" s="136"/>
      <c r="XBT1120" s="136"/>
      <c r="XBU1120" s="136"/>
      <c r="XBV1120" s="136"/>
      <c r="XBW1120" s="136"/>
      <c r="XBX1120" s="136"/>
      <c r="XBY1120" s="136"/>
      <c r="XBZ1120" s="136"/>
      <c r="XCA1120" s="136"/>
      <c r="XCB1120" s="136"/>
      <c r="XCC1120" s="136"/>
      <c r="XCD1120" s="136"/>
      <c r="XCE1120" s="136"/>
      <c r="XCF1120" s="136"/>
      <c r="XCG1120" s="136"/>
      <c r="XCH1120" s="136"/>
      <c r="XCI1120" s="136"/>
      <c r="XCJ1120" s="136"/>
      <c r="XCK1120" s="136"/>
      <c r="XCL1120" s="136"/>
      <c r="XCM1120" s="136"/>
      <c r="XCN1120" s="136"/>
      <c r="XCO1120" s="136"/>
      <c r="XCP1120" s="136"/>
      <c r="XCQ1120" s="136"/>
      <c r="XCR1120" s="136"/>
      <c r="XCS1120" s="136"/>
      <c r="XCT1120" s="136"/>
      <c r="XCU1120" s="136"/>
      <c r="XCV1120" s="136"/>
      <c r="XCW1120" s="136"/>
      <c r="XCX1120" s="136"/>
      <c r="XCY1120" s="136"/>
      <c r="XCZ1120" s="136"/>
      <c r="XDA1120" s="136"/>
      <c r="XDB1120" s="136"/>
      <c r="XDC1120" s="136"/>
      <c r="XDD1120" s="136"/>
      <c r="XDE1120" s="136"/>
      <c r="XDF1120" s="136"/>
      <c r="XDG1120" s="136"/>
      <c r="XDH1120" s="136"/>
      <c r="XDI1120" s="136"/>
      <c r="XDJ1120" s="136"/>
      <c r="XDK1120" s="136"/>
      <c r="XDL1120" s="136"/>
      <c r="XDM1120" s="136"/>
      <c r="XDN1120" s="136"/>
      <c r="XDO1120" s="136"/>
      <c r="XDP1120" s="136"/>
      <c r="XDQ1120" s="136"/>
      <c r="XDR1120" s="136"/>
      <c r="XDS1120" s="136"/>
      <c r="XDT1120" s="136"/>
      <c r="XDU1120" s="136"/>
      <c r="XDV1120" s="136"/>
      <c r="XDW1120" s="136"/>
      <c r="XDX1120" s="136"/>
      <c r="XDY1120" s="136"/>
      <c r="XDZ1120" s="136"/>
      <c r="XEA1120" s="136"/>
      <c r="XEB1120" s="136"/>
      <c r="XEC1120" s="136"/>
      <c r="XED1120" s="136"/>
      <c r="XEE1120" s="136"/>
      <c r="XEF1120" s="136"/>
      <c r="XEG1120" s="136"/>
      <c r="XEH1120" s="136"/>
      <c r="XEI1120" s="136"/>
      <c r="XEJ1120" s="136"/>
      <c r="XEK1120" s="136"/>
      <c r="XEL1120" s="136"/>
      <c r="XEM1120" s="136"/>
      <c r="XEN1120" s="136"/>
      <c r="XEO1120" s="136"/>
      <c r="XEP1120" s="136"/>
      <c r="XEQ1120" s="136"/>
      <c r="XER1120" s="136"/>
      <c r="XES1120" s="136"/>
      <c r="XET1120" s="136"/>
      <c r="XEU1120" s="136"/>
      <c r="XEV1120" s="136"/>
      <c r="XEW1120" s="136"/>
      <c r="XEX1120" s="136"/>
    </row>
    <row r="1121" spans="1:12" s="238" customFormat="1" ht="20.100000000000001" customHeight="1">
      <c r="A1121" s="99"/>
      <c r="B1121" s="192"/>
      <c r="C1121" s="213"/>
      <c r="D1121" s="110" t="s">
        <v>2233</v>
      </c>
      <c r="E1121" s="108"/>
      <c r="F1121" s="111"/>
      <c r="G1121" s="112"/>
      <c r="H1121" s="111"/>
      <c r="I1121" s="112"/>
      <c r="J1121" s="114"/>
      <c r="K1121" s="114"/>
      <c r="L1121" s="115"/>
    </row>
    <row r="1122" spans="1:12" ht="20.100000000000001" customHeight="1">
      <c r="A1122" s="90" t="s">
        <v>4075</v>
      </c>
      <c r="B1122" s="214" t="s">
        <v>1186</v>
      </c>
      <c r="C1122" s="209" t="s">
        <v>5030</v>
      </c>
      <c r="D1122" s="143"/>
      <c r="E1122" s="100"/>
      <c r="F1122" s="103"/>
      <c r="G1122" s="104"/>
      <c r="H1122" s="103"/>
      <c r="I1122" s="104"/>
      <c r="J1122" s="178" t="s">
        <v>1</v>
      </c>
      <c r="K1122" s="178" t="s">
        <v>1</v>
      </c>
      <c r="L1122" s="106"/>
    </row>
    <row r="1123" spans="1:12" ht="20.100000000000001" customHeight="1">
      <c r="A1123" s="90" t="s">
        <v>4076</v>
      </c>
      <c r="B1123" s="214" t="s">
        <v>1185</v>
      </c>
      <c r="C1123" s="209" t="s">
        <v>5030</v>
      </c>
      <c r="D1123" s="93"/>
      <c r="E1123" s="91"/>
      <c r="F1123" s="94"/>
      <c r="G1123" s="95"/>
      <c r="H1123" s="94"/>
      <c r="I1123" s="95"/>
      <c r="J1123" s="178" t="s">
        <v>1</v>
      </c>
      <c r="K1123" s="178" t="s">
        <v>1</v>
      </c>
      <c r="L1123" s="97"/>
    </row>
    <row r="1124" spans="1:12" ht="20.100000000000001" customHeight="1">
      <c r="A1124" s="141" t="s">
        <v>4077</v>
      </c>
      <c r="B1124" s="209" t="s">
        <v>1184</v>
      </c>
      <c r="C1124" s="209" t="s">
        <v>5030</v>
      </c>
      <c r="D1124" s="143"/>
      <c r="E1124" s="142"/>
      <c r="F1124" s="160"/>
      <c r="G1124" s="164"/>
      <c r="H1124" s="160"/>
      <c r="I1124" s="164"/>
      <c r="J1124" s="178" t="s">
        <v>1</v>
      </c>
      <c r="K1124" s="178" t="s">
        <v>1</v>
      </c>
      <c r="L1124" s="185"/>
    </row>
    <row r="1125" spans="1:12" ht="20.100000000000001" customHeight="1">
      <c r="A1125" s="141" t="s">
        <v>4078</v>
      </c>
      <c r="B1125" s="209" t="s">
        <v>1183</v>
      </c>
      <c r="C1125" s="209" t="s">
        <v>5030</v>
      </c>
      <c r="D1125" s="143" t="s">
        <v>1182</v>
      </c>
      <c r="E1125" s="142"/>
      <c r="F1125" s="160"/>
      <c r="G1125" s="164"/>
      <c r="H1125" s="160"/>
      <c r="I1125" s="164"/>
      <c r="J1125" s="178" t="s">
        <v>1</v>
      </c>
      <c r="K1125" s="178" t="s">
        <v>1</v>
      </c>
      <c r="L1125" s="185"/>
    </row>
    <row r="1126" spans="1:12" ht="20.100000000000001" customHeight="1">
      <c r="A1126" s="99"/>
      <c r="B1126" s="192"/>
      <c r="C1126" s="192"/>
      <c r="D1126" s="102" t="s">
        <v>1181</v>
      </c>
      <c r="E1126" s="100"/>
      <c r="F1126" s="103"/>
      <c r="G1126" s="104"/>
      <c r="H1126" s="103"/>
      <c r="I1126" s="104"/>
      <c r="J1126" s="176"/>
      <c r="K1126" s="176"/>
      <c r="L1126" s="106"/>
    </row>
    <row r="1127" spans="1:12" ht="20.100000000000001" customHeight="1">
      <c r="A1127" s="99"/>
      <c r="B1127" s="192"/>
      <c r="C1127" s="192"/>
      <c r="D1127" s="102" t="s">
        <v>1180</v>
      </c>
      <c r="E1127" s="100"/>
      <c r="F1127" s="103"/>
      <c r="G1127" s="104"/>
      <c r="H1127" s="103"/>
      <c r="I1127" s="104"/>
      <c r="J1127" s="176"/>
      <c r="K1127" s="176"/>
      <c r="L1127" s="106"/>
    </row>
    <row r="1128" spans="1:12" ht="20.100000000000001" customHeight="1">
      <c r="A1128" s="141" t="s">
        <v>4079</v>
      </c>
      <c r="B1128" s="209" t="s">
        <v>1179</v>
      </c>
      <c r="C1128" s="209" t="s">
        <v>5030</v>
      </c>
      <c r="D1128" s="143" t="s">
        <v>580</v>
      </c>
      <c r="E1128" s="142"/>
      <c r="F1128" s="160"/>
      <c r="G1128" s="164"/>
      <c r="H1128" s="160"/>
      <c r="I1128" s="164"/>
      <c r="J1128" s="178" t="s">
        <v>1</v>
      </c>
      <c r="K1128" s="178" t="s">
        <v>1</v>
      </c>
      <c r="L1128" s="185"/>
    </row>
    <row r="1129" spans="1:12" ht="20.100000000000001" customHeight="1">
      <c r="A1129" s="99"/>
      <c r="B1129" s="192"/>
      <c r="C1129" s="210"/>
      <c r="D1129" s="102" t="s">
        <v>581</v>
      </c>
      <c r="E1129" s="100"/>
      <c r="F1129" s="103"/>
      <c r="G1129" s="104"/>
      <c r="H1129" s="103"/>
      <c r="I1129" s="104"/>
      <c r="J1129" s="105"/>
      <c r="K1129" s="105"/>
      <c r="L1129" s="106"/>
    </row>
    <row r="1130" spans="1:12" ht="20.100000000000001" customHeight="1">
      <c r="A1130" s="141" t="s">
        <v>4080</v>
      </c>
      <c r="B1130" s="209" t="s">
        <v>1178</v>
      </c>
      <c r="C1130" s="209" t="s">
        <v>5030</v>
      </c>
      <c r="D1130" s="143" t="s">
        <v>580</v>
      </c>
      <c r="E1130" s="142"/>
      <c r="F1130" s="160"/>
      <c r="G1130" s="164"/>
      <c r="H1130" s="160"/>
      <c r="I1130" s="164"/>
      <c r="J1130" s="178" t="s">
        <v>1</v>
      </c>
      <c r="K1130" s="178" t="s">
        <v>1</v>
      </c>
      <c r="L1130" s="185"/>
    </row>
    <row r="1131" spans="1:12" ht="20.100000000000001" customHeight="1">
      <c r="A1131" s="99"/>
      <c r="B1131" s="192"/>
      <c r="C1131" s="210"/>
      <c r="D1131" s="102" t="s">
        <v>581</v>
      </c>
      <c r="E1131" s="100"/>
      <c r="F1131" s="103"/>
      <c r="G1131" s="104"/>
      <c r="H1131" s="103"/>
      <c r="I1131" s="104"/>
      <c r="J1131" s="105"/>
      <c r="K1131" s="105"/>
      <c r="L1131" s="106"/>
    </row>
    <row r="1132" spans="1:12" ht="20.100000000000001" customHeight="1">
      <c r="A1132" s="141" t="s">
        <v>4081</v>
      </c>
      <c r="B1132" s="209" t="s">
        <v>1177</v>
      </c>
      <c r="C1132" s="209" t="s">
        <v>5030</v>
      </c>
      <c r="D1132" s="143" t="s">
        <v>580</v>
      </c>
      <c r="E1132" s="142"/>
      <c r="F1132" s="160"/>
      <c r="G1132" s="164"/>
      <c r="H1132" s="160"/>
      <c r="I1132" s="164"/>
      <c r="J1132" s="178" t="s">
        <v>1</v>
      </c>
      <c r="K1132" s="178" t="s">
        <v>1</v>
      </c>
      <c r="L1132" s="185"/>
    </row>
    <row r="1133" spans="1:12" ht="20.100000000000001" customHeight="1">
      <c r="A1133" s="99"/>
      <c r="B1133" s="192"/>
      <c r="C1133" s="210"/>
      <c r="D1133" s="102" t="s">
        <v>581</v>
      </c>
      <c r="E1133" s="100"/>
      <c r="F1133" s="103"/>
      <c r="G1133" s="104"/>
      <c r="H1133" s="103"/>
      <c r="I1133" s="104"/>
      <c r="J1133" s="105"/>
      <c r="K1133" s="105"/>
      <c r="L1133" s="106"/>
    </row>
    <row r="1134" spans="1:12" ht="20.100000000000001" customHeight="1">
      <c r="A1134" s="141" t="s">
        <v>4082</v>
      </c>
      <c r="B1134" s="209" t="s">
        <v>1176</v>
      </c>
      <c r="C1134" s="209" t="s">
        <v>5030</v>
      </c>
      <c r="D1134" s="143" t="s">
        <v>1175</v>
      </c>
      <c r="E1134" s="142"/>
      <c r="F1134" s="160"/>
      <c r="G1134" s="164"/>
      <c r="H1134" s="160"/>
      <c r="I1134" s="164"/>
      <c r="J1134" s="178" t="s">
        <v>1</v>
      </c>
      <c r="K1134" s="178" t="s">
        <v>1</v>
      </c>
      <c r="L1134" s="185"/>
    </row>
    <row r="1135" spans="1:12" ht="20.100000000000001" customHeight="1">
      <c r="A1135" s="99"/>
      <c r="B1135" s="192"/>
      <c r="C1135" s="222"/>
      <c r="D1135" s="102" t="s">
        <v>706</v>
      </c>
      <c r="E1135" s="100"/>
      <c r="F1135" s="103"/>
      <c r="G1135" s="104"/>
      <c r="H1135" s="103"/>
      <c r="I1135" s="104"/>
      <c r="J1135" s="105"/>
      <c r="K1135" s="105"/>
      <c r="L1135" s="106"/>
    </row>
    <row r="1136" spans="1:12" ht="20.100000000000001" customHeight="1">
      <c r="A1136" s="99"/>
      <c r="B1136" s="192"/>
      <c r="C1136" s="222"/>
      <c r="D1136" s="102" t="s">
        <v>707</v>
      </c>
      <c r="E1136" s="100"/>
      <c r="F1136" s="103"/>
      <c r="G1136" s="104"/>
      <c r="H1136" s="103"/>
      <c r="I1136" s="104"/>
      <c r="J1136" s="105"/>
      <c r="K1136" s="105"/>
      <c r="L1136" s="106"/>
    </row>
    <row r="1137" spans="1:12" ht="20.100000000000001" customHeight="1">
      <c r="A1137" s="99"/>
      <c r="B1137" s="192"/>
      <c r="C1137" s="222"/>
      <c r="D1137" s="102" t="s">
        <v>708</v>
      </c>
      <c r="E1137" s="100"/>
      <c r="F1137" s="103"/>
      <c r="G1137" s="104"/>
      <c r="H1137" s="103"/>
      <c r="I1137" s="104"/>
      <c r="J1137" s="105"/>
      <c r="K1137" s="105"/>
      <c r="L1137" s="106"/>
    </row>
    <row r="1138" spans="1:12" ht="20.100000000000001" customHeight="1">
      <c r="A1138" s="99"/>
      <c r="B1138" s="192"/>
      <c r="C1138" s="222"/>
      <c r="D1138" s="102" t="s">
        <v>709</v>
      </c>
      <c r="E1138" s="100"/>
      <c r="F1138" s="103"/>
      <c r="G1138" s="104"/>
      <c r="H1138" s="103"/>
      <c r="I1138" s="104"/>
      <c r="J1138" s="105"/>
      <c r="K1138" s="105"/>
      <c r="L1138" s="106"/>
    </row>
    <row r="1139" spans="1:12" ht="20.100000000000001" customHeight="1">
      <c r="A1139" s="99"/>
      <c r="B1139" s="192"/>
      <c r="C1139" s="222"/>
      <c r="D1139" s="102" t="s">
        <v>710</v>
      </c>
      <c r="E1139" s="100"/>
      <c r="F1139" s="103"/>
      <c r="G1139" s="104"/>
      <c r="H1139" s="103"/>
      <c r="I1139" s="104"/>
      <c r="J1139" s="105"/>
      <c r="K1139" s="105"/>
      <c r="L1139" s="106"/>
    </row>
    <row r="1140" spans="1:12" ht="20.100000000000001" customHeight="1">
      <c r="A1140" s="99"/>
      <c r="B1140" s="192"/>
      <c r="C1140" s="222"/>
      <c r="D1140" s="102" t="s">
        <v>1174</v>
      </c>
      <c r="E1140" s="100"/>
      <c r="F1140" s="103"/>
      <c r="G1140" s="104"/>
      <c r="H1140" s="103"/>
      <c r="I1140" s="104"/>
      <c r="J1140" s="105"/>
      <c r="K1140" s="105"/>
      <c r="L1140" s="106"/>
    </row>
    <row r="1141" spans="1:12" ht="20.100000000000001" customHeight="1">
      <c r="A1141" s="99"/>
      <c r="B1141" s="192"/>
      <c r="C1141" s="222"/>
      <c r="D1141" s="102" t="s">
        <v>711</v>
      </c>
      <c r="E1141" s="100"/>
      <c r="F1141" s="103"/>
      <c r="G1141" s="104"/>
      <c r="H1141" s="103"/>
      <c r="I1141" s="104"/>
      <c r="J1141" s="105"/>
      <c r="K1141" s="105"/>
      <c r="L1141" s="106"/>
    </row>
    <row r="1142" spans="1:12" ht="20.100000000000001" customHeight="1">
      <c r="A1142" s="99"/>
      <c r="B1142" s="192"/>
      <c r="C1142" s="222"/>
      <c r="D1142" s="102" t="s">
        <v>712</v>
      </c>
      <c r="E1142" s="100"/>
      <c r="F1142" s="103"/>
      <c r="G1142" s="104"/>
      <c r="H1142" s="103"/>
      <c r="I1142" s="104"/>
      <c r="J1142" s="105"/>
      <c r="K1142" s="105"/>
      <c r="L1142" s="106"/>
    </row>
    <row r="1143" spans="1:12" ht="20.100000000000001" customHeight="1">
      <c r="A1143" s="99"/>
      <c r="B1143" s="192"/>
      <c r="C1143" s="222"/>
      <c r="D1143" s="102" t="s">
        <v>2039</v>
      </c>
      <c r="E1143" s="100"/>
      <c r="F1143" s="103"/>
      <c r="G1143" s="104"/>
      <c r="H1143" s="103"/>
      <c r="I1143" s="104"/>
      <c r="J1143" s="105"/>
      <c r="K1143" s="105"/>
      <c r="L1143" s="106"/>
    </row>
    <row r="1144" spans="1:12" ht="20.100000000000001" customHeight="1">
      <c r="A1144" s="99"/>
      <c r="B1144" s="192"/>
      <c r="C1144" s="222"/>
      <c r="D1144" s="102" t="s">
        <v>2040</v>
      </c>
      <c r="E1144" s="100"/>
      <c r="F1144" s="103"/>
      <c r="G1144" s="104"/>
      <c r="H1144" s="103"/>
      <c r="I1144" s="104"/>
      <c r="J1144" s="105"/>
      <c r="K1144" s="105"/>
      <c r="L1144" s="106"/>
    </row>
    <row r="1145" spans="1:12" ht="20.100000000000001" customHeight="1">
      <c r="A1145" s="99"/>
      <c r="B1145" s="192"/>
      <c r="C1145" s="222"/>
      <c r="D1145" s="102" t="s">
        <v>2041</v>
      </c>
      <c r="E1145" s="100"/>
      <c r="F1145" s="103"/>
      <c r="G1145" s="104"/>
      <c r="H1145" s="103"/>
      <c r="I1145" s="104"/>
      <c r="J1145" s="105"/>
      <c r="K1145" s="105"/>
      <c r="L1145" s="106"/>
    </row>
    <row r="1146" spans="1:12" ht="20.100000000000001" customHeight="1">
      <c r="A1146" s="99"/>
      <c r="B1146" s="192"/>
      <c r="C1146" s="222"/>
      <c r="D1146" s="102" t="s">
        <v>2042</v>
      </c>
      <c r="E1146" s="100"/>
      <c r="F1146" s="103"/>
      <c r="G1146" s="104"/>
      <c r="H1146" s="103"/>
      <c r="I1146" s="104"/>
      <c r="J1146" s="105"/>
      <c r="K1146" s="105"/>
      <c r="L1146" s="106"/>
    </row>
    <row r="1147" spans="1:12" ht="20.100000000000001" customHeight="1">
      <c r="A1147" s="99"/>
      <c r="B1147" s="192"/>
      <c r="C1147" s="222"/>
      <c r="D1147" s="102" t="s">
        <v>2049</v>
      </c>
      <c r="E1147" s="100"/>
      <c r="F1147" s="103"/>
      <c r="G1147" s="104"/>
      <c r="H1147" s="103"/>
      <c r="I1147" s="104"/>
      <c r="J1147" s="105"/>
      <c r="K1147" s="105"/>
      <c r="L1147" s="106"/>
    </row>
    <row r="1148" spans="1:12" ht="20.100000000000001" customHeight="1">
      <c r="A1148" s="99"/>
      <c r="B1148" s="192"/>
      <c r="C1148" s="222"/>
      <c r="D1148" s="102" t="s">
        <v>2043</v>
      </c>
      <c r="E1148" s="100"/>
      <c r="F1148" s="103"/>
      <c r="G1148" s="104"/>
      <c r="H1148" s="103"/>
      <c r="I1148" s="104"/>
      <c r="J1148" s="105"/>
      <c r="K1148" s="105"/>
      <c r="L1148" s="106"/>
    </row>
    <row r="1149" spans="1:12" ht="20.100000000000001" customHeight="1">
      <c r="A1149" s="99"/>
      <c r="B1149" s="192"/>
      <c r="C1149" s="222"/>
      <c r="D1149" s="102" t="s">
        <v>2044</v>
      </c>
      <c r="E1149" s="100"/>
      <c r="F1149" s="103"/>
      <c r="G1149" s="104"/>
      <c r="H1149" s="103"/>
      <c r="I1149" s="104"/>
      <c r="J1149" s="105"/>
      <c r="K1149" s="105"/>
      <c r="L1149" s="106"/>
    </row>
    <row r="1150" spans="1:12" ht="20.100000000000001" customHeight="1">
      <c r="A1150" s="99"/>
      <c r="B1150" s="192"/>
      <c r="C1150" s="222"/>
      <c r="D1150" s="102" t="s">
        <v>2045</v>
      </c>
      <c r="E1150" s="100"/>
      <c r="F1150" s="103"/>
      <c r="G1150" s="104"/>
      <c r="H1150" s="103"/>
      <c r="I1150" s="104"/>
      <c r="J1150" s="105"/>
      <c r="K1150" s="105"/>
      <c r="L1150" s="106"/>
    </row>
    <row r="1151" spans="1:12" ht="20.100000000000001" customHeight="1">
      <c r="A1151" s="99"/>
      <c r="B1151" s="192"/>
      <c r="C1151" s="222"/>
      <c r="D1151" s="102" t="s">
        <v>2046</v>
      </c>
      <c r="E1151" s="100"/>
      <c r="F1151" s="103"/>
      <c r="G1151" s="104"/>
      <c r="H1151" s="103"/>
      <c r="I1151" s="104"/>
      <c r="J1151" s="105"/>
      <c r="K1151" s="105"/>
      <c r="L1151" s="106"/>
    </row>
    <row r="1152" spans="1:12" ht="20.100000000000001" customHeight="1">
      <c r="A1152" s="99"/>
      <c r="B1152" s="192"/>
      <c r="C1152" s="222"/>
      <c r="D1152" s="102" t="s">
        <v>2047</v>
      </c>
      <c r="E1152" s="100"/>
      <c r="F1152" s="103"/>
      <c r="G1152" s="104"/>
      <c r="H1152" s="103"/>
      <c r="I1152" s="104"/>
      <c r="J1152" s="105"/>
      <c r="K1152" s="105"/>
      <c r="L1152" s="106"/>
    </row>
    <row r="1153" spans="1:12" ht="20.100000000000001" customHeight="1">
      <c r="A1153" s="99"/>
      <c r="B1153" s="192"/>
      <c r="C1153" s="222"/>
      <c r="D1153" s="102" t="s">
        <v>2056</v>
      </c>
      <c r="E1153" s="100"/>
      <c r="F1153" s="103"/>
      <c r="G1153" s="104"/>
      <c r="H1153" s="103"/>
      <c r="I1153" s="104"/>
      <c r="J1153" s="105"/>
      <c r="K1153" s="105"/>
      <c r="L1153" s="106"/>
    </row>
    <row r="1154" spans="1:12" ht="20.100000000000001" customHeight="1">
      <c r="A1154" s="99"/>
      <c r="B1154" s="192"/>
      <c r="C1154" s="222"/>
      <c r="D1154" s="102" t="s">
        <v>2057</v>
      </c>
      <c r="E1154" s="100"/>
      <c r="F1154" s="103"/>
      <c r="G1154" s="104"/>
      <c r="H1154" s="103"/>
      <c r="I1154" s="104"/>
      <c r="J1154" s="105"/>
      <c r="K1154" s="105"/>
      <c r="L1154" s="106"/>
    </row>
    <row r="1155" spans="1:12" ht="20.100000000000001" customHeight="1">
      <c r="A1155" s="99"/>
      <c r="B1155" s="192"/>
      <c r="C1155" s="222"/>
      <c r="D1155" s="102" t="s">
        <v>2058</v>
      </c>
      <c r="E1155" s="100"/>
      <c r="F1155" s="103"/>
      <c r="G1155" s="104"/>
      <c r="H1155" s="103"/>
      <c r="I1155" s="104"/>
      <c r="J1155" s="105"/>
      <c r="K1155" s="105"/>
      <c r="L1155" s="106"/>
    </row>
    <row r="1156" spans="1:12" ht="20.100000000000001" customHeight="1">
      <c r="A1156" s="99"/>
      <c r="B1156" s="192"/>
      <c r="C1156" s="222"/>
      <c r="D1156" s="102" t="s">
        <v>2059</v>
      </c>
      <c r="E1156" s="100"/>
      <c r="F1156" s="103"/>
      <c r="G1156" s="104"/>
      <c r="H1156" s="103"/>
      <c r="I1156" s="104"/>
      <c r="J1156" s="105"/>
      <c r="K1156" s="105"/>
      <c r="L1156" s="106"/>
    </row>
    <row r="1157" spans="1:12" ht="20.100000000000001" customHeight="1" thickBot="1">
      <c r="A1157" s="127" t="s">
        <v>4083</v>
      </c>
      <c r="B1157" s="261" t="s">
        <v>1173</v>
      </c>
      <c r="C1157" s="262" t="s">
        <v>5021</v>
      </c>
      <c r="D1157" s="130"/>
      <c r="E1157" s="128"/>
      <c r="F1157" s="131"/>
      <c r="G1157" s="132"/>
      <c r="H1157" s="131"/>
      <c r="I1157" s="132"/>
      <c r="J1157" s="264" t="s">
        <v>1</v>
      </c>
      <c r="K1157" s="264" t="s">
        <v>1</v>
      </c>
      <c r="L1157" s="134"/>
    </row>
  </sheetData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-0.499984740745262"/>
  </sheetPr>
  <dimension ref="A1:M1216"/>
  <sheetViews>
    <sheetView showGridLines="0" zoomScaleNormal="100" workbookViewId="0">
      <pane ySplit="2" topLeftCell="A3" activePane="bottomLeft" state="frozen"/>
      <selection sqref="A1:L2"/>
      <selection pane="bottomLeft" activeCell="A3" sqref="A3"/>
    </sheetView>
  </sheetViews>
  <sheetFormatPr defaultColWidth="9" defaultRowHeight="20.100000000000001" customHeight="1"/>
  <cols>
    <col min="1" max="1" width="14.5" style="219" customWidth="1"/>
    <col min="2" max="2" width="51.125" style="220" customWidth="1"/>
    <col min="3" max="3" width="28.375" style="220" customWidth="1"/>
    <col min="4" max="4" width="56.375" style="136" customWidth="1"/>
    <col min="5" max="5" width="10.625" style="136" customWidth="1"/>
    <col min="6" max="10" width="9.625" style="136" customWidth="1"/>
    <col min="11" max="11" width="9.625" style="101" customWidth="1"/>
    <col min="12" max="12" width="41.5" style="136" customWidth="1"/>
    <col min="13" max="16384" width="9" style="136"/>
  </cols>
  <sheetData>
    <row r="1" spans="1:12" ht="20.100000000000001" customHeight="1">
      <c r="A1" s="342" t="s">
        <v>4</v>
      </c>
      <c r="B1" s="344" t="s">
        <v>1151</v>
      </c>
      <c r="C1" s="346" t="s">
        <v>1150</v>
      </c>
      <c r="D1" s="346" t="s">
        <v>1149</v>
      </c>
      <c r="E1" s="346" t="s">
        <v>1148</v>
      </c>
      <c r="F1" s="348" t="s">
        <v>5035</v>
      </c>
      <c r="G1" s="348"/>
      <c r="H1" s="348" t="s">
        <v>1147</v>
      </c>
      <c r="I1" s="348"/>
      <c r="J1" s="349" t="s">
        <v>2</v>
      </c>
      <c r="K1" s="350"/>
      <c r="L1" s="340" t="s">
        <v>1146</v>
      </c>
    </row>
    <row r="2" spans="1:12" ht="36" customHeight="1" thickBot="1">
      <c r="A2" s="343"/>
      <c r="B2" s="345"/>
      <c r="C2" s="347"/>
      <c r="D2" s="347"/>
      <c r="E2" s="347"/>
      <c r="F2" s="170" t="s">
        <v>5036</v>
      </c>
      <c r="G2" s="171" t="s">
        <v>5037</v>
      </c>
      <c r="H2" s="170" t="s">
        <v>1154</v>
      </c>
      <c r="I2" s="171" t="s">
        <v>1153</v>
      </c>
      <c r="J2" s="172" t="s">
        <v>2465</v>
      </c>
      <c r="K2" s="172" t="s">
        <v>1152</v>
      </c>
      <c r="L2" s="341"/>
    </row>
    <row r="3" spans="1:12" ht="20.100000000000001" customHeight="1" thickTop="1">
      <c r="A3" s="99" t="s">
        <v>4223</v>
      </c>
      <c r="B3" s="192" t="s">
        <v>1544</v>
      </c>
      <c r="C3" s="210" t="s">
        <v>1348</v>
      </c>
      <c r="D3" s="102" t="s">
        <v>1543</v>
      </c>
      <c r="E3" s="100"/>
      <c r="F3" s="103">
        <v>211</v>
      </c>
      <c r="G3" s="104">
        <v>7.116357504215852</v>
      </c>
      <c r="H3" s="103">
        <v>271</v>
      </c>
      <c r="I3" s="104">
        <v>8.2270795385549498</v>
      </c>
      <c r="J3" s="178" t="s">
        <v>1</v>
      </c>
      <c r="K3" s="178" t="s">
        <v>1</v>
      </c>
      <c r="L3" s="106"/>
    </row>
    <row r="4" spans="1:12" ht="20.100000000000001" customHeight="1">
      <c r="A4" s="99"/>
      <c r="B4" s="192"/>
      <c r="C4" s="210"/>
      <c r="D4" s="102" t="s">
        <v>1542</v>
      </c>
      <c r="E4" s="100"/>
      <c r="F4" s="103">
        <v>1101</v>
      </c>
      <c r="G4" s="104">
        <v>37.133220910623947</v>
      </c>
      <c r="H4" s="103">
        <v>1280</v>
      </c>
      <c r="I4" s="104">
        <v>38.858530661809347</v>
      </c>
      <c r="J4" s="105"/>
      <c r="K4" s="105"/>
      <c r="L4" s="106"/>
    </row>
    <row r="5" spans="1:12" ht="20.100000000000001" customHeight="1">
      <c r="A5" s="99"/>
      <c r="B5" s="192"/>
      <c r="C5" s="210"/>
      <c r="D5" s="102" t="s">
        <v>1541</v>
      </c>
      <c r="E5" s="100"/>
      <c r="F5" s="103">
        <v>1574</v>
      </c>
      <c r="G5" s="104">
        <v>53.086003372681283</v>
      </c>
      <c r="H5" s="103">
        <v>1629</v>
      </c>
      <c r="I5" s="104">
        <v>49.453551912568308</v>
      </c>
      <c r="J5" s="105"/>
      <c r="K5" s="105"/>
      <c r="L5" s="106"/>
    </row>
    <row r="6" spans="1:12" ht="20.100000000000001" customHeight="1">
      <c r="A6" s="99"/>
      <c r="B6" s="192"/>
      <c r="C6" s="243"/>
      <c r="D6" s="102" t="s">
        <v>1540</v>
      </c>
      <c r="E6" s="100"/>
      <c r="F6" s="103">
        <v>79</v>
      </c>
      <c r="G6" s="104">
        <v>2.6644182124789206</v>
      </c>
      <c r="H6" s="103">
        <v>114</v>
      </c>
      <c r="I6" s="104">
        <v>3.4608378870673953</v>
      </c>
      <c r="J6" s="105"/>
      <c r="K6" s="105"/>
      <c r="L6" s="106"/>
    </row>
    <row r="7" spans="1:12" ht="20.100000000000001" customHeight="1">
      <c r="A7" s="141" t="s">
        <v>4224</v>
      </c>
      <c r="B7" s="209" t="s">
        <v>4096</v>
      </c>
      <c r="C7" s="210" t="s">
        <v>1294</v>
      </c>
      <c r="D7" s="143" t="s">
        <v>4097</v>
      </c>
      <c r="E7" s="142"/>
      <c r="F7" s="160">
        <v>200</v>
      </c>
      <c r="G7" s="164">
        <v>6.7453625632377738</v>
      </c>
      <c r="H7" s="160"/>
      <c r="I7" s="164"/>
      <c r="J7" s="178" t="s">
        <v>1</v>
      </c>
      <c r="K7" s="178"/>
      <c r="L7" s="185"/>
    </row>
    <row r="8" spans="1:12" ht="20.100000000000001" customHeight="1">
      <c r="A8" s="99"/>
      <c r="B8" s="192"/>
      <c r="C8" s="210"/>
      <c r="D8" s="102" t="s">
        <v>4098</v>
      </c>
      <c r="E8" s="100"/>
      <c r="F8" s="103">
        <v>2351</v>
      </c>
      <c r="G8" s="104">
        <v>79.29173693086004</v>
      </c>
      <c r="H8" s="103">
        <v>293</v>
      </c>
      <c r="I8" s="104">
        <v>18.891038039974209</v>
      </c>
      <c r="J8" s="105"/>
      <c r="K8" s="105"/>
      <c r="L8" s="106"/>
    </row>
    <row r="9" spans="1:12" ht="20.100000000000001" customHeight="1">
      <c r="A9" s="99"/>
      <c r="B9" s="192"/>
      <c r="C9" s="210"/>
      <c r="D9" s="102" t="s">
        <v>4099</v>
      </c>
      <c r="E9" s="100"/>
      <c r="F9" s="103">
        <v>414</v>
      </c>
      <c r="G9" s="104">
        <v>13.962900505902192</v>
      </c>
      <c r="H9" s="103">
        <v>789</v>
      </c>
      <c r="I9" s="104">
        <v>50.870406189555126</v>
      </c>
      <c r="J9" s="105"/>
      <c r="K9" s="105"/>
      <c r="L9" s="106"/>
    </row>
    <row r="10" spans="1:12" ht="20.100000000000001" customHeight="1">
      <c r="A10" s="141" t="s">
        <v>4225</v>
      </c>
      <c r="B10" s="209" t="s">
        <v>1539</v>
      </c>
      <c r="C10" s="209" t="s">
        <v>5086</v>
      </c>
      <c r="D10" s="143" t="s">
        <v>1538</v>
      </c>
      <c r="E10" s="142"/>
      <c r="F10" s="160">
        <v>8</v>
      </c>
      <c r="G10" s="164">
        <v>0.6097560975609756</v>
      </c>
      <c r="H10" s="160">
        <v>13</v>
      </c>
      <c r="I10" s="164">
        <v>0.83816892327530623</v>
      </c>
      <c r="J10" s="178" t="s">
        <v>1</v>
      </c>
      <c r="K10" s="178" t="s">
        <v>1</v>
      </c>
      <c r="L10" s="185"/>
    </row>
    <row r="11" spans="1:12" ht="20.100000000000001" customHeight="1">
      <c r="A11" s="99"/>
      <c r="B11" s="192"/>
      <c r="C11" s="210" t="s">
        <v>4100</v>
      </c>
      <c r="D11" s="102" t="s">
        <v>1537</v>
      </c>
      <c r="E11" s="100"/>
      <c r="F11" s="103">
        <v>255</v>
      </c>
      <c r="G11" s="104">
        <v>19.435975609756099</v>
      </c>
      <c r="H11" s="103">
        <v>293</v>
      </c>
      <c r="I11" s="104">
        <v>18.891038039974209</v>
      </c>
      <c r="J11" s="105"/>
      <c r="K11" s="105"/>
      <c r="L11" s="106"/>
    </row>
    <row r="12" spans="1:12" ht="20.100000000000001" customHeight="1">
      <c r="A12" s="99"/>
      <c r="B12" s="192"/>
      <c r="C12" s="210"/>
      <c r="D12" s="102" t="s">
        <v>1536</v>
      </c>
      <c r="E12" s="100"/>
      <c r="F12" s="103">
        <v>728</v>
      </c>
      <c r="G12" s="104">
        <v>55.487804878048777</v>
      </c>
      <c r="H12" s="103">
        <v>789</v>
      </c>
      <c r="I12" s="104">
        <v>50.870406189555126</v>
      </c>
      <c r="J12" s="105"/>
      <c r="K12" s="105"/>
      <c r="L12" s="106"/>
    </row>
    <row r="13" spans="1:12" ht="20.100000000000001" customHeight="1">
      <c r="A13" s="99"/>
      <c r="B13" s="192"/>
      <c r="C13" s="210"/>
      <c r="D13" s="102" t="s">
        <v>1535</v>
      </c>
      <c r="E13" s="100"/>
      <c r="F13" s="103">
        <v>321</v>
      </c>
      <c r="G13" s="104">
        <v>24.466463414634145</v>
      </c>
      <c r="H13" s="103">
        <v>456</v>
      </c>
      <c r="I13" s="104">
        <v>29.40038684719536</v>
      </c>
      <c r="J13" s="105"/>
      <c r="K13" s="105"/>
      <c r="L13" s="106"/>
    </row>
    <row r="14" spans="1:12" ht="20.100000000000001" customHeight="1">
      <c r="A14" s="141" t="s">
        <v>4226</v>
      </c>
      <c r="B14" s="209" t="s">
        <v>1534</v>
      </c>
      <c r="C14" s="215" t="s">
        <v>2061</v>
      </c>
      <c r="D14" s="143" t="s">
        <v>89</v>
      </c>
      <c r="E14" s="142"/>
      <c r="F14" s="160">
        <v>915</v>
      </c>
      <c r="G14" s="164">
        <v>30.860033726812816</v>
      </c>
      <c r="H14" s="160">
        <v>839</v>
      </c>
      <c r="I14" s="164">
        <v>25.470552519732848</v>
      </c>
      <c r="J14" s="178" t="s">
        <v>1</v>
      </c>
      <c r="K14" s="178" t="s">
        <v>1</v>
      </c>
      <c r="L14" s="185"/>
    </row>
    <row r="15" spans="1:12" ht="20.100000000000001" customHeight="1">
      <c r="A15" s="99"/>
      <c r="B15" s="192"/>
      <c r="C15" s="210"/>
      <c r="D15" s="102" t="s">
        <v>90</v>
      </c>
      <c r="E15" s="100"/>
      <c r="F15" s="103">
        <v>2050</v>
      </c>
      <c r="G15" s="104">
        <v>69.139966273187184</v>
      </c>
      <c r="H15" s="103">
        <v>2455</v>
      </c>
      <c r="I15" s="104">
        <v>74.529447480267152</v>
      </c>
      <c r="J15" s="105"/>
      <c r="K15" s="105"/>
      <c r="L15" s="106"/>
    </row>
    <row r="16" spans="1:12" ht="20.100000000000001" customHeight="1">
      <c r="A16" s="141" t="s">
        <v>4102</v>
      </c>
      <c r="B16" s="209" t="s">
        <v>1533</v>
      </c>
      <c r="C16" s="215" t="str">
        <f>A14&amp;"에서 1번 응답자"</f>
        <v>G02006001에서 1번 응답자</v>
      </c>
      <c r="D16" s="143" t="s">
        <v>1530</v>
      </c>
      <c r="E16" s="142"/>
      <c r="F16" s="160">
        <v>27</v>
      </c>
      <c r="G16" s="164">
        <v>2.9508196721311477</v>
      </c>
      <c r="H16" s="160">
        <v>18</v>
      </c>
      <c r="I16" s="164">
        <v>2.1454112038140645</v>
      </c>
      <c r="J16" s="178" t="s">
        <v>1</v>
      </c>
      <c r="K16" s="178" t="s">
        <v>1</v>
      </c>
      <c r="L16" s="185"/>
    </row>
    <row r="17" spans="1:12" ht="20.100000000000001" customHeight="1">
      <c r="A17" s="99"/>
      <c r="B17" s="192"/>
      <c r="C17" s="210"/>
      <c r="D17" s="102" t="s">
        <v>1529</v>
      </c>
      <c r="E17" s="100"/>
      <c r="F17" s="103">
        <v>133</v>
      </c>
      <c r="G17" s="104">
        <v>14.535519125683059</v>
      </c>
      <c r="H17" s="103">
        <v>101</v>
      </c>
      <c r="I17" s="104">
        <v>12.038140643623361</v>
      </c>
      <c r="J17" s="105"/>
      <c r="K17" s="105"/>
      <c r="L17" s="106"/>
    </row>
    <row r="18" spans="1:12" ht="20.100000000000001" customHeight="1">
      <c r="A18" s="99"/>
      <c r="B18" s="192"/>
      <c r="C18" s="210"/>
      <c r="D18" s="102" t="s">
        <v>1528</v>
      </c>
      <c r="E18" s="100"/>
      <c r="F18" s="103">
        <v>19</v>
      </c>
      <c r="G18" s="104">
        <v>2.0765027322404372</v>
      </c>
      <c r="H18" s="103">
        <v>10</v>
      </c>
      <c r="I18" s="104">
        <v>1.1918951132300357</v>
      </c>
      <c r="J18" s="105"/>
      <c r="K18" s="105"/>
      <c r="L18" s="106"/>
    </row>
    <row r="19" spans="1:12" ht="20.100000000000001" customHeight="1">
      <c r="A19" s="99"/>
      <c r="B19" s="192"/>
      <c r="C19" s="210"/>
      <c r="D19" s="102" t="s">
        <v>1527</v>
      </c>
      <c r="E19" s="100"/>
      <c r="F19" s="103">
        <v>14</v>
      </c>
      <c r="G19" s="104">
        <v>1.5300546448087431</v>
      </c>
      <c r="H19" s="103">
        <v>20</v>
      </c>
      <c r="I19" s="104">
        <v>2.3837902264600714</v>
      </c>
      <c r="J19" s="105"/>
      <c r="K19" s="105"/>
      <c r="L19" s="106"/>
    </row>
    <row r="20" spans="1:12" ht="20.100000000000001" customHeight="1">
      <c r="A20" s="99"/>
      <c r="B20" s="192"/>
      <c r="C20" s="210"/>
      <c r="D20" s="102" t="s">
        <v>1526</v>
      </c>
      <c r="E20" s="100"/>
      <c r="F20" s="103">
        <v>238</v>
      </c>
      <c r="G20" s="104">
        <v>26.010928961748633</v>
      </c>
      <c r="H20" s="103">
        <v>242</v>
      </c>
      <c r="I20" s="104">
        <v>28.843861740166865</v>
      </c>
      <c r="J20" s="105"/>
      <c r="K20" s="105"/>
      <c r="L20" s="106"/>
    </row>
    <row r="21" spans="1:12" ht="20.100000000000001" customHeight="1">
      <c r="A21" s="99"/>
      <c r="B21" s="192"/>
      <c r="C21" s="210"/>
      <c r="D21" s="102" t="s">
        <v>1525</v>
      </c>
      <c r="E21" s="100"/>
      <c r="F21" s="103">
        <v>17</v>
      </c>
      <c r="G21" s="104">
        <v>1.8579234972677596</v>
      </c>
      <c r="H21" s="103">
        <v>8</v>
      </c>
      <c r="I21" s="104">
        <v>0.95351609058402853</v>
      </c>
      <c r="J21" s="105"/>
      <c r="K21" s="105"/>
      <c r="L21" s="106"/>
    </row>
    <row r="22" spans="1:12" ht="20.100000000000001" customHeight="1">
      <c r="A22" s="99"/>
      <c r="B22" s="192"/>
      <c r="C22" s="210"/>
      <c r="D22" s="102" t="s">
        <v>1524</v>
      </c>
      <c r="E22" s="100"/>
      <c r="F22" s="103">
        <v>339</v>
      </c>
      <c r="G22" s="104">
        <v>37.049180327868854</v>
      </c>
      <c r="H22" s="103">
        <v>332</v>
      </c>
      <c r="I22" s="104">
        <v>39.57091775923719</v>
      </c>
      <c r="J22" s="105"/>
      <c r="K22" s="105"/>
      <c r="L22" s="106"/>
    </row>
    <row r="23" spans="1:12" ht="20.100000000000001" customHeight="1">
      <c r="A23" s="99"/>
      <c r="B23" s="192"/>
      <c r="C23" s="210"/>
      <c r="D23" s="102" t="s">
        <v>1523</v>
      </c>
      <c r="E23" s="100"/>
      <c r="F23" s="103">
        <v>20</v>
      </c>
      <c r="G23" s="104">
        <v>2.1857923497267762</v>
      </c>
      <c r="H23" s="103">
        <v>20</v>
      </c>
      <c r="I23" s="104">
        <v>2.3837902264600714</v>
      </c>
      <c r="J23" s="105"/>
      <c r="K23" s="105"/>
      <c r="L23" s="106"/>
    </row>
    <row r="24" spans="1:12" ht="20.100000000000001" customHeight="1">
      <c r="A24" s="99"/>
      <c r="B24" s="192"/>
      <c r="C24" s="210"/>
      <c r="D24" s="102" t="s">
        <v>1522</v>
      </c>
      <c r="E24" s="100"/>
      <c r="F24" s="103">
        <v>37</v>
      </c>
      <c r="G24" s="104">
        <v>4.0437158469945356</v>
      </c>
      <c r="H24" s="103">
        <v>32</v>
      </c>
      <c r="I24" s="104">
        <v>3.8140643623361141</v>
      </c>
      <c r="J24" s="105"/>
      <c r="K24" s="105"/>
      <c r="L24" s="106"/>
    </row>
    <row r="25" spans="1:12" ht="20.100000000000001" customHeight="1">
      <c r="A25" s="99"/>
      <c r="B25" s="192"/>
      <c r="C25" s="210"/>
      <c r="D25" s="102" t="s">
        <v>2062</v>
      </c>
      <c r="E25" s="100"/>
      <c r="F25" s="103">
        <v>1</v>
      </c>
      <c r="G25" s="104">
        <v>0.10928961748633879</v>
      </c>
      <c r="H25" s="103"/>
      <c r="I25" s="104"/>
      <c r="J25" s="105"/>
      <c r="K25" s="105"/>
      <c r="L25" s="106"/>
    </row>
    <row r="26" spans="1:12" ht="20.100000000000001" customHeight="1">
      <c r="A26" s="99"/>
      <c r="B26" s="192"/>
      <c r="C26" s="210"/>
      <c r="D26" s="102" t="s">
        <v>2069</v>
      </c>
      <c r="E26" s="100"/>
      <c r="F26" s="103">
        <v>4</v>
      </c>
      <c r="G26" s="104">
        <v>0.43715846994535518</v>
      </c>
      <c r="H26" s="103">
        <v>3</v>
      </c>
      <c r="I26" s="104">
        <v>0.35756853396901073</v>
      </c>
      <c r="J26" s="105"/>
      <c r="K26" s="105"/>
      <c r="L26" s="106"/>
    </row>
    <row r="27" spans="1:12" ht="20.100000000000001" customHeight="1">
      <c r="A27" s="99"/>
      <c r="B27" s="192"/>
      <c r="C27" s="210"/>
      <c r="D27" s="102" t="s">
        <v>2074</v>
      </c>
      <c r="E27" s="100"/>
      <c r="F27" s="103">
        <v>6</v>
      </c>
      <c r="G27" s="104">
        <v>0.65573770491803274</v>
      </c>
      <c r="H27" s="103">
        <v>4</v>
      </c>
      <c r="I27" s="104">
        <v>0.47675804529201427</v>
      </c>
      <c r="J27" s="105"/>
      <c r="K27" s="105"/>
      <c r="L27" s="106"/>
    </row>
    <row r="28" spans="1:12" ht="20.100000000000001" customHeight="1">
      <c r="A28" s="99"/>
      <c r="B28" s="192"/>
      <c r="C28" s="222"/>
      <c r="D28" s="102" t="s">
        <v>2078</v>
      </c>
      <c r="E28" s="100"/>
      <c r="F28" s="103">
        <v>1</v>
      </c>
      <c r="G28" s="104">
        <v>0.10928961748633879</v>
      </c>
      <c r="H28" s="103">
        <v>3</v>
      </c>
      <c r="I28" s="104">
        <v>0.35756853396901073</v>
      </c>
      <c r="J28" s="105"/>
      <c r="K28" s="105"/>
      <c r="L28" s="106"/>
    </row>
    <row r="29" spans="1:12" ht="20.100000000000001" customHeight="1">
      <c r="A29" s="99"/>
      <c r="B29" s="192"/>
      <c r="C29" s="222"/>
      <c r="D29" s="102" t="s">
        <v>2081</v>
      </c>
      <c r="E29" s="100"/>
      <c r="F29" s="103">
        <v>6</v>
      </c>
      <c r="G29" s="104">
        <v>0.65573770491803274</v>
      </c>
      <c r="H29" s="103">
        <v>5</v>
      </c>
      <c r="I29" s="104">
        <v>0.59594755661501786</v>
      </c>
      <c r="J29" s="105"/>
      <c r="K29" s="105"/>
      <c r="L29" s="106"/>
    </row>
    <row r="30" spans="1:12" ht="20.100000000000001" customHeight="1">
      <c r="A30" s="99"/>
      <c r="B30" s="192"/>
      <c r="C30" s="222"/>
      <c r="D30" s="102" t="s">
        <v>2084</v>
      </c>
      <c r="E30" s="100"/>
      <c r="F30" s="103">
        <v>24</v>
      </c>
      <c r="G30" s="104">
        <v>2.622950819672131</v>
      </c>
      <c r="H30" s="103">
        <v>11</v>
      </c>
      <c r="I30" s="104">
        <v>1.3110846245530394</v>
      </c>
      <c r="J30" s="105"/>
      <c r="K30" s="105"/>
      <c r="L30" s="106"/>
    </row>
    <row r="31" spans="1:12" ht="20.100000000000001" customHeight="1">
      <c r="A31" s="99"/>
      <c r="B31" s="192"/>
      <c r="C31" s="222"/>
      <c r="D31" s="102" t="s">
        <v>2086</v>
      </c>
      <c r="E31" s="100"/>
      <c r="F31" s="103">
        <v>3</v>
      </c>
      <c r="G31" s="104">
        <v>0.32786885245901637</v>
      </c>
      <c r="H31" s="103">
        <v>5</v>
      </c>
      <c r="I31" s="104">
        <v>0.59594755661501786</v>
      </c>
      <c r="J31" s="105"/>
      <c r="K31" s="105"/>
      <c r="L31" s="106"/>
    </row>
    <row r="32" spans="1:12" ht="20.100000000000001" customHeight="1">
      <c r="A32" s="99"/>
      <c r="B32" s="192"/>
      <c r="C32" s="222"/>
      <c r="D32" s="102" t="s">
        <v>299</v>
      </c>
      <c r="E32" s="100"/>
      <c r="F32" s="103">
        <v>26</v>
      </c>
      <c r="G32" s="104">
        <v>2.8415300546448088</v>
      </c>
      <c r="H32" s="103">
        <v>25</v>
      </c>
      <c r="I32" s="104">
        <v>2.9797377830750893</v>
      </c>
      <c r="J32" s="105"/>
      <c r="K32" s="105"/>
      <c r="L32" s="106"/>
    </row>
    <row r="33" spans="1:12" ht="20.100000000000001" customHeight="1">
      <c r="A33" s="141" t="s">
        <v>4103</v>
      </c>
      <c r="B33" s="209" t="s">
        <v>1532</v>
      </c>
      <c r="C33" s="215" t="s">
        <v>5084</v>
      </c>
      <c r="D33" s="143" t="s">
        <v>1530</v>
      </c>
      <c r="E33" s="142"/>
      <c r="F33" s="160"/>
      <c r="G33" s="164"/>
      <c r="H33" s="160"/>
      <c r="I33" s="164"/>
      <c r="J33" s="178" t="s">
        <v>1</v>
      </c>
      <c r="K33" s="178" t="s">
        <v>1</v>
      </c>
      <c r="L33" s="185"/>
    </row>
    <row r="34" spans="1:12" ht="20.100000000000001" customHeight="1">
      <c r="A34" s="99"/>
      <c r="B34" s="192"/>
      <c r="C34" s="210"/>
      <c r="D34" s="102" t="s">
        <v>1529</v>
      </c>
      <c r="E34" s="100"/>
      <c r="F34" s="103">
        <v>9</v>
      </c>
      <c r="G34" s="104">
        <v>2.903225806451613</v>
      </c>
      <c r="H34" s="103"/>
      <c r="I34" s="104"/>
      <c r="J34" s="105"/>
      <c r="K34" s="105"/>
      <c r="L34" s="106"/>
    </row>
    <row r="35" spans="1:12" ht="20.100000000000001" customHeight="1">
      <c r="A35" s="99"/>
      <c r="B35" s="192"/>
      <c r="C35" s="210"/>
      <c r="D35" s="102" t="s">
        <v>1528</v>
      </c>
      <c r="E35" s="100"/>
      <c r="F35" s="103">
        <v>11</v>
      </c>
      <c r="G35" s="104">
        <v>3.5483870967741935</v>
      </c>
      <c r="H35" s="103">
        <v>3</v>
      </c>
      <c r="I35" s="104">
        <v>1.1811023622047243</v>
      </c>
      <c r="J35" s="105"/>
      <c r="K35" s="105"/>
      <c r="L35" s="106"/>
    </row>
    <row r="36" spans="1:12" ht="20.100000000000001" customHeight="1">
      <c r="A36" s="99"/>
      <c r="B36" s="192"/>
      <c r="C36" s="210"/>
      <c r="D36" s="102" t="s">
        <v>1527</v>
      </c>
      <c r="E36" s="100"/>
      <c r="F36" s="103">
        <v>3</v>
      </c>
      <c r="G36" s="104">
        <v>0.967741935483871</v>
      </c>
      <c r="H36" s="103"/>
      <c r="I36" s="104"/>
      <c r="J36" s="105"/>
      <c r="K36" s="105"/>
      <c r="L36" s="106"/>
    </row>
    <row r="37" spans="1:12" ht="20.100000000000001" customHeight="1">
      <c r="A37" s="99"/>
      <c r="B37" s="192"/>
      <c r="C37" s="210"/>
      <c r="D37" s="102" t="s">
        <v>1526</v>
      </c>
      <c r="E37" s="100"/>
      <c r="F37" s="103">
        <v>35</v>
      </c>
      <c r="G37" s="104">
        <v>11.290322580645162</v>
      </c>
      <c r="H37" s="103">
        <v>24</v>
      </c>
      <c r="I37" s="104">
        <v>9.4488188976377945</v>
      </c>
      <c r="J37" s="105"/>
      <c r="K37" s="105"/>
      <c r="L37" s="106"/>
    </row>
    <row r="38" spans="1:12" ht="20.100000000000001" customHeight="1">
      <c r="A38" s="99"/>
      <c r="B38" s="192"/>
      <c r="C38" s="210"/>
      <c r="D38" s="102" t="s">
        <v>1525</v>
      </c>
      <c r="E38" s="100"/>
      <c r="F38" s="103">
        <v>2</v>
      </c>
      <c r="G38" s="104">
        <v>0.64516129032258063</v>
      </c>
      <c r="H38" s="103">
        <v>3</v>
      </c>
      <c r="I38" s="104">
        <v>1.1811023622047243</v>
      </c>
      <c r="J38" s="105"/>
      <c r="K38" s="105"/>
      <c r="L38" s="106"/>
    </row>
    <row r="39" spans="1:12" ht="20.100000000000001" customHeight="1">
      <c r="A39" s="99"/>
      <c r="B39" s="192"/>
      <c r="C39" s="210"/>
      <c r="D39" s="102" t="s">
        <v>1524</v>
      </c>
      <c r="E39" s="100"/>
      <c r="F39" s="103">
        <v>157</v>
      </c>
      <c r="G39" s="104">
        <v>50.645161290322584</v>
      </c>
      <c r="H39" s="103">
        <v>145</v>
      </c>
      <c r="I39" s="104">
        <v>57.086614173228348</v>
      </c>
      <c r="J39" s="105"/>
      <c r="K39" s="105"/>
      <c r="L39" s="106"/>
    </row>
    <row r="40" spans="1:12" ht="20.100000000000001" customHeight="1">
      <c r="A40" s="99"/>
      <c r="B40" s="192"/>
      <c r="C40" s="210"/>
      <c r="D40" s="102" t="s">
        <v>1523</v>
      </c>
      <c r="E40" s="100"/>
      <c r="F40" s="103">
        <v>10</v>
      </c>
      <c r="G40" s="104">
        <v>3.225806451612903</v>
      </c>
      <c r="H40" s="103">
        <v>6</v>
      </c>
      <c r="I40" s="104">
        <v>2.3622047244094486</v>
      </c>
      <c r="J40" s="105"/>
      <c r="K40" s="105"/>
      <c r="L40" s="106"/>
    </row>
    <row r="41" spans="1:12" ht="20.100000000000001" customHeight="1">
      <c r="A41" s="99"/>
      <c r="B41" s="192"/>
      <c r="C41" s="210"/>
      <c r="D41" s="102" t="s">
        <v>1522</v>
      </c>
      <c r="E41" s="100"/>
      <c r="F41" s="103">
        <v>40</v>
      </c>
      <c r="G41" s="104">
        <v>12.903225806451612</v>
      </c>
      <c r="H41" s="103">
        <v>23</v>
      </c>
      <c r="I41" s="104">
        <v>9.0551181102362204</v>
      </c>
      <c r="J41" s="105"/>
      <c r="K41" s="105"/>
      <c r="L41" s="106"/>
    </row>
    <row r="42" spans="1:12" ht="20.100000000000001" customHeight="1">
      <c r="A42" s="99"/>
      <c r="B42" s="192"/>
      <c r="C42" s="210"/>
      <c r="D42" s="102" t="s">
        <v>2062</v>
      </c>
      <c r="E42" s="100"/>
      <c r="F42" s="103">
        <v>1</v>
      </c>
      <c r="G42" s="104">
        <v>0.32258064516129031</v>
      </c>
      <c r="H42" s="103"/>
      <c r="I42" s="104"/>
      <c r="J42" s="105"/>
      <c r="K42" s="105"/>
      <c r="L42" s="106"/>
    </row>
    <row r="43" spans="1:12" ht="20.100000000000001" customHeight="1">
      <c r="A43" s="99"/>
      <c r="B43" s="192"/>
      <c r="C43" s="210"/>
      <c r="D43" s="102" t="s">
        <v>2069</v>
      </c>
      <c r="E43" s="100"/>
      <c r="F43" s="103">
        <v>2</v>
      </c>
      <c r="G43" s="104">
        <v>0.64516129032258063</v>
      </c>
      <c r="H43" s="103">
        <v>5</v>
      </c>
      <c r="I43" s="104">
        <v>1.9685039370078741</v>
      </c>
      <c r="J43" s="105"/>
      <c r="K43" s="105"/>
      <c r="L43" s="106"/>
    </row>
    <row r="44" spans="1:12" ht="20.100000000000001" customHeight="1">
      <c r="A44" s="99"/>
      <c r="B44" s="192"/>
      <c r="C44" s="210"/>
      <c r="D44" s="102" t="s">
        <v>2074</v>
      </c>
      <c r="E44" s="100"/>
      <c r="F44" s="103">
        <v>3</v>
      </c>
      <c r="G44" s="104">
        <v>0.967741935483871</v>
      </c>
      <c r="H44" s="103">
        <v>2</v>
      </c>
      <c r="I44" s="104">
        <v>0.78740157480314954</v>
      </c>
      <c r="J44" s="105"/>
      <c r="K44" s="105"/>
      <c r="L44" s="106"/>
    </row>
    <row r="45" spans="1:12" ht="20.100000000000001" customHeight="1">
      <c r="A45" s="99"/>
      <c r="B45" s="192"/>
      <c r="C45" s="222"/>
      <c r="D45" s="102" t="s">
        <v>2078</v>
      </c>
      <c r="E45" s="100"/>
      <c r="F45" s="103">
        <v>2</v>
      </c>
      <c r="G45" s="104">
        <v>0.64516129032258063</v>
      </c>
      <c r="H45" s="103">
        <v>6</v>
      </c>
      <c r="I45" s="104">
        <v>2.3622047244094486</v>
      </c>
      <c r="J45" s="105"/>
      <c r="K45" s="105"/>
      <c r="L45" s="106"/>
    </row>
    <row r="46" spans="1:12" ht="20.100000000000001" customHeight="1">
      <c r="A46" s="99"/>
      <c r="B46" s="192"/>
      <c r="C46" s="222"/>
      <c r="D46" s="102" t="s">
        <v>2081</v>
      </c>
      <c r="E46" s="100"/>
      <c r="F46" s="103">
        <v>3</v>
      </c>
      <c r="G46" s="104">
        <v>0.967741935483871</v>
      </c>
      <c r="H46" s="103">
        <v>1</v>
      </c>
      <c r="I46" s="104">
        <v>0.39370078740157477</v>
      </c>
      <c r="J46" s="105"/>
      <c r="K46" s="105"/>
      <c r="L46" s="106"/>
    </row>
    <row r="47" spans="1:12" ht="20.100000000000001" customHeight="1">
      <c r="A47" s="99"/>
      <c r="B47" s="192"/>
      <c r="C47" s="222"/>
      <c r="D47" s="102" t="s">
        <v>2084</v>
      </c>
      <c r="E47" s="100"/>
      <c r="F47" s="103">
        <v>14</v>
      </c>
      <c r="G47" s="104">
        <v>4.5161290322580649</v>
      </c>
      <c r="H47" s="103">
        <v>19</v>
      </c>
      <c r="I47" s="104">
        <v>7.4803149606299222</v>
      </c>
      <c r="J47" s="105"/>
      <c r="K47" s="105"/>
      <c r="L47" s="106"/>
    </row>
    <row r="48" spans="1:12" ht="20.100000000000001" customHeight="1">
      <c r="A48" s="99"/>
      <c r="B48" s="192"/>
      <c r="C48" s="222"/>
      <c r="D48" s="102" t="s">
        <v>2086</v>
      </c>
      <c r="E48" s="100"/>
      <c r="F48" s="103">
        <v>5</v>
      </c>
      <c r="G48" s="104">
        <v>1.6129032258064515</v>
      </c>
      <c r="H48" s="103">
        <v>6</v>
      </c>
      <c r="I48" s="104">
        <v>2.3622047244094486</v>
      </c>
      <c r="J48" s="105"/>
      <c r="K48" s="105"/>
      <c r="L48" s="106"/>
    </row>
    <row r="49" spans="1:12" ht="20.100000000000001" customHeight="1">
      <c r="A49" s="99"/>
      <c r="B49" s="192"/>
      <c r="C49" s="222"/>
      <c r="D49" s="102" t="s">
        <v>299</v>
      </c>
      <c r="E49" s="100"/>
      <c r="F49" s="103">
        <v>13</v>
      </c>
      <c r="G49" s="104">
        <v>4.193548387096774</v>
      </c>
      <c r="H49" s="103">
        <v>11</v>
      </c>
      <c r="I49" s="104">
        <v>4.3307086614173231</v>
      </c>
      <c r="J49" s="105"/>
      <c r="K49" s="105"/>
      <c r="L49" s="106"/>
    </row>
    <row r="50" spans="1:12" ht="20.100000000000001" customHeight="1">
      <c r="A50" s="141" t="s">
        <v>4104</v>
      </c>
      <c r="B50" s="209" t="s">
        <v>1531</v>
      </c>
      <c r="C50" s="215" t="s">
        <v>5084</v>
      </c>
      <c r="D50" s="143" t="s">
        <v>1530</v>
      </c>
      <c r="E50" s="142"/>
      <c r="F50" s="160"/>
      <c r="G50" s="164"/>
      <c r="H50" s="160"/>
      <c r="I50" s="164"/>
      <c r="J50" s="178" t="s">
        <v>1</v>
      </c>
      <c r="K50" s="178" t="s">
        <v>1</v>
      </c>
      <c r="L50" s="185"/>
    </row>
    <row r="51" spans="1:12" ht="20.100000000000001" customHeight="1">
      <c r="A51" s="99"/>
      <c r="B51" s="192"/>
      <c r="C51" s="210"/>
      <c r="D51" s="102" t="s">
        <v>1529</v>
      </c>
      <c r="E51" s="100"/>
      <c r="F51" s="103">
        <v>1</v>
      </c>
      <c r="G51" s="104">
        <v>1.2195121951219512</v>
      </c>
      <c r="H51" s="103"/>
      <c r="I51" s="104"/>
      <c r="J51" s="105"/>
      <c r="K51" s="105"/>
      <c r="L51" s="106"/>
    </row>
    <row r="52" spans="1:12" ht="20.100000000000001" customHeight="1">
      <c r="A52" s="99"/>
      <c r="B52" s="192"/>
      <c r="C52" s="210"/>
      <c r="D52" s="102" t="s">
        <v>1528</v>
      </c>
      <c r="E52" s="100"/>
      <c r="F52" s="103">
        <v>1</v>
      </c>
      <c r="G52" s="104">
        <v>1.2195121951219512</v>
      </c>
      <c r="H52" s="103"/>
      <c r="I52" s="104"/>
      <c r="J52" s="105"/>
      <c r="K52" s="105"/>
      <c r="L52" s="106"/>
    </row>
    <row r="53" spans="1:12" ht="20.100000000000001" customHeight="1">
      <c r="A53" s="99"/>
      <c r="B53" s="192"/>
      <c r="C53" s="210"/>
      <c r="D53" s="102" t="s">
        <v>1527</v>
      </c>
      <c r="E53" s="100"/>
      <c r="F53" s="103"/>
      <c r="G53" s="104"/>
      <c r="H53" s="103"/>
      <c r="I53" s="104"/>
      <c r="J53" s="105"/>
      <c r="K53" s="105"/>
      <c r="L53" s="106"/>
    </row>
    <row r="54" spans="1:12" ht="20.100000000000001" customHeight="1">
      <c r="A54" s="99"/>
      <c r="B54" s="192"/>
      <c r="C54" s="210"/>
      <c r="D54" s="102" t="s">
        <v>1526</v>
      </c>
      <c r="E54" s="100"/>
      <c r="F54" s="103">
        <v>2</v>
      </c>
      <c r="G54" s="104">
        <v>2.4390243902439024</v>
      </c>
      <c r="H54" s="103">
        <v>1</v>
      </c>
      <c r="I54" s="104">
        <v>2.1276595744680851</v>
      </c>
      <c r="J54" s="105"/>
      <c r="K54" s="105"/>
      <c r="L54" s="106"/>
    </row>
    <row r="55" spans="1:12" ht="20.100000000000001" customHeight="1">
      <c r="A55" s="99"/>
      <c r="B55" s="192"/>
      <c r="C55" s="210"/>
      <c r="D55" s="102" t="s">
        <v>1525</v>
      </c>
      <c r="E55" s="100"/>
      <c r="F55" s="103"/>
      <c r="G55" s="104"/>
      <c r="H55" s="103">
        <v>1</v>
      </c>
      <c r="I55" s="104">
        <v>2.1276595744680851</v>
      </c>
      <c r="J55" s="105"/>
      <c r="K55" s="105"/>
      <c r="L55" s="106"/>
    </row>
    <row r="56" spans="1:12" ht="20.100000000000001" customHeight="1">
      <c r="A56" s="99"/>
      <c r="B56" s="192"/>
      <c r="C56" s="210"/>
      <c r="D56" s="102" t="s">
        <v>1524</v>
      </c>
      <c r="E56" s="100"/>
      <c r="F56" s="103">
        <v>25</v>
      </c>
      <c r="G56" s="104">
        <v>30.487804878048781</v>
      </c>
      <c r="H56" s="103">
        <v>20</v>
      </c>
      <c r="I56" s="104">
        <v>42.553191489361701</v>
      </c>
      <c r="J56" s="105"/>
      <c r="K56" s="105"/>
      <c r="L56" s="106"/>
    </row>
    <row r="57" spans="1:12" ht="20.100000000000001" customHeight="1">
      <c r="A57" s="99"/>
      <c r="B57" s="192"/>
      <c r="C57" s="210"/>
      <c r="D57" s="102" t="s">
        <v>1523</v>
      </c>
      <c r="E57" s="100"/>
      <c r="F57" s="103">
        <v>5</v>
      </c>
      <c r="G57" s="104">
        <v>6.0975609756097562</v>
      </c>
      <c r="H57" s="103">
        <v>1</v>
      </c>
      <c r="I57" s="104">
        <v>2.1276595744680851</v>
      </c>
      <c r="J57" s="105"/>
      <c r="K57" s="105"/>
      <c r="L57" s="106"/>
    </row>
    <row r="58" spans="1:12" ht="20.100000000000001" customHeight="1">
      <c r="A58" s="99"/>
      <c r="B58" s="192"/>
      <c r="C58" s="210"/>
      <c r="D58" s="102" t="s">
        <v>1522</v>
      </c>
      <c r="E58" s="100"/>
      <c r="F58" s="103">
        <v>17</v>
      </c>
      <c r="G58" s="104">
        <v>20.73170731707317</v>
      </c>
      <c r="H58" s="103">
        <v>10</v>
      </c>
      <c r="I58" s="104">
        <v>21.276595744680851</v>
      </c>
      <c r="J58" s="105"/>
      <c r="K58" s="105"/>
      <c r="L58" s="106"/>
    </row>
    <row r="59" spans="1:12" ht="20.100000000000001" customHeight="1">
      <c r="A59" s="99"/>
      <c r="B59" s="192"/>
      <c r="C59" s="210"/>
      <c r="D59" s="102" t="s">
        <v>2062</v>
      </c>
      <c r="E59" s="100"/>
      <c r="F59" s="103"/>
      <c r="G59" s="104"/>
      <c r="H59" s="103"/>
      <c r="I59" s="104"/>
      <c r="J59" s="105"/>
      <c r="K59" s="105"/>
      <c r="L59" s="106"/>
    </row>
    <row r="60" spans="1:12" ht="20.100000000000001" customHeight="1">
      <c r="A60" s="99"/>
      <c r="B60" s="192"/>
      <c r="C60" s="210"/>
      <c r="D60" s="102" t="s">
        <v>2069</v>
      </c>
      <c r="E60" s="100"/>
      <c r="F60" s="103">
        <v>1</v>
      </c>
      <c r="G60" s="104">
        <v>1.2195121951219512</v>
      </c>
      <c r="H60" s="103"/>
      <c r="I60" s="104"/>
      <c r="J60" s="105"/>
      <c r="K60" s="105"/>
      <c r="L60" s="106"/>
    </row>
    <row r="61" spans="1:12" ht="20.100000000000001" customHeight="1">
      <c r="A61" s="99"/>
      <c r="B61" s="192"/>
      <c r="C61" s="210"/>
      <c r="D61" s="102" t="s">
        <v>2074</v>
      </c>
      <c r="E61" s="100"/>
      <c r="F61" s="103">
        <v>2</v>
      </c>
      <c r="G61" s="104">
        <v>2.4390243902439024</v>
      </c>
      <c r="H61" s="103"/>
      <c r="I61" s="104"/>
      <c r="J61" s="105"/>
      <c r="K61" s="105"/>
      <c r="L61" s="106"/>
    </row>
    <row r="62" spans="1:12" ht="20.100000000000001" customHeight="1">
      <c r="A62" s="99"/>
      <c r="B62" s="192"/>
      <c r="C62" s="222"/>
      <c r="D62" s="102" t="s">
        <v>2078</v>
      </c>
      <c r="E62" s="100"/>
      <c r="F62" s="103">
        <v>3</v>
      </c>
      <c r="G62" s="104">
        <v>3.6585365853658538</v>
      </c>
      <c r="H62" s="103">
        <v>2</v>
      </c>
      <c r="I62" s="104">
        <v>4.2553191489361701</v>
      </c>
      <c r="J62" s="105"/>
      <c r="K62" s="105"/>
      <c r="L62" s="106"/>
    </row>
    <row r="63" spans="1:12" ht="20.100000000000001" customHeight="1">
      <c r="A63" s="99"/>
      <c r="B63" s="192"/>
      <c r="C63" s="222"/>
      <c r="D63" s="102" t="s">
        <v>2081</v>
      </c>
      <c r="E63" s="100"/>
      <c r="F63" s="103">
        <v>6</v>
      </c>
      <c r="G63" s="104">
        <v>7.3170731707317076</v>
      </c>
      <c r="H63" s="103">
        <v>1</v>
      </c>
      <c r="I63" s="104">
        <v>2.1276595744680851</v>
      </c>
      <c r="J63" s="105"/>
      <c r="K63" s="105"/>
      <c r="L63" s="106"/>
    </row>
    <row r="64" spans="1:12" ht="20.100000000000001" customHeight="1">
      <c r="A64" s="99"/>
      <c r="B64" s="192"/>
      <c r="C64" s="222"/>
      <c r="D64" s="102" t="s">
        <v>2084</v>
      </c>
      <c r="E64" s="100"/>
      <c r="F64" s="103">
        <v>10</v>
      </c>
      <c r="G64" s="104">
        <v>12.195121951219512</v>
      </c>
      <c r="H64" s="103">
        <v>5</v>
      </c>
      <c r="I64" s="104">
        <v>10.638297872340425</v>
      </c>
      <c r="J64" s="105"/>
      <c r="K64" s="105"/>
      <c r="L64" s="106"/>
    </row>
    <row r="65" spans="1:12" ht="20.100000000000001" customHeight="1">
      <c r="A65" s="99"/>
      <c r="B65" s="192"/>
      <c r="C65" s="222"/>
      <c r="D65" s="102" t="s">
        <v>2086</v>
      </c>
      <c r="E65" s="100"/>
      <c r="F65" s="103">
        <v>6</v>
      </c>
      <c r="G65" s="104">
        <v>7.3170731707317076</v>
      </c>
      <c r="H65" s="103">
        <v>4</v>
      </c>
      <c r="I65" s="104">
        <v>8.5106382978723403</v>
      </c>
      <c r="J65" s="105"/>
      <c r="K65" s="105"/>
      <c r="L65" s="106"/>
    </row>
    <row r="66" spans="1:12" ht="20.100000000000001" customHeight="1">
      <c r="A66" s="99"/>
      <c r="B66" s="192"/>
      <c r="C66" s="222"/>
      <c r="D66" s="102" t="s">
        <v>299</v>
      </c>
      <c r="E66" s="100"/>
      <c r="F66" s="103">
        <v>3</v>
      </c>
      <c r="G66" s="104">
        <v>3.6585365853658538</v>
      </c>
      <c r="H66" s="103">
        <v>2</v>
      </c>
      <c r="I66" s="104">
        <v>4.2553191489361701</v>
      </c>
      <c r="J66" s="105"/>
      <c r="K66" s="105"/>
      <c r="L66" s="106"/>
    </row>
    <row r="67" spans="1:12" ht="20.100000000000001" customHeight="1">
      <c r="A67" s="141" t="s">
        <v>4105</v>
      </c>
      <c r="B67" s="209" t="s">
        <v>1521</v>
      </c>
      <c r="C67" s="215" t="s">
        <v>5084</v>
      </c>
      <c r="D67" s="143" t="s">
        <v>1530</v>
      </c>
      <c r="E67" s="142"/>
      <c r="F67" s="160"/>
      <c r="G67" s="164"/>
      <c r="H67" s="160"/>
      <c r="I67" s="164"/>
      <c r="J67" s="178" t="s">
        <v>1</v>
      </c>
      <c r="K67" s="178" t="s">
        <v>1</v>
      </c>
      <c r="L67" s="185"/>
    </row>
    <row r="68" spans="1:12" ht="20.100000000000001" customHeight="1">
      <c r="A68" s="99"/>
      <c r="B68" s="192"/>
      <c r="C68" s="210"/>
      <c r="D68" s="102" t="s">
        <v>1529</v>
      </c>
      <c r="E68" s="100"/>
      <c r="F68" s="103"/>
      <c r="G68" s="104"/>
      <c r="H68" s="103"/>
      <c r="I68" s="104"/>
      <c r="J68" s="105"/>
      <c r="K68" s="105"/>
      <c r="L68" s="106"/>
    </row>
    <row r="69" spans="1:12" ht="20.100000000000001" customHeight="1">
      <c r="A69" s="99"/>
      <c r="B69" s="192"/>
      <c r="C69" s="210"/>
      <c r="D69" s="102" t="s">
        <v>1528</v>
      </c>
      <c r="E69" s="100"/>
      <c r="F69" s="103"/>
      <c r="G69" s="104"/>
      <c r="H69" s="103"/>
      <c r="I69" s="104"/>
      <c r="J69" s="105"/>
      <c r="K69" s="105"/>
      <c r="L69" s="106"/>
    </row>
    <row r="70" spans="1:12" ht="20.100000000000001" customHeight="1">
      <c r="A70" s="99"/>
      <c r="B70" s="192"/>
      <c r="C70" s="210"/>
      <c r="D70" s="102" t="s">
        <v>1527</v>
      </c>
      <c r="E70" s="100"/>
      <c r="F70" s="103"/>
      <c r="G70" s="104"/>
      <c r="H70" s="103"/>
      <c r="I70" s="104"/>
      <c r="J70" s="105"/>
      <c r="K70" s="105"/>
      <c r="L70" s="106"/>
    </row>
    <row r="71" spans="1:12" ht="20.100000000000001" customHeight="1">
      <c r="A71" s="99"/>
      <c r="B71" s="192"/>
      <c r="C71" s="210"/>
      <c r="D71" s="102" t="s">
        <v>1526</v>
      </c>
      <c r="E71" s="100"/>
      <c r="F71" s="103"/>
      <c r="G71" s="104"/>
      <c r="H71" s="103"/>
      <c r="I71" s="104"/>
      <c r="J71" s="105"/>
      <c r="K71" s="105"/>
      <c r="L71" s="106"/>
    </row>
    <row r="72" spans="1:12" ht="20.100000000000001" customHeight="1">
      <c r="A72" s="99"/>
      <c r="B72" s="192"/>
      <c r="C72" s="210"/>
      <c r="D72" s="102" t="s">
        <v>1525</v>
      </c>
      <c r="E72" s="100"/>
      <c r="F72" s="103"/>
      <c r="G72" s="104"/>
      <c r="H72" s="103"/>
      <c r="I72" s="104"/>
      <c r="J72" s="105"/>
      <c r="K72" s="105"/>
      <c r="L72" s="106"/>
    </row>
    <row r="73" spans="1:12" ht="20.100000000000001" customHeight="1">
      <c r="A73" s="99"/>
      <c r="B73" s="192"/>
      <c r="C73" s="210"/>
      <c r="D73" s="102" t="s">
        <v>1524</v>
      </c>
      <c r="E73" s="100"/>
      <c r="F73" s="103">
        <v>2</v>
      </c>
      <c r="G73" s="104">
        <v>9.0909090909090917</v>
      </c>
      <c r="H73" s="103"/>
      <c r="I73" s="104"/>
      <c r="J73" s="105"/>
      <c r="K73" s="105"/>
      <c r="L73" s="106"/>
    </row>
    <row r="74" spans="1:12" ht="20.100000000000001" customHeight="1">
      <c r="A74" s="99"/>
      <c r="B74" s="192"/>
      <c r="C74" s="210"/>
      <c r="D74" s="102" t="s">
        <v>1523</v>
      </c>
      <c r="E74" s="100"/>
      <c r="F74" s="103">
        <v>1</v>
      </c>
      <c r="G74" s="104">
        <v>4.5454545454545459</v>
      </c>
      <c r="H74" s="103">
        <v>1</v>
      </c>
      <c r="I74" s="104">
        <v>9.0909090909090917</v>
      </c>
      <c r="J74" s="105"/>
      <c r="K74" s="105"/>
      <c r="L74" s="106"/>
    </row>
    <row r="75" spans="1:12" ht="20.100000000000001" customHeight="1">
      <c r="A75" s="99"/>
      <c r="B75" s="192"/>
      <c r="C75" s="210"/>
      <c r="D75" s="102" t="s">
        <v>1522</v>
      </c>
      <c r="E75" s="100"/>
      <c r="F75" s="103">
        <v>7</v>
      </c>
      <c r="G75" s="104">
        <v>31.818181818181817</v>
      </c>
      <c r="H75" s="103">
        <v>1</v>
      </c>
      <c r="I75" s="104">
        <v>9.0909090909090917</v>
      </c>
      <c r="J75" s="105"/>
      <c r="K75" s="105"/>
      <c r="L75" s="106"/>
    </row>
    <row r="76" spans="1:12" ht="20.100000000000001" customHeight="1">
      <c r="A76" s="99"/>
      <c r="B76" s="192"/>
      <c r="C76" s="210"/>
      <c r="D76" s="102" t="s">
        <v>2062</v>
      </c>
      <c r="E76" s="100"/>
      <c r="F76" s="103"/>
      <c r="G76" s="104"/>
      <c r="H76" s="103"/>
      <c r="I76" s="104"/>
      <c r="J76" s="105"/>
      <c r="K76" s="105"/>
      <c r="L76" s="106"/>
    </row>
    <row r="77" spans="1:12" ht="20.100000000000001" customHeight="1">
      <c r="A77" s="99"/>
      <c r="B77" s="192"/>
      <c r="C77" s="210"/>
      <c r="D77" s="102" t="s">
        <v>2069</v>
      </c>
      <c r="E77" s="100"/>
      <c r="F77" s="103">
        <v>1</v>
      </c>
      <c r="G77" s="104">
        <v>4.5454545454545459</v>
      </c>
      <c r="H77" s="103">
        <v>1</v>
      </c>
      <c r="I77" s="104">
        <v>9.0909090909090917</v>
      </c>
      <c r="J77" s="105"/>
      <c r="K77" s="105"/>
      <c r="L77" s="106"/>
    </row>
    <row r="78" spans="1:12" ht="20.100000000000001" customHeight="1">
      <c r="A78" s="99"/>
      <c r="B78" s="192"/>
      <c r="C78" s="210"/>
      <c r="D78" s="102" t="s">
        <v>2074</v>
      </c>
      <c r="E78" s="100"/>
      <c r="F78" s="103">
        <v>1</v>
      </c>
      <c r="G78" s="104">
        <v>4.5454545454545459</v>
      </c>
      <c r="H78" s="103"/>
      <c r="I78" s="104"/>
      <c r="J78" s="105"/>
      <c r="K78" s="105"/>
      <c r="L78" s="106"/>
    </row>
    <row r="79" spans="1:12" ht="20.100000000000001" customHeight="1">
      <c r="A79" s="99"/>
      <c r="B79" s="192"/>
      <c r="C79" s="222"/>
      <c r="D79" s="102" t="s">
        <v>2078</v>
      </c>
      <c r="E79" s="100"/>
      <c r="F79" s="103"/>
      <c r="G79" s="104"/>
      <c r="H79" s="103">
        <v>2</v>
      </c>
      <c r="I79" s="104">
        <v>18.181818181818183</v>
      </c>
      <c r="J79" s="105"/>
      <c r="K79" s="105"/>
      <c r="L79" s="106"/>
    </row>
    <row r="80" spans="1:12" ht="20.100000000000001" customHeight="1">
      <c r="A80" s="99"/>
      <c r="B80" s="192"/>
      <c r="C80" s="222"/>
      <c r="D80" s="102" t="s">
        <v>2081</v>
      </c>
      <c r="E80" s="100"/>
      <c r="F80" s="103"/>
      <c r="G80" s="104"/>
      <c r="H80" s="103"/>
      <c r="I80" s="104"/>
      <c r="J80" s="105"/>
      <c r="K80" s="105"/>
      <c r="L80" s="106"/>
    </row>
    <row r="81" spans="1:12" ht="20.100000000000001" customHeight="1">
      <c r="A81" s="99"/>
      <c r="B81" s="192"/>
      <c r="C81" s="222"/>
      <c r="D81" s="102" t="s">
        <v>2084</v>
      </c>
      <c r="E81" s="100"/>
      <c r="F81" s="103">
        <v>5</v>
      </c>
      <c r="G81" s="104">
        <v>22.727272727272727</v>
      </c>
      <c r="H81" s="103">
        <v>4</v>
      </c>
      <c r="I81" s="104">
        <v>36.363636363636367</v>
      </c>
      <c r="J81" s="105"/>
      <c r="K81" s="105"/>
      <c r="L81" s="106"/>
    </row>
    <row r="82" spans="1:12" ht="20.100000000000001" customHeight="1">
      <c r="A82" s="99"/>
      <c r="B82" s="192"/>
      <c r="C82" s="222"/>
      <c r="D82" s="102" t="s">
        <v>2086</v>
      </c>
      <c r="E82" s="100"/>
      <c r="F82" s="103">
        <v>2</v>
      </c>
      <c r="G82" s="104">
        <v>9.0909090909090917</v>
      </c>
      <c r="H82" s="103"/>
      <c r="I82" s="104"/>
      <c r="J82" s="105"/>
      <c r="K82" s="105"/>
      <c r="L82" s="106"/>
    </row>
    <row r="83" spans="1:12" ht="20.100000000000001" customHeight="1">
      <c r="A83" s="99"/>
      <c r="B83" s="192"/>
      <c r="C83" s="222"/>
      <c r="D83" s="102" t="s">
        <v>299</v>
      </c>
      <c r="E83" s="100"/>
      <c r="F83" s="103">
        <v>3</v>
      </c>
      <c r="G83" s="104">
        <v>13.636363636363637</v>
      </c>
      <c r="H83" s="103">
        <v>2</v>
      </c>
      <c r="I83" s="104">
        <v>18.181818181818183</v>
      </c>
      <c r="J83" s="105"/>
      <c r="K83" s="105"/>
      <c r="L83" s="106"/>
    </row>
    <row r="84" spans="1:12" ht="20.100000000000001" customHeight="1">
      <c r="A84" s="141" t="s">
        <v>4106</v>
      </c>
      <c r="B84" s="209" t="s">
        <v>1520</v>
      </c>
      <c r="C84" s="215" t="s">
        <v>5084</v>
      </c>
      <c r="D84" s="143" t="s">
        <v>1530</v>
      </c>
      <c r="E84" s="142"/>
      <c r="F84" s="160"/>
      <c r="G84" s="164"/>
      <c r="H84" s="160"/>
      <c r="I84" s="164"/>
      <c r="J84" s="178" t="s">
        <v>1</v>
      </c>
      <c r="K84" s="178" t="s">
        <v>1</v>
      </c>
      <c r="L84" s="185"/>
    </row>
    <row r="85" spans="1:12" ht="20.100000000000001" customHeight="1">
      <c r="A85" s="99"/>
      <c r="B85" s="192"/>
      <c r="C85" s="210"/>
      <c r="D85" s="102" t="s">
        <v>1529</v>
      </c>
      <c r="E85" s="100"/>
      <c r="F85" s="103"/>
      <c r="G85" s="104"/>
      <c r="H85" s="103"/>
      <c r="I85" s="104"/>
      <c r="J85" s="105"/>
      <c r="K85" s="105"/>
      <c r="L85" s="106"/>
    </row>
    <row r="86" spans="1:12" ht="20.100000000000001" customHeight="1">
      <c r="A86" s="99"/>
      <c r="B86" s="192"/>
      <c r="C86" s="210"/>
      <c r="D86" s="102" t="s">
        <v>1528</v>
      </c>
      <c r="E86" s="100"/>
      <c r="F86" s="103"/>
      <c r="G86" s="104"/>
      <c r="H86" s="103"/>
      <c r="I86" s="104"/>
      <c r="J86" s="105"/>
      <c r="K86" s="105"/>
      <c r="L86" s="106"/>
    </row>
    <row r="87" spans="1:12" ht="20.100000000000001" customHeight="1">
      <c r="A87" s="99"/>
      <c r="B87" s="192"/>
      <c r="C87" s="210"/>
      <c r="D87" s="102" t="s">
        <v>1527</v>
      </c>
      <c r="E87" s="100"/>
      <c r="F87" s="103"/>
      <c r="G87" s="104"/>
      <c r="H87" s="103"/>
      <c r="I87" s="104"/>
      <c r="J87" s="105"/>
      <c r="K87" s="105"/>
      <c r="L87" s="106"/>
    </row>
    <row r="88" spans="1:12" ht="20.100000000000001" customHeight="1">
      <c r="A88" s="99"/>
      <c r="B88" s="192"/>
      <c r="C88" s="210"/>
      <c r="D88" s="102" t="s">
        <v>1526</v>
      </c>
      <c r="E88" s="100"/>
      <c r="F88" s="103"/>
      <c r="G88" s="104"/>
      <c r="H88" s="103"/>
      <c r="I88" s="104"/>
      <c r="J88" s="105"/>
      <c r="K88" s="105"/>
      <c r="L88" s="106"/>
    </row>
    <row r="89" spans="1:12" ht="20.100000000000001" customHeight="1">
      <c r="A89" s="99"/>
      <c r="B89" s="192"/>
      <c r="C89" s="210"/>
      <c r="D89" s="102" t="s">
        <v>1525</v>
      </c>
      <c r="E89" s="100"/>
      <c r="F89" s="103"/>
      <c r="G89" s="104"/>
      <c r="H89" s="103"/>
      <c r="I89" s="104"/>
      <c r="J89" s="105"/>
      <c r="K89" s="105"/>
      <c r="L89" s="106"/>
    </row>
    <row r="90" spans="1:12" ht="20.100000000000001" customHeight="1">
      <c r="A90" s="99"/>
      <c r="B90" s="192"/>
      <c r="C90" s="210"/>
      <c r="D90" s="102" t="s">
        <v>1524</v>
      </c>
      <c r="E90" s="100"/>
      <c r="F90" s="103"/>
      <c r="G90" s="104"/>
      <c r="H90" s="103"/>
      <c r="I90" s="104"/>
      <c r="J90" s="105"/>
      <c r="K90" s="105"/>
      <c r="L90" s="106"/>
    </row>
    <row r="91" spans="1:12" ht="20.100000000000001" customHeight="1">
      <c r="A91" s="99"/>
      <c r="B91" s="192"/>
      <c r="C91" s="210"/>
      <c r="D91" s="102" t="s">
        <v>1523</v>
      </c>
      <c r="E91" s="100"/>
      <c r="F91" s="103"/>
      <c r="G91" s="104"/>
      <c r="H91" s="103"/>
      <c r="I91" s="104"/>
      <c r="J91" s="105"/>
      <c r="K91" s="105"/>
      <c r="L91" s="106"/>
    </row>
    <row r="92" spans="1:12" ht="20.100000000000001" customHeight="1">
      <c r="A92" s="99"/>
      <c r="B92" s="192"/>
      <c r="C92" s="210"/>
      <c r="D92" s="102" t="s">
        <v>1522</v>
      </c>
      <c r="E92" s="100"/>
      <c r="F92" s="103">
        <v>2</v>
      </c>
      <c r="G92" s="104">
        <v>50</v>
      </c>
      <c r="H92" s="103"/>
      <c r="I92" s="104"/>
      <c r="J92" s="105"/>
      <c r="K92" s="105"/>
      <c r="L92" s="106"/>
    </row>
    <row r="93" spans="1:12" ht="20.100000000000001" customHeight="1">
      <c r="A93" s="99"/>
      <c r="B93" s="192"/>
      <c r="C93" s="210"/>
      <c r="D93" s="102" t="s">
        <v>2062</v>
      </c>
      <c r="E93" s="100"/>
      <c r="F93" s="103"/>
      <c r="G93" s="104"/>
      <c r="H93" s="103"/>
      <c r="I93" s="104"/>
      <c r="J93" s="105"/>
      <c r="K93" s="105"/>
      <c r="L93" s="106"/>
    </row>
    <row r="94" spans="1:12" ht="20.100000000000001" customHeight="1">
      <c r="A94" s="99"/>
      <c r="B94" s="192"/>
      <c r="C94" s="210"/>
      <c r="D94" s="102" t="s">
        <v>2069</v>
      </c>
      <c r="E94" s="100"/>
      <c r="F94" s="103"/>
      <c r="G94" s="104"/>
      <c r="H94" s="103"/>
      <c r="I94" s="104"/>
      <c r="J94" s="105"/>
      <c r="K94" s="105"/>
      <c r="L94" s="106"/>
    </row>
    <row r="95" spans="1:12" ht="20.100000000000001" customHeight="1">
      <c r="A95" s="99"/>
      <c r="B95" s="192"/>
      <c r="C95" s="210"/>
      <c r="D95" s="102" t="s">
        <v>2074</v>
      </c>
      <c r="E95" s="100"/>
      <c r="F95" s="103"/>
      <c r="G95" s="104"/>
      <c r="H95" s="103"/>
      <c r="I95" s="104"/>
      <c r="J95" s="105"/>
      <c r="K95" s="105"/>
      <c r="L95" s="106"/>
    </row>
    <row r="96" spans="1:12" ht="20.100000000000001" customHeight="1">
      <c r="A96" s="99"/>
      <c r="B96" s="192"/>
      <c r="C96" s="222"/>
      <c r="D96" s="102" t="s">
        <v>2078</v>
      </c>
      <c r="E96" s="100"/>
      <c r="F96" s="103">
        <v>1</v>
      </c>
      <c r="G96" s="104">
        <v>25</v>
      </c>
      <c r="H96" s="103"/>
      <c r="I96" s="104"/>
      <c r="J96" s="105"/>
      <c r="K96" s="105"/>
      <c r="L96" s="106"/>
    </row>
    <row r="97" spans="1:12" ht="20.100000000000001" customHeight="1">
      <c r="A97" s="99"/>
      <c r="B97" s="192"/>
      <c r="C97" s="222"/>
      <c r="D97" s="102" t="s">
        <v>2081</v>
      </c>
      <c r="E97" s="100"/>
      <c r="F97" s="103"/>
      <c r="G97" s="104"/>
      <c r="H97" s="103"/>
      <c r="I97" s="104"/>
      <c r="J97" s="105"/>
      <c r="K97" s="105"/>
      <c r="L97" s="106"/>
    </row>
    <row r="98" spans="1:12" ht="20.100000000000001" customHeight="1">
      <c r="A98" s="99"/>
      <c r="B98" s="192"/>
      <c r="C98" s="222"/>
      <c r="D98" s="102" t="s">
        <v>2084</v>
      </c>
      <c r="E98" s="100"/>
      <c r="F98" s="103">
        <v>1</v>
      </c>
      <c r="G98" s="104">
        <v>25</v>
      </c>
      <c r="H98" s="103"/>
      <c r="I98" s="104"/>
      <c r="J98" s="105"/>
      <c r="K98" s="105"/>
      <c r="L98" s="106"/>
    </row>
    <row r="99" spans="1:12" ht="20.100000000000001" customHeight="1">
      <c r="A99" s="99"/>
      <c r="B99" s="192"/>
      <c r="C99" s="222"/>
      <c r="D99" s="102" t="s">
        <v>2086</v>
      </c>
      <c r="E99" s="100"/>
      <c r="F99" s="103"/>
      <c r="G99" s="104"/>
      <c r="H99" s="103">
        <v>2</v>
      </c>
      <c r="I99" s="104">
        <v>100</v>
      </c>
      <c r="J99" s="105"/>
      <c r="K99" s="105"/>
      <c r="L99" s="106"/>
    </row>
    <row r="100" spans="1:12" ht="20.100000000000001" customHeight="1">
      <c r="A100" s="99"/>
      <c r="B100" s="192"/>
      <c r="C100" s="222"/>
      <c r="D100" s="102" t="s">
        <v>299</v>
      </c>
      <c r="E100" s="100"/>
      <c r="F100" s="103"/>
      <c r="G100" s="104"/>
      <c r="H100" s="103"/>
      <c r="I100" s="104"/>
      <c r="J100" s="105"/>
      <c r="K100" s="105"/>
      <c r="L100" s="106"/>
    </row>
    <row r="101" spans="1:12" ht="20.100000000000001" customHeight="1">
      <c r="A101" s="141" t="s">
        <v>4107</v>
      </c>
      <c r="B101" s="209" t="s">
        <v>1519</v>
      </c>
      <c r="C101" s="215" t="s">
        <v>5084</v>
      </c>
      <c r="D101" s="143" t="s">
        <v>1530</v>
      </c>
      <c r="E101" s="142"/>
      <c r="F101" s="160"/>
      <c r="G101" s="164"/>
      <c r="H101" s="160"/>
      <c r="I101" s="164"/>
      <c r="J101" s="178" t="s">
        <v>1</v>
      </c>
      <c r="K101" s="178" t="s">
        <v>1</v>
      </c>
      <c r="L101" s="185"/>
    </row>
    <row r="102" spans="1:12" ht="20.100000000000001" customHeight="1">
      <c r="A102" s="99"/>
      <c r="B102" s="192"/>
      <c r="C102" s="210"/>
      <c r="D102" s="102" t="s">
        <v>1529</v>
      </c>
      <c r="E102" s="100"/>
      <c r="F102" s="103"/>
      <c r="G102" s="104"/>
      <c r="H102" s="103"/>
      <c r="I102" s="104"/>
      <c r="J102" s="105"/>
      <c r="K102" s="105"/>
      <c r="L102" s="106"/>
    </row>
    <row r="103" spans="1:12" ht="20.100000000000001" customHeight="1">
      <c r="A103" s="99"/>
      <c r="B103" s="192"/>
      <c r="C103" s="210"/>
      <c r="D103" s="102" t="s">
        <v>1528</v>
      </c>
      <c r="E103" s="100"/>
      <c r="F103" s="103"/>
      <c r="G103" s="104"/>
      <c r="H103" s="103"/>
      <c r="I103" s="104"/>
      <c r="J103" s="105"/>
      <c r="K103" s="105"/>
      <c r="L103" s="106"/>
    </row>
    <row r="104" spans="1:12" ht="20.100000000000001" customHeight="1">
      <c r="A104" s="99"/>
      <c r="B104" s="192"/>
      <c r="C104" s="210"/>
      <c r="D104" s="102" t="s">
        <v>1527</v>
      </c>
      <c r="E104" s="100"/>
      <c r="F104" s="103"/>
      <c r="G104" s="104"/>
      <c r="H104" s="103"/>
      <c r="I104" s="104"/>
      <c r="J104" s="105"/>
      <c r="K104" s="105"/>
      <c r="L104" s="106"/>
    </row>
    <row r="105" spans="1:12" ht="20.100000000000001" customHeight="1">
      <c r="A105" s="99"/>
      <c r="B105" s="192"/>
      <c r="C105" s="210"/>
      <c r="D105" s="102" t="s">
        <v>1526</v>
      </c>
      <c r="E105" s="100"/>
      <c r="F105" s="103"/>
      <c r="G105" s="104"/>
      <c r="H105" s="103"/>
      <c r="I105" s="104"/>
      <c r="J105" s="105"/>
      <c r="K105" s="105"/>
      <c r="L105" s="106"/>
    </row>
    <row r="106" spans="1:12" ht="20.100000000000001" customHeight="1">
      <c r="A106" s="99"/>
      <c r="B106" s="192"/>
      <c r="C106" s="210"/>
      <c r="D106" s="102" t="s">
        <v>1525</v>
      </c>
      <c r="E106" s="100"/>
      <c r="F106" s="103"/>
      <c r="G106" s="104"/>
      <c r="H106" s="103"/>
      <c r="I106" s="104"/>
      <c r="J106" s="105"/>
      <c r="K106" s="105"/>
      <c r="L106" s="106"/>
    </row>
    <row r="107" spans="1:12" ht="20.100000000000001" customHeight="1">
      <c r="A107" s="99"/>
      <c r="B107" s="192"/>
      <c r="C107" s="210"/>
      <c r="D107" s="102" t="s">
        <v>1524</v>
      </c>
      <c r="E107" s="100"/>
      <c r="F107" s="103"/>
      <c r="G107" s="104"/>
      <c r="H107" s="103"/>
      <c r="I107" s="104"/>
      <c r="J107" s="105"/>
      <c r="K107" s="105"/>
      <c r="L107" s="106"/>
    </row>
    <row r="108" spans="1:12" ht="20.100000000000001" customHeight="1">
      <c r="A108" s="99"/>
      <c r="B108" s="192"/>
      <c r="C108" s="210"/>
      <c r="D108" s="102" t="s">
        <v>1523</v>
      </c>
      <c r="E108" s="100"/>
      <c r="F108" s="103"/>
      <c r="G108" s="104"/>
      <c r="H108" s="103"/>
      <c r="I108" s="104"/>
      <c r="J108" s="105"/>
      <c r="K108" s="105"/>
      <c r="L108" s="106"/>
    </row>
    <row r="109" spans="1:12" ht="20.100000000000001" customHeight="1">
      <c r="A109" s="99"/>
      <c r="B109" s="192"/>
      <c r="C109" s="210"/>
      <c r="D109" s="102" t="s">
        <v>1522</v>
      </c>
      <c r="E109" s="100"/>
      <c r="F109" s="103"/>
      <c r="G109" s="104"/>
      <c r="H109" s="103"/>
      <c r="I109" s="104"/>
      <c r="J109" s="105"/>
      <c r="K109" s="105"/>
      <c r="L109" s="106"/>
    </row>
    <row r="110" spans="1:12" ht="20.100000000000001" customHeight="1">
      <c r="A110" s="99"/>
      <c r="B110" s="192"/>
      <c r="C110" s="210"/>
      <c r="D110" s="102" t="s">
        <v>2062</v>
      </c>
      <c r="E110" s="100"/>
      <c r="F110" s="103"/>
      <c r="G110" s="104"/>
      <c r="H110" s="103"/>
      <c r="I110" s="104"/>
      <c r="J110" s="105"/>
      <c r="K110" s="105"/>
      <c r="L110" s="106"/>
    </row>
    <row r="111" spans="1:12" ht="20.100000000000001" customHeight="1">
      <c r="A111" s="99"/>
      <c r="B111" s="192"/>
      <c r="C111" s="210"/>
      <c r="D111" s="102" t="s">
        <v>2069</v>
      </c>
      <c r="E111" s="100"/>
      <c r="F111" s="103"/>
      <c r="G111" s="104"/>
      <c r="H111" s="103"/>
      <c r="I111" s="104"/>
      <c r="J111" s="105"/>
      <c r="K111" s="105"/>
      <c r="L111" s="106"/>
    </row>
    <row r="112" spans="1:12" ht="20.100000000000001" customHeight="1">
      <c r="A112" s="99"/>
      <c r="B112" s="192"/>
      <c r="C112" s="210"/>
      <c r="D112" s="102" t="s">
        <v>2074</v>
      </c>
      <c r="E112" s="100"/>
      <c r="F112" s="103"/>
      <c r="G112" s="104"/>
      <c r="H112" s="103"/>
      <c r="I112" s="104"/>
      <c r="J112" s="105"/>
      <c r="K112" s="105"/>
      <c r="L112" s="106"/>
    </row>
    <row r="113" spans="1:12" ht="20.100000000000001" customHeight="1">
      <c r="A113" s="99"/>
      <c r="B113" s="192"/>
      <c r="C113" s="222"/>
      <c r="D113" s="102" t="s">
        <v>2078</v>
      </c>
      <c r="E113" s="100"/>
      <c r="F113" s="103"/>
      <c r="G113" s="104"/>
      <c r="H113" s="103"/>
      <c r="I113" s="104"/>
      <c r="J113" s="105"/>
      <c r="K113" s="105"/>
      <c r="L113" s="106"/>
    </row>
    <row r="114" spans="1:12" ht="20.100000000000001" customHeight="1">
      <c r="A114" s="99"/>
      <c r="B114" s="192"/>
      <c r="C114" s="222"/>
      <c r="D114" s="102" t="s">
        <v>2081</v>
      </c>
      <c r="E114" s="100"/>
      <c r="F114" s="103"/>
      <c r="G114" s="104"/>
      <c r="H114" s="103"/>
      <c r="I114" s="104"/>
      <c r="J114" s="105"/>
      <c r="K114" s="105"/>
      <c r="L114" s="106"/>
    </row>
    <row r="115" spans="1:12" ht="20.100000000000001" customHeight="1">
      <c r="A115" s="99"/>
      <c r="B115" s="192"/>
      <c r="C115" s="222"/>
      <c r="D115" s="102" t="s">
        <v>2084</v>
      </c>
      <c r="E115" s="100"/>
      <c r="F115" s="103">
        <v>1</v>
      </c>
      <c r="G115" s="104">
        <v>100</v>
      </c>
      <c r="H115" s="103"/>
      <c r="I115" s="104"/>
      <c r="J115" s="105"/>
      <c r="K115" s="105"/>
      <c r="L115" s="106"/>
    </row>
    <row r="116" spans="1:12" ht="20.100000000000001" customHeight="1">
      <c r="A116" s="99"/>
      <c r="B116" s="192"/>
      <c r="C116" s="222"/>
      <c r="D116" s="102" t="s">
        <v>2086</v>
      </c>
      <c r="E116" s="100"/>
      <c r="F116" s="103"/>
      <c r="G116" s="104"/>
      <c r="H116" s="103"/>
      <c r="I116" s="104"/>
      <c r="J116" s="105"/>
      <c r="K116" s="105"/>
      <c r="L116" s="106"/>
    </row>
    <row r="117" spans="1:12" ht="20.100000000000001" customHeight="1">
      <c r="A117" s="99"/>
      <c r="B117" s="192"/>
      <c r="C117" s="222"/>
      <c r="D117" s="102" t="s">
        <v>299</v>
      </c>
      <c r="E117" s="100"/>
      <c r="F117" s="103"/>
      <c r="G117" s="104"/>
      <c r="H117" s="103"/>
      <c r="I117" s="104"/>
      <c r="J117" s="105"/>
      <c r="K117" s="105"/>
      <c r="L117" s="106"/>
    </row>
    <row r="118" spans="1:12" ht="20.100000000000001" customHeight="1">
      <c r="A118" s="141" t="s">
        <v>4108</v>
      </c>
      <c r="B118" s="209" t="s">
        <v>1518</v>
      </c>
      <c r="C118" s="215" t="s">
        <v>5084</v>
      </c>
      <c r="D118" s="143" t="s">
        <v>1530</v>
      </c>
      <c r="E118" s="142"/>
      <c r="F118" s="160"/>
      <c r="G118" s="164"/>
      <c r="H118" s="160"/>
      <c r="I118" s="164"/>
      <c r="J118" s="178" t="s">
        <v>1</v>
      </c>
      <c r="K118" s="178" t="s">
        <v>1</v>
      </c>
      <c r="L118" s="185"/>
    </row>
    <row r="119" spans="1:12" ht="20.100000000000001" customHeight="1">
      <c r="A119" s="99"/>
      <c r="B119" s="192"/>
      <c r="C119" s="210"/>
      <c r="D119" s="102" t="s">
        <v>1529</v>
      </c>
      <c r="E119" s="100"/>
      <c r="F119" s="103"/>
      <c r="G119" s="104"/>
      <c r="H119" s="103"/>
      <c r="I119" s="104"/>
      <c r="J119" s="105"/>
      <c r="K119" s="105"/>
      <c r="L119" s="106"/>
    </row>
    <row r="120" spans="1:12" ht="20.100000000000001" customHeight="1">
      <c r="A120" s="99"/>
      <c r="B120" s="192"/>
      <c r="C120" s="210"/>
      <c r="D120" s="102" t="s">
        <v>1528</v>
      </c>
      <c r="E120" s="100"/>
      <c r="F120" s="103"/>
      <c r="G120" s="104"/>
      <c r="H120" s="103"/>
      <c r="I120" s="104"/>
      <c r="J120" s="105"/>
      <c r="K120" s="105"/>
      <c r="L120" s="106"/>
    </row>
    <row r="121" spans="1:12" ht="20.100000000000001" customHeight="1">
      <c r="A121" s="99"/>
      <c r="B121" s="192"/>
      <c r="C121" s="210"/>
      <c r="D121" s="102" t="s">
        <v>1527</v>
      </c>
      <c r="E121" s="100"/>
      <c r="F121" s="103"/>
      <c r="G121" s="104"/>
      <c r="H121" s="103"/>
      <c r="I121" s="104"/>
      <c r="J121" s="105"/>
      <c r="K121" s="105"/>
      <c r="L121" s="106"/>
    </row>
    <row r="122" spans="1:12" ht="20.100000000000001" customHeight="1">
      <c r="A122" s="99"/>
      <c r="B122" s="192"/>
      <c r="C122" s="210"/>
      <c r="D122" s="102" t="s">
        <v>1526</v>
      </c>
      <c r="E122" s="100"/>
      <c r="F122" s="103"/>
      <c r="G122" s="104"/>
      <c r="H122" s="103"/>
      <c r="I122" s="104"/>
      <c r="J122" s="105"/>
      <c r="K122" s="105"/>
      <c r="L122" s="106"/>
    </row>
    <row r="123" spans="1:12" ht="20.100000000000001" customHeight="1">
      <c r="A123" s="99"/>
      <c r="B123" s="192"/>
      <c r="C123" s="210"/>
      <c r="D123" s="102" t="s">
        <v>1525</v>
      </c>
      <c r="E123" s="100"/>
      <c r="F123" s="103"/>
      <c r="G123" s="104"/>
      <c r="H123" s="103"/>
      <c r="I123" s="104"/>
      <c r="J123" s="105"/>
      <c r="K123" s="105"/>
      <c r="L123" s="106"/>
    </row>
    <row r="124" spans="1:12" ht="20.100000000000001" customHeight="1">
      <c r="A124" s="99"/>
      <c r="B124" s="192"/>
      <c r="C124" s="210"/>
      <c r="D124" s="102" t="s">
        <v>1524</v>
      </c>
      <c r="E124" s="100"/>
      <c r="F124" s="103"/>
      <c r="G124" s="104"/>
      <c r="H124" s="103"/>
      <c r="I124" s="104"/>
      <c r="J124" s="105"/>
      <c r="K124" s="105"/>
      <c r="L124" s="106"/>
    </row>
    <row r="125" spans="1:12" ht="20.100000000000001" customHeight="1">
      <c r="A125" s="99"/>
      <c r="B125" s="192"/>
      <c r="C125" s="210"/>
      <c r="D125" s="102" t="s">
        <v>1523</v>
      </c>
      <c r="E125" s="100"/>
      <c r="F125" s="103"/>
      <c r="G125" s="104"/>
      <c r="H125" s="103"/>
      <c r="I125" s="104"/>
      <c r="J125" s="105"/>
      <c r="K125" s="105"/>
      <c r="L125" s="106"/>
    </row>
    <row r="126" spans="1:12" ht="20.100000000000001" customHeight="1">
      <c r="A126" s="99"/>
      <c r="B126" s="192"/>
      <c r="C126" s="210"/>
      <c r="D126" s="102" t="s">
        <v>1522</v>
      </c>
      <c r="E126" s="100"/>
      <c r="F126" s="103"/>
      <c r="G126" s="104"/>
      <c r="H126" s="103"/>
      <c r="I126" s="104"/>
      <c r="J126" s="105"/>
      <c r="K126" s="105"/>
      <c r="L126" s="106"/>
    </row>
    <row r="127" spans="1:12" ht="20.100000000000001" customHeight="1">
      <c r="A127" s="99"/>
      <c r="B127" s="192"/>
      <c r="C127" s="210"/>
      <c r="D127" s="102" t="s">
        <v>2062</v>
      </c>
      <c r="E127" s="100"/>
      <c r="F127" s="103"/>
      <c r="G127" s="104"/>
      <c r="H127" s="103"/>
      <c r="I127" s="104"/>
      <c r="J127" s="105"/>
      <c r="K127" s="105"/>
      <c r="L127" s="106"/>
    </row>
    <row r="128" spans="1:12" ht="20.100000000000001" customHeight="1">
      <c r="A128" s="99"/>
      <c r="B128" s="192"/>
      <c r="C128" s="210"/>
      <c r="D128" s="102" t="s">
        <v>2069</v>
      </c>
      <c r="E128" s="100"/>
      <c r="F128" s="103"/>
      <c r="G128" s="104"/>
      <c r="H128" s="103"/>
      <c r="I128" s="104"/>
      <c r="J128" s="105"/>
      <c r="K128" s="105"/>
      <c r="L128" s="106"/>
    </row>
    <row r="129" spans="1:12" ht="20.100000000000001" customHeight="1">
      <c r="A129" s="99"/>
      <c r="B129" s="192"/>
      <c r="C129" s="210"/>
      <c r="D129" s="102" t="s">
        <v>2074</v>
      </c>
      <c r="E129" s="100"/>
      <c r="F129" s="103"/>
      <c r="G129" s="104"/>
      <c r="H129" s="103"/>
      <c r="I129" s="104"/>
      <c r="J129" s="105"/>
      <c r="K129" s="105"/>
      <c r="L129" s="106"/>
    </row>
    <row r="130" spans="1:12" ht="20.100000000000001" customHeight="1">
      <c r="A130" s="99"/>
      <c r="B130" s="192"/>
      <c r="C130" s="222"/>
      <c r="D130" s="102" t="s">
        <v>2078</v>
      </c>
      <c r="E130" s="100"/>
      <c r="F130" s="103"/>
      <c r="G130" s="104"/>
      <c r="H130" s="103"/>
      <c r="I130" s="104"/>
      <c r="J130" s="105"/>
      <c r="K130" s="105"/>
      <c r="L130" s="106"/>
    </row>
    <row r="131" spans="1:12" ht="20.100000000000001" customHeight="1">
      <c r="A131" s="99"/>
      <c r="B131" s="192"/>
      <c r="C131" s="222"/>
      <c r="D131" s="102" t="s">
        <v>2081</v>
      </c>
      <c r="E131" s="100"/>
      <c r="F131" s="103"/>
      <c r="G131" s="104"/>
      <c r="H131" s="103"/>
      <c r="I131" s="104"/>
      <c r="J131" s="105"/>
      <c r="K131" s="105"/>
      <c r="L131" s="106"/>
    </row>
    <row r="132" spans="1:12" ht="20.100000000000001" customHeight="1">
      <c r="A132" s="99"/>
      <c r="B132" s="192"/>
      <c r="C132" s="222"/>
      <c r="D132" s="102" t="s">
        <v>2084</v>
      </c>
      <c r="E132" s="100"/>
      <c r="F132" s="103"/>
      <c r="G132" s="104"/>
      <c r="H132" s="103"/>
      <c r="I132" s="104"/>
      <c r="J132" s="105"/>
      <c r="K132" s="105"/>
      <c r="L132" s="106"/>
    </row>
    <row r="133" spans="1:12" ht="20.100000000000001" customHeight="1">
      <c r="A133" s="99"/>
      <c r="B133" s="192"/>
      <c r="C133" s="222"/>
      <c r="D133" s="102" t="s">
        <v>2086</v>
      </c>
      <c r="E133" s="100"/>
      <c r="F133" s="103"/>
      <c r="G133" s="104"/>
      <c r="H133" s="103"/>
      <c r="I133" s="104"/>
      <c r="J133" s="105"/>
      <c r="K133" s="105"/>
      <c r="L133" s="106"/>
    </row>
    <row r="134" spans="1:12" ht="20.100000000000001" customHeight="1">
      <c r="A134" s="99"/>
      <c r="B134" s="192"/>
      <c r="C134" s="222"/>
      <c r="D134" s="102" t="s">
        <v>299</v>
      </c>
      <c r="E134" s="100"/>
      <c r="F134" s="103"/>
      <c r="G134" s="104"/>
      <c r="H134" s="103"/>
      <c r="I134" s="104"/>
      <c r="J134" s="105"/>
      <c r="K134" s="105"/>
      <c r="L134" s="106"/>
    </row>
    <row r="135" spans="1:12" ht="20.100000000000001" customHeight="1">
      <c r="A135" s="141" t="s">
        <v>4109</v>
      </c>
      <c r="B135" s="209" t="s">
        <v>1517</v>
      </c>
      <c r="C135" s="215" t="s">
        <v>5084</v>
      </c>
      <c r="D135" s="143" t="s">
        <v>1530</v>
      </c>
      <c r="E135" s="142"/>
      <c r="F135" s="160"/>
      <c r="G135" s="164"/>
      <c r="H135" s="160"/>
      <c r="I135" s="164"/>
      <c r="J135" s="178" t="s">
        <v>1</v>
      </c>
      <c r="K135" s="178" t="s">
        <v>1</v>
      </c>
      <c r="L135" s="185"/>
    </row>
    <row r="136" spans="1:12" ht="20.100000000000001" customHeight="1">
      <c r="A136" s="99"/>
      <c r="B136" s="192"/>
      <c r="C136" s="210"/>
      <c r="D136" s="102" t="s">
        <v>1529</v>
      </c>
      <c r="E136" s="100"/>
      <c r="F136" s="103"/>
      <c r="G136" s="104"/>
      <c r="H136" s="103"/>
      <c r="I136" s="104"/>
      <c r="J136" s="105"/>
      <c r="K136" s="105"/>
      <c r="L136" s="106"/>
    </row>
    <row r="137" spans="1:12" ht="20.100000000000001" customHeight="1">
      <c r="A137" s="99"/>
      <c r="B137" s="192"/>
      <c r="C137" s="210"/>
      <c r="D137" s="102" t="s">
        <v>1528</v>
      </c>
      <c r="E137" s="100"/>
      <c r="F137" s="103"/>
      <c r="G137" s="104"/>
      <c r="H137" s="103"/>
      <c r="I137" s="104"/>
      <c r="J137" s="105"/>
      <c r="K137" s="105"/>
      <c r="L137" s="106"/>
    </row>
    <row r="138" spans="1:12" ht="20.100000000000001" customHeight="1">
      <c r="A138" s="99"/>
      <c r="B138" s="192"/>
      <c r="C138" s="210"/>
      <c r="D138" s="102" t="s">
        <v>1527</v>
      </c>
      <c r="E138" s="100"/>
      <c r="F138" s="103"/>
      <c r="G138" s="104"/>
      <c r="H138" s="103"/>
      <c r="I138" s="104"/>
      <c r="J138" s="105"/>
      <c r="K138" s="105"/>
      <c r="L138" s="106"/>
    </row>
    <row r="139" spans="1:12" ht="20.100000000000001" customHeight="1">
      <c r="A139" s="99"/>
      <c r="B139" s="192"/>
      <c r="C139" s="210"/>
      <c r="D139" s="102" t="s">
        <v>1526</v>
      </c>
      <c r="E139" s="100"/>
      <c r="F139" s="103"/>
      <c r="G139" s="104"/>
      <c r="H139" s="103"/>
      <c r="I139" s="104"/>
      <c r="J139" s="105"/>
      <c r="K139" s="105"/>
      <c r="L139" s="106"/>
    </row>
    <row r="140" spans="1:12" ht="20.100000000000001" customHeight="1">
      <c r="A140" s="99"/>
      <c r="B140" s="192"/>
      <c r="C140" s="210"/>
      <c r="D140" s="102" t="s">
        <v>1525</v>
      </c>
      <c r="E140" s="100"/>
      <c r="F140" s="103"/>
      <c r="G140" s="104"/>
      <c r="H140" s="103"/>
      <c r="I140" s="104"/>
      <c r="J140" s="105"/>
      <c r="K140" s="105"/>
      <c r="L140" s="106"/>
    </row>
    <row r="141" spans="1:12" ht="20.100000000000001" customHeight="1">
      <c r="A141" s="99"/>
      <c r="B141" s="192"/>
      <c r="C141" s="210"/>
      <c r="D141" s="102" t="s">
        <v>1524</v>
      </c>
      <c r="E141" s="100"/>
      <c r="F141" s="103"/>
      <c r="G141" s="104"/>
      <c r="H141" s="103"/>
      <c r="I141" s="104"/>
      <c r="J141" s="105"/>
      <c r="K141" s="105"/>
      <c r="L141" s="106"/>
    </row>
    <row r="142" spans="1:12" ht="20.100000000000001" customHeight="1">
      <c r="A142" s="99"/>
      <c r="B142" s="192"/>
      <c r="C142" s="210"/>
      <c r="D142" s="102" t="s">
        <v>1523</v>
      </c>
      <c r="E142" s="100"/>
      <c r="F142" s="103"/>
      <c r="G142" s="104"/>
      <c r="H142" s="103"/>
      <c r="I142" s="104"/>
      <c r="J142" s="105"/>
      <c r="K142" s="105"/>
      <c r="L142" s="106"/>
    </row>
    <row r="143" spans="1:12" ht="20.100000000000001" customHeight="1">
      <c r="A143" s="99"/>
      <c r="B143" s="192"/>
      <c r="C143" s="210"/>
      <c r="D143" s="102" t="s">
        <v>1522</v>
      </c>
      <c r="E143" s="100"/>
      <c r="F143" s="103"/>
      <c r="G143" s="104"/>
      <c r="H143" s="103"/>
      <c r="I143" s="104"/>
      <c r="J143" s="105"/>
      <c r="K143" s="105"/>
      <c r="L143" s="106"/>
    </row>
    <row r="144" spans="1:12" ht="20.100000000000001" customHeight="1">
      <c r="A144" s="99"/>
      <c r="B144" s="192"/>
      <c r="C144" s="210"/>
      <c r="D144" s="102" t="s">
        <v>2062</v>
      </c>
      <c r="E144" s="100"/>
      <c r="F144" s="103"/>
      <c r="G144" s="104"/>
      <c r="H144" s="103"/>
      <c r="I144" s="104"/>
      <c r="J144" s="105"/>
      <c r="K144" s="105"/>
      <c r="L144" s="106"/>
    </row>
    <row r="145" spans="1:12" ht="20.100000000000001" customHeight="1">
      <c r="A145" s="99"/>
      <c r="B145" s="192"/>
      <c r="C145" s="210"/>
      <c r="D145" s="102" t="s">
        <v>2069</v>
      </c>
      <c r="E145" s="100"/>
      <c r="F145" s="103"/>
      <c r="G145" s="104"/>
      <c r="H145" s="103"/>
      <c r="I145" s="104"/>
      <c r="J145" s="105"/>
      <c r="K145" s="105"/>
      <c r="L145" s="106"/>
    </row>
    <row r="146" spans="1:12" ht="20.100000000000001" customHeight="1">
      <c r="A146" s="99"/>
      <c r="B146" s="192"/>
      <c r="C146" s="210"/>
      <c r="D146" s="102" t="s">
        <v>2074</v>
      </c>
      <c r="E146" s="100"/>
      <c r="F146" s="103"/>
      <c r="G146" s="104"/>
      <c r="H146" s="103"/>
      <c r="I146" s="104"/>
      <c r="J146" s="105"/>
      <c r="K146" s="105"/>
      <c r="L146" s="106"/>
    </row>
    <row r="147" spans="1:12" ht="20.100000000000001" customHeight="1">
      <c r="A147" s="99"/>
      <c r="B147" s="192"/>
      <c r="C147" s="222"/>
      <c r="D147" s="102" t="s">
        <v>2078</v>
      </c>
      <c r="E147" s="100"/>
      <c r="F147" s="103"/>
      <c r="G147" s="104"/>
      <c r="H147" s="103"/>
      <c r="I147" s="104"/>
      <c r="J147" s="105"/>
      <c r="K147" s="105"/>
      <c r="L147" s="106"/>
    </row>
    <row r="148" spans="1:12" ht="20.100000000000001" customHeight="1">
      <c r="A148" s="99"/>
      <c r="B148" s="192"/>
      <c r="C148" s="222"/>
      <c r="D148" s="102" t="s">
        <v>2081</v>
      </c>
      <c r="E148" s="100"/>
      <c r="F148" s="103"/>
      <c r="G148" s="104"/>
      <c r="H148" s="103"/>
      <c r="I148" s="104"/>
      <c r="J148" s="105"/>
      <c r="K148" s="105"/>
      <c r="L148" s="106"/>
    </row>
    <row r="149" spans="1:12" ht="20.100000000000001" customHeight="1">
      <c r="A149" s="99"/>
      <c r="B149" s="192"/>
      <c r="C149" s="222"/>
      <c r="D149" s="102" t="s">
        <v>2084</v>
      </c>
      <c r="E149" s="100"/>
      <c r="F149" s="103"/>
      <c r="G149" s="104"/>
      <c r="H149" s="103"/>
      <c r="I149" s="104"/>
      <c r="J149" s="105"/>
      <c r="K149" s="105"/>
      <c r="L149" s="106"/>
    </row>
    <row r="150" spans="1:12" ht="20.100000000000001" customHeight="1">
      <c r="A150" s="99"/>
      <c r="B150" s="192"/>
      <c r="C150" s="222"/>
      <c r="D150" s="102" t="s">
        <v>2086</v>
      </c>
      <c r="E150" s="100"/>
      <c r="F150" s="103"/>
      <c r="G150" s="104"/>
      <c r="H150" s="103"/>
      <c r="I150" s="104"/>
      <c r="J150" s="105"/>
      <c r="K150" s="105"/>
      <c r="L150" s="106"/>
    </row>
    <row r="151" spans="1:12" ht="20.100000000000001" customHeight="1">
      <c r="A151" s="99"/>
      <c r="B151" s="192"/>
      <c r="C151" s="222"/>
      <c r="D151" s="102" t="s">
        <v>299</v>
      </c>
      <c r="E151" s="100"/>
      <c r="F151" s="103"/>
      <c r="G151" s="104"/>
      <c r="H151" s="103"/>
      <c r="I151" s="104"/>
      <c r="J151" s="105"/>
      <c r="K151" s="105"/>
      <c r="L151" s="106"/>
    </row>
    <row r="152" spans="1:12" ht="20.100000000000001" customHeight="1">
      <c r="A152" s="141" t="s">
        <v>4110</v>
      </c>
      <c r="B152" s="209" t="s">
        <v>1516</v>
      </c>
      <c r="C152" s="215" t="s">
        <v>5084</v>
      </c>
      <c r="D152" s="143" t="s">
        <v>1530</v>
      </c>
      <c r="E152" s="142"/>
      <c r="F152" s="160"/>
      <c r="G152" s="164"/>
      <c r="H152" s="160"/>
      <c r="I152" s="164"/>
      <c r="J152" s="178" t="s">
        <v>1</v>
      </c>
      <c r="K152" s="178" t="s">
        <v>1</v>
      </c>
      <c r="L152" s="185"/>
    </row>
    <row r="153" spans="1:12" ht="20.100000000000001" customHeight="1">
      <c r="A153" s="99"/>
      <c r="B153" s="192"/>
      <c r="C153" s="210"/>
      <c r="D153" s="102" t="s">
        <v>1529</v>
      </c>
      <c r="E153" s="100"/>
      <c r="F153" s="103"/>
      <c r="G153" s="104"/>
      <c r="H153" s="103"/>
      <c r="I153" s="104"/>
      <c r="J153" s="105"/>
      <c r="K153" s="105"/>
      <c r="L153" s="106"/>
    </row>
    <row r="154" spans="1:12" ht="20.100000000000001" customHeight="1">
      <c r="A154" s="99"/>
      <c r="B154" s="192"/>
      <c r="C154" s="210"/>
      <c r="D154" s="102" t="s">
        <v>1528</v>
      </c>
      <c r="E154" s="100"/>
      <c r="F154" s="103"/>
      <c r="G154" s="104"/>
      <c r="H154" s="103"/>
      <c r="I154" s="104"/>
      <c r="J154" s="105"/>
      <c r="K154" s="105"/>
      <c r="L154" s="106"/>
    </row>
    <row r="155" spans="1:12" ht="20.100000000000001" customHeight="1">
      <c r="A155" s="99"/>
      <c r="B155" s="192"/>
      <c r="C155" s="210"/>
      <c r="D155" s="102" t="s">
        <v>1527</v>
      </c>
      <c r="E155" s="100"/>
      <c r="F155" s="103"/>
      <c r="G155" s="104"/>
      <c r="H155" s="103"/>
      <c r="I155" s="104"/>
      <c r="J155" s="105"/>
      <c r="K155" s="105"/>
      <c r="L155" s="106"/>
    </row>
    <row r="156" spans="1:12" ht="20.100000000000001" customHeight="1">
      <c r="A156" s="99"/>
      <c r="B156" s="192"/>
      <c r="C156" s="210"/>
      <c r="D156" s="102" t="s">
        <v>1526</v>
      </c>
      <c r="E156" s="100"/>
      <c r="F156" s="103"/>
      <c r="G156" s="104"/>
      <c r="H156" s="103"/>
      <c r="I156" s="104"/>
      <c r="J156" s="105"/>
      <c r="K156" s="105"/>
      <c r="L156" s="106"/>
    </row>
    <row r="157" spans="1:12" ht="20.100000000000001" customHeight="1">
      <c r="A157" s="99"/>
      <c r="B157" s="192"/>
      <c r="C157" s="210"/>
      <c r="D157" s="102" t="s">
        <v>1525</v>
      </c>
      <c r="E157" s="100"/>
      <c r="F157" s="103"/>
      <c r="G157" s="104"/>
      <c r="H157" s="103"/>
      <c r="I157" s="104"/>
      <c r="J157" s="105"/>
      <c r="K157" s="105"/>
      <c r="L157" s="106"/>
    </row>
    <row r="158" spans="1:12" ht="20.100000000000001" customHeight="1">
      <c r="A158" s="99"/>
      <c r="B158" s="192"/>
      <c r="C158" s="210"/>
      <c r="D158" s="102" t="s">
        <v>1524</v>
      </c>
      <c r="E158" s="100"/>
      <c r="F158" s="103"/>
      <c r="G158" s="104"/>
      <c r="H158" s="103"/>
      <c r="I158" s="104"/>
      <c r="J158" s="105"/>
      <c r="K158" s="105"/>
      <c r="L158" s="106"/>
    </row>
    <row r="159" spans="1:12" ht="20.100000000000001" customHeight="1">
      <c r="A159" s="99"/>
      <c r="B159" s="192"/>
      <c r="C159" s="210"/>
      <c r="D159" s="102" t="s">
        <v>1523</v>
      </c>
      <c r="E159" s="100"/>
      <c r="F159" s="103"/>
      <c r="G159" s="104"/>
      <c r="H159" s="103"/>
      <c r="I159" s="104"/>
      <c r="J159" s="105"/>
      <c r="K159" s="105"/>
      <c r="L159" s="106"/>
    </row>
    <row r="160" spans="1:12" ht="20.100000000000001" customHeight="1">
      <c r="A160" s="99"/>
      <c r="B160" s="192"/>
      <c r="C160" s="210"/>
      <c r="D160" s="102" t="s">
        <v>1522</v>
      </c>
      <c r="E160" s="100"/>
      <c r="F160" s="103"/>
      <c r="G160" s="104"/>
      <c r="H160" s="103"/>
      <c r="I160" s="104"/>
      <c r="J160" s="105"/>
      <c r="K160" s="105"/>
      <c r="L160" s="106"/>
    </row>
    <row r="161" spans="1:12" ht="20.100000000000001" customHeight="1">
      <c r="A161" s="99"/>
      <c r="B161" s="192"/>
      <c r="C161" s="210"/>
      <c r="D161" s="102" t="s">
        <v>2062</v>
      </c>
      <c r="E161" s="100"/>
      <c r="F161" s="103"/>
      <c r="G161" s="104"/>
      <c r="H161" s="103"/>
      <c r="I161" s="104"/>
      <c r="J161" s="105"/>
      <c r="K161" s="105"/>
      <c r="L161" s="106"/>
    </row>
    <row r="162" spans="1:12" ht="20.100000000000001" customHeight="1">
      <c r="A162" s="99"/>
      <c r="B162" s="192"/>
      <c r="C162" s="210"/>
      <c r="D162" s="102" t="s">
        <v>2069</v>
      </c>
      <c r="E162" s="100"/>
      <c r="F162" s="103"/>
      <c r="G162" s="104"/>
      <c r="H162" s="103"/>
      <c r="I162" s="104"/>
      <c r="J162" s="105"/>
      <c r="K162" s="105"/>
      <c r="L162" s="106"/>
    </row>
    <row r="163" spans="1:12" ht="20.100000000000001" customHeight="1">
      <c r="A163" s="99"/>
      <c r="B163" s="192"/>
      <c r="C163" s="210"/>
      <c r="D163" s="102" t="s">
        <v>2074</v>
      </c>
      <c r="E163" s="100"/>
      <c r="F163" s="103"/>
      <c r="G163" s="104"/>
      <c r="H163" s="103"/>
      <c r="I163" s="104"/>
      <c r="J163" s="105"/>
      <c r="K163" s="105"/>
      <c r="L163" s="106"/>
    </row>
    <row r="164" spans="1:12" ht="20.100000000000001" customHeight="1">
      <c r="A164" s="99"/>
      <c r="B164" s="192"/>
      <c r="C164" s="222"/>
      <c r="D164" s="102" t="s">
        <v>2078</v>
      </c>
      <c r="E164" s="100"/>
      <c r="F164" s="103"/>
      <c r="G164" s="104"/>
      <c r="H164" s="103"/>
      <c r="I164" s="104"/>
      <c r="J164" s="105"/>
      <c r="K164" s="105"/>
      <c r="L164" s="106"/>
    </row>
    <row r="165" spans="1:12" ht="20.100000000000001" customHeight="1">
      <c r="A165" s="99"/>
      <c r="B165" s="192"/>
      <c r="C165" s="222"/>
      <c r="D165" s="102" t="s">
        <v>2081</v>
      </c>
      <c r="E165" s="100"/>
      <c r="F165" s="103"/>
      <c r="G165" s="104"/>
      <c r="H165" s="103"/>
      <c r="I165" s="104"/>
      <c r="J165" s="105"/>
      <c r="K165" s="105"/>
      <c r="L165" s="106"/>
    </row>
    <row r="166" spans="1:12" ht="20.100000000000001" customHeight="1">
      <c r="A166" s="99"/>
      <c r="B166" s="192"/>
      <c r="C166" s="222"/>
      <c r="D166" s="102" t="s">
        <v>2084</v>
      </c>
      <c r="E166" s="100"/>
      <c r="F166" s="103"/>
      <c r="G166" s="104"/>
      <c r="H166" s="103"/>
      <c r="I166" s="104"/>
      <c r="J166" s="105"/>
      <c r="K166" s="105"/>
      <c r="L166" s="106"/>
    </row>
    <row r="167" spans="1:12" ht="20.100000000000001" customHeight="1">
      <c r="A167" s="99"/>
      <c r="B167" s="192"/>
      <c r="C167" s="222"/>
      <c r="D167" s="102" t="s">
        <v>2086</v>
      </c>
      <c r="E167" s="100"/>
      <c r="F167" s="103"/>
      <c r="G167" s="104"/>
      <c r="H167" s="103"/>
      <c r="I167" s="104"/>
      <c r="J167" s="105"/>
      <c r="K167" s="105"/>
      <c r="L167" s="106"/>
    </row>
    <row r="168" spans="1:12" ht="20.100000000000001" customHeight="1">
      <c r="A168" s="99"/>
      <c r="B168" s="192"/>
      <c r="C168" s="222"/>
      <c r="D168" s="102" t="s">
        <v>299</v>
      </c>
      <c r="E168" s="100"/>
      <c r="F168" s="103"/>
      <c r="G168" s="104"/>
      <c r="H168" s="103"/>
      <c r="I168" s="104"/>
      <c r="J168" s="105"/>
      <c r="K168" s="105"/>
      <c r="L168" s="106"/>
    </row>
    <row r="169" spans="1:12" ht="20.100000000000001" customHeight="1">
      <c r="A169" s="141" t="s">
        <v>4111</v>
      </c>
      <c r="B169" s="209" t="s">
        <v>1515</v>
      </c>
      <c r="C169" s="215" t="s">
        <v>5084</v>
      </c>
      <c r="D169" s="143" t="s">
        <v>1530</v>
      </c>
      <c r="E169" s="142"/>
      <c r="F169" s="160"/>
      <c r="G169" s="164"/>
      <c r="H169" s="160"/>
      <c r="I169" s="164"/>
      <c r="J169" s="178" t="s">
        <v>1</v>
      </c>
      <c r="K169" s="178" t="s">
        <v>1</v>
      </c>
      <c r="L169" s="185"/>
    </row>
    <row r="170" spans="1:12" ht="20.100000000000001" customHeight="1">
      <c r="A170" s="99"/>
      <c r="B170" s="192"/>
      <c r="C170" s="210"/>
      <c r="D170" s="102" t="s">
        <v>1529</v>
      </c>
      <c r="E170" s="100"/>
      <c r="F170" s="103"/>
      <c r="G170" s="104"/>
      <c r="H170" s="103"/>
      <c r="I170" s="104"/>
      <c r="J170" s="105"/>
      <c r="K170" s="105"/>
      <c r="L170" s="106"/>
    </row>
    <row r="171" spans="1:12" ht="20.100000000000001" customHeight="1">
      <c r="A171" s="99"/>
      <c r="B171" s="192"/>
      <c r="C171" s="210"/>
      <c r="D171" s="102" t="s">
        <v>1528</v>
      </c>
      <c r="E171" s="100"/>
      <c r="F171" s="103"/>
      <c r="G171" s="104"/>
      <c r="H171" s="103"/>
      <c r="I171" s="104"/>
      <c r="J171" s="105"/>
      <c r="K171" s="105"/>
      <c r="L171" s="106"/>
    </row>
    <row r="172" spans="1:12" ht="20.100000000000001" customHeight="1">
      <c r="A172" s="99"/>
      <c r="B172" s="192"/>
      <c r="C172" s="210"/>
      <c r="D172" s="102" t="s">
        <v>1527</v>
      </c>
      <c r="E172" s="100"/>
      <c r="F172" s="103"/>
      <c r="G172" s="104"/>
      <c r="H172" s="103"/>
      <c r="I172" s="104"/>
      <c r="J172" s="105"/>
      <c r="K172" s="105"/>
      <c r="L172" s="106"/>
    </row>
    <row r="173" spans="1:12" ht="20.100000000000001" customHeight="1">
      <c r="A173" s="99"/>
      <c r="B173" s="192"/>
      <c r="C173" s="210"/>
      <c r="D173" s="102" t="s">
        <v>1526</v>
      </c>
      <c r="E173" s="100"/>
      <c r="F173" s="103"/>
      <c r="G173" s="104"/>
      <c r="H173" s="103"/>
      <c r="I173" s="104"/>
      <c r="J173" s="105"/>
      <c r="K173" s="105"/>
      <c r="L173" s="106"/>
    </row>
    <row r="174" spans="1:12" ht="20.100000000000001" customHeight="1">
      <c r="A174" s="99"/>
      <c r="B174" s="192"/>
      <c r="C174" s="210"/>
      <c r="D174" s="102" t="s">
        <v>1525</v>
      </c>
      <c r="E174" s="100"/>
      <c r="F174" s="103"/>
      <c r="G174" s="104"/>
      <c r="H174" s="103"/>
      <c r="I174" s="104"/>
      <c r="J174" s="105"/>
      <c r="K174" s="105"/>
      <c r="L174" s="106"/>
    </row>
    <row r="175" spans="1:12" ht="20.100000000000001" customHeight="1">
      <c r="A175" s="99"/>
      <c r="B175" s="192"/>
      <c r="C175" s="210"/>
      <c r="D175" s="102" t="s">
        <v>1524</v>
      </c>
      <c r="E175" s="100"/>
      <c r="F175" s="103"/>
      <c r="G175" s="104"/>
      <c r="H175" s="103"/>
      <c r="I175" s="104"/>
      <c r="J175" s="105"/>
      <c r="K175" s="105"/>
      <c r="L175" s="106"/>
    </row>
    <row r="176" spans="1:12" ht="20.100000000000001" customHeight="1">
      <c r="A176" s="99"/>
      <c r="B176" s="192"/>
      <c r="C176" s="210"/>
      <c r="D176" s="102" t="s">
        <v>1523</v>
      </c>
      <c r="E176" s="100"/>
      <c r="F176" s="103"/>
      <c r="G176" s="104"/>
      <c r="H176" s="103"/>
      <c r="I176" s="104"/>
      <c r="J176" s="105"/>
      <c r="K176" s="105"/>
      <c r="L176" s="106"/>
    </row>
    <row r="177" spans="1:12" ht="20.100000000000001" customHeight="1">
      <c r="A177" s="99"/>
      <c r="B177" s="192"/>
      <c r="C177" s="210"/>
      <c r="D177" s="102" t="s">
        <v>1522</v>
      </c>
      <c r="E177" s="100"/>
      <c r="F177" s="103"/>
      <c r="G177" s="104"/>
      <c r="H177" s="103"/>
      <c r="I177" s="104"/>
      <c r="J177" s="105"/>
      <c r="K177" s="105"/>
      <c r="L177" s="106"/>
    </row>
    <row r="178" spans="1:12" ht="20.100000000000001" customHeight="1">
      <c r="A178" s="99"/>
      <c r="B178" s="192"/>
      <c r="C178" s="210"/>
      <c r="D178" s="102" t="s">
        <v>2062</v>
      </c>
      <c r="E178" s="100"/>
      <c r="F178" s="103"/>
      <c r="G178" s="104"/>
      <c r="H178" s="103"/>
      <c r="I178" s="104"/>
      <c r="J178" s="105"/>
      <c r="K178" s="105"/>
      <c r="L178" s="106"/>
    </row>
    <row r="179" spans="1:12" ht="20.100000000000001" customHeight="1">
      <c r="A179" s="99"/>
      <c r="B179" s="192"/>
      <c r="C179" s="210"/>
      <c r="D179" s="102" t="s">
        <v>2069</v>
      </c>
      <c r="E179" s="100"/>
      <c r="F179" s="103"/>
      <c r="G179" s="104"/>
      <c r="H179" s="103"/>
      <c r="I179" s="104"/>
      <c r="J179" s="105"/>
      <c r="K179" s="105"/>
      <c r="L179" s="106"/>
    </row>
    <row r="180" spans="1:12" ht="20.100000000000001" customHeight="1">
      <c r="A180" s="99"/>
      <c r="B180" s="192"/>
      <c r="C180" s="210"/>
      <c r="D180" s="102" t="s">
        <v>2074</v>
      </c>
      <c r="E180" s="100"/>
      <c r="F180" s="103"/>
      <c r="G180" s="104"/>
      <c r="H180" s="103"/>
      <c r="I180" s="104"/>
      <c r="J180" s="105"/>
      <c r="K180" s="105"/>
      <c r="L180" s="106"/>
    </row>
    <row r="181" spans="1:12" ht="20.100000000000001" customHeight="1">
      <c r="A181" s="99"/>
      <c r="B181" s="192"/>
      <c r="C181" s="222"/>
      <c r="D181" s="102" t="s">
        <v>2078</v>
      </c>
      <c r="E181" s="100"/>
      <c r="F181" s="103"/>
      <c r="G181" s="104"/>
      <c r="H181" s="103"/>
      <c r="I181" s="104"/>
      <c r="J181" s="105"/>
      <c r="K181" s="105"/>
      <c r="L181" s="106"/>
    </row>
    <row r="182" spans="1:12" ht="20.100000000000001" customHeight="1">
      <c r="A182" s="99"/>
      <c r="B182" s="192"/>
      <c r="C182" s="222"/>
      <c r="D182" s="102" t="s">
        <v>2081</v>
      </c>
      <c r="E182" s="100"/>
      <c r="F182" s="103"/>
      <c r="G182" s="104"/>
      <c r="H182" s="103"/>
      <c r="I182" s="104"/>
      <c r="J182" s="105"/>
      <c r="K182" s="105"/>
      <c r="L182" s="106"/>
    </row>
    <row r="183" spans="1:12" ht="20.100000000000001" customHeight="1">
      <c r="A183" s="99"/>
      <c r="B183" s="192"/>
      <c r="C183" s="222"/>
      <c r="D183" s="102" t="s">
        <v>2084</v>
      </c>
      <c r="E183" s="100"/>
      <c r="F183" s="103"/>
      <c r="G183" s="104"/>
      <c r="H183" s="103"/>
      <c r="I183" s="104"/>
      <c r="J183" s="105"/>
      <c r="K183" s="105"/>
      <c r="L183" s="106"/>
    </row>
    <row r="184" spans="1:12" ht="20.100000000000001" customHeight="1">
      <c r="A184" s="99"/>
      <c r="B184" s="192"/>
      <c r="C184" s="222"/>
      <c r="D184" s="102" t="s">
        <v>2086</v>
      </c>
      <c r="E184" s="100"/>
      <c r="F184" s="103"/>
      <c r="G184" s="104"/>
      <c r="H184" s="103"/>
      <c r="I184" s="104"/>
      <c r="J184" s="105"/>
      <c r="K184" s="105"/>
      <c r="L184" s="106"/>
    </row>
    <row r="185" spans="1:12" ht="20.100000000000001" customHeight="1">
      <c r="A185" s="99"/>
      <c r="B185" s="192"/>
      <c r="C185" s="222"/>
      <c r="D185" s="102" t="s">
        <v>299</v>
      </c>
      <c r="E185" s="100"/>
      <c r="F185" s="103"/>
      <c r="G185" s="104"/>
      <c r="H185" s="103"/>
      <c r="I185" s="104"/>
      <c r="J185" s="105"/>
      <c r="K185" s="105"/>
      <c r="L185" s="106"/>
    </row>
    <row r="186" spans="1:12" ht="20.100000000000001" customHeight="1">
      <c r="A186" s="141" t="s">
        <v>4112</v>
      </c>
      <c r="B186" s="209" t="s">
        <v>1514</v>
      </c>
      <c r="C186" s="215" t="s">
        <v>5084</v>
      </c>
      <c r="D186" s="143" t="s">
        <v>1530</v>
      </c>
      <c r="E186" s="142"/>
      <c r="F186" s="160"/>
      <c r="G186" s="164"/>
      <c r="H186" s="160"/>
      <c r="I186" s="164"/>
      <c r="J186" s="178" t="s">
        <v>1</v>
      </c>
      <c r="K186" s="178" t="s">
        <v>1</v>
      </c>
      <c r="L186" s="185"/>
    </row>
    <row r="187" spans="1:12" ht="20.100000000000001" customHeight="1">
      <c r="A187" s="99"/>
      <c r="B187" s="192"/>
      <c r="C187" s="210"/>
      <c r="D187" s="102" t="s">
        <v>1529</v>
      </c>
      <c r="E187" s="100"/>
      <c r="F187" s="103"/>
      <c r="G187" s="104"/>
      <c r="H187" s="103"/>
      <c r="I187" s="104"/>
      <c r="J187" s="105"/>
      <c r="K187" s="105"/>
      <c r="L187" s="106"/>
    </row>
    <row r="188" spans="1:12" ht="20.100000000000001" customHeight="1">
      <c r="A188" s="99"/>
      <c r="B188" s="192"/>
      <c r="C188" s="210"/>
      <c r="D188" s="102" t="s">
        <v>1528</v>
      </c>
      <c r="E188" s="100"/>
      <c r="F188" s="103"/>
      <c r="G188" s="104"/>
      <c r="H188" s="103"/>
      <c r="I188" s="104"/>
      <c r="J188" s="105"/>
      <c r="K188" s="105"/>
      <c r="L188" s="106"/>
    </row>
    <row r="189" spans="1:12" ht="20.100000000000001" customHeight="1">
      <c r="A189" s="99"/>
      <c r="B189" s="192"/>
      <c r="C189" s="210"/>
      <c r="D189" s="102" t="s">
        <v>1527</v>
      </c>
      <c r="E189" s="100"/>
      <c r="F189" s="103"/>
      <c r="G189" s="104"/>
      <c r="H189" s="103"/>
      <c r="I189" s="104"/>
      <c r="J189" s="105"/>
      <c r="K189" s="105"/>
      <c r="L189" s="106"/>
    </row>
    <row r="190" spans="1:12" ht="20.100000000000001" customHeight="1">
      <c r="A190" s="99"/>
      <c r="B190" s="192"/>
      <c r="C190" s="210"/>
      <c r="D190" s="102" t="s">
        <v>1526</v>
      </c>
      <c r="E190" s="100"/>
      <c r="F190" s="103"/>
      <c r="G190" s="104"/>
      <c r="H190" s="103"/>
      <c r="I190" s="104"/>
      <c r="J190" s="105"/>
      <c r="K190" s="105"/>
      <c r="L190" s="106"/>
    </row>
    <row r="191" spans="1:12" ht="20.100000000000001" customHeight="1">
      <c r="A191" s="99"/>
      <c r="B191" s="192"/>
      <c r="C191" s="210"/>
      <c r="D191" s="102" t="s">
        <v>1525</v>
      </c>
      <c r="E191" s="100"/>
      <c r="F191" s="103"/>
      <c r="G191" s="104"/>
      <c r="H191" s="103"/>
      <c r="I191" s="104"/>
      <c r="J191" s="105"/>
      <c r="K191" s="105"/>
      <c r="L191" s="106"/>
    </row>
    <row r="192" spans="1:12" ht="20.100000000000001" customHeight="1">
      <c r="A192" s="99"/>
      <c r="B192" s="192"/>
      <c r="C192" s="210"/>
      <c r="D192" s="102" t="s">
        <v>1524</v>
      </c>
      <c r="E192" s="100"/>
      <c r="F192" s="103"/>
      <c r="G192" s="104"/>
      <c r="H192" s="103"/>
      <c r="I192" s="104"/>
      <c r="J192" s="105"/>
      <c r="K192" s="105"/>
      <c r="L192" s="106"/>
    </row>
    <row r="193" spans="1:12" ht="20.100000000000001" customHeight="1">
      <c r="A193" s="99"/>
      <c r="B193" s="192"/>
      <c r="C193" s="210"/>
      <c r="D193" s="102" t="s">
        <v>1523</v>
      </c>
      <c r="E193" s="100"/>
      <c r="F193" s="103"/>
      <c r="G193" s="104"/>
      <c r="H193" s="103"/>
      <c r="I193" s="104"/>
      <c r="J193" s="105"/>
      <c r="K193" s="105"/>
      <c r="L193" s="106"/>
    </row>
    <row r="194" spans="1:12" ht="20.100000000000001" customHeight="1">
      <c r="A194" s="99"/>
      <c r="B194" s="192"/>
      <c r="C194" s="210"/>
      <c r="D194" s="102" t="s">
        <v>1522</v>
      </c>
      <c r="E194" s="100"/>
      <c r="F194" s="103"/>
      <c r="G194" s="104"/>
      <c r="H194" s="103"/>
      <c r="I194" s="104"/>
      <c r="J194" s="105"/>
      <c r="K194" s="105"/>
      <c r="L194" s="106"/>
    </row>
    <row r="195" spans="1:12" ht="20.100000000000001" customHeight="1">
      <c r="A195" s="99"/>
      <c r="B195" s="192"/>
      <c r="C195" s="210"/>
      <c r="D195" s="102" t="s">
        <v>2062</v>
      </c>
      <c r="E195" s="100"/>
      <c r="F195" s="103"/>
      <c r="G195" s="104"/>
      <c r="H195" s="103"/>
      <c r="I195" s="104"/>
      <c r="J195" s="105"/>
      <c r="K195" s="105"/>
      <c r="L195" s="106"/>
    </row>
    <row r="196" spans="1:12" ht="20.100000000000001" customHeight="1">
      <c r="A196" s="99"/>
      <c r="B196" s="192"/>
      <c r="C196" s="210"/>
      <c r="D196" s="102" t="s">
        <v>2069</v>
      </c>
      <c r="E196" s="100"/>
      <c r="F196" s="103"/>
      <c r="G196" s="104"/>
      <c r="H196" s="103"/>
      <c r="I196" s="104"/>
      <c r="J196" s="105"/>
      <c r="K196" s="105"/>
      <c r="L196" s="106"/>
    </row>
    <row r="197" spans="1:12" ht="20.100000000000001" customHeight="1">
      <c r="A197" s="99"/>
      <c r="B197" s="192"/>
      <c r="C197" s="210"/>
      <c r="D197" s="102" t="s">
        <v>2074</v>
      </c>
      <c r="E197" s="100"/>
      <c r="F197" s="103"/>
      <c r="G197" s="104"/>
      <c r="H197" s="103"/>
      <c r="I197" s="104"/>
      <c r="J197" s="105"/>
      <c r="K197" s="105"/>
      <c r="L197" s="106"/>
    </row>
    <row r="198" spans="1:12" ht="20.100000000000001" customHeight="1">
      <c r="A198" s="99"/>
      <c r="B198" s="192"/>
      <c r="C198" s="222"/>
      <c r="D198" s="102" t="s">
        <v>2078</v>
      </c>
      <c r="E198" s="100"/>
      <c r="F198" s="103"/>
      <c r="G198" s="104"/>
      <c r="H198" s="103"/>
      <c r="I198" s="104"/>
      <c r="J198" s="105"/>
      <c r="K198" s="105"/>
      <c r="L198" s="106"/>
    </row>
    <row r="199" spans="1:12" ht="20.100000000000001" customHeight="1">
      <c r="A199" s="99"/>
      <c r="B199" s="192"/>
      <c r="C199" s="222"/>
      <c r="D199" s="102" t="s">
        <v>2081</v>
      </c>
      <c r="E199" s="100"/>
      <c r="F199" s="103"/>
      <c r="G199" s="104"/>
      <c r="H199" s="103"/>
      <c r="I199" s="104"/>
      <c r="J199" s="105"/>
      <c r="K199" s="105"/>
      <c r="L199" s="106"/>
    </row>
    <row r="200" spans="1:12" ht="20.100000000000001" customHeight="1">
      <c r="A200" s="99"/>
      <c r="B200" s="192"/>
      <c r="C200" s="222"/>
      <c r="D200" s="102" t="s">
        <v>2084</v>
      </c>
      <c r="E200" s="100"/>
      <c r="F200" s="103"/>
      <c r="G200" s="104"/>
      <c r="H200" s="103"/>
      <c r="I200" s="104"/>
      <c r="J200" s="105"/>
      <c r="K200" s="105"/>
      <c r="L200" s="106"/>
    </row>
    <row r="201" spans="1:12" ht="20.100000000000001" customHeight="1">
      <c r="A201" s="99"/>
      <c r="B201" s="192"/>
      <c r="C201" s="222"/>
      <c r="D201" s="102" t="s">
        <v>2086</v>
      </c>
      <c r="E201" s="100"/>
      <c r="F201" s="103"/>
      <c r="G201" s="104"/>
      <c r="H201" s="103"/>
      <c r="I201" s="104"/>
      <c r="J201" s="105"/>
      <c r="K201" s="105"/>
      <c r="L201" s="106"/>
    </row>
    <row r="202" spans="1:12" ht="20.100000000000001" customHeight="1">
      <c r="A202" s="99"/>
      <c r="B202" s="192"/>
      <c r="C202" s="222"/>
      <c r="D202" s="102" t="s">
        <v>299</v>
      </c>
      <c r="E202" s="100"/>
      <c r="F202" s="103"/>
      <c r="G202" s="104"/>
      <c r="H202" s="103"/>
      <c r="I202" s="104"/>
      <c r="J202" s="105"/>
      <c r="K202" s="105"/>
      <c r="L202" s="106"/>
    </row>
    <row r="203" spans="1:12" ht="20.100000000000001" customHeight="1">
      <c r="A203" s="141" t="s">
        <v>4113</v>
      </c>
      <c r="B203" s="209" t="s">
        <v>1513</v>
      </c>
      <c r="C203" s="215" t="s">
        <v>5084</v>
      </c>
      <c r="D203" s="143" t="s">
        <v>1530</v>
      </c>
      <c r="E203" s="142"/>
      <c r="F203" s="160"/>
      <c r="G203" s="164"/>
      <c r="H203" s="160"/>
      <c r="I203" s="164"/>
      <c r="J203" s="178" t="s">
        <v>1</v>
      </c>
      <c r="K203" s="178" t="s">
        <v>1</v>
      </c>
      <c r="L203" s="185"/>
    </row>
    <row r="204" spans="1:12" ht="20.100000000000001" customHeight="1">
      <c r="A204" s="99"/>
      <c r="B204" s="192"/>
      <c r="C204" s="210"/>
      <c r="D204" s="102" t="s">
        <v>1529</v>
      </c>
      <c r="E204" s="100"/>
      <c r="F204" s="103"/>
      <c r="G204" s="104"/>
      <c r="H204" s="103"/>
      <c r="I204" s="104"/>
      <c r="J204" s="105"/>
      <c r="K204" s="105"/>
      <c r="L204" s="106"/>
    </row>
    <row r="205" spans="1:12" ht="20.100000000000001" customHeight="1">
      <c r="A205" s="99"/>
      <c r="B205" s="192"/>
      <c r="C205" s="210"/>
      <c r="D205" s="102" t="s">
        <v>1528</v>
      </c>
      <c r="E205" s="100"/>
      <c r="F205" s="103"/>
      <c r="G205" s="104"/>
      <c r="H205" s="103"/>
      <c r="I205" s="104"/>
      <c r="J205" s="105"/>
      <c r="K205" s="105"/>
      <c r="L205" s="106"/>
    </row>
    <row r="206" spans="1:12" ht="20.100000000000001" customHeight="1">
      <c r="A206" s="99"/>
      <c r="B206" s="192"/>
      <c r="C206" s="210"/>
      <c r="D206" s="102" t="s">
        <v>1527</v>
      </c>
      <c r="E206" s="100"/>
      <c r="F206" s="103"/>
      <c r="G206" s="104"/>
      <c r="H206" s="103"/>
      <c r="I206" s="104"/>
      <c r="J206" s="105"/>
      <c r="K206" s="105"/>
      <c r="L206" s="106"/>
    </row>
    <row r="207" spans="1:12" ht="20.100000000000001" customHeight="1">
      <c r="A207" s="99"/>
      <c r="B207" s="192"/>
      <c r="C207" s="210"/>
      <c r="D207" s="102" t="s">
        <v>1526</v>
      </c>
      <c r="E207" s="100"/>
      <c r="F207" s="103"/>
      <c r="G207" s="104"/>
      <c r="H207" s="103"/>
      <c r="I207" s="104"/>
      <c r="J207" s="105"/>
      <c r="K207" s="105"/>
      <c r="L207" s="106"/>
    </row>
    <row r="208" spans="1:12" ht="20.100000000000001" customHeight="1">
      <c r="A208" s="99"/>
      <c r="B208" s="192"/>
      <c r="C208" s="210"/>
      <c r="D208" s="102" t="s">
        <v>1525</v>
      </c>
      <c r="E208" s="100"/>
      <c r="F208" s="103"/>
      <c r="G208" s="104"/>
      <c r="H208" s="103"/>
      <c r="I208" s="104"/>
      <c r="J208" s="105"/>
      <c r="K208" s="105"/>
      <c r="L208" s="106"/>
    </row>
    <row r="209" spans="1:12" ht="20.100000000000001" customHeight="1">
      <c r="A209" s="99"/>
      <c r="B209" s="192"/>
      <c r="C209" s="210"/>
      <c r="D209" s="102" t="s">
        <v>1524</v>
      </c>
      <c r="E209" s="100"/>
      <c r="F209" s="103"/>
      <c r="G209" s="104"/>
      <c r="H209" s="103"/>
      <c r="I209" s="104"/>
      <c r="J209" s="105"/>
      <c r="K209" s="105"/>
      <c r="L209" s="106"/>
    </row>
    <row r="210" spans="1:12" ht="20.100000000000001" customHeight="1">
      <c r="A210" s="99"/>
      <c r="B210" s="192"/>
      <c r="C210" s="210"/>
      <c r="D210" s="102" t="s">
        <v>1523</v>
      </c>
      <c r="E210" s="100"/>
      <c r="F210" s="103"/>
      <c r="G210" s="104"/>
      <c r="H210" s="103"/>
      <c r="I210" s="104"/>
      <c r="J210" s="105"/>
      <c r="K210" s="105"/>
      <c r="L210" s="106"/>
    </row>
    <row r="211" spans="1:12" ht="20.100000000000001" customHeight="1">
      <c r="A211" s="99"/>
      <c r="B211" s="192"/>
      <c r="C211" s="210"/>
      <c r="D211" s="102" t="s">
        <v>1522</v>
      </c>
      <c r="E211" s="100"/>
      <c r="F211" s="103"/>
      <c r="G211" s="104"/>
      <c r="H211" s="103"/>
      <c r="I211" s="104"/>
      <c r="J211" s="105"/>
      <c r="K211" s="105"/>
      <c r="L211" s="106"/>
    </row>
    <row r="212" spans="1:12" ht="20.100000000000001" customHeight="1">
      <c r="A212" s="99"/>
      <c r="B212" s="192"/>
      <c r="C212" s="210"/>
      <c r="D212" s="102" t="s">
        <v>2062</v>
      </c>
      <c r="E212" s="100"/>
      <c r="F212" s="103"/>
      <c r="G212" s="104"/>
      <c r="H212" s="103"/>
      <c r="I212" s="104"/>
      <c r="J212" s="105"/>
      <c r="K212" s="105"/>
      <c r="L212" s="106"/>
    </row>
    <row r="213" spans="1:12" ht="20.100000000000001" customHeight="1">
      <c r="A213" s="99"/>
      <c r="B213" s="192"/>
      <c r="C213" s="210"/>
      <c r="D213" s="102" t="s">
        <v>2069</v>
      </c>
      <c r="E213" s="100"/>
      <c r="F213" s="103"/>
      <c r="G213" s="104"/>
      <c r="H213" s="103"/>
      <c r="I213" s="104"/>
      <c r="J213" s="105"/>
      <c r="K213" s="105"/>
      <c r="L213" s="106"/>
    </row>
    <row r="214" spans="1:12" ht="20.100000000000001" customHeight="1">
      <c r="A214" s="99"/>
      <c r="B214" s="192"/>
      <c r="C214" s="210"/>
      <c r="D214" s="102" t="s">
        <v>2074</v>
      </c>
      <c r="E214" s="100"/>
      <c r="F214" s="103"/>
      <c r="G214" s="104"/>
      <c r="H214" s="103"/>
      <c r="I214" s="104"/>
      <c r="J214" s="105"/>
      <c r="K214" s="105"/>
      <c r="L214" s="106"/>
    </row>
    <row r="215" spans="1:12" ht="20.100000000000001" customHeight="1">
      <c r="A215" s="99"/>
      <c r="B215" s="192"/>
      <c r="C215" s="222"/>
      <c r="D215" s="102" t="s">
        <v>2078</v>
      </c>
      <c r="E215" s="100"/>
      <c r="F215" s="103"/>
      <c r="G215" s="104"/>
      <c r="H215" s="103"/>
      <c r="I215" s="104"/>
      <c r="J215" s="105"/>
      <c r="K215" s="105"/>
      <c r="L215" s="106"/>
    </row>
    <row r="216" spans="1:12" ht="20.100000000000001" customHeight="1">
      <c r="A216" s="99"/>
      <c r="B216" s="192"/>
      <c r="C216" s="222"/>
      <c r="D216" s="102" t="s">
        <v>2081</v>
      </c>
      <c r="E216" s="100"/>
      <c r="F216" s="103"/>
      <c r="G216" s="104"/>
      <c r="H216" s="103"/>
      <c r="I216" s="104"/>
      <c r="J216" s="105"/>
      <c r="K216" s="105"/>
      <c r="L216" s="106"/>
    </row>
    <row r="217" spans="1:12" ht="20.100000000000001" customHeight="1">
      <c r="A217" s="99"/>
      <c r="B217" s="192"/>
      <c r="C217" s="222"/>
      <c r="D217" s="102" t="s">
        <v>2084</v>
      </c>
      <c r="E217" s="100"/>
      <c r="F217" s="103"/>
      <c r="G217" s="104"/>
      <c r="H217" s="103"/>
      <c r="I217" s="104"/>
      <c r="J217" s="105"/>
      <c r="K217" s="105"/>
      <c r="L217" s="106"/>
    </row>
    <row r="218" spans="1:12" ht="20.100000000000001" customHeight="1">
      <c r="A218" s="99"/>
      <c r="B218" s="192"/>
      <c r="C218" s="222"/>
      <c r="D218" s="102" t="s">
        <v>2086</v>
      </c>
      <c r="E218" s="100"/>
      <c r="F218" s="103"/>
      <c r="G218" s="104"/>
      <c r="H218" s="103"/>
      <c r="I218" s="104"/>
      <c r="J218" s="105"/>
      <c r="K218" s="105"/>
      <c r="L218" s="106"/>
    </row>
    <row r="219" spans="1:12" ht="20.100000000000001" customHeight="1">
      <c r="A219" s="99"/>
      <c r="B219" s="192"/>
      <c r="C219" s="222"/>
      <c r="D219" s="102" t="s">
        <v>299</v>
      </c>
      <c r="E219" s="100"/>
      <c r="F219" s="103"/>
      <c r="G219" s="104"/>
      <c r="H219" s="103"/>
      <c r="I219" s="104"/>
      <c r="J219" s="105"/>
      <c r="K219" s="105"/>
      <c r="L219" s="106"/>
    </row>
    <row r="220" spans="1:12" ht="20.100000000000001" customHeight="1">
      <c r="A220" s="141" t="s">
        <v>4114</v>
      </c>
      <c r="B220" s="209" t="s">
        <v>1512</v>
      </c>
      <c r="C220" s="215" t="s">
        <v>5084</v>
      </c>
      <c r="D220" s="143" t="s">
        <v>1530</v>
      </c>
      <c r="E220" s="142"/>
      <c r="F220" s="160"/>
      <c r="G220" s="164"/>
      <c r="H220" s="160"/>
      <c r="I220" s="164"/>
      <c r="J220" s="178" t="s">
        <v>1</v>
      </c>
      <c r="K220" s="178" t="s">
        <v>1</v>
      </c>
      <c r="L220" s="185"/>
    </row>
    <row r="221" spans="1:12" ht="20.100000000000001" customHeight="1">
      <c r="A221" s="99"/>
      <c r="B221" s="192"/>
      <c r="C221" s="210"/>
      <c r="D221" s="102" t="s">
        <v>1529</v>
      </c>
      <c r="E221" s="100"/>
      <c r="F221" s="103"/>
      <c r="G221" s="104"/>
      <c r="H221" s="103"/>
      <c r="I221" s="104"/>
      <c r="J221" s="105"/>
      <c r="K221" s="105"/>
      <c r="L221" s="106"/>
    </row>
    <row r="222" spans="1:12" ht="20.100000000000001" customHeight="1">
      <c r="A222" s="99"/>
      <c r="B222" s="192"/>
      <c r="C222" s="210"/>
      <c r="D222" s="102" t="s">
        <v>1528</v>
      </c>
      <c r="E222" s="100"/>
      <c r="F222" s="103"/>
      <c r="G222" s="104"/>
      <c r="H222" s="103"/>
      <c r="I222" s="104"/>
      <c r="J222" s="105"/>
      <c r="K222" s="105"/>
      <c r="L222" s="106"/>
    </row>
    <row r="223" spans="1:12" ht="20.100000000000001" customHeight="1">
      <c r="A223" s="99"/>
      <c r="B223" s="192"/>
      <c r="C223" s="210"/>
      <c r="D223" s="102" t="s">
        <v>1527</v>
      </c>
      <c r="E223" s="100"/>
      <c r="F223" s="103"/>
      <c r="G223" s="104"/>
      <c r="H223" s="103"/>
      <c r="I223" s="104"/>
      <c r="J223" s="105"/>
      <c r="K223" s="105"/>
      <c r="L223" s="106"/>
    </row>
    <row r="224" spans="1:12" ht="20.100000000000001" customHeight="1">
      <c r="A224" s="99"/>
      <c r="B224" s="192"/>
      <c r="C224" s="210"/>
      <c r="D224" s="102" t="s">
        <v>1526</v>
      </c>
      <c r="E224" s="100"/>
      <c r="F224" s="103"/>
      <c r="G224" s="104"/>
      <c r="H224" s="103"/>
      <c r="I224" s="104"/>
      <c r="J224" s="105"/>
      <c r="K224" s="105"/>
      <c r="L224" s="106"/>
    </row>
    <row r="225" spans="1:12" ht="20.100000000000001" customHeight="1">
      <c r="A225" s="99"/>
      <c r="B225" s="192"/>
      <c r="C225" s="210"/>
      <c r="D225" s="102" t="s">
        <v>1525</v>
      </c>
      <c r="E225" s="100"/>
      <c r="F225" s="103"/>
      <c r="G225" s="104"/>
      <c r="H225" s="103"/>
      <c r="I225" s="104"/>
      <c r="J225" s="105"/>
      <c r="K225" s="105"/>
      <c r="L225" s="106"/>
    </row>
    <row r="226" spans="1:12" ht="20.100000000000001" customHeight="1">
      <c r="A226" s="99"/>
      <c r="B226" s="192"/>
      <c r="C226" s="210"/>
      <c r="D226" s="102" t="s">
        <v>1524</v>
      </c>
      <c r="E226" s="100"/>
      <c r="F226" s="103"/>
      <c r="G226" s="104"/>
      <c r="H226" s="103"/>
      <c r="I226" s="104"/>
      <c r="J226" s="105"/>
      <c r="K226" s="105"/>
      <c r="L226" s="106"/>
    </row>
    <row r="227" spans="1:12" ht="20.100000000000001" customHeight="1">
      <c r="A227" s="99"/>
      <c r="B227" s="192"/>
      <c r="C227" s="210"/>
      <c r="D227" s="102" t="s">
        <v>1523</v>
      </c>
      <c r="E227" s="100"/>
      <c r="F227" s="103"/>
      <c r="G227" s="104"/>
      <c r="H227" s="103"/>
      <c r="I227" s="104"/>
      <c r="J227" s="105"/>
      <c r="K227" s="105"/>
      <c r="L227" s="106"/>
    </row>
    <row r="228" spans="1:12" ht="20.100000000000001" customHeight="1">
      <c r="A228" s="99"/>
      <c r="B228" s="192"/>
      <c r="C228" s="210"/>
      <c r="D228" s="102" t="s">
        <v>1522</v>
      </c>
      <c r="E228" s="100"/>
      <c r="F228" s="103"/>
      <c r="G228" s="104"/>
      <c r="H228" s="103"/>
      <c r="I228" s="104"/>
      <c r="J228" s="105"/>
      <c r="K228" s="105"/>
      <c r="L228" s="106"/>
    </row>
    <row r="229" spans="1:12" ht="20.100000000000001" customHeight="1">
      <c r="A229" s="99"/>
      <c r="B229" s="192"/>
      <c r="C229" s="210"/>
      <c r="D229" s="102" t="s">
        <v>2062</v>
      </c>
      <c r="E229" s="100"/>
      <c r="F229" s="103"/>
      <c r="G229" s="104"/>
      <c r="H229" s="103"/>
      <c r="I229" s="104"/>
      <c r="J229" s="105"/>
      <c r="K229" s="105"/>
      <c r="L229" s="106"/>
    </row>
    <row r="230" spans="1:12" ht="20.100000000000001" customHeight="1">
      <c r="A230" s="99"/>
      <c r="B230" s="192"/>
      <c r="C230" s="210"/>
      <c r="D230" s="102" t="s">
        <v>2069</v>
      </c>
      <c r="E230" s="100"/>
      <c r="F230" s="103"/>
      <c r="G230" s="104"/>
      <c r="H230" s="103"/>
      <c r="I230" s="104"/>
      <c r="J230" s="105"/>
      <c r="K230" s="105"/>
      <c r="L230" s="106"/>
    </row>
    <row r="231" spans="1:12" ht="20.100000000000001" customHeight="1">
      <c r="A231" s="99"/>
      <c r="B231" s="192"/>
      <c r="C231" s="210"/>
      <c r="D231" s="102" t="s">
        <v>2074</v>
      </c>
      <c r="E231" s="100"/>
      <c r="F231" s="103"/>
      <c r="G231" s="104"/>
      <c r="H231" s="103"/>
      <c r="I231" s="104"/>
      <c r="J231" s="105"/>
      <c r="K231" s="105"/>
      <c r="L231" s="106"/>
    </row>
    <row r="232" spans="1:12" ht="20.100000000000001" customHeight="1">
      <c r="A232" s="99"/>
      <c r="B232" s="192"/>
      <c r="C232" s="222"/>
      <c r="D232" s="102" t="s">
        <v>2078</v>
      </c>
      <c r="E232" s="100"/>
      <c r="F232" s="103"/>
      <c r="G232" s="104"/>
      <c r="H232" s="103"/>
      <c r="I232" s="104"/>
      <c r="J232" s="105"/>
      <c r="K232" s="105"/>
      <c r="L232" s="106"/>
    </row>
    <row r="233" spans="1:12" ht="20.100000000000001" customHeight="1">
      <c r="A233" s="99"/>
      <c r="B233" s="192"/>
      <c r="C233" s="222"/>
      <c r="D233" s="102" t="s">
        <v>2081</v>
      </c>
      <c r="E233" s="100"/>
      <c r="F233" s="103"/>
      <c r="G233" s="104"/>
      <c r="H233" s="103"/>
      <c r="I233" s="104"/>
      <c r="J233" s="105"/>
      <c r="K233" s="105"/>
      <c r="L233" s="106"/>
    </row>
    <row r="234" spans="1:12" ht="20.100000000000001" customHeight="1">
      <c r="A234" s="99"/>
      <c r="B234" s="192"/>
      <c r="C234" s="222"/>
      <c r="D234" s="102" t="s">
        <v>2084</v>
      </c>
      <c r="E234" s="100"/>
      <c r="F234" s="103"/>
      <c r="G234" s="104"/>
      <c r="H234" s="103"/>
      <c r="I234" s="104"/>
      <c r="J234" s="105"/>
      <c r="K234" s="105"/>
      <c r="L234" s="106"/>
    </row>
    <row r="235" spans="1:12" ht="20.100000000000001" customHeight="1">
      <c r="A235" s="99"/>
      <c r="B235" s="192"/>
      <c r="C235" s="222"/>
      <c r="D235" s="102" t="s">
        <v>2086</v>
      </c>
      <c r="E235" s="100"/>
      <c r="F235" s="103"/>
      <c r="G235" s="104"/>
      <c r="H235" s="103"/>
      <c r="I235" s="104"/>
      <c r="J235" s="105"/>
      <c r="K235" s="105"/>
      <c r="L235" s="106"/>
    </row>
    <row r="236" spans="1:12" ht="20.100000000000001" customHeight="1">
      <c r="A236" s="99"/>
      <c r="B236" s="192"/>
      <c r="C236" s="222"/>
      <c r="D236" s="102" t="s">
        <v>299</v>
      </c>
      <c r="E236" s="100"/>
      <c r="F236" s="103"/>
      <c r="G236" s="104"/>
      <c r="H236" s="103"/>
      <c r="I236" s="104"/>
      <c r="J236" s="105"/>
      <c r="K236" s="105"/>
      <c r="L236" s="106"/>
    </row>
    <row r="237" spans="1:12" ht="20.100000000000001" customHeight="1">
      <c r="A237" s="141" t="s">
        <v>4115</v>
      </c>
      <c r="B237" s="209" t="s">
        <v>1511</v>
      </c>
      <c r="C237" s="215" t="s">
        <v>5084</v>
      </c>
      <c r="D237" s="143" t="s">
        <v>1530</v>
      </c>
      <c r="E237" s="142"/>
      <c r="F237" s="160"/>
      <c r="G237" s="164"/>
      <c r="H237" s="160"/>
      <c r="I237" s="164"/>
      <c r="J237" s="178" t="s">
        <v>1</v>
      </c>
      <c r="K237" s="178" t="s">
        <v>1</v>
      </c>
      <c r="L237" s="185"/>
    </row>
    <row r="238" spans="1:12" ht="20.100000000000001" customHeight="1">
      <c r="A238" s="99"/>
      <c r="B238" s="192"/>
      <c r="C238" s="210"/>
      <c r="D238" s="102" t="s">
        <v>1529</v>
      </c>
      <c r="E238" s="100"/>
      <c r="F238" s="103"/>
      <c r="G238" s="104"/>
      <c r="H238" s="103"/>
      <c r="I238" s="104"/>
      <c r="J238" s="105"/>
      <c r="K238" s="105"/>
      <c r="L238" s="106"/>
    </row>
    <row r="239" spans="1:12" ht="20.100000000000001" customHeight="1">
      <c r="A239" s="99"/>
      <c r="B239" s="192"/>
      <c r="C239" s="210"/>
      <c r="D239" s="102" t="s">
        <v>1528</v>
      </c>
      <c r="E239" s="100"/>
      <c r="F239" s="103"/>
      <c r="G239" s="104"/>
      <c r="H239" s="103"/>
      <c r="I239" s="104"/>
      <c r="J239" s="105"/>
      <c r="K239" s="105"/>
      <c r="L239" s="106"/>
    </row>
    <row r="240" spans="1:12" ht="20.100000000000001" customHeight="1">
      <c r="A240" s="99"/>
      <c r="B240" s="192"/>
      <c r="C240" s="210"/>
      <c r="D240" s="102" t="s">
        <v>1527</v>
      </c>
      <c r="E240" s="100"/>
      <c r="F240" s="103"/>
      <c r="G240" s="104"/>
      <c r="H240" s="103"/>
      <c r="I240" s="104"/>
      <c r="J240" s="105"/>
      <c r="K240" s="105"/>
      <c r="L240" s="106"/>
    </row>
    <row r="241" spans="1:12" ht="20.100000000000001" customHeight="1">
      <c r="A241" s="99"/>
      <c r="B241" s="192"/>
      <c r="C241" s="210"/>
      <c r="D241" s="102" t="s">
        <v>1526</v>
      </c>
      <c r="E241" s="100"/>
      <c r="F241" s="103"/>
      <c r="G241" s="104"/>
      <c r="H241" s="103"/>
      <c r="I241" s="104"/>
      <c r="J241" s="105"/>
      <c r="K241" s="105"/>
      <c r="L241" s="106"/>
    </row>
    <row r="242" spans="1:12" ht="20.100000000000001" customHeight="1">
      <c r="A242" s="99"/>
      <c r="B242" s="192"/>
      <c r="C242" s="210"/>
      <c r="D242" s="102" t="s">
        <v>1525</v>
      </c>
      <c r="E242" s="100"/>
      <c r="F242" s="103"/>
      <c r="G242" s="104"/>
      <c r="H242" s="103"/>
      <c r="I242" s="104"/>
      <c r="J242" s="105"/>
      <c r="K242" s="105"/>
      <c r="L242" s="106"/>
    </row>
    <row r="243" spans="1:12" ht="20.100000000000001" customHeight="1">
      <c r="A243" s="99"/>
      <c r="B243" s="192"/>
      <c r="C243" s="210"/>
      <c r="D243" s="102" t="s">
        <v>1524</v>
      </c>
      <c r="E243" s="100"/>
      <c r="F243" s="103"/>
      <c r="G243" s="104"/>
      <c r="H243" s="103"/>
      <c r="I243" s="104"/>
      <c r="J243" s="105"/>
      <c r="K243" s="105"/>
      <c r="L243" s="106"/>
    </row>
    <row r="244" spans="1:12" ht="20.100000000000001" customHeight="1">
      <c r="A244" s="99"/>
      <c r="B244" s="192"/>
      <c r="C244" s="210"/>
      <c r="D244" s="102" t="s">
        <v>1523</v>
      </c>
      <c r="E244" s="100"/>
      <c r="F244" s="103"/>
      <c r="G244" s="104"/>
      <c r="H244" s="103"/>
      <c r="I244" s="104"/>
      <c r="J244" s="105"/>
      <c r="K244" s="105"/>
      <c r="L244" s="106"/>
    </row>
    <row r="245" spans="1:12" ht="20.100000000000001" customHeight="1">
      <c r="A245" s="99"/>
      <c r="B245" s="192"/>
      <c r="C245" s="210"/>
      <c r="D245" s="102" t="s">
        <v>1522</v>
      </c>
      <c r="E245" s="100"/>
      <c r="F245" s="103"/>
      <c r="G245" s="104"/>
      <c r="H245" s="103"/>
      <c r="I245" s="104"/>
      <c r="J245" s="105"/>
      <c r="K245" s="105"/>
      <c r="L245" s="106"/>
    </row>
    <row r="246" spans="1:12" ht="20.100000000000001" customHeight="1">
      <c r="A246" s="99"/>
      <c r="B246" s="192"/>
      <c r="C246" s="210"/>
      <c r="D246" s="102" t="s">
        <v>2062</v>
      </c>
      <c r="E246" s="100"/>
      <c r="F246" s="103"/>
      <c r="G246" s="104"/>
      <c r="H246" s="103"/>
      <c r="I246" s="104"/>
      <c r="J246" s="105"/>
      <c r="K246" s="105"/>
      <c r="L246" s="106"/>
    </row>
    <row r="247" spans="1:12" ht="20.100000000000001" customHeight="1">
      <c r="A247" s="99"/>
      <c r="B247" s="192"/>
      <c r="C247" s="210"/>
      <c r="D247" s="102" t="s">
        <v>2069</v>
      </c>
      <c r="E247" s="100"/>
      <c r="F247" s="103"/>
      <c r="G247" s="104"/>
      <c r="H247" s="103"/>
      <c r="I247" s="104"/>
      <c r="J247" s="105"/>
      <c r="K247" s="105"/>
      <c r="L247" s="106"/>
    </row>
    <row r="248" spans="1:12" ht="20.100000000000001" customHeight="1">
      <c r="A248" s="99"/>
      <c r="B248" s="192"/>
      <c r="C248" s="210"/>
      <c r="D248" s="102" t="s">
        <v>2074</v>
      </c>
      <c r="E248" s="100"/>
      <c r="F248" s="103"/>
      <c r="G248" s="104"/>
      <c r="H248" s="103"/>
      <c r="I248" s="104"/>
      <c r="J248" s="105"/>
      <c r="K248" s="105"/>
      <c r="L248" s="106"/>
    </row>
    <row r="249" spans="1:12" ht="20.100000000000001" customHeight="1">
      <c r="A249" s="99"/>
      <c r="B249" s="192"/>
      <c r="C249" s="222"/>
      <c r="D249" s="102" t="s">
        <v>2078</v>
      </c>
      <c r="E249" s="100"/>
      <c r="F249" s="103"/>
      <c r="G249" s="104"/>
      <c r="H249" s="103"/>
      <c r="I249" s="104"/>
      <c r="J249" s="105"/>
      <c r="K249" s="105"/>
      <c r="L249" s="106"/>
    </row>
    <row r="250" spans="1:12" ht="20.100000000000001" customHeight="1">
      <c r="A250" s="99"/>
      <c r="B250" s="192"/>
      <c r="C250" s="222"/>
      <c r="D250" s="102" t="s">
        <v>2081</v>
      </c>
      <c r="E250" s="100"/>
      <c r="F250" s="103"/>
      <c r="G250" s="104"/>
      <c r="H250" s="103"/>
      <c r="I250" s="104"/>
      <c r="J250" s="105"/>
      <c r="K250" s="105"/>
      <c r="L250" s="106"/>
    </row>
    <row r="251" spans="1:12" ht="20.100000000000001" customHeight="1">
      <c r="A251" s="99"/>
      <c r="B251" s="192"/>
      <c r="C251" s="222"/>
      <c r="D251" s="102" t="s">
        <v>2084</v>
      </c>
      <c r="E251" s="100"/>
      <c r="F251" s="103"/>
      <c r="G251" s="104"/>
      <c r="H251" s="103"/>
      <c r="I251" s="104"/>
      <c r="J251" s="105"/>
      <c r="K251" s="105"/>
      <c r="L251" s="106"/>
    </row>
    <row r="252" spans="1:12" ht="20.100000000000001" customHeight="1">
      <c r="A252" s="99"/>
      <c r="B252" s="192"/>
      <c r="C252" s="222"/>
      <c r="D252" s="102" t="s">
        <v>2086</v>
      </c>
      <c r="E252" s="100"/>
      <c r="F252" s="103"/>
      <c r="G252" s="104"/>
      <c r="H252" s="103"/>
      <c r="I252" s="104"/>
      <c r="J252" s="105"/>
      <c r="K252" s="105"/>
      <c r="L252" s="106"/>
    </row>
    <row r="253" spans="1:12" ht="20.100000000000001" customHeight="1">
      <c r="A253" s="99"/>
      <c r="B253" s="192"/>
      <c r="C253" s="222"/>
      <c r="D253" s="102" t="s">
        <v>299</v>
      </c>
      <c r="E253" s="100"/>
      <c r="F253" s="103"/>
      <c r="G253" s="104"/>
      <c r="H253" s="103"/>
      <c r="I253" s="104"/>
      <c r="J253" s="105"/>
      <c r="K253" s="105"/>
      <c r="L253" s="106"/>
    </row>
    <row r="254" spans="1:12" ht="20.100000000000001" customHeight="1">
      <c r="A254" s="141" t="s">
        <v>4116</v>
      </c>
      <c r="B254" s="209" t="s">
        <v>1510</v>
      </c>
      <c r="C254" s="215" t="s">
        <v>5084</v>
      </c>
      <c r="D254" s="143" t="s">
        <v>1530</v>
      </c>
      <c r="E254" s="142"/>
      <c r="F254" s="160"/>
      <c r="G254" s="164"/>
      <c r="H254" s="160"/>
      <c r="I254" s="164"/>
      <c r="J254" s="178" t="s">
        <v>1</v>
      </c>
      <c r="K254" s="178" t="s">
        <v>1</v>
      </c>
      <c r="L254" s="185"/>
    </row>
    <row r="255" spans="1:12" ht="20.100000000000001" customHeight="1">
      <c r="A255" s="99"/>
      <c r="B255" s="192"/>
      <c r="C255" s="210"/>
      <c r="D255" s="102" t="s">
        <v>1529</v>
      </c>
      <c r="E255" s="100"/>
      <c r="F255" s="103"/>
      <c r="G255" s="104"/>
      <c r="H255" s="103"/>
      <c r="I255" s="104"/>
      <c r="J255" s="105"/>
      <c r="K255" s="105"/>
      <c r="L255" s="106"/>
    </row>
    <row r="256" spans="1:12" ht="20.100000000000001" customHeight="1">
      <c r="A256" s="99"/>
      <c r="B256" s="192"/>
      <c r="C256" s="210"/>
      <c r="D256" s="102" t="s">
        <v>1528</v>
      </c>
      <c r="E256" s="100"/>
      <c r="F256" s="103"/>
      <c r="G256" s="104"/>
      <c r="H256" s="103"/>
      <c r="I256" s="104"/>
      <c r="J256" s="105"/>
      <c r="K256" s="105"/>
      <c r="L256" s="106"/>
    </row>
    <row r="257" spans="1:12" ht="20.100000000000001" customHeight="1">
      <c r="A257" s="99"/>
      <c r="B257" s="192"/>
      <c r="C257" s="210"/>
      <c r="D257" s="102" t="s">
        <v>1527</v>
      </c>
      <c r="E257" s="100"/>
      <c r="F257" s="103"/>
      <c r="G257" s="104"/>
      <c r="H257" s="103"/>
      <c r="I257" s="104"/>
      <c r="J257" s="105"/>
      <c r="K257" s="105"/>
      <c r="L257" s="106"/>
    </row>
    <row r="258" spans="1:12" ht="20.100000000000001" customHeight="1">
      <c r="A258" s="99"/>
      <c r="B258" s="192"/>
      <c r="C258" s="210"/>
      <c r="D258" s="102" t="s">
        <v>1526</v>
      </c>
      <c r="E258" s="100"/>
      <c r="F258" s="103"/>
      <c r="G258" s="104"/>
      <c r="H258" s="103"/>
      <c r="I258" s="104"/>
      <c r="J258" s="105"/>
      <c r="K258" s="105"/>
      <c r="L258" s="106"/>
    </row>
    <row r="259" spans="1:12" ht="20.100000000000001" customHeight="1">
      <c r="A259" s="99"/>
      <c r="B259" s="192"/>
      <c r="C259" s="210"/>
      <c r="D259" s="102" t="s">
        <v>1525</v>
      </c>
      <c r="E259" s="100"/>
      <c r="F259" s="103"/>
      <c r="G259" s="104"/>
      <c r="H259" s="103"/>
      <c r="I259" s="104"/>
      <c r="J259" s="105"/>
      <c r="K259" s="105"/>
      <c r="L259" s="106"/>
    </row>
    <row r="260" spans="1:12" ht="20.100000000000001" customHeight="1">
      <c r="A260" s="99"/>
      <c r="B260" s="192"/>
      <c r="C260" s="210"/>
      <c r="D260" s="102" t="s">
        <v>1524</v>
      </c>
      <c r="E260" s="100"/>
      <c r="F260" s="103"/>
      <c r="G260" s="104"/>
      <c r="H260" s="103"/>
      <c r="I260" s="104"/>
      <c r="J260" s="105"/>
      <c r="K260" s="105"/>
      <c r="L260" s="106"/>
    </row>
    <row r="261" spans="1:12" ht="20.100000000000001" customHeight="1">
      <c r="A261" s="99"/>
      <c r="B261" s="192"/>
      <c r="C261" s="210"/>
      <c r="D261" s="102" t="s">
        <v>1523</v>
      </c>
      <c r="E261" s="100"/>
      <c r="F261" s="103"/>
      <c r="G261" s="104"/>
      <c r="H261" s="103"/>
      <c r="I261" s="104"/>
      <c r="J261" s="105"/>
      <c r="K261" s="105"/>
      <c r="L261" s="106"/>
    </row>
    <row r="262" spans="1:12" ht="20.100000000000001" customHeight="1">
      <c r="A262" s="99"/>
      <c r="B262" s="192"/>
      <c r="C262" s="210"/>
      <c r="D262" s="102" t="s">
        <v>1522</v>
      </c>
      <c r="E262" s="100"/>
      <c r="F262" s="103"/>
      <c r="G262" s="104"/>
      <c r="H262" s="103"/>
      <c r="I262" s="104"/>
      <c r="J262" s="105"/>
      <c r="K262" s="105"/>
      <c r="L262" s="106"/>
    </row>
    <row r="263" spans="1:12" ht="20.100000000000001" customHeight="1">
      <c r="A263" s="99"/>
      <c r="B263" s="192"/>
      <c r="C263" s="210"/>
      <c r="D263" s="102" t="s">
        <v>2062</v>
      </c>
      <c r="E263" s="100"/>
      <c r="F263" s="103"/>
      <c r="G263" s="104"/>
      <c r="H263" s="103"/>
      <c r="I263" s="104"/>
      <c r="J263" s="105"/>
      <c r="K263" s="105"/>
      <c r="L263" s="106"/>
    </row>
    <row r="264" spans="1:12" ht="20.100000000000001" customHeight="1">
      <c r="A264" s="99"/>
      <c r="B264" s="192"/>
      <c r="C264" s="210"/>
      <c r="D264" s="102" t="s">
        <v>2069</v>
      </c>
      <c r="E264" s="100"/>
      <c r="F264" s="103"/>
      <c r="G264" s="104"/>
      <c r="H264" s="103"/>
      <c r="I264" s="104"/>
      <c r="J264" s="105"/>
      <c r="K264" s="105"/>
      <c r="L264" s="106"/>
    </row>
    <row r="265" spans="1:12" ht="20.100000000000001" customHeight="1">
      <c r="A265" s="99"/>
      <c r="B265" s="192"/>
      <c r="C265" s="210"/>
      <c r="D265" s="102" t="s">
        <v>2074</v>
      </c>
      <c r="E265" s="100"/>
      <c r="F265" s="103"/>
      <c r="G265" s="104"/>
      <c r="H265" s="103"/>
      <c r="I265" s="104"/>
      <c r="J265" s="105"/>
      <c r="K265" s="105"/>
      <c r="L265" s="106"/>
    </row>
    <row r="266" spans="1:12" ht="20.100000000000001" customHeight="1">
      <c r="A266" s="99"/>
      <c r="B266" s="192"/>
      <c r="C266" s="222"/>
      <c r="D266" s="102" t="s">
        <v>2078</v>
      </c>
      <c r="E266" s="100"/>
      <c r="F266" s="103"/>
      <c r="G266" s="104"/>
      <c r="H266" s="103"/>
      <c r="I266" s="104"/>
      <c r="J266" s="105"/>
      <c r="K266" s="105"/>
      <c r="L266" s="106"/>
    </row>
    <row r="267" spans="1:12" ht="20.100000000000001" customHeight="1">
      <c r="A267" s="99"/>
      <c r="B267" s="192"/>
      <c r="C267" s="222"/>
      <c r="D267" s="102" t="s">
        <v>2081</v>
      </c>
      <c r="E267" s="100"/>
      <c r="F267" s="103"/>
      <c r="G267" s="104"/>
      <c r="H267" s="103"/>
      <c r="I267" s="104"/>
      <c r="J267" s="105"/>
      <c r="K267" s="105"/>
      <c r="L267" s="106"/>
    </row>
    <row r="268" spans="1:12" ht="20.100000000000001" customHeight="1">
      <c r="A268" s="99"/>
      <c r="B268" s="192"/>
      <c r="C268" s="222"/>
      <c r="D268" s="102" t="s">
        <v>2084</v>
      </c>
      <c r="E268" s="100"/>
      <c r="F268" s="103"/>
      <c r="G268" s="104"/>
      <c r="H268" s="103"/>
      <c r="I268" s="104"/>
      <c r="J268" s="105"/>
      <c r="K268" s="105"/>
      <c r="L268" s="106"/>
    </row>
    <row r="269" spans="1:12" ht="20.100000000000001" customHeight="1">
      <c r="A269" s="99"/>
      <c r="B269" s="192"/>
      <c r="C269" s="222"/>
      <c r="D269" s="102" t="s">
        <v>2086</v>
      </c>
      <c r="E269" s="100"/>
      <c r="F269" s="103"/>
      <c r="G269" s="104"/>
      <c r="H269" s="103"/>
      <c r="I269" s="104"/>
      <c r="J269" s="105"/>
      <c r="K269" s="105"/>
      <c r="L269" s="106"/>
    </row>
    <row r="270" spans="1:12" ht="20.100000000000001" customHeight="1">
      <c r="A270" s="99"/>
      <c r="B270" s="192"/>
      <c r="C270" s="222"/>
      <c r="D270" s="102" t="s">
        <v>299</v>
      </c>
      <c r="E270" s="100"/>
      <c r="F270" s="103"/>
      <c r="G270" s="104"/>
      <c r="H270" s="103"/>
      <c r="I270" s="104"/>
      <c r="J270" s="105"/>
      <c r="K270" s="105"/>
      <c r="L270" s="106"/>
    </row>
    <row r="271" spans="1:12" ht="20.100000000000001" customHeight="1">
      <c r="A271" s="141" t="s">
        <v>4117</v>
      </c>
      <c r="B271" s="209" t="s">
        <v>1509</v>
      </c>
      <c r="C271" s="215" t="s">
        <v>5084</v>
      </c>
      <c r="D271" s="143" t="s">
        <v>1530</v>
      </c>
      <c r="E271" s="142"/>
      <c r="F271" s="160"/>
      <c r="G271" s="164"/>
      <c r="H271" s="160"/>
      <c r="I271" s="164"/>
      <c r="J271" s="178" t="s">
        <v>1</v>
      </c>
      <c r="K271" s="178" t="s">
        <v>1</v>
      </c>
      <c r="L271" s="185"/>
    </row>
    <row r="272" spans="1:12" ht="20.100000000000001" customHeight="1">
      <c r="A272" s="99"/>
      <c r="B272" s="192"/>
      <c r="C272" s="210"/>
      <c r="D272" s="102" t="s">
        <v>1529</v>
      </c>
      <c r="E272" s="100"/>
      <c r="F272" s="103"/>
      <c r="G272" s="104"/>
      <c r="H272" s="103"/>
      <c r="I272" s="104"/>
      <c r="J272" s="105"/>
      <c r="K272" s="105"/>
      <c r="L272" s="106"/>
    </row>
    <row r="273" spans="1:12" ht="20.100000000000001" customHeight="1">
      <c r="A273" s="99"/>
      <c r="B273" s="192"/>
      <c r="C273" s="210"/>
      <c r="D273" s="102" t="s">
        <v>1528</v>
      </c>
      <c r="E273" s="100"/>
      <c r="F273" s="103"/>
      <c r="G273" s="104"/>
      <c r="H273" s="103"/>
      <c r="I273" s="104"/>
      <c r="J273" s="105"/>
      <c r="K273" s="105"/>
      <c r="L273" s="106"/>
    </row>
    <row r="274" spans="1:12" ht="20.100000000000001" customHeight="1">
      <c r="A274" s="99"/>
      <c r="B274" s="192"/>
      <c r="C274" s="210"/>
      <c r="D274" s="102" t="s">
        <v>1527</v>
      </c>
      <c r="E274" s="100"/>
      <c r="F274" s="103"/>
      <c r="G274" s="104"/>
      <c r="H274" s="103"/>
      <c r="I274" s="104"/>
      <c r="J274" s="105"/>
      <c r="K274" s="105"/>
      <c r="L274" s="106"/>
    </row>
    <row r="275" spans="1:12" ht="20.100000000000001" customHeight="1">
      <c r="A275" s="99"/>
      <c r="B275" s="192"/>
      <c r="C275" s="210"/>
      <c r="D275" s="102" t="s">
        <v>1526</v>
      </c>
      <c r="E275" s="100"/>
      <c r="F275" s="103"/>
      <c r="G275" s="104"/>
      <c r="H275" s="103"/>
      <c r="I275" s="104"/>
      <c r="J275" s="105"/>
      <c r="K275" s="105"/>
      <c r="L275" s="106"/>
    </row>
    <row r="276" spans="1:12" ht="20.100000000000001" customHeight="1">
      <c r="A276" s="99"/>
      <c r="B276" s="192"/>
      <c r="C276" s="210"/>
      <c r="D276" s="102" t="s">
        <v>1525</v>
      </c>
      <c r="E276" s="100"/>
      <c r="F276" s="103"/>
      <c r="G276" s="104"/>
      <c r="H276" s="103"/>
      <c r="I276" s="104"/>
      <c r="J276" s="105"/>
      <c r="K276" s="105"/>
      <c r="L276" s="106"/>
    </row>
    <row r="277" spans="1:12" ht="20.100000000000001" customHeight="1">
      <c r="A277" s="99"/>
      <c r="B277" s="192"/>
      <c r="C277" s="210"/>
      <c r="D277" s="102" t="s">
        <v>1524</v>
      </c>
      <c r="E277" s="100"/>
      <c r="F277" s="103"/>
      <c r="G277" s="104"/>
      <c r="H277" s="103"/>
      <c r="I277" s="104"/>
      <c r="J277" s="105"/>
      <c r="K277" s="105"/>
      <c r="L277" s="106"/>
    </row>
    <row r="278" spans="1:12" ht="20.100000000000001" customHeight="1">
      <c r="A278" s="99"/>
      <c r="B278" s="192"/>
      <c r="C278" s="210"/>
      <c r="D278" s="102" t="s">
        <v>1523</v>
      </c>
      <c r="E278" s="100"/>
      <c r="F278" s="103"/>
      <c r="G278" s="104"/>
      <c r="H278" s="103"/>
      <c r="I278" s="104"/>
      <c r="J278" s="105"/>
      <c r="K278" s="105"/>
      <c r="L278" s="106"/>
    </row>
    <row r="279" spans="1:12" ht="20.100000000000001" customHeight="1">
      <c r="A279" s="99"/>
      <c r="B279" s="192"/>
      <c r="C279" s="210"/>
      <c r="D279" s="102" t="s">
        <v>1522</v>
      </c>
      <c r="E279" s="100"/>
      <c r="F279" s="103"/>
      <c r="G279" s="104"/>
      <c r="H279" s="103"/>
      <c r="I279" s="104"/>
      <c r="J279" s="105"/>
      <c r="K279" s="105"/>
      <c r="L279" s="106"/>
    </row>
    <row r="280" spans="1:12" ht="20.100000000000001" customHeight="1">
      <c r="A280" s="99"/>
      <c r="B280" s="192"/>
      <c r="C280" s="210"/>
      <c r="D280" s="102" t="s">
        <v>2062</v>
      </c>
      <c r="E280" s="100"/>
      <c r="F280" s="103"/>
      <c r="G280" s="104"/>
      <c r="H280" s="103"/>
      <c r="I280" s="104"/>
      <c r="J280" s="105"/>
      <c r="K280" s="105"/>
      <c r="L280" s="106"/>
    </row>
    <row r="281" spans="1:12" ht="20.100000000000001" customHeight="1">
      <c r="A281" s="99"/>
      <c r="B281" s="192"/>
      <c r="C281" s="210"/>
      <c r="D281" s="102" t="s">
        <v>2069</v>
      </c>
      <c r="E281" s="100"/>
      <c r="F281" s="103"/>
      <c r="G281" s="104"/>
      <c r="H281" s="103"/>
      <c r="I281" s="104"/>
      <c r="J281" s="105"/>
      <c r="K281" s="105"/>
      <c r="L281" s="106"/>
    </row>
    <row r="282" spans="1:12" ht="20.100000000000001" customHeight="1">
      <c r="A282" s="99"/>
      <c r="B282" s="192"/>
      <c r="C282" s="210"/>
      <c r="D282" s="102" t="s">
        <v>2074</v>
      </c>
      <c r="E282" s="100"/>
      <c r="F282" s="103"/>
      <c r="G282" s="104"/>
      <c r="H282" s="103"/>
      <c r="I282" s="104"/>
      <c r="J282" s="105"/>
      <c r="K282" s="105"/>
      <c r="L282" s="106"/>
    </row>
    <row r="283" spans="1:12" ht="20.100000000000001" customHeight="1">
      <c r="A283" s="99"/>
      <c r="B283" s="192"/>
      <c r="C283" s="222"/>
      <c r="D283" s="102" t="s">
        <v>2078</v>
      </c>
      <c r="E283" s="100"/>
      <c r="F283" s="103"/>
      <c r="G283" s="104"/>
      <c r="H283" s="103"/>
      <c r="I283" s="104"/>
      <c r="J283" s="105"/>
      <c r="K283" s="105"/>
      <c r="L283" s="106"/>
    </row>
    <row r="284" spans="1:12" ht="20.100000000000001" customHeight="1">
      <c r="A284" s="99"/>
      <c r="B284" s="192"/>
      <c r="C284" s="222"/>
      <c r="D284" s="102" t="s">
        <v>2081</v>
      </c>
      <c r="E284" s="100"/>
      <c r="F284" s="103"/>
      <c r="G284" s="104"/>
      <c r="H284" s="103"/>
      <c r="I284" s="104"/>
      <c r="J284" s="105"/>
      <c r="K284" s="105"/>
      <c r="L284" s="106"/>
    </row>
    <row r="285" spans="1:12" ht="20.100000000000001" customHeight="1">
      <c r="A285" s="99"/>
      <c r="B285" s="192"/>
      <c r="C285" s="222"/>
      <c r="D285" s="102" t="s">
        <v>2084</v>
      </c>
      <c r="E285" s="100"/>
      <c r="F285" s="103"/>
      <c r="G285" s="104"/>
      <c r="H285" s="103"/>
      <c r="I285" s="104"/>
      <c r="J285" s="105"/>
      <c r="K285" s="105"/>
      <c r="L285" s="106"/>
    </row>
    <row r="286" spans="1:12" ht="20.100000000000001" customHeight="1">
      <c r="A286" s="99"/>
      <c r="B286" s="192"/>
      <c r="C286" s="222"/>
      <c r="D286" s="102" t="s">
        <v>2086</v>
      </c>
      <c r="E286" s="100"/>
      <c r="F286" s="103"/>
      <c r="G286" s="104"/>
      <c r="H286" s="103"/>
      <c r="I286" s="104"/>
      <c r="J286" s="105"/>
      <c r="K286" s="105"/>
      <c r="L286" s="106"/>
    </row>
    <row r="287" spans="1:12" ht="20.100000000000001" customHeight="1">
      <c r="A287" s="99"/>
      <c r="B287" s="192"/>
      <c r="C287" s="222"/>
      <c r="D287" s="102" t="s">
        <v>299</v>
      </c>
      <c r="E287" s="100"/>
      <c r="F287" s="103"/>
      <c r="G287" s="104"/>
      <c r="H287" s="103"/>
      <c r="I287" s="104"/>
      <c r="J287" s="105"/>
      <c r="K287" s="105"/>
      <c r="L287" s="106"/>
    </row>
    <row r="288" spans="1:12" ht="20.100000000000001" customHeight="1">
      <c r="A288" s="141" t="s">
        <v>4118</v>
      </c>
      <c r="B288" s="209" t="s">
        <v>1508</v>
      </c>
      <c r="C288" s="215" t="s">
        <v>5084</v>
      </c>
      <c r="D288" s="143" t="s">
        <v>1530</v>
      </c>
      <c r="E288" s="142"/>
      <c r="F288" s="160"/>
      <c r="G288" s="164"/>
      <c r="H288" s="160"/>
      <c r="I288" s="164"/>
      <c r="J288" s="178" t="s">
        <v>1</v>
      </c>
      <c r="K288" s="178" t="s">
        <v>1</v>
      </c>
      <c r="L288" s="185"/>
    </row>
    <row r="289" spans="1:12" ht="20.100000000000001" customHeight="1">
      <c r="A289" s="99"/>
      <c r="B289" s="192"/>
      <c r="C289" s="210"/>
      <c r="D289" s="102" t="s">
        <v>1529</v>
      </c>
      <c r="E289" s="100"/>
      <c r="F289" s="103"/>
      <c r="G289" s="104"/>
      <c r="H289" s="103"/>
      <c r="I289" s="104"/>
      <c r="J289" s="105"/>
      <c r="K289" s="105"/>
      <c r="L289" s="106"/>
    </row>
    <row r="290" spans="1:12" ht="20.100000000000001" customHeight="1">
      <c r="A290" s="99"/>
      <c r="B290" s="192"/>
      <c r="C290" s="210"/>
      <c r="D290" s="102" t="s">
        <v>1528</v>
      </c>
      <c r="E290" s="100"/>
      <c r="F290" s="103"/>
      <c r="G290" s="104"/>
      <c r="H290" s="103"/>
      <c r="I290" s="104"/>
      <c r="J290" s="105"/>
      <c r="K290" s="105"/>
      <c r="L290" s="106"/>
    </row>
    <row r="291" spans="1:12" ht="20.100000000000001" customHeight="1">
      <c r="A291" s="99"/>
      <c r="B291" s="192"/>
      <c r="C291" s="210"/>
      <c r="D291" s="102" t="s">
        <v>1527</v>
      </c>
      <c r="E291" s="100"/>
      <c r="F291" s="103"/>
      <c r="G291" s="104"/>
      <c r="H291" s="103"/>
      <c r="I291" s="104"/>
      <c r="J291" s="105"/>
      <c r="K291" s="105"/>
      <c r="L291" s="106"/>
    </row>
    <row r="292" spans="1:12" ht="20.100000000000001" customHeight="1">
      <c r="A292" s="99"/>
      <c r="B292" s="192"/>
      <c r="C292" s="210"/>
      <c r="D292" s="102" t="s">
        <v>1526</v>
      </c>
      <c r="E292" s="100"/>
      <c r="F292" s="103"/>
      <c r="G292" s="104"/>
      <c r="H292" s="103"/>
      <c r="I292" s="104"/>
      <c r="J292" s="105"/>
      <c r="K292" s="105"/>
      <c r="L292" s="106"/>
    </row>
    <row r="293" spans="1:12" ht="20.100000000000001" customHeight="1">
      <c r="A293" s="99"/>
      <c r="B293" s="192"/>
      <c r="C293" s="210"/>
      <c r="D293" s="102" t="s">
        <v>1525</v>
      </c>
      <c r="E293" s="100"/>
      <c r="F293" s="103"/>
      <c r="G293" s="104"/>
      <c r="H293" s="103"/>
      <c r="I293" s="104"/>
      <c r="J293" s="105"/>
      <c r="K293" s="105"/>
      <c r="L293" s="106"/>
    </row>
    <row r="294" spans="1:12" ht="20.100000000000001" customHeight="1">
      <c r="A294" s="99"/>
      <c r="B294" s="192"/>
      <c r="C294" s="210"/>
      <c r="D294" s="102" t="s">
        <v>1524</v>
      </c>
      <c r="E294" s="100"/>
      <c r="F294" s="103"/>
      <c r="G294" s="104"/>
      <c r="H294" s="103"/>
      <c r="I294" s="104"/>
      <c r="J294" s="105"/>
      <c r="K294" s="105"/>
      <c r="L294" s="106"/>
    </row>
    <row r="295" spans="1:12" ht="20.100000000000001" customHeight="1">
      <c r="A295" s="99"/>
      <c r="B295" s="192"/>
      <c r="C295" s="210"/>
      <c r="D295" s="102" t="s">
        <v>1523</v>
      </c>
      <c r="E295" s="100"/>
      <c r="F295" s="103"/>
      <c r="G295" s="104"/>
      <c r="H295" s="103"/>
      <c r="I295" s="104"/>
      <c r="J295" s="105"/>
      <c r="K295" s="105"/>
      <c r="L295" s="106"/>
    </row>
    <row r="296" spans="1:12" ht="20.100000000000001" customHeight="1">
      <c r="A296" s="99"/>
      <c r="B296" s="192"/>
      <c r="C296" s="210"/>
      <c r="D296" s="102" t="s">
        <v>1522</v>
      </c>
      <c r="E296" s="100"/>
      <c r="F296" s="103"/>
      <c r="G296" s="104"/>
      <c r="H296" s="103"/>
      <c r="I296" s="104"/>
      <c r="J296" s="105"/>
      <c r="K296" s="105"/>
      <c r="L296" s="106"/>
    </row>
    <row r="297" spans="1:12" ht="20.100000000000001" customHeight="1">
      <c r="A297" s="99"/>
      <c r="B297" s="192"/>
      <c r="C297" s="210"/>
      <c r="D297" s="102" t="s">
        <v>2062</v>
      </c>
      <c r="E297" s="100"/>
      <c r="F297" s="103"/>
      <c r="G297" s="104"/>
      <c r="H297" s="103"/>
      <c r="I297" s="104"/>
      <c r="J297" s="105"/>
      <c r="K297" s="105"/>
      <c r="L297" s="106"/>
    </row>
    <row r="298" spans="1:12" ht="20.100000000000001" customHeight="1">
      <c r="A298" s="99"/>
      <c r="B298" s="192"/>
      <c r="C298" s="210"/>
      <c r="D298" s="102" t="s">
        <v>2069</v>
      </c>
      <c r="E298" s="100"/>
      <c r="F298" s="103"/>
      <c r="G298" s="104"/>
      <c r="H298" s="103"/>
      <c r="I298" s="104"/>
      <c r="J298" s="105"/>
      <c r="K298" s="105"/>
      <c r="L298" s="106"/>
    </row>
    <row r="299" spans="1:12" ht="20.100000000000001" customHeight="1">
      <c r="A299" s="99"/>
      <c r="B299" s="192"/>
      <c r="C299" s="210"/>
      <c r="D299" s="102" t="s">
        <v>2074</v>
      </c>
      <c r="E299" s="100"/>
      <c r="F299" s="103"/>
      <c r="G299" s="104"/>
      <c r="H299" s="103"/>
      <c r="I299" s="104"/>
      <c r="J299" s="105"/>
      <c r="K299" s="105"/>
      <c r="L299" s="106"/>
    </row>
    <row r="300" spans="1:12" ht="20.100000000000001" customHeight="1">
      <c r="A300" s="99"/>
      <c r="B300" s="192"/>
      <c r="C300" s="222"/>
      <c r="D300" s="102" t="s">
        <v>2078</v>
      </c>
      <c r="E300" s="100"/>
      <c r="F300" s="103"/>
      <c r="G300" s="104"/>
      <c r="H300" s="103"/>
      <c r="I300" s="104"/>
      <c r="J300" s="105"/>
      <c r="K300" s="105"/>
      <c r="L300" s="106"/>
    </row>
    <row r="301" spans="1:12" ht="20.100000000000001" customHeight="1">
      <c r="A301" s="99"/>
      <c r="B301" s="192"/>
      <c r="C301" s="222"/>
      <c r="D301" s="102" t="s">
        <v>2081</v>
      </c>
      <c r="E301" s="100"/>
      <c r="F301" s="103"/>
      <c r="G301" s="104"/>
      <c r="H301" s="103"/>
      <c r="I301" s="104"/>
      <c r="J301" s="105"/>
      <c r="K301" s="105"/>
      <c r="L301" s="106"/>
    </row>
    <row r="302" spans="1:12" ht="20.100000000000001" customHeight="1">
      <c r="A302" s="99"/>
      <c r="B302" s="192"/>
      <c r="C302" s="222"/>
      <c r="D302" s="102" t="s">
        <v>2084</v>
      </c>
      <c r="E302" s="100"/>
      <c r="F302" s="103"/>
      <c r="G302" s="104"/>
      <c r="H302" s="103"/>
      <c r="I302" s="104"/>
      <c r="J302" s="105"/>
      <c r="K302" s="105"/>
      <c r="L302" s="106"/>
    </row>
    <row r="303" spans="1:12" ht="20.100000000000001" customHeight="1">
      <c r="A303" s="99"/>
      <c r="B303" s="192"/>
      <c r="C303" s="222"/>
      <c r="D303" s="102" t="s">
        <v>2086</v>
      </c>
      <c r="E303" s="100"/>
      <c r="F303" s="103"/>
      <c r="G303" s="104"/>
      <c r="H303" s="103"/>
      <c r="I303" s="104"/>
      <c r="J303" s="105"/>
      <c r="K303" s="105"/>
      <c r="L303" s="106"/>
    </row>
    <row r="304" spans="1:12" ht="20.100000000000001" customHeight="1">
      <c r="A304" s="99"/>
      <c r="B304" s="192"/>
      <c r="C304" s="222"/>
      <c r="D304" s="102" t="s">
        <v>299</v>
      </c>
      <c r="E304" s="100"/>
      <c r="F304" s="103"/>
      <c r="G304" s="104"/>
      <c r="H304" s="103"/>
      <c r="I304" s="104"/>
      <c r="J304" s="105"/>
      <c r="K304" s="105"/>
      <c r="L304" s="106"/>
    </row>
    <row r="305" spans="1:12" ht="20.100000000000001" customHeight="1">
      <c r="A305" s="141" t="s">
        <v>4227</v>
      </c>
      <c r="B305" s="209" t="s">
        <v>1507</v>
      </c>
      <c r="C305" s="215" t="s">
        <v>5040</v>
      </c>
      <c r="D305" s="143"/>
      <c r="E305" s="142"/>
      <c r="F305" s="160">
        <v>45</v>
      </c>
      <c r="G305" s="164">
        <v>100</v>
      </c>
      <c r="H305" s="160">
        <v>40</v>
      </c>
      <c r="I305" s="164">
        <v>100</v>
      </c>
      <c r="J305" s="178" t="s">
        <v>1</v>
      </c>
      <c r="K305" s="178" t="s">
        <v>1</v>
      </c>
      <c r="L305" s="185"/>
    </row>
    <row r="306" spans="1:12" ht="20.100000000000001" customHeight="1">
      <c r="A306" s="247" t="s">
        <v>4228</v>
      </c>
      <c r="B306" s="214" t="s">
        <v>1506</v>
      </c>
      <c r="C306" s="214" t="s">
        <v>1309</v>
      </c>
      <c r="D306" s="93"/>
      <c r="E306" s="91"/>
      <c r="F306" s="94">
        <v>2965</v>
      </c>
      <c r="G306" s="95">
        <v>100</v>
      </c>
      <c r="H306" s="94">
        <v>3294</v>
      </c>
      <c r="I306" s="95">
        <v>100</v>
      </c>
      <c r="J306" s="178" t="s">
        <v>1</v>
      </c>
      <c r="K306" s="178" t="s">
        <v>1</v>
      </c>
      <c r="L306" s="185"/>
    </row>
    <row r="307" spans="1:12" ht="20.100000000000001" customHeight="1">
      <c r="A307" s="247" t="s">
        <v>4229</v>
      </c>
      <c r="B307" s="214" t="s">
        <v>1505</v>
      </c>
      <c r="C307" s="214" t="s">
        <v>1294</v>
      </c>
      <c r="D307" s="93"/>
      <c r="E307" s="91"/>
      <c r="F307" s="94">
        <v>2965</v>
      </c>
      <c r="G307" s="95">
        <v>100</v>
      </c>
      <c r="H307" s="94">
        <v>3294</v>
      </c>
      <c r="I307" s="95">
        <v>100</v>
      </c>
      <c r="J307" s="178" t="s">
        <v>1</v>
      </c>
      <c r="K307" s="178" t="s">
        <v>1</v>
      </c>
      <c r="L307" s="185"/>
    </row>
    <row r="308" spans="1:12" ht="20.100000000000001" customHeight="1">
      <c r="A308" s="247" t="s">
        <v>4230</v>
      </c>
      <c r="B308" s="214" t="s">
        <v>4101</v>
      </c>
      <c r="C308" s="214" t="s">
        <v>1294</v>
      </c>
      <c r="D308" s="93"/>
      <c r="E308" s="91"/>
      <c r="F308" s="94">
        <v>2965</v>
      </c>
      <c r="G308" s="95">
        <v>100</v>
      </c>
      <c r="H308" s="94">
        <v>3294</v>
      </c>
      <c r="I308" s="95">
        <v>100</v>
      </c>
      <c r="J308" s="178" t="s">
        <v>1</v>
      </c>
      <c r="K308" s="178" t="s">
        <v>1</v>
      </c>
      <c r="L308" s="185"/>
    </row>
    <row r="309" spans="1:12" ht="20.100000000000001" customHeight="1">
      <c r="A309" s="247" t="s">
        <v>4231</v>
      </c>
      <c r="B309" s="214" t="s">
        <v>1504</v>
      </c>
      <c r="C309" s="214" t="s">
        <v>1294</v>
      </c>
      <c r="D309" s="93"/>
      <c r="E309" s="91"/>
      <c r="F309" s="94">
        <v>2965</v>
      </c>
      <c r="G309" s="95">
        <v>100</v>
      </c>
      <c r="H309" s="94">
        <v>3294</v>
      </c>
      <c r="I309" s="95">
        <v>100</v>
      </c>
      <c r="J309" s="178" t="s">
        <v>1</v>
      </c>
      <c r="K309" s="178" t="s">
        <v>1</v>
      </c>
      <c r="L309" s="185"/>
    </row>
    <row r="310" spans="1:12" ht="20.100000000000001" customHeight="1">
      <c r="A310" s="247" t="s">
        <v>4232</v>
      </c>
      <c r="B310" s="214" t="s">
        <v>1503</v>
      </c>
      <c r="C310" s="214" t="s">
        <v>5041</v>
      </c>
      <c r="D310" s="93"/>
      <c r="E310" s="91"/>
      <c r="F310" s="94">
        <v>294</v>
      </c>
      <c r="G310" s="95">
        <v>100</v>
      </c>
      <c r="H310" s="94">
        <v>737</v>
      </c>
      <c r="I310" s="95">
        <v>100</v>
      </c>
      <c r="J310" s="178" t="s">
        <v>1</v>
      </c>
      <c r="K310" s="178" t="s">
        <v>1</v>
      </c>
      <c r="L310" s="185"/>
    </row>
    <row r="311" spans="1:12" ht="20.100000000000001" customHeight="1">
      <c r="A311" s="141" t="s">
        <v>4233</v>
      </c>
      <c r="B311" s="209" t="s">
        <v>1502</v>
      </c>
      <c r="C311" s="222" t="s">
        <v>5041</v>
      </c>
      <c r="D311" s="143" t="s">
        <v>1501</v>
      </c>
      <c r="E311" s="142"/>
      <c r="F311" s="160">
        <v>102</v>
      </c>
      <c r="G311" s="164">
        <v>34.693877551020407</v>
      </c>
      <c r="H311" s="160">
        <v>455</v>
      </c>
      <c r="I311" s="164">
        <v>61.736770691994572</v>
      </c>
      <c r="J311" s="178" t="s">
        <v>1</v>
      </c>
      <c r="K311" s="178" t="s">
        <v>1</v>
      </c>
      <c r="L311" s="185"/>
    </row>
    <row r="312" spans="1:12" ht="20.100000000000001" customHeight="1">
      <c r="A312" s="99"/>
      <c r="B312" s="192"/>
      <c r="C312" s="222"/>
      <c r="D312" s="102" t="s">
        <v>1500</v>
      </c>
      <c r="E312" s="100"/>
      <c r="F312" s="103">
        <v>119</v>
      </c>
      <c r="G312" s="104">
        <v>40.476190476190474</v>
      </c>
      <c r="H312" s="103">
        <v>116</v>
      </c>
      <c r="I312" s="104">
        <v>15.739484396200815</v>
      </c>
      <c r="J312" s="105"/>
      <c r="K312" s="105"/>
      <c r="L312" s="106"/>
    </row>
    <row r="313" spans="1:12" ht="20.100000000000001" customHeight="1">
      <c r="A313" s="99"/>
      <c r="B313" s="192"/>
      <c r="C313" s="222"/>
      <c r="D313" s="102" t="s">
        <v>1499</v>
      </c>
      <c r="E313" s="100"/>
      <c r="F313" s="103">
        <v>61</v>
      </c>
      <c r="G313" s="104">
        <v>20.748299319727892</v>
      </c>
      <c r="H313" s="103">
        <v>120</v>
      </c>
      <c r="I313" s="104">
        <v>16.282225237449119</v>
      </c>
      <c r="J313" s="105"/>
      <c r="K313" s="105"/>
      <c r="L313" s="106"/>
    </row>
    <row r="314" spans="1:12" ht="20.100000000000001" customHeight="1">
      <c r="A314" s="99"/>
      <c r="B314" s="192"/>
      <c r="C314" s="222"/>
      <c r="D314" s="102" t="s">
        <v>1498</v>
      </c>
      <c r="E314" s="100"/>
      <c r="F314" s="103">
        <v>1</v>
      </c>
      <c r="G314" s="104">
        <v>0.3401360544217687</v>
      </c>
      <c r="H314" s="103">
        <v>2</v>
      </c>
      <c r="I314" s="104">
        <v>0.27137042062415195</v>
      </c>
      <c r="J314" s="105"/>
      <c r="K314" s="105"/>
      <c r="L314" s="106"/>
    </row>
    <row r="315" spans="1:12" ht="20.100000000000001" customHeight="1">
      <c r="A315" s="99"/>
      <c r="B315" s="192"/>
      <c r="C315" s="222"/>
      <c r="D315" s="102" t="s">
        <v>1497</v>
      </c>
      <c r="E315" s="100"/>
      <c r="F315" s="103">
        <v>2</v>
      </c>
      <c r="G315" s="104">
        <v>0.68027210884353739</v>
      </c>
      <c r="H315" s="103">
        <v>3</v>
      </c>
      <c r="I315" s="104">
        <v>0.40705563093622793</v>
      </c>
      <c r="J315" s="105"/>
      <c r="K315" s="105"/>
      <c r="L315" s="106"/>
    </row>
    <row r="316" spans="1:12" ht="20.100000000000001" customHeight="1">
      <c r="A316" s="99"/>
      <c r="B316" s="192"/>
      <c r="C316" s="222"/>
      <c r="D316" s="102" t="s">
        <v>1496</v>
      </c>
      <c r="E316" s="100"/>
      <c r="F316" s="103">
        <v>4</v>
      </c>
      <c r="G316" s="104">
        <v>1.3605442176870748</v>
      </c>
      <c r="H316" s="103">
        <v>26</v>
      </c>
      <c r="I316" s="104">
        <v>3.5278154681139755</v>
      </c>
      <c r="J316" s="105"/>
      <c r="K316" s="105"/>
      <c r="L316" s="106"/>
    </row>
    <row r="317" spans="1:12" ht="20.100000000000001" customHeight="1">
      <c r="A317" s="99"/>
      <c r="B317" s="192"/>
      <c r="C317" s="222"/>
      <c r="D317" s="102" t="s">
        <v>2234</v>
      </c>
      <c r="E317" s="100"/>
      <c r="F317" s="103">
        <v>5</v>
      </c>
      <c r="G317" s="104">
        <v>1.7006802721088434</v>
      </c>
      <c r="H317" s="103">
        <v>8</v>
      </c>
      <c r="I317" s="104">
        <v>1.0854816824966078</v>
      </c>
      <c r="J317" s="105"/>
      <c r="K317" s="105"/>
      <c r="L317" s="106"/>
    </row>
    <row r="318" spans="1:12" ht="20.100000000000001" customHeight="1">
      <c r="A318" s="99"/>
      <c r="B318" s="192"/>
      <c r="C318" s="222"/>
      <c r="D318" s="102" t="s">
        <v>569</v>
      </c>
      <c r="E318" s="100"/>
      <c r="F318" s="103"/>
      <c r="G318" s="104"/>
      <c r="H318" s="103">
        <v>7</v>
      </c>
      <c r="I318" s="104">
        <v>0.94979647218453189</v>
      </c>
      <c r="J318" s="105"/>
      <c r="K318" s="105"/>
      <c r="L318" s="106"/>
    </row>
    <row r="319" spans="1:12" ht="20.100000000000001" customHeight="1">
      <c r="A319" s="141" t="s">
        <v>4234</v>
      </c>
      <c r="B319" s="209" t="s">
        <v>1495</v>
      </c>
      <c r="C319" s="215" t="str">
        <f>A311&amp;"에서 1번 응답자"</f>
        <v>G02007006에서 1번 응답자</v>
      </c>
      <c r="D319" s="143"/>
      <c r="E319" s="142"/>
      <c r="F319" s="160"/>
      <c r="G319" s="164"/>
      <c r="H319" s="160">
        <v>7</v>
      </c>
      <c r="I319" s="164">
        <v>100</v>
      </c>
      <c r="J319" s="178" t="s">
        <v>1</v>
      </c>
      <c r="K319" s="178" t="s">
        <v>1</v>
      </c>
      <c r="L319" s="185"/>
    </row>
    <row r="320" spans="1:12" ht="20.100000000000001" customHeight="1">
      <c r="A320" s="141" t="s">
        <v>4119</v>
      </c>
      <c r="B320" s="209" t="s">
        <v>1494</v>
      </c>
      <c r="C320" s="215" t="s">
        <v>5042</v>
      </c>
      <c r="D320" s="143" t="s">
        <v>1493</v>
      </c>
      <c r="E320" s="142"/>
      <c r="F320" s="160">
        <v>47</v>
      </c>
      <c r="G320" s="164">
        <v>1.88</v>
      </c>
      <c r="H320" s="160">
        <v>80</v>
      </c>
      <c r="I320" s="164">
        <v>2.7548209366391188</v>
      </c>
      <c r="J320" s="178" t="s">
        <v>1</v>
      </c>
      <c r="K320" s="178" t="s">
        <v>1</v>
      </c>
      <c r="L320" s="185"/>
    </row>
    <row r="321" spans="1:12" ht="20.100000000000001" customHeight="1">
      <c r="A321" s="99"/>
      <c r="B321" s="192"/>
      <c r="C321" s="222"/>
      <c r="D321" s="102" t="s">
        <v>1492</v>
      </c>
      <c r="E321" s="100"/>
      <c r="F321" s="103">
        <v>284</v>
      </c>
      <c r="G321" s="104">
        <v>11.36</v>
      </c>
      <c r="H321" s="103">
        <v>400</v>
      </c>
      <c r="I321" s="104">
        <v>13.774104683195592</v>
      </c>
      <c r="J321" s="105"/>
      <c r="K321" s="105"/>
      <c r="L321" s="106"/>
    </row>
    <row r="322" spans="1:12" ht="20.100000000000001" customHeight="1">
      <c r="A322" s="99"/>
      <c r="B322" s="192"/>
      <c r="C322" s="222"/>
      <c r="D322" s="102" t="s">
        <v>1491</v>
      </c>
      <c r="E322" s="100"/>
      <c r="F322" s="103">
        <v>702</v>
      </c>
      <c r="G322" s="104">
        <v>28.08</v>
      </c>
      <c r="H322" s="103">
        <v>1333</v>
      </c>
      <c r="I322" s="104">
        <v>45.90220385674931</v>
      </c>
      <c r="J322" s="105"/>
      <c r="K322" s="105"/>
      <c r="L322" s="106"/>
    </row>
    <row r="323" spans="1:12" ht="20.100000000000001" customHeight="1">
      <c r="A323" s="99"/>
      <c r="B323" s="192"/>
      <c r="C323" s="222"/>
      <c r="D323" s="102" t="s">
        <v>1490</v>
      </c>
      <c r="E323" s="100"/>
      <c r="F323" s="103">
        <v>15</v>
      </c>
      <c r="G323" s="104">
        <v>0.6</v>
      </c>
      <c r="H323" s="103">
        <v>23</v>
      </c>
      <c r="I323" s="104">
        <v>0.79201101928374662</v>
      </c>
      <c r="J323" s="105"/>
      <c r="K323" s="105"/>
      <c r="L323" s="106"/>
    </row>
    <row r="324" spans="1:12" ht="20.100000000000001" customHeight="1">
      <c r="A324" s="99"/>
      <c r="B324" s="192"/>
      <c r="C324" s="222"/>
      <c r="D324" s="102" t="s">
        <v>1489</v>
      </c>
      <c r="E324" s="100"/>
      <c r="F324" s="103">
        <v>1297</v>
      </c>
      <c r="G324" s="104">
        <v>51.88</v>
      </c>
      <c r="H324" s="103">
        <v>938</v>
      </c>
      <c r="I324" s="104">
        <v>32.300275482093667</v>
      </c>
      <c r="J324" s="105"/>
      <c r="K324" s="105"/>
      <c r="L324" s="106"/>
    </row>
    <row r="325" spans="1:12" ht="20.100000000000001" customHeight="1">
      <c r="A325" s="99"/>
      <c r="B325" s="192"/>
      <c r="C325" s="222"/>
      <c r="D325" s="102" t="s">
        <v>1488</v>
      </c>
      <c r="E325" s="100"/>
      <c r="F325" s="103">
        <v>61</v>
      </c>
      <c r="G325" s="104">
        <v>2.44</v>
      </c>
      <c r="H325" s="103">
        <v>58</v>
      </c>
      <c r="I325" s="104">
        <v>1.997245179063361</v>
      </c>
      <c r="J325" s="105"/>
      <c r="K325" s="105"/>
      <c r="L325" s="106"/>
    </row>
    <row r="326" spans="1:12" ht="20.100000000000001" customHeight="1">
      <c r="A326" s="99"/>
      <c r="B326" s="192"/>
      <c r="C326" s="222"/>
      <c r="D326" s="102" t="s">
        <v>1487</v>
      </c>
      <c r="E326" s="100"/>
      <c r="F326" s="103">
        <v>90</v>
      </c>
      <c r="G326" s="104">
        <v>3.6</v>
      </c>
      <c r="H326" s="103">
        <v>67</v>
      </c>
      <c r="I326" s="104">
        <v>2.3071625344352618</v>
      </c>
      <c r="J326" s="105"/>
      <c r="K326" s="105"/>
      <c r="L326" s="106"/>
    </row>
    <row r="327" spans="1:12" ht="20.100000000000001" customHeight="1">
      <c r="A327" s="99"/>
      <c r="B327" s="192"/>
      <c r="C327" s="222"/>
      <c r="D327" s="102" t="s">
        <v>1486</v>
      </c>
      <c r="E327" s="100"/>
      <c r="F327" s="103">
        <v>4</v>
      </c>
      <c r="G327" s="104">
        <v>0.16</v>
      </c>
      <c r="H327" s="103">
        <v>4</v>
      </c>
      <c r="I327" s="104">
        <v>0.13774104683195593</v>
      </c>
      <c r="J327" s="105"/>
      <c r="K327" s="105"/>
      <c r="L327" s="106"/>
    </row>
    <row r="328" spans="1:12" ht="20.100000000000001" customHeight="1">
      <c r="A328" s="99"/>
      <c r="B328" s="192"/>
      <c r="C328" s="222"/>
      <c r="D328" s="102" t="s">
        <v>1485</v>
      </c>
      <c r="E328" s="100"/>
      <c r="F328" s="103"/>
      <c r="G328" s="104"/>
      <c r="H328" s="103">
        <v>1</v>
      </c>
      <c r="I328" s="104">
        <v>3.4435261707988982E-2</v>
      </c>
      <c r="J328" s="105"/>
      <c r="K328" s="105"/>
      <c r="L328" s="106"/>
    </row>
    <row r="329" spans="1:12" ht="20.100000000000001" customHeight="1">
      <c r="A329" s="141" t="s">
        <v>4120</v>
      </c>
      <c r="B329" s="209" t="s">
        <v>2091</v>
      </c>
      <c r="C329" s="215" t="s">
        <v>5043</v>
      </c>
      <c r="D329" s="143" t="s">
        <v>1484</v>
      </c>
      <c r="E329" s="142"/>
      <c r="F329" s="160">
        <v>9</v>
      </c>
      <c r="G329" s="164">
        <v>19.148936170212767</v>
      </c>
      <c r="H329" s="160">
        <v>19</v>
      </c>
      <c r="I329" s="164">
        <v>23.75</v>
      </c>
      <c r="J329" s="178" t="s">
        <v>1</v>
      </c>
      <c r="K329" s="178" t="s">
        <v>1</v>
      </c>
      <c r="L329" s="239" t="s">
        <v>5039</v>
      </c>
    </row>
    <row r="330" spans="1:12" ht="20.100000000000001" customHeight="1">
      <c r="A330" s="99"/>
      <c r="B330" s="192"/>
      <c r="C330" s="222"/>
      <c r="D330" s="102" t="s">
        <v>1483</v>
      </c>
      <c r="E330" s="100"/>
      <c r="F330" s="103">
        <v>5</v>
      </c>
      <c r="G330" s="104">
        <v>10.638297872340425</v>
      </c>
      <c r="H330" s="103">
        <v>8</v>
      </c>
      <c r="I330" s="104">
        <v>10</v>
      </c>
      <c r="J330" s="105"/>
      <c r="K330" s="105"/>
      <c r="L330" s="106"/>
    </row>
    <row r="331" spans="1:12" ht="20.100000000000001" customHeight="1">
      <c r="A331" s="99"/>
      <c r="B331" s="192"/>
      <c r="C331" s="222"/>
      <c r="D331" s="102" t="s">
        <v>1482</v>
      </c>
      <c r="E331" s="100"/>
      <c r="F331" s="103">
        <v>9</v>
      </c>
      <c r="G331" s="104">
        <v>19.148936170212767</v>
      </c>
      <c r="H331" s="103">
        <v>8</v>
      </c>
      <c r="I331" s="104">
        <v>10</v>
      </c>
      <c r="J331" s="105"/>
      <c r="K331" s="105"/>
      <c r="L331" s="106"/>
    </row>
    <row r="332" spans="1:12" ht="20.100000000000001" customHeight="1">
      <c r="A332" s="99"/>
      <c r="B332" s="192"/>
      <c r="C332" s="222"/>
      <c r="D332" s="102" t="s">
        <v>1481</v>
      </c>
      <c r="E332" s="100"/>
      <c r="F332" s="103">
        <v>5</v>
      </c>
      <c r="G332" s="104">
        <v>10.638297872340425</v>
      </c>
      <c r="H332" s="103">
        <v>17</v>
      </c>
      <c r="I332" s="104">
        <v>21.25</v>
      </c>
      <c r="J332" s="105"/>
      <c r="K332" s="105"/>
      <c r="L332" s="106"/>
    </row>
    <row r="333" spans="1:12" ht="20.100000000000001" customHeight="1">
      <c r="A333" s="99"/>
      <c r="B333" s="192"/>
      <c r="C333" s="222"/>
      <c r="D333" s="102" t="s">
        <v>1480</v>
      </c>
      <c r="E333" s="100"/>
      <c r="F333" s="103">
        <v>2</v>
      </c>
      <c r="G333" s="104">
        <v>4.2553191489361701</v>
      </c>
      <c r="H333" s="103">
        <v>5</v>
      </c>
      <c r="I333" s="104">
        <v>6.25</v>
      </c>
      <c r="J333" s="105"/>
      <c r="K333" s="105"/>
      <c r="L333" s="106"/>
    </row>
    <row r="334" spans="1:12" ht="20.100000000000001" customHeight="1">
      <c r="A334" s="99"/>
      <c r="B334" s="192"/>
      <c r="C334" s="222"/>
      <c r="D334" s="102" t="s">
        <v>1479</v>
      </c>
      <c r="E334" s="100"/>
      <c r="F334" s="103">
        <v>9</v>
      </c>
      <c r="G334" s="104">
        <v>19.148936170212767</v>
      </c>
      <c r="H334" s="103">
        <v>10</v>
      </c>
      <c r="I334" s="104">
        <v>12.5</v>
      </c>
      <c r="J334" s="105"/>
      <c r="K334" s="105"/>
      <c r="L334" s="106"/>
    </row>
    <row r="335" spans="1:12" ht="20.100000000000001" customHeight="1">
      <c r="A335" s="99"/>
      <c r="B335" s="192"/>
      <c r="C335" s="222"/>
      <c r="D335" s="102" t="s">
        <v>1478</v>
      </c>
      <c r="E335" s="100"/>
      <c r="F335" s="103">
        <v>1</v>
      </c>
      <c r="G335" s="104">
        <v>2.1276595744680851</v>
      </c>
      <c r="H335" s="103">
        <v>4</v>
      </c>
      <c r="I335" s="104">
        <v>5</v>
      </c>
      <c r="J335" s="105"/>
      <c r="K335" s="105"/>
      <c r="L335" s="106"/>
    </row>
    <row r="336" spans="1:12" ht="20.100000000000001" customHeight="1">
      <c r="A336" s="99"/>
      <c r="B336" s="192"/>
      <c r="C336" s="222"/>
      <c r="D336" s="102" t="s">
        <v>1477</v>
      </c>
      <c r="E336" s="100"/>
      <c r="F336" s="103">
        <v>4</v>
      </c>
      <c r="G336" s="104">
        <v>8.5106382978723403</v>
      </c>
      <c r="H336" s="103">
        <v>3</v>
      </c>
      <c r="I336" s="104">
        <v>3.75</v>
      </c>
      <c r="J336" s="105"/>
      <c r="K336" s="105"/>
      <c r="L336" s="106"/>
    </row>
    <row r="337" spans="1:12" ht="20.100000000000001" customHeight="1">
      <c r="A337" s="99"/>
      <c r="B337" s="192"/>
      <c r="C337" s="222"/>
      <c r="D337" s="102" t="s">
        <v>1476</v>
      </c>
      <c r="E337" s="100"/>
      <c r="F337" s="103">
        <v>1</v>
      </c>
      <c r="G337" s="104">
        <v>2.1276595744680851</v>
      </c>
      <c r="H337" s="103">
        <v>2</v>
      </c>
      <c r="I337" s="104">
        <v>2.5</v>
      </c>
      <c r="J337" s="105"/>
      <c r="K337" s="105"/>
      <c r="L337" s="106"/>
    </row>
    <row r="338" spans="1:12" ht="20.100000000000001" customHeight="1">
      <c r="A338" s="99"/>
      <c r="B338" s="192"/>
      <c r="C338" s="222"/>
      <c r="D338" s="102" t="s">
        <v>2063</v>
      </c>
      <c r="E338" s="100"/>
      <c r="G338" s="104"/>
      <c r="H338" s="103">
        <v>2</v>
      </c>
      <c r="I338" s="104">
        <v>2.5</v>
      </c>
      <c r="J338" s="105"/>
      <c r="K338" s="105"/>
      <c r="L338" s="106"/>
    </row>
    <row r="339" spans="1:12" ht="20.100000000000001" customHeight="1">
      <c r="A339" s="99"/>
      <c r="B339" s="192"/>
      <c r="C339" s="222"/>
      <c r="D339" s="102" t="s">
        <v>2070</v>
      </c>
      <c r="E339" s="100"/>
      <c r="F339" s="103">
        <v>1</v>
      </c>
      <c r="G339" s="104">
        <v>2.1276595744680851</v>
      </c>
      <c r="H339" s="103">
        <v>1</v>
      </c>
      <c r="I339" s="104">
        <v>1.25</v>
      </c>
      <c r="J339" s="105"/>
      <c r="K339" s="105"/>
      <c r="L339" s="106"/>
    </row>
    <row r="340" spans="1:12" ht="20.100000000000001" customHeight="1">
      <c r="A340" s="99"/>
      <c r="B340" s="192"/>
      <c r="C340" s="222"/>
      <c r="D340" s="102" t="s">
        <v>2075</v>
      </c>
      <c r="E340" s="100"/>
      <c r="F340" s="103"/>
      <c r="G340" s="104"/>
      <c r="H340" s="103">
        <v>1</v>
      </c>
      <c r="I340" s="104">
        <v>1.25</v>
      </c>
      <c r="J340" s="105"/>
      <c r="K340" s="105"/>
      <c r="L340" s="106"/>
    </row>
    <row r="341" spans="1:12" ht="20.100000000000001" customHeight="1">
      <c r="A341" s="99"/>
      <c r="B341" s="192"/>
      <c r="C341" s="222"/>
      <c r="D341" s="102" t="s">
        <v>5038</v>
      </c>
      <c r="E341" s="100"/>
      <c r="F341" s="103">
        <v>1</v>
      </c>
      <c r="G341" s="104">
        <v>2.1276595744680851</v>
      </c>
      <c r="H341" s="103"/>
      <c r="I341" s="104"/>
      <c r="J341" s="105"/>
      <c r="K341" s="105"/>
      <c r="L341" s="106"/>
    </row>
    <row r="342" spans="1:12" ht="20.100000000000001" customHeight="1">
      <c r="A342" s="141" t="s">
        <v>4121</v>
      </c>
      <c r="B342" s="209" t="s">
        <v>1475</v>
      </c>
      <c r="C342" s="215" t="s">
        <v>1309</v>
      </c>
      <c r="D342" s="143" t="s">
        <v>1474</v>
      </c>
      <c r="E342" s="142"/>
      <c r="F342" s="160">
        <v>194</v>
      </c>
      <c r="G342" s="164">
        <v>6.5430016863406406</v>
      </c>
      <c r="H342" s="160">
        <v>220</v>
      </c>
      <c r="I342" s="164">
        <v>6.6788099574984825</v>
      </c>
      <c r="J342" s="178" t="s">
        <v>1</v>
      </c>
      <c r="K342" s="178" t="s">
        <v>1</v>
      </c>
      <c r="L342" s="185"/>
    </row>
    <row r="343" spans="1:12" ht="20.100000000000001" customHeight="1">
      <c r="A343" s="99"/>
      <c r="B343" s="192"/>
      <c r="C343" s="222"/>
      <c r="D343" s="102" t="s">
        <v>1473</v>
      </c>
      <c r="E343" s="100"/>
      <c r="F343" s="103">
        <v>2325</v>
      </c>
      <c r="G343" s="104">
        <v>78.414839797639118</v>
      </c>
      <c r="H343" s="103">
        <v>2706</v>
      </c>
      <c r="I343" s="104">
        <v>82.149362477231321</v>
      </c>
      <c r="J343" s="105"/>
      <c r="K343" s="105"/>
      <c r="L343" s="106"/>
    </row>
    <row r="344" spans="1:12" ht="20.100000000000001" customHeight="1">
      <c r="A344" s="99"/>
      <c r="B344" s="192"/>
      <c r="C344" s="222"/>
      <c r="D344" s="102" t="s">
        <v>1472</v>
      </c>
      <c r="E344" s="100"/>
      <c r="F344" s="103">
        <v>446</v>
      </c>
      <c r="G344" s="104">
        <v>15.042158516020237</v>
      </c>
      <c r="H344" s="103">
        <v>368</v>
      </c>
      <c r="I344" s="104">
        <v>11.171827565270188</v>
      </c>
      <c r="J344" s="105"/>
      <c r="K344" s="105"/>
      <c r="L344" s="106"/>
    </row>
    <row r="345" spans="1:12" ht="20.100000000000001" customHeight="1">
      <c r="A345" s="141" t="s">
        <v>4122</v>
      </c>
      <c r="B345" s="209" t="s">
        <v>1471</v>
      </c>
      <c r="C345" s="215" t="s">
        <v>5044</v>
      </c>
      <c r="D345" s="143" t="s">
        <v>1470</v>
      </c>
      <c r="E345" s="142"/>
      <c r="F345" s="160">
        <v>104</v>
      </c>
      <c r="G345" s="164">
        <v>53.608247422680414</v>
      </c>
      <c r="H345" s="160">
        <v>110</v>
      </c>
      <c r="I345" s="164">
        <v>50</v>
      </c>
      <c r="J345" s="178" t="s">
        <v>1</v>
      </c>
      <c r="K345" s="178" t="s">
        <v>1</v>
      </c>
      <c r="L345" s="185"/>
    </row>
    <row r="346" spans="1:12" ht="20.100000000000001" customHeight="1">
      <c r="A346" s="99"/>
      <c r="B346" s="192"/>
      <c r="C346" s="222"/>
      <c r="D346" s="102" t="s">
        <v>1469</v>
      </c>
      <c r="E346" s="100"/>
      <c r="F346" s="103">
        <v>4</v>
      </c>
      <c r="G346" s="104">
        <v>2.0618556701030926</v>
      </c>
      <c r="H346" s="103">
        <v>12</v>
      </c>
      <c r="I346" s="104">
        <v>5.4545454545454541</v>
      </c>
      <c r="J346" s="105"/>
      <c r="K346" s="105"/>
      <c r="L346" s="106"/>
    </row>
    <row r="347" spans="1:12" ht="20.100000000000001" customHeight="1">
      <c r="A347" s="99"/>
      <c r="B347" s="192"/>
      <c r="C347" s="222"/>
      <c r="D347" s="102" t="s">
        <v>1468</v>
      </c>
      <c r="E347" s="100"/>
      <c r="F347" s="103">
        <v>9</v>
      </c>
      <c r="G347" s="104">
        <v>4.6391752577319592</v>
      </c>
      <c r="H347" s="103">
        <v>6</v>
      </c>
      <c r="I347" s="104">
        <v>2.7272727272727271</v>
      </c>
      <c r="J347" s="105"/>
      <c r="K347" s="105"/>
      <c r="L347" s="106"/>
    </row>
    <row r="348" spans="1:12" ht="20.100000000000001" customHeight="1">
      <c r="A348" s="99"/>
      <c r="B348" s="192"/>
      <c r="C348" s="222"/>
      <c r="D348" s="102" t="s">
        <v>1467</v>
      </c>
      <c r="E348" s="100"/>
      <c r="F348" s="103">
        <v>15</v>
      </c>
      <c r="G348" s="104">
        <v>7.731958762886598</v>
      </c>
      <c r="H348" s="103">
        <v>12</v>
      </c>
      <c r="I348" s="104">
        <v>5.4545454545454541</v>
      </c>
      <c r="J348" s="105"/>
      <c r="K348" s="105"/>
      <c r="L348" s="106"/>
    </row>
    <row r="349" spans="1:12" ht="20.100000000000001" customHeight="1">
      <c r="A349" s="99"/>
      <c r="B349" s="192"/>
      <c r="C349" s="222"/>
      <c r="D349" s="102" t="s">
        <v>1466</v>
      </c>
      <c r="E349" s="100"/>
      <c r="F349" s="103">
        <v>3</v>
      </c>
      <c r="G349" s="104">
        <v>1.5463917525773196</v>
      </c>
      <c r="H349" s="103">
        <v>9</v>
      </c>
      <c r="I349" s="104">
        <v>4.0909090909090908</v>
      </c>
      <c r="J349" s="105"/>
      <c r="K349" s="105"/>
      <c r="L349" s="106"/>
    </row>
    <row r="350" spans="1:12" ht="20.100000000000001" customHeight="1">
      <c r="A350" s="99"/>
      <c r="B350" s="192"/>
      <c r="C350" s="222"/>
      <c r="D350" s="102" t="s">
        <v>1465</v>
      </c>
      <c r="E350" s="100"/>
      <c r="F350" s="103">
        <v>49</v>
      </c>
      <c r="G350" s="104">
        <v>25.257731958762886</v>
      </c>
      <c r="H350" s="103">
        <v>64</v>
      </c>
      <c r="I350" s="104">
        <v>29.09090909090909</v>
      </c>
      <c r="J350" s="105"/>
      <c r="K350" s="105"/>
      <c r="L350" s="106"/>
    </row>
    <row r="351" spans="1:12" ht="20.100000000000001" customHeight="1">
      <c r="A351" s="99"/>
      <c r="B351" s="192"/>
      <c r="C351" s="222"/>
      <c r="D351" s="102" t="s">
        <v>1464</v>
      </c>
      <c r="E351" s="100"/>
      <c r="F351" s="103">
        <v>2</v>
      </c>
      <c r="G351" s="104">
        <v>1.0309278350515463</v>
      </c>
      <c r="H351" s="103"/>
      <c r="I351" s="104"/>
      <c r="J351" s="105"/>
      <c r="K351" s="105"/>
      <c r="L351" s="106"/>
    </row>
    <row r="352" spans="1:12" ht="20.100000000000001" customHeight="1">
      <c r="A352" s="99"/>
      <c r="B352" s="192"/>
      <c r="C352" s="222"/>
      <c r="D352" s="102" t="s">
        <v>1463</v>
      </c>
      <c r="E352" s="100"/>
      <c r="F352" s="103">
        <v>5</v>
      </c>
      <c r="G352" s="104">
        <v>2.5773195876288661</v>
      </c>
      <c r="H352" s="103">
        <v>4</v>
      </c>
      <c r="I352" s="104">
        <v>1.8181818181818181</v>
      </c>
      <c r="J352" s="105"/>
      <c r="K352" s="105"/>
      <c r="L352" s="106"/>
    </row>
    <row r="353" spans="1:12" ht="20.100000000000001" customHeight="1">
      <c r="A353" s="99"/>
      <c r="B353" s="192"/>
      <c r="C353" s="222"/>
      <c r="D353" s="102" t="s">
        <v>2421</v>
      </c>
      <c r="E353" s="100"/>
      <c r="F353" s="103">
        <v>3</v>
      </c>
      <c r="G353" s="104">
        <v>1.5463917525773196</v>
      </c>
      <c r="H353" s="103">
        <v>3</v>
      </c>
      <c r="I353" s="104">
        <v>1.3636363636363635</v>
      </c>
      <c r="J353" s="105"/>
      <c r="K353" s="105"/>
      <c r="L353" s="106"/>
    </row>
    <row r="354" spans="1:12" ht="20.100000000000001" customHeight="1">
      <c r="A354" s="141" t="s">
        <v>4123</v>
      </c>
      <c r="B354" s="209" t="s">
        <v>1462</v>
      </c>
      <c r="C354" s="215" t="s">
        <v>5045</v>
      </c>
      <c r="D354" s="143"/>
      <c r="E354" s="142"/>
      <c r="F354" s="160">
        <v>3</v>
      </c>
      <c r="G354" s="164">
        <v>100</v>
      </c>
      <c r="H354" s="160">
        <v>3</v>
      </c>
      <c r="I354" s="164">
        <v>100</v>
      </c>
      <c r="J354" s="178" t="s">
        <v>1</v>
      </c>
      <c r="K354" s="178" t="s">
        <v>1</v>
      </c>
      <c r="L354" s="185"/>
    </row>
    <row r="355" spans="1:12" ht="20.100000000000001" customHeight="1">
      <c r="A355" s="141" t="s">
        <v>4124</v>
      </c>
      <c r="B355" s="209" t="s">
        <v>1461</v>
      </c>
      <c r="C355" s="215" t="s">
        <v>1309</v>
      </c>
      <c r="D355" s="143" t="s">
        <v>89</v>
      </c>
      <c r="E355" s="142"/>
      <c r="F355" s="160">
        <v>174</v>
      </c>
      <c r="G355" s="164">
        <v>5.8684654300168635</v>
      </c>
      <c r="H355" s="160">
        <v>223</v>
      </c>
      <c r="I355" s="164">
        <v>6.7698846387370972</v>
      </c>
      <c r="J355" s="178" t="s">
        <v>1</v>
      </c>
      <c r="K355" s="178" t="s">
        <v>1</v>
      </c>
      <c r="L355" s="185"/>
    </row>
    <row r="356" spans="1:12" ht="20.100000000000001" customHeight="1">
      <c r="A356" s="99"/>
      <c r="B356" s="192"/>
      <c r="C356" s="222"/>
      <c r="D356" s="102" t="s">
        <v>90</v>
      </c>
      <c r="E356" s="100"/>
      <c r="F356" s="103">
        <v>2791</v>
      </c>
      <c r="G356" s="104">
        <v>94.131534569983131</v>
      </c>
      <c r="H356" s="103">
        <v>3071</v>
      </c>
      <c r="I356" s="104">
        <v>93.230115361262904</v>
      </c>
      <c r="J356" s="105"/>
      <c r="K356" s="105"/>
      <c r="L356" s="106"/>
    </row>
    <row r="357" spans="1:12" ht="20.100000000000001" customHeight="1">
      <c r="A357" s="141" t="s">
        <v>4125</v>
      </c>
      <c r="B357" s="209" t="s">
        <v>1460</v>
      </c>
      <c r="C357" s="215" t="s">
        <v>1309</v>
      </c>
      <c r="D357" s="143" t="s">
        <v>89</v>
      </c>
      <c r="E357" s="142"/>
      <c r="F357" s="160">
        <v>820</v>
      </c>
      <c r="G357" s="164">
        <v>27.655986509274875</v>
      </c>
      <c r="H357" s="160">
        <v>1170</v>
      </c>
      <c r="I357" s="164">
        <v>35.519125683060111</v>
      </c>
      <c r="J357" s="178" t="s">
        <v>1</v>
      </c>
      <c r="K357" s="178" t="s">
        <v>1</v>
      </c>
      <c r="L357" s="185"/>
    </row>
    <row r="358" spans="1:12" ht="20.100000000000001" customHeight="1">
      <c r="A358" s="99"/>
      <c r="B358" s="192"/>
      <c r="C358" s="222"/>
      <c r="D358" s="102" t="s">
        <v>90</v>
      </c>
      <c r="E358" s="100"/>
      <c r="F358" s="103">
        <v>2145</v>
      </c>
      <c r="G358" s="104">
        <v>72.344013490725132</v>
      </c>
      <c r="H358" s="103">
        <v>2124</v>
      </c>
      <c r="I358" s="104">
        <v>64.480874316939889</v>
      </c>
      <c r="J358" s="105"/>
      <c r="K358" s="105"/>
      <c r="L358" s="106"/>
    </row>
    <row r="359" spans="1:12" ht="20.100000000000001" customHeight="1">
      <c r="A359" s="141" t="s">
        <v>4126</v>
      </c>
      <c r="B359" s="209" t="s">
        <v>1459</v>
      </c>
      <c r="C359" s="215" t="s">
        <v>1348</v>
      </c>
      <c r="D359" s="143" t="s">
        <v>1458</v>
      </c>
      <c r="E359" s="142"/>
      <c r="F359" s="160">
        <v>1320</v>
      </c>
      <c r="G359" s="164">
        <v>44.519392917369309</v>
      </c>
      <c r="H359" s="160">
        <v>1208</v>
      </c>
      <c r="I359" s="164">
        <v>36.672738312082572</v>
      </c>
      <c r="J359" s="178" t="s">
        <v>1</v>
      </c>
      <c r="K359" s="178" t="s">
        <v>1</v>
      </c>
      <c r="L359" s="185"/>
    </row>
    <row r="360" spans="1:12" ht="20.100000000000001" customHeight="1">
      <c r="A360" s="99"/>
      <c r="B360" s="192"/>
      <c r="C360" s="222"/>
      <c r="D360" s="102" t="s">
        <v>1457</v>
      </c>
      <c r="E360" s="100"/>
      <c r="F360" s="103">
        <v>1147</v>
      </c>
      <c r="G360" s="104">
        <v>38.684654300168631</v>
      </c>
      <c r="H360" s="103">
        <v>1464</v>
      </c>
      <c r="I360" s="104">
        <v>44.444444444444443</v>
      </c>
      <c r="J360" s="105"/>
      <c r="K360" s="105"/>
      <c r="L360" s="106"/>
    </row>
    <row r="361" spans="1:12" ht="20.100000000000001" customHeight="1">
      <c r="A361" s="99"/>
      <c r="B361" s="192"/>
      <c r="C361" s="222"/>
      <c r="D361" s="102" t="s">
        <v>1456</v>
      </c>
      <c r="E361" s="100"/>
      <c r="F361" s="103">
        <v>352</v>
      </c>
      <c r="G361" s="104">
        <v>11.871838111298482</v>
      </c>
      <c r="H361" s="103">
        <v>449</v>
      </c>
      <c r="I361" s="104">
        <v>13.630843958712809</v>
      </c>
      <c r="J361" s="105"/>
      <c r="K361" s="105"/>
      <c r="L361" s="106"/>
    </row>
    <row r="362" spans="1:12" ht="20.100000000000001" customHeight="1">
      <c r="A362" s="99"/>
      <c r="B362" s="192"/>
      <c r="C362" s="222"/>
      <c r="D362" s="102" t="s">
        <v>1455</v>
      </c>
      <c r="E362" s="100"/>
      <c r="F362" s="103">
        <v>146</v>
      </c>
      <c r="G362" s="104">
        <v>4.9241146711635748</v>
      </c>
      <c r="H362" s="103">
        <v>173</v>
      </c>
      <c r="I362" s="104">
        <v>5.2519732847601697</v>
      </c>
      <c r="J362" s="105"/>
      <c r="K362" s="105"/>
      <c r="L362" s="106"/>
    </row>
    <row r="363" spans="1:12" ht="20.100000000000001" customHeight="1">
      <c r="A363" s="141" t="s">
        <v>4127</v>
      </c>
      <c r="B363" s="209" t="s">
        <v>1454</v>
      </c>
      <c r="C363" s="215" t="s">
        <v>1309</v>
      </c>
      <c r="D363" s="143" t="s">
        <v>1311</v>
      </c>
      <c r="E363" s="142"/>
      <c r="F363" s="160">
        <v>381</v>
      </c>
      <c r="G363" s="164">
        <v>12.849915682967959</v>
      </c>
      <c r="H363" s="160">
        <v>479</v>
      </c>
      <c r="I363" s="164">
        <v>14.541590771098967</v>
      </c>
      <c r="J363" s="178" t="s">
        <v>1</v>
      </c>
      <c r="K363" s="178" t="s">
        <v>1</v>
      </c>
      <c r="L363" s="185"/>
    </row>
    <row r="364" spans="1:12" ht="20.100000000000001" customHeight="1">
      <c r="A364" s="99"/>
      <c r="B364" s="192"/>
      <c r="C364" s="222"/>
      <c r="D364" s="102" t="s">
        <v>1310</v>
      </c>
      <c r="E364" s="100"/>
      <c r="F364" s="103">
        <v>2584</v>
      </c>
      <c r="G364" s="104">
        <v>87.150084317032039</v>
      </c>
      <c r="H364" s="103">
        <v>2815</v>
      </c>
      <c r="I364" s="104">
        <v>85.458409228901033</v>
      </c>
      <c r="J364" s="105"/>
      <c r="K364" s="105"/>
      <c r="L364" s="106"/>
    </row>
    <row r="365" spans="1:12" ht="20.100000000000001" customHeight="1">
      <c r="A365" s="141" t="s">
        <v>4128</v>
      </c>
      <c r="B365" s="209" t="s">
        <v>1453</v>
      </c>
      <c r="C365" s="215" t="s">
        <v>5046</v>
      </c>
      <c r="D365" s="143" t="s">
        <v>1450</v>
      </c>
      <c r="E365" s="142"/>
      <c r="F365" s="160">
        <v>292</v>
      </c>
      <c r="G365" s="164">
        <v>76.640419947506558</v>
      </c>
      <c r="H365" s="160">
        <v>362</v>
      </c>
      <c r="I365" s="164">
        <v>75.5741127348643</v>
      </c>
      <c r="J365" s="178" t="s">
        <v>1</v>
      </c>
      <c r="K365" s="178" t="s">
        <v>1</v>
      </c>
      <c r="L365" s="185"/>
    </row>
    <row r="366" spans="1:12" ht="20.100000000000001" customHeight="1">
      <c r="A366" s="99"/>
      <c r="B366" s="192"/>
      <c r="C366" s="222"/>
      <c r="D366" s="102" t="s">
        <v>1449</v>
      </c>
      <c r="E366" s="100"/>
      <c r="F366" s="103">
        <v>36</v>
      </c>
      <c r="G366" s="104">
        <v>9.4488188976377945</v>
      </c>
      <c r="H366" s="103">
        <v>50</v>
      </c>
      <c r="I366" s="104">
        <v>10.438413361169102</v>
      </c>
      <c r="J366" s="105"/>
      <c r="K366" s="105"/>
      <c r="L366" s="106"/>
    </row>
    <row r="367" spans="1:12" ht="20.100000000000001" customHeight="1">
      <c r="A367" s="99"/>
      <c r="B367" s="192"/>
      <c r="C367" s="222"/>
      <c r="D367" s="102" t="s">
        <v>1448</v>
      </c>
      <c r="E367" s="100"/>
      <c r="F367" s="103">
        <v>26</v>
      </c>
      <c r="G367" s="104">
        <v>6.8241469816272966</v>
      </c>
      <c r="H367" s="103">
        <v>41</v>
      </c>
      <c r="I367" s="104">
        <v>8.559498956158663</v>
      </c>
      <c r="J367" s="105"/>
      <c r="K367" s="105"/>
      <c r="L367" s="106"/>
    </row>
    <row r="368" spans="1:12" ht="20.100000000000001" customHeight="1">
      <c r="A368" s="99"/>
      <c r="B368" s="192"/>
      <c r="C368" s="222"/>
      <c r="D368" s="102" t="s">
        <v>1447</v>
      </c>
      <c r="E368" s="100"/>
      <c r="F368" s="103">
        <v>4</v>
      </c>
      <c r="G368" s="104">
        <v>1.0498687664041995</v>
      </c>
      <c r="H368" s="103">
        <v>3</v>
      </c>
      <c r="I368" s="104">
        <v>0.62630480167014613</v>
      </c>
      <c r="J368" s="105"/>
      <c r="K368" s="105"/>
      <c r="L368" s="106"/>
    </row>
    <row r="369" spans="1:12" ht="20.100000000000001" customHeight="1">
      <c r="A369" s="99"/>
      <c r="B369" s="192"/>
      <c r="C369" s="222"/>
      <c r="D369" s="102" t="s">
        <v>1446</v>
      </c>
      <c r="E369" s="100"/>
      <c r="F369" s="103">
        <v>6</v>
      </c>
      <c r="G369" s="104">
        <v>1.5748031496062993</v>
      </c>
      <c r="H369" s="103">
        <v>5</v>
      </c>
      <c r="I369" s="104">
        <v>1.0438413361169103</v>
      </c>
      <c r="J369" s="105"/>
      <c r="K369" s="105"/>
      <c r="L369" s="106"/>
    </row>
    <row r="370" spans="1:12" ht="20.100000000000001" customHeight="1">
      <c r="A370" s="99"/>
      <c r="B370" s="192"/>
      <c r="C370" s="222"/>
      <c r="D370" s="102" t="s">
        <v>1445</v>
      </c>
      <c r="E370" s="100"/>
      <c r="F370" s="103"/>
      <c r="G370" s="104"/>
      <c r="H370" s="103">
        <v>1</v>
      </c>
      <c r="I370" s="104">
        <v>0.20876826722338201</v>
      </c>
      <c r="J370" s="105"/>
      <c r="K370" s="105"/>
      <c r="L370" s="106"/>
    </row>
    <row r="371" spans="1:12" ht="20.100000000000001" customHeight="1">
      <c r="A371" s="99"/>
      <c r="B371" s="192"/>
      <c r="C371" s="222"/>
      <c r="D371" s="102" t="s">
        <v>1444</v>
      </c>
      <c r="E371" s="100"/>
      <c r="F371" s="103">
        <v>4</v>
      </c>
      <c r="G371" s="104">
        <v>1.0498687664041995</v>
      </c>
      <c r="H371" s="103">
        <v>5</v>
      </c>
      <c r="I371" s="104">
        <v>1.0438413361169103</v>
      </c>
      <c r="J371" s="105"/>
      <c r="K371" s="105"/>
      <c r="L371" s="106"/>
    </row>
    <row r="372" spans="1:12" ht="20.100000000000001" customHeight="1">
      <c r="A372" s="99"/>
      <c r="B372" s="192"/>
      <c r="C372" s="222"/>
      <c r="D372" s="102" t="s">
        <v>1443</v>
      </c>
      <c r="E372" s="100"/>
      <c r="F372" s="103">
        <v>7</v>
      </c>
      <c r="G372" s="104">
        <v>1.837270341207349</v>
      </c>
      <c r="H372" s="103">
        <v>4</v>
      </c>
      <c r="I372" s="104">
        <v>0.83507306889352806</v>
      </c>
      <c r="J372" s="105"/>
      <c r="K372" s="105"/>
      <c r="L372" s="106"/>
    </row>
    <row r="373" spans="1:12" ht="20.100000000000001" customHeight="1">
      <c r="A373" s="99"/>
      <c r="B373" s="192"/>
      <c r="C373" s="222"/>
      <c r="D373" s="102" t="s">
        <v>2235</v>
      </c>
      <c r="E373" s="100"/>
      <c r="F373" s="103"/>
      <c r="G373" s="104"/>
      <c r="H373" s="103"/>
      <c r="I373" s="104"/>
      <c r="J373" s="105"/>
      <c r="K373" s="105"/>
      <c r="L373" s="106"/>
    </row>
    <row r="374" spans="1:12" ht="20.100000000000001" customHeight="1">
      <c r="A374" s="99"/>
      <c r="B374" s="192"/>
      <c r="C374" s="222"/>
      <c r="D374" s="102" t="s">
        <v>2064</v>
      </c>
      <c r="E374" s="100"/>
      <c r="F374" s="103"/>
      <c r="G374" s="104"/>
      <c r="H374" s="103">
        <v>2</v>
      </c>
      <c r="I374" s="104">
        <v>0.41753653444676403</v>
      </c>
      <c r="J374" s="105"/>
      <c r="K374" s="105"/>
      <c r="L374" s="106"/>
    </row>
    <row r="375" spans="1:12" ht="20.100000000000001" customHeight="1">
      <c r="A375" s="99"/>
      <c r="B375" s="192"/>
      <c r="C375" s="222"/>
      <c r="D375" s="102" t="s">
        <v>2071</v>
      </c>
      <c r="E375" s="100"/>
      <c r="F375" s="103">
        <v>6</v>
      </c>
      <c r="G375" s="104">
        <v>1.5748031496062993</v>
      </c>
      <c r="H375" s="103">
        <v>2</v>
      </c>
      <c r="I375" s="104">
        <v>0.41753653444676403</v>
      </c>
      <c r="J375" s="105"/>
      <c r="K375" s="105"/>
      <c r="L375" s="106"/>
    </row>
    <row r="376" spans="1:12" ht="20.100000000000001" customHeight="1">
      <c r="A376" s="99"/>
      <c r="B376" s="192"/>
      <c r="C376" s="222"/>
      <c r="D376" s="102" t="s">
        <v>2010</v>
      </c>
      <c r="E376" s="100"/>
      <c r="F376" s="103"/>
      <c r="G376" s="104"/>
      <c r="H376" s="103">
        <v>4</v>
      </c>
      <c r="I376" s="104">
        <v>0.83507306889352806</v>
      </c>
      <c r="J376" s="105"/>
      <c r="K376" s="105"/>
      <c r="L376" s="106"/>
    </row>
    <row r="377" spans="1:12" ht="20.100000000000001" customHeight="1">
      <c r="A377" s="99"/>
      <c r="B377" s="192"/>
      <c r="C377" s="222"/>
      <c r="D377" s="102" t="s">
        <v>2079</v>
      </c>
      <c r="E377" s="100"/>
      <c r="F377" s="103"/>
      <c r="G377" s="104"/>
      <c r="H377" s="103"/>
      <c r="I377" s="104"/>
      <c r="J377" s="105"/>
      <c r="K377" s="105"/>
      <c r="L377" s="106"/>
    </row>
    <row r="378" spans="1:12" ht="20.100000000000001" customHeight="1">
      <c r="A378" s="141" t="s">
        <v>4129</v>
      </c>
      <c r="B378" s="209" t="s">
        <v>1452</v>
      </c>
      <c r="C378" s="215" t="s">
        <v>5047</v>
      </c>
      <c r="D378" s="143"/>
      <c r="E378" s="142"/>
      <c r="F378" s="160"/>
      <c r="G378" s="164"/>
      <c r="H378" s="160">
        <v>4</v>
      </c>
      <c r="I378" s="164">
        <v>100</v>
      </c>
      <c r="J378" s="178" t="s">
        <v>1</v>
      </c>
      <c r="K378" s="178" t="s">
        <v>1</v>
      </c>
      <c r="L378" s="185"/>
    </row>
    <row r="379" spans="1:12" ht="20.100000000000001" customHeight="1">
      <c r="A379" s="141" t="s">
        <v>5089</v>
      </c>
      <c r="B379" s="209" t="s">
        <v>1451</v>
      </c>
      <c r="C379" s="215" t="s">
        <v>5046</v>
      </c>
      <c r="D379" s="143" t="s">
        <v>1450</v>
      </c>
      <c r="E379" s="142"/>
      <c r="F379" s="160">
        <v>5</v>
      </c>
      <c r="G379" s="164">
        <v>1.3123359580052494</v>
      </c>
      <c r="H379" s="160">
        <v>10</v>
      </c>
      <c r="I379" s="164">
        <v>2.0876826722338206</v>
      </c>
      <c r="J379" s="145" t="s">
        <v>1</v>
      </c>
      <c r="K379" s="145" t="s">
        <v>1</v>
      </c>
      <c r="L379" s="185"/>
    </row>
    <row r="380" spans="1:12" ht="20.100000000000001" customHeight="1">
      <c r="A380" s="99"/>
      <c r="B380" s="192"/>
      <c r="C380" s="222"/>
      <c r="D380" s="102" t="s">
        <v>1449</v>
      </c>
      <c r="E380" s="100"/>
      <c r="F380" s="103">
        <v>6</v>
      </c>
      <c r="G380" s="104">
        <v>1.5748031496062993</v>
      </c>
      <c r="H380" s="103">
        <v>11</v>
      </c>
      <c r="I380" s="104">
        <v>2.2964509394572024</v>
      </c>
      <c r="J380" s="105"/>
      <c r="K380" s="105"/>
      <c r="L380" s="106"/>
    </row>
    <row r="381" spans="1:12" ht="20.100000000000001" customHeight="1">
      <c r="A381" s="99"/>
      <c r="B381" s="192"/>
      <c r="C381" s="222"/>
      <c r="D381" s="102" t="s">
        <v>1448</v>
      </c>
      <c r="E381" s="100"/>
      <c r="F381" s="103">
        <v>61</v>
      </c>
      <c r="G381" s="104">
        <v>16.010498687664043</v>
      </c>
      <c r="H381" s="103">
        <v>138</v>
      </c>
      <c r="I381" s="104">
        <v>28.810020876826719</v>
      </c>
      <c r="J381" s="105"/>
      <c r="K381" s="105"/>
      <c r="L381" s="106"/>
    </row>
    <row r="382" spans="1:12" ht="20.100000000000001" customHeight="1">
      <c r="A382" s="99"/>
      <c r="B382" s="192"/>
      <c r="C382" s="222"/>
      <c r="D382" s="102" t="s">
        <v>1447</v>
      </c>
      <c r="E382" s="100"/>
      <c r="F382" s="103">
        <v>4</v>
      </c>
      <c r="G382" s="104">
        <v>1.0498687664041995</v>
      </c>
      <c r="H382" s="103">
        <v>5</v>
      </c>
      <c r="I382" s="104">
        <v>1.0438413361169103</v>
      </c>
      <c r="J382" s="105"/>
      <c r="K382" s="105"/>
      <c r="L382" s="106"/>
    </row>
    <row r="383" spans="1:12" ht="20.100000000000001" customHeight="1">
      <c r="A383" s="99"/>
      <c r="B383" s="192"/>
      <c r="C383" s="222"/>
      <c r="D383" s="102" t="s">
        <v>1446</v>
      </c>
      <c r="E383" s="100"/>
      <c r="F383" s="103">
        <v>4</v>
      </c>
      <c r="G383" s="104">
        <v>1.0498687664041995</v>
      </c>
      <c r="H383" s="103">
        <v>14</v>
      </c>
      <c r="I383" s="104">
        <v>2.9227557411273484</v>
      </c>
      <c r="J383" s="105"/>
      <c r="K383" s="105"/>
      <c r="L383" s="106"/>
    </row>
    <row r="384" spans="1:12" ht="20.100000000000001" customHeight="1">
      <c r="A384" s="99"/>
      <c r="B384" s="192"/>
      <c r="C384" s="222"/>
      <c r="D384" s="102" t="s">
        <v>1445</v>
      </c>
      <c r="E384" s="100"/>
      <c r="F384" s="103"/>
      <c r="G384" s="104"/>
      <c r="H384" s="103">
        <v>2</v>
      </c>
      <c r="I384" s="104">
        <v>0.41753653444676403</v>
      </c>
      <c r="J384" s="105"/>
      <c r="K384" s="105"/>
      <c r="L384" s="106"/>
    </row>
    <row r="385" spans="1:13" ht="20.100000000000001" customHeight="1">
      <c r="A385" s="99"/>
      <c r="B385" s="192"/>
      <c r="C385" s="222"/>
      <c r="D385" s="102" t="s">
        <v>1444</v>
      </c>
      <c r="E385" s="100"/>
      <c r="F385" s="103">
        <v>3</v>
      </c>
      <c r="G385" s="104">
        <v>0.78740157480314965</v>
      </c>
      <c r="H385" s="103">
        <v>6</v>
      </c>
      <c r="I385" s="104">
        <v>1.2526096033402923</v>
      </c>
      <c r="J385" s="105"/>
      <c r="K385" s="105"/>
      <c r="L385" s="106"/>
    </row>
    <row r="386" spans="1:13" ht="20.100000000000001" customHeight="1">
      <c r="A386" s="99"/>
      <c r="B386" s="192"/>
      <c r="C386" s="222"/>
      <c r="D386" s="102" t="s">
        <v>1443</v>
      </c>
      <c r="E386" s="100"/>
      <c r="F386" s="103">
        <v>4</v>
      </c>
      <c r="G386" s="104">
        <v>1.0498687664041995</v>
      </c>
      <c r="H386" s="103">
        <v>3</v>
      </c>
      <c r="I386" s="104">
        <v>0.62630480167014613</v>
      </c>
      <c r="J386" s="105"/>
      <c r="K386" s="105"/>
      <c r="L386" s="106"/>
    </row>
    <row r="387" spans="1:13" ht="20.100000000000001" customHeight="1">
      <c r="A387" s="99"/>
      <c r="B387" s="192"/>
      <c r="C387" s="222"/>
      <c r="D387" s="102" t="s">
        <v>1442</v>
      </c>
      <c r="E387" s="100"/>
      <c r="F387" s="103"/>
      <c r="G387" s="104"/>
      <c r="H387" s="103"/>
      <c r="I387" s="104"/>
      <c r="J387" s="105"/>
      <c r="K387" s="105"/>
      <c r="L387" s="106"/>
    </row>
    <row r="388" spans="1:13" ht="20.100000000000001" customHeight="1">
      <c r="A388" s="99"/>
      <c r="B388" s="192"/>
      <c r="C388" s="222"/>
      <c r="D388" s="102" t="s">
        <v>2064</v>
      </c>
      <c r="E388" s="100"/>
      <c r="F388" s="103"/>
      <c r="G388" s="104"/>
      <c r="H388" s="103">
        <v>2</v>
      </c>
      <c r="I388" s="104">
        <v>0.41753653444676403</v>
      </c>
      <c r="J388" s="105"/>
      <c r="K388" s="105"/>
      <c r="L388" s="106"/>
    </row>
    <row r="389" spans="1:13" ht="20.100000000000001" customHeight="1">
      <c r="A389" s="99"/>
      <c r="B389" s="192"/>
      <c r="C389" s="222"/>
      <c r="D389" s="102" t="s">
        <v>2071</v>
      </c>
      <c r="E389" s="100"/>
      <c r="F389" s="103">
        <v>1</v>
      </c>
      <c r="G389" s="104">
        <v>0.26246719160104987</v>
      </c>
      <c r="H389" s="103">
        <v>2</v>
      </c>
      <c r="I389" s="104">
        <v>0.41753653444676403</v>
      </c>
      <c r="J389" s="105"/>
      <c r="K389" s="105"/>
      <c r="L389" s="106"/>
    </row>
    <row r="390" spans="1:13" ht="20.100000000000001" customHeight="1">
      <c r="A390" s="99"/>
      <c r="B390" s="192"/>
      <c r="C390" s="222"/>
      <c r="D390" s="102" t="s">
        <v>2010</v>
      </c>
      <c r="E390" s="100"/>
      <c r="F390" s="103"/>
      <c r="G390" s="104"/>
      <c r="H390" s="103">
        <v>1</v>
      </c>
      <c r="I390" s="104">
        <v>0.20876826722338201</v>
      </c>
      <c r="J390" s="105"/>
      <c r="K390" s="105"/>
      <c r="L390" s="106"/>
      <c r="M390" s="136">
        <v>1</v>
      </c>
    </row>
    <row r="391" spans="1:13" ht="20.100000000000001" customHeight="1">
      <c r="A391" s="99"/>
      <c r="B391" s="192"/>
      <c r="C391" s="222"/>
      <c r="D391" s="102" t="s">
        <v>2079</v>
      </c>
      <c r="E391" s="100"/>
      <c r="F391" s="103">
        <v>293</v>
      </c>
      <c r="G391" s="104">
        <v>76.902887139107605</v>
      </c>
      <c r="H391" s="103">
        <v>285</v>
      </c>
      <c r="I391" s="104">
        <v>59.498956158663887</v>
      </c>
      <c r="J391" s="105"/>
      <c r="K391" s="105"/>
      <c r="L391" s="106"/>
    </row>
    <row r="392" spans="1:13" ht="20.100000000000001" customHeight="1">
      <c r="A392" s="141" t="s">
        <v>5090</v>
      </c>
      <c r="B392" s="209" t="s">
        <v>1441</v>
      </c>
      <c r="C392" s="215" t="s">
        <v>5048</v>
      </c>
      <c r="D392" s="143"/>
      <c r="E392" s="142"/>
      <c r="F392" s="160"/>
      <c r="G392" s="164"/>
      <c r="H392" s="160">
        <v>1</v>
      </c>
      <c r="I392" s="164">
        <v>100</v>
      </c>
      <c r="J392" s="178" t="s">
        <v>1</v>
      </c>
      <c r="K392" s="178" t="s">
        <v>1</v>
      </c>
      <c r="L392" s="185"/>
    </row>
    <row r="393" spans="1:13" ht="20.100000000000001" customHeight="1">
      <c r="A393" s="90" t="s">
        <v>4130</v>
      </c>
      <c r="B393" s="214" t="s">
        <v>1440</v>
      </c>
      <c r="C393" s="215" t="s">
        <v>5046</v>
      </c>
      <c r="D393" s="93"/>
      <c r="E393" s="91"/>
      <c r="F393" s="94">
        <v>381</v>
      </c>
      <c r="G393" s="95">
        <v>100</v>
      </c>
      <c r="H393" s="94">
        <v>479</v>
      </c>
      <c r="I393" s="95">
        <v>100</v>
      </c>
      <c r="J393" s="178" t="s">
        <v>1</v>
      </c>
      <c r="K393" s="178" t="s">
        <v>1</v>
      </c>
      <c r="L393" s="97"/>
    </row>
    <row r="394" spans="1:13" ht="20.100000000000001" customHeight="1">
      <c r="A394" s="90" t="s">
        <v>4131</v>
      </c>
      <c r="B394" s="214" t="s">
        <v>1439</v>
      </c>
      <c r="C394" s="215" t="s">
        <v>5046</v>
      </c>
      <c r="D394" s="93"/>
      <c r="E394" s="91"/>
      <c r="F394" s="94">
        <v>381</v>
      </c>
      <c r="G394" s="95">
        <v>100</v>
      </c>
      <c r="H394" s="94">
        <v>479</v>
      </c>
      <c r="I394" s="95">
        <v>100</v>
      </c>
      <c r="J394" s="178" t="s">
        <v>1</v>
      </c>
      <c r="K394" s="178" t="s">
        <v>1</v>
      </c>
      <c r="L394" s="97"/>
    </row>
    <row r="395" spans="1:13" ht="20.100000000000001" customHeight="1">
      <c r="A395" s="99" t="s">
        <v>4132</v>
      </c>
      <c r="B395" s="192" t="s">
        <v>1438</v>
      </c>
      <c r="C395" s="215" t="s">
        <v>5046</v>
      </c>
      <c r="D395" s="102" t="s">
        <v>1435</v>
      </c>
      <c r="E395" s="100"/>
      <c r="F395" s="103">
        <v>103</v>
      </c>
      <c r="G395" s="104">
        <v>27.034120734908136</v>
      </c>
      <c r="H395" s="103">
        <v>112</v>
      </c>
      <c r="I395" s="104">
        <v>23.382045929018787</v>
      </c>
      <c r="J395" s="178" t="s">
        <v>1</v>
      </c>
      <c r="K395" s="178" t="s">
        <v>1</v>
      </c>
      <c r="L395" s="106"/>
    </row>
    <row r="396" spans="1:13" ht="20.100000000000001" customHeight="1">
      <c r="A396" s="99"/>
      <c r="B396" s="192"/>
      <c r="C396" s="222"/>
      <c r="D396" s="102" t="s">
        <v>1434</v>
      </c>
      <c r="E396" s="100"/>
      <c r="F396" s="103">
        <v>13</v>
      </c>
      <c r="G396" s="104">
        <v>3.4120734908136483</v>
      </c>
      <c r="H396" s="103">
        <v>33</v>
      </c>
      <c r="I396" s="104">
        <v>6.8893528183716075</v>
      </c>
      <c r="J396" s="105"/>
      <c r="K396" s="105"/>
      <c r="L396" s="106"/>
    </row>
    <row r="397" spans="1:13" ht="20.100000000000001" customHeight="1">
      <c r="A397" s="99"/>
      <c r="B397" s="192"/>
      <c r="C397" s="222"/>
      <c r="D397" s="102" t="s">
        <v>1433</v>
      </c>
      <c r="E397" s="100"/>
      <c r="F397" s="103">
        <v>77</v>
      </c>
      <c r="G397" s="104">
        <v>20.209973753280838</v>
      </c>
      <c r="H397" s="103">
        <v>108</v>
      </c>
      <c r="I397" s="104">
        <v>22.546972860125262</v>
      </c>
      <c r="J397" s="105"/>
      <c r="K397" s="105"/>
      <c r="L397" s="106"/>
    </row>
    <row r="398" spans="1:13" ht="20.100000000000001" customHeight="1">
      <c r="A398" s="99"/>
      <c r="B398" s="192"/>
      <c r="C398" s="222"/>
      <c r="D398" s="102" t="s">
        <v>1432</v>
      </c>
      <c r="E398" s="100"/>
      <c r="F398" s="103">
        <v>57</v>
      </c>
      <c r="G398" s="104">
        <v>14.960629921259843</v>
      </c>
      <c r="H398" s="103">
        <v>85</v>
      </c>
      <c r="I398" s="104">
        <v>17.745302713987474</v>
      </c>
      <c r="J398" s="105"/>
      <c r="K398" s="105"/>
      <c r="L398" s="106"/>
    </row>
    <row r="399" spans="1:13" ht="20.100000000000001" customHeight="1">
      <c r="A399" s="99"/>
      <c r="B399" s="192"/>
      <c r="C399" s="222"/>
      <c r="D399" s="102" t="s">
        <v>1431</v>
      </c>
      <c r="E399" s="100"/>
      <c r="F399" s="103">
        <v>1</v>
      </c>
      <c r="G399" s="104">
        <v>0.26246719160104987</v>
      </c>
      <c r="H399" s="103"/>
      <c r="I399" s="104"/>
      <c r="J399" s="105"/>
      <c r="K399" s="105"/>
      <c r="L399" s="106"/>
    </row>
    <row r="400" spans="1:13" ht="20.100000000000001" customHeight="1">
      <c r="A400" s="99"/>
      <c r="B400" s="192"/>
      <c r="C400" s="222"/>
      <c r="D400" s="102" t="s">
        <v>1430</v>
      </c>
      <c r="E400" s="100"/>
      <c r="F400" s="103">
        <v>2</v>
      </c>
      <c r="G400" s="104">
        <v>0.52493438320209973</v>
      </c>
      <c r="H400" s="103">
        <v>12</v>
      </c>
      <c r="I400" s="104">
        <v>2.5052192066805845</v>
      </c>
      <c r="J400" s="105"/>
      <c r="K400" s="105"/>
      <c r="L400" s="106"/>
    </row>
    <row r="401" spans="1:12" ht="20.100000000000001" customHeight="1">
      <c r="A401" s="99"/>
      <c r="B401" s="192"/>
      <c r="C401" s="222"/>
      <c r="D401" s="102" t="s">
        <v>1429</v>
      </c>
      <c r="E401" s="100"/>
      <c r="F401" s="103">
        <v>1</v>
      </c>
      <c r="G401" s="104">
        <v>0.26246719160104987</v>
      </c>
      <c r="H401" s="103">
        <v>6</v>
      </c>
      <c r="I401" s="104">
        <v>1.2526096033402923</v>
      </c>
      <c r="J401" s="105"/>
      <c r="K401" s="105"/>
      <c r="L401" s="106"/>
    </row>
    <row r="402" spans="1:12" ht="20.100000000000001" customHeight="1">
      <c r="A402" s="99"/>
      <c r="B402" s="192"/>
      <c r="C402" s="222"/>
      <c r="D402" s="102" t="s">
        <v>1428</v>
      </c>
      <c r="E402" s="100"/>
      <c r="F402" s="103">
        <v>127</v>
      </c>
      <c r="G402" s="104">
        <v>33.333333333333336</v>
      </c>
      <c r="H402" s="103">
        <v>122</v>
      </c>
      <c r="I402" s="104">
        <v>25.469728601252612</v>
      </c>
      <c r="J402" s="105"/>
      <c r="K402" s="105"/>
      <c r="L402" s="106"/>
    </row>
    <row r="403" spans="1:12" ht="20.100000000000001" customHeight="1">
      <c r="A403" s="99"/>
      <c r="B403" s="192"/>
      <c r="C403" s="222"/>
      <c r="D403" s="102" t="s">
        <v>366</v>
      </c>
      <c r="E403" s="100"/>
      <c r="F403" s="103"/>
      <c r="G403" s="104"/>
      <c r="H403" s="103">
        <v>1</v>
      </c>
      <c r="I403" s="104">
        <v>0.20876826722338201</v>
      </c>
      <c r="J403" s="105"/>
      <c r="K403" s="105"/>
      <c r="L403" s="106"/>
    </row>
    <row r="404" spans="1:12" ht="20.100000000000001" customHeight="1">
      <c r="A404" s="99"/>
      <c r="B404" s="192"/>
      <c r="C404" s="222"/>
      <c r="D404" s="102" t="s">
        <v>2236</v>
      </c>
      <c r="E404" s="100"/>
      <c r="F404" s="103"/>
      <c r="G404" s="104"/>
      <c r="H404" s="103"/>
      <c r="I404" s="104"/>
      <c r="J404" s="105"/>
      <c r="K404" s="105"/>
      <c r="L404" s="106"/>
    </row>
    <row r="405" spans="1:12" ht="20.100000000000001" customHeight="1">
      <c r="A405" s="141" t="s">
        <v>4133</v>
      </c>
      <c r="B405" s="209" t="s">
        <v>1437</v>
      </c>
      <c r="C405" s="215" t="s">
        <v>5049</v>
      </c>
      <c r="D405" s="143"/>
      <c r="E405" s="142"/>
      <c r="F405" s="160"/>
      <c r="G405" s="164"/>
      <c r="H405" s="160">
        <v>1</v>
      </c>
      <c r="I405" s="164">
        <v>100</v>
      </c>
      <c r="J405" s="178" t="s">
        <v>1</v>
      </c>
      <c r="K405" s="178" t="s">
        <v>1</v>
      </c>
      <c r="L405" s="185"/>
    </row>
    <row r="406" spans="1:12" ht="20.100000000000001" customHeight="1">
      <c r="A406" s="141" t="s">
        <v>4134</v>
      </c>
      <c r="B406" s="209" t="s">
        <v>1436</v>
      </c>
      <c r="C406" s="215" t="s">
        <v>5046</v>
      </c>
      <c r="D406" s="143" t="s">
        <v>1435</v>
      </c>
      <c r="E406" s="142"/>
      <c r="F406" s="160">
        <v>22</v>
      </c>
      <c r="G406" s="164">
        <v>5.7742782152230969</v>
      </c>
      <c r="H406" s="160">
        <v>33</v>
      </c>
      <c r="I406" s="164">
        <v>6.8893528183716075</v>
      </c>
      <c r="J406" s="178" t="s">
        <v>1</v>
      </c>
      <c r="K406" s="178" t="s">
        <v>1</v>
      </c>
      <c r="L406" s="185"/>
    </row>
    <row r="407" spans="1:12" ht="20.100000000000001" customHeight="1">
      <c r="A407" s="99"/>
      <c r="B407" s="192"/>
      <c r="C407" s="222"/>
      <c r="D407" s="102" t="s">
        <v>1434</v>
      </c>
      <c r="E407" s="100"/>
      <c r="F407" s="103">
        <v>21</v>
      </c>
      <c r="G407" s="104">
        <v>5.5118110236220472</v>
      </c>
      <c r="H407" s="103">
        <v>17</v>
      </c>
      <c r="I407" s="104">
        <v>3.5490605427974948</v>
      </c>
      <c r="J407" s="105"/>
      <c r="K407" s="105"/>
      <c r="L407" s="106"/>
    </row>
    <row r="408" spans="1:12" ht="20.100000000000001" customHeight="1">
      <c r="A408" s="99"/>
      <c r="B408" s="192"/>
      <c r="C408" s="222"/>
      <c r="D408" s="102" t="s">
        <v>1433</v>
      </c>
      <c r="E408" s="100"/>
      <c r="F408" s="103">
        <v>69</v>
      </c>
      <c r="G408" s="104">
        <v>18.110236220472441</v>
      </c>
      <c r="H408" s="103">
        <v>91</v>
      </c>
      <c r="I408" s="104">
        <v>18.997912317327767</v>
      </c>
      <c r="J408" s="105"/>
      <c r="K408" s="105"/>
      <c r="L408" s="106"/>
    </row>
    <row r="409" spans="1:12" ht="20.100000000000001" customHeight="1">
      <c r="A409" s="99"/>
      <c r="B409" s="192"/>
      <c r="C409" s="222"/>
      <c r="D409" s="102" t="s">
        <v>1432</v>
      </c>
      <c r="E409" s="100"/>
      <c r="F409" s="103">
        <v>67</v>
      </c>
      <c r="G409" s="104">
        <v>17.58530183727034</v>
      </c>
      <c r="H409" s="103">
        <v>98</v>
      </c>
      <c r="I409" s="104">
        <v>20.45929018789144</v>
      </c>
      <c r="J409" s="105"/>
      <c r="K409" s="105"/>
      <c r="L409" s="106"/>
    </row>
    <row r="410" spans="1:12" ht="20.100000000000001" customHeight="1">
      <c r="A410" s="99"/>
      <c r="B410" s="192"/>
      <c r="C410" s="222"/>
      <c r="D410" s="102" t="s">
        <v>1431</v>
      </c>
      <c r="E410" s="100"/>
      <c r="F410" s="103">
        <v>1</v>
      </c>
      <c r="G410" s="104">
        <v>0.26246719160104987</v>
      </c>
      <c r="H410" s="103">
        <v>1</v>
      </c>
      <c r="I410" s="104">
        <v>0.20876826722338201</v>
      </c>
      <c r="J410" s="105"/>
      <c r="K410" s="105"/>
      <c r="L410" s="106"/>
    </row>
    <row r="411" spans="1:12" ht="20.100000000000001" customHeight="1">
      <c r="A411" s="99"/>
      <c r="B411" s="192"/>
      <c r="C411" s="222"/>
      <c r="D411" s="102" t="s">
        <v>1430</v>
      </c>
      <c r="E411" s="100"/>
      <c r="F411" s="103">
        <v>21</v>
      </c>
      <c r="G411" s="104">
        <v>5.5118110236220472</v>
      </c>
      <c r="H411" s="103">
        <v>6</v>
      </c>
      <c r="I411" s="104">
        <v>1.2526096033402923</v>
      </c>
      <c r="J411" s="105"/>
      <c r="K411" s="105"/>
      <c r="L411" s="106"/>
    </row>
    <row r="412" spans="1:12" ht="20.100000000000001" customHeight="1">
      <c r="A412" s="99"/>
      <c r="B412" s="192"/>
      <c r="C412" s="222"/>
      <c r="D412" s="102" t="s">
        <v>1429</v>
      </c>
      <c r="E412" s="100"/>
      <c r="F412" s="103">
        <v>9</v>
      </c>
      <c r="G412" s="104">
        <v>2.3622047244094486</v>
      </c>
      <c r="H412" s="103">
        <v>10</v>
      </c>
      <c r="I412" s="104">
        <v>2.0876826722338206</v>
      </c>
      <c r="J412" s="105"/>
      <c r="K412" s="105"/>
      <c r="L412" s="106"/>
    </row>
    <row r="413" spans="1:12" ht="20.100000000000001" customHeight="1">
      <c r="A413" s="99"/>
      <c r="B413" s="192"/>
      <c r="C413" s="222"/>
      <c r="D413" s="102" t="s">
        <v>1428</v>
      </c>
      <c r="E413" s="100"/>
      <c r="F413" s="103">
        <v>28</v>
      </c>
      <c r="G413" s="104">
        <v>7.349081364829396</v>
      </c>
      <c r="H413" s="103">
        <v>42</v>
      </c>
      <c r="I413" s="104">
        <v>8.7682672233820469</v>
      </c>
      <c r="J413" s="105"/>
      <c r="K413" s="105"/>
      <c r="L413" s="106"/>
    </row>
    <row r="414" spans="1:12" ht="20.100000000000001" customHeight="1">
      <c r="A414" s="99"/>
      <c r="B414" s="192"/>
      <c r="C414" s="222"/>
      <c r="D414" s="102" t="s">
        <v>366</v>
      </c>
      <c r="E414" s="100"/>
      <c r="F414" s="103"/>
      <c r="G414" s="104"/>
      <c r="H414" s="103"/>
      <c r="I414" s="104"/>
      <c r="J414" s="105"/>
      <c r="K414" s="105"/>
      <c r="L414" s="106"/>
    </row>
    <row r="415" spans="1:12" ht="20.100000000000001" customHeight="1">
      <c r="A415" s="99"/>
      <c r="B415" s="192"/>
      <c r="C415" s="222"/>
      <c r="D415" s="102" t="s">
        <v>2065</v>
      </c>
      <c r="E415" s="100"/>
      <c r="F415" s="103">
        <v>143</v>
      </c>
      <c r="G415" s="104">
        <v>37.532808398950131</v>
      </c>
      <c r="H415" s="103">
        <v>181</v>
      </c>
      <c r="I415" s="104">
        <v>37.78705636743215</v>
      </c>
      <c r="J415" s="105"/>
      <c r="K415" s="105"/>
      <c r="L415" s="106"/>
    </row>
    <row r="416" spans="1:12" ht="20.100000000000001" customHeight="1">
      <c r="A416" s="141" t="s">
        <v>4135</v>
      </c>
      <c r="B416" s="209" t="s">
        <v>1427</v>
      </c>
      <c r="C416" s="215" t="s">
        <v>5050</v>
      </c>
      <c r="D416" s="143"/>
      <c r="E416" s="142"/>
      <c r="F416" s="160"/>
      <c r="G416" s="164"/>
      <c r="H416" s="160"/>
      <c r="I416" s="164"/>
      <c r="J416" s="178" t="s">
        <v>1</v>
      </c>
      <c r="K416" s="178" t="s">
        <v>1</v>
      </c>
      <c r="L416" s="185"/>
    </row>
    <row r="417" spans="1:12" ht="20.100000000000001" customHeight="1">
      <c r="A417" s="141" t="s">
        <v>4136</v>
      </c>
      <c r="B417" s="209" t="s">
        <v>2422</v>
      </c>
      <c r="C417" s="215" t="s">
        <v>1309</v>
      </c>
      <c r="D417" s="143" t="s">
        <v>2237</v>
      </c>
      <c r="E417" s="142"/>
      <c r="F417" s="160">
        <v>62</v>
      </c>
      <c r="G417" s="164">
        <v>2.0910623946037101</v>
      </c>
      <c r="H417" s="160">
        <v>57</v>
      </c>
      <c r="I417" s="164">
        <v>1.7304189435336976</v>
      </c>
      <c r="J417" s="178" t="s">
        <v>1</v>
      </c>
      <c r="K417" s="178" t="s">
        <v>1</v>
      </c>
      <c r="L417" s="185"/>
    </row>
    <row r="418" spans="1:12" ht="20.100000000000001" customHeight="1">
      <c r="A418" s="99"/>
      <c r="B418" s="192"/>
      <c r="C418" s="222"/>
      <c r="D418" s="102" t="s">
        <v>2238</v>
      </c>
      <c r="E418" s="100"/>
      <c r="F418" s="103">
        <v>143</v>
      </c>
      <c r="G418" s="104">
        <v>4.8229342327150082</v>
      </c>
      <c r="H418" s="103">
        <v>188</v>
      </c>
      <c r="I418" s="104">
        <v>5.7073466909532478</v>
      </c>
      <c r="J418" s="105"/>
      <c r="K418" s="105"/>
      <c r="L418" s="106"/>
    </row>
    <row r="419" spans="1:12" ht="20.100000000000001" customHeight="1">
      <c r="A419" s="99"/>
      <c r="B419" s="192"/>
      <c r="C419" s="222"/>
      <c r="D419" s="102" t="s">
        <v>558</v>
      </c>
      <c r="E419" s="100"/>
      <c r="F419" s="103">
        <v>312</v>
      </c>
      <c r="G419" s="104">
        <v>10.522765598650928</v>
      </c>
      <c r="H419" s="103">
        <v>326</v>
      </c>
      <c r="I419" s="104">
        <v>9.8967820279295697</v>
      </c>
      <c r="J419" s="105"/>
      <c r="K419" s="105"/>
      <c r="L419" s="106"/>
    </row>
    <row r="420" spans="1:12" ht="20.100000000000001" customHeight="1">
      <c r="A420" s="99"/>
      <c r="B420" s="192"/>
      <c r="C420" s="222"/>
      <c r="D420" s="102" t="s">
        <v>2239</v>
      </c>
      <c r="E420" s="100"/>
      <c r="F420" s="103">
        <v>830</v>
      </c>
      <c r="G420" s="104">
        <v>27.993254637436763</v>
      </c>
      <c r="H420" s="103">
        <v>949</v>
      </c>
      <c r="I420" s="104">
        <v>28.809957498482085</v>
      </c>
      <c r="J420" s="105"/>
      <c r="K420" s="105"/>
      <c r="L420" s="106"/>
    </row>
    <row r="421" spans="1:12" ht="20.100000000000001" customHeight="1">
      <c r="A421" s="99"/>
      <c r="B421" s="192"/>
      <c r="C421" s="222"/>
      <c r="D421" s="102" t="s">
        <v>2240</v>
      </c>
      <c r="E421" s="100"/>
      <c r="F421" s="103">
        <v>1618</v>
      </c>
      <c r="G421" s="104">
        <v>54.569983136593592</v>
      </c>
      <c r="H421" s="103">
        <v>1774</v>
      </c>
      <c r="I421" s="104">
        <v>53.855494839101389</v>
      </c>
      <c r="J421" s="105"/>
      <c r="K421" s="105"/>
      <c r="L421" s="106"/>
    </row>
    <row r="422" spans="1:12" ht="20.100000000000001" customHeight="1">
      <c r="A422" s="141" t="s">
        <v>4137</v>
      </c>
      <c r="B422" s="209" t="s">
        <v>2423</v>
      </c>
      <c r="C422" s="215" t="s">
        <v>1309</v>
      </c>
      <c r="D422" s="143" t="s">
        <v>2237</v>
      </c>
      <c r="E422" s="142"/>
      <c r="F422" s="160">
        <v>103</v>
      </c>
      <c r="G422" s="164">
        <v>3.4738617200674535</v>
      </c>
      <c r="H422" s="160">
        <v>103</v>
      </c>
      <c r="I422" s="164">
        <v>3.1268973891924712</v>
      </c>
      <c r="J422" s="178" t="s">
        <v>1</v>
      </c>
      <c r="K422" s="178" t="s">
        <v>1</v>
      </c>
      <c r="L422" s="185"/>
    </row>
    <row r="423" spans="1:12" ht="20.100000000000001" customHeight="1">
      <c r="A423" s="99"/>
      <c r="B423" s="192"/>
      <c r="C423" s="222"/>
      <c r="D423" s="102" t="s">
        <v>2238</v>
      </c>
      <c r="E423" s="100"/>
      <c r="F423" s="103">
        <v>142</v>
      </c>
      <c r="G423" s="104">
        <v>4.7892074198988199</v>
      </c>
      <c r="H423" s="103">
        <v>216</v>
      </c>
      <c r="I423" s="104">
        <v>6.557377049180328</v>
      </c>
      <c r="J423" s="105"/>
      <c r="K423" s="105"/>
      <c r="L423" s="106"/>
    </row>
    <row r="424" spans="1:12" ht="20.100000000000001" customHeight="1">
      <c r="A424" s="99"/>
      <c r="B424" s="192"/>
      <c r="C424" s="222"/>
      <c r="D424" s="102" t="s">
        <v>558</v>
      </c>
      <c r="E424" s="100"/>
      <c r="F424" s="103">
        <v>231</v>
      </c>
      <c r="G424" s="104">
        <v>7.7908937605396291</v>
      </c>
      <c r="H424" s="103">
        <v>309</v>
      </c>
      <c r="I424" s="104">
        <v>9.3806921675774131</v>
      </c>
      <c r="J424" s="105"/>
      <c r="K424" s="105"/>
      <c r="L424" s="106"/>
    </row>
    <row r="425" spans="1:12" ht="20.100000000000001" customHeight="1">
      <c r="A425" s="99"/>
      <c r="B425" s="192"/>
      <c r="C425" s="222"/>
      <c r="D425" s="102" t="s">
        <v>2239</v>
      </c>
      <c r="E425" s="100"/>
      <c r="F425" s="103">
        <v>807</v>
      </c>
      <c r="G425" s="104">
        <v>27.217537942664418</v>
      </c>
      <c r="H425" s="103">
        <v>846</v>
      </c>
      <c r="I425" s="104">
        <v>25.683060109289617</v>
      </c>
      <c r="J425" s="105"/>
      <c r="K425" s="105"/>
      <c r="L425" s="106"/>
    </row>
    <row r="426" spans="1:12" ht="20.100000000000001" customHeight="1">
      <c r="A426" s="99"/>
      <c r="B426" s="192"/>
      <c r="C426" s="222"/>
      <c r="D426" s="102" t="s">
        <v>2240</v>
      </c>
      <c r="E426" s="100"/>
      <c r="F426" s="103">
        <v>1682</v>
      </c>
      <c r="G426" s="104">
        <v>56.728499156829677</v>
      </c>
      <c r="H426" s="103">
        <v>1820</v>
      </c>
      <c r="I426" s="104">
        <v>55.251973284760169</v>
      </c>
      <c r="J426" s="105"/>
      <c r="K426" s="105"/>
      <c r="L426" s="106"/>
    </row>
    <row r="427" spans="1:12" ht="20.100000000000001" customHeight="1">
      <c r="A427" s="141" t="s">
        <v>4138</v>
      </c>
      <c r="B427" s="209" t="s">
        <v>2424</v>
      </c>
      <c r="C427" s="215" t="s">
        <v>1309</v>
      </c>
      <c r="D427" s="143" t="s">
        <v>2237</v>
      </c>
      <c r="E427" s="142"/>
      <c r="F427" s="160">
        <v>144</v>
      </c>
      <c r="G427" s="164">
        <v>4.8566610455311974</v>
      </c>
      <c r="H427" s="160">
        <v>160</v>
      </c>
      <c r="I427" s="164">
        <v>4.8573163327261684</v>
      </c>
      <c r="J427" s="178" t="s">
        <v>1</v>
      </c>
      <c r="K427" s="178" t="s">
        <v>1</v>
      </c>
      <c r="L427" s="185"/>
    </row>
    <row r="428" spans="1:12" ht="20.100000000000001" customHeight="1">
      <c r="A428" s="99"/>
      <c r="B428" s="192"/>
      <c r="C428" s="222"/>
      <c r="D428" s="102" t="s">
        <v>2238</v>
      </c>
      <c r="E428" s="100"/>
      <c r="F428" s="103">
        <v>196</v>
      </c>
      <c r="G428" s="104">
        <v>6.6104553119730189</v>
      </c>
      <c r="H428" s="103">
        <v>278</v>
      </c>
      <c r="I428" s="104">
        <v>8.4395871281117181</v>
      </c>
      <c r="J428" s="105"/>
      <c r="K428" s="105"/>
      <c r="L428" s="106"/>
    </row>
    <row r="429" spans="1:12" ht="20.100000000000001" customHeight="1">
      <c r="A429" s="99"/>
      <c r="B429" s="192"/>
      <c r="C429" s="222"/>
      <c r="D429" s="102" t="s">
        <v>558</v>
      </c>
      <c r="E429" s="100"/>
      <c r="F429" s="103">
        <v>277</v>
      </c>
      <c r="G429" s="104">
        <v>9.3423271500843175</v>
      </c>
      <c r="H429" s="103">
        <v>336</v>
      </c>
      <c r="I429" s="104">
        <v>10.200364298724955</v>
      </c>
      <c r="J429" s="105"/>
      <c r="K429" s="105"/>
      <c r="L429" s="106"/>
    </row>
    <row r="430" spans="1:12" ht="20.100000000000001" customHeight="1">
      <c r="A430" s="99"/>
      <c r="B430" s="192"/>
      <c r="C430" s="222"/>
      <c r="D430" s="102" t="s">
        <v>2239</v>
      </c>
      <c r="E430" s="100"/>
      <c r="F430" s="103">
        <v>761</v>
      </c>
      <c r="G430" s="104">
        <v>25.66610455311973</v>
      </c>
      <c r="H430" s="103">
        <v>834</v>
      </c>
      <c r="I430" s="104">
        <v>25.318761384335154</v>
      </c>
      <c r="J430" s="105"/>
      <c r="K430" s="105"/>
      <c r="L430" s="106"/>
    </row>
    <row r="431" spans="1:12" ht="20.100000000000001" customHeight="1">
      <c r="A431" s="99"/>
      <c r="B431" s="192"/>
      <c r="C431" s="222"/>
      <c r="D431" s="102" t="s">
        <v>2240</v>
      </c>
      <c r="E431" s="100"/>
      <c r="F431" s="103">
        <v>1587</v>
      </c>
      <c r="G431" s="104">
        <v>53.524451939291737</v>
      </c>
      <c r="H431" s="103">
        <v>1686</v>
      </c>
      <c r="I431" s="104">
        <v>51.183970856102</v>
      </c>
      <c r="J431" s="105"/>
      <c r="K431" s="105"/>
      <c r="L431" s="106"/>
    </row>
    <row r="432" spans="1:12" ht="20.100000000000001" customHeight="1">
      <c r="A432" s="141" t="s">
        <v>4139</v>
      </c>
      <c r="B432" s="209" t="s">
        <v>2425</v>
      </c>
      <c r="C432" s="215" t="s">
        <v>1309</v>
      </c>
      <c r="D432" s="143" t="s">
        <v>2237</v>
      </c>
      <c r="E432" s="142"/>
      <c r="F432" s="160">
        <v>335</v>
      </c>
      <c r="G432" s="164">
        <v>11.298482293423271</v>
      </c>
      <c r="H432" s="160">
        <v>468</v>
      </c>
      <c r="I432" s="164">
        <v>14.207650273224044</v>
      </c>
      <c r="J432" s="178" t="s">
        <v>1</v>
      </c>
      <c r="K432" s="178" t="s">
        <v>1</v>
      </c>
      <c r="L432" s="185"/>
    </row>
    <row r="433" spans="1:12" ht="20.100000000000001" customHeight="1">
      <c r="A433" s="99"/>
      <c r="B433" s="192"/>
      <c r="C433" s="222"/>
      <c r="D433" s="102" t="s">
        <v>2238</v>
      </c>
      <c r="E433" s="100"/>
      <c r="F433" s="103">
        <v>543</v>
      </c>
      <c r="G433" s="104">
        <v>18.313659359190556</v>
      </c>
      <c r="H433" s="103">
        <v>762</v>
      </c>
      <c r="I433" s="104">
        <v>23.132969034608379</v>
      </c>
      <c r="J433" s="105"/>
      <c r="K433" s="105"/>
      <c r="L433" s="106"/>
    </row>
    <row r="434" spans="1:12" ht="20.100000000000001" customHeight="1">
      <c r="A434" s="99"/>
      <c r="B434" s="192"/>
      <c r="C434" s="222"/>
      <c r="D434" s="102" t="s">
        <v>558</v>
      </c>
      <c r="E434" s="100"/>
      <c r="F434" s="103">
        <v>489</v>
      </c>
      <c r="G434" s="104">
        <v>16.492411467116359</v>
      </c>
      <c r="H434" s="103">
        <v>519</v>
      </c>
      <c r="I434" s="104">
        <v>15.75591985428051</v>
      </c>
      <c r="J434" s="105"/>
      <c r="K434" s="105"/>
      <c r="L434" s="106"/>
    </row>
    <row r="435" spans="1:12" ht="20.100000000000001" customHeight="1">
      <c r="A435" s="99"/>
      <c r="B435" s="192"/>
      <c r="C435" s="222"/>
      <c r="D435" s="102" t="s">
        <v>2239</v>
      </c>
      <c r="E435" s="100"/>
      <c r="F435" s="103">
        <v>655</v>
      </c>
      <c r="G435" s="104">
        <v>22.091062394603711</v>
      </c>
      <c r="H435" s="103">
        <v>596</v>
      </c>
      <c r="I435" s="104">
        <v>18.093503339404979</v>
      </c>
      <c r="J435" s="105"/>
      <c r="K435" s="105"/>
      <c r="L435" s="106"/>
    </row>
    <row r="436" spans="1:12" ht="20.100000000000001" customHeight="1">
      <c r="A436" s="99"/>
      <c r="B436" s="192"/>
      <c r="C436" s="222"/>
      <c r="D436" s="102" t="s">
        <v>2240</v>
      </c>
      <c r="E436" s="100"/>
      <c r="F436" s="103">
        <v>943</v>
      </c>
      <c r="G436" s="104">
        <v>31.804384485666105</v>
      </c>
      <c r="H436" s="103">
        <v>949</v>
      </c>
      <c r="I436" s="104">
        <v>28.809957498482085</v>
      </c>
      <c r="J436" s="105"/>
      <c r="K436" s="105"/>
      <c r="L436" s="106"/>
    </row>
    <row r="437" spans="1:12" ht="20.100000000000001" customHeight="1">
      <c r="A437" s="141" t="s">
        <v>4140</v>
      </c>
      <c r="B437" s="209" t="s">
        <v>1426</v>
      </c>
      <c r="C437" s="215" t="s">
        <v>1348</v>
      </c>
      <c r="D437" s="143" t="s">
        <v>1421</v>
      </c>
      <c r="E437" s="142"/>
      <c r="F437" s="160">
        <v>1938</v>
      </c>
      <c r="G437" s="164">
        <v>65.362563237774026</v>
      </c>
      <c r="H437" s="160">
        <v>1960</v>
      </c>
      <c r="I437" s="164">
        <v>59.502125075895563</v>
      </c>
      <c r="J437" s="178" t="s">
        <v>1</v>
      </c>
      <c r="K437" s="178" t="s">
        <v>1</v>
      </c>
      <c r="L437" s="185"/>
    </row>
    <row r="438" spans="1:12" ht="20.100000000000001" customHeight="1">
      <c r="A438" s="99"/>
      <c r="B438" s="192"/>
      <c r="C438" s="222"/>
      <c r="D438" s="102" t="s">
        <v>1420</v>
      </c>
      <c r="E438" s="100"/>
      <c r="F438" s="103">
        <v>74</v>
      </c>
      <c r="G438" s="104">
        <v>2.4957841483979766</v>
      </c>
      <c r="H438" s="103">
        <v>111</v>
      </c>
      <c r="I438" s="104">
        <v>3.3697632058287796</v>
      </c>
      <c r="J438" s="105"/>
      <c r="K438" s="105"/>
      <c r="L438" s="106"/>
    </row>
    <row r="439" spans="1:12" ht="20.100000000000001" customHeight="1">
      <c r="A439" s="99"/>
      <c r="B439" s="192"/>
      <c r="C439" s="222"/>
      <c r="D439" s="102" t="s">
        <v>1419</v>
      </c>
      <c r="E439" s="100"/>
      <c r="F439" s="103">
        <v>287</v>
      </c>
      <c r="G439" s="104">
        <v>9.6795952782462056</v>
      </c>
      <c r="H439" s="103">
        <v>389</v>
      </c>
      <c r="I439" s="104">
        <v>11.809350333940499</v>
      </c>
      <c r="J439" s="105"/>
      <c r="K439" s="105"/>
      <c r="L439" s="106"/>
    </row>
    <row r="440" spans="1:12" ht="20.100000000000001" customHeight="1">
      <c r="A440" s="99"/>
      <c r="B440" s="192"/>
      <c r="C440" s="222"/>
      <c r="D440" s="102" t="s">
        <v>1418</v>
      </c>
      <c r="E440" s="100"/>
      <c r="F440" s="103">
        <v>336</v>
      </c>
      <c r="G440" s="104">
        <v>11.332209106239461</v>
      </c>
      <c r="H440" s="103">
        <v>375</v>
      </c>
      <c r="I440" s="104">
        <v>11.384335154826958</v>
      </c>
      <c r="J440" s="105"/>
      <c r="K440" s="105"/>
      <c r="L440" s="106"/>
    </row>
    <row r="441" spans="1:12" ht="20.100000000000001" customHeight="1">
      <c r="A441" s="99"/>
      <c r="B441" s="192"/>
      <c r="C441" s="222"/>
      <c r="D441" s="102" t="s">
        <v>1417</v>
      </c>
      <c r="E441" s="100"/>
      <c r="F441" s="103">
        <v>16</v>
      </c>
      <c r="G441" s="104">
        <v>0.53962900505902189</v>
      </c>
      <c r="H441" s="103">
        <v>32</v>
      </c>
      <c r="I441" s="104">
        <v>0.97146326654523385</v>
      </c>
      <c r="J441" s="105"/>
      <c r="K441" s="105"/>
      <c r="L441" s="106"/>
    </row>
    <row r="442" spans="1:12" ht="20.100000000000001" customHeight="1">
      <c r="A442" s="99"/>
      <c r="B442" s="192"/>
      <c r="C442" s="222"/>
      <c r="D442" s="102" t="s">
        <v>1416</v>
      </c>
      <c r="E442" s="100"/>
      <c r="F442" s="103">
        <v>106</v>
      </c>
      <c r="G442" s="104">
        <v>3.5750421585160201</v>
      </c>
      <c r="H442" s="103">
        <v>138</v>
      </c>
      <c r="I442" s="104">
        <v>4.1894353369763211</v>
      </c>
      <c r="J442" s="105"/>
      <c r="K442" s="105"/>
      <c r="L442" s="106"/>
    </row>
    <row r="443" spans="1:12" ht="20.100000000000001" customHeight="1">
      <c r="A443" s="99"/>
      <c r="B443" s="192"/>
      <c r="C443" s="222"/>
      <c r="D443" s="102" t="s">
        <v>1138</v>
      </c>
      <c r="E443" s="100"/>
      <c r="F443" s="103">
        <v>5</v>
      </c>
      <c r="G443" s="104">
        <v>0.16863406408094436</v>
      </c>
      <c r="H443" s="103">
        <v>9</v>
      </c>
      <c r="I443" s="104">
        <v>0.27322404371584702</v>
      </c>
      <c r="J443" s="105"/>
      <c r="K443" s="105"/>
      <c r="L443" s="106"/>
    </row>
    <row r="444" spans="1:12" ht="20.100000000000001" customHeight="1">
      <c r="A444" s="99"/>
      <c r="B444" s="192"/>
      <c r="C444" s="222"/>
      <c r="D444" s="102" t="s">
        <v>1415</v>
      </c>
      <c r="E444" s="100"/>
      <c r="F444" s="103">
        <v>172</v>
      </c>
      <c r="G444" s="104">
        <v>5.801011804384486</v>
      </c>
      <c r="H444" s="103">
        <v>230</v>
      </c>
      <c r="I444" s="104">
        <v>6.9823922282938682</v>
      </c>
      <c r="J444" s="105"/>
      <c r="K444" s="105"/>
      <c r="L444" s="106"/>
    </row>
    <row r="445" spans="1:12" ht="20.100000000000001" customHeight="1">
      <c r="A445" s="99"/>
      <c r="B445" s="192"/>
      <c r="C445" s="222"/>
      <c r="D445" s="102" t="s">
        <v>1414</v>
      </c>
      <c r="E445" s="100"/>
      <c r="F445" s="103">
        <v>1</v>
      </c>
      <c r="G445" s="104">
        <v>3.3726812816188868E-2</v>
      </c>
      <c r="H445" s="103"/>
      <c r="I445" s="104"/>
      <c r="J445" s="105"/>
      <c r="K445" s="105"/>
      <c r="L445" s="106"/>
    </row>
    <row r="446" spans="1:12" ht="20.100000000000001" customHeight="1">
      <c r="A446" s="99"/>
      <c r="B446" s="192"/>
      <c r="C446" s="222"/>
      <c r="D446" s="102" t="s">
        <v>2066</v>
      </c>
      <c r="E446" s="100"/>
      <c r="F446" s="103">
        <v>13</v>
      </c>
      <c r="G446" s="104">
        <v>0.43844856661045534</v>
      </c>
      <c r="H446" s="103">
        <v>25</v>
      </c>
      <c r="I446" s="104">
        <v>0.75895567698846389</v>
      </c>
      <c r="J446" s="105"/>
      <c r="K446" s="105"/>
      <c r="L446" s="106"/>
    </row>
    <row r="447" spans="1:12" ht="20.100000000000001" customHeight="1">
      <c r="A447" s="99"/>
      <c r="B447" s="192"/>
      <c r="C447" s="222"/>
      <c r="D447" s="102" t="s">
        <v>2072</v>
      </c>
      <c r="E447" s="100"/>
      <c r="F447" s="103">
        <v>3</v>
      </c>
      <c r="G447" s="104">
        <v>0.10118043844856661</v>
      </c>
      <c r="H447" s="103">
        <v>9</v>
      </c>
      <c r="I447" s="104">
        <v>0.27322404371584702</v>
      </c>
      <c r="J447" s="105"/>
      <c r="K447" s="105"/>
      <c r="L447" s="106"/>
    </row>
    <row r="448" spans="1:12" ht="20.100000000000001" customHeight="1">
      <c r="A448" s="99"/>
      <c r="B448" s="192"/>
      <c r="C448" s="222"/>
      <c r="D448" s="102" t="s">
        <v>2076</v>
      </c>
      <c r="E448" s="100"/>
      <c r="F448" s="103">
        <v>12</v>
      </c>
      <c r="G448" s="104">
        <v>0.40472175379426645</v>
      </c>
      <c r="H448" s="103">
        <v>14</v>
      </c>
      <c r="I448" s="104">
        <v>0.42501517911353975</v>
      </c>
      <c r="J448" s="105"/>
      <c r="K448" s="105"/>
      <c r="L448" s="106"/>
    </row>
    <row r="449" spans="1:12" ht="20.100000000000001" customHeight="1">
      <c r="A449" s="99"/>
      <c r="B449" s="192"/>
      <c r="C449" s="222"/>
      <c r="D449" s="102" t="s">
        <v>1978</v>
      </c>
      <c r="E449" s="100"/>
      <c r="F449" s="103">
        <v>2</v>
      </c>
      <c r="G449" s="104">
        <v>6.7453625632377737E-2</v>
      </c>
      <c r="H449" s="103">
        <v>2</v>
      </c>
      <c r="I449" s="104">
        <v>6.0716454159077116E-2</v>
      </c>
      <c r="J449" s="105"/>
      <c r="K449" s="105"/>
      <c r="L449" s="106"/>
    </row>
    <row r="450" spans="1:12" ht="20.100000000000001" customHeight="1">
      <c r="A450" s="99"/>
      <c r="B450" s="192"/>
      <c r="C450" s="222"/>
      <c r="D450" s="102" t="s">
        <v>2082</v>
      </c>
      <c r="E450" s="100"/>
      <c r="F450" s="103"/>
      <c r="G450" s="104"/>
      <c r="H450" s="103"/>
      <c r="I450" s="104"/>
      <c r="J450" s="105"/>
      <c r="K450" s="105"/>
      <c r="L450" s="106"/>
    </row>
    <row r="451" spans="1:12" ht="20.100000000000001" customHeight="1">
      <c r="A451" s="141" t="s">
        <v>4141</v>
      </c>
      <c r="B451" s="209" t="s">
        <v>1425</v>
      </c>
      <c r="C451" s="215" t="s">
        <v>5051</v>
      </c>
      <c r="D451" s="143"/>
      <c r="E451" s="142"/>
      <c r="F451" s="160">
        <v>2</v>
      </c>
      <c r="G451" s="164">
        <v>100</v>
      </c>
      <c r="H451" s="160">
        <v>2</v>
      </c>
      <c r="I451" s="164">
        <v>100</v>
      </c>
      <c r="J451" s="178" t="s">
        <v>1</v>
      </c>
      <c r="K451" s="178" t="s">
        <v>1</v>
      </c>
      <c r="L451" s="185"/>
    </row>
    <row r="452" spans="1:12" ht="20.100000000000001" customHeight="1">
      <c r="A452" s="141" t="s">
        <v>4142</v>
      </c>
      <c r="B452" s="209" t="s">
        <v>1424</v>
      </c>
      <c r="C452" s="215" t="s">
        <v>1348</v>
      </c>
      <c r="D452" s="143" t="s">
        <v>1421</v>
      </c>
      <c r="E452" s="142"/>
      <c r="F452" s="160">
        <v>19</v>
      </c>
      <c r="G452" s="164">
        <v>0.64080944350758851</v>
      </c>
      <c r="H452" s="160">
        <v>26</v>
      </c>
      <c r="I452" s="164">
        <v>0.78931390406800239</v>
      </c>
      <c r="J452" s="178" t="s">
        <v>1</v>
      </c>
      <c r="K452" s="178" t="s">
        <v>1</v>
      </c>
      <c r="L452" s="185"/>
    </row>
    <row r="453" spans="1:12" ht="20.100000000000001" customHeight="1">
      <c r="A453" s="99"/>
      <c r="B453" s="192"/>
      <c r="C453" s="222"/>
      <c r="D453" s="102" t="s">
        <v>1420</v>
      </c>
      <c r="E453" s="100"/>
      <c r="F453" s="103">
        <v>45</v>
      </c>
      <c r="G453" s="104">
        <v>1.5177065767284992</v>
      </c>
      <c r="H453" s="103">
        <v>50</v>
      </c>
      <c r="I453" s="104">
        <v>1.5179113539769278</v>
      </c>
      <c r="J453" s="105"/>
      <c r="K453" s="105"/>
      <c r="L453" s="106"/>
    </row>
    <row r="454" spans="1:12" ht="20.100000000000001" customHeight="1">
      <c r="A454" s="99"/>
      <c r="B454" s="192"/>
      <c r="C454" s="222"/>
      <c r="D454" s="102" t="s">
        <v>1419</v>
      </c>
      <c r="E454" s="100"/>
      <c r="F454" s="103">
        <v>428</v>
      </c>
      <c r="G454" s="104">
        <v>14.435075885328837</v>
      </c>
      <c r="H454" s="103">
        <v>504</v>
      </c>
      <c r="I454" s="104">
        <v>15.300546448087433</v>
      </c>
      <c r="J454" s="105"/>
      <c r="K454" s="105"/>
      <c r="L454" s="106"/>
    </row>
    <row r="455" spans="1:12" ht="20.100000000000001" customHeight="1">
      <c r="A455" s="99"/>
      <c r="B455" s="192"/>
      <c r="C455" s="222"/>
      <c r="D455" s="102" t="s">
        <v>1418</v>
      </c>
      <c r="E455" s="100"/>
      <c r="F455" s="103">
        <v>963</v>
      </c>
      <c r="G455" s="104">
        <v>32.478920741989882</v>
      </c>
      <c r="H455" s="103">
        <v>1149</v>
      </c>
      <c r="I455" s="104">
        <v>34.881602914389795</v>
      </c>
      <c r="J455" s="105"/>
      <c r="K455" s="105"/>
      <c r="L455" s="106"/>
    </row>
    <row r="456" spans="1:12" ht="20.100000000000001" customHeight="1">
      <c r="A456" s="99"/>
      <c r="B456" s="192"/>
      <c r="C456" s="222"/>
      <c r="D456" s="102" t="s">
        <v>1417</v>
      </c>
      <c r="E456" s="100"/>
      <c r="F456" s="103">
        <v>226</v>
      </c>
      <c r="G456" s="104">
        <v>7.6222596964586851</v>
      </c>
      <c r="H456" s="103">
        <v>252</v>
      </c>
      <c r="I456" s="104">
        <v>7.6502732240437163</v>
      </c>
      <c r="J456" s="105"/>
      <c r="K456" s="105"/>
      <c r="L456" s="106"/>
    </row>
    <row r="457" spans="1:12" ht="20.100000000000001" customHeight="1">
      <c r="A457" s="99"/>
      <c r="B457" s="192"/>
      <c r="C457" s="222"/>
      <c r="D457" s="102" t="s">
        <v>1416</v>
      </c>
      <c r="E457" s="100"/>
      <c r="F457" s="103">
        <v>252</v>
      </c>
      <c r="G457" s="104">
        <v>8.4991568296795954</v>
      </c>
      <c r="H457" s="103">
        <v>303</v>
      </c>
      <c r="I457" s="104">
        <v>9.1985428051001819</v>
      </c>
      <c r="J457" s="105"/>
      <c r="K457" s="105"/>
      <c r="L457" s="106"/>
    </row>
    <row r="458" spans="1:12" ht="20.100000000000001" customHeight="1">
      <c r="A458" s="99"/>
      <c r="B458" s="192"/>
      <c r="C458" s="222"/>
      <c r="D458" s="102" t="s">
        <v>1138</v>
      </c>
      <c r="E458" s="100"/>
      <c r="F458" s="103">
        <v>56</v>
      </c>
      <c r="G458" s="104">
        <v>1.8887015177065767</v>
      </c>
      <c r="H458" s="103">
        <v>54</v>
      </c>
      <c r="I458" s="104">
        <v>1.639344262295082</v>
      </c>
      <c r="J458" s="105"/>
      <c r="K458" s="105"/>
      <c r="L458" s="106"/>
    </row>
    <row r="459" spans="1:12" ht="20.100000000000001" customHeight="1">
      <c r="A459" s="99"/>
      <c r="B459" s="192"/>
      <c r="C459" s="222"/>
      <c r="D459" s="102" t="s">
        <v>1415</v>
      </c>
      <c r="E459" s="100"/>
      <c r="F459" s="103">
        <v>803</v>
      </c>
      <c r="G459" s="104">
        <v>27.082630691399661</v>
      </c>
      <c r="H459" s="103">
        <v>759</v>
      </c>
      <c r="I459" s="104">
        <v>23.041894353369763</v>
      </c>
      <c r="J459" s="105"/>
      <c r="K459" s="105"/>
      <c r="L459" s="106"/>
    </row>
    <row r="460" spans="1:12" ht="20.100000000000001" customHeight="1">
      <c r="A460" s="99"/>
      <c r="B460" s="192"/>
      <c r="C460" s="222"/>
      <c r="D460" s="102" t="s">
        <v>1414</v>
      </c>
      <c r="E460" s="100"/>
      <c r="F460" s="103">
        <v>2</v>
      </c>
      <c r="G460" s="104">
        <v>6.7453625632377737E-2</v>
      </c>
      <c r="H460" s="103">
        <v>1</v>
      </c>
      <c r="I460" s="104">
        <v>3.0358227079538558E-2</v>
      </c>
      <c r="J460" s="105"/>
      <c r="K460" s="105"/>
      <c r="L460" s="106"/>
    </row>
    <row r="461" spans="1:12" ht="20.100000000000001" customHeight="1">
      <c r="A461" s="99"/>
      <c r="B461" s="192"/>
      <c r="C461" s="222"/>
      <c r="D461" s="102" t="s">
        <v>2066</v>
      </c>
      <c r="E461" s="100"/>
      <c r="F461" s="103">
        <v>4</v>
      </c>
      <c r="G461" s="104">
        <v>0.13490725126475547</v>
      </c>
      <c r="H461" s="103">
        <v>10</v>
      </c>
      <c r="I461" s="104">
        <v>0.30358227079538552</v>
      </c>
      <c r="J461" s="105"/>
      <c r="K461" s="105"/>
      <c r="L461" s="106"/>
    </row>
    <row r="462" spans="1:12" ht="20.100000000000001" customHeight="1">
      <c r="A462" s="99"/>
      <c r="B462" s="192"/>
      <c r="C462" s="222"/>
      <c r="D462" s="102" t="s">
        <v>2072</v>
      </c>
      <c r="E462" s="100"/>
      <c r="F462" s="103">
        <v>8</v>
      </c>
      <c r="G462" s="104">
        <v>0.26981450252951095</v>
      </c>
      <c r="H462" s="103">
        <v>11</v>
      </c>
      <c r="I462" s="104">
        <v>0.33394049787492414</v>
      </c>
      <c r="J462" s="105"/>
      <c r="K462" s="105"/>
      <c r="L462" s="106"/>
    </row>
    <row r="463" spans="1:12" ht="20.100000000000001" customHeight="1">
      <c r="A463" s="99"/>
      <c r="B463" s="192"/>
      <c r="C463" s="222"/>
      <c r="D463" s="102" t="s">
        <v>2076</v>
      </c>
      <c r="E463" s="100"/>
      <c r="F463" s="103">
        <v>72</v>
      </c>
      <c r="G463" s="104">
        <v>2.4283305227655987</v>
      </c>
      <c r="H463" s="103">
        <v>85</v>
      </c>
      <c r="I463" s="104">
        <v>2.580449301760777</v>
      </c>
      <c r="J463" s="105"/>
      <c r="K463" s="105"/>
      <c r="L463" s="106"/>
    </row>
    <row r="464" spans="1:12" ht="20.100000000000001" customHeight="1">
      <c r="A464" s="99"/>
      <c r="B464" s="192"/>
      <c r="C464" s="222"/>
      <c r="D464" s="102" t="s">
        <v>1978</v>
      </c>
      <c r="E464" s="100"/>
      <c r="F464" s="103">
        <v>1</v>
      </c>
      <c r="G464" s="104">
        <v>3.3726812816188868E-2</v>
      </c>
      <c r="H464" s="103">
        <v>2</v>
      </c>
      <c r="I464" s="104">
        <v>6.0716454159077116E-2</v>
      </c>
      <c r="J464" s="105"/>
      <c r="K464" s="105"/>
      <c r="L464" s="106"/>
    </row>
    <row r="465" spans="1:12" ht="20.100000000000001" customHeight="1">
      <c r="A465" s="99"/>
      <c r="B465" s="192"/>
      <c r="C465" s="222"/>
      <c r="D465" s="102" t="s">
        <v>2082</v>
      </c>
      <c r="E465" s="312"/>
      <c r="F465" s="103">
        <v>86</v>
      </c>
      <c r="G465" s="104">
        <v>2.900505902192243</v>
      </c>
      <c r="H465" s="103">
        <v>88</v>
      </c>
      <c r="I465" s="104">
        <v>2.6715239829993931</v>
      </c>
      <c r="J465" s="105"/>
      <c r="K465" s="105"/>
      <c r="L465" s="106"/>
    </row>
    <row r="466" spans="1:12" ht="20.100000000000001" customHeight="1">
      <c r="A466" s="141" t="s">
        <v>4143</v>
      </c>
      <c r="B466" s="209" t="s">
        <v>1423</v>
      </c>
      <c r="C466" s="215" t="s">
        <v>5052</v>
      </c>
      <c r="D466" s="143"/>
      <c r="E466" s="142"/>
      <c r="F466" s="160">
        <v>1</v>
      </c>
      <c r="G466" s="164">
        <v>100</v>
      </c>
      <c r="H466" s="160">
        <v>2</v>
      </c>
      <c r="I466" s="164">
        <v>100</v>
      </c>
      <c r="J466" s="178" t="s">
        <v>1</v>
      </c>
      <c r="K466" s="178" t="s">
        <v>1</v>
      </c>
      <c r="L466" s="185"/>
    </row>
    <row r="467" spans="1:12" ht="20.100000000000001" customHeight="1">
      <c r="A467" s="141" t="s">
        <v>4144</v>
      </c>
      <c r="B467" s="209" t="s">
        <v>1422</v>
      </c>
      <c r="C467" s="215" t="s">
        <v>5053</v>
      </c>
      <c r="D467" s="143" t="s">
        <v>1421</v>
      </c>
      <c r="E467" s="142"/>
      <c r="F467" s="160">
        <v>9</v>
      </c>
      <c r="G467" s="164">
        <v>0.31260854463355331</v>
      </c>
      <c r="H467" s="160">
        <v>24</v>
      </c>
      <c r="I467" s="164">
        <v>0.74859638178415466</v>
      </c>
      <c r="J467" s="178" t="s">
        <v>1</v>
      </c>
      <c r="K467" s="178" t="s">
        <v>1</v>
      </c>
      <c r="L467" s="185"/>
    </row>
    <row r="468" spans="1:12" ht="20.100000000000001" customHeight="1">
      <c r="A468" s="99"/>
      <c r="B468" s="192"/>
      <c r="C468" s="222"/>
      <c r="D468" s="102" t="s">
        <v>1420</v>
      </c>
      <c r="E468" s="100"/>
      <c r="F468" s="103">
        <v>20</v>
      </c>
      <c r="G468" s="104">
        <v>0.69468565474122956</v>
      </c>
      <c r="H468" s="103">
        <v>36</v>
      </c>
      <c r="I468" s="104">
        <v>1.1228945726762321</v>
      </c>
      <c r="J468" s="105"/>
      <c r="K468" s="105"/>
      <c r="L468" s="106"/>
    </row>
    <row r="469" spans="1:12" ht="20.100000000000001" customHeight="1">
      <c r="A469" s="99"/>
      <c r="B469" s="192"/>
      <c r="C469" s="222"/>
      <c r="D469" s="102" t="s">
        <v>1419</v>
      </c>
      <c r="E469" s="100"/>
      <c r="F469" s="103">
        <v>148</v>
      </c>
      <c r="G469" s="104">
        <v>5.1406738450850993</v>
      </c>
      <c r="H469" s="103">
        <v>315</v>
      </c>
      <c r="I469" s="104">
        <v>9.8253275109170293</v>
      </c>
      <c r="J469" s="105"/>
      <c r="K469" s="105"/>
      <c r="L469" s="106"/>
    </row>
    <row r="470" spans="1:12" ht="20.100000000000001" customHeight="1">
      <c r="A470" s="99"/>
      <c r="B470" s="192"/>
      <c r="C470" s="222"/>
      <c r="D470" s="102" t="s">
        <v>1418</v>
      </c>
      <c r="E470" s="100"/>
      <c r="F470" s="103">
        <v>346</v>
      </c>
      <c r="G470" s="104">
        <v>12.018061827023272</v>
      </c>
      <c r="H470" s="103">
        <v>709</v>
      </c>
      <c r="I470" s="104">
        <v>22.114784778540237</v>
      </c>
      <c r="J470" s="105"/>
      <c r="K470" s="105"/>
      <c r="L470" s="106"/>
    </row>
    <row r="471" spans="1:12" ht="20.100000000000001" customHeight="1">
      <c r="A471" s="99"/>
      <c r="B471" s="192"/>
      <c r="C471" s="222"/>
      <c r="D471" s="102" t="s">
        <v>1417</v>
      </c>
      <c r="E471" s="100"/>
      <c r="F471" s="103">
        <v>143</v>
      </c>
      <c r="G471" s="104">
        <v>4.9670024313997914</v>
      </c>
      <c r="H471" s="103">
        <v>334</v>
      </c>
      <c r="I471" s="104">
        <v>10.41796631316282</v>
      </c>
      <c r="J471" s="105"/>
      <c r="K471" s="105"/>
      <c r="L471" s="106"/>
    </row>
    <row r="472" spans="1:12" ht="20.100000000000001" customHeight="1">
      <c r="A472" s="99"/>
      <c r="B472" s="192"/>
      <c r="C472" s="222"/>
      <c r="D472" s="102" t="s">
        <v>1416</v>
      </c>
      <c r="E472" s="100"/>
      <c r="F472" s="103">
        <v>91</v>
      </c>
      <c r="G472" s="104">
        <v>3.1608197290725948</v>
      </c>
      <c r="H472" s="103">
        <v>178</v>
      </c>
      <c r="I472" s="104">
        <v>5.552089831565814</v>
      </c>
      <c r="J472" s="105"/>
      <c r="K472" s="105"/>
      <c r="L472" s="106"/>
    </row>
    <row r="473" spans="1:12" ht="20.100000000000001" customHeight="1">
      <c r="A473" s="99"/>
      <c r="B473" s="192"/>
      <c r="C473" s="222"/>
      <c r="D473" s="102" t="s">
        <v>1138</v>
      </c>
      <c r="E473" s="100"/>
      <c r="F473" s="103">
        <v>28</v>
      </c>
      <c r="G473" s="104">
        <v>0.97255991663772146</v>
      </c>
      <c r="H473" s="103">
        <v>50</v>
      </c>
      <c r="I473" s="104">
        <v>1.5595757953836558</v>
      </c>
      <c r="J473" s="105"/>
      <c r="K473" s="105"/>
      <c r="L473" s="106"/>
    </row>
    <row r="474" spans="1:12" ht="20.100000000000001" customHeight="1">
      <c r="A474" s="99"/>
      <c r="B474" s="192"/>
      <c r="C474" s="222"/>
      <c r="D474" s="102" t="s">
        <v>1415</v>
      </c>
      <c r="E474" s="100"/>
      <c r="F474" s="103">
        <v>448</v>
      </c>
      <c r="G474" s="104">
        <v>15.560958666203543</v>
      </c>
      <c r="H474" s="103">
        <v>923</v>
      </c>
      <c r="I474" s="104">
        <v>28.789769182782283</v>
      </c>
      <c r="J474" s="105"/>
      <c r="K474" s="105"/>
      <c r="L474" s="106"/>
    </row>
    <row r="475" spans="1:12" ht="20.100000000000001" customHeight="1">
      <c r="A475" s="99"/>
      <c r="B475" s="192"/>
      <c r="C475" s="222"/>
      <c r="D475" s="102" t="s">
        <v>1414</v>
      </c>
      <c r="E475" s="100"/>
      <c r="F475" s="103"/>
      <c r="G475" s="104"/>
      <c r="H475" s="103">
        <v>5</v>
      </c>
      <c r="I475" s="104">
        <v>0.15595757953836559</v>
      </c>
      <c r="J475" s="105"/>
      <c r="K475" s="105"/>
      <c r="L475" s="106"/>
    </row>
    <row r="476" spans="1:12" ht="20.100000000000001" customHeight="1">
      <c r="A476" s="99"/>
      <c r="B476" s="192"/>
      <c r="C476" s="222"/>
      <c r="D476" s="102" t="s">
        <v>2066</v>
      </c>
      <c r="E476" s="100"/>
      <c r="F476" s="103">
        <v>5</v>
      </c>
      <c r="G476" s="104">
        <v>0.17367141368530739</v>
      </c>
      <c r="H476" s="103">
        <v>11</v>
      </c>
      <c r="I476" s="104">
        <v>0.34310667498440423</v>
      </c>
      <c r="J476" s="105"/>
      <c r="K476" s="105"/>
      <c r="L476" s="106"/>
    </row>
    <row r="477" spans="1:12" ht="20.100000000000001" customHeight="1">
      <c r="A477" s="99"/>
      <c r="B477" s="192"/>
      <c r="C477" s="222"/>
      <c r="D477" s="102" t="s">
        <v>2072</v>
      </c>
      <c r="E477" s="100"/>
      <c r="F477" s="103">
        <v>5</v>
      </c>
      <c r="G477" s="104">
        <v>0.17367141368530739</v>
      </c>
      <c r="H477" s="103">
        <v>12</v>
      </c>
      <c r="I477" s="104">
        <v>0.37429819089207733</v>
      </c>
      <c r="J477" s="105"/>
      <c r="K477" s="105"/>
      <c r="L477" s="106"/>
    </row>
    <row r="478" spans="1:12" ht="20.100000000000001" customHeight="1">
      <c r="A478" s="99"/>
      <c r="B478" s="192"/>
      <c r="C478" s="222"/>
      <c r="D478" s="102" t="s">
        <v>2076</v>
      </c>
      <c r="E478" s="100"/>
      <c r="F478" s="103">
        <v>57</v>
      </c>
      <c r="G478" s="104">
        <v>1.9798541160125043</v>
      </c>
      <c r="H478" s="103">
        <v>233</v>
      </c>
      <c r="I478" s="104">
        <v>7.2676232064878361</v>
      </c>
      <c r="J478" s="105"/>
      <c r="K478" s="105"/>
      <c r="L478" s="106"/>
    </row>
    <row r="479" spans="1:12" ht="20.100000000000001" customHeight="1">
      <c r="A479" s="99"/>
      <c r="B479" s="192"/>
      <c r="C479" s="222"/>
      <c r="D479" s="102" t="s">
        <v>1978</v>
      </c>
      <c r="E479" s="100"/>
      <c r="F479" s="103"/>
      <c r="G479" s="104"/>
      <c r="H479" s="103">
        <v>2</v>
      </c>
      <c r="I479" s="104">
        <v>6.2383031815346227E-2</v>
      </c>
      <c r="J479" s="105"/>
      <c r="K479" s="105"/>
      <c r="L479" s="106"/>
    </row>
    <row r="480" spans="1:12" ht="20.100000000000001" customHeight="1">
      <c r="A480" s="99"/>
      <c r="B480" s="192"/>
      <c r="C480" s="222"/>
      <c r="D480" s="102" t="s">
        <v>2082</v>
      </c>
      <c r="E480" s="100"/>
      <c r="F480" s="103">
        <v>1579</v>
      </c>
      <c r="G480" s="104">
        <v>54.84543244182008</v>
      </c>
      <c r="H480" s="103">
        <v>374</v>
      </c>
      <c r="I480" s="104">
        <v>11.665626949469745</v>
      </c>
      <c r="J480" s="105"/>
      <c r="K480" s="105"/>
      <c r="L480" s="106"/>
    </row>
    <row r="481" spans="1:12" ht="20.100000000000001" customHeight="1">
      <c r="A481" s="141" t="s">
        <v>4145</v>
      </c>
      <c r="B481" s="209" t="s">
        <v>1413</v>
      </c>
      <c r="C481" s="215" t="s">
        <v>5054</v>
      </c>
      <c r="D481" s="143"/>
      <c r="E481" s="142"/>
      <c r="F481" s="160"/>
      <c r="G481" s="164"/>
      <c r="H481" s="160">
        <v>2</v>
      </c>
      <c r="I481" s="164">
        <v>100</v>
      </c>
      <c r="J481" s="178" t="s">
        <v>1</v>
      </c>
      <c r="K481" s="178" t="s">
        <v>1</v>
      </c>
      <c r="L481" s="185"/>
    </row>
    <row r="482" spans="1:12" ht="20.100000000000001" customHeight="1">
      <c r="A482" s="141" t="s">
        <v>4146</v>
      </c>
      <c r="B482" s="209" t="s">
        <v>1412</v>
      </c>
      <c r="C482" s="215" t="s">
        <v>1348</v>
      </c>
      <c r="D482" s="143" t="s">
        <v>1409</v>
      </c>
      <c r="E482" s="142"/>
      <c r="F482" s="160">
        <v>81</v>
      </c>
      <c r="G482" s="164">
        <v>2.7318718381112985</v>
      </c>
      <c r="H482" s="160">
        <v>62</v>
      </c>
      <c r="I482" s="164">
        <v>1.8822100789313905</v>
      </c>
      <c r="J482" s="178" t="s">
        <v>1</v>
      </c>
      <c r="K482" s="178" t="s">
        <v>1</v>
      </c>
      <c r="L482" s="185"/>
    </row>
    <row r="483" spans="1:12" ht="20.100000000000001" customHeight="1">
      <c r="A483" s="99"/>
      <c r="B483" s="192"/>
      <c r="C483" s="210"/>
      <c r="D483" s="102" t="s">
        <v>1408</v>
      </c>
      <c r="E483" s="100"/>
      <c r="F483" s="103">
        <v>1846</v>
      </c>
      <c r="G483" s="104">
        <v>62.259696458684651</v>
      </c>
      <c r="H483" s="103">
        <v>2088</v>
      </c>
      <c r="I483" s="104">
        <v>63.387978142076506</v>
      </c>
      <c r="J483" s="105"/>
      <c r="K483" s="105"/>
      <c r="L483" s="106"/>
    </row>
    <row r="484" spans="1:12" ht="20.100000000000001" customHeight="1">
      <c r="A484" s="99"/>
      <c r="B484" s="192"/>
      <c r="C484" s="210"/>
      <c r="D484" s="102" t="s">
        <v>1407</v>
      </c>
      <c r="E484" s="100"/>
      <c r="F484" s="103">
        <v>10</v>
      </c>
      <c r="G484" s="104">
        <v>0.33726812816188873</v>
      </c>
      <c r="H484" s="103">
        <v>20</v>
      </c>
      <c r="I484" s="104">
        <v>0.60716454159077105</v>
      </c>
      <c r="J484" s="105"/>
      <c r="K484" s="105"/>
      <c r="L484" s="106"/>
    </row>
    <row r="485" spans="1:12" ht="20.100000000000001" customHeight="1">
      <c r="A485" s="99"/>
      <c r="B485" s="192"/>
      <c r="C485" s="210"/>
      <c r="D485" s="102" t="s">
        <v>1406</v>
      </c>
      <c r="E485" s="100"/>
      <c r="F485" s="103">
        <v>121</v>
      </c>
      <c r="G485" s="104">
        <v>4.0809443507588536</v>
      </c>
      <c r="H485" s="103">
        <v>130</v>
      </c>
      <c r="I485" s="104">
        <v>3.9465695203400117</v>
      </c>
      <c r="J485" s="105"/>
      <c r="K485" s="105"/>
      <c r="L485" s="106"/>
    </row>
    <row r="486" spans="1:12" ht="20.100000000000001" customHeight="1">
      <c r="A486" s="99"/>
      <c r="B486" s="192"/>
      <c r="C486" s="210"/>
      <c r="D486" s="102" t="s">
        <v>1405</v>
      </c>
      <c r="E486" s="100"/>
      <c r="F486" s="103">
        <v>11</v>
      </c>
      <c r="G486" s="104">
        <v>0.37099494097807756</v>
      </c>
      <c r="H486" s="103">
        <v>13</v>
      </c>
      <c r="I486" s="104">
        <v>0.3946569520340012</v>
      </c>
      <c r="J486" s="105"/>
      <c r="K486" s="105"/>
      <c r="L486" s="106"/>
    </row>
    <row r="487" spans="1:12" ht="20.100000000000001" customHeight="1">
      <c r="A487" s="99"/>
      <c r="B487" s="192"/>
      <c r="C487" s="210"/>
      <c r="D487" s="102" t="s">
        <v>1404</v>
      </c>
      <c r="E487" s="100"/>
      <c r="F487" s="103">
        <v>17</v>
      </c>
      <c r="G487" s="104">
        <v>0.57335581787521084</v>
      </c>
      <c r="H487" s="103">
        <v>15</v>
      </c>
      <c r="I487" s="104">
        <v>0.45537340619307837</v>
      </c>
      <c r="J487" s="105"/>
      <c r="K487" s="105"/>
      <c r="L487" s="106"/>
    </row>
    <row r="488" spans="1:12" ht="20.100000000000001" customHeight="1">
      <c r="A488" s="99"/>
      <c r="B488" s="192"/>
      <c r="C488" s="210"/>
      <c r="D488" s="102" t="s">
        <v>1403</v>
      </c>
      <c r="E488" s="100"/>
      <c r="F488" s="103">
        <v>25</v>
      </c>
      <c r="G488" s="104">
        <v>0.84317032040472173</v>
      </c>
      <c r="H488" s="103">
        <v>50</v>
      </c>
      <c r="I488" s="104">
        <v>1.5179113539769278</v>
      </c>
      <c r="J488" s="105"/>
      <c r="K488" s="105"/>
      <c r="L488" s="106"/>
    </row>
    <row r="489" spans="1:12" ht="20.100000000000001" customHeight="1">
      <c r="A489" s="99"/>
      <c r="B489" s="192"/>
      <c r="C489" s="210"/>
      <c r="D489" s="102" t="s">
        <v>1402</v>
      </c>
      <c r="E489" s="100"/>
      <c r="F489" s="103">
        <v>66</v>
      </c>
      <c r="G489" s="104">
        <v>2.2259696458684655</v>
      </c>
      <c r="H489" s="103">
        <v>74</v>
      </c>
      <c r="I489" s="104">
        <v>2.2465088038858534</v>
      </c>
      <c r="J489" s="105"/>
      <c r="K489" s="105"/>
      <c r="L489" s="106"/>
    </row>
    <row r="490" spans="1:12" ht="20.100000000000001" customHeight="1">
      <c r="A490" s="99"/>
      <c r="B490" s="192"/>
      <c r="C490" s="210"/>
      <c r="D490" s="102" t="s">
        <v>1401</v>
      </c>
      <c r="E490" s="100"/>
      <c r="F490" s="103">
        <v>209</v>
      </c>
      <c r="G490" s="104">
        <v>7.0489038785834737</v>
      </c>
      <c r="H490" s="103">
        <v>228</v>
      </c>
      <c r="I490" s="104">
        <v>6.9216757741347905</v>
      </c>
      <c r="J490" s="105"/>
      <c r="K490" s="105"/>
      <c r="L490" s="106"/>
    </row>
    <row r="491" spans="1:12" ht="20.100000000000001" customHeight="1">
      <c r="A491" s="99"/>
      <c r="B491" s="192"/>
      <c r="C491" s="210"/>
      <c r="D491" s="102" t="s">
        <v>2067</v>
      </c>
      <c r="E491" s="100"/>
      <c r="F491" s="103">
        <v>6</v>
      </c>
      <c r="G491" s="104">
        <v>0.20236087689713322</v>
      </c>
      <c r="H491" s="103">
        <v>7</v>
      </c>
      <c r="I491" s="104">
        <v>0.21250758955676988</v>
      </c>
      <c r="J491" s="105"/>
      <c r="K491" s="105"/>
      <c r="L491" s="106"/>
    </row>
    <row r="492" spans="1:12" ht="20.100000000000001" customHeight="1">
      <c r="A492" s="99"/>
      <c r="B492" s="192"/>
      <c r="C492" s="210"/>
      <c r="D492" s="102" t="s">
        <v>2073</v>
      </c>
      <c r="E492" s="100"/>
      <c r="F492" s="103">
        <v>8</v>
      </c>
      <c r="G492" s="104">
        <v>0.26981450252951095</v>
      </c>
      <c r="H492" s="103">
        <v>5</v>
      </c>
      <c r="I492" s="104">
        <v>0.15179113539769276</v>
      </c>
      <c r="J492" s="105"/>
      <c r="K492" s="105"/>
      <c r="L492" s="106"/>
    </row>
    <row r="493" spans="1:12" ht="20.100000000000001" customHeight="1">
      <c r="A493" s="99"/>
      <c r="B493" s="192"/>
      <c r="C493" s="210"/>
      <c r="D493" s="102" t="s">
        <v>2077</v>
      </c>
      <c r="E493" s="100"/>
      <c r="F493" s="103">
        <v>67</v>
      </c>
      <c r="G493" s="104">
        <v>2.2596964586846542</v>
      </c>
      <c r="H493" s="103">
        <v>63</v>
      </c>
      <c r="I493" s="104">
        <v>1.9125683060109291</v>
      </c>
      <c r="J493" s="105"/>
      <c r="K493" s="105"/>
      <c r="L493" s="106"/>
    </row>
    <row r="494" spans="1:12" ht="20.100000000000001" customHeight="1">
      <c r="A494" s="99"/>
      <c r="B494" s="192"/>
      <c r="C494" s="210"/>
      <c r="D494" s="102" t="s">
        <v>2080</v>
      </c>
      <c r="E494" s="100"/>
      <c r="F494" s="103">
        <v>127</v>
      </c>
      <c r="G494" s="104">
        <v>4.2833052276559869</v>
      </c>
      <c r="H494" s="103">
        <v>139</v>
      </c>
      <c r="I494" s="104">
        <v>4.219793564055859</v>
      </c>
      <c r="J494" s="105"/>
      <c r="K494" s="105"/>
      <c r="L494" s="106"/>
    </row>
    <row r="495" spans="1:12" ht="20.100000000000001" customHeight="1">
      <c r="A495" s="99"/>
      <c r="B495" s="192"/>
      <c r="C495" s="210"/>
      <c r="D495" s="102" t="s">
        <v>2083</v>
      </c>
      <c r="E495" s="100"/>
      <c r="F495" s="103">
        <v>69</v>
      </c>
      <c r="G495" s="104">
        <v>2.3271500843170321</v>
      </c>
      <c r="H495" s="103">
        <v>97</v>
      </c>
      <c r="I495" s="104">
        <v>2.9447480267152399</v>
      </c>
      <c r="J495" s="105"/>
      <c r="K495" s="105"/>
      <c r="L495" s="106"/>
    </row>
    <row r="496" spans="1:12" ht="20.100000000000001" customHeight="1">
      <c r="A496" s="99"/>
      <c r="B496" s="192"/>
      <c r="C496" s="210"/>
      <c r="D496" s="102" t="s">
        <v>2085</v>
      </c>
      <c r="E496" s="100"/>
      <c r="F496" s="103">
        <v>261</v>
      </c>
      <c r="G496" s="104">
        <v>8.8026981450252944</v>
      </c>
      <c r="H496" s="103">
        <v>271</v>
      </c>
      <c r="I496" s="104">
        <v>8.2270795385549498</v>
      </c>
      <c r="J496" s="105"/>
      <c r="K496" s="105"/>
      <c r="L496" s="106"/>
    </row>
    <row r="497" spans="1:12" ht="20.100000000000001" customHeight="1">
      <c r="A497" s="99"/>
      <c r="B497" s="192"/>
      <c r="C497" s="210"/>
      <c r="D497" s="102" t="s">
        <v>2087</v>
      </c>
      <c r="E497" s="100"/>
      <c r="F497" s="103">
        <v>35</v>
      </c>
      <c r="G497" s="104">
        <v>1.1804384485666104</v>
      </c>
      <c r="H497" s="103">
        <v>28</v>
      </c>
      <c r="I497" s="104">
        <v>0.85003035822707951</v>
      </c>
      <c r="J497" s="105"/>
      <c r="K497" s="105"/>
      <c r="L497" s="106"/>
    </row>
    <row r="498" spans="1:12" ht="20.100000000000001" customHeight="1">
      <c r="A498" s="99"/>
      <c r="B498" s="192"/>
      <c r="C498" s="210"/>
      <c r="D498" s="102" t="s">
        <v>299</v>
      </c>
      <c r="E498" s="100"/>
      <c r="F498" s="103">
        <v>2</v>
      </c>
      <c r="G498" s="104">
        <v>6.7453625632377737E-2</v>
      </c>
      <c r="H498" s="103">
        <v>4</v>
      </c>
      <c r="I498" s="104">
        <v>0.12143290831815423</v>
      </c>
      <c r="J498" s="105"/>
      <c r="K498" s="105"/>
      <c r="L498" s="106"/>
    </row>
    <row r="499" spans="1:12" ht="20.100000000000001" customHeight="1">
      <c r="A499" s="99"/>
      <c r="B499" s="192"/>
      <c r="C499" s="210"/>
      <c r="D499" s="102" t="s">
        <v>2088</v>
      </c>
      <c r="E499" s="100"/>
      <c r="F499" s="103">
        <v>4</v>
      </c>
      <c r="G499" s="104">
        <v>0.13490725126475547</v>
      </c>
      <c r="H499" s="103"/>
      <c r="I499" s="104"/>
      <c r="J499" s="105"/>
      <c r="K499" s="105"/>
      <c r="L499" s="106"/>
    </row>
    <row r="500" spans="1:12" ht="20.100000000000001" customHeight="1">
      <c r="A500" s="141" t="s">
        <v>4147</v>
      </c>
      <c r="B500" s="209" t="s">
        <v>1411</v>
      </c>
      <c r="C500" s="215" t="s">
        <v>5055</v>
      </c>
      <c r="D500" s="143"/>
      <c r="E500" s="142"/>
      <c r="F500" s="160">
        <v>2</v>
      </c>
      <c r="G500" s="164">
        <v>100</v>
      </c>
      <c r="H500" s="160">
        <v>4</v>
      </c>
      <c r="I500" s="164">
        <v>100</v>
      </c>
      <c r="J500" s="178" t="s">
        <v>1</v>
      </c>
      <c r="K500" s="178" t="s">
        <v>1</v>
      </c>
      <c r="L500" s="185"/>
    </row>
    <row r="501" spans="1:12" ht="20.100000000000001" customHeight="1">
      <c r="A501" s="141" t="s">
        <v>4148</v>
      </c>
      <c r="B501" s="209" t="s">
        <v>1410</v>
      </c>
      <c r="C501" s="215" t="s">
        <v>1348</v>
      </c>
      <c r="D501" s="143" t="s">
        <v>1409</v>
      </c>
      <c r="E501" s="142"/>
      <c r="F501" s="160">
        <v>75</v>
      </c>
      <c r="G501" s="164">
        <v>2.5449609772650152</v>
      </c>
      <c r="H501" s="160">
        <v>77</v>
      </c>
      <c r="I501" s="164">
        <v>2.3375834851244686</v>
      </c>
      <c r="J501" s="178" t="s">
        <v>1</v>
      </c>
      <c r="K501" s="178" t="s">
        <v>1</v>
      </c>
      <c r="L501" s="185"/>
    </row>
    <row r="502" spans="1:12" ht="20.100000000000001" customHeight="1">
      <c r="A502" s="99"/>
      <c r="B502" s="192"/>
      <c r="C502" s="210"/>
      <c r="D502" s="102" t="s">
        <v>1408</v>
      </c>
      <c r="E502" s="100"/>
      <c r="F502" s="103">
        <v>424</v>
      </c>
      <c r="G502" s="104">
        <v>14.387512724804886</v>
      </c>
      <c r="H502" s="103">
        <v>493</v>
      </c>
      <c r="I502" s="104">
        <v>14.966605950212507</v>
      </c>
      <c r="J502" s="105"/>
      <c r="K502" s="105"/>
      <c r="L502" s="106"/>
    </row>
    <row r="503" spans="1:12" ht="20.100000000000001" customHeight="1">
      <c r="A503" s="99"/>
      <c r="B503" s="192"/>
      <c r="C503" s="210"/>
      <c r="D503" s="102" t="s">
        <v>1407</v>
      </c>
      <c r="E503" s="100"/>
      <c r="F503" s="103">
        <v>34</v>
      </c>
      <c r="G503" s="104">
        <v>1.153715643026807</v>
      </c>
      <c r="H503" s="103">
        <v>43</v>
      </c>
      <c r="I503" s="104">
        <v>1.3054037644201579</v>
      </c>
      <c r="J503" s="105"/>
      <c r="K503" s="105"/>
      <c r="L503" s="106"/>
    </row>
    <row r="504" spans="1:12" ht="20.100000000000001" customHeight="1">
      <c r="A504" s="99"/>
      <c r="B504" s="192"/>
      <c r="C504" s="210"/>
      <c r="D504" s="102" t="s">
        <v>1406</v>
      </c>
      <c r="E504" s="100"/>
      <c r="F504" s="103">
        <v>175</v>
      </c>
      <c r="G504" s="104">
        <v>5.938242280285035</v>
      </c>
      <c r="H504" s="103">
        <v>206</v>
      </c>
      <c r="I504" s="104">
        <v>6.2537947783849424</v>
      </c>
      <c r="J504" s="105"/>
      <c r="K504" s="105"/>
      <c r="L504" s="106"/>
    </row>
    <row r="505" spans="1:12" ht="20.100000000000001" customHeight="1">
      <c r="A505" s="99"/>
      <c r="B505" s="192"/>
      <c r="C505" s="210"/>
      <c r="D505" s="102" t="s">
        <v>1405</v>
      </c>
      <c r="E505" s="100"/>
      <c r="F505" s="103">
        <v>15</v>
      </c>
      <c r="G505" s="104">
        <v>0.508992195453003</v>
      </c>
      <c r="H505" s="103">
        <v>18</v>
      </c>
      <c r="I505" s="104">
        <v>0.54644808743169404</v>
      </c>
      <c r="J505" s="105"/>
      <c r="K505" s="105"/>
      <c r="L505" s="106"/>
    </row>
    <row r="506" spans="1:12" ht="20.100000000000001" customHeight="1">
      <c r="A506" s="99"/>
      <c r="B506" s="192"/>
      <c r="C506" s="210"/>
      <c r="D506" s="102" t="s">
        <v>1404</v>
      </c>
      <c r="E506" s="100"/>
      <c r="F506" s="103">
        <v>10</v>
      </c>
      <c r="G506" s="104">
        <v>0.33932813030200204</v>
      </c>
      <c r="H506" s="103">
        <v>17</v>
      </c>
      <c r="I506" s="104">
        <v>0.51608986035215543</v>
      </c>
      <c r="J506" s="105"/>
      <c r="K506" s="105"/>
      <c r="L506" s="106"/>
    </row>
    <row r="507" spans="1:12" ht="20.100000000000001" customHeight="1">
      <c r="A507" s="99"/>
      <c r="B507" s="192"/>
      <c r="C507" s="210"/>
      <c r="D507" s="102" t="s">
        <v>1403</v>
      </c>
      <c r="E507" s="100"/>
      <c r="F507" s="103">
        <v>66</v>
      </c>
      <c r="G507" s="104">
        <v>2.2395656599932137</v>
      </c>
      <c r="H507" s="103">
        <v>62</v>
      </c>
      <c r="I507" s="104">
        <v>1.8822100789313905</v>
      </c>
      <c r="J507" s="105"/>
      <c r="K507" s="105"/>
      <c r="L507" s="106"/>
    </row>
    <row r="508" spans="1:12" ht="20.100000000000001" customHeight="1">
      <c r="A508" s="99"/>
      <c r="B508" s="192"/>
      <c r="C508" s="210"/>
      <c r="D508" s="102" t="s">
        <v>1402</v>
      </c>
      <c r="E508" s="100"/>
      <c r="F508" s="103">
        <v>68</v>
      </c>
      <c r="G508" s="104">
        <v>2.3074312860536139</v>
      </c>
      <c r="H508" s="103">
        <v>72</v>
      </c>
      <c r="I508" s="104">
        <v>2.1857923497267762</v>
      </c>
      <c r="J508" s="105"/>
      <c r="K508" s="105"/>
      <c r="L508" s="106"/>
    </row>
    <row r="509" spans="1:12" ht="20.100000000000001" customHeight="1">
      <c r="A509" s="99"/>
      <c r="B509" s="192"/>
      <c r="C509" s="210"/>
      <c r="D509" s="102" t="s">
        <v>1401</v>
      </c>
      <c r="E509" s="100"/>
      <c r="F509" s="103">
        <v>534</v>
      </c>
      <c r="G509" s="104">
        <v>18.120122158126907</v>
      </c>
      <c r="H509" s="103">
        <v>576</v>
      </c>
      <c r="I509" s="104">
        <v>17.486338797814209</v>
      </c>
      <c r="J509" s="105"/>
      <c r="K509" s="105"/>
      <c r="L509" s="106"/>
    </row>
    <row r="510" spans="1:12" ht="20.100000000000001" customHeight="1">
      <c r="A510" s="99"/>
      <c r="B510" s="192"/>
      <c r="C510" s="210"/>
      <c r="D510" s="102" t="s">
        <v>2067</v>
      </c>
      <c r="E510" s="100"/>
      <c r="F510" s="103">
        <v>6</v>
      </c>
      <c r="G510" s="104">
        <v>0.20359687818120123</v>
      </c>
      <c r="H510" s="103">
        <v>15</v>
      </c>
      <c r="I510" s="104">
        <v>0.45537340619307837</v>
      </c>
      <c r="J510" s="105"/>
      <c r="K510" s="105"/>
      <c r="L510" s="106"/>
    </row>
    <row r="511" spans="1:12" ht="20.100000000000001" customHeight="1">
      <c r="A511" s="99"/>
      <c r="B511" s="192"/>
      <c r="C511" s="210"/>
      <c r="D511" s="102" t="s">
        <v>2073</v>
      </c>
      <c r="E511" s="100"/>
      <c r="F511" s="103">
        <v>10</v>
      </c>
      <c r="G511" s="104">
        <v>0.33932813030200204</v>
      </c>
      <c r="H511" s="103">
        <v>8</v>
      </c>
      <c r="I511" s="104">
        <v>0.24286581663630846</v>
      </c>
      <c r="J511" s="105"/>
      <c r="K511" s="105"/>
      <c r="L511" s="106"/>
    </row>
    <row r="512" spans="1:12" ht="20.100000000000001" customHeight="1">
      <c r="A512" s="99"/>
      <c r="B512" s="192"/>
      <c r="C512" s="210"/>
      <c r="D512" s="102" t="s">
        <v>2077</v>
      </c>
      <c r="E512" s="100"/>
      <c r="F512" s="103">
        <v>72</v>
      </c>
      <c r="G512" s="104">
        <v>2.4431625381744144</v>
      </c>
      <c r="H512" s="103">
        <v>78</v>
      </c>
      <c r="I512" s="104">
        <v>2.3679417122040074</v>
      </c>
      <c r="J512" s="105"/>
      <c r="K512" s="105"/>
      <c r="L512" s="106"/>
    </row>
    <row r="513" spans="1:12" ht="20.100000000000001" customHeight="1">
      <c r="A513" s="99"/>
      <c r="B513" s="192"/>
      <c r="C513" s="210"/>
      <c r="D513" s="102" t="s">
        <v>2080</v>
      </c>
      <c r="E513" s="100"/>
      <c r="F513" s="103">
        <v>362</v>
      </c>
      <c r="G513" s="104">
        <v>12.283678316932473</v>
      </c>
      <c r="H513" s="103">
        <v>392</v>
      </c>
      <c r="I513" s="104">
        <v>11.900425015179113</v>
      </c>
      <c r="J513" s="105"/>
      <c r="K513" s="105"/>
      <c r="L513" s="106"/>
    </row>
    <row r="514" spans="1:12" ht="20.100000000000001" customHeight="1">
      <c r="A514" s="99"/>
      <c r="B514" s="192"/>
      <c r="C514" s="210"/>
      <c r="D514" s="102" t="s">
        <v>2083</v>
      </c>
      <c r="E514" s="100"/>
      <c r="F514" s="103">
        <v>134</v>
      </c>
      <c r="G514" s="104">
        <v>4.5469969460468276</v>
      </c>
      <c r="H514" s="103">
        <v>177</v>
      </c>
      <c r="I514" s="104">
        <v>5.3734061930783241</v>
      </c>
      <c r="J514" s="105"/>
      <c r="K514" s="105"/>
      <c r="L514" s="106"/>
    </row>
    <row r="515" spans="1:12" ht="20.100000000000001" customHeight="1">
      <c r="A515" s="99"/>
      <c r="B515" s="192"/>
      <c r="C515" s="210"/>
      <c r="D515" s="102" t="s">
        <v>2085</v>
      </c>
      <c r="E515" s="100"/>
      <c r="F515" s="103">
        <v>853</v>
      </c>
      <c r="G515" s="104">
        <v>28.944689514760775</v>
      </c>
      <c r="H515" s="103">
        <v>903</v>
      </c>
      <c r="I515" s="104">
        <v>27.413479052823313</v>
      </c>
      <c r="J515" s="105"/>
      <c r="K515" s="105"/>
      <c r="L515" s="106"/>
    </row>
    <row r="516" spans="1:12" ht="20.100000000000001" customHeight="1">
      <c r="A516" s="99"/>
      <c r="B516" s="192"/>
      <c r="C516" s="210"/>
      <c r="D516" s="102" t="s">
        <v>2087</v>
      </c>
      <c r="E516" s="100"/>
      <c r="F516" s="103">
        <v>39</v>
      </c>
      <c r="G516" s="104">
        <v>1.323379708177808</v>
      </c>
      <c r="H516" s="103">
        <v>49</v>
      </c>
      <c r="I516" s="104">
        <v>1.4875531268973892</v>
      </c>
      <c r="J516" s="105"/>
      <c r="K516" s="105"/>
      <c r="L516" s="106"/>
    </row>
    <row r="517" spans="1:12" ht="20.100000000000001" customHeight="1">
      <c r="A517" s="99"/>
      <c r="B517" s="192"/>
      <c r="C517" s="210"/>
      <c r="D517" s="102" t="s">
        <v>299</v>
      </c>
      <c r="E517" s="100"/>
      <c r="F517" s="103"/>
      <c r="G517" s="104"/>
      <c r="H517" s="103">
        <v>2</v>
      </c>
      <c r="I517" s="104">
        <v>6.0716454159077116E-2</v>
      </c>
      <c r="J517" s="105"/>
      <c r="K517" s="105"/>
      <c r="L517" s="106"/>
    </row>
    <row r="518" spans="1:12" ht="20.100000000000001" customHeight="1">
      <c r="A518" s="99"/>
      <c r="B518" s="192"/>
      <c r="C518" s="210"/>
      <c r="D518" s="102" t="s">
        <v>2088</v>
      </c>
      <c r="E518" s="100"/>
      <c r="F518" s="103">
        <v>70</v>
      </c>
      <c r="G518" s="104">
        <v>2.3752969121140142</v>
      </c>
      <c r="H518" s="103">
        <v>106</v>
      </c>
      <c r="I518" s="104">
        <v>3.2179720704310868</v>
      </c>
      <c r="J518" s="105"/>
      <c r="K518" s="105"/>
      <c r="L518" s="106"/>
    </row>
    <row r="519" spans="1:12" ht="20.100000000000001" customHeight="1">
      <c r="A519" s="141" t="s">
        <v>4149</v>
      </c>
      <c r="B519" s="209" t="s">
        <v>1400</v>
      </c>
      <c r="C519" s="215" t="s">
        <v>5085</v>
      </c>
      <c r="D519" s="143"/>
      <c r="E519" s="142"/>
      <c r="F519" s="160"/>
      <c r="G519" s="164"/>
      <c r="H519" s="160">
        <v>2</v>
      </c>
      <c r="I519" s="164">
        <v>100</v>
      </c>
      <c r="J519" s="178" t="s">
        <v>1</v>
      </c>
      <c r="K519" s="178" t="s">
        <v>1</v>
      </c>
      <c r="L519" s="185"/>
    </row>
    <row r="520" spans="1:12" ht="20.100000000000001" customHeight="1">
      <c r="A520" s="247" t="s">
        <v>4150</v>
      </c>
      <c r="B520" s="214" t="s">
        <v>1399</v>
      </c>
      <c r="C520" s="214" t="s">
        <v>1348</v>
      </c>
      <c r="D520" s="93"/>
      <c r="E520" s="91"/>
      <c r="F520" s="94">
        <v>2965</v>
      </c>
      <c r="G520" s="95">
        <v>100</v>
      </c>
      <c r="H520" s="94">
        <v>3294</v>
      </c>
      <c r="I520" s="95">
        <v>100</v>
      </c>
      <c r="J520" s="178" t="s">
        <v>1</v>
      </c>
      <c r="K520" s="178" t="s">
        <v>1</v>
      </c>
      <c r="L520" s="185"/>
    </row>
    <row r="521" spans="1:12" ht="20.100000000000001" customHeight="1">
      <c r="A521" s="247" t="s">
        <v>4151</v>
      </c>
      <c r="B521" s="214" t="s">
        <v>1398</v>
      </c>
      <c r="C521" s="214" t="s">
        <v>5056</v>
      </c>
      <c r="D521" s="93"/>
      <c r="E521" s="91"/>
      <c r="F521" s="94">
        <v>1568</v>
      </c>
      <c r="G521" s="95">
        <v>100</v>
      </c>
      <c r="H521" s="94">
        <v>1689</v>
      </c>
      <c r="I521" s="95">
        <v>100</v>
      </c>
      <c r="J521" s="178" t="s">
        <v>1</v>
      </c>
      <c r="K521" s="178" t="s">
        <v>1</v>
      </c>
      <c r="L521" s="185"/>
    </row>
    <row r="522" spans="1:12" ht="20.100000000000001" customHeight="1">
      <c r="A522" s="247" t="s">
        <v>4152</v>
      </c>
      <c r="B522" s="214" t="s">
        <v>1397</v>
      </c>
      <c r="C522" s="214" t="s">
        <v>5056</v>
      </c>
      <c r="D522" s="93"/>
      <c r="E522" s="91"/>
      <c r="F522" s="94">
        <v>1568</v>
      </c>
      <c r="G522" s="95">
        <v>100</v>
      </c>
      <c r="H522" s="94">
        <v>1689</v>
      </c>
      <c r="I522" s="95">
        <v>100</v>
      </c>
      <c r="J522" s="178" t="s">
        <v>1</v>
      </c>
      <c r="K522" s="178" t="s">
        <v>1</v>
      </c>
      <c r="L522" s="185"/>
    </row>
    <row r="523" spans="1:12" ht="20.100000000000001" customHeight="1">
      <c r="A523" s="247" t="s">
        <v>4153</v>
      </c>
      <c r="B523" s="214" t="s">
        <v>1396</v>
      </c>
      <c r="C523" s="214" t="s">
        <v>1348</v>
      </c>
      <c r="D523" s="93"/>
      <c r="E523" s="91"/>
      <c r="F523" s="94">
        <v>2965</v>
      </c>
      <c r="G523" s="95">
        <v>100</v>
      </c>
      <c r="H523" s="94">
        <v>3294</v>
      </c>
      <c r="I523" s="95">
        <v>100</v>
      </c>
      <c r="J523" s="178" t="s">
        <v>1</v>
      </c>
      <c r="K523" s="178" t="s">
        <v>1</v>
      </c>
      <c r="L523" s="185"/>
    </row>
    <row r="524" spans="1:12" ht="20.100000000000001" customHeight="1">
      <c r="A524" s="99" t="s">
        <v>4154</v>
      </c>
      <c r="B524" s="192" t="s">
        <v>1395</v>
      </c>
      <c r="C524" s="210" t="s">
        <v>1348</v>
      </c>
      <c r="D524" s="102" t="s">
        <v>1394</v>
      </c>
      <c r="E524" s="100"/>
      <c r="F524" s="103">
        <v>1035</v>
      </c>
      <c r="G524" s="104">
        <v>34.90725126475548</v>
      </c>
      <c r="H524" s="103">
        <v>1198</v>
      </c>
      <c r="I524" s="104">
        <v>36.369156041287184</v>
      </c>
      <c r="J524" s="178" t="s">
        <v>1</v>
      </c>
      <c r="K524" s="178" t="s">
        <v>1</v>
      </c>
      <c r="L524" s="185"/>
    </row>
    <row r="525" spans="1:12" ht="20.100000000000001" customHeight="1">
      <c r="A525" s="99"/>
      <c r="B525" s="192"/>
      <c r="C525" s="210"/>
      <c r="D525" s="102" t="s">
        <v>1393</v>
      </c>
      <c r="E525" s="100"/>
      <c r="F525" s="103">
        <v>1930</v>
      </c>
      <c r="G525" s="104">
        <v>65.092748735244513</v>
      </c>
      <c r="H525" s="103">
        <v>2096</v>
      </c>
      <c r="I525" s="104">
        <v>63.630843958712816</v>
      </c>
      <c r="J525" s="105"/>
      <c r="K525" s="105"/>
      <c r="L525" s="106"/>
    </row>
    <row r="526" spans="1:12" ht="20.100000000000001" customHeight="1">
      <c r="A526" s="141" t="s">
        <v>4155</v>
      </c>
      <c r="B526" s="209" t="s">
        <v>2089</v>
      </c>
      <c r="C526" s="215" t="s">
        <v>5057</v>
      </c>
      <c r="D526" s="143" t="s">
        <v>1392</v>
      </c>
      <c r="E526" s="142"/>
      <c r="F526" s="160">
        <v>7</v>
      </c>
      <c r="G526" s="164">
        <v>0.67632850241545894</v>
      </c>
      <c r="H526" s="160">
        <v>13</v>
      </c>
      <c r="I526" s="164">
        <v>1.0851419031719534</v>
      </c>
      <c r="J526" s="178" t="s">
        <v>1</v>
      </c>
      <c r="K526" s="178" t="s">
        <v>1</v>
      </c>
      <c r="L526" s="185"/>
    </row>
    <row r="527" spans="1:12" ht="20.100000000000001" customHeight="1">
      <c r="A527" s="99"/>
      <c r="B527" s="192"/>
      <c r="C527" s="210"/>
      <c r="D527" s="102" t="s">
        <v>1391</v>
      </c>
      <c r="E527" s="100"/>
      <c r="F527" s="103">
        <v>170</v>
      </c>
      <c r="G527" s="104">
        <v>16.425120772946858</v>
      </c>
      <c r="H527" s="103">
        <v>302</v>
      </c>
      <c r="I527" s="104">
        <v>25.208681135225376</v>
      </c>
      <c r="J527" s="105"/>
      <c r="K527" s="105"/>
      <c r="L527" s="106"/>
    </row>
    <row r="528" spans="1:12" ht="20.100000000000001" customHeight="1">
      <c r="A528" s="99"/>
      <c r="B528" s="192"/>
      <c r="C528" s="210"/>
      <c r="D528" s="102" t="s">
        <v>2241</v>
      </c>
      <c r="E528" s="100"/>
      <c r="F528" s="103">
        <v>620</v>
      </c>
      <c r="G528" s="104">
        <v>59.90338164251208</v>
      </c>
      <c r="H528" s="103">
        <v>690</v>
      </c>
      <c r="I528" s="104">
        <v>57.595993322203675</v>
      </c>
      <c r="J528" s="105"/>
      <c r="K528" s="105"/>
      <c r="L528" s="106"/>
    </row>
    <row r="529" spans="1:12" ht="20.100000000000001" customHeight="1">
      <c r="A529" s="99"/>
      <c r="B529" s="192"/>
      <c r="C529" s="210"/>
      <c r="D529" s="102" t="s">
        <v>1390</v>
      </c>
      <c r="E529" s="100"/>
      <c r="F529" s="103">
        <v>238</v>
      </c>
      <c r="G529" s="104">
        <v>22.995169082125603</v>
      </c>
      <c r="H529" s="103">
        <v>193</v>
      </c>
      <c r="I529" s="104">
        <v>16.110183639398997</v>
      </c>
      <c r="J529" s="105"/>
      <c r="K529" s="105"/>
      <c r="L529" s="106"/>
    </row>
    <row r="530" spans="1:12" ht="20.100000000000001" customHeight="1">
      <c r="A530" s="141" t="s">
        <v>4156</v>
      </c>
      <c r="B530" s="209" t="s">
        <v>1389</v>
      </c>
      <c r="C530" s="215" t="s">
        <v>1348</v>
      </c>
      <c r="D530" s="143" t="s">
        <v>1388</v>
      </c>
      <c r="E530" s="142"/>
      <c r="F530" s="160">
        <v>1635</v>
      </c>
      <c r="G530" s="164">
        <v>55.143338954468803</v>
      </c>
      <c r="H530" s="160">
        <v>1863</v>
      </c>
      <c r="I530" s="164">
        <v>56.557377049180324</v>
      </c>
      <c r="J530" s="178" t="s">
        <v>1</v>
      </c>
      <c r="K530" s="178" t="s">
        <v>1</v>
      </c>
      <c r="L530" s="185"/>
    </row>
    <row r="531" spans="1:12" ht="20.100000000000001" customHeight="1">
      <c r="A531" s="99"/>
      <c r="B531" s="192"/>
      <c r="C531" s="210"/>
      <c r="D531" s="102" t="s">
        <v>1387</v>
      </c>
      <c r="E531" s="100"/>
      <c r="F531" s="103">
        <v>1330</v>
      </c>
      <c r="G531" s="104">
        <v>44.856661045531197</v>
      </c>
      <c r="H531" s="103">
        <v>1431</v>
      </c>
      <c r="I531" s="104">
        <v>43.442622950819668</v>
      </c>
      <c r="J531" s="105"/>
      <c r="K531" s="105"/>
      <c r="L531" s="106"/>
    </row>
    <row r="532" spans="1:12" ht="20.100000000000001" customHeight="1">
      <c r="A532" s="141" t="s">
        <v>4157</v>
      </c>
      <c r="B532" s="209" t="s">
        <v>2090</v>
      </c>
      <c r="C532" s="215" t="s">
        <v>5058</v>
      </c>
      <c r="D532" s="143" t="s">
        <v>1386</v>
      </c>
      <c r="E532" s="142"/>
      <c r="F532" s="160">
        <v>162</v>
      </c>
      <c r="G532" s="164">
        <v>9.9082568807339442</v>
      </c>
      <c r="H532" s="160">
        <v>197</v>
      </c>
      <c r="I532" s="164">
        <v>10.574342458400428</v>
      </c>
      <c r="J532" s="178" t="s">
        <v>1</v>
      </c>
      <c r="K532" s="178" t="s">
        <v>1</v>
      </c>
      <c r="L532" s="185"/>
    </row>
    <row r="533" spans="1:12" ht="20.100000000000001" customHeight="1">
      <c r="A533" s="99"/>
      <c r="B533" s="192"/>
      <c r="C533" s="210"/>
      <c r="D533" s="102" t="s">
        <v>1385</v>
      </c>
      <c r="E533" s="100"/>
      <c r="F533" s="103">
        <v>438</v>
      </c>
      <c r="G533" s="104">
        <v>26.788990825688074</v>
      </c>
      <c r="H533" s="103">
        <v>479</v>
      </c>
      <c r="I533" s="104">
        <v>25.71121846484165</v>
      </c>
      <c r="J533" s="105"/>
      <c r="K533" s="105"/>
      <c r="L533" s="106"/>
    </row>
    <row r="534" spans="1:12" ht="20.100000000000001" customHeight="1">
      <c r="A534" s="99"/>
      <c r="B534" s="192"/>
      <c r="C534" s="210"/>
      <c r="D534" s="102" t="s">
        <v>1384</v>
      </c>
      <c r="E534" s="100"/>
      <c r="F534" s="103">
        <v>730</v>
      </c>
      <c r="G534" s="104">
        <v>44.648318042813457</v>
      </c>
      <c r="H534" s="103">
        <v>834</v>
      </c>
      <c r="I534" s="104">
        <v>44.766505636070853</v>
      </c>
      <c r="J534" s="105"/>
      <c r="K534" s="105"/>
      <c r="L534" s="106"/>
    </row>
    <row r="535" spans="1:12" ht="20.100000000000001" customHeight="1">
      <c r="A535" s="99"/>
      <c r="B535" s="192"/>
      <c r="C535" s="210"/>
      <c r="D535" s="102" t="s">
        <v>1383</v>
      </c>
      <c r="E535" s="100"/>
      <c r="F535" s="103">
        <v>220</v>
      </c>
      <c r="G535" s="104">
        <v>13.455657492354741</v>
      </c>
      <c r="H535" s="103">
        <v>255</v>
      </c>
      <c r="I535" s="104">
        <v>13.687600644122384</v>
      </c>
      <c r="J535" s="105"/>
      <c r="K535" s="105"/>
      <c r="L535" s="106"/>
    </row>
    <row r="536" spans="1:12" ht="20.100000000000001" customHeight="1">
      <c r="A536" s="99"/>
      <c r="B536" s="192"/>
      <c r="C536" s="210"/>
      <c r="D536" s="102" t="s">
        <v>1382</v>
      </c>
      <c r="E536" s="100"/>
      <c r="F536" s="103">
        <v>85</v>
      </c>
      <c r="G536" s="104">
        <v>5.1987767584097861</v>
      </c>
      <c r="H536" s="103">
        <v>98</v>
      </c>
      <c r="I536" s="104">
        <v>5.26033279656468</v>
      </c>
      <c r="J536" s="105"/>
      <c r="K536" s="105"/>
      <c r="L536" s="106"/>
    </row>
    <row r="537" spans="1:12" ht="20.100000000000001" customHeight="1">
      <c r="A537" s="141" t="s">
        <v>4158</v>
      </c>
      <c r="B537" s="209" t="s">
        <v>1381</v>
      </c>
      <c r="C537" s="215" t="s">
        <v>1348</v>
      </c>
      <c r="D537" s="143" t="s">
        <v>1380</v>
      </c>
      <c r="E537" s="142"/>
      <c r="F537" s="160">
        <v>641</v>
      </c>
      <c r="G537" s="164">
        <v>21.618887015177066</v>
      </c>
      <c r="H537" s="160">
        <v>747</v>
      </c>
      <c r="I537" s="164">
        <v>22.6775956284153</v>
      </c>
      <c r="J537" s="178" t="s">
        <v>1</v>
      </c>
      <c r="K537" s="178" t="s">
        <v>1</v>
      </c>
      <c r="L537" s="185"/>
    </row>
    <row r="538" spans="1:12" ht="20.100000000000001" customHeight="1">
      <c r="A538" s="99"/>
      <c r="B538" s="192"/>
      <c r="C538" s="210"/>
      <c r="D538" s="102" t="s">
        <v>1379</v>
      </c>
      <c r="E538" s="100"/>
      <c r="F538" s="103">
        <v>902</v>
      </c>
      <c r="G538" s="104">
        <v>30.421585160202362</v>
      </c>
      <c r="H538" s="103">
        <v>996</v>
      </c>
      <c r="I538" s="104">
        <v>30.236794171220399</v>
      </c>
      <c r="J538" s="105"/>
      <c r="K538" s="105"/>
      <c r="L538" s="106"/>
    </row>
    <row r="539" spans="1:12" ht="20.100000000000001" customHeight="1">
      <c r="A539" s="99"/>
      <c r="B539" s="192"/>
      <c r="C539" s="222"/>
      <c r="D539" s="102" t="s">
        <v>118</v>
      </c>
      <c r="E539" s="100"/>
      <c r="F539" s="103">
        <v>735</v>
      </c>
      <c r="G539" s="104">
        <v>24.789207419898819</v>
      </c>
      <c r="H539" s="103">
        <v>679</v>
      </c>
      <c r="I539" s="104">
        <v>20.613236187006677</v>
      </c>
      <c r="J539" s="105"/>
      <c r="K539" s="105"/>
      <c r="L539" s="106"/>
    </row>
    <row r="540" spans="1:12" ht="20.100000000000001" customHeight="1">
      <c r="A540" s="99"/>
      <c r="B540" s="192"/>
      <c r="C540" s="222"/>
      <c r="D540" s="102" t="s">
        <v>1378</v>
      </c>
      <c r="E540" s="100"/>
      <c r="F540" s="103">
        <v>557</v>
      </c>
      <c r="G540" s="104">
        <v>18.785834738617201</v>
      </c>
      <c r="H540" s="103">
        <v>683</v>
      </c>
      <c r="I540" s="104">
        <v>20.734669095324833</v>
      </c>
      <c r="J540" s="105"/>
      <c r="K540" s="105"/>
      <c r="L540" s="106"/>
    </row>
    <row r="541" spans="1:12" ht="20.100000000000001" customHeight="1">
      <c r="A541" s="99"/>
      <c r="B541" s="192"/>
      <c r="C541" s="222"/>
      <c r="D541" s="102" t="s">
        <v>1377</v>
      </c>
      <c r="E541" s="100"/>
      <c r="F541" s="103">
        <v>130</v>
      </c>
      <c r="G541" s="104">
        <v>4.3844856661045535</v>
      </c>
      <c r="H541" s="103">
        <v>189</v>
      </c>
      <c r="I541" s="104">
        <v>5.7377049180327866</v>
      </c>
      <c r="J541" s="105"/>
      <c r="K541" s="105"/>
      <c r="L541" s="106"/>
    </row>
    <row r="542" spans="1:12" ht="20.100000000000001" customHeight="1">
      <c r="A542" s="141" t="s">
        <v>4159</v>
      </c>
      <c r="B542" s="209" t="s">
        <v>1376</v>
      </c>
      <c r="C542" s="215" t="s">
        <v>1348</v>
      </c>
      <c r="D542" s="143" t="s">
        <v>1375</v>
      </c>
      <c r="E542" s="142"/>
      <c r="F542" s="160"/>
      <c r="G542" s="164"/>
      <c r="H542" s="160">
        <v>4</v>
      </c>
      <c r="I542" s="164">
        <v>0.12143290831815423</v>
      </c>
      <c r="J542" s="178" t="s">
        <v>1</v>
      </c>
      <c r="K542" s="178" t="s">
        <v>1</v>
      </c>
      <c r="L542" s="185"/>
    </row>
    <row r="543" spans="1:12" ht="20.100000000000001" customHeight="1">
      <c r="A543" s="99"/>
      <c r="B543" s="192"/>
      <c r="C543" s="222"/>
      <c r="D543" s="102" t="s">
        <v>1374</v>
      </c>
      <c r="E543" s="100"/>
      <c r="F543" s="103">
        <v>185</v>
      </c>
      <c r="G543" s="104">
        <v>6.2394603709949408</v>
      </c>
      <c r="H543" s="103">
        <v>176</v>
      </c>
      <c r="I543" s="104">
        <v>5.3430479659987862</v>
      </c>
      <c r="J543" s="105"/>
      <c r="K543" s="105"/>
      <c r="L543" s="106"/>
    </row>
    <row r="544" spans="1:12" ht="20.100000000000001" customHeight="1">
      <c r="A544" s="99"/>
      <c r="B544" s="192"/>
      <c r="C544" s="222"/>
      <c r="D544" s="102" t="s">
        <v>1373</v>
      </c>
      <c r="E544" s="100"/>
      <c r="F544" s="103">
        <v>1679</v>
      </c>
      <c r="G544" s="104">
        <v>56.627318718381112</v>
      </c>
      <c r="H544" s="103">
        <v>1800</v>
      </c>
      <c r="I544" s="104">
        <v>54.644808743169406</v>
      </c>
      <c r="J544" s="105"/>
      <c r="K544" s="105"/>
      <c r="L544" s="106"/>
    </row>
    <row r="545" spans="1:12" ht="20.100000000000001" customHeight="1">
      <c r="A545" s="99"/>
      <c r="B545" s="192"/>
      <c r="C545" s="222"/>
      <c r="D545" s="102" t="s">
        <v>1372</v>
      </c>
      <c r="E545" s="100"/>
      <c r="F545" s="103">
        <v>1101</v>
      </c>
      <c r="G545" s="104">
        <v>37.133220910623947</v>
      </c>
      <c r="H545" s="103">
        <v>1314</v>
      </c>
      <c r="I545" s="104">
        <v>39.89071038251366</v>
      </c>
      <c r="J545" s="105"/>
      <c r="K545" s="105"/>
      <c r="L545" s="106"/>
    </row>
    <row r="546" spans="1:12" ht="20.100000000000001" customHeight="1">
      <c r="A546" s="141" t="s">
        <v>4160</v>
      </c>
      <c r="B546" s="209" t="s">
        <v>2426</v>
      </c>
      <c r="C546" s="215" t="s">
        <v>1348</v>
      </c>
      <c r="D546" s="143" t="s">
        <v>2242</v>
      </c>
      <c r="E546" s="142"/>
      <c r="F546" s="160">
        <v>89</v>
      </c>
      <c r="G546" s="164">
        <v>3.0016863406408096</v>
      </c>
      <c r="H546" s="160">
        <v>172</v>
      </c>
      <c r="I546" s="164">
        <v>5.2216150576806317</v>
      </c>
      <c r="J546" s="178" t="s">
        <v>1</v>
      </c>
      <c r="K546" s="178" t="s">
        <v>1</v>
      </c>
      <c r="L546" s="185"/>
    </row>
    <row r="547" spans="1:12" ht="20.100000000000001" customHeight="1">
      <c r="A547" s="99"/>
      <c r="B547" s="192"/>
      <c r="C547" s="222"/>
      <c r="D547" s="102" t="s">
        <v>1371</v>
      </c>
      <c r="E547" s="100"/>
      <c r="F547" s="103">
        <v>748</v>
      </c>
      <c r="G547" s="104">
        <v>25.227655986509276</v>
      </c>
      <c r="H547" s="103">
        <v>1085</v>
      </c>
      <c r="I547" s="104">
        <v>32.938676381299331</v>
      </c>
      <c r="J547" s="105"/>
      <c r="K547" s="105"/>
      <c r="L547" s="106"/>
    </row>
    <row r="548" spans="1:12" ht="20.100000000000001" customHeight="1">
      <c r="A548" s="99"/>
      <c r="B548" s="192"/>
      <c r="C548" s="222"/>
      <c r="D548" s="102" t="s">
        <v>2243</v>
      </c>
      <c r="E548" s="100"/>
      <c r="F548" s="103">
        <v>1689</v>
      </c>
      <c r="G548" s="104">
        <v>56.964586846543</v>
      </c>
      <c r="H548" s="103">
        <v>1658</v>
      </c>
      <c r="I548" s="104">
        <v>50.333940497874927</v>
      </c>
      <c r="J548" s="105"/>
      <c r="K548" s="105"/>
      <c r="L548" s="106"/>
    </row>
    <row r="549" spans="1:12" ht="20.100000000000001" customHeight="1">
      <c r="A549" s="99"/>
      <c r="B549" s="192"/>
      <c r="C549" s="222"/>
      <c r="D549" s="102" t="s">
        <v>1370</v>
      </c>
      <c r="E549" s="100"/>
      <c r="F549" s="103">
        <v>439</v>
      </c>
      <c r="G549" s="104">
        <v>14.806070826306915</v>
      </c>
      <c r="H549" s="103">
        <v>379</v>
      </c>
      <c r="I549" s="104">
        <v>11.505768063145112</v>
      </c>
      <c r="J549" s="105"/>
      <c r="K549" s="105"/>
      <c r="L549" s="106"/>
    </row>
    <row r="550" spans="1:12" ht="20.100000000000001" customHeight="1">
      <c r="A550" s="141" t="s">
        <v>4161</v>
      </c>
      <c r="B550" s="209" t="s">
        <v>2427</v>
      </c>
      <c r="C550" s="215" t="s">
        <v>1348</v>
      </c>
      <c r="D550" s="143" t="s">
        <v>2242</v>
      </c>
      <c r="E550" s="142"/>
      <c r="F550" s="160">
        <v>49</v>
      </c>
      <c r="G550" s="164">
        <v>1.6526138279932547</v>
      </c>
      <c r="H550" s="160">
        <v>61</v>
      </c>
      <c r="I550" s="164">
        <v>1.8518518518518516</v>
      </c>
      <c r="J550" s="178" t="s">
        <v>1</v>
      </c>
      <c r="K550" s="178" t="s">
        <v>1</v>
      </c>
      <c r="L550" s="185"/>
    </row>
    <row r="551" spans="1:12" ht="20.100000000000001" customHeight="1">
      <c r="A551" s="99"/>
      <c r="B551" s="192"/>
      <c r="C551" s="222"/>
      <c r="D551" s="102" t="s">
        <v>1371</v>
      </c>
      <c r="E551" s="100"/>
      <c r="F551" s="103">
        <v>786</v>
      </c>
      <c r="G551" s="104">
        <v>26.509274873524451</v>
      </c>
      <c r="H551" s="103">
        <v>1073</v>
      </c>
      <c r="I551" s="104">
        <v>32.574377656344872</v>
      </c>
      <c r="J551" s="105"/>
      <c r="K551" s="105"/>
      <c r="L551" s="106"/>
    </row>
    <row r="552" spans="1:12" ht="20.100000000000001" customHeight="1">
      <c r="A552" s="99"/>
      <c r="B552" s="192"/>
      <c r="C552" s="222"/>
      <c r="D552" s="102" t="s">
        <v>2243</v>
      </c>
      <c r="E552" s="100"/>
      <c r="F552" s="103">
        <v>1638</v>
      </c>
      <c r="G552" s="104">
        <v>55.244519392917368</v>
      </c>
      <c r="H552" s="103">
        <v>1808</v>
      </c>
      <c r="I552" s="104">
        <v>54.88767455980571</v>
      </c>
      <c r="J552" s="105"/>
      <c r="K552" s="105"/>
      <c r="L552" s="106"/>
    </row>
    <row r="553" spans="1:12" ht="20.100000000000001" customHeight="1">
      <c r="A553" s="99"/>
      <c r="B553" s="192"/>
      <c r="C553" s="222"/>
      <c r="D553" s="102" t="s">
        <v>1370</v>
      </c>
      <c r="E553" s="100"/>
      <c r="F553" s="103">
        <v>492</v>
      </c>
      <c r="G553" s="104">
        <v>16.593591905564924</v>
      </c>
      <c r="H553" s="103">
        <v>352</v>
      </c>
      <c r="I553" s="104">
        <v>10.686095931997572</v>
      </c>
      <c r="J553" s="105"/>
      <c r="K553" s="105"/>
      <c r="L553" s="106"/>
    </row>
    <row r="554" spans="1:12" ht="20.100000000000001" customHeight="1">
      <c r="A554" s="141" t="s">
        <v>4162</v>
      </c>
      <c r="B554" s="209" t="s">
        <v>2428</v>
      </c>
      <c r="C554" s="215" t="s">
        <v>1309</v>
      </c>
      <c r="D554" s="143" t="s">
        <v>2242</v>
      </c>
      <c r="E554" s="142"/>
      <c r="F554" s="160">
        <v>1337</v>
      </c>
      <c r="G554" s="164">
        <v>45.09274873524452</v>
      </c>
      <c r="H554" s="160">
        <v>1689</v>
      </c>
      <c r="I554" s="164">
        <v>51.275045537340624</v>
      </c>
      <c r="J554" s="178" t="s">
        <v>1</v>
      </c>
      <c r="K554" s="178" t="s">
        <v>1</v>
      </c>
      <c r="L554" s="185"/>
    </row>
    <row r="555" spans="1:12" ht="20.100000000000001" customHeight="1">
      <c r="A555" s="99"/>
      <c r="B555" s="192"/>
      <c r="C555" s="222"/>
      <c r="D555" s="102" t="s">
        <v>1371</v>
      </c>
      <c r="E555" s="100"/>
      <c r="F555" s="103">
        <v>1023</v>
      </c>
      <c r="G555" s="104">
        <v>34.502529510961217</v>
      </c>
      <c r="H555" s="103">
        <v>1032</v>
      </c>
      <c r="I555" s="104">
        <v>31.329690346083787</v>
      </c>
      <c r="J555" s="105"/>
      <c r="K555" s="105"/>
      <c r="L555" s="106"/>
    </row>
    <row r="556" spans="1:12" ht="20.100000000000001" customHeight="1">
      <c r="A556" s="99"/>
      <c r="B556" s="192"/>
      <c r="C556" s="222"/>
      <c r="D556" s="102" t="s">
        <v>2243</v>
      </c>
      <c r="E556" s="100"/>
      <c r="F556" s="103">
        <v>505</v>
      </c>
      <c r="G556" s="104">
        <v>17.032040472175378</v>
      </c>
      <c r="H556" s="103">
        <v>513</v>
      </c>
      <c r="I556" s="104">
        <v>15.573770491803279</v>
      </c>
      <c r="J556" s="105"/>
      <c r="K556" s="105"/>
      <c r="L556" s="106"/>
    </row>
    <row r="557" spans="1:12" ht="20.100000000000001" customHeight="1">
      <c r="A557" s="99"/>
      <c r="B557" s="192"/>
      <c r="C557" s="222"/>
      <c r="D557" s="102" t="s">
        <v>1370</v>
      </c>
      <c r="E557" s="100"/>
      <c r="F557" s="103">
        <v>100</v>
      </c>
      <c r="G557" s="104">
        <v>3.3726812816188869</v>
      </c>
      <c r="H557" s="103">
        <v>60</v>
      </c>
      <c r="I557" s="104">
        <v>1.8214936247723135</v>
      </c>
      <c r="J557" s="105"/>
      <c r="K557" s="105"/>
      <c r="L557" s="106"/>
    </row>
    <row r="558" spans="1:12" ht="20.100000000000001" customHeight="1">
      <c r="A558" s="141" t="s">
        <v>4163</v>
      </c>
      <c r="B558" s="209" t="s">
        <v>2429</v>
      </c>
      <c r="C558" s="215" t="s">
        <v>1309</v>
      </c>
      <c r="D558" s="143" t="s">
        <v>2242</v>
      </c>
      <c r="E558" s="142"/>
      <c r="F558" s="160">
        <v>289</v>
      </c>
      <c r="G558" s="164">
        <v>9.7470489038785839</v>
      </c>
      <c r="H558" s="160">
        <v>279</v>
      </c>
      <c r="I558" s="164">
        <v>8.4699453551912569</v>
      </c>
      <c r="J558" s="178" t="s">
        <v>1</v>
      </c>
      <c r="K558" s="178" t="s">
        <v>1</v>
      </c>
      <c r="L558" s="185"/>
    </row>
    <row r="559" spans="1:12" ht="20.100000000000001" customHeight="1">
      <c r="A559" s="99"/>
      <c r="B559" s="192"/>
      <c r="C559" s="222"/>
      <c r="D559" s="102" t="s">
        <v>1371</v>
      </c>
      <c r="E559" s="100"/>
      <c r="F559" s="103">
        <v>728</v>
      </c>
      <c r="G559" s="104">
        <v>24.553119730185497</v>
      </c>
      <c r="H559" s="103">
        <v>988</v>
      </c>
      <c r="I559" s="104">
        <v>29.993928354584092</v>
      </c>
      <c r="J559" s="105"/>
      <c r="K559" s="105"/>
      <c r="L559" s="106"/>
    </row>
    <row r="560" spans="1:12" ht="20.100000000000001" customHeight="1">
      <c r="A560" s="99"/>
      <c r="B560" s="192"/>
      <c r="C560" s="222"/>
      <c r="D560" s="102" t="s">
        <v>2243</v>
      </c>
      <c r="E560" s="100"/>
      <c r="F560" s="103">
        <v>1521</v>
      </c>
      <c r="G560" s="104">
        <v>51.29848229342327</v>
      </c>
      <c r="H560" s="103">
        <v>1610</v>
      </c>
      <c r="I560" s="104">
        <v>48.876745598057077</v>
      </c>
      <c r="J560" s="105"/>
      <c r="K560" s="105"/>
      <c r="L560" s="106"/>
    </row>
    <row r="561" spans="1:12" ht="20.100000000000001" customHeight="1">
      <c r="A561" s="99"/>
      <c r="B561" s="192"/>
      <c r="C561" s="222"/>
      <c r="D561" s="102" t="s">
        <v>1370</v>
      </c>
      <c r="E561" s="100"/>
      <c r="F561" s="103">
        <v>427</v>
      </c>
      <c r="G561" s="104">
        <v>14.401349072512648</v>
      </c>
      <c r="H561" s="103">
        <v>417</v>
      </c>
      <c r="I561" s="104">
        <v>12.659380692167577</v>
      </c>
      <c r="J561" s="105"/>
      <c r="K561" s="105"/>
      <c r="L561" s="106"/>
    </row>
    <row r="562" spans="1:12" ht="20.100000000000001" customHeight="1">
      <c r="A562" s="141" t="s">
        <v>4164</v>
      </c>
      <c r="B562" s="209" t="s">
        <v>2430</v>
      </c>
      <c r="C562" s="215" t="s">
        <v>1309</v>
      </c>
      <c r="D562" s="143" t="s">
        <v>2242</v>
      </c>
      <c r="E562" s="142"/>
      <c r="F562" s="160">
        <v>550</v>
      </c>
      <c r="G562" s="164">
        <v>18.549747048903878</v>
      </c>
      <c r="H562" s="160">
        <v>913</v>
      </c>
      <c r="I562" s="164">
        <v>27.717061323618701</v>
      </c>
      <c r="J562" s="178" t="s">
        <v>1</v>
      </c>
      <c r="K562" s="178" t="s">
        <v>1</v>
      </c>
      <c r="L562" s="185"/>
    </row>
    <row r="563" spans="1:12" ht="20.100000000000001" customHeight="1">
      <c r="A563" s="99"/>
      <c r="B563" s="192"/>
      <c r="C563" s="222"/>
      <c r="D563" s="102" t="s">
        <v>1371</v>
      </c>
      <c r="E563" s="100"/>
      <c r="F563" s="103">
        <v>1561</v>
      </c>
      <c r="G563" s="104">
        <v>52.647554806070829</v>
      </c>
      <c r="H563" s="103">
        <v>1644</v>
      </c>
      <c r="I563" s="104">
        <v>49.908925318761383</v>
      </c>
      <c r="J563" s="105"/>
      <c r="K563" s="105"/>
      <c r="L563" s="106"/>
    </row>
    <row r="564" spans="1:12" ht="20.100000000000001" customHeight="1">
      <c r="A564" s="99"/>
      <c r="B564" s="192"/>
      <c r="C564" s="222"/>
      <c r="D564" s="102" t="s">
        <v>2243</v>
      </c>
      <c r="E564" s="100"/>
      <c r="F564" s="103">
        <v>758</v>
      </c>
      <c r="G564" s="104">
        <v>25.564924114671165</v>
      </c>
      <c r="H564" s="103">
        <v>680</v>
      </c>
      <c r="I564" s="104">
        <v>20.643594414086216</v>
      </c>
      <c r="J564" s="105"/>
      <c r="K564" s="105"/>
      <c r="L564" s="106"/>
    </row>
    <row r="565" spans="1:12" ht="20.100000000000001" customHeight="1">
      <c r="A565" s="99"/>
      <c r="B565" s="192"/>
      <c r="C565" s="222"/>
      <c r="D565" s="102" t="s">
        <v>1370</v>
      </c>
      <c r="E565" s="100"/>
      <c r="F565" s="103">
        <v>96</v>
      </c>
      <c r="G565" s="104">
        <v>3.2377740303541316</v>
      </c>
      <c r="H565" s="103">
        <v>57</v>
      </c>
      <c r="I565" s="104">
        <v>1.7304189435336976</v>
      </c>
      <c r="J565" s="105"/>
      <c r="K565" s="105"/>
      <c r="L565" s="106"/>
    </row>
    <row r="566" spans="1:12" ht="20.100000000000001" customHeight="1">
      <c r="A566" s="141" t="s">
        <v>4165</v>
      </c>
      <c r="B566" s="209" t="s">
        <v>2431</v>
      </c>
      <c r="C566" s="215" t="s">
        <v>1309</v>
      </c>
      <c r="D566" s="143" t="s">
        <v>2242</v>
      </c>
      <c r="E566" s="142"/>
      <c r="F566" s="160">
        <v>82</v>
      </c>
      <c r="G566" s="164">
        <v>2.7655986509274872</v>
      </c>
      <c r="H566" s="160">
        <v>139</v>
      </c>
      <c r="I566" s="164">
        <v>4.219793564055859</v>
      </c>
      <c r="J566" s="178" t="s">
        <v>1</v>
      </c>
      <c r="K566" s="178" t="s">
        <v>1</v>
      </c>
      <c r="L566" s="185"/>
    </row>
    <row r="567" spans="1:12" ht="20.100000000000001" customHeight="1">
      <c r="A567" s="99"/>
      <c r="B567" s="192"/>
      <c r="C567" s="222"/>
      <c r="D567" s="102" t="s">
        <v>1371</v>
      </c>
      <c r="E567" s="100"/>
      <c r="F567" s="103">
        <v>767</v>
      </c>
      <c r="G567" s="104">
        <v>25.868465430016862</v>
      </c>
      <c r="H567" s="103">
        <v>1067</v>
      </c>
      <c r="I567" s="104">
        <v>32.392228293867639</v>
      </c>
      <c r="J567" s="105"/>
      <c r="K567" s="105"/>
      <c r="L567" s="106"/>
    </row>
    <row r="568" spans="1:12" ht="20.100000000000001" customHeight="1">
      <c r="A568" s="99"/>
      <c r="B568" s="192"/>
      <c r="C568" s="222"/>
      <c r="D568" s="102" t="s">
        <v>2243</v>
      </c>
      <c r="E568" s="100"/>
      <c r="F568" s="103">
        <v>1625</v>
      </c>
      <c r="G568" s="104">
        <v>54.806070826306915</v>
      </c>
      <c r="H568" s="103">
        <v>1718</v>
      </c>
      <c r="I568" s="104">
        <v>52.155434122647236</v>
      </c>
      <c r="J568" s="105"/>
      <c r="K568" s="105"/>
      <c r="L568" s="106"/>
    </row>
    <row r="569" spans="1:12" ht="20.100000000000001" customHeight="1">
      <c r="A569" s="99"/>
      <c r="B569" s="192"/>
      <c r="C569" s="222"/>
      <c r="D569" s="102" t="s">
        <v>1370</v>
      </c>
      <c r="E569" s="100"/>
      <c r="F569" s="103">
        <v>491</v>
      </c>
      <c r="G569" s="104">
        <v>16.559865092748737</v>
      </c>
      <c r="H569" s="103">
        <v>370</v>
      </c>
      <c r="I569" s="104">
        <v>11.232544019429264</v>
      </c>
      <c r="J569" s="105"/>
      <c r="K569" s="105"/>
      <c r="L569" s="106"/>
    </row>
    <row r="570" spans="1:12" ht="20.100000000000001" customHeight="1">
      <c r="A570" s="141" t="s">
        <v>4166</v>
      </c>
      <c r="B570" s="209" t="s">
        <v>2432</v>
      </c>
      <c r="C570" s="215" t="s">
        <v>1309</v>
      </c>
      <c r="D570" s="143" t="s">
        <v>2242</v>
      </c>
      <c r="E570" s="142"/>
      <c r="F570" s="160">
        <v>227</v>
      </c>
      <c r="G570" s="164">
        <v>7.6559865092748733</v>
      </c>
      <c r="H570" s="160">
        <v>344</v>
      </c>
      <c r="I570" s="164">
        <v>10.443230115361263</v>
      </c>
      <c r="J570" s="178" t="s">
        <v>1</v>
      </c>
      <c r="K570" s="178" t="s">
        <v>1</v>
      </c>
      <c r="L570" s="185"/>
    </row>
    <row r="571" spans="1:12" ht="20.100000000000001" customHeight="1">
      <c r="A571" s="99"/>
      <c r="B571" s="192"/>
      <c r="C571" s="222"/>
      <c r="D571" s="102" t="s">
        <v>1371</v>
      </c>
      <c r="E571" s="100"/>
      <c r="F571" s="103">
        <v>950</v>
      </c>
      <c r="G571" s="104">
        <v>32.040472175379428</v>
      </c>
      <c r="H571" s="103">
        <v>1268</v>
      </c>
      <c r="I571" s="104">
        <v>38.494231936854888</v>
      </c>
      <c r="J571" s="105"/>
      <c r="K571" s="105"/>
      <c r="L571" s="106"/>
    </row>
    <row r="572" spans="1:12" ht="20.100000000000001" customHeight="1">
      <c r="A572" s="99"/>
      <c r="B572" s="192"/>
      <c r="C572" s="222"/>
      <c r="D572" s="102" t="s">
        <v>2243</v>
      </c>
      <c r="E572" s="100"/>
      <c r="F572" s="103">
        <v>1549</v>
      </c>
      <c r="G572" s="104">
        <v>52.242833052276559</v>
      </c>
      <c r="H572" s="103">
        <v>1475</v>
      </c>
      <c r="I572" s="104">
        <v>44.778384942319363</v>
      </c>
      <c r="J572" s="105"/>
      <c r="K572" s="105"/>
      <c r="L572" s="106"/>
    </row>
    <row r="573" spans="1:12" ht="20.100000000000001" customHeight="1">
      <c r="A573" s="99"/>
      <c r="B573" s="192"/>
      <c r="C573" s="222"/>
      <c r="D573" s="102" t="s">
        <v>1370</v>
      </c>
      <c r="E573" s="100"/>
      <c r="F573" s="103">
        <v>239</v>
      </c>
      <c r="G573" s="104">
        <v>8.0607082630691398</v>
      </c>
      <c r="H573" s="103">
        <v>207</v>
      </c>
      <c r="I573" s="104">
        <v>6.2841530054644812</v>
      </c>
      <c r="J573" s="105"/>
      <c r="K573" s="105"/>
      <c r="L573" s="106"/>
    </row>
    <row r="574" spans="1:12" ht="20.100000000000001" customHeight="1">
      <c r="A574" s="141" t="s">
        <v>4167</v>
      </c>
      <c r="B574" s="209" t="s">
        <v>2433</v>
      </c>
      <c r="C574" s="215" t="s">
        <v>1309</v>
      </c>
      <c r="D574" s="143" t="s">
        <v>2242</v>
      </c>
      <c r="E574" s="142"/>
      <c r="F574" s="160">
        <v>185</v>
      </c>
      <c r="G574" s="164">
        <v>6.2394603709949408</v>
      </c>
      <c r="H574" s="160">
        <v>200</v>
      </c>
      <c r="I574" s="164">
        <v>6.0716454159077111</v>
      </c>
      <c r="J574" s="178" t="s">
        <v>1</v>
      </c>
      <c r="K574" s="178" t="s">
        <v>1</v>
      </c>
      <c r="L574" s="185"/>
    </row>
    <row r="575" spans="1:12" ht="20.100000000000001" customHeight="1">
      <c r="A575" s="99"/>
      <c r="B575" s="192"/>
      <c r="C575" s="222"/>
      <c r="D575" s="102" t="s">
        <v>1371</v>
      </c>
      <c r="E575" s="100"/>
      <c r="F575" s="103">
        <v>1189</v>
      </c>
      <c r="G575" s="104">
        <v>40.101180438448566</v>
      </c>
      <c r="H575" s="103">
        <v>1608</v>
      </c>
      <c r="I575" s="104">
        <v>48.816029143898</v>
      </c>
      <c r="J575" s="105"/>
      <c r="K575" s="105"/>
      <c r="L575" s="106"/>
    </row>
    <row r="576" spans="1:12" ht="20.100000000000001" customHeight="1">
      <c r="A576" s="99"/>
      <c r="B576" s="192"/>
      <c r="C576" s="222"/>
      <c r="D576" s="102" t="s">
        <v>2243</v>
      </c>
      <c r="E576" s="100"/>
      <c r="F576" s="103">
        <v>1400</v>
      </c>
      <c r="G576" s="104">
        <v>47.217537942664421</v>
      </c>
      <c r="H576" s="103">
        <v>1359</v>
      </c>
      <c r="I576" s="104">
        <v>41.256830601092901</v>
      </c>
      <c r="J576" s="105"/>
      <c r="K576" s="105"/>
      <c r="L576" s="106"/>
    </row>
    <row r="577" spans="1:12" ht="20.100000000000001" customHeight="1">
      <c r="A577" s="99"/>
      <c r="B577" s="192"/>
      <c r="C577" s="222"/>
      <c r="D577" s="102" t="s">
        <v>1370</v>
      </c>
      <c r="E577" s="100"/>
      <c r="F577" s="103">
        <v>191</v>
      </c>
      <c r="G577" s="104">
        <v>6.441821247892074</v>
      </c>
      <c r="H577" s="103">
        <v>127</v>
      </c>
      <c r="I577" s="104">
        <v>3.8554948391013961</v>
      </c>
      <c r="J577" s="105"/>
      <c r="K577" s="105"/>
      <c r="L577" s="106"/>
    </row>
    <row r="578" spans="1:12" ht="20.100000000000001" customHeight="1">
      <c r="A578" s="141" t="s">
        <v>4168</v>
      </c>
      <c r="B578" s="209" t="s">
        <v>2434</v>
      </c>
      <c r="C578" s="215" t="s">
        <v>1309</v>
      </c>
      <c r="D578" s="143" t="s">
        <v>2242</v>
      </c>
      <c r="E578" s="142"/>
      <c r="F578" s="160">
        <v>1578</v>
      </c>
      <c r="G578" s="164">
        <v>53.22091062394604</v>
      </c>
      <c r="H578" s="160">
        <v>1882</v>
      </c>
      <c r="I578" s="164">
        <v>57.134183363691562</v>
      </c>
      <c r="J578" s="178" t="s">
        <v>1</v>
      </c>
      <c r="K578" s="178" t="s">
        <v>1</v>
      </c>
      <c r="L578" s="185"/>
    </row>
    <row r="579" spans="1:12" ht="20.100000000000001" customHeight="1">
      <c r="A579" s="99"/>
      <c r="B579" s="192"/>
      <c r="C579" s="222"/>
      <c r="D579" s="102" t="s">
        <v>1371</v>
      </c>
      <c r="E579" s="100"/>
      <c r="F579" s="103">
        <v>884</v>
      </c>
      <c r="G579" s="104">
        <v>29.81450252951096</v>
      </c>
      <c r="H579" s="103">
        <v>964</v>
      </c>
      <c r="I579" s="104">
        <v>29.265330904675167</v>
      </c>
      <c r="J579" s="105"/>
      <c r="K579" s="105"/>
      <c r="L579" s="106"/>
    </row>
    <row r="580" spans="1:12" ht="20.100000000000001" customHeight="1">
      <c r="A580" s="99"/>
      <c r="B580" s="192"/>
      <c r="C580" s="222"/>
      <c r="D580" s="102" t="s">
        <v>2243</v>
      </c>
      <c r="E580" s="100"/>
      <c r="F580" s="103">
        <v>435</v>
      </c>
      <c r="G580" s="104">
        <v>14.671163575042158</v>
      </c>
      <c r="H580" s="103">
        <v>404</v>
      </c>
      <c r="I580" s="104">
        <v>12.264723740133576</v>
      </c>
      <c r="J580" s="105"/>
      <c r="K580" s="105"/>
      <c r="L580" s="106"/>
    </row>
    <row r="581" spans="1:12" ht="20.100000000000001" customHeight="1">
      <c r="A581" s="99"/>
      <c r="B581" s="192"/>
      <c r="C581" s="222"/>
      <c r="D581" s="102" t="s">
        <v>1370</v>
      </c>
      <c r="E581" s="100"/>
      <c r="F581" s="103">
        <v>68</v>
      </c>
      <c r="G581" s="104">
        <v>2.2934232715008434</v>
      </c>
      <c r="H581" s="103">
        <v>44</v>
      </c>
      <c r="I581" s="104">
        <v>1.3357619914996965</v>
      </c>
      <c r="J581" s="105"/>
      <c r="K581" s="105"/>
      <c r="L581" s="106"/>
    </row>
    <row r="582" spans="1:12" ht="20.100000000000001" customHeight="1">
      <c r="A582" s="141" t="s">
        <v>4169</v>
      </c>
      <c r="B582" s="209" t="s">
        <v>2435</v>
      </c>
      <c r="C582" s="215" t="s">
        <v>1309</v>
      </c>
      <c r="D582" s="143" t="s">
        <v>2242</v>
      </c>
      <c r="E582" s="142"/>
      <c r="F582" s="160">
        <v>1637</v>
      </c>
      <c r="G582" s="164">
        <v>55.210792580101177</v>
      </c>
      <c r="H582" s="160">
        <v>1849</v>
      </c>
      <c r="I582" s="164">
        <v>56.132361870066781</v>
      </c>
      <c r="J582" s="178" t="s">
        <v>1</v>
      </c>
      <c r="K582" s="178" t="s">
        <v>1</v>
      </c>
      <c r="L582" s="185"/>
    </row>
    <row r="583" spans="1:12" ht="20.100000000000001" customHeight="1">
      <c r="A583" s="99"/>
      <c r="B583" s="192"/>
      <c r="C583" s="222"/>
      <c r="D583" s="102" t="s">
        <v>1371</v>
      </c>
      <c r="E583" s="100"/>
      <c r="F583" s="103">
        <v>926</v>
      </c>
      <c r="G583" s="104">
        <v>31.231028667790895</v>
      </c>
      <c r="H583" s="103">
        <v>1088</v>
      </c>
      <c r="I583" s="104">
        <v>33.029751062537947</v>
      </c>
      <c r="J583" s="105"/>
      <c r="K583" s="105"/>
      <c r="L583" s="106"/>
    </row>
    <row r="584" spans="1:12" ht="20.100000000000001" customHeight="1">
      <c r="A584" s="99"/>
      <c r="B584" s="192"/>
      <c r="C584" s="222"/>
      <c r="D584" s="102" t="s">
        <v>2243</v>
      </c>
      <c r="E584" s="100"/>
      <c r="F584" s="103">
        <v>381</v>
      </c>
      <c r="G584" s="104">
        <v>12.849915682967959</v>
      </c>
      <c r="H584" s="103">
        <v>334</v>
      </c>
      <c r="I584" s="104">
        <v>10.139647844565877</v>
      </c>
      <c r="J584" s="105"/>
      <c r="K584" s="105"/>
      <c r="L584" s="106"/>
    </row>
    <row r="585" spans="1:12" ht="20.100000000000001" customHeight="1">
      <c r="A585" s="99"/>
      <c r="B585" s="192"/>
      <c r="C585" s="222"/>
      <c r="D585" s="102" t="s">
        <v>1370</v>
      </c>
      <c r="E585" s="100"/>
      <c r="F585" s="103">
        <v>21</v>
      </c>
      <c r="G585" s="104">
        <v>0.70826306913996628</v>
      </c>
      <c r="H585" s="103">
        <v>23</v>
      </c>
      <c r="I585" s="104">
        <v>0.69823922282938677</v>
      </c>
      <c r="J585" s="105"/>
      <c r="K585" s="105"/>
      <c r="L585" s="106"/>
    </row>
    <row r="586" spans="1:12" ht="20.100000000000001" customHeight="1">
      <c r="A586" s="141" t="s">
        <v>4170</v>
      </c>
      <c r="B586" s="209" t="s">
        <v>1369</v>
      </c>
      <c r="C586" s="215" t="s">
        <v>1309</v>
      </c>
      <c r="D586" s="143" t="s">
        <v>288</v>
      </c>
      <c r="E586" s="142"/>
      <c r="F586" s="160">
        <v>15</v>
      </c>
      <c r="G586" s="164">
        <v>0.50590219224283306</v>
      </c>
      <c r="H586" s="160">
        <v>23</v>
      </c>
      <c r="I586" s="164">
        <v>0.69823922282938677</v>
      </c>
      <c r="J586" s="178" t="s">
        <v>1</v>
      </c>
      <c r="K586" s="178" t="s">
        <v>1</v>
      </c>
      <c r="L586" s="185"/>
    </row>
    <row r="587" spans="1:12" ht="20.100000000000001" customHeight="1">
      <c r="A587" s="99"/>
      <c r="B587" s="192"/>
      <c r="C587" s="222"/>
      <c r="D587" s="102" t="s">
        <v>289</v>
      </c>
      <c r="E587" s="100"/>
      <c r="F587" s="103">
        <v>420</v>
      </c>
      <c r="G587" s="104">
        <v>14.165261382799326</v>
      </c>
      <c r="H587" s="103">
        <v>443</v>
      </c>
      <c r="I587" s="104">
        <v>13.44869459623558</v>
      </c>
      <c r="J587" s="105"/>
      <c r="K587" s="105"/>
      <c r="L587" s="106"/>
    </row>
    <row r="588" spans="1:12" ht="20.100000000000001" customHeight="1">
      <c r="A588" s="99"/>
      <c r="B588" s="192"/>
      <c r="C588" s="222"/>
      <c r="D588" s="102" t="s">
        <v>118</v>
      </c>
      <c r="E588" s="100"/>
      <c r="F588" s="103">
        <v>1512</v>
      </c>
      <c r="G588" s="104">
        <v>50.994940978077572</v>
      </c>
      <c r="H588" s="103">
        <v>1559</v>
      </c>
      <c r="I588" s="104">
        <v>47.328476017000611</v>
      </c>
      <c r="J588" s="105"/>
      <c r="K588" s="105"/>
      <c r="L588" s="106"/>
    </row>
    <row r="589" spans="1:12" ht="20.100000000000001" customHeight="1">
      <c r="A589" s="99"/>
      <c r="B589" s="192"/>
      <c r="C589" s="222"/>
      <c r="D589" s="102" t="s">
        <v>290</v>
      </c>
      <c r="E589" s="100"/>
      <c r="F589" s="103">
        <v>839</v>
      </c>
      <c r="G589" s="104">
        <v>28.29679595278246</v>
      </c>
      <c r="H589" s="103">
        <v>1046</v>
      </c>
      <c r="I589" s="104">
        <v>31.75470552519733</v>
      </c>
      <c r="J589" s="105"/>
      <c r="K589" s="105"/>
      <c r="L589" s="106"/>
    </row>
    <row r="590" spans="1:12" ht="20.100000000000001" customHeight="1">
      <c r="A590" s="99"/>
      <c r="B590" s="192"/>
      <c r="C590" s="222"/>
      <c r="D590" s="102" t="s">
        <v>291</v>
      </c>
      <c r="E590" s="100"/>
      <c r="F590" s="103">
        <v>179</v>
      </c>
      <c r="G590" s="104">
        <v>6.0370994940978076</v>
      </c>
      <c r="H590" s="103">
        <v>223</v>
      </c>
      <c r="I590" s="104">
        <v>6.7698846387370972</v>
      </c>
      <c r="J590" s="105"/>
      <c r="K590" s="105"/>
      <c r="L590" s="106"/>
    </row>
    <row r="591" spans="1:12" ht="20.100000000000001" customHeight="1">
      <c r="A591" s="141" t="s">
        <v>4171</v>
      </c>
      <c r="B591" s="209" t="s">
        <v>1368</v>
      </c>
      <c r="C591" s="215" t="s">
        <v>1309</v>
      </c>
      <c r="D591" s="143" t="s">
        <v>288</v>
      </c>
      <c r="E591" s="142"/>
      <c r="F591" s="160">
        <v>33</v>
      </c>
      <c r="G591" s="164">
        <v>1.1129848229342327</v>
      </c>
      <c r="H591" s="160">
        <v>24</v>
      </c>
      <c r="I591" s="164">
        <v>0.72859744990892528</v>
      </c>
      <c r="J591" s="178" t="s">
        <v>1</v>
      </c>
      <c r="K591" s="178" t="s">
        <v>1</v>
      </c>
      <c r="L591" s="185"/>
    </row>
    <row r="592" spans="1:12" ht="20.100000000000001" customHeight="1">
      <c r="A592" s="99"/>
      <c r="B592" s="192"/>
      <c r="C592" s="222"/>
      <c r="D592" s="102" t="s">
        <v>289</v>
      </c>
      <c r="E592" s="100"/>
      <c r="F592" s="103">
        <v>644</v>
      </c>
      <c r="G592" s="104">
        <v>21.720067453625632</v>
      </c>
      <c r="H592" s="103">
        <v>649</v>
      </c>
      <c r="I592" s="104">
        <v>19.702489374620523</v>
      </c>
      <c r="J592" s="105"/>
      <c r="K592" s="105"/>
      <c r="L592" s="106"/>
    </row>
    <row r="593" spans="1:12" ht="20.100000000000001" customHeight="1">
      <c r="A593" s="99"/>
      <c r="B593" s="192"/>
      <c r="C593" s="222"/>
      <c r="D593" s="102" t="s">
        <v>118</v>
      </c>
      <c r="E593" s="100"/>
      <c r="F593" s="103">
        <v>1489</v>
      </c>
      <c r="G593" s="104">
        <v>50.21922428330523</v>
      </c>
      <c r="H593" s="103">
        <v>1641</v>
      </c>
      <c r="I593" s="104">
        <v>49.817850637522767</v>
      </c>
      <c r="J593" s="105"/>
      <c r="K593" s="105"/>
      <c r="L593" s="106"/>
    </row>
    <row r="594" spans="1:12" ht="20.100000000000001" customHeight="1">
      <c r="A594" s="99"/>
      <c r="B594" s="192"/>
      <c r="C594" s="222"/>
      <c r="D594" s="102" t="s">
        <v>290</v>
      </c>
      <c r="E594" s="100"/>
      <c r="F594" s="103">
        <v>705</v>
      </c>
      <c r="G594" s="104">
        <v>23.777403035413155</v>
      </c>
      <c r="H594" s="103">
        <v>837</v>
      </c>
      <c r="I594" s="104">
        <v>25.409836065573771</v>
      </c>
      <c r="J594" s="105"/>
      <c r="K594" s="105"/>
      <c r="L594" s="106"/>
    </row>
    <row r="595" spans="1:12" ht="20.100000000000001" customHeight="1">
      <c r="A595" s="99"/>
      <c r="B595" s="192"/>
      <c r="C595" s="222"/>
      <c r="D595" s="102" t="s">
        <v>291</v>
      </c>
      <c r="E595" s="100"/>
      <c r="F595" s="103">
        <v>94</v>
      </c>
      <c r="G595" s="104">
        <v>3.1703204047217537</v>
      </c>
      <c r="H595" s="103">
        <v>143</v>
      </c>
      <c r="I595" s="104">
        <v>4.3412264723740135</v>
      </c>
      <c r="J595" s="105"/>
      <c r="K595" s="105"/>
      <c r="L595" s="106"/>
    </row>
    <row r="596" spans="1:12" ht="20.100000000000001" customHeight="1">
      <c r="A596" s="141" t="s">
        <v>4172</v>
      </c>
      <c r="B596" s="209" t="s">
        <v>1367</v>
      </c>
      <c r="C596" s="215" t="s">
        <v>1309</v>
      </c>
      <c r="D596" s="143" t="s">
        <v>288</v>
      </c>
      <c r="E596" s="142"/>
      <c r="F596" s="160">
        <v>79</v>
      </c>
      <c r="G596" s="164">
        <v>2.6644182124789206</v>
      </c>
      <c r="H596" s="160">
        <v>66</v>
      </c>
      <c r="I596" s="164">
        <v>2.0036429872495445</v>
      </c>
      <c r="J596" s="178" t="s">
        <v>1</v>
      </c>
      <c r="K596" s="178" t="s">
        <v>1</v>
      </c>
      <c r="L596" s="185"/>
    </row>
    <row r="597" spans="1:12" ht="20.100000000000001" customHeight="1">
      <c r="A597" s="99"/>
      <c r="B597" s="192"/>
      <c r="C597" s="222"/>
      <c r="D597" s="102" t="s">
        <v>289</v>
      </c>
      <c r="E597" s="100"/>
      <c r="F597" s="103">
        <v>1105</v>
      </c>
      <c r="G597" s="104">
        <v>37.268128161888704</v>
      </c>
      <c r="H597" s="103">
        <v>1051</v>
      </c>
      <c r="I597" s="104">
        <v>31.906496660595025</v>
      </c>
      <c r="J597" s="105"/>
      <c r="K597" s="105"/>
      <c r="L597" s="106"/>
    </row>
    <row r="598" spans="1:12" ht="20.100000000000001" customHeight="1">
      <c r="A598" s="99"/>
      <c r="B598" s="192"/>
      <c r="C598" s="222"/>
      <c r="D598" s="102" t="s">
        <v>118</v>
      </c>
      <c r="E598" s="100"/>
      <c r="F598" s="103">
        <v>1382</v>
      </c>
      <c r="G598" s="104">
        <v>46.61045531197302</v>
      </c>
      <c r="H598" s="103">
        <v>1681</v>
      </c>
      <c r="I598" s="104">
        <v>51.032179720704306</v>
      </c>
      <c r="J598" s="105"/>
      <c r="K598" s="105"/>
      <c r="L598" s="106"/>
    </row>
    <row r="599" spans="1:12" ht="20.100000000000001" customHeight="1">
      <c r="A599" s="99"/>
      <c r="B599" s="192"/>
      <c r="C599" s="222"/>
      <c r="D599" s="102" t="s">
        <v>290</v>
      </c>
      <c r="E599" s="100"/>
      <c r="F599" s="103">
        <v>349</v>
      </c>
      <c r="G599" s="104">
        <v>11.770657672849916</v>
      </c>
      <c r="H599" s="103">
        <v>438</v>
      </c>
      <c r="I599" s="104">
        <v>13.296903460837886</v>
      </c>
      <c r="J599" s="105"/>
      <c r="K599" s="105"/>
      <c r="L599" s="106"/>
    </row>
    <row r="600" spans="1:12" ht="20.100000000000001" customHeight="1">
      <c r="A600" s="99"/>
      <c r="B600" s="192"/>
      <c r="C600" s="222"/>
      <c r="D600" s="102" t="s">
        <v>291</v>
      </c>
      <c r="E600" s="100"/>
      <c r="F600" s="103">
        <v>50</v>
      </c>
      <c r="G600" s="104">
        <v>1.6863406408094435</v>
      </c>
      <c r="H600" s="103">
        <v>58</v>
      </c>
      <c r="I600" s="104">
        <v>1.7607771706132362</v>
      </c>
      <c r="J600" s="105"/>
      <c r="K600" s="105"/>
      <c r="L600" s="106"/>
    </row>
    <row r="601" spans="1:12" ht="20.100000000000001" customHeight="1">
      <c r="A601" s="141" t="s">
        <v>4173</v>
      </c>
      <c r="B601" s="209" t="s">
        <v>1366</v>
      </c>
      <c r="C601" s="215" t="s">
        <v>1309</v>
      </c>
      <c r="D601" s="143" t="s">
        <v>288</v>
      </c>
      <c r="E601" s="142"/>
      <c r="F601" s="160">
        <v>269</v>
      </c>
      <c r="G601" s="164">
        <v>9.0725126475548059</v>
      </c>
      <c r="H601" s="160">
        <v>293</v>
      </c>
      <c r="I601" s="164">
        <v>8.8949605343047971</v>
      </c>
      <c r="J601" s="178" t="s">
        <v>1</v>
      </c>
      <c r="K601" s="178" t="s">
        <v>1</v>
      </c>
      <c r="L601" s="185"/>
    </row>
    <row r="602" spans="1:12" ht="20.100000000000001" customHeight="1">
      <c r="A602" s="99"/>
      <c r="B602" s="192"/>
      <c r="C602" s="222"/>
      <c r="D602" s="102" t="s">
        <v>289</v>
      </c>
      <c r="E602" s="100"/>
      <c r="F602" s="103">
        <v>1369</v>
      </c>
      <c r="G602" s="104">
        <v>46.172006745362566</v>
      </c>
      <c r="H602" s="103">
        <v>1580</v>
      </c>
      <c r="I602" s="104">
        <v>47.965998785670919</v>
      </c>
      <c r="J602" s="105"/>
      <c r="K602" s="105"/>
      <c r="L602" s="106"/>
    </row>
    <row r="603" spans="1:12" ht="20.100000000000001" customHeight="1">
      <c r="A603" s="99"/>
      <c r="B603" s="192"/>
      <c r="C603" s="222"/>
      <c r="D603" s="102" t="s">
        <v>118</v>
      </c>
      <c r="E603" s="100"/>
      <c r="F603" s="103">
        <v>1067</v>
      </c>
      <c r="G603" s="104">
        <v>35.986509274873526</v>
      </c>
      <c r="H603" s="103">
        <v>1194</v>
      </c>
      <c r="I603" s="104">
        <v>36.247723132969035</v>
      </c>
      <c r="J603" s="105"/>
      <c r="K603" s="105"/>
      <c r="L603" s="106"/>
    </row>
    <row r="604" spans="1:12" ht="20.100000000000001" customHeight="1">
      <c r="A604" s="99"/>
      <c r="B604" s="192"/>
      <c r="C604" s="222"/>
      <c r="D604" s="102" t="s">
        <v>290</v>
      </c>
      <c r="E604" s="100"/>
      <c r="F604" s="103">
        <v>222</v>
      </c>
      <c r="G604" s="104">
        <v>7.4873524451939293</v>
      </c>
      <c r="H604" s="103">
        <v>188</v>
      </c>
      <c r="I604" s="104">
        <v>5.7073466909532478</v>
      </c>
      <c r="J604" s="105"/>
      <c r="K604" s="105"/>
      <c r="L604" s="106"/>
    </row>
    <row r="605" spans="1:12" ht="20.100000000000001" customHeight="1">
      <c r="A605" s="99"/>
      <c r="B605" s="192"/>
      <c r="C605" s="222"/>
      <c r="D605" s="102" t="s">
        <v>291</v>
      </c>
      <c r="E605" s="100"/>
      <c r="F605" s="103">
        <v>38</v>
      </c>
      <c r="G605" s="104">
        <v>1.281618887015177</v>
      </c>
      <c r="H605" s="103">
        <v>39</v>
      </c>
      <c r="I605" s="104">
        <v>1.1839708561020037</v>
      </c>
      <c r="J605" s="105"/>
      <c r="K605" s="105"/>
      <c r="L605" s="106"/>
    </row>
    <row r="606" spans="1:12" ht="20.100000000000001" customHeight="1">
      <c r="A606" s="141" t="s">
        <v>4174</v>
      </c>
      <c r="B606" s="209" t="s">
        <v>1365</v>
      </c>
      <c r="C606" s="215" t="s">
        <v>1309</v>
      </c>
      <c r="D606" s="143" t="s">
        <v>288</v>
      </c>
      <c r="E606" s="142"/>
      <c r="F606" s="160">
        <v>143</v>
      </c>
      <c r="G606" s="164">
        <v>4.8229342327150082</v>
      </c>
      <c r="H606" s="160">
        <v>170</v>
      </c>
      <c r="I606" s="164">
        <v>5.1608986035215541</v>
      </c>
      <c r="J606" s="178" t="s">
        <v>1</v>
      </c>
      <c r="K606" s="178" t="s">
        <v>1</v>
      </c>
      <c r="L606" s="185"/>
    </row>
    <row r="607" spans="1:12" ht="20.100000000000001" customHeight="1">
      <c r="A607" s="99"/>
      <c r="B607" s="192"/>
      <c r="C607" s="222"/>
      <c r="D607" s="102" t="s">
        <v>289</v>
      </c>
      <c r="E607" s="100"/>
      <c r="F607" s="103">
        <v>1142</v>
      </c>
      <c r="G607" s="104">
        <v>38.516020236087691</v>
      </c>
      <c r="H607" s="103">
        <v>1362</v>
      </c>
      <c r="I607" s="104">
        <v>41.34790528233151</v>
      </c>
      <c r="J607" s="105"/>
      <c r="K607" s="105"/>
      <c r="L607" s="106"/>
    </row>
    <row r="608" spans="1:12" ht="20.100000000000001" customHeight="1">
      <c r="A608" s="99"/>
      <c r="B608" s="192"/>
      <c r="C608" s="222"/>
      <c r="D608" s="102" t="s">
        <v>118</v>
      </c>
      <c r="E608" s="100"/>
      <c r="F608" s="103">
        <v>1435</v>
      </c>
      <c r="G608" s="104">
        <v>48.397976391231026</v>
      </c>
      <c r="H608" s="103">
        <v>1555</v>
      </c>
      <c r="I608" s="104">
        <v>47.207043108682448</v>
      </c>
      <c r="J608" s="105"/>
      <c r="K608" s="105"/>
      <c r="L608" s="106"/>
    </row>
    <row r="609" spans="1:12" ht="20.100000000000001" customHeight="1">
      <c r="A609" s="99"/>
      <c r="B609" s="192"/>
      <c r="C609" s="222"/>
      <c r="D609" s="102" t="s">
        <v>290</v>
      </c>
      <c r="E609" s="100"/>
      <c r="F609" s="103">
        <v>217</v>
      </c>
      <c r="G609" s="104">
        <v>7.3187183811129852</v>
      </c>
      <c r="H609" s="103">
        <v>184</v>
      </c>
      <c r="I609" s="104">
        <v>5.5859137826350942</v>
      </c>
      <c r="J609" s="105"/>
      <c r="K609" s="105"/>
      <c r="L609" s="106"/>
    </row>
    <row r="610" spans="1:12" ht="20.100000000000001" customHeight="1">
      <c r="A610" s="99"/>
      <c r="B610" s="192"/>
      <c r="C610" s="222"/>
      <c r="D610" s="102" t="s">
        <v>291</v>
      </c>
      <c r="E610" s="100"/>
      <c r="F610" s="103">
        <v>28</v>
      </c>
      <c r="G610" s="104">
        <v>0.94435075885328834</v>
      </c>
      <c r="H610" s="103">
        <v>23</v>
      </c>
      <c r="I610" s="104">
        <v>0.69823922282938677</v>
      </c>
      <c r="J610" s="105"/>
      <c r="K610" s="105"/>
      <c r="L610" s="106"/>
    </row>
    <row r="611" spans="1:12" ht="20.100000000000001" customHeight="1">
      <c r="A611" s="141" t="s">
        <v>4175</v>
      </c>
      <c r="B611" s="209" t="s">
        <v>1364</v>
      </c>
      <c r="C611" s="215" t="s">
        <v>1348</v>
      </c>
      <c r="D611" s="143" t="s">
        <v>288</v>
      </c>
      <c r="E611" s="142"/>
      <c r="F611" s="160">
        <v>154</v>
      </c>
      <c r="G611" s="164">
        <v>5.1939291736930864</v>
      </c>
      <c r="H611" s="160">
        <v>147</v>
      </c>
      <c r="I611" s="164">
        <v>4.4626593806921671</v>
      </c>
      <c r="J611" s="178" t="s">
        <v>1</v>
      </c>
      <c r="K611" s="178" t="s">
        <v>1</v>
      </c>
      <c r="L611" s="185"/>
    </row>
    <row r="612" spans="1:12" ht="20.100000000000001" customHeight="1">
      <c r="A612" s="99"/>
      <c r="B612" s="192"/>
      <c r="C612" s="222"/>
      <c r="D612" s="102" t="s">
        <v>289</v>
      </c>
      <c r="E612" s="100"/>
      <c r="F612" s="103">
        <v>1248</v>
      </c>
      <c r="G612" s="104">
        <v>42.091062394603711</v>
      </c>
      <c r="H612" s="103">
        <v>1376</v>
      </c>
      <c r="I612" s="104">
        <v>41.772920461445054</v>
      </c>
      <c r="J612" s="105"/>
      <c r="K612" s="105"/>
      <c r="L612" s="106"/>
    </row>
    <row r="613" spans="1:12" ht="20.100000000000001" customHeight="1">
      <c r="A613" s="99"/>
      <c r="B613" s="192"/>
      <c r="C613" s="222"/>
      <c r="D613" s="102" t="s">
        <v>118</v>
      </c>
      <c r="E613" s="100"/>
      <c r="F613" s="103">
        <v>1330</v>
      </c>
      <c r="G613" s="104">
        <v>44.856661045531197</v>
      </c>
      <c r="H613" s="103">
        <v>1568</v>
      </c>
      <c r="I613" s="104">
        <v>47.601700060716453</v>
      </c>
      <c r="J613" s="105"/>
      <c r="K613" s="105"/>
      <c r="L613" s="106"/>
    </row>
    <row r="614" spans="1:12" ht="20.100000000000001" customHeight="1">
      <c r="A614" s="99"/>
      <c r="B614" s="192"/>
      <c r="C614" s="222"/>
      <c r="D614" s="102" t="s">
        <v>290</v>
      </c>
      <c r="E614" s="100"/>
      <c r="F614" s="103">
        <v>209</v>
      </c>
      <c r="G614" s="104">
        <v>7.0489038785834737</v>
      </c>
      <c r="H614" s="103">
        <v>179</v>
      </c>
      <c r="I614" s="104">
        <v>5.4341226472374018</v>
      </c>
      <c r="J614" s="105"/>
      <c r="K614" s="105"/>
      <c r="L614" s="106"/>
    </row>
    <row r="615" spans="1:12" ht="20.100000000000001" customHeight="1">
      <c r="A615" s="99"/>
      <c r="B615" s="192"/>
      <c r="C615" s="222"/>
      <c r="D615" s="102" t="s">
        <v>291</v>
      </c>
      <c r="E615" s="100"/>
      <c r="F615" s="103">
        <v>24</v>
      </c>
      <c r="G615" s="104">
        <v>0.8094435075885329</v>
      </c>
      <c r="H615" s="103">
        <v>24</v>
      </c>
      <c r="I615" s="104">
        <v>0.72859744990892528</v>
      </c>
      <c r="J615" s="105"/>
      <c r="K615" s="105"/>
      <c r="L615" s="106"/>
    </row>
    <row r="616" spans="1:12" ht="20.100000000000001" customHeight="1">
      <c r="A616" s="141" t="s">
        <v>4176</v>
      </c>
      <c r="B616" s="209" t="s">
        <v>1363</v>
      </c>
      <c r="C616" s="215" t="s">
        <v>1348</v>
      </c>
      <c r="D616" s="143" t="s">
        <v>1362</v>
      </c>
      <c r="E616" s="142"/>
      <c r="F616" s="160">
        <v>25</v>
      </c>
      <c r="G616" s="164">
        <v>0.84317032040472173</v>
      </c>
      <c r="H616" s="160">
        <v>24</v>
      </c>
      <c r="I616" s="164">
        <v>0.72859744990892528</v>
      </c>
      <c r="J616" s="178" t="s">
        <v>1</v>
      </c>
      <c r="K616" s="178" t="s">
        <v>1</v>
      </c>
      <c r="L616" s="185"/>
    </row>
    <row r="617" spans="1:12" ht="20.100000000000001" customHeight="1">
      <c r="A617" s="99"/>
      <c r="B617" s="192"/>
      <c r="C617" s="222"/>
      <c r="D617" s="102" t="s">
        <v>1361</v>
      </c>
      <c r="E617" s="100"/>
      <c r="F617" s="103">
        <v>1109</v>
      </c>
      <c r="G617" s="104">
        <v>37.403035413153454</v>
      </c>
      <c r="H617" s="103">
        <v>1124</v>
      </c>
      <c r="I617" s="104">
        <v>34.122647237401338</v>
      </c>
      <c r="J617" s="105"/>
      <c r="K617" s="105"/>
      <c r="L617" s="106"/>
    </row>
    <row r="618" spans="1:12" ht="20.100000000000001" customHeight="1">
      <c r="A618" s="99"/>
      <c r="B618" s="192"/>
      <c r="C618" s="222"/>
      <c r="D618" s="102" t="s">
        <v>558</v>
      </c>
      <c r="E618" s="100"/>
      <c r="F618" s="103">
        <v>1474</v>
      </c>
      <c r="G618" s="104">
        <v>49.713322091062395</v>
      </c>
      <c r="H618" s="103">
        <v>1648</v>
      </c>
      <c r="I618" s="104">
        <v>50.030358227079539</v>
      </c>
      <c r="J618" s="105"/>
      <c r="K618" s="105"/>
      <c r="L618" s="106"/>
    </row>
    <row r="619" spans="1:12" ht="20.100000000000001" customHeight="1">
      <c r="A619" s="99"/>
      <c r="B619" s="192"/>
      <c r="C619" s="222"/>
      <c r="D619" s="102" t="s">
        <v>1360</v>
      </c>
      <c r="E619" s="100"/>
      <c r="F619" s="103">
        <v>315</v>
      </c>
      <c r="G619" s="104">
        <v>10.623946037099493</v>
      </c>
      <c r="H619" s="103">
        <v>440</v>
      </c>
      <c r="I619" s="104">
        <v>13.357619914996965</v>
      </c>
      <c r="J619" s="105"/>
      <c r="K619" s="105"/>
      <c r="L619" s="106"/>
    </row>
    <row r="620" spans="1:12" ht="20.100000000000001" customHeight="1">
      <c r="A620" s="99"/>
      <c r="B620" s="192"/>
      <c r="C620" s="222"/>
      <c r="D620" s="102" t="s">
        <v>1359</v>
      </c>
      <c r="E620" s="100"/>
      <c r="F620" s="103">
        <v>42</v>
      </c>
      <c r="G620" s="104">
        <v>1.4165261382799326</v>
      </c>
      <c r="H620" s="103">
        <v>58</v>
      </c>
      <c r="I620" s="104">
        <v>1.7607771706132362</v>
      </c>
      <c r="J620" s="105"/>
      <c r="K620" s="105"/>
      <c r="L620" s="106"/>
    </row>
    <row r="621" spans="1:12" ht="20.100000000000001" customHeight="1">
      <c r="A621" s="141" t="s">
        <v>4177</v>
      </c>
      <c r="B621" s="209" t="s">
        <v>2436</v>
      </c>
      <c r="C621" s="215" t="s">
        <v>1309</v>
      </c>
      <c r="D621" s="143" t="s">
        <v>1538</v>
      </c>
      <c r="E621" s="142"/>
      <c r="F621" s="160">
        <v>79</v>
      </c>
      <c r="G621" s="164">
        <v>2.6644182124789206</v>
      </c>
      <c r="H621" s="160">
        <v>97</v>
      </c>
      <c r="I621" s="164">
        <v>2.9447480267152399</v>
      </c>
      <c r="J621" s="178" t="s">
        <v>1</v>
      </c>
      <c r="K621" s="178" t="s">
        <v>1</v>
      </c>
      <c r="L621" s="185"/>
    </row>
    <row r="622" spans="1:12" ht="20.100000000000001" customHeight="1">
      <c r="A622" s="99"/>
      <c r="B622" s="192"/>
      <c r="C622" s="222"/>
      <c r="D622" s="102" t="s">
        <v>286</v>
      </c>
      <c r="E622" s="100"/>
      <c r="F622" s="103">
        <v>335</v>
      </c>
      <c r="G622" s="104">
        <v>11.298482293423271</v>
      </c>
      <c r="H622" s="103">
        <v>397</v>
      </c>
      <c r="I622" s="104">
        <v>12.052216150576808</v>
      </c>
      <c r="J622" s="105"/>
      <c r="K622" s="105"/>
      <c r="L622" s="106"/>
    </row>
    <row r="623" spans="1:12" ht="20.100000000000001" customHeight="1">
      <c r="A623" s="99"/>
      <c r="B623" s="192"/>
      <c r="C623" s="222"/>
      <c r="D623" s="102" t="s">
        <v>558</v>
      </c>
      <c r="E623" s="100"/>
      <c r="F623" s="103">
        <v>774</v>
      </c>
      <c r="G623" s="104">
        <v>26.104553119730184</v>
      </c>
      <c r="H623" s="103">
        <v>1006</v>
      </c>
      <c r="I623" s="104">
        <v>30.540376442015788</v>
      </c>
      <c r="J623" s="105"/>
      <c r="K623" s="105"/>
      <c r="L623" s="106"/>
    </row>
    <row r="624" spans="1:12" ht="20.100000000000001" customHeight="1">
      <c r="A624" s="99"/>
      <c r="B624" s="192"/>
      <c r="C624" s="222"/>
      <c r="D624" s="102" t="s">
        <v>1358</v>
      </c>
      <c r="E624" s="100"/>
      <c r="F624" s="103">
        <v>1537</v>
      </c>
      <c r="G624" s="104">
        <v>51.838111298482296</v>
      </c>
      <c r="H624" s="103">
        <v>1615</v>
      </c>
      <c r="I624" s="104">
        <v>49.028536733454764</v>
      </c>
      <c r="J624" s="105"/>
      <c r="K624" s="105"/>
      <c r="L624" s="106"/>
    </row>
    <row r="625" spans="1:12" ht="20.100000000000001" customHeight="1">
      <c r="A625" s="99"/>
      <c r="B625" s="192"/>
      <c r="C625" s="222"/>
      <c r="D625" s="102" t="s">
        <v>680</v>
      </c>
      <c r="E625" s="100"/>
      <c r="F625" s="103">
        <v>240</v>
      </c>
      <c r="G625" s="104">
        <v>8.094435075885329</v>
      </c>
      <c r="H625" s="103">
        <v>179</v>
      </c>
      <c r="I625" s="104">
        <v>5.4341226472374018</v>
      </c>
      <c r="J625" s="105"/>
      <c r="K625" s="105"/>
      <c r="L625" s="106"/>
    </row>
    <row r="626" spans="1:12" ht="20.100000000000001" customHeight="1">
      <c r="A626" s="141" t="s">
        <v>4178</v>
      </c>
      <c r="B626" s="209" t="s">
        <v>2437</v>
      </c>
      <c r="C626" s="215" t="s">
        <v>1348</v>
      </c>
      <c r="D626" s="143" t="s">
        <v>1538</v>
      </c>
      <c r="E626" s="142"/>
      <c r="F626" s="160">
        <v>300</v>
      </c>
      <c r="G626" s="164">
        <v>10.118043844856661</v>
      </c>
      <c r="H626" s="160">
        <v>363</v>
      </c>
      <c r="I626" s="164">
        <v>11.020036429872496</v>
      </c>
      <c r="J626" s="178" t="s">
        <v>1</v>
      </c>
      <c r="K626" s="178" t="s">
        <v>1</v>
      </c>
      <c r="L626" s="185"/>
    </row>
    <row r="627" spans="1:12" ht="20.100000000000001" customHeight="1">
      <c r="A627" s="99"/>
      <c r="B627" s="192"/>
      <c r="C627" s="222"/>
      <c r="D627" s="102" t="s">
        <v>286</v>
      </c>
      <c r="E627" s="100"/>
      <c r="F627" s="103">
        <v>1162</v>
      </c>
      <c r="G627" s="104">
        <v>39.190556492411467</v>
      </c>
      <c r="H627" s="103">
        <v>1345</v>
      </c>
      <c r="I627" s="104">
        <v>40.831815421979357</v>
      </c>
      <c r="J627" s="105"/>
      <c r="K627" s="105"/>
      <c r="L627" s="106"/>
    </row>
    <row r="628" spans="1:12" ht="20.100000000000001" customHeight="1">
      <c r="A628" s="99"/>
      <c r="B628" s="192"/>
      <c r="C628" s="222"/>
      <c r="D628" s="102" t="s">
        <v>558</v>
      </c>
      <c r="E628" s="100"/>
      <c r="F628" s="103">
        <v>923</v>
      </c>
      <c r="G628" s="104">
        <v>31.129848229342326</v>
      </c>
      <c r="H628" s="103">
        <v>1076</v>
      </c>
      <c r="I628" s="104">
        <v>32.665452337583481</v>
      </c>
      <c r="J628" s="105"/>
      <c r="K628" s="105"/>
      <c r="L628" s="106"/>
    </row>
    <row r="629" spans="1:12" ht="20.100000000000001" customHeight="1">
      <c r="A629" s="99"/>
      <c r="B629" s="192"/>
      <c r="C629" s="222"/>
      <c r="D629" s="102" t="s">
        <v>1358</v>
      </c>
      <c r="E629" s="100"/>
      <c r="F629" s="103">
        <v>499</v>
      </c>
      <c r="G629" s="104">
        <v>16.829679595278247</v>
      </c>
      <c r="H629" s="103">
        <v>466</v>
      </c>
      <c r="I629" s="104">
        <v>14.146933819064966</v>
      </c>
      <c r="J629" s="105"/>
      <c r="K629" s="105"/>
      <c r="L629" s="106"/>
    </row>
    <row r="630" spans="1:12" ht="20.100000000000001" customHeight="1">
      <c r="A630" s="99"/>
      <c r="B630" s="192"/>
      <c r="C630" s="222"/>
      <c r="D630" s="102" t="s">
        <v>680</v>
      </c>
      <c r="E630" s="100"/>
      <c r="F630" s="103">
        <v>81</v>
      </c>
      <c r="G630" s="104">
        <v>2.7318718381112985</v>
      </c>
      <c r="H630" s="103">
        <v>44</v>
      </c>
      <c r="I630" s="104">
        <v>1.3357619914996965</v>
      </c>
      <c r="J630" s="105"/>
      <c r="K630" s="105"/>
      <c r="L630" s="106"/>
    </row>
    <row r="631" spans="1:12" ht="20.100000000000001" customHeight="1">
      <c r="A631" s="141" t="s">
        <v>4179</v>
      </c>
      <c r="B631" s="209" t="s">
        <v>2438</v>
      </c>
      <c r="C631" s="215" t="s">
        <v>1309</v>
      </c>
      <c r="D631" s="143" t="s">
        <v>1538</v>
      </c>
      <c r="E631" s="142"/>
      <c r="F631" s="160">
        <v>43</v>
      </c>
      <c r="G631" s="164">
        <v>1.4502529510961215</v>
      </c>
      <c r="H631" s="160">
        <v>35</v>
      </c>
      <c r="I631" s="164">
        <v>1.0625379477838492</v>
      </c>
      <c r="J631" s="178" t="s">
        <v>1</v>
      </c>
      <c r="K631" s="178" t="s">
        <v>1</v>
      </c>
      <c r="L631" s="185"/>
    </row>
    <row r="632" spans="1:12" ht="20.100000000000001" customHeight="1">
      <c r="A632" s="99"/>
      <c r="B632" s="192"/>
      <c r="C632" s="222"/>
      <c r="D632" s="102" t="s">
        <v>286</v>
      </c>
      <c r="E632" s="100"/>
      <c r="F632" s="103">
        <v>301</v>
      </c>
      <c r="G632" s="104">
        <v>10.15177065767285</v>
      </c>
      <c r="H632" s="103">
        <v>336</v>
      </c>
      <c r="I632" s="104">
        <v>10.200364298724955</v>
      </c>
      <c r="J632" s="105"/>
      <c r="K632" s="105"/>
      <c r="L632" s="106"/>
    </row>
    <row r="633" spans="1:12" ht="20.100000000000001" customHeight="1">
      <c r="A633" s="99"/>
      <c r="B633" s="192"/>
      <c r="C633" s="222"/>
      <c r="D633" s="102" t="s">
        <v>558</v>
      </c>
      <c r="E633" s="100"/>
      <c r="F633" s="103">
        <v>1037</v>
      </c>
      <c r="G633" s="104">
        <v>34.974704890387855</v>
      </c>
      <c r="H633" s="103">
        <v>1314</v>
      </c>
      <c r="I633" s="104">
        <v>39.89071038251366</v>
      </c>
      <c r="J633" s="105"/>
      <c r="K633" s="105"/>
      <c r="L633" s="106"/>
    </row>
    <row r="634" spans="1:12" ht="20.100000000000001" customHeight="1">
      <c r="A634" s="99"/>
      <c r="B634" s="192"/>
      <c r="C634" s="222"/>
      <c r="D634" s="102" t="s">
        <v>1358</v>
      </c>
      <c r="E634" s="100"/>
      <c r="F634" s="103">
        <v>1370</v>
      </c>
      <c r="G634" s="104">
        <v>46.20573355817875</v>
      </c>
      <c r="H634" s="103">
        <v>1399</v>
      </c>
      <c r="I634" s="104">
        <v>42.47115968427444</v>
      </c>
      <c r="J634" s="105"/>
      <c r="K634" s="105"/>
      <c r="L634" s="106"/>
    </row>
    <row r="635" spans="1:12" ht="20.100000000000001" customHeight="1">
      <c r="A635" s="99"/>
      <c r="B635" s="192"/>
      <c r="C635" s="222"/>
      <c r="D635" s="102" t="s">
        <v>680</v>
      </c>
      <c r="E635" s="100"/>
      <c r="F635" s="103">
        <v>214</v>
      </c>
      <c r="G635" s="104">
        <v>7.2175379426644186</v>
      </c>
      <c r="H635" s="103">
        <v>210</v>
      </c>
      <c r="I635" s="104">
        <v>6.3752276867030968</v>
      </c>
      <c r="J635" s="105"/>
      <c r="K635" s="105"/>
      <c r="L635" s="106"/>
    </row>
    <row r="636" spans="1:12" ht="20.100000000000001" customHeight="1">
      <c r="A636" s="141" t="s">
        <v>4180</v>
      </c>
      <c r="B636" s="209" t="s">
        <v>2439</v>
      </c>
      <c r="C636" s="215" t="s">
        <v>1348</v>
      </c>
      <c r="D636" s="143" t="s">
        <v>1538</v>
      </c>
      <c r="E636" s="142"/>
      <c r="F636" s="160">
        <v>42</v>
      </c>
      <c r="G636" s="164">
        <v>1.4165261382799326</v>
      </c>
      <c r="H636" s="160">
        <v>41</v>
      </c>
      <c r="I636" s="164">
        <v>1.2446873102610807</v>
      </c>
      <c r="J636" s="178" t="s">
        <v>1</v>
      </c>
      <c r="K636" s="178" t="s">
        <v>1</v>
      </c>
      <c r="L636" s="185"/>
    </row>
    <row r="637" spans="1:12" ht="20.100000000000001" customHeight="1">
      <c r="A637" s="99"/>
      <c r="B637" s="192"/>
      <c r="C637" s="222"/>
      <c r="D637" s="102" t="s">
        <v>286</v>
      </c>
      <c r="E637" s="100"/>
      <c r="F637" s="103">
        <v>281</v>
      </c>
      <c r="G637" s="104">
        <v>9.4772344013490724</v>
      </c>
      <c r="H637" s="103">
        <v>270</v>
      </c>
      <c r="I637" s="104">
        <v>8.1967213114754092</v>
      </c>
      <c r="J637" s="105"/>
      <c r="K637" s="105"/>
      <c r="L637" s="106"/>
    </row>
    <row r="638" spans="1:12" ht="20.100000000000001" customHeight="1">
      <c r="A638" s="99"/>
      <c r="B638" s="192"/>
      <c r="C638" s="222"/>
      <c r="D638" s="102" t="s">
        <v>558</v>
      </c>
      <c r="E638" s="100"/>
      <c r="F638" s="103">
        <v>1034</v>
      </c>
      <c r="G638" s="104">
        <v>34.873524451939289</v>
      </c>
      <c r="H638" s="103">
        <v>1276</v>
      </c>
      <c r="I638" s="104">
        <v>38.737097753491199</v>
      </c>
      <c r="J638" s="105"/>
      <c r="K638" s="105"/>
      <c r="L638" s="106"/>
    </row>
    <row r="639" spans="1:12" ht="20.100000000000001" customHeight="1">
      <c r="A639" s="99"/>
      <c r="B639" s="192"/>
      <c r="C639" s="222"/>
      <c r="D639" s="102" t="s">
        <v>1358</v>
      </c>
      <c r="E639" s="100"/>
      <c r="F639" s="103">
        <v>1401</v>
      </c>
      <c r="G639" s="104">
        <v>47.251264755480605</v>
      </c>
      <c r="H639" s="103">
        <v>1491</v>
      </c>
      <c r="I639" s="104">
        <v>45.264116575591984</v>
      </c>
      <c r="J639" s="105"/>
      <c r="K639" s="105"/>
      <c r="L639" s="106"/>
    </row>
    <row r="640" spans="1:12" ht="20.100000000000001" customHeight="1">
      <c r="A640" s="99"/>
      <c r="B640" s="192"/>
      <c r="C640" s="222"/>
      <c r="D640" s="102" t="s">
        <v>680</v>
      </c>
      <c r="E640" s="100"/>
      <c r="F640" s="103">
        <v>207</v>
      </c>
      <c r="G640" s="104">
        <v>6.9814502529510962</v>
      </c>
      <c r="H640" s="103">
        <v>216</v>
      </c>
      <c r="I640" s="104">
        <v>6.557377049180328</v>
      </c>
      <c r="J640" s="105"/>
      <c r="K640" s="105"/>
      <c r="L640" s="106"/>
    </row>
    <row r="641" spans="1:12" ht="20.100000000000001" customHeight="1">
      <c r="A641" s="141" t="s">
        <v>4181</v>
      </c>
      <c r="B641" s="209" t="s">
        <v>2440</v>
      </c>
      <c r="C641" s="215" t="s">
        <v>1348</v>
      </c>
      <c r="D641" s="143" t="s">
        <v>1538</v>
      </c>
      <c r="E641" s="142"/>
      <c r="F641" s="160">
        <v>447</v>
      </c>
      <c r="G641" s="164">
        <v>15.075885328836424</v>
      </c>
      <c r="H641" s="160">
        <v>460</v>
      </c>
      <c r="I641" s="164">
        <v>13.964784456587736</v>
      </c>
      <c r="J641" s="178" t="s">
        <v>1</v>
      </c>
      <c r="K641" s="178" t="s">
        <v>1</v>
      </c>
      <c r="L641" s="185"/>
    </row>
    <row r="642" spans="1:12" ht="20.100000000000001" customHeight="1">
      <c r="A642" s="99"/>
      <c r="B642" s="192"/>
      <c r="C642" s="222"/>
      <c r="D642" s="102" t="s">
        <v>286</v>
      </c>
      <c r="E642" s="100"/>
      <c r="F642" s="103">
        <v>1380</v>
      </c>
      <c r="G642" s="104">
        <v>46.543001686340638</v>
      </c>
      <c r="H642" s="103">
        <v>1653</v>
      </c>
      <c r="I642" s="104">
        <v>50.182149362477233</v>
      </c>
      <c r="J642" s="105"/>
      <c r="K642" s="105"/>
      <c r="L642" s="106"/>
    </row>
    <row r="643" spans="1:12" ht="20.100000000000001" customHeight="1">
      <c r="A643" s="99"/>
      <c r="B643" s="192"/>
      <c r="C643" s="222"/>
      <c r="D643" s="102" t="s">
        <v>558</v>
      </c>
      <c r="E643" s="100"/>
      <c r="F643" s="103">
        <v>801</v>
      </c>
      <c r="G643" s="104">
        <v>27.015177065767286</v>
      </c>
      <c r="H643" s="103">
        <v>891</v>
      </c>
      <c r="I643" s="104">
        <v>27.049180327868854</v>
      </c>
      <c r="J643" s="105"/>
      <c r="K643" s="105"/>
      <c r="L643" s="106"/>
    </row>
    <row r="644" spans="1:12" ht="20.100000000000001" customHeight="1">
      <c r="A644" s="99"/>
      <c r="B644" s="192"/>
      <c r="C644" s="222"/>
      <c r="D644" s="102" t="s">
        <v>1358</v>
      </c>
      <c r="E644" s="100"/>
      <c r="F644" s="103">
        <v>305</v>
      </c>
      <c r="G644" s="104">
        <v>10.286677908937605</v>
      </c>
      <c r="H644" s="103">
        <v>276</v>
      </c>
      <c r="I644" s="104">
        <v>8.3788706739526422</v>
      </c>
      <c r="J644" s="105"/>
      <c r="K644" s="105"/>
      <c r="L644" s="106"/>
    </row>
    <row r="645" spans="1:12" ht="20.100000000000001" customHeight="1">
      <c r="A645" s="99"/>
      <c r="B645" s="192"/>
      <c r="C645" s="222"/>
      <c r="D645" s="102" t="s">
        <v>680</v>
      </c>
      <c r="E645" s="100"/>
      <c r="F645" s="103">
        <v>32</v>
      </c>
      <c r="G645" s="104">
        <v>1.0792580101180438</v>
      </c>
      <c r="H645" s="103">
        <v>14</v>
      </c>
      <c r="I645" s="104">
        <v>0.42501517911353975</v>
      </c>
      <c r="J645" s="105"/>
      <c r="K645" s="105"/>
      <c r="L645" s="106"/>
    </row>
    <row r="646" spans="1:12" ht="20.100000000000001" customHeight="1">
      <c r="A646" s="141" t="s">
        <v>4182</v>
      </c>
      <c r="B646" s="209" t="s">
        <v>2441</v>
      </c>
      <c r="C646" s="215" t="s">
        <v>1348</v>
      </c>
      <c r="D646" s="143" t="s">
        <v>1538</v>
      </c>
      <c r="E646" s="142"/>
      <c r="F646" s="160">
        <v>329</v>
      </c>
      <c r="G646" s="164">
        <v>11.096121416526138</v>
      </c>
      <c r="H646" s="160">
        <v>356</v>
      </c>
      <c r="I646" s="164">
        <v>10.807528840315724</v>
      </c>
      <c r="J646" s="178" t="s">
        <v>1</v>
      </c>
      <c r="K646" s="178" t="s">
        <v>1</v>
      </c>
      <c r="L646" s="185"/>
    </row>
    <row r="647" spans="1:12" ht="20.100000000000001" customHeight="1">
      <c r="A647" s="99"/>
      <c r="B647" s="192"/>
      <c r="C647" s="222"/>
      <c r="D647" s="102" t="s">
        <v>286</v>
      </c>
      <c r="E647" s="100"/>
      <c r="F647" s="103">
        <v>1161</v>
      </c>
      <c r="G647" s="104">
        <v>39.156829679595276</v>
      </c>
      <c r="H647" s="103">
        <v>1407</v>
      </c>
      <c r="I647" s="104">
        <v>42.714025500910743</v>
      </c>
      <c r="J647" s="105"/>
      <c r="K647" s="105"/>
      <c r="L647" s="106"/>
    </row>
    <row r="648" spans="1:12" ht="20.100000000000001" customHeight="1">
      <c r="A648" s="99"/>
      <c r="B648" s="192"/>
      <c r="C648" s="222"/>
      <c r="D648" s="102" t="s">
        <v>558</v>
      </c>
      <c r="E648" s="100"/>
      <c r="F648" s="103">
        <v>948</v>
      </c>
      <c r="G648" s="104">
        <v>31.973018549747049</v>
      </c>
      <c r="H648" s="103">
        <v>1096</v>
      </c>
      <c r="I648" s="104">
        <v>33.272616879174258</v>
      </c>
      <c r="J648" s="105"/>
      <c r="K648" s="105"/>
      <c r="L648" s="106"/>
    </row>
    <row r="649" spans="1:12" ht="20.100000000000001" customHeight="1">
      <c r="A649" s="99"/>
      <c r="B649" s="192"/>
      <c r="C649" s="222"/>
      <c r="D649" s="102" t="s">
        <v>1358</v>
      </c>
      <c r="E649" s="100"/>
      <c r="F649" s="103">
        <v>481</v>
      </c>
      <c r="G649" s="104">
        <v>16.222596964586845</v>
      </c>
      <c r="H649" s="103">
        <v>414</v>
      </c>
      <c r="I649" s="104">
        <v>12.568306010928962</v>
      </c>
      <c r="J649" s="105"/>
      <c r="K649" s="105"/>
      <c r="L649" s="106"/>
    </row>
    <row r="650" spans="1:12" ht="20.100000000000001" customHeight="1">
      <c r="A650" s="99"/>
      <c r="B650" s="192"/>
      <c r="C650" s="222"/>
      <c r="D650" s="102" t="s">
        <v>680</v>
      </c>
      <c r="E650" s="100"/>
      <c r="F650" s="103">
        <v>46</v>
      </c>
      <c r="G650" s="104">
        <v>1.5514333895446881</v>
      </c>
      <c r="H650" s="103">
        <v>21</v>
      </c>
      <c r="I650" s="104">
        <v>0.63752276867030966</v>
      </c>
      <c r="J650" s="105"/>
      <c r="K650" s="105"/>
      <c r="L650" s="106"/>
    </row>
    <row r="651" spans="1:12" ht="20.100000000000001" customHeight="1">
      <c r="A651" s="141" t="s">
        <v>4183</v>
      </c>
      <c r="B651" s="209" t="s">
        <v>2442</v>
      </c>
      <c r="C651" s="215" t="s">
        <v>1348</v>
      </c>
      <c r="D651" s="143" t="s">
        <v>1538</v>
      </c>
      <c r="E651" s="142"/>
      <c r="F651" s="160">
        <v>388</v>
      </c>
      <c r="G651" s="164">
        <v>13.086003372681281</v>
      </c>
      <c r="H651" s="160">
        <v>406</v>
      </c>
      <c r="I651" s="164">
        <v>12.325440194292653</v>
      </c>
      <c r="J651" s="178" t="s">
        <v>1</v>
      </c>
      <c r="K651" s="178" t="s">
        <v>1</v>
      </c>
      <c r="L651" s="185"/>
    </row>
    <row r="652" spans="1:12" ht="20.100000000000001" customHeight="1">
      <c r="A652" s="99"/>
      <c r="B652" s="192"/>
      <c r="C652" s="222"/>
      <c r="D652" s="102" t="s">
        <v>286</v>
      </c>
      <c r="E652" s="100"/>
      <c r="F652" s="103">
        <v>1135</v>
      </c>
      <c r="G652" s="104">
        <v>38.279932546374368</v>
      </c>
      <c r="H652" s="103">
        <v>1354</v>
      </c>
      <c r="I652" s="104">
        <v>41.105039465695207</v>
      </c>
      <c r="J652" s="105"/>
      <c r="K652" s="105"/>
      <c r="L652" s="106"/>
    </row>
    <row r="653" spans="1:12" ht="20.100000000000001" customHeight="1">
      <c r="A653" s="99"/>
      <c r="B653" s="192"/>
      <c r="C653" s="222"/>
      <c r="D653" s="102" t="s">
        <v>558</v>
      </c>
      <c r="E653" s="100"/>
      <c r="F653" s="103">
        <v>971</v>
      </c>
      <c r="G653" s="104">
        <v>32.748735244519395</v>
      </c>
      <c r="H653" s="103">
        <v>1125</v>
      </c>
      <c r="I653" s="104">
        <v>34.15300546448087</v>
      </c>
      <c r="J653" s="105"/>
      <c r="K653" s="105"/>
      <c r="L653" s="106"/>
    </row>
    <row r="654" spans="1:12" ht="20.100000000000001" customHeight="1">
      <c r="A654" s="99"/>
      <c r="B654" s="192"/>
      <c r="C654" s="222"/>
      <c r="D654" s="102" t="s">
        <v>1358</v>
      </c>
      <c r="E654" s="100"/>
      <c r="F654" s="103">
        <v>430</v>
      </c>
      <c r="G654" s="104">
        <v>14.502529510961214</v>
      </c>
      <c r="H654" s="103">
        <v>386</v>
      </c>
      <c r="I654" s="104">
        <v>11.718275652701882</v>
      </c>
      <c r="J654" s="105"/>
      <c r="K654" s="105"/>
      <c r="L654" s="106"/>
    </row>
    <row r="655" spans="1:12" ht="20.100000000000001" customHeight="1">
      <c r="A655" s="99"/>
      <c r="B655" s="192"/>
      <c r="C655" s="222"/>
      <c r="D655" s="102" t="s">
        <v>680</v>
      </c>
      <c r="E655" s="100"/>
      <c r="F655" s="103">
        <v>41</v>
      </c>
      <c r="G655" s="104">
        <v>1.3827993254637436</v>
      </c>
      <c r="H655" s="103">
        <v>23</v>
      </c>
      <c r="I655" s="104">
        <v>0.69823922282938677</v>
      </c>
      <c r="J655" s="105"/>
      <c r="K655" s="105"/>
      <c r="L655" s="106"/>
    </row>
    <row r="656" spans="1:12" ht="20.100000000000001" customHeight="1">
      <c r="A656" s="141" t="s">
        <v>4184</v>
      </c>
      <c r="B656" s="209" t="s">
        <v>2443</v>
      </c>
      <c r="C656" s="215" t="s">
        <v>1348</v>
      </c>
      <c r="D656" s="143" t="s">
        <v>1538</v>
      </c>
      <c r="E656" s="142"/>
      <c r="F656" s="160">
        <v>50</v>
      </c>
      <c r="G656" s="164">
        <v>1.6863406408094435</v>
      </c>
      <c r="H656" s="160">
        <v>22</v>
      </c>
      <c r="I656" s="164">
        <v>0.66788099574984827</v>
      </c>
      <c r="J656" s="178" t="s">
        <v>1</v>
      </c>
      <c r="K656" s="178" t="s">
        <v>1</v>
      </c>
      <c r="L656" s="185"/>
    </row>
    <row r="657" spans="1:12" ht="20.100000000000001" customHeight="1">
      <c r="A657" s="99"/>
      <c r="B657" s="192"/>
      <c r="C657" s="222"/>
      <c r="D657" s="102" t="s">
        <v>286</v>
      </c>
      <c r="E657" s="100"/>
      <c r="F657" s="103">
        <v>315</v>
      </c>
      <c r="G657" s="104">
        <v>10.623946037099493</v>
      </c>
      <c r="H657" s="103">
        <v>337</v>
      </c>
      <c r="I657" s="104">
        <v>10.230722525804493</v>
      </c>
      <c r="J657" s="105"/>
      <c r="K657" s="105"/>
      <c r="L657" s="106"/>
    </row>
    <row r="658" spans="1:12" ht="20.100000000000001" customHeight="1">
      <c r="A658" s="99"/>
      <c r="B658" s="192"/>
      <c r="C658" s="222"/>
      <c r="D658" s="102" t="s">
        <v>558</v>
      </c>
      <c r="E658" s="100"/>
      <c r="F658" s="103">
        <v>1196</v>
      </c>
      <c r="G658" s="104">
        <v>40.337268128161888</v>
      </c>
      <c r="H658" s="103">
        <v>1425</v>
      </c>
      <c r="I658" s="104">
        <v>43.260473588342442</v>
      </c>
      <c r="J658" s="105"/>
      <c r="K658" s="105"/>
      <c r="L658" s="106"/>
    </row>
    <row r="659" spans="1:12" ht="20.100000000000001" customHeight="1">
      <c r="A659" s="99"/>
      <c r="B659" s="192"/>
      <c r="C659" s="222"/>
      <c r="D659" s="102" t="s">
        <v>1358</v>
      </c>
      <c r="E659" s="100"/>
      <c r="F659" s="103">
        <v>1183</v>
      </c>
      <c r="G659" s="104">
        <v>39.898819561551434</v>
      </c>
      <c r="H659" s="103">
        <v>1296</v>
      </c>
      <c r="I659" s="104">
        <v>39.344262295081968</v>
      </c>
      <c r="J659" s="105"/>
      <c r="K659" s="105"/>
      <c r="L659" s="106"/>
    </row>
    <row r="660" spans="1:12" ht="20.100000000000001" customHeight="1">
      <c r="A660" s="99"/>
      <c r="B660" s="192"/>
      <c r="C660" s="222"/>
      <c r="D660" s="102" t="s">
        <v>680</v>
      </c>
      <c r="E660" s="100"/>
      <c r="F660" s="103">
        <v>221</v>
      </c>
      <c r="G660" s="104">
        <v>7.4536256323777401</v>
      </c>
      <c r="H660" s="103">
        <v>214</v>
      </c>
      <c r="I660" s="104">
        <v>6.4966605950212504</v>
      </c>
      <c r="J660" s="105"/>
      <c r="K660" s="105"/>
      <c r="L660" s="106"/>
    </row>
    <row r="661" spans="1:12" ht="20.100000000000001" customHeight="1">
      <c r="A661" s="141" t="s">
        <v>4185</v>
      </c>
      <c r="B661" s="209" t="s">
        <v>2444</v>
      </c>
      <c r="C661" s="215" t="s">
        <v>1348</v>
      </c>
      <c r="D661" s="143" t="s">
        <v>1538</v>
      </c>
      <c r="E661" s="142"/>
      <c r="F661" s="160">
        <v>35</v>
      </c>
      <c r="G661" s="164">
        <v>1.1804384485666104</v>
      </c>
      <c r="H661" s="160">
        <v>20</v>
      </c>
      <c r="I661" s="164">
        <v>0.60716454159077105</v>
      </c>
      <c r="J661" s="178" t="s">
        <v>1</v>
      </c>
      <c r="K661" s="178" t="s">
        <v>1</v>
      </c>
      <c r="L661" s="185"/>
    </row>
    <row r="662" spans="1:12" ht="20.100000000000001" customHeight="1">
      <c r="A662" s="99"/>
      <c r="B662" s="192"/>
      <c r="C662" s="222"/>
      <c r="D662" s="102" t="s">
        <v>286</v>
      </c>
      <c r="E662" s="100"/>
      <c r="F662" s="103">
        <v>279</v>
      </c>
      <c r="G662" s="104">
        <v>9.409780775716694</v>
      </c>
      <c r="H662" s="103">
        <v>267</v>
      </c>
      <c r="I662" s="104">
        <v>8.1056466302367944</v>
      </c>
      <c r="J662" s="105"/>
      <c r="K662" s="105"/>
      <c r="L662" s="106"/>
    </row>
    <row r="663" spans="1:12" ht="20.100000000000001" customHeight="1">
      <c r="A663" s="99"/>
      <c r="B663" s="192"/>
      <c r="C663" s="222"/>
      <c r="D663" s="102" t="s">
        <v>558</v>
      </c>
      <c r="E663" s="100"/>
      <c r="F663" s="103">
        <v>1145</v>
      </c>
      <c r="G663" s="104">
        <v>38.617200674536257</v>
      </c>
      <c r="H663" s="103">
        <v>1381</v>
      </c>
      <c r="I663" s="104">
        <v>41.924711596842748</v>
      </c>
      <c r="J663" s="105"/>
      <c r="K663" s="105"/>
      <c r="L663" s="106"/>
    </row>
    <row r="664" spans="1:12" ht="20.100000000000001" customHeight="1">
      <c r="A664" s="99"/>
      <c r="B664" s="192"/>
      <c r="C664" s="222"/>
      <c r="D664" s="102" t="s">
        <v>1358</v>
      </c>
      <c r="E664" s="100"/>
      <c r="F664" s="103">
        <v>1305</v>
      </c>
      <c r="G664" s="104">
        <v>44.013490725126474</v>
      </c>
      <c r="H664" s="103">
        <v>1409</v>
      </c>
      <c r="I664" s="104">
        <v>42.774741955069821</v>
      </c>
      <c r="J664" s="105"/>
      <c r="K664" s="105"/>
      <c r="L664" s="106"/>
    </row>
    <row r="665" spans="1:12" ht="20.100000000000001" customHeight="1">
      <c r="A665" s="99"/>
      <c r="B665" s="192"/>
      <c r="C665" s="222"/>
      <c r="D665" s="102" t="s">
        <v>680</v>
      </c>
      <c r="E665" s="100"/>
      <c r="F665" s="103">
        <v>201</v>
      </c>
      <c r="G665" s="104">
        <v>6.779089376053963</v>
      </c>
      <c r="H665" s="103">
        <v>217</v>
      </c>
      <c r="I665" s="104">
        <v>6.5877352762598669</v>
      </c>
      <c r="J665" s="105"/>
      <c r="K665" s="105"/>
      <c r="L665" s="106"/>
    </row>
    <row r="666" spans="1:12" ht="20.100000000000001" customHeight="1">
      <c r="A666" s="141" t="s">
        <v>4186</v>
      </c>
      <c r="B666" s="209" t="s">
        <v>2445</v>
      </c>
      <c r="C666" s="215" t="s">
        <v>1348</v>
      </c>
      <c r="D666" s="143" t="s">
        <v>1538</v>
      </c>
      <c r="E666" s="142"/>
      <c r="F666" s="160">
        <v>346</v>
      </c>
      <c r="G666" s="164">
        <v>11.669477234401349</v>
      </c>
      <c r="H666" s="160">
        <v>326</v>
      </c>
      <c r="I666" s="164">
        <v>9.8967820279295697</v>
      </c>
      <c r="J666" s="178" t="s">
        <v>1</v>
      </c>
      <c r="K666" s="178" t="s">
        <v>1</v>
      </c>
      <c r="L666" s="185"/>
    </row>
    <row r="667" spans="1:12" ht="20.100000000000001" customHeight="1">
      <c r="A667" s="99"/>
      <c r="B667" s="192"/>
      <c r="C667" s="222"/>
      <c r="D667" s="102" t="s">
        <v>286</v>
      </c>
      <c r="E667" s="100"/>
      <c r="F667" s="103">
        <v>1040</v>
      </c>
      <c r="G667" s="104">
        <v>35.075885328836428</v>
      </c>
      <c r="H667" s="103">
        <v>1356</v>
      </c>
      <c r="I667" s="104">
        <v>41.165755919854277</v>
      </c>
      <c r="J667" s="105"/>
      <c r="K667" s="105"/>
      <c r="L667" s="106"/>
    </row>
    <row r="668" spans="1:12" ht="20.100000000000001" customHeight="1">
      <c r="A668" s="99"/>
      <c r="B668" s="192"/>
      <c r="C668" s="222"/>
      <c r="D668" s="102" t="s">
        <v>558</v>
      </c>
      <c r="E668" s="100"/>
      <c r="F668" s="103">
        <v>1169</v>
      </c>
      <c r="G668" s="104">
        <v>39.426644182124789</v>
      </c>
      <c r="H668" s="103">
        <v>1215</v>
      </c>
      <c r="I668" s="104">
        <v>36.885245901639344</v>
      </c>
      <c r="J668" s="105"/>
      <c r="K668" s="105"/>
      <c r="L668" s="106"/>
    </row>
    <row r="669" spans="1:12" ht="20.100000000000001" customHeight="1">
      <c r="A669" s="99"/>
      <c r="B669" s="192"/>
      <c r="C669" s="222"/>
      <c r="D669" s="102" t="s">
        <v>1358</v>
      </c>
      <c r="E669" s="100"/>
      <c r="F669" s="103">
        <v>382</v>
      </c>
      <c r="G669" s="104">
        <v>12.883642495784148</v>
      </c>
      <c r="H669" s="103">
        <v>376</v>
      </c>
      <c r="I669" s="104">
        <v>11.414693381906496</v>
      </c>
      <c r="J669" s="105"/>
      <c r="K669" s="105"/>
      <c r="L669" s="106"/>
    </row>
    <row r="670" spans="1:12" ht="20.100000000000001" customHeight="1">
      <c r="A670" s="99"/>
      <c r="B670" s="192"/>
      <c r="C670" s="222"/>
      <c r="D670" s="102" t="s">
        <v>680</v>
      </c>
      <c r="E670" s="100"/>
      <c r="F670" s="103">
        <v>28</v>
      </c>
      <c r="G670" s="104">
        <v>0.94435075885328834</v>
      </c>
      <c r="H670" s="103">
        <v>21</v>
      </c>
      <c r="I670" s="104">
        <v>0.63752276867030966</v>
      </c>
      <c r="J670" s="105"/>
      <c r="K670" s="105"/>
      <c r="L670" s="106"/>
    </row>
    <row r="671" spans="1:12" ht="20.100000000000001" customHeight="1">
      <c r="A671" s="141" t="s">
        <v>4187</v>
      </c>
      <c r="B671" s="209" t="s">
        <v>2446</v>
      </c>
      <c r="C671" s="215" t="s">
        <v>1348</v>
      </c>
      <c r="D671" s="143" t="s">
        <v>1538</v>
      </c>
      <c r="E671" s="142"/>
      <c r="F671" s="160">
        <v>56</v>
      </c>
      <c r="G671" s="164">
        <v>1.8887015177065767</v>
      </c>
      <c r="H671" s="160">
        <v>34</v>
      </c>
      <c r="I671" s="164">
        <v>1.0321797207043109</v>
      </c>
      <c r="J671" s="178" t="s">
        <v>1</v>
      </c>
      <c r="K671" s="178" t="s">
        <v>1</v>
      </c>
      <c r="L671" s="185"/>
    </row>
    <row r="672" spans="1:12" ht="20.100000000000001" customHeight="1">
      <c r="A672" s="99"/>
      <c r="B672" s="192"/>
      <c r="C672" s="222"/>
      <c r="D672" s="102" t="s">
        <v>286</v>
      </c>
      <c r="E672" s="100"/>
      <c r="F672" s="103">
        <v>257</v>
      </c>
      <c r="G672" s="104">
        <v>8.6677908937605395</v>
      </c>
      <c r="H672" s="103">
        <v>281</v>
      </c>
      <c r="I672" s="104">
        <v>8.5306618093503346</v>
      </c>
      <c r="J672" s="105"/>
      <c r="K672" s="105"/>
      <c r="L672" s="106"/>
    </row>
    <row r="673" spans="1:12" ht="20.100000000000001" customHeight="1">
      <c r="A673" s="99"/>
      <c r="B673" s="192"/>
      <c r="C673" s="222"/>
      <c r="D673" s="102" t="s">
        <v>558</v>
      </c>
      <c r="E673" s="100"/>
      <c r="F673" s="103">
        <v>944</v>
      </c>
      <c r="G673" s="104">
        <v>31.838111298482293</v>
      </c>
      <c r="H673" s="103">
        <v>1429</v>
      </c>
      <c r="I673" s="104">
        <v>43.381906496660591</v>
      </c>
      <c r="J673" s="105"/>
      <c r="K673" s="105"/>
      <c r="L673" s="106"/>
    </row>
    <row r="674" spans="1:12" ht="20.100000000000001" customHeight="1">
      <c r="A674" s="99"/>
      <c r="B674" s="192"/>
      <c r="C674" s="222"/>
      <c r="D674" s="102" t="s">
        <v>1358</v>
      </c>
      <c r="E674" s="100"/>
      <c r="F674" s="103">
        <v>1533</v>
      </c>
      <c r="G674" s="104">
        <v>51.70320404721754</v>
      </c>
      <c r="H674" s="103">
        <v>1385</v>
      </c>
      <c r="I674" s="104">
        <v>42.046144505160896</v>
      </c>
      <c r="J674" s="105"/>
      <c r="K674" s="105"/>
      <c r="L674" s="106"/>
    </row>
    <row r="675" spans="1:12" ht="20.100000000000001" customHeight="1">
      <c r="A675" s="99"/>
      <c r="B675" s="192"/>
      <c r="C675" s="222"/>
      <c r="D675" s="102" t="s">
        <v>680</v>
      </c>
      <c r="E675" s="100"/>
      <c r="F675" s="103">
        <v>175</v>
      </c>
      <c r="G675" s="104">
        <v>5.9021922428330527</v>
      </c>
      <c r="H675" s="103">
        <v>165</v>
      </c>
      <c r="I675" s="104">
        <v>5.0091074681238617</v>
      </c>
      <c r="J675" s="105"/>
      <c r="K675" s="105"/>
      <c r="L675" s="106"/>
    </row>
    <row r="676" spans="1:12" ht="20.100000000000001" customHeight="1">
      <c r="A676" s="141" t="s">
        <v>4188</v>
      </c>
      <c r="B676" s="209" t="s">
        <v>2447</v>
      </c>
      <c r="C676" s="215" t="s">
        <v>1348</v>
      </c>
      <c r="D676" s="143" t="s">
        <v>1538</v>
      </c>
      <c r="E676" s="142"/>
      <c r="F676" s="160">
        <v>254</v>
      </c>
      <c r="G676" s="164">
        <v>8.5666104553119737</v>
      </c>
      <c r="H676" s="160">
        <v>306</v>
      </c>
      <c r="I676" s="164">
        <v>9.2896174863387984</v>
      </c>
      <c r="J676" s="178" t="s">
        <v>1</v>
      </c>
      <c r="K676" s="178" t="s">
        <v>1</v>
      </c>
      <c r="L676" s="185"/>
    </row>
    <row r="677" spans="1:12" ht="20.100000000000001" customHeight="1">
      <c r="A677" s="99"/>
      <c r="B677" s="192"/>
      <c r="C677" s="222"/>
      <c r="D677" s="102" t="s">
        <v>286</v>
      </c>
      <c r="E677" s="100"/>
      <c r="F677" s="103">
        <v>1211</v>
      </c>
      <c r="G677" s="104">
        <v>40.843170320404724</v>
      </c>
      <c r="H677" s="103">
        <v>1292</v>
      </c>
      <c r="I677" s="104">
        <v>39.222829386763813</v>
      </c>
      <c r="J677" s="105"/>
      <c r="K677" s="105"/>
      <c r="L677" s="106"/>
    </row>
    <row r="678" spans="1:12" ht="20.100000000000001" customHeight="1">
      <c r="A678" s="99"/>
      <c r="B678" s="192"/>
      <c r="C678" s="222"/>
      <c r="D678" s="102" t="s">
        <v>558</v>
      </c>
      <c r="E678" s="100"/>
      <c r="F678" s="103">
        <v>983</v>
      </c>
      <c r="G678" s="104">
        <v>33.153456998313658</v>
      </c>
      <c r="H678" s="103">
        <v>1285</v>
      </c>
      <c r="I678" s="104">
        <v>39.010321797207041</v>
      </c>
      <c r="J678" s="105"/>
      <c r="K678" s="105"/>
      <c r="L678" s="106"/>
    </row>
    <row r="679" spans="1:12" ht="20.100000000000001" customHeight="1">
      <c r="A679" s="99"/>
      <c r="B679" s="192"/>
      <c r="C679" s="222"/>
      <c r="D679" s="102" t="s">
        <v>1358</v>
      </c>
      <c r="E679" s="100"/>
      <c r="F679" s="103">
        <v>461</v>
      </c>
      <c r="G679" s="104">
        <v>15.548060708263069</v>
      </c>
      <c r="H679" s="103">
        <v>383</v>
      </c>
      <c r="I679" s="104">
        <v>11.627200971463267</v>
      </c>
      <c r="J679" s="105"/>
      <c r="K679" s="105"/>
      <c r="L679" s="106"/>
    </row>
    <row r="680" spans="1:12" ht="20.100000000000001" customHeight="1">
      <c r="A680" s="99"/>
      <c r="B680" s="192"/>
      <c r="C680" s="222"/>
      <c r="D680" s="102" t="s">
        <v>680</v>
      </c>
      <c r="E680" s="100"/>
      <c r="F680" s="103">
        <v>56</v>
      </c>
      <c r="G680" s="104">
        <v>1.8887015177065767</v>
      </c>
      <c r="H680" s="103">
        <v>28</v>
      </c>
      <c r="I680" s="104">
        <v>0.85003035822707951</v>
      </c>
      <c r="J680" s="105"/>
      <c r="K680" s="105"/>
      <c r="L680" s="106"/>
    </row>
    <row r="681" spans="1:12" ht="20.100000000000001" customHeight="1">
      <c r="A681" s="141" t="s">
        <v>4189</v>
      </c>
      <c r="B681" s="209" t="s">
        <v>2448</v>
      </c>
      <c r="C681" s="215" t="s">
        <v>1348</v>
      </c>
      <c r="D681" s="143" t="s">
        <v>1538</v>
      </c>
      <c r="E681" s="142"/>
      <c r="F681" s="160">
        <v>117</v>
      </c>
      <c r="G681" s="164">
        <v>3.9460370994940979</v>
      </c>
      <c r="H681" s="160">
        <v>99</v>
      </c>
      <c r="I681" s="164">
        <v>3.0054644808743167</v>
      </c>
      <c r="J681" s="178" t="s">
        <v>1</v>
      </c>
      <c r="K681" s="178" t="s">
        <v>1</v>
      </c>
      <c r="L681" s="185"/>
    </row>
    <row r="682" spans="1:12" ht="20.100000000000001" customHeight="1">
      <c r="A682" s="99"/>
      <c r="B682" s="192"/>
      <c r="C682" s="222"/>
      <c r="D682" s="102" t="s">
        <v>286</v>
      </c>
      <c r="E682" s="100"/>
      <c r="F682" s="103">
        <v>308</v>
      </c>
      <c r="G682" s="104">
        <v>10.387858347386173</v>
      </c>
      <c r="H682" s="103">
        <v>379</v>
      </c>
      <c r="I682" s="104">
        <v>11.505768063145112</v>
      </c>
      <c r="J682" s="105"/>
      <c r="K682" s="105"/>
      <c r="L682" s="106"/>
    </row>
    <row r="683" spans="1:12" ht="20.100000000000001" customHeight="1">
      <c r="A683" s="99"/>
      <c r="B683" s="192"/>
      <c r="C683" s="222"/>
      <c r="D683" s="102" t="s">
        <v>558</v>
      </c>
      <c r="E683" s="100"/>
      <c r="F683" s="103">
        <v>1276</v>
      </c>
      <c r="G683" s="104">
        <v>43.035413153457</v>
      </c>
      <c r="H683" s="103">
        <v>1630</v>
      </c>
      <c r="I683" s="104">
        <v>49.483910139647847</v>
      </c>
      <c r="J683" s="105"/>
      <c r="K683" s="105"/>
      <c r="L683" s="106"/>
    </row>
    <row r="684" spans="1:12" ht="20.100000000000001" customHeight="1">
      <c r="A684" s="99"/>
      <c r="B684" s="192"/>
      <c r="C684" s="222"/>
      <c r="D684" s="102" t="s">
        <v>1358</v>
      </c>
      <c r="E684" s="100"/>
      <c r="F684" s="103">
        <v>1164</v>
      </c>
      <c r="G684" s="104">
        <v>39.258010118043842</v>
      </c>
      <c r="H684" s="103">
        <v>1090</v>
      </c>
      <c r="I684" s="104">
        <v>33.090467516697025</v>
      </c>
      <c r="J684" s="105"/>
      <c r="K684" s="105"/>
      <c r="L684" s="106"/>
    </row>
    <row r="685" spans="1:12" ht="20.100000000000001" customHeight="1">
      <c r="A685" s="99"/>
      <c r="B685" s="192"/>
      <c r="C685" s="222"/>
      <c r="D685" s="102" t="s">
        <v>680</v>
      </c>
      <c r="E685" s="100"/>
      <c r="F685" s="103">
        <v>100</v>
      </c>
      <c r="G685" s="104">
        <v>3.3726812816188869</v>
      </c>
      <c r="H685" s="103">
        <v>96</v>
      </c>
      <c r="I685" s="104">
        <v>2.9143897996357011</v>
      </c>
      <c r="J685" s="105"/>
      <c r="K685" s="105"/>
      <c r="L685" s="106"/>
    </row>
    <row r="686" spans="1:12" ht="20.100000000000001" customHeight="1">
      <c r="A686" s="141" t="s">
        <v>4190</v>
      </c>
      <c r="B686" s="209" t="s">
        <v>2449</v>
      </c>
      <c r="C686" s="215" t="s">
        <v>1348</v>
      </c>
      <c r="D686" s="143" t="s">
        <v>1538</v>
      </c>
      <c r="E686" s="142"/>
      <c r="F686" s="160">
        <v>181</v>
      </c>
      <c r="G686" s="164">
        <v>6.1045531197301859</v>
      </c>
      <c r="H686" s="160">
        <v>173</v>
      </c>
      <c r="I686" s="164">
        <v>5.2519732847601697</v>
      </c>
      <c r="J686" s="178" t="s">
        <v>1</v>
      </c>
      <c r="K686" s="178" t="s">
        <v>1</v>
      </c>
      <c r="L686" s="185"/>
    </row>
    <row r="687" spans="1:12" ht="20.100000000000001" customHeight="1">
      <c r="A687" s="99"/>
      <c r="B687" s="192"/>
      <c r="C687" s="222"/>
      <c r="D687" s="102" t="s">
        <v>286</v>
      </c>
      <c r="E687" s="100"/>
      <c r="F687" s="103">
        <v>730</v>
      </c>
      <c r="G687" s="104">
        <v>24.620573355817875</v>
      </c>
      <c r="H687" s="103">
        <v>909</v>
      </c>
      <c r="I687" s="104">
        <v>27.595628415300546</v>
      </c>
      <c r="J687" s="105"/>
      <c r="K687" s="105"/>
      <c r="L687" s="106"/>
    </row>
    <row r="688" spans="1:12" ht="20.100000000000001" customHeight="1">
      <c r="A688" s="99"/>
      <c r="B688" s="192"/>
      <c r="C688" s="222"/>
      <c r="D688" s="102" t="s">
        <v>558</v>
      </c>
      <c r="E688" s="100"/>
      <c r="F688" s="103">
        <v>1089</v>
      </c>
      <c r="G688" s="104">
        <v>36.728499156829677</v>
      </c>
      <c r="H688" s="103">
        <v>1422</v>
      </c>
      <c r="I688" s="104">
        <v>43.169398907103826</v>
      </c>
      <c r="J688" s="105"/>
      <c r="K688" s="105"/>
      <c r="L688" s="106"/>
    </row>
    <row r="689" spans="1:12" ht="20.100000000000001" customHeight="1">
      <c r="A689" s="99"/>
      <c r="B689" s="192"/>
      <c r="C689" s="222"/>
      <c r="D689" s="102" t="s">
        <v>1358</v>
      </c>
      <c r="E689" s="100"/>
      <c r="F689" s="103">
        <v>878</v>
      </c>
      <c r="G689" s="104">
        <v>29.612141652613829</v>
      </c>
      <c r="H689" s="103">
        <v>738</v>
      </c>
      <c r="I689" s="104">
        <v>22.404371584699454</v>
      </c>
      <c r="J689" s="105"/>
      <c r="K689" s="105"/>
      <c r="L689" s="106"/>
    </row>
    <row r="690" spans="1:12" ht="20.100000000000001" customHeight="1">
      <c r="A690" s="99"/>
      <c r="B690" s="192"/>
      <c r="C690" s="222"/>
      <c r="D690" s="102" t="s">
        <v>680</v>
      </c>
      <c r="E690" s="100"/>
      <c r="F690" s="103">
        <v>87</v>
      </c>
      <c r="G690" s="104">
        <v>2.9342327150084317</v>
      </c>
      <c r="H690" s="103">
        <v>52</v>
      </c>
      <c r="I690" s="104">
        <v>1.5786278081360048</v>
      </c>
      <c r="J690" s="105"/>
      <c r="K690" s="105"/>
      <c r="L690" s="106"/>
    </row>
    <row r="691" spans="1:12" ht="20.100000000000001" customHeight="1">
      <c r="A691" s="141" t="s">
        <v>4191</v>
      </c>
      <c r="B691" s="209" t="s">
        <v>2450</v>
      </c>
      <c r="C691" s="215" t="s">
        <v>1348</v>
      </c>
      <c r="D691" s="143" t="s">
        <v>1538</v>
      </c>
      <c r="E691" s="142"/>
      <c r="F691" s="160">
        <v>84</v>
      </c>
      <c r="G691" s="164">
        <v>2.8330522765598651</v>
      </c>
      <c r="H691" s="160">
        <v>66</v>
      </c>
      <c r="I691" s="164">
        <v>2.0036429872495445</v>
      </c>
      <c r="J691" s="178" t="s">
        <v>1</v>
      </c>
      <c r="K691" s="178" t="s">
        <v>1</v>
      </c>
      <c r="L691" s="185"/>
    </row>
    <row r="692" spans="1:12" ht="20.100000000000001" customHeight="1">
      <c r="A692" s="99"/>
      <c r="B692" s="192"/>
      <c r="C692" s="222"/>
      <c r="D692" s="102" t="s">
        <v>286</v>
      </c>
      <c r="E692" s="100"/>
      <c r="F692" s="103">
        <v>410</v>
      </c>
      <c r="G692" s="104">
        <v>13.827993254637438</v>
      </c>
      <c r="H692" s="103">
        <v>427</v>
      </c>
      <c r="I692" s="104">
        <v>12.962962962962962</v>
      </c>
      <c r="J692" s="105"/>
      <c r="K692" s="105"/>
      <c r="L692" s="106"/>
    </row>
    <row r="693" spans="1:12" ht="20.100000000000001" customHeight="1">
      <c r="A693" s="99"/>
      <c r="B693" s="192"/>
      <c r="C693" s="222"/>
      <c r="D693" s="102" t="s">
        <v>558</v>
      </c>
      <c r="E693" s="100"/>
      <c r="F693" s="103">
        <v>1135</v>
      </c>
      <c r="G693" s="104">
        <v>38.279932546374368</v>
      </c>
      <c r="H693" s="103">
        <v>1341</v>
      </c>
      <c r="I693" s="104">
        <v>40.710382513661202</v>
      </c>
      <c r="J693" s="105"/>
      <c r="K693" s="105"/>
      <c r="L693" s="106"/>
    </row>
    <row r="694" spans="1:12" ht="20.100000000000001" customHeight="1">
      <c r="A694" s="99"/>
      <c r="B694" s="192"/>
      <c r="C694" s="222"/>
      <c r="D694" s="102" t="s">
        <v>1358</v>
      </c>
      <c r="E694" s="100"/>
      <c r="F694" s="103">
        <v>1159</v>
      </c>
      <c r="G694" s="104">
        <v>39.089376053962901</v>
      </c>
      <c r="H694" s="103">
        <v>1310</v>
      </c>
      <c r="I694" s="104">
        <v>39.769277474195505</v>
      </c>
      <c r="J694" s="105"/>
      <c r="K694" s="105"/>
      <c r="L694" s="106"/>
    </row>
    <row r="695" spans="1:12" ht="20.100000000000001" customHeight="1">
      <c r="A695" s="99"/>
      <c r="B695" s="192"/>
      <c r="C695" s="222"/>
      <c r="D695" s="102" t="s">
        <v>680</v>
      </c>
      <c r="E695" s="100"/>
      <c r="F695" s="103">
        <v>177</v>
      </c>
      <c r="G695" s="104">
        <v>5.9696458684654301</v>
      </c>
      <c r="H695" s="103">
        <v>150</v>
      </c>
      <c r="I695" s="104">
        <v>4.5537340619307827</v>
      </c>
      <c r="J695" s="105"/>
      <c r="K695" s="105"/>
      <c r="L695" s="106"/>
    </row>
    <row r="696" spans="1:12" ht="20.100000000000001" customHeight="1">
      <c r="A696" s="141" t="s">
        <v>4192</v>
      </c>
      <c r="B696" s="209" t="s">
        <v>2451</v>
      </c>
      <c r="C696" s="215" t="s">
        <v>1348</v>
      </c>
      <c r="D696" s="143" t="s">
        <v>1538</v>
      </c>
      <c r="E696" s="142"/>
      <c r="F696" s="160">
        <v>393</v>
      </c>
      <c r="G696" s="164">
        <v>13.254637436762225</v>
      </c>
      <c r="H696" s="160">
        <v>429</v>
      </c>
      <c r="I696" s="164">
        <v>13.02367941712204</v>
      </c>
      <c r="J696" s="178" t="s">
        <v>1</v>
      </c>
      <c r="K696" s="178" t="s">
        <v>1</v>
      </c>
      <c r="L696" s="185"/>
    </row>
    <row r="697" spans="1:12" ht="20.100000000000001" customHeight="1">
      <c r="A697" s="99"/>
      <c r="B697" s="192"/>
      <c r="C697" s="222"/>
      <c r="D697" s="102" t="s">
        <v>286</v>
      </c>
      <c r="E697" s="100"/>
      <c r="F697" s="103">
        <v>1383</v>
      </c>
      <c r="G697" s="104">
        <v>46.644182124789211</v>
      </c>
      <c r="H697" s="103">
        <v>1631</v>
      </c>
      <c r="I697" s="104">
        <v>49.514268366727379</v>
      </c>
      <c r="J697" s="105"/>
      <c r="K697" s="105"/>
      <c r="L697" s="106"/>
    </row>
    <row r="698" spans="1:12" ht="20.100000000000001" customHeight="1">
      <c r="A698" s="99"/>
      <c r="B698" s="192"/>
      <c r="C698" s="222"/>
      <c r="D698" s="102" t="s">
        <v>558</v>
      </c>
      <c r="E698" s="100"/>
      <c r="F698" s="103">
        <v>813</v>
      </c>
      <c r="G698" s="104">
        <v>27.419898819561553</v>
      </c>
      <c r="H698" s="103">
        <v>969</v>
      </c>
      <c r="I698" s="104">
        <v>29.417122040072858</v>
      </c>
      <c r="J698" s="105"/>
      <c r="K698" s="105"/>
      <c r="L698" s="106"/>
    </row>
    <row r="699" spans="1:12" ht="20.100000000000001" customHeight="1">
      <c r="A699" s="99"/>
      <c r="B699" s="192"/>
      <c r="C699" s="222"/>
      <c r="D699" s="102" t="s">
        <v>1358</v>
      </c>
      <c r="E699" s="100"/>
      <c r="F699" s="103">
        <v>343</v>
      </c>
      <c r="G699" s="104">
        <v>11.568296795952783</v>
      </c>
      <c r="H699" s="103">
        <v>248</v>
      </c>
      <c r="I699" s="104">
        <v>7.5288403157255619</v>
      </c>
      <c r="J699" s="105"/>
      <c r="K699" s="105"/>
      <c r="L699" s="106"/>
    </row>
    <row r="700" spans="1:12" ht="20.100000000000001" customHeight="1">
      <c r="A700" s="99"/>
      <c r="B700" s="192"/>
      <c r="C700" s="222"/>
      <c r="D700" s="102" t="s">
        <v>680</v>
      </c>
      <c r="E700" s="100"/>
      <c r="F700" s="103">
        <v>33</v>
      </c>
      <c r="G700" s="104">
        <v>1.1129848229342327</v>
      </c>
      <c r="H700" s="103">
        <v>17</v>
      </c>
      <c r="I700" s="104">
        <v>0.51608986035215543</v>
      </c>
      <c r="J700" s="105"/>
      <c r="K700" s="105"/>
      <c r="L700" s="106"/>
    </row>
    <row r="701" spans="1:12" ht="20.100000000000001" customHeight="1">
      <c r="A701" s="141" t="s">
        <v>4193</v>
      </c>
      <c r="B701" s="209" t="s">
        <v>2452</v>
      </c>
      <c r="C701" s="215" t="s">
        <v>1348</v>
      </c>
      <c r="D701" s="143" t="s">
        <v>1538</v>
      </c>
      <c r="E701" s="142"/>
      <c r="F701" s="160">
        <v>344</v>
      </c>
      <c r="G701" s="164">
        <v>11.602023608768972</v>
      </c>
      <c r="H701" s="160">
        <v>336</v>
      </c>
      <c r="I701" s="164">
        <v>10.200364298724955</v>
      </c>
      <c r="J701" s="178" t="s">
        <v>1</v>
      </c>
      <c r="K701" s="178" t="s">
        <v>1</v>
      </c>
      <c r="L701" s="185"/>
    </row>
    <row r="702" spans="1:12" ht="20.100000000000001" customHeight="1">
      <c r="A702" s="99"/>
      <c r="B702" s="192"/>
      <c r="C702" s="222"/>
      <c r="D702" s="102" t="s">
        <v>286</v>
      </c>
      <c r="E702" s="100"/>
      <c r="F702" s="103">
        <v>1054</v>
      </c>
      <c r="G702" s="104">
        <v>35.548060708263073</v>
      </c>
      <c r="H702" s="103">
        <v>1299</v>
      </c>
      <c r="I702" s="104">
        <v>39.435336976320585</v>
      </c>
      <c r="J702" s="105"/>
      <c r="K702" s="105"/>
      <c r="L702" s="106"/>
    </row>
    <row r="703" spans="1:12" ht="20.100000000000001" customHeight="1">
      <c r="A703" s="99"/>
      <c r="B703" s="192"/>
      <c r="C703" s="222"/>
      <c r="D703" s="102" t="s">
        <v>558</v>
      </c>
      <c r="E703" s="100"/>
      <c r="F703" s="103">
        <v>1085</v>
      </c>
      <c r="G703" s="104">
        <v>36.593591905564921</v>
      </c>
      <c r="H703" s="103">
        <v>1297</v>
      </c>
      <c r="I703" s="104">
        <v>39.374620522161507</v>
      </c>
      <c r="J703" s="105"/>
      <c r="K703" s="105"/>
      <c r="L703" s="106"/>
    </row>
    <row r="704" spans="1:12" ht="20.100000000000001" customHeight="1">
      <c r="A704" s="99"/>
      <c r="B704" s="192"/>
      <c r="C704" s="222"/>
      <c r="D704" s="102" t="s">
        <v>1358</v>
      </c>
      <c r="E704" s="100"/>
      <c r="F704" s="103">
        <v>435</v>
      </c>
      <c r="G704" s="104">
        <v>14.671163575042158</v>
      </c>
      <c r="H704" s="103">
        <v>333</v>
      </c>
      <c r="I704" s="104">
        <v>10.10928961748634</v>
      </c>
      <c r="J704" s="105"/>
      <c r="K704" s="105"/>
      <c r="L704" s="106"/>
    </row>
    <row r="705" spans="1:12" ht="20.100000000000001" customHeight="1">
      <c r="A705" s="99"/>
      <c r="B705" s="192"/>
      <c r="C705" s="222"/>
      <c r="D705" s="102" t="s">
        <v>680</v>
      </c>
      <c r="E705" s="100"/>
      <c r="F705" s="103">
        <v>47</v>
      </c>
      <c r="G705" s="104">
        <v>1.5851602023608768</v>
      </c>
      <c r="H705" s="103">
        <v>29</v>
      </c>
      <c r="I705" s="104">
        <v>0.88038858530661812</v>
      </c>
      <c r="J705" s="105"/>
      <c r="K705" s="105"/>
      <c r="L705" s="106"/>
    </row>
    <row r="706" spans="1:12" ht="20.100000000000001" customHeight="1">
      <c r="A706" s="141" t="s">
        <v>4194</v>
      </c>
      <c r="B706" s="209" t="s">
        <v>2453</v>
      </c>
      <c r="C706" s="215" t="s">
        <v>1348</v>
      </c>
      <c r="D706" s="143" t="s">
        <v>1538</v>
      </c>
      <c r="E706" s="142"/>
      <c r="F706" s="160">
        <v>322</v>
      </c>
      <c r="G706" s="164">
        <v>10.860033726812816</v>
      </c>
      <c r="H706" s="160">
        <v>322</v>
      </c>
      <c r="I706" s="164">
        <v>9.7753491196114144</v>
      </c>
      <c r="J706" s="178" t="s">
        <v>1</v>
      </c>
      <c r="K706" s="178" t="s">
        <v>1</v>
      </c>
      <c r="L706" s="185"/>
    </row>
    <row r="707" spans="1:12" ht="20.100000000000001" customHeight="1">
      <c r="A707" s="99"/>
      <c r="B707" s="192"/>
      <c r="C707" s="222"/>
      <c r="D707" s="102" t="s">
        <v>286</v>
      </c>
      <c r="E707" s="100"/>
      <c r="F707" s="103">
        <v>1039</v>
      </c>
      <c r="G707" s="104">
        <v>35.042158516020237</v>
      </c>
      <c r="H707" s="103">
        <v>1137</v>
      </c>
      <c r="I707" s="104">
        <v>34.517304189435336</v>
      </c>
      <c r="J707" s="105"/>
      <c r="K707" s="105"/>
      <c r="L707" s="106"/>
    </row>
    <row r="708" spans="1:12" ht="20.100000000000001" customHeight="1">
      <c r="A708" s="99"/>
      <c r="B708" s="192"/>
      <c r="C708" s="222"/>
      <c r="D708" s="102" t="s">
        <v>558</v>
      </c>
      <c r="E708" s="100"/>
      <c r="F708" s="103">
        <v>1093</v>
      </c>
      <c r="G708" s="104">
        <v>36.863406408094434</v>
      </c>
      <c r="H708" s="103">
        <v>1399</v>
      </c>
      <c r="I708" s="104">
        <v>42.47115968427444</v>
      </c>
      <c r="J708" s="105"/>
      <c r="K708" s="105"/>
      <c r="L708" s="106"/>
    </row>
    <row r="709" spans="1:12" ht="20.100000000000001" customHeight="1">
      <c r="A709" s="99"/>
      <c r="B709" s="192"/>
      <c r="C709" s="222"/>
      <c r="D709" s="102" t="s">
        <v>1358</v>
      </c>
      <c r="E709" s="100"/>
      <c r="F709" s="103">
        <v>459</v>
      </c>
      <c r="G709" s="104">
        <v>15.480607082630691</v>
      </c>
      <c r="H709" s="103">
        <v>409</v>
      </c>
      <c r="I709" s="104">
        <v>12.416514875531268</v>
      </c>
      <c r="J709" s="105"/>
      <c r="K709" s="105"/>
      <c r="L709" s="106"/>
    </row>
    <row r="710" spans="1:12" ht="20.100000000000001" customHeight="1">
      <c r="A710" s="99"/>
      <c r="B710" s="192"/>
      <c r="C710" s="222"/>
      <c r="D710" s="102" t="s">
        <v>680</v>
      </c>
      <c r="E710" s="100"/>
      <c r="F710" s="103">
        <v>52</v>
      </c>
      <c r="G710" s="104">
        <v>1.7537942664418213</v>
      </c>
      <c r="H710" s="103">
        <v>27</v>
      </c>
      <c r="I710" s="104">
        <v>0.81967213114754101</v>
      </c>
      <c r="J710" s="105"/>
      <c r="K710" s="105"/>
      <c r="L710" s="106"/>
    </row>
    <row r="711" spans="1:12" ht="20.100000000000001" customHeight="1">
      <c r="A711" s="141" t="s">
        <v>4195</v>
      </c>
      <c r="B711" s="209" t="s">
        <v>2454</v>
      </c>
      <c r="C711" s="215" t="s">
        <v>1309</v>
      </c>
      <c r="D711" s="143" t="s">
        <v>1538</v>
      </c>
      <c r="E711" s="142"/>
      <c r="F711" s="160">
        <v>63</v>
      </c>
      <c r="G711" s="164">
        <v>2.1247892074198989</v>
      </c>
      <c r="H711" s="160">
        <v>46</v>
      </c>
      <c r="I711" s="164">
        <v>1.3964784456587735</v>
      </c>
      <c r="J711" s="178" t="s">
        <v>1</v>
      </c>
      <c r="K711" s="178" t="s">
        <v>1</v>
      </c>
      <c r="L711" s="185"/>
    </row>
    <row r="712" spans="1:12" ht="20.100000000000001" customHeight="1">
      <c r="A712" s="99"/>
      <c r="B712" s="192"/>
      <c r="C712" s="222"/>
      <c r="D712" s="102" t="s">
        <v>286</v>
      </c>
      <c r="E712" s="100"/>
      <c r="F712" s="103">
        <v>377</v>
      </c>
      <c r="G712" s="104">
        <v>12.715008431703204</v>
      </c>
      <c r="H712" s="103">
        <v>402</v>
      </c>
      <c r="I712" s="104">
        <v>12.2040072859745</v>
      </c>
      <c r="J712" s="105"/>
      <c r="K712" s="105"/>
      <c r="L712" s="106"/>
    </row>
    <row r="713" spans="1:12" ht="20.100000000000001" customHeight="1">
      <c r="A713" s="99"/>
      <c r="B713" s="192"/>
      <c r="C713" s="222"/>
      <c r="D713" s="102" t="s">
        <v>558</v>
      </c>
      <c r="E713" s="100"/>
      <c r="F713" s="103">
        <v>1474</v>
      </c>
      <c r="G713" s="104">
        <v>49.713322091062395</v>
      </c>
      <c r="H713" s="103">
        <v>1762</v>
      </c>
      <c r="I713" s="104">
        <v>53.491196114146931</v>
      </c>
      <c r="J713" s="105"/>
      <c r="K713" s="105"/>
      <c r="L713" s="106"/>
    </row>
    <row r="714" spans="1:12" ht="20.100000000000001" customHeight="1">
      <c r="A714" s="99"/>
      <c r="B714" s="192"/>
      <c r="C714" s="222"/>
      <c r="D714" s="102" t="s">
        <v>1358</v>
      </c>
      <c r="E714" s="100"/>
      <c r="F714" s="103">
        <v>956</v>
      </c>
      <c r="G714" s="104">
        <v>32.242833052276559</v>
      </c>
      <c r="H714" s="103">
        <v>990</v>
      </c>
      <c r="I714" s="104">
        <v>30.05464480874317</v>
      </c>
      <c r="J714" s="105"/>
      <c r="K714" s="105"/>
      <c r="L714" s="106"/>
    </row>
    <row r="715" spans="1:12" ht="20.100000000000001" customHeight="1">
      <c r="A715" s="99"/>
      <c r="B715" s="192"/>
      <c r="C715" s="222"/>
      <c r="D715" s="102" t="s">
        <v>680</v>
      </c>
      <c r="E715" s="100"/>
      <c r="F715" s="103">
        <v>95</v>
      </c>
      <c r="G715" s="104">
        <v>3.2040472175379429</v>
      </c>
      <c r="H715" s="103">
        <v>94</v>
      </c>
      <c r="I715" s="104">
        <v>2.8536733454766239</v>
      </c>
      <c r="J715" s="105"/>
      <c r="K715" s="105"/>
      <c r="L715" s="106"/>
    </row>
    <row r="716" spans="1:12" ht="20.100000000000001" customHeight="1">
      <c r="A716" s="141" t="s">
        <v>4196</v>
      </c>
      <c r="B716" s="209" t="s">
        <v>2455</v>
      </c>
      <c r="C716" s="215" t="s">
        <v>1309</v>
      </c>
      <c r="D716" s="143" t="s">
        <v>1538</v>
      </c>
      <c r="E716" s="142"/>
      <c r="F716" s="160">
        <v>190</v>
      </c>
      <c r="G716" s="164">
        <v>6.4080944350758857</v>
      </c>
      <c r="H716" s="160">
        <v>170</v>
      </c>
      <c r="I716" s="164">
        <v>5.1608986035215541</v>
      </c>
      <c r="J716" s="178" t="s">
        <v>1</v>
      </c>
      <c r="K716" s="178" t="s">
        <v>1</v>
      </c>
      <c r="L716" s="185"/>
    </row>
    <row r="717" spans="1:12" ht="20.100000000000001" customHeight="1">
      <c r="A717" s="99"/>
      <c r="B717" s="192"/>
      <c r="C717" s="222"/>
      <c r="D717" s="102" t="s">
        <v>286</v>
      </c>
      <c r="E717" s="100"/>
      <c r="F717" s="103">
        <v>983</v>
      </c>
      <c r="G717" s="104">
        <v>33.153456998313658</v>
      </c>
      <c r="H717" s="103">
        <v>1058</v>
      </c>
      <c r="I717" s="104">
        <v>32.119004250151789</v>
      </c>
      <c r="J717" s="105"/>
      <c r="K717" s="105"/>
      <c r="L717" s="106"/>
    </row>
    <row r="718" spans="1:12" ht="20.100000000000001" customHeight="1">
      <c r="A718" s="99"/>
      <c r="B718" s="192"/>
      <c r="C718" s="222"/>
      <c r="D718" s="102" t="s">
        <v>558</v>
      </c>
      <c r="E718" s="100"/>
      <c r="F718" s="103">
        <v>1345</v>
      </c>
      <c r="G718" s="104">
        <v>45.362563237774033</v>
      </c>
      <c r="H718" s="103">
        <v>1637</v>
      </c>
      <c r="I718" s="104">
        <v>49.696417729204619</v>
      </c>
      <c r="J718" s="105"/>
      <c r="K718" s="105"/>
      <c r="L718" s="106"/>
    </row>
    <row r="719" spans="1:12" ht="20.100000000000001" customHeight="1">
      <c r="A719" s="99"/>
      <c r="B719" s="192"/>
      <c r="C719" s="222"/>
      <c r="D719" s="102" t="s">
        <v>1358</v>
      </c>
      <c r="E719" s="100"/>
      <c r="F719" s="103">
        <v>419</v>
      </c>
      <c r="G719" s="104">
        <v>14.131534569983137</v>
      </c>
      <c r="H719" s="103">
        <v>399</v>
      </c>
      <c r="I719" s="104">
        <v>12.112932604735883</v>
      </c>
      <c r="J719" s="105"/>
      <c r="K719" s="105"/>
      <c r="L719" s="106"/>
    </row>
    <row r="720" spans="1:12" ht="20.100000000000001" customHeight="1">
      <c r="A720" s="99"/>
      <c r="B720" s="192"/>
      <c r="C720" s="222"/>
      <c r="D720" s="102" t="s">
        <v>680</v>
      </c>
      <c r="E720" s="100"/>
      <c r="F720" s="103">
        <v>28</v>
      </c>
      <c r="G720" s="104">
        <v>0.94435075885328834</v>
      </c>
      <c r="H720" s="103">
        <v>30</v>
      </c>
      <c r="I720" s="104">
        <v>0.91074681238615673</v>
      </c>
      <c r="J720" s="105"/>
      <c r="K720" s="105"/>
      <c r="L720" s="106"/>
    </row>
    <row r="721" spans="1:12" ht="20.100000000000001" customHeight="1">
      <c r="A721" s="141" t="s">
        <v>4197</v>
      </c>
      <c r="B721" s="209" t="s">
        <v>2456</v>
      </c>
      <c r="C721" s="215" t="s">
        <v>1348</v>
      </c>
      <c r="D721" s="143" t="s">
        <v>1538</v>
      </c>
      <c r="E721" s="142"/>
      <c r="F721" s="160">
        <v>72</v>
      </c>
      <c r="G721" s="164">
        <v>2.4283305227655987</v>
      </c>
      <c r="H721" s="160">
        <v>68</v>
      </c>
      <c r="I721" s="164">
        <v>2.0643594414086217</v>
      </c>
      <c r="J721" s="178" t="s">
        <v>1</v>
      </c>
      <c r="K721" s="178" t="s">
        <v>1</v>
      </c>
      <c r="L721" s="185"/>
    </row>
    <row r="722" spans="1:12" ht="20.100000000000001" customHeight="1">
      <c r="A722" s="99"/>
      <c r="B722" s="192"/>
      <c r="C722" s="222"/>
      <c r="D722" s="102" t="s">
        <v>286</v>
      </c>
      <c r="E722" s="100"/>
      <c r="F722" s="103">
        <v>619</v>
      </c>
      <c r="G722" s="104">
        <v>20.876897133220911</v>
      </c>
      <c r="H722" s="103">
        <v>556</v>
      </c>
      <c r="I722" s="104">
        <v>16.879174256223436</v>
      </c>
      <c r="J722" s="105"/>
      <c r="K722" s="105"/>
      <c r="L722" s="106"/>
    </row>
    <row r="723" spans="1:12" ht="20.100000000000001" customHeight="1">
      <c r="A723" s="99"/>
      <c r="B723" s="192"/>
      <c r="C723" s="222"/>
      <c r="D723" s="102" t="s">
        <v>558</v>
      </c>
      <c r="E723" s="100"/>
      <c r="F723" s="103">
        <v>1577</v>
      </c>
      <c r="G723" s="104">
        <v>53.187183811129849</v>
      </c>
      <c r="H723" s="103">
        <v>1884</v>
      </c>
      <c r="I723" s="104">
        <v>57.19489981785064</v>
      </c>
      <c r="J723" s="105"/>
      <c r="K723" s="105"/>
      <c r="L723" s="106"/>
    </row>
    <row r="724" spans="1:12" ht="20.100000000000001" customHeight="1">
      <c r="A724" s="99"/>
      <c r="B724" s="192"/>
      <c r="C724" s="222"/>
      <c r="D724" s="102" t="s">
        <v>1358</v>
      </c>
      <c r="E724" s="100"/>
      <c r="F724" s="103">
        <v>650</v>
      </c>
      <c r="G724" s="104">
        <v>21.922428330522767</v>
      </c>
      <c r="H724" s="103">
        <v>750</v>
      </c>
      <c r="I724" s="104">
        <v>22.768670309653917</v>
      </c>
      <c r="J724" s="105"/>
      <c r="K724" s="105"/>
      <c r="L724" s="106"/>
    </row>
    <row r="725" spans="1:12" ht="20.100000000000001" customHeight="1">
      <c r="A725" s="99"/>
      <c r="B725" s="192"/>
      <c r="C725" s="222"/>
      <c r="D725" s="102" t="s">
        <v>680</v>
      </c>
      <c r="E725" s="100"/>
      <c r="F725" s="103">
        <v>47</v>
      </c>
      <c r="G725" s="104">
        <v>1.5851602023608768</v>
      </c>
      <c r="H725" s="103">
        <v>36</v>
      </c>
      <c r="I725" s="104">
        <v>1.0928961748633881</v>
      </c>
      <c r="J725" s="105"/>
      <c r="K725" s="105"/>
      <c r="L725" s="106"/>
    </row>
    <row r="726" spans="1:12" ht="20.100000000000001" customHeight="1">
      <c r="A726" s="141" t="s">
        <v>4198</v>
      </c>
      <c r="B726" s="209" t="s">
        <v>2457</v>
      </c>
      <c r="C726" s="215" t="s">
        <v>1348</v>
      </c>
      <c r="D726" s="143" t="s">
        <v>1538</v>
      </c>
      <c r="E726" s="142"/>
      <c r="F726" s="160">
        <v>393</v>
      </c>
      <c r="G726" s="164">
        <v>13.254637436762225</v>
      </c>
      <c r="H726" s="160">
        <v>351</v>
      </c>
      <c r="I726" s="164">
        <v>10.655737704918032</v>
      </c>
      <c r="J726" s="178" t="s">
        <v>1</v>
      </c>
      <c r="K726" s="178" t="s">
        <v>1</v>
      </c>
      <c r="L726" s="185"/>
    </row>
    <row r="727" spans="1:12" ht="20.100000000000001" customHeight="1">
      <c r="A727" s="99"/>
      <c r="B727" s="192"/>
      <c r="C727" s="222"/>
      <c r="D727" s="102" t="s">
        <v>286</v>
      </c>
      <c r="E727" s="100"/>
      <c r="F727" s="103">
        <v>916</v>
      </c>
      <c r="G727" s="104">
        <v>30.893760539629007</v>
      </c>
      <c r="H727" s="103">
        <v>1130</v>
      </c>
      <c r="I727" s="104">
        <v>34.304796599878564</v>
      </c>
      <c r="J727" s="105"/>
      <c r="K727" s="105"/>
      <c r="L727" s="106"/>
    </row>
    <row r="728" spans="1:12" ht="20.100000000000001" customHeight="1">
      <c r="A728" s="99"/>
      <c r="B728" s="192"/>
      <c r="C728" s="222"/>
      <c r="D728" s="102" t="s">
        <v>558</v>
      </c>
      <c r="E728" s="100"/>
      <c r="F728" s="103">
        <v>1322</v>
      </c>
      <c r="G728" s="104">
        <v>44.586846543001684</v>
      </c>
      <c r="H728" s="103">
        <v>1483</v>
      </c>
      <c r="I728" s="104">
        <v>45.021250758955681</v>
      </c>
      <c r="J728" s="105"/>
      <c r="K728" s="105"/>
      <c r="L728" s="106"/>
    </row>
    <row r="729" spans="1:12" ht="20.100000000000001" customHeight="1">
      <c r="A729" s="99"/>
      <c r="B729" s="192"/>
      <c r="C729" s="222"/>
      <c r="D729" s="102" t="s">
        <v>1358</v>
      </c>
      <c r="E729" s="100"/>
      <c r="F729" s="103">
        <v>311</v>
      </c>
      <c r="G729" s="104">
        <v>10.489038785834738</v>
      </c>
      <c r="H729" s="103">
        <v>311</v>
      </c>
      <c r="I729" s="104">
        <v>9.4414086217364908</v>
      </c>
      <c r="J729" s="105"/>
      <c r="K729" s="105"/>
      <c r="L729" s="106"/>
    </row>
    <row r="730" spans="1:12" ht="20.100000000000001" customHeight="1">
      <c r="A730" s="99"/>
      <c r="B730" s="192"/>
      <c r="C730" s="222"/>
      <c r="D730" s="102" t="s">
        <v>680</v>
      </c>
      <c r="E730" s="100"/>
      <c r="F730" s="103">
        <v>23</v>
      </c>
      <c r="G730" s="104">
        <v>0.77571669477234406</v>
      </c>
      <c r="H730" s="103">
        <v>19</v>
      </c>
      <c r="I730" s="104">
        <v>0.57680631451123254</v>
      </c>
      <c r="J730" s="105"/>
      <c r="K730" s="105"/>
      <c r="L730" s="106"/>
    </row>
    <row r="731" spans="1:12" ht="20.100000000000001" customHeight="1">
      <c r="A731" s="141" t="s">
        <v>4199</v>
      </c>
      <c r="B731" s="209" t="s">
        <v>2458</v>
      </c>
      <c r="C731" s="215" t="s">
        <v>1348</v>
      </c>
      <c r="D731" s="143" t="s">
        <v>1538</v>
      </c>
      <c r="E731" s="142"/>
      <c r="F731" s="160">
        <v>72</v>
      </c>
      <c r="G731" s="164">
        <v>2.4283305227655987</v>
      </c>
      <c r="H731" s="160">
        <v>64</v>
      </c>
      <c r="I731" s="164">
        <v>1.9429265330904677</v>
      </c>
      <c r="J731" s="178" t="s">
        <v>1</v>
      </c>
      <c r="K731" s="178" t="s">
        <v>1</v>
      </c>
      <c r="L731" s="185"/>
    </row>
    <row r="732" spans="1:12" ht="20.100000000000001" customHeight="1">
      <c r="A732" s="99"/>
      <c r="B732" s="192"/>
      <c r="C732" s="222"/>
      <c r="D732" s="102" t="s">
        <v>286</v>
      </c>
      <c r="E732" s="100"/>
      <c r="F732" s="103">
        <v>432</v>
      </c>
      <c r="G732" s="104">
        <v>14.569983136593592</v>
      </c>
      <c r="H732" s="103">
        <v>508</v>
      </c>
      <c r="I732" s="104">
        <v>15.421979356405584</v>
      </c>
      <c r="J732" s="105"/>
      <c r="K732" s="105"/>
      <c r="L732" s="106"/>
    </row>
    <row r="733" spans="1:12" ht="20.100000000000001" customHeight="1">
      <c r="A733" s="99"/>
      <c r="B733" s="192"/>
      <c r="C733" s="222"/>
      <c r="D733" s="102" t="s">
        <v>558</v>
      </c>
      <c r="E733" s="100"/>
      <c r="F733" s="103">
        <v>1723</v>
      </c>
      <c r="G733" s="104">
        <v>58.111298482293421</v>
      </c>
      <c r="H733" s="103">
        <v>1906</v>
      </c>
      <c r="I733" s="104">
        <v>57.862780813600487</v>
      </c>
      <c r="J733" s="105"/>
      <c r="K733" s="105"/>
      <c r="L733" s="106"/>
    </row>
    <row r="734" spans="1:12" ht="20.100000000000001" customHeight="1">
      <c r="A734" s="99"/>
      <c r="B734" s="192"/>
      <c r="C734" s="222"/>
      <c r="D734" s="102" t="s">
        <v>1358</v>
      </c>
      <c r="E734" s="100"/>
      <c r="F734" s="103">
        <v>678</v>
      </c>
      <c r="G734" s="104">
        <v>22.866779089376053</v>
      </c>
      <c r="H734" s="103">
        <v>771</v>
      </c>
      <c r="I734" s="104">
        <v>23.406193078324225</v>
      </c>
      <c r="J734" s="105"/>
      <c r="K734" s="105"/>
      <c r="L734" s="106"/>
    </row>
    <row r="735" spans="1:12" ht="20.100000000000001" customHeight="1">
      <c r="A735" s="99"/>
      <c r="B735" s="192"/>
      <c r="C735" s="222"/>
      <c r="D735" s="102" t="s">
        <v>680</v>
      </c>
      <c r="E735" s="100"/>
      <c r="F735" s="103">
        <v>60</v>
      </c>
      <c r="G735" s="104">
        <v>2.0236087689713322</v>
      </c>
      <c r="H735" s="103">
        <v>45</v>
      </c>
      <c r="I735" s="104">
        <v>1.3661202185792349</v>
      </c>
      <c r="J735" s="105"/>
      <c r="K735" s="105"/>
      <c r="L735" s="106"/>
    </row>
    <row r="736" spans="1:12" ht="20.100000000000001" customHeight="1">
      <c r="A736" s="141" t="s">
        <v>4200</v>
      </c>
      <c r="B736" s="209" t="s">
        <v>1357</v>
      </c>
      <c r="C736" s="215" t="s">
        <v>1348</v>
      </c>
      <c r="D736" s="143" t="s">
        <v>2106</v>
      </c>
      <c r="E736" s="142"/>
      <c r="F736" s="160">
        <v>111</v>
      </c>
      <c r="G736" s="164">
        <v>3.7436762225969646</v>
      </c>
      <c r="H736" s="160">
        <v>151</v>
      </c>
      <c r="I736" s="164">
        <v>4.5840922890103215</v>
      </c>
      <c r="J736" s="178" t="s">
        <v>1</v>
      </c>
      <c r="K736" s="178" t="s">
        <v>1</v>
      </c>
      <c r="L736" s="185"/>
    </row>
    <row r="737" spans="1:12" ht="20.100000000000001" customHeight="1">
      <c r="A737" s="99"/>
      <c r="B737" s="192"/>
      <c r="C737" s="222"/>
      <c r="D737" s="102" t="s">
        <v>2105</v>
      </c>
      <c r="E737" s="100"/>
      <c r="F737" s="103">
        <v>279</v>
      </c>
      <c r="G737" s="104">
        <v>9.409780775716694</v>
      </c>
      <c r="H737" s="103">
        <v>305</v>
      </c>
      <c r="I737" s="104">
        <v>9.2592592592592595</v>
      </c>
      <c r="J737" s="105"/>
      <c r="K737" s="105"/>
      <c r="L737" s="106"/>
    </row>
    <row r="738" spans="1:12" ht="20.100000000000001" customHeight="1">
      <c r="A738" s="99"/>
      <c r="B738" s="192"/>
      <c r="C738" s="222"/>
      <c r="D738" s="102" t="s">
        <v>1354</v>
      </c>
      <c r="E738" s="100"/>
      <c r="F738" s="103">
        <v>2499</v>
      </c>
      <c r="G738" s="104">
        <v>84.283305227655987</v>
      </c>
      <c r="H738" s="103">
        <v>2803</v>
      </c>
      <c r="I738" s="104">
        <v>85.094110503946581</v>
      </c>
      <c r="J738" s="105"/>
      <c r="K738" s="105"/>
      <c r="L738" s="106"/>
    </row>
    <row r="739" spans="1:12" ht="20.100000000000001" customHeight="1">
      <c r="A739" s="99"/>
      <c r="B739" s="192"/>
      <c r="C739" s="222"/>
      <c r="D739" s="102" t="s">
        <v>2103</v>
      </c>
      <c r="E739" s="100"/>
      <c r="F739" s="103">
        <v>65</v>
      </c>
      <c r="G739" s="104">
        <v>2.1922428330522767</v>
      </c>
      <c r="H739" s="103">
        <v>34</v>
      </c>
      <c r="I739" s="104">
        <v>1.0321797207043109</v>
      </c>
      <c r="J739" s="105"/>
      <c r="K739" s="105"/>
      <c r="L739" s="106"/>
    </row>
    <row r="740" spans="1:12" ht="20.100000000000001" customHeight="1">
      <c r="A740" s="99"/>
      <c r="B740" s="192"/>
      <c r="C740" s="222"/>
      <c r="D740" s="102" t="s">
        <v>2104</v>
      </c>
      <c r="E740" s="100"/>
      <c r="F740" s="103">
        <v>11</v>
      </c>
      <c r="G740" s="104">
        <v>0.37099494097807756</v>
      </c>
      <c r="H740" s="103">
        <v>1</v>
      </c>
      <c r="I740" s="104">
        <v>3.0358227079538558E-2</v>
      </c>
      <c r="J740" s="105"/>
      <c r="K740" s="105"/>
      <c r="L740" s="106"/>
    </row>
    <row r="741" spans="1:12" ht="20.100000000000001" customHeight="1">
      <c r="A741" s="141" t="s">
        <v>4201</v>
      </c>
      <c r="B741" s="209" t="s">
        <v>1356</v>
      </c>
      <c r="C741" s="215" t="s">
        <v>1309</v>
      </c>
      <c r="D741" s="143" t="s">
        <v>2106</v>
      </c>
      <c r="E741" s="142"/>
      <c r="F741" s="160">
        <v>97</v>
      </c>
      <c r="G741" s="164">
        <v>3.2715008431703203</v>
      </c>
      <c r="H741" s="160">
        <v>114</v>
      </c>
      <c r="I741" s="164">
        <v>3.4608378870673953</v>
      </c>
      <c r="J741" s="178" t="s">
        <v>1</v>
      </c>
      <c r="K741" s="178" t="s">
        <v>1</v>
      </c>
      <c r="L741" s="185"/>
    </row>
    <row r="742" spans="1:12" ht="20.100000000000001" customHeight="1">
      <c r="A742" s="99"/>
      <c r="B742" s="192"/>
      <c r="C742" s="222"/>
      <c r="D742" s="102" t="s">
        <v>2105</v>
      </c>
      <c r="E742" s="100"/>
      <c r="F742" s="103">
        <v>202</v>
      </c>
      <c r="G742" s="104">
        <v>6.8128161888701522</v>
      </c>
      <c r="H742" s="103">
        <v>217</v>
      </c>
      <c r="I742" s="104">
        <v>6.5877352762598669</v>
      </c>
      <c r="J742" s="105"/>
      <c r="K742" s="105"/>
      <c r="L742" s="106"/>
    </row>
    <row r="743" spans="1:12" ht="20.100000000000001" customHeight="1">
      <c r="A743" s="99"/>
      <c r="B743" s="192"/>
      <c r="C743" s="222"/>
      <c r="D743" s="102" t="s">
        <v>1354</v>
      </c>
      <c r="E743" s="100"/>
      <c r="F743" s="103">
        <v>2620</v>
      </c>
      <c r="G743" s="104">
        <v>88.364249578414842</v>
      </c>
      <c r="H743" s="103">
        <v>2930</v>
      </c>
      <c r="I743" s="104">
        <v>88.949605343047963</v>
      </c>
      <c r="J743" s="105"/>
      <c r="K743" s="105"/>
      <c r="L743" s="106"/>
    </row>
    <row r="744" spans="1:12" ht="20.100000000000001" customHeight="1">
      <c r="A744" s="99"/>
      <c r="B744" s="192"/>
      <c r="C744" s="222"/>
      <c r="D744" s="102" t="s">
        <v>2103</v>
      </c>
      <c r="E744" s="100"/>
      <c r="F744" s="103">
        <v>38</v>
      </c>
      <c r="G744" s="104">
        <v>1.281618887015177</v>
      </c>
      <c r="H744" s="103">
        <v>31</v>
      </c>
      <c r="I744" s="104">
        <v>0.94110503946569524</v>
      </c>
      <c r="J744" s="105"/>
      <c r="K744" s="105"/>
      <c r="L744" s="106"/>
    </row>
    <row r="745" spans="1:12" ht="20.100000000000001" customHeight="1">
      <c r="A745" s="99"/>
      <c r="B745" s="192"/>
      <c r="C745" s="222"/>
      <c r="D745" s="102" t="s">
        <v>2104</v>
      </c>
      <c r="E745" s="100"/>
      <c r="F745" s="103">
        <v>8</v>
      </c>
      <c r="G745" s="104">
        <v>0.26981450252951095</v>
      </c>
      <c r="H745" s="103">
        <v>2</v>
      </c>
      <c r="I745" s="104">
        <v>6.0716454159077116E-2</v>
      </c>
      <c r="J745" s="105"/>
      <c r="K745" s="105"/>
      <c r="L745" s="106"/>
    </row>
    <row r="746" spans="1:12" ht="20.100000000000001" customHeight="1">
      <c r="A746" s="141" t="s">
        <v>4202</v>
      </c>
      <c r="B746" s="209" t="s">
        <v>1355</v>
      </c>
      <c r="C746" s="215" t="s">
        <v>1348</v>
      </c>
      <c r="D746" s="143" t="s">
        <v>2106</v>
      </c>
      <c r="E746" s="142"/>
      <c r="F746" s="160">
        <v>88</v>
      </c>
      <c r="G746" s="164">
        <v>2.9679595278246205</v>
      </c>
      <c r="H746" s="160">
        <v>96</v>
      </c>
      <c r="I746" s="164">
        <v>2.9143897996357011</v>
      </c>
      <c r="J746" s="178" t="s">
        <v>1</v>
      </c>
      <c r="K746" s="178" t="s">
        <v>1</v>
      </c>
      <c r="L746" s="185"/>
    </row>
    <row r="747" spans="1:12" ht="20.100000000000001" customHeight="1">
      <c r="A747" s="99"/>
      <c r="B747" s="192"/>
      <c r="C747" s="222"/>
      <c r="D747" s="102" t="s">
        <v>2105</v>
      </c>
      <c r="E747" s="100"/>
      <c r="F747" s="103">
        <v>240</v>
      </c>
      <c r="G747" s="104">
        <v>8.094435075885329</v>
      </c>
      <c r="H747" s="103">
        <v>230</v>
      </c>
      <c r="I747" s="104">
        <v>6.9823922282938682</v>
      </c>
      <c r="J747" s="105"/>
      <c r="K747" s="105"/>
      <c r="L747" s="106"/>
    </row>
    <row r="748" spans="1:12" ht="20.100000000000001" customHeight="1">
      <c r="A748" s="99"/>
      <c r="B748" s="192"/>
      <c r="C748" s="222"/>
      <c r="D748" s="102" t="s">
        <v>1354</v>
      </c>
      <c r="E748" s="100"/>
      <c r="F748" s="103">
        <v>2582</v>
      </c>
      <c r="G748" s="104">
        <v>87.082630691399658</v>
      </c>
      <c r="H748" s="103">
        <v>2924</v>
      </c>
      <c r="I748" s="104">
        <v>88.76745598057073</v>
      </c>
      <c r="J748" s="105"/>
      <c r="K748" s="105"/>
      <c r="L748" s="106"/>
    </row>
    <row r="749" spans="1:12" ht="20.100000000000001" customHeight="1">
      <c r="A749" s="99"/>
      <c r="B749" s="192"/>
      <c r="C749" s="222"/>
      <c r="D749" s="102" t="s">
        <v>2103</v>
      </c>
      <c r="E749" s="100"/>
      <c r="F749" s="103">
        <v>45</v>
      </c>
      <c r="G749" s="104">
        <v>1.5177065767284992</v>
      </c>
      <c r="H749" s="103">
        <v>40</v>
      </c>
      <c r="I749" s="104">
        <v>1.2143290831815421</v>
      </c>
      <c r="J749" s="105"/>
      <c r="K749" s="105"/>
      <c r="L749" s="106"/>
    </row>
    <row r="750" spans="1:12" ht="20.100000000000001" customHeight="1">
      <c r="A750" s="99"/>
      <c r="B750" s="192"/>
      <c r="C750" s="222"/>
      <c r="D750" s="102" t="s">
        <v>2104</v>
      </c>
      <c r="E750" s="100"/>
      <c r="F750" s="103">
        <v>10</v>
      </c>
      <c r="G750" s="104">
        <v>0.33726812816188873</v>
      </c>
      <c r="H750" s="103">
        <v>4</v>
      </c>
      <c r="I750" s="104">
        <v>0.12143290831815423</v>
      </c>
      <c r="J750" s="105"/>
      <c r="K750" s="105"/>
      <c r="L750" s="106"/>
    </row>
    <row r="751" spans="1:12" ht="20.100000000000001" customHeight="1">
      <c r="A751" s="141" t="s">
        <v>4203</v>
      </c>
      <c r="B751" s="209" t="s">
        <v>1353</v>
      </c>
      <c r="C751" s="215" t="s">
        <v>1348</v>
      </c>
      <c r="D751" s="143" t="s">
        <v>1350</v>
      </c>
      <c r="E751" s="142"/>
      <c r="F751" s="160">
        <v>2347</v>
      </c>
      <c r="G751" s="164">
        <v>79.156829679595276</v>
      </c>
      <c r="H751" s="160">
        <v>2595</v>
      </c>
      <c r="I751" s="164">
        <v>78.779599271402546</v>
      </c>
      <c r="J751" s="178" t="s">
        <v>1</v>
      </c>
      <c r="K751" s="178" t="s">
        <v>1</v>
      </c>
      <c r="L751" s="185"/>
    </row>
    <row r="752" spans="1:12" ht="20.100000000000001" customHeight="1">
      <c r="A752" s="99"/>
      <c r="B752" s="192"/>
      <c r="C752" s="222"/>
      <c r="D752" s="102" t="s">
        <v>2107</v>
      </c>
      <c r="E752" s="100"/>
      <c r="F752" s="103">
        <v>175</v>
      </c>
      <c r="G752" s="104">
        <v>5.9021922428330527</v>
      </c>
      <c r="H752" s="103">
        <v>176</v>
      </c>
      <c r="I752" s="104">
        <v>5.3430479659987862</v>
      </c>
      <c r="J752" s="105"/>
      <c r="K752" s="105"/>
      <c r="L752" s="106"/>
    </row>
    <row r="753" spans="1:12" ht="20.100000000000001" customHeight="1">
      <c r="A753" s="99"/>
      <c r="B753" s="192"/>
      <c r="C753" s="222"/>
      <c r="D753" s="102" t="s">
        <v>2108</v>
      </c>
      <c r="E753" s="100"/>
      <c r="F753" s="103">
        <v>66</v>
      </c>
      <c r="G753" s="104">
        <v>2.2259696458684655</v>
      </c>
      <c r="H753" s="103">
        <v>74</v>
      </c>
      <c r="I753" s="104">
        <v>2.2465088038858534</v>
      </c>
      <c r="J753" s="105"/>
      <c r="K753" s="105"/>
      <c r="L753" s="106"/>
    </row>
    <row r="754" spans="1:12" ht="20.100000000000001" customHeight="1">
      <c r="A754" s="99"/>
      <c r="B754" s="192"/>
      <c r="C754" s="222"/>
      <c r="D754" s="102" t="s">
        <v>2109</v>
      </c>
      <c r="E754" s="100"/>
      <c r="F754" s="103">
        <v>73</v>
      </c>
      <c r="G754" s="104">
        <v>2.4620573355817874</v>
      </c>
      <c r="H754" s="103">
        <v>64</v>
      </c>
      <c r="I754" s="104">
        <v>1.9429265330904677</v>
      </c>
      <c r="J754" s="105"/>
      <c r="K754" s="105"/>
      <c r="L754" s="106"/>
    </row>
    <row r="755" spans="1:12" ht="20.100000000000001" customHeight="1">
      <c r="A755" s="99"/>
      <c r="B755" s="192"/>
      <c r="C755" s="222"/>
      <c r="D755" s="102" t="s">
        <v>2110</v>
      </c>
      <c r="E755" s="100"/>
      <c r="F755" s="103">
        <v>206</v>
      </c>
      <c r="G755" s="104">
        <v>6.9477234401349071</v>
      </c>
      <c r="H755" s="103">
        <v>292</v>
      </c>
      <c r="I755" s="104">
        <v>8.8646023072252582</v>
      </c>
      <c r="J755" s="105"/>
      <c r="K755" s="105"/>
      <c r="L755" s="106"/>
    </row>
    <row r="756" spans="1:12" ht="20.100000000000001" customHeight="1">
      <c r="A756" s="99"/>
      <c r="B756" s="192"/>
      <c r="C756" s="222"/>
      <c r="D756" s="102" t="s">
        <v>2111</v>
      </c>
      <c r="E756" s="100"/>
      <c r="F756" s="103">
        <v>98</v>
      </c>
      <c r="G756" s="104">
        <v>3.3052276559865095</v>
      </c>
      <c r="H756" s="103">
        <v>93</v>
      </c>
      <c r="I756" s="104">
        <v>2.8233151183970859</v>
      </c>
      <c r="J756" s="105"/>
      <c r="K756" s="105"/>
      <c r="L756" s="106"/>
    </row>
    <row r="757" spans="1:12" ht="20.100000000000001" customHeight="1">
      <c r="A757" s="141" t="s">
        <v>4204</v>
      </c>
      <c r="B757" s="209" t="s">
        <v>1352</v>
      </c>
      <c r="C757" s="215" t="s">
        <v>1348</v>
      </c>
      <c r="D757" s="143" t="s">
        <v>1350</v>
      </c>
      <c r="E757" s="142"/>
      <c r="F757" s="160">
        <v>882</v>
      </c>
      <c r="G757" s="164">
        <v>29.747048903878582</v>
      </c>
      <c r="H757" s="160">
        <v>883</v>
      </c>
      <c r="I757" s="164">
        <v>26.806314511232543</v>
      </c>
      <c r="J757" s="178" t="s">
        <v>1</v>
      </c>
      <c r="K757" s="178" t="s">
        <v>1</v>
      </c>
      <c r="L757" s="185"/>
    </row>
    <row r="758" spans="1:12" ht="20.100000000000001" customHeight="1">
      <c r="A758" s="99"/>
      <c r="B758" s="192"/>
      <c r="C758" s="222"/>
      <c r="D758" s="102" t="s">
        <v>2107</v>
      </c>
      <c r="E758" s="100"/>
      <c r="F758" s="103">
        <v>675</v>
      </c>
      <c r="G758" s="104">
        <v>22.765598650927487</v>
      </c>
      <c r="H758" s="103">
        <v>783</v>
      </c>
      <c r="I758" s="104">
        <v>23.770491803278688</v>
      </c>
      <c r="J758" s="105"/>
      <c r="K758" s="105"/>
      <c r="L758" s="106"/>
    </row>
    <row r="759" spans="1:12" ht="20.100000000000001" customHeight="1">
      <c r="A759" s="99"/>
      <c r="B759" s="192"/>
      <c r="C759" s="222"/>
      <c r="D759" s="102" t="s">
        <v>2108</v>
      </c>
      <c r="E759" s="100"/>
      <c r="F759" s="103">
        <v>775</v>
      </c>
      <c r="G759" s="104">
        <v>26.138279932546375</v>
      </c>
      <c r="H759" s="103">
        <v>931</v>
      </c>
      <c r="I759" s="104">
        <v>28.263509411050396</v>
      </c>
      <c r="J759" s="105"/>
      <c r="K759" s="105"/>
      <c r="L759" s="106"/>
    </row>
    <row r="760" spans="1:12" ht="20.100000000000001" customHeight="1">
      <c r="A760" s="99"/>
      <c r="B760" s="192"/>
      <c r="C760" s="222"/>
      <c r="D760" s="102" t="s">
        <v>2109</v>
      </c>
      <c r="E760" s="100"/>
      <c r="F760" s="103">
        <v>530</v>
      </c>
      <c r="G760" s="104">
        <v>17.875210792580102</v>
      </c>
      <c r="H760" s="103">
        <v>572</v>
      </c>
      <c r="I760" s="104">
        <v>17.364905889496054</v>
      </c>
      <c r="J760" s="105"/>
      <c r="K760" s="105"/>
      <c r="L760" s="106"/>
    </row>
    <row r="761" spans="1:12" ht="20.100000000000001" customHeight="1">
      <c r="A761" s="99"/>
      <c r="B761" s="192"/>
      <c r="C761" s="222"/>
      <c r="D761" s="102" t="s">
        <v>2110</v>
      </c>
      <c r="E761" s="100"/>
      <c r="F761" s="103">
        <v>69</v>
      </c>
      <c r="G761" s="104">
        <v>2.3271500843170321</v>
      </c>
      <c r="H761" s="103">
        <v>86</v>
      </c>
      <c r="I761" s="104">
        <v>2.6108075288403159</v>
      </c>
      <c r="J761" s="105"/>
      <c r="K761" s="105"/>
      <c r="L761" s="106"/>
    </row>
    <row r="762" spans="1:12" ht="20.100000000000001" customHeight="1">
      <c r="A762" s="99"/>
      <c r="B762" s="192"/>
      <c r="C762" s="222"/>
      <c r="D762" s="102" t="s">
        <v>2111</v>
      </c>
      <c r="E762" s="100"/>
      <c r="F762" s="103">
        <v>34</v>
      </c>
      <c r="G762" s="104">
        <v>1.1467116357504217</v>
      </c>
      <c r="H762" s="103">
        <v>39</v>
      </c>
      <c r="I762" s="104">
        <v>1.1839708561020037</v>
      </c>
      <c r="J762" s="105"/>
      <c r="K762" s="105"/>
      <c r="L762" s="106"/>
    </row>
    <row r="763" spans="1:12" ht="20.100000000000001" customHeight="1">
      <c r="A763" s="141" t="s">
        <v>4205</v>
      </c>
      <c r="B763" s="209" t="s">
        <v>1351</v>
      </c>
      <c r="C763" s="215" t="s">
        <v>1348</v>
      </c>
      <c r="D763" s="143" t="s">
        <v>1350</v>
      </c>
      <c r="E763" s="142"/>
      <c r="F763" s="160">
        <v>2471</v>
      </c>
      <c r="G763" s="164">
        <v>83.338954468802697</v>
      </c>
      <c r="H763" s="160">
        <v>2722</v>
      </c>
      <c r="I763" s="164">
        <v>82.635094110503942</v>
      </c>
      <c r="J763" s="178" t="s">
        <v>1</v>
      </c>
      <c r="K763" s="178" t="s">
        <v>1</v>
      </c>
      <c r="L763" s="185"/>
    </row>
    <row r="764" spans="1:12" ht="20.100000000000001" customHeight="1">
      <c r="A764" s="99"/>
      <c r="B764" s="192"/>
      <c r="C764" s="222"/>
      <c r="D764" s="102" t="s">
        <v>2107</v>
      </c>
      <c r="E764" s="100"/>
      <c r="F764" s="103">
        <v>181</v>
      </c>
      <c r="G764" s="104">
        <v>6.1045531197301859</v>
      </c>
      <c r="H764" s="103">
        <v>184</v>
      </c>
      <c r="I764" s="104">
        <v>5.5859137826350942</v>
      </c>
      <c r="J764" s="105"/>
      <c r="K764" s="105"/>
      <c r="L764" s="106"/>
    </row>
    <row r="765" spans="1:12" ht="20.100000000000001" customHeight="1">
      <c r="A765" s="99"/>
      <c r="B765" s="192"/>
      <c r="C765" s="222"/>
      <c r="D765" s="102" t="s">
        <v>2108</v>
      </c>
      <c r="E765" s="100"/>
      <c r="F765" s="103">
        <v>170</v>
      </c>
      <c r="G765" s="104">
        <v>5.7335581787521077</v>
      </c>
      <c r="H765" s="103">
        <v>238</v>
      </c>
      <c r="I765" s="104">
        <v>7.2252580449301762</v>
      </c>
      <c r="J765" s="105"/>
      <c r="K765" s="105"/>
      <c r="L765" s="106"/>
    </row>
    <row r="766" spans="1:12" ht="20.100000000000001" customHeight="1">
      <c r="A766" s="99"/>
      <c r="B766" s="192"/>
      <c r="C766" s="222"/>
      <c r="D766" s="102" t="s">
        <v>2109</v>
      </c>
      <c r="E766" s="100"/>
      <c r="F766" s="103">
        <v>86</v>
      </c>
      <c r="G766" s="104">
        <v>2.900505902192243</v>
      </c>
      <c r="H766" s="103">
        <v>89</v>
      </c>
      <c r="I766" s="104">
        <v>2.701882210078931</v>
      </c>
      <c r="J766" s="105"/>
      <c r="K766" s="105"/>
      <c r="L766" s="106"/>
    </row>
    <row r="767" spans="1:12" ht="20.100000000000001" customHeight="1">
      <c r="A767" s="99"/>
      <c r="B767" s="192"/>
      <c r="C767" s="222"/>
      <c r="D767" s="102" t="s">
        <v>2110</v>
      </c>
      <c r="E767" s="100"/>
      <c r="F767" s="103">
        <v>41</v>
      </c>
      <c r="G767" s="104">
        <v>1.3827993254637436</v>
      </c>
      <c r="H767" s="103">
        <v>50</v>
      </c>
      <c r="I767" s="104">
        <v>1.5179113539769278</v>
      </c>
      <c r="J767" s="105"/>
      <c r="K767" s="105"/>
      <c r="L767" s="106"/>
    </row>
    <row r="768" spans="1:12" ht="20.100000000000001" customHeight="1">
      <c r="A768" s="99"/>
      <c r="B768" s="192"/>
      <c r="C768" s="222"/>
      <c r="D768" s="102" t="s">
        <v>2111</v>
      </c>
      <c r="E768" s="100"/>
      <c r="F768" s="103">
        <v>16</v>
      </c>
      <c r="G768" s="104">
        <v>0.53962900505902189</v>
      </c>
      <c r="H768" s="103">
        <v>11</v>
      </c>
      <c r="I768" s="104">
        <v>0.33394049787492414</v>
      </c>
      <c r="J768" s="105"/>
      <c r="K768" s="105"/>
      <c r="L768" s="106"/>
    </row>
    <row r="769" spans="1:12" ht="20.100000000000001" customHeight="1">
      <c r="A769" s="141" t="s">
        <v>4206</v>
      </c>
      <c r="B769" s="209" t="s">
        <v>1349</v>
      </c>
      <c r="C769" s="215" t="s">
        <v>1348</v>
      </c>
      <c r="D769" s="143" t="s">
        <v>285</v>
      </c>
      <c r="E769" s="142"/>
      <c r="F769" s="160">
        <v>200</v>
      </c>
      <c r="G769" s="164">
        <v>6.7453625632377738</v>
      </c>
      <c r="H769" s="160">
        <v>169</v>
      </c>
      <c r="I769" s="164">
        <v>5.1305403764420161</v>
      </c>
      <c r="J769" s="178" t="s">
        <v>1</v>
      </c>
      <c r="K769" s="178" t="s">
        <v>1</v>
      </c>
      <c r="L769" s="185"/>
    </row>
    <row r="770" spans="1:12" ht="20.100000000000001" customHeight="1">
      <c r="A770" s="99"/>
      <c r="B770" s="192"/>
      <c r="C770" s="222"/>
      <c r="D770" s="102" t="s">
        <v>286</v>
      </c>
      <c r="E770" s="100"/>
      <c r="F770" s="103">
        <v>2765</v>
      </c>
      <c r="G770" s="104">
        <v>93.254637436762224</v>
      </c>
      <c r="H770" s="103">
        <v>3125</v>
      </c>
      <c r="I770" s="104">
        <v>94.869459623557987</v>
      </c>
      <c r="J770" s="105"/>
      <c r="K770" s="105"/>
      <c r="L770" s="106"/>
    </row>
    <row r="771" spans="1:12" ht="20.100000000000001" customHeight="1">
      <c r="A771" s="141" t="s">
        <v>4207</v>
      </c>
      <c r="B771" s="209" t="s">
        <v>1347</v>
      </c>
      <c r="C771" s="215" t="s">
        <v>5059</v>
      </c>
      <c r="D771" s="143" t="s">
        <v>1336</v>
      </c>
      <c r="E771" s="142"/>
      <c r="F771" s="160">
        <v>5</v>
      </c>
      <c r="G771" s="164">
        <v>2.5</v>
      </c>
      <c r="H771" s="160">
        <v>9</v>
      </c>
      <c r="I771" s="164">
        <v>5.3254437869822491</v>
      </c>
      <c r="J771" s="178" t="s">
        <v>1</v>
      </c>
      <c r="K771" s="178" t="s">
        <v>1</v>
      </c>
      <c r="L771" s="185"/>
    </row>
    <row r="772" spans="1:12" ht="20.100000000000001" customHeight="1">
      <c r="A772" s="99"/>
      <c r="B772" s="192"/>
      <c r="C772" s="210"/>
      <c r="D772" s="102" t="s">
        <v>1335</v>
      </c>
      <c r="E772" s="100"/>
      <c r="F772" s="103">
        <v>64</v>
      </c>
      <c r="G772" s="104">
        <v>32</v>
      </c>
      <c r="H772" s="103">
        <v>50</v>
      </c>
      <c r="I772" s="104">
        <v>29.585798816568047</v>
      </c>
      <c r="J772" s="105"/>
      <c r="K772" s="105"/>
      <c r="L772" s="106"/>
    </row>
    <row r="773" spans="1:12" ht="20.100000000000001" customHeight="1">
      <c r="A773" s="99"/>
      <c r="B773" s="192"/>
      <c r="C773" s="210"/>
      <c r="D773" s="102" t="s">
        <v>1334</v>
      </c>
      <c r="E773" s="100"/>
      <c r="F773" s="103">
        <v>8</v>
      </c>
      <c r="G773" s="104">
        <v>4</v>
      </c>
      <c r="H773" s="103">
        <v>1</v>
      </c>
      <c r="I773" s="104">
        <v>0.59171597633136097</v>
      </c>
      <c r="J773" s="105"/>
      <c r="K773" s="105"/>
      <c r="L773" s="106"/>
    </row>
    <row r="774" spans="1:12" ht="20.100000000000001" customHeight="1">
      <c r="A774" s="99"/>
      <c r="B774" s="192"/>
      <c r="C774" s="210"/>
      <c r="D774" s="102" t="s">
        <v>1333</v>
      </c>
      <c r="E774" s="100"/>
      <c r="F774" s="103">
        <v>1</v>
      </c>
      <c r="G774" s="104">
        <v>0.5</v>
      </c>
      <c r="H774" s="103">
        <v>1</v>
      </c>
      <c r="I774" s="104">
        <v>0.59171597633136097</v>
      </c>
      <c r="J774" s="105"/>
      <c r="K774" s="105"/>
      <c r="L774" s="106"/>
    </row>
    <row r="775" spans="1:12" ht="20.100000000000001" customHeight="1">
      <c r="A775" s="99"/>
      <c r="B775" s="192"/>
      <c r="C775" s="210"/>
      <c r="D775" s="102" t="s">
        <v>1332</v>
      </c>
      <c r="E775" s="100"/>
      <c r="F775" s="103">
        <v>1</v>
      </c>
      <c r="G775" s="104">
        <v>0.5</v>
      </c>
      <c r="H775" s="103">
        <v>1</v>
      </c>
      <c r="I775" s="104">
        <v>0.59171597633136097</v>
      </c>
      <c r="J775" s="105"/>
      <c r="K775" s="105"/>
      <c r="L775" s="106"/>
    </row>
    <row r="776" spans="1:12" ht="20.100000000000001" customHeight="1">
      <c r="A776" s="99"/>
      <c r="B776" s="192"/>
      <c r="C776" s="210"/>
      <c r="D776" s="102" t="s">
        <v>1331</v>
      </c>
      <c r="E776" s="100"/>
      <c r="F776" s="103">
        <v>2</v>
      </c>
      <c r="G776" s="104">
        <v>1</v>
      </c>
      <c r="H776" s="103">
        <v>2</v>
      </c>
      <c r="I776" s="104">
        <v>1.1834319526627219</v>
      </c>
      <c r="J776" s="105"/>
      <c r="K776" s="105"/>
      <c r="L776" s="106"/>
    </row>
    <row r="777" spans="1:12" ht="20.100000000000001" customHeight="1">
      <c r="A777" s="99"/>
      <c r="B777" s="192"/>
      <c r="C777" s="222"/>
      <c r="D777" s="102" t="s">
        <v>1330</v>
      </c>
      <c r="E777" s="100"/>
      <c r="F777" s="103">
        <v>28</v>
      </c>
      <c r="G777" s="104">
        <v>14</v>
      </c>
      <c r="H777" s="103">
        <v>19</v>
      </c>
      <c r="I777" s="104">
        <v>11.242603550295858</v>
      </c>
      <c r="J777" s="105"/>
      <c r="K777" s="105"/>
      <c r="L777" s="106"/>
    </row>
    <row r="778" spans="1:12" ht="20.100000000000001" customHeight="1">
      <c r="A778" s="99"/>
      <c r="B778" s="192"/>
      <c r="C778" s="222"/>
      <c r="D778" s="102" t="s">
        <v>1329</v>
      </c>
      <c r="E778" s="100"/>
      <c r="F778" s="103">
        <v>1</v>
      </c>
      <c r="G778" s="104">
        <v>0.5</v>
      </c>
      <c r="H778" s="103">
        <v>7</v>
      </c>
      <c r="I778" s="104">
        <v>4.1420118343195274</v>
      </c>
      <c r="J778" s="105"/>
      <c r="K778" s="105"/>
      <c r="L778" s="106"/>
    </row>
    <row r="779" spans="1:12" ht="20.100000000000001" customHeight="1">
      <c r="A779" s="99"/>
      <c r="B779" s="192"/>
      <c r="C779" s="222"/>
      <c r="D779" s="102" t="s">
        <v>1328</v>
      </c>
      <c r="E779" s="100"/>
      <c r="F779" s="103">
        <v>17</v>
      </c>
      <c r="G779" s="104">
        <v>8.5</v>
      </c>
      <c r="H779" s="103">
        <v>25</v>
      </c>
      <c r="I779" s="104">
        <v>14.792899408284024</v>
      </c>
      <c r="J779" s="105"/>
      <c r="K779" s="105"/>
      <c r="L779" s="106"/>
    </row>
    <row r="780" spans="1:12" ht="20.100000000000001" customHeight="1">
      <c r="A780" s="99"/>
      <c r="B780" s="192"/>
      <c r="C780" s="222"/>
      <c r="D780" s="102" t="s">
        <v>2068</v>
      </c>
      <c r="E780" s="100"/>
      <c r="F780" s="103">
        <v>69</v>
      </c>
      <c r="G780" s="104">
        <v>34.5</v>
      </c>
      <c r="H780" s="103">
        <v>51</v>
      </c>
      <c r="I780" s="104">
        <v>30.177514792899409</v>
      </c>
      <c r="J780" s="105"/>
      <c r="K780" s="105"/>
      <c r="L780" s="106"/>
    </row>
    <row r="781" spans="1:12" ht="20.100000000000001" customHeight="1">
      <c r="A781" s="107"/>
      <c r="B781" s="194"/>
      <c r="C781" s="213"/>
      <c r="D781" s="110" t="s">
        <v>2038</v>
      </c>
      <c r="E781" s="108"/>
      <c r="F781" s="111">
        <v>4</v>
      </c>
      <c r="G781" s="112">
        <v>2</v>
      </c>
      <c r="H781" s="111">
        <v>3</v>
      </c>
      <c r="I781" s="112">
        <v>1.7751479289940828</v>
      </c>
      <c r="J781" s="114"/>
      <c r="K781" s="114"/>
      <c r="L781" s="115"/>
    </row>
    <row r="782" spans="1:12" ht="20.100000000000001" customHeight="1">
      <c r="A782" s="141" t="s">
        <v>4208</v>
      </c>
      <c r="B782" s="209" t="s">
        <v>1346</v>
      </c>
      <c r="C782" s="215" t="s">
        <v>5059</v>
      </c>
      <c r="D782" s="143" t="s">
        <v>1336</v>
      </c>
      <c r="E782" s="142"/>
      <c r="F782" s="160"/>
      <c r="G782" s="164"/>
      <c r="H782" s="160"/>
      <c r="I782" s="164"/>
      <c r="J782" s="178" t="s">
        <v>1</v>
      </c>
      <c r="K782" s="178" t="s">
        <v>1</v>
      </c>
      <c r="L782" s="185"/>
    </row>
    <row r="783" spans="1:12" ht="20.100000000000001" customHeight="1">
      <c r="A783" s="99"/>
      <c r="B783" s="192"/>
      <c r="C783" s="210"/>
      <c r="D783" s="102" t="s">
        <v>1335</v>
      </c>
      <c r="E783" s="100"/>
      <c r="F783" s="103"/>
      <c r="G783" s="104"/>
      <c r="H783" s="103">
        <v>1</v>
      </c>
      <c r="I783" s="104">
        <v>2.3255813953488373</v>
      </c>
      <c r="J783" s="105"/>
      <c r="K783" s="105"/>
      <c r="L783" s="106"/>
    </row>
    <row r="784" spans="1:12" ht="20.100000000000001" customHeight="1">
      <c r="A784" s="99"/>
      <c r="B784" s="192"/>
      <c r="C784" s="210"/>
      <c r="D784" s="102" t="s">
        <v>1334</v>
      </c>
      <c r="E784" s="100"/>
      <c r="F784" s="103">
        <v>2</v>
      </c>
      <c r="G784" s="104">
        <v>3.1746031746031744</v>
      </c>
      <c r="H784" s="103"/>
      <c r="I784" s="104"/>
      <c r="J784" s="105"/>
      <c r="K784" s="105"/>
      <c r="L784" s="106"/>
    </row>
    <row r="785" spans="1:12" ht="20.100000000000001" customHeight="1">
      <c r="A785" s="99"/>
      <c r="B785" s="192"/>
      <c r="C785" s="210"/>
      <c r="D785" s="102" t="s">
        <v>1333</v>
      </c>
      <c r="E785" s="100"/>
      <c r="F785" s="103">
        <v>1</v>
      </c>
      <c r="G785" s="104">
        <v>1.5873015873015872</v>
      </c>
      <c r="H785" s="103"/>
      <c r="I785" s="104"/>
      <c r="J785" s="105"/>
      <c r="K785" s="105"/>
      <c r="L785" s="106"/>
    </row>
    <row r="786" spans="1:12" ht="20.100000000000001" customHeight="1">
      <c r="A786" s="99"/>
      <c r="B786" s="192"/>
      <c r="C786" s="210"/>
      <c r="D786" s="102" t="s">
        <v>1332</v>
      </c>
      <c r="E786" s="100"/>
      <c r="F786" s="103"/>
      <c r="G786" s="104"/>
      <c r="H786" s="103"/>
      <c r="I786" s="104"/>
      <c r="J786" s="105"/>
      <c r="K786" s="105"/>
      <c r="L786" s="106"/>
    </row>
    <row r="787" spans="1:12" ht="20.100000000000001" customHeight="1">
      <c r="A787" s="99"/>
      <c r="B787" s="192"/>
      <c r="C787" s="210"/>
      <c r="D787" s="102" t="s">
        <v>1331</v>
      </c>
      <c r="E787" s="100"/>
      <c r="F787" s="103"/>
      <c r="G787" s="104"/>
      <c r="H787" s="103"/>
      <c r="I787" s="104"/>
      <c r="J787" s="105"/>
      <c r="K787" s="105"/>
      <c r="L787" s="106"/>
    </row>
    <row r="788" spans="1:12" ht="20.100000000000001" customHeight="1">
      <c r="A788" s="99"/>
      <c r="B788" s="192"/>
      <c r="C788" s="222"/>
      <c r="D788" s="102" t="s">
        <v>1330</v>
      </c>
      <c r="E788" s="100"/>
      <c r="F788" s="103">
        <v>8</v>
      </c>
      <c r="G788" s="104">
        <v>12.698412698412698</v>
      </c>
      <c r="H788" s="103">
        <v>11</v>
      </c>
      <c r="I788" s="104">
        <v>25.581395348837212</v>
      </c>
      <c r="J788" s="105"/>
      <c r="K788" s="105"/>
      <c r="L788" s="106"/>
    </row>
    <row r="789" spans="1:12" ht="20.100000000000001" customHeight="1">
      <c r="A789" s="99"/>
      <c r="B789" s="192"/>
      <c r="C789" s="222"/>
      <c r="D789" s="102" t="s">
        <v>1329</v>
      </c>
      <c r="E789" s="100"/>
      <c r="F789" s="103">
        <v>3</v>
      </c>
      <c r="G789" s="104">
        <v>4.7619047619047619</v>
      </c>
      <c r="H789" s="103">
        <v>1</v>
      </c>
      <c r="I789" s="104">
        <v>2.3255813953488373</v>
      </c>
      <c r="J789" s="105"/>
      <c r="K789" s="105"/>
      <c r="L789" s="106"/>
    </row>
    <row r="790" spans="1:12" ht="20.100000000000001" customHeight="1">
      <c r="A790" s="99"/>
      <c r="B790" s="192"/>
      <c r="C790" s="222"/>
      <c r="D790" s="102" t="s">
        <v>1328</v>
      </c>
      <c r="E790" s="100"/>
      <c r="F790" s="103">
        <v>8</v>
      </c>
      <c r="G790" s="104">
        <v>12.698412698412698</v>
      </c>
      <c r="H790" s="103"/>
      <c r="I790" s="104"/>
      <c r="J790" s="105"/>
      <c r="K790" s="105"/>
      <c r="L790" s="106"/>
    </row>
    <row r="791" spans="1:12" ht="20.100000000000001" customHeight="1">
      <c r="A791" s="99"/>
      <c r="B791" s="192"/>
      <c r="C791" s="222"/>
      <c r="D791" s="102" t="s">
        <v>2068</v>
      </c>
      <c r="E791" s="100"/>
      <c r="F791" s="103">
        <v>40</v>
      </c>
      <c r="G791" s="104">
        <v>63.492063492063494</v>
      </c>
      <c r="H791" s="103">
        <v>28</v>
      </c>
      <c r="I791" s="104">
        <v>65.116279069767444</v>
      </c>
      <c r="J791" s="105"/>
      <c r="K791" s="105"/>
      <c r="L791" s="106"/>
    </row>
    <row r="792" spans="1:12" ht="20.100000000000001" customHeight="1">
      <c r="A792" s="107"/>
      <c r="B792" s="194"/>
      <c r="C792" s="213"/>
      <c r="D792" s="110" t="s">
        <v>2038</v>
      </c>
      <c r="E792" s="108"/>
      <c r="F792" s="111">
        <v>1</v>
      </c>
      <c r="G792" s="112">
        <v>1.5873015873015872</v>
      </c>
      <c r="H792" s="111">
        <v>2</v>
      </c>
      <c r="I792" s="112">
        <v>4.6511627906976747</v>
      </c>
      <c r="J792" s="114"/>
      <c r="K792" s="114"/>
      <c r="L792" s="115"/>
    </row>
    <row r="793" spans="1:12" ht="20.100000000000001" customHeight="1">
      <c r="A793" s="141" t="s">
        <v>4209</v>
      </c>
      <c r="B793" s="209" t="s">
        <v>1345</v>
      </c>
      <c r="C793" s="215" t="s">
        <v>5059</v>
      </c>
      <c r="D793" s="143" t="s">
        <v>1336</v>
      </c>
      <c r="E793" s="142"/>
      <c r="F793" s="160"/>
      <c r="G793" s="164"/>
      <c r="H793" s="160"/>
      <c r="I793" s="164"/>
      <c r="J793" s="178" t="s">
        <v>1</v>
      </c>
      <c r="K793" s="178" t="s">
        <v>1</v>
      </c>
      <c r="L793" s="185"/>
    </row>
    <row r="794" spans="1:12" ht="20.100000000000001" customHeight="1">
      <c r="A794" s="99"/>
      <c r="B794" s="192"/>
      <c r="C794" s="210"/>
      <c r="D794" s="102" t="s">
        <v>1335</v>
      </c>
      <c r="E794" s="100"/>
      <c r="F794" s="103"/>
      <c r="G794" s="104"/>
      <c r="H794" s="103"/>
      <c r="I794" s="104"/>
      <c r="J794" s="105"/>
      <c r="K794" s="105"/>
      <c r="L794" s="106"/>
    </row>
    <row r="795" spans="1:12" ht="20.100000000000001" customHeight="1">
      <c r="A795" s="99"/>
      <c r="B795" s="192"/>
      <c r="C795" s="210"/>
      <c r="D795" s="102" t="s">
        <v>1334</v>
      </c>
      <c r="E795" s="100"/>
      <c r="F795" s="103"/>
      <c r="G795" s="104"/>
      <c r="H795" s="103"/>
      <c r="I795" s="104"/>
      <c r="J795" s="105"/>
      <c r="K795" s="105"/>
      <c r="L795" s="106"/>
    </row>
    <row r="796" spans="1:12" ht="20.100000000000001" customHeight="1">
      <c r="A796" s="99"/>
      <c r="B796" s="192"/>
      <c r="C796" s="210"/>
      <c r="D796" s="102" t="s">
        <v>1333</v>
      </c>
      <c r="E796" s="100"/>
      <c r="F796" s="103"/>
      <c r="G796" s="104"/>
      <c r="H796" s="103">
        <v>1</v>
      </c>
      <c r="I796" s="104">
        <v>12.5</v>
      </c>
      <c r="J796" s="105"/>
      <c r="K796" s="105"/>
      <c r="L796" s="106"/>
    </row>
    <row r="797" spans="1:12" ht="20.100000000000001" customHeight="1">
      <c r="A797" s="99"/>
      <c r="B797" s="192"/>
      <c r="C797" s="210"/>
      <c r="D797" s="102" t="s">
        <v>1332</v>
      </c>
      <c r="E797" s="100"/>
      <c r="F797" s="103"/>
      <c r="G797" s="104"/>
      <c r="H797" s="103"/>
      <c r="I797" s="104"/>
      <c r="J797" s="105"/>
      <c r="K797" s="105"/>
      <c r="L797" s="106"/>
    </row>
    <row r="798" spans="1:12" ht="20.100000000000001" customHeight="1">
      <c r="A798" s="99"/>
      <c r="B798" s="192"/>
      <c r="C798" s="210"/>
      <c r="D798" s="102" t="s">
        <v>1331</v>
      </c>
      <c r="E798" s="100"/>
      <c r="F798" s="103"/>
      <c r="G798" s="104"/>
      <c r="H798" s="103"/>
      <c r="I798" s="104"/>
      <c r="J798" s="105"/>
      <c r="K798" s="105"/>
      <c r="L798" s="106"/>
    </row>
    <row r="799" spans="1:12" ht="20.100000000000001" customHeight="1">
      <c r="A799" s="99"/>
      <c r="B799" s="192"/>
      <c r="C799" s="222"/>
      <c r="D799" s="102" t="s">
        <v>1330</v>
      </c>
      <c r="E799" s="100"/>
      <c r="F799" s="103"/>
      <c r="G799" s="104"/>
      <c r="H799" s="103"/>
      <c r="I799" s="104"/>
      <c r="J799" s="105"/>
      <c r="K799" s="105"/>
      <c r="L799" s="106"/>
    </row>
    <row r="800" spans="1:12" ht="20.100000000000001" customHeight="1">
      <c r="A800" s="99"/>
      <c r="B800" s="192"/>
      <c r="C800" s="222"/>
      <c r="D800" s="102" t="s">
        <v>1329</v>
      </c>
      <c r="E800" s="100"/>
      <c r="F800" s="100">
        <v>1</v>
      </c>
      <c r="G800" s="103">
        <v>5.5555555555555554</v>
      </c>
      <c r="H800" s="103"/>
      <c r="I800" s="104"/>
      <c r="J800" s="105"/>
      <c r="K800" s="105"/>
      <c r="L800" s="106"/>
    </row>
    <row r="801" spans="1:12" ht="20.100000000000001" customHeight="1">
      <c r="A801" s="99"/>
      <c r="B801" s="192"/>
      <c r="C801" s="222"/>
      <c r="D801" s="102" t="s">
        <v>1328</v>
      </c>
      <c r="E801" s="100"/>
      <c r="F801" s="100">
        <v>2</v>
      </c>
      <c r="G801" s="103">
        <v>11.111111111111111</v>
      </c>
      <c r="H801" s="103">
        <v>3</v>
      </c>
      <c r="I801" s="104">
        <v>37.5</v>
      </c>
      <c r="J801" s="105"/>
      <c r="K801" s="105"/>
      <c r="L801" s="106"/>
    </row>
    <row r="802" spans="1:12" ht="20.100000000000001" customHeight="1">
      <c r="A802" s="99"/>
      <c r="B802" s="192"/>
      <c r="C802" s="222"/>
      <c r="D802" s="102" t="s">
        <v>2068</v>
      </c>
      <c r="E802" s="100"/>
      <c r="F802" s="100">
        <v>15</v>
      </c>
      <c r="G802" s="103">
        <v>83.333333333333329</v>
      </c>
      <c r="H802" s="103">
        <v>4</v>
      </c>
      <c r="I802" s="104">
        <v>50</v>
      </c>
      <c r="J802" s="105"/>
      <c r="K802" s="105"/>
      <c r="L802" s="106"/>
    </row>
    <row r="803" spans="1:12" ht="20.100000000000001" customHeight="1">
      <c r="A803" s="107"/>
      <c r="B803" s="194"/>
      <c r="C803" s="213"/>
      <c r="D803" s="110" t="s">
        <v>2038</v>
      </c>
      <c r="E803" s="108"/>
      <c r="F803" s="111"/>
      <c r="G803" s="112"/>
      <c r="H803" s="111"/>
      <c r="I803" s="112"/>
      <c r="J803" s="114"/>
      <c r="K803" s="114"/>
      <c r="L803" s="115"/>
    </row>
    <row r="804" spans="1:12" ht="20.100000000000001" customHeight="1">
      <c r="A804" s="141" t="s">
        <v>4210</v>
      </c>
      <c r="B804" s="209" t="s">
        <v>1344</v>
      </c>
      <c r="C804" s="215" t="s">
        <v>5059</v>
      </c>
      <c r="D804" s="143" t="s">
        <v>1336</v>
      </c>
      <c r="E804" s="142"/>
      <c r="F804" s="160"/>
      <c r="G804" s="164"/>
      <c r="H804" s="160"/>
      <c r="I804" s="164"/>
      <c r="J804" s="178" t="s">
        <v>1</v>
      </c>
      <c r="K804" s="178" t="s">
        <v>1</v>
      </c>
      <c r="L804" s="185"/>
    </row>
    <row r="805" spans="1:12" ht="20.100000000000001" customHeight="1">
      <c r="A805" s="99"/>
      <c r="B805" s="192"/>
      <c r="C805" s="210"/>
      <c r="D805" s="102" t="s">
        <v>1335</v>
      </c>
      <c r="E805" s="100"/>
      <c r="F805" s="103"/>
      <c r="G805" s="104"/>
      <c r="H805" s="103"/>
      <c r="I805" s="104"/>
      <c r="J805" s="105"/>
      <c r="K805" s="105"/>
      <c r="L805" s="106"/>
    </row>
    <row r="806" spans="1:12" ht="20.100000000000001" customHeight="1">
      <c r="A806" s="99"/>
      <c r="B806" s="192"/>
      <c r="C806" s="210"/>
      <c r="D806" s="102" t="s">
        <v>1334</v>
      </c>
      <c r="E806" s="100"/>
      <c r="F806" s="103"/>
      <c r="G806" s="104"/>
      <c r="H806" s="103"/>
      <c r="I806" s="104"/>
      <c r="J806" s="105"/>
      <c r="K806" s="105"/>
      <c r="L806" s="106"/>
    </row>
    <row r="807" spans="1:12" ht="20.100000000000001" customHeight="1">
      <c r="A807" s="99"/>
      <c r="B807" s="192"/>
      <c r="C807" s="210"/>
      <c r="D807" s="102" t="s">
        <v>1333</v>
      </c>
      <c r="E807" s="100"/>
      <c r="F807" s="103"/>
      <c r="G807" s="104"/>
      <c r="H807" s="103"/>
      <c r="I807" s="104"/>
      <c r="J807" s="105"/>
      <c r="K807" s="105"/>
      <c r="L807" s="106"/>
    </row>
    <row r="808" spans="1:12" ht="20.100000000000001" customHeight="1">
      <c r="A808" s="99"/>
      <c r="B808" s="192"/>
      <c r="C808" s="210"/>
      <c r="D808" s="102" t="s">
        <v>1332</v>
      </c>
      <c r="E808" s="100"/>
      <c r="F808" s="103"/>
      <c r="G808" s="104"/>
      <c r="H808" s="103"/>
      <c r="I808" s="104"/>
      <c r="J808" s="105"/>
      <c r="K808" s="105"/>
      <c r="L808" s="106"/>
    </row>
    <row r="809" spans="1:12" ht="20.100000000000001" customHeight="1">
      <c r="A809" s="99"/>
      <c r="B809" s="192"/>
      <c r="C809" s="210"/>
      <c r="D809" s="102" t="s">
        <v>1331</v>
      </c>
      <c r="E809" s="100"/>
      <c r="F809" s="103"/>
      <c r="G809" s="104"/>
      <c r="H809" s="103">
        <v>1</v>
      </c>
      <c r="I809" s="104">
        <v>33.333333333333329</v>
      </c>
      <c r="J809" s="105"/>
      <c r="K809" s="105"/>
      <c r="L809" s="106"/>
    </row>
    <row r="810" spans="1:12" ht="20.100000000000001" customHeight="1">
      <c r="A810" s="99"/>
      <c r="B810" s="192"/>
      <c r="C810" s="222"/>
      <c r="D810" s="102" t="s">
        <v>1330</v>
      </c>
      <c r="E810" s="100"/>
      <c r="F810" s="103"/>
      <c r="G810" s="104"/>
      <c r="H810" s="103"/>
      <c r="I810" s="104"/>
      <c r="J810" s="105"/>
      <c r="K810" s="105"/>
      <c r="L810" s="106"/>
    </row>
    <row r="811" spans="1:12" ht="20.100000000000001" customHeight="1">
      <c r="A811" s="99"/>
      <c r="B811" s="192"/>
      <c r="C811" s="222"/>
      <c r="D811" s="102" t="s">
        <v>1329</v>
      </c>
      <c r="E811" s="100"/>
      <c r="F811" s="103"/>
      <c r="G811" s="104"/>
      <c r="H811" s="103"/>
      <c r="I811" s="104"/>
      <c r="J811" s="105"/>
      <c r="K811" s="105"/>
      <c r="L811" s="106"/>
    </row>
    <row r="812" spans="1:12" ht="20.100000000000001" customHeight="1">
      <c r="A812" s="99"/>
      <c r="B812" s="192"/>
      <c r="C812" s="222"/>
      <c r="D812" s="102" t="s">
        <v>1328</v>
      </c>
      <c r="E812" s="100"/>
      <c r="F812" s="103">
        <v>1</v>
      </c>
      <c r="G812" s="104">
        <v>50</v>
      </c>
      <c r="H812" s="103"/>
      <c r="I812" s="104"/>
      <c r="J812" s="105"/>
      <c r="K812" s="105"/>
      <c r="L812" s="106"/>
    </row>
    <row r="813" spans="1:12" ht="20.100000000000001" customHeight="1">
      <c r="A813" s="99"/>
      <c r="B813" s="192"/>
      <c r="C813" s="222"/>
      <c r="D813" s="102" t="s">
        <v>2068</v>
      </c>
      <c r="E813" s="100"/>
      <c r="F813" s="103">
        <v>1</v>
      </c>
      <c r="G813" s="104">
        <v>50</v>
      </c>
      <c r="H813" s="103">
        <v>2</v>
      </c>
      <c r="I813" s="104">
        <v>66.666666666666657</v>
      </c>
      <c r="J813" s="105"/>
      <c r="K813" s="105"/>
      <c r="L813" s="106"/>
    </row>
    <row r="814" spans="1:12" ht="20.100000000000001" customHeight="1">
      <c r="A814" s="107"/>
      <c r="B814" s="194"/>
      <c r="C814" s="213"/>
      <c r="D814" s="110" t="s">
        <v>2038</v>
      </c>
      <c r="E814" s="108"/>
      <c r="F814" s="111"/>
      <c r="G814" s="112"/>
      <c r="H814" s="111"/>
      <c r="I814" s="112"/>
      <c r="J814" s="114"/>
      <c r="K814" s="114"/>
      <c r="L814" s="115"/>
    </row>
    <row r="815" spans="1:12" ht="20.100000000000001" customHeight="1">
      <c r="A815" s="141" t="s">
        <v>4211</v>
      </c>
      <c r="B815" s="209" t="s">
        <v>1343</v>
      </c>
      <c r="C815" s="215" t="s">
        <v>5059</v>
      </c>
      <c r="D815" s="143" t="s">
        <v>1336</v>
      </c>
      <c r="E815" s="142"/>
      <c r="F815" s="160"/>
      <c r="G815" s="164"/>
      <c r="H815" s="160"/>
      <c r="I815" s="164"/>
      <c r="J815" s="178" t="s">
        <v>1</v>
      </c>
      <c r="K815" s="178" t="s">
        <v>1</v>
      </c>
      <c r="L815" s="185"/>
    </row>
    <row r="816" spans="1:12" ht="20.100000000000001" customHeight="1">
      <c r="A816" s="99"/>
      <c r="B816" s="192"/>
      <c r="C816" s="210"/>
      <c r="D816" s="102" t="s">
        <v>1335</v>
      </c>
      <c r="E816" s="100"/>
      <c r="F816" s="103"/>
      <c r="G816" s="104"/>
      <c r="H816" s="103"/>
      <c r="I816" s="104"/>
      <c r="J816" s="105"/>
      <c r="K816" s="105"/>
      <c r="L816" s="106"/>
    </row>
    <row r="817" spans="1:12" ht="20.100000000000001" customHeight="1">
      <c r="A817" s="99"/>
      <c r="B817" s="192"/>
      <c r="C817" s="210"/>
      <c r="D817" s="102" t="s">
        <v>1334</v>
      </c>
      <c r="E817" s="100"/>
      <c r="F817" s="103"/>
      <c r="G817" s="104"/>
      <c r="H817" s="103"/>
      <c r="I817" s="104"/>
      <c r="J817" s="105"/>
      <c r="K817" s="105"/>
      <c r="L817" s="106"/>
    </row>
    <row r="818" spans="1:12" ht="20.100000000000001" customHeight="1">
      <c r="A818" s="99"/>
      <c r="B818" s="192"/>
      <c r="C818" s="210"/>
      <c r="D818" s="102" t="s">
        <v>1333</v>
      </c>
      <c r="E818" s="100"/>
      <c r="F818" s="103"/>
      <c r="G818" s="104"/>
      <c r="H818" s="103"/>
      <c r="I818" s="104"/>
      <c r="J818" s="105"/>
      <c r="K818" s="105"/>
      <c r="L818" s="106"/>
    </row>
    <row r="819" spans="1:12" ht="20.100000000000001" customHeight="1">
      <c r="A819" s="99"/>
      <c r="B819" s="192"/>
      <c r="C819" s="210"/>
      <c r="D819" s="102" t="s">
        <v>1332</v>
      </c>
      <c r="E819" s="100"/>
      <c r="F819" s="103"/>
      <c r="G819" s="104"/>
      <c r="H819" s="103"/>
      <c r="I819" s="104"/>
      <c r="J819" s="105"/>
      <c r="K819" s="105"/>
      <c r="L819" s="106"/>
    </row>
    <row r="820" spans="1:12" ht="20.100000000000001" customHeight="1">
      <c r="A820" s="99"/>
      <c r="B820" s="192"/>
      <c r="C820" s="210"/>
      <c r="D820" s="102" t="s">
        <v>1331</v>
      </c>
      <c r="E820" s="100"/>
      <c r="F820" s="103"/>
      <c r="G820" s="104"/>
      <c r="H820" s="103"/>
      <c r="I820" s="104"/>
      <c r="J820" s="105"/>
      <c r="K820" s="105"/>
      <c r="L820" s="106"/>
    </row>
    <row r="821" spans="1:12" ht="20.100000000000001" customHeight="1">
      <c r="A821" s="99"/>
      <c r="B821" s="192"/>
      <c r="C821" s="222"/>
      <c r="D821" s="102" t="s">
        <v>1330</v>
      </c>
      <c r="E821" s="100"/>
      <c r="F821" s="103"/>
      <c r="G821" s="104"/>
      <c r="H821" s="103"/>
      <c r="I821" s="104"/>
      <c r="J821" s="105"/>
      <c r="K821" s="105"/>
      <c r="L821" s="106"/>
    </row>
    <row r="822" spans="1:12" ht="20.100000000000001" customHeight="1">
      <c r="A822" s="99"/>
      <c r="B822" s="192"/>
      <c r="C822" s="222"/>
      <c r="D822" s="102" t="s">
        <v>1329</v>
      </c>
      <c r="E822" s="100"/>
      <c r="F822" s="103"/>
      <c r="G822" s="104"/>
      <c r="H822" s="103"/>
      <c r="I822" s="104"/>
      <c r="J822" s="105"/>
      <c r="K822" s="105"/>
      <c r="L822" s="106"/>
    </row>
    <row r="823" spans="1:12" ht="20.100000000000001" customHeight="1">
      <c r="A823" s="99"/>
      <c r="B823" s="192"/>
      <c r="C823" s="222"/>
      <c r="D823" s="102" t="s">
        <v>1328</v>
      </c>
      <c r="E823" s="100"/>
      <c r="F823" s="103"/>
      <c r="G823" s="104"/>
      <c r="H823" s="103"/>
      <c r="I823" s="104"/>
      <c r="J823" s="105"/>
      <c r="K823" s="105"/>
      <c r="L823" s="106"/>
    </row>
    <row r="824" spans="1:12" ht="20.100000000000001" customHeight="1">
      <c r="A824" s="99"/>
      <c r="B824" s="192"/>
      <c r="C824" s="222"/>
      <c r="D824" s="102" t="s">
        <v>2068</v>
      </c>
      <c r="E824" s="100"/>
      <c r="F824" s="103">
        <v>1</v>
      </c>
      <c r="G824" s="104">
        <v>100</v>
      </c>
      <c r="H824" s="103">
        <v>1</v>
      </c>
      <c r="I824" s="104">
        <v>100</v>
      </c>
      <c r="J824" s="105"/>
      <c r="K824" s="105"/>
      <c r="L824" s="106"/>
    </row>
    <row r="825" spans="1:12" ht="20.100000000000001" customHeight="1">
      <c r="A825" s="107"/>
      <c r="B825" s="194"/>
      <c r="C825" s="213"/>
      <c r="D825" s="110" t="s">
        <v>2038</v>
      </c>
      <c r="E825" s="108"/>
      <c r="F825" s="111"/>
      <c r="G825" s="112"/>
      <c r="H825" s="111"/>
      <c r="I825" s="112"/>
      <c r="J825" s="114"/>
      <c r="K825" s="114"/>
      <c r="L825" s="115"/>
    </row>
    <row r="826" spans="1:12" ht="20.100000000000001" customHeight="1">
      <c r="A826" s="141" t="s">
        <v>4212</v>
      </c>
      <c r="B826" s="209" t="s">
        <v>1342</v>
      </c>
      <c r="C826" s="215" t="s">
        <v>5059</v>
      </c>
      <c r="D826" s="143" t="s">
        <v>1336</v>
      </c>
      <c r="E826" s="142"/>
      <c r="F826" s="160"/>
      <c r="G826" s="164"/>
      <c r="H826" s="160"/>
      <c r="I826" s="164"/>
      <c r="J826" s="178" t="s">
        <v>1</v>
      </c>
      <c r="K826" s="178" t="s">
        <v>1</v>
      </c>
      <c r="L826" s="185"/>
    </row>
    <row r="827" spans="1:12" ht="20.100000000000001" customHeight="1">
      <c r="A827" s="99"/>
      <c r="B827" s="192"/>
      <c r="C827" s="210"/>
      <c r="D827" s="102" t="s">
        <v>1335</v>
      </c>
      <c r="E827" s="100"/>
      <c r="F827" s="103"/>
      <c r="G827" s="104"/>
      <c r="H827" s="103"/>
      <c r="I827" s="104"/>
      <c r="J827" s="105"/>
      <c r="K827" s="105"/>
      <c r="L827" s="106"/>
    </row>
    <row r="828" spans="1:12" ht="20.100000000000001" customHeight="1">
      <c r="A828" s="99"/>
      <c r="B828" s="192"/>
      <c r="C828" s="210"/>
      <c r="D828" s="102" t="s">
        <v>1334</v>
      </c>
      <c r="E828" s="100"/>
      <c r="F828" s="103"/>
      <c r="G828" s="104"/>
      <c r="H828" s="103"/>
      <c r="I828" s="104"/>
      <c r="J828" s="105"/>
      <c r="K828" s="105"/>
      <c r="L828" s="106"/>
    </row>
    <row r="829" spans="1:12" ht="20.100000000000001" customHeight="1">
      <c r="A829" s="99"/>
      <c r="B829" s="192"/>
      <c r="C829" s="210"/>
      <c r="D829" s="102" t="s">
        <v>1333</v>
      </c>
      <c r="E829" s="100"/>
      <c r="F829" s="103"/>
      <c r="G829" s="104"/>
      <c r="H829" s="103"/>
      <c r="I829" s="104"/>
      <c r="J829" s="105"/>
      <c r="K829" s="105"/>
      <c r="L829" s="106"/>
    </row>
    <row r="830" spans="1:12" ht="20.100000000000001" customHeight="1">
      <c r="A830" s="99"/>
      <c r="B830" s="192"/>
      <c r="C830" s="210"/>
      <c r="D830" s="102" t="s">
        <v>1332</v>
      </c>
      <c r="E830" s="100"/>
      <c r="F830" s="103"/>
      <c r="G830" s="104"/>
      <c r="H830" s="103"/>
      <c r="I830" s="104"/>
      <c r="J830" s="105"/>
      <c r="K830" s="105"/>
      <c r="L830" s="106"/>
    </row>
    <row r="831" spans="1:12" ht="20.100000000000001" customHeight="1">
      <c r="A831" s="99"/>
      <c r="B831" s="192"/>
      <c r="C831" s="210"/>
      <c r="D831" s="102" t="s">
        <v>1331</v>
      </c>
      <c r="E831" s="100"/>
      <c r="F831" s="103"/>
      <c r="G831" s="104"/>
      <c r="H831" s="103"/>
      <c r="I831" s="104"/>
      <c r="J831" s="105"/>
      <c r="K831" s="105"/>
      <c r="L831" s="106"/>
    </row>
    <row r="832" spans="1:12" ht="20.100000000000001" customHeight="1">
      <c r="A832" s="99"/>
      <c r="B832" s="192"/>
      <c r="C832" s="222"/>
      <c r="D832" s="102" t="s">
        <v>1330</v>
      </c>
      <c r="E832" s="100"/>
      <c r="F832" s="103"/>
      <c r="G832" s="104"/>
      <c r="H832" s="103"/>
      <c r="I832" s="104"/>
      <c r="J832" s="105"/>
      <c r="K832" s="105"/>
      <c r="L832" s="106"/>
    </row>
    <row r="833" spans="1:12" ht="20.100000000000001" customHeight="1">
      <c r="A833" s="99"/>
      <c r="B833" s="192"/>
      <c r="C833" s="222"/>
      <c r="D833" s="102" t="s">
        <v>1329</v>
      </c>
      <c r="E833" s="100"/>
      <c r="F833" s="103"/>
      <c r="G833" s="104"/>
      <c r="H833" s="103"/>
      <c r="I833" s="104"/>
      <c r="J833" s="105"/>
      <c r="K833" s="105"/>
      <c r="L833" s="106"/>
    </row>
    <row r="834" spans="1:12" ht="20.100000000000001" customHeight="1">
      <c r="A834" s="99"/>
      <c r="B834" s="192"/>
      <c r="C834" s="222"/>
      <c r="D834" s="102" t="s">
        <v>1328</v>
      </c>
      <c r="E834" s="100"/>
      <c r="F834" s="103"/>
      <c r="G834" s="104"/>
      <c r="H834" s="103"/>
      <c r="I834" s="104"/>
      <c r="J834" s="105"/>
      <c r="K834" s="105"/>
      <c r="L834" s="106"/>
    </row>
    <row r="835" spans="1:12" ht="20.100000000000001" customHeight="1">
      <c r="A835" s="99"/>
      <c r="B835" s="192"/>
      <c r="C835" s="222"/>
      <c r="D835" s="102" t="s">
        <v>2068</v>
      </c>
      <c r="E835" s="100"/>
      <c r="F835" s="103"/>
      <c r="G835" s="104"/>
      <c r="H835" s="103"/>
      <c r="I835" s="104"/>
      <c r="J835" s="105"/>
      <c r="K835" s="105"/>
      <c r="L835" s="106"/>
    </row>
    <row r="836" spans="1:12" ht="20.100000000000001" customHeight="1">
      <c r="A836" s="107"/>
      <c r="B836" s="194"/>
      <c r="C836" s="213"/>
      <c r="D836" s="110" t="s">
        <v>2038</v>
      </c>
      <c r="E836" s="108"/>
      <c r="F836" s="111"/>
      <c r="G836" s="112"/>
      <c r="H836" s="111"/>
      <c r="I836" s="112"/>
      <c r="J836" s="114"/>
      <c r="K836" s="114"/>
      <c r="L836" s="115"/>
    </row>
    <row r="837" spans="1:12" ht="20.100000000000001" customHeight="1">
      <c r="A837" s="141" t="s">
        <v>4213</v>
      </c>
      <c r="B837" s="209" t="s">
        <v>1341</v>
      </c>
      <c r="C837" s="215" t="s">
        <v>5059</v>
      </c>
      <c r="D837" s="143" t="s">
        <v>1336</v>
      </c>
      <c r="E837" s="142"/>
      <c r="F837" s="160"/>
      <c r="G837" s="164"/>
      <c r="H837" s="160"/>
      <c r="I837" s="164"/>
      <c r="J837" s="178" t="s">
        <v>1</v>
      </c>
      <c r="K837" s="178" t="s">
        <v>1</v>
      </c>
      <c r="L837" s="185"/>
    </row>
    <row r="838" spans="1:12" ht="20.100000000000001" customHeight="1">
      <c r="A838" s="99"/>
      <c r="B838" s="192"/>
      <c r="C838" s="210"/>
      <c r="D838" s="102" t="s">
        <v>1335</v>
      </c>
      <c r="E838" s="100"/>
      <c r="F838" s="103"/>
      <c r="G838" s="104"/>
      <c r="H838" s="103"/>
      <c r="I838" s="104"/>
      <c r="J838" s="105"/>
      <c r="K838" s="105"/>
      <c r="L838" s="106"/>
    </row>
    <row r="839" spans="1:12" ht="20.100000000000001" customHeight="1">
      <c r="A839" s="99"/>
      <c r="B839" s="192"/>
      <c r="C839" s="210"/>
      <c r="D839" s="102" t="s">
        <v>1334</v>
      </c>
      <c r="E839" s="100"/>
      <c r="F839" s="103"/>
      <c r="G839" s="104"/>
      <c r="H839" s="103"/>
      <c r="I839" s="104"/>
      <c r="J839" s="105"/>
      <c r="K839" s="105"/>
      <c r="L839" s="106"/>
    </row>
    <row r="840" spans="1:12" ht="20.100000000000001" customHeight="1">
      <c r="A840" s="99"/>
      <c r="B840" s="192"/>
      <c r="C840" s="210"/>
      <c r="D840" s="102" t="s">
        <v>1333</v>
      </c>
      <c r="E840" s="100"/>
      <c r="F840" s="103"/>
      <c r="G840" s="104"/>
      <c r="H840" s="103"/>
      <c r="I840" s="104"/>
      <c r="J840" s="105"/>
      <c r="K840" s="105"/>
      <c r="L840" s="106"/>
    </row>
    <row r="841" spans="1:12" ht="20.100000000000001" customHeight="1">
      <c r="A841" s="99"/>
      <c r="B841" s="192"/>
      <c r="C841" s="210"/>
      <c r="D841" s="102" t="s">
        <v>1332</v>
      </c>
      <c r="E841" s="100"/>
      <c r="F841" s="103"/>
      <c r="G841" s="104"/>
      <c r="H841" s="103"/>
      <c r="I841" s="104"/>
      <c r="J841" s="105"/>
      <c r="K841" s="105"/>
      <c r="L841" s="106"/>
    </row>
    <row r="842" spans="1:12" ht="20.100000000000001" customHeight="1">
      <c r="A842" s="99"/>
      <c r="B842" s="192"/>
      <c r="C842" s="210"/>
      <c r="D842" s="102" t="s">
        <v>1331</v>
      </c>
      <c r="E842" s="100"/>
      <c r="F842" s="103"/>
      <c r="G842" s="104"/>
      <c r="H842" s="103"/>
      <c r="I842" s="104"/>
      <c r="J842" s="105"/>
      <c r="K842" s="105"/>
      <c r="L842" s="106"/>
    </row>
    <row r="843" spans="1:12" ht="20.100000000000001" customHeight="1">
      <c r="A843" s="99"/>
      <c r="B843" s="192"/>
      <c r="C843" s="222"/>
      <c r="D843" s="102" t="s">
        <v>1330</v>
      </c>
      <c r="E843" s="100"/>
      <c r="F843" s="103"/>
      <c r="G843" s="104"/>
      <c r="H843" s="103"/>
      <c r="I843" s="104"/>
      <c r="J843" s="105"/>
      <c r="K843" s="105"/>
      <c r="L843" s="106"/>
    </row>
    <row r="844" spans="1:12" ht="20.100000000000001" customHeight="1">
      <c r="A844" s="99"/>
      <c r="B844" s="192"/>
      <c r="C844" s="222"/>
      <c r="D844" s="102" t="s">
        <v>1329</v>
      </c>
      <c r="E844" s="100"/>
      <c r="F844" s="103"/>
      <c r="G844" s="104"/>
      <c r="H844" s="103"/>
      <c r="I844" s="104"/>
      <c r="J844" s="105"/>
      <c r="K844" s="105"/>
      <c r="L844" s="106"/>
    </row>
    <row r="845" spans="1:12" ht="20.100000000000001" customHeight="1">
      <c r="A845" s="99"/>
      <c r="B845" s="192"/>
      <c r="C845" s="222"/>
      <c r="D845" s="102" t="s">
        <v>1328</v>
      </c>
      <c r="E845" s="100"/>
      <c r="F845" s="103"/>
      <c r="G845" s="104"/>
      <c r="H845" s="103"/>
      <c r="I845" s="104"/>
      <c r="J845" s="105"/>
      <c r="K845" s="105"/>
      <c r="L845" s="106"/>
    </row>
    <row r="846" spans="1:12" ht="20.100000000000001" customHeight="1">
      <c r="A846" s="99"/>
      <c r="B846" s="192"/>
      <c r="C846" s="222"/>
      <c r="D846" s="102" t="s">
        <v>2068</v>
      </c>
      <c r="E846" s="100"/>
      <c r="F846" s="103"/>
      <c r="G846" s="104"/>
      <c r="H846" s="103"/>
      <c r="I846" s="104"/>
      <c r="J846" s="105"/>
      <c r="K846" s="105"/>
      <c r="L846" s="106"/>
    </row>
    <row r="847" spans="1:12" ht="20.100000000000001" customHeight="1">
      <c r="A847" s="107"/>
      <c r="B847" s="194"/>
      <c r="C847" s="213"/>
      <c r="D847" s="110" t="s">
        <v>2038</v>
      </c>
      <c r="E847" s="108"/>
      <c r="F847" s="111"/>
      <c r="G847" s="112"/>
      <c r="H847" s="111"/>
      <c r="I847" s="112"/>
      <c r="J847" s="114"/>
      <c r="K847" s="114"/>
      <c r="L847" s="115"/>
    </row>
    <row r="848" spans="1:12" ht="20.100000000000001" customHeight="1">
      <c r="A848" s="141" t="s">
        <v>4214</v>
      </c>
      <c r="B848" s="209" t="s">
        <v>1340</v>
      </c>
      <c r="C848" s="215" t="s">
        <v>5059</v>
      </c>
      <c r="D848" s="143" t="s">
        <v>1336</v>
      </c>
      <c r="E848" s="142"/>
      <c r="F848" s="160"/>
      <c r="G848" s="164"/>
      <c r="H848" s="160"/>
      <c r="I848" s="164"/>
      <c r="J848" s="178" t="s">
        <v>1</v>
      </c>
      <c r="K848" s="178" t="s">
        <v>1</v>
      </c>
      <c r="L848" s="185"/>
    </row>
    <row r="849" spans="1:12" ht="20.100000000000001" customHeight="1">
      <c r="A849" s="99"/>
      <c r="B849" s="192"/>
      <c r="C849" s="210"/>
      <c r="D849" s="102" t="s">
        <v>1335</v>
      </c>
      <c r="E849" s="100"/>
      <c r="F849" s="103"/>
      <c r="G849" s="104"/>
      <c r="H849" s="103"/>
      <c r="I849" s="104"/>
      <c r="J849" s="105"/>
      <c r="K849" s="105"/>
      <c r="L849" s="106"/>
    </row>
    <row r="850" spans="1:12" ht="20.100000000000001" customHeight="1">
      <c r="A850" s="99"/>
      <c r="B850" s="192"/>
      <c r="C850" s="210"/>
      <c r="D850" s="102" t="s">
        <v>1334</v>
      </c>
      <c r="E850" s="100"/>
      <c r="F850" s="103"/>
      <c r="G850" s="104"/>
      <c r="H850" s="103"/>
      <c r="I850" s="104"/>
      <c r="J850" s="105"/>
      <c r="K850" s="105"/>
      <c r="L850" s="106"/>
    </row>
    <row r="851" spans="1:12" ht="20.100000000000001" customHeight="1">
      <c r="A851" s="99"/>
      <c r="B851" s="192"/>
      <c r="C851" s="210"/>
      <c r="D851" s="102" t="s">
        <v>1333</v>
      </c>
      <c r="E851" s="100"/>
      <c r="F851" s="103"/>
      <c r="G851" s="104"/>
      <c r="H851" s="103"/>
      <c r="I851" s="104"/>
      <c r="J851" s="105"/>
      <c r="K851" s="105"/>
      <c r="L851" s="106"/>
    </row>
    <row r="852" spans="1:12" ht="20.100000000000001" customHeight="1">
      <c r="A852" s="99"/>
      <c r="B852" s="192"/>
      <c r="C852" s="210"/>
      <c r="D852" s="102" t="s">
        <v>1332</v>
      </c>
      <c r="E852" s="100"/>
      <c r="F852" s="103"/>
      <c r="G852" s="104"/>
      <c r="H852" s="103"/>
      <c r="I852" s="104"/>
      <c r="J852" s="105"/>
      <c r="K852" s="105"/>
      <c r="L852" s="106"/>
    </row>
    <row r="853" spans="1:12" ht="20.100000000000001" customHeight="1">
      <c r="A853" s="99"/>
      <c r="B853" s="192"/>
      <c r="C853" s="210"/>
      <c r="D853" s="102" t="s">
        <v>1331</v>
      </c>
      <c r="E853" s="100"/>
      <c r="F853" s="103"/>
      <c r="G853" s="104"/>
      <c r="H853" s="103"/>
      <c r="I853" s="104"/>
      <c r="J853" s="105"/>
      <c r="K853" s="105"/>
      <c r="L853" s="106"/>
    </row>
    <row r="854" spans="1:12" ht="20.100000000000001" customHeight="1">
      <c r="A854" s="99"/>
      <c r="B854" s="192"/>
      <c r="C854" s="222"/>
      <c r="D854" s="102" t="s">
        <v>1330</v>
      </c>
      <c r="E854" s="100"/>
      <c r="F854" s="103"/>
      <c r="G854" s="104"/>
      <c r="H854" s="103"/>
      <c r="I854" s="104"/>
      <c r="J854" s="105"/>
      <c r="K854" s="105"/>
      <c r="L854" s="106"/>
    </row>
    <row r="855" spans="1:12" ht="20.100000000000001" customHeight="1">
      <c r="A855" s="99"/>
      <c r="B855" s="192"/>
      <c r="C855" s="222"/>
      <c r="D855" s="102" t="s">
        <v>1329</v>
      </c>
      <c r="E855" s="100"/>
      <c r="F855" s="103"/>
      <c r="G855" s="104"/>
      <c r="H855" s="103"/>
      <c r="I855" s="104"/>
      <c r="J855" s="105"/>
      <c r="K855" s="105"/>
      <c r="L855" s="106"/>
    </row>
    <row r="856" spans="1:12" ht="20.100000000000001" customHeight="1">
      <c r="A856" s="99"/>
      <c r="B856" s="192"/>
      <c r="C856" s="222"/>
      <c r="D856" s="102" t="s">
        <v>1328</v>
      </c>
      <c r="E856" s="100"/>
      <c r="F856" s="103"/>
      <c r="G856" s="104"/>
      <c r="H856" s="103"/>
      <c r="I856" s="104"/>
      <c r="J856" s="105"/>
      <c r="K856" s="105"/>
      <c r="L856" s="106"/>
    </row>
    <row r="857" spans="1:12" ht="20.100000000000001" customHeight="1">
      <c r="A857" s="99"/>
      <c r="B857" s="192"/>
      <c r="C857" s="222"/>
      <c r="D857" s="102" t="s">
        <v>2068</v>
      </c>
      <c r="E857" s="100"/>
      <c r="F857" s="103"/>
      <c r="G857" s="104"/>
      <c r="H857" s="103"/>
      <c r="I857" s="104"/>
      <c r="J857" s="105"/>
      <c r="K857" s="105"/>
      <c r="L857" s="106"/>
    </row>
    <row r="858" spans="1:12" ht="20.100000000000001" customHeight="1">
      <c r="A858" s="107"/>
      <c r="B858" s="194"/>
      <c r="C858" s="213"/>
      <c r="D858" s="110" t="s">
        <v>2038</v>
      </c>
      <c r="E858" s="108"/>
      <c r="F858" s="111"/>
      <c r="G858" s="112"/>
      <c r="H858" s="111"/>
      <c r="I858" s="112"/>
      <c r="J858" s="114"/>
      <c r="K858" s="114"/>
      <c r="L858" s="115"/>
    </row>
    <row r="859" spans="1:12" ht="20.100000000000001" customHeight="1">
      <c r="A859" s="141" t="s">
        <v>4215</v>
      </c>
      <c r="B859" s="209" t="s">
        <v>1339</v>
      </c>
      <c r="C859" s="215" t="s">
        <v>5059</v>
      </c>
      <c r="D859" s="143" t="s">
        <v>1336</v>
      </c>
      <c r="E859" s="142"/>
      <c r="F859" s="160"/>
      <c r="G859" s="164"/>
      <c r="H859" s="160"/>
      <c r="I859" s="164"/>
      <c r="J859" s="178" t="s">
        <v>1</v>
      </c>
      <c r="K859" s="178" t="s">
        <v>1</v>
      </c>
      <c r="L859" s="185"/>
    </row>
    <row r="860" spans="1:12" ht="20.100000000000001" customHeight="1">
      <c r="A860" s="99"/>
      <c r="B860" s="192"/>
      <c r="C860" s="210"/>
      <c r="D860" s="102" t="s">
        <v>1335</v>
      </c>
      <c r="E860" s="100"/>
      <c r="F860" s="103"/>
      <c r="G860" s="104"/>
      <c r="H860" s="103"/>
      <c r="I860" s="104"/>
      <c r="J860" s="105"/>
      <c r="K860" s="105"/>
      <c r="L860" s="106"/>
    </row>
    <row r="861" spans="1:12" ht="20.100000000000001" customHeight="1">
      <c r="A861" s="99"/>
      <c r="B861" s="192"/>
      <c r="C861" s="210"/>
      <c r="D861" s="102" t="s">
        <v>1334</v>
      </c>
      <c r="E861" s="100"/>
      <c r="F861" s="103"/>
      <c r="G861" s="104"/>
      <c r="H861" s="103"/>
      <c r="I861" s="104"/>
      <c r="J861" s="105"/>
      <c r="K861" s="105"/>
      <c r="L861" s="106"/>
    </row>
    <row r="862" spans="1:12" ht="20.100000000000001" customHeight="1">
      <c r="A862" s="99"/>
      <c r="B862" s="192"/>
      <c r="C862" s="210"/>
      <c r="D862" s="102" t="s">
        <v>1333</v>
      </c>
      <c r="E862" s="100"/>
      <c r="F862" s="103"/>
      <c r="G862" s="104"/>
      <c r="H862" s="103"/>
      <c r="I862" s="104"/>
      <c r="J862" s="105"/>
      <c r="K862" s="105"/>
      <c r="L862" s="106"/>
    </row>
    <row r="863" spans="1:12" ht="20.100000000000001" customHeight="1">
      <c r="A863" s="99"/>
      <c r="B863" s="192"/>
      <c r="C863" s="210"/>
      <c r="D863" s="102" t="s">
        <v>1332</v>
      </c>
      <c r="E863" s="100"/>
      <c r="F863" s="103"/>
      <c r="G863" s="104"/>
      <c r="H863" s="103"/>
      <c r="I863" s="104"/>
      <c r="J863" s="105"/>
      <c r="K863" s="105"/>
      <c r="L863" s="106"/>
    </row>
    <row r="864" spans="1:12" ht="20.100000000000001" customHeight="1">
      <c r="A864" s="99"/>
      <c r="B864" s="192"/>
      <c r="C864" s="210"/>
      <c r="D864" s="102" t="s">
        <v>1331</v>
      </c>
      <c r="E864" s="100"/>
      <c r="F864" s="103"/>
      <c r="G864" s="104"/>
      <c r="H864" s="103"/>
      <c r="I864" s="104"/>
      <c r="J864" s="105"/>
      <c r="K864" s="105"/>
      <c r="L864" s="106"/>
    </row>
    <row r="865" spans="1:12" ht="20.100000000000001" customHeight="1">
      <c r="A865" s="99"/>
      <c r="B865" s="192"/>
      <c r="C865" s="222"/>
      <c r="D865" s="102" t="s">
        <v>1330</v>
      </c>
      <c r="E865" s="100"/>
      <c r="F865" s="103"/>
      <c r="G865" s="104"/>
      <c r="H865" s="103"/>
      <c r="I865" s="104"/>
      <c r="J865" s="105"/>
      <c r="K865" s="105"/>
      <c r="L865" s="106"/>
    </row>
    <row r="866" spans="1:12" ht="20.100000000000001" customHeight="1">
      <c r="A866" s="99"/>
      <c r="B866" s="192"/>
      <c r="C866" s="222"/>
      <c r="D866" s="102" t="s">
        <v>1329</v>
      </c>
      <c r="E866" s="100"/>
      <c r="F866" s="103"/>
      <c r="G866" s="104"/>
      <c r="H866" s="103"/>
      <c r="I866" s="104"/>
      <c r="J866" s="105"/>
      <c r="K866" s="105"/>
      <c r="L866" s="106"/>
    </row>
    <row r="867" spans="1:12" ht="20.100000000000001" customHeight="1">
      <c r="A867" s="99"/>
      <c r="B867" s="192"/>
      <c r="C867" s="222"/>
      <c r="D867" s="102" t="s">
        <v>1328</v>
      </c>
      <c r="E867" s="100"/>
      <c r="F867" s="103"/>
      <c r="G867" s="104"/>
      <c r="H867" s="103"/>
      <c r="I867" s="104"/>
      <c r="J867" s="105"/>
      <c r="K867" s="105"/>
      <c r="L867" s="106"/>
    </row>
    <row r="868" spans="1:12" ht="20.100000000000001" customHeight="1">
      <c r="A868" s="99"/>
      <c r="B868" s="192"/>
      <c r="C868" s="222"/>
      <c r="D868" s="102" t="s">
        <v>2068</v>
      </c>
      <c r="E868" s="100"/>
      <c r="F868" s="103"/>
      <c r="G868" s="104"/>
      <c r="H868" s="103"/>
      <c r="I868" s="104"/>
      <c r="J868" s="105"/>
      <c r="K868" s="105"/>
      <c r="L868" s="106"/>
    </row>
    <row r="869" spans="1:12" ht="20.100000000000001" customHeight="1">
      <c r="A869" s="107"/>
      <c r="B869" s="194"/>
      <c r="C869" s="213"/>
      <c r="D869" s="110" t="s">
        <v>2038</v>
      </c>
      <c r="E869" s="108"/>
      <c r="F869" s="111"/>
      <c r="G869" s="112"/>
      <c r="H869" s="111"/>
      <c r="I869" s="112"/>
      <c r="J869" s="114"/>
      <c r="K869" s="114"/>
      <c r="L869" s="115"/>
    </row>
    <row r="870" spans="1:12" ht="20.100000000000001" customHeight="1">
      <c r="A870" s="141" t="s">
        <v>4216</v>
      </c>
      <c r="B870" s="209" t="s">
        <v>1338</v>
      </c>
      <c r="C870" s="215" t="s">
        <v>5059</v>
      </c>
      <c r="D870" s="143" t="s">
        <v>1336</v>
      </c>
      <c r="E870" s="142"/>
      <c r="F870" s="160"/>
      <c r="G870" s="164"/>
      <c r="H870" s="160"/>
      <c r="I870" s="164"/>
      <c r="J870" s="178" t="s">
        <v>1</v>
      </c>
      <c r="K870" s="178" t="s">
        <v>1</v>
      </c>
      <c r="L870" s="185"/>
    </row>
    <row r="871" spans="1:12" ht="20.100000000000001" customHeight="1">
      <c r="A871" s="99"/>
      <c r="B871" s="192"/>
      <c r="C871" s="210"/>
      <c r="D871" s="102" t="s">
        <v>1335</v>
      </c>
      <c r="E871" s="100"/>
      <c r="F871" s="103"/>
      <c r="G871" s="104"/>
      <c r="H871" s="103"/>
      <c r="I871" s="104"/>
      <c r="J871" s="105"/>
      <c r="K871" s="105"/>
      <c r="L871" s="106"/>
    </row>
    <row r="872" spans="1:12" ht="20.100000000000001" customHeight="1">
      <c r="A872" s="99"/>
      <c r="B872" s="192"/>
      <c r="C872" s="210"/>
      <c r="D872" s="102" t="s">
        <v>1334</v>
      </c>
      <c r="E872" s="100"/>
      <c r="F872" s="103"/>
      <c r="G872" s="104"/>
      <c r="H872" s="103"/>
      <c r="I872" s="104"/>
      <c r="J872" s="105"/>
      <c r="K872" s="105"/>
      <c r="L872" s="106"/>
    </row>
    <row r="873" spans="1:12" ht="20.100000000000001" customHeight="1">
      <c r="A873" s="99"/>
      <c r="B873" s="192"/>
      <c r="C873" s="210"/>
      <c r="D873" s="102" t="s">
        <v>1333</v>
      </c>
      <c r="E873" s="100"/>
      <c r="F873" s="103"/>
      <c r="G873" s="104"/>
      <c r="H873" s="103"/>
      <c r="I873" s="104"/>
      <c r="J873" s="105"/>
      <c r="K873" s="105"/>
      <c r="L873" s="106"/>
    </row>
    <row r="874" spans="1:12" ht="20.100000000000001" customHeight="1">
      <c r="A874" s="99"/>
      <c r="B874" s="192"/>
      <c r="C874" s="210"/>
      <c r="D874" s="102" t="s">
        <v>1332</v>
      </c>
      <c r="E874" s="100"/>
      <c r="F874" s="103"/>
      <c r="G874" s="104"/>
      <c r="H874" s="103"/>
      <c r="I874" s="104"/>
      <c r="J874" s="105"/>
      <c r="K874" s="105"/>
      <c r="L874" s="106"/>
    </row>
    <row r="875" spans="1:12" ht="20.100000000000001" customHeight="1">
      <c r="A875" s="99"/>
      <c r="B875" s="192"/>
      <c r="C875" s="210"/>
      <c r="D875" s="102" t="s">
        <v>1331</v>
      </c>
      <c r="E875" s="100"/>
      <c r="F875" s="103"/>
      <c r="G875" s="104"/>
      <c r="H875" s="103"/>
      <c r="I875" s="104"/>
      <c r="J875" s="105"/>
      <c r="K875" s="105"/>
      <c r="L875" s="106"/>
    </row>
    <row r="876" spans="1:12" ht="20.100000000000001" customHeight="1">
      <c r="A876" s="99"/>
      <c r="B876" s="192"/>
      <c r="C876" s="222"/>
      <c r="D876" s="102" t="s">
        <v>1330</v>
      </c>
      <c r="E876" s="100"/>
      <c r="F876" s="103"/>
      <c r="G876" s="104"/>
      <c r="H876" s="103"/>
      <c r="I876" s="104"/>
      <c r="J876" s="105"/>
      <c r="K876" s="105"/>
      <c r="L876" s="106"/>
    </row>
    <row r="877" spans="1:12" ht="20.100000000000001" customHeight="1">
      <c r="A877" s="99"/>
      <c r="B877" s="192"/>
      <c r="C877" s="222"/>
      <c r="D877" s="102" t="s">
        <v>1329</v>
      </c>
      <c r="E877" s="100"/>
      <c r="F877" s="103"/>
      <c r="G877" s="104"/>
      <c r="H877" s="103"/>
      <c r="I877" s="104"/>
      <c r="J877" s="105"/>
      <c r="K877" s="105"/>
      <c r="L877" s="106"/>
    </row>
    <row r="878" spans="1:12" ht="20.100000000000001" customHeight="1">
      <c r="A878" s="99"/>
      <c r="B878" s="192"/>
      <c r="C878" s="222"/>
      <c r="D878" s="102" t="s">
        <v>1328</v>
      </c>
      <c r="E878" s="100"/>
      <c r="F878" s="103"/>
      <c r="G878" s="104"/>
      <c r="H878" s="103"/>
      <c r="I878" s="104"/>
      <c r="J878" s="105"/>
      <c r="K878" s="105"/>
      <c r="L878" s="106"/>
    </row>
    <row r="879" spans="1:12" ht="20.100000000000001" customHeight="1">
      <c r="A879" s="99"/>
      <c r="B879" s="192"/>
      <c r="C879" s="222"/>
      <c r="D879" s="102" t="s">
        <v>2068</v>
      </c>
      <c r="E879" s="100"/>
      <c r="F879" s="103"/>
      <c r="G879" s="104"/>
      <c r="H879" s="103"/>
      <c r="I879" s="104"/>
      <c r="J879" s="105"/>
      <c r="K879" s="105"/>
      <c r="L879" s="106"/>
    </row>
    <row r="880" spans="1:12" ht="20.100000000000001" customHeight="1">
      <c r="A880" s="107"/>
      <c r="B880" s="194"/>
      <c r="C880" s="213"/>
      <c r="D880" s="110" t="s">
        <v>2038</v>
      </c>
      <c r="E880" s="108"/>
      <c r="F880" s="111"/>
      <c r="G880" s="112"/>
      <c r="H880" s="111"/>
      <c r="I880" s="112"/>
      <c r="J880" s="114"/>
      <c r="K880" s="114"/>
      <c r="L880" s="115"/>
    </row>
    <row r="881" spans="1:12" ht="20.100000000000001" customHeight="1">
      <c r="A881" s="141" t="s">
        <v>4217</v>
      </c>
      <c r="B881" s="209" t="s">
        <v>1337</v>
      </c>
      <c r="C881" s="215" t="s">
        <v>5059</v>
      </c>
      <c r="D881" s="143" t="s">
        <v>1336</v>
      </c>
      <c r="E881" s="142"/>
      <c r="F881" s="160"/>
      <c r="G881" s="164"/>
      <c r="H881" s="160"/>
      <c r="I881" s="164"/>
      <c r="J881" s="178" t="s">
        <v>1</v>
      </c>
      <c r="K881" s="178" t="s">
        <v>1</v>
      </c>
      <c r="L881" s="185"/>
    </row>
    <row r="882" spans="1:12" ht="20.100000000000001" customHeight="1">
      <c r="A882" s="99"/>
      <c r="B882" s="192"/>
      <c r="C882" s="210"/>
      <c r="D882" s="102" t="s">
        <v>1335</v>
      </c>
      <c r="E882" s="100"/>
      <c r="F882" s="103"/>
      <c r="G882" s="104"/>
      <c r="H882" s="103"/>
      <c r="I882" s="104"/>
      <c r="J882" s="105"/>
      <c r="K882" s="105"/>
      <c r="L882" s="106"/>
    </row>
    <row r="883" spans="1:12" ht="20.100000000000001" customHeight="1">
      <c r="A883" s="99"/>
      <c r="B883" s="192"/>
      <c r="C883" s="210"/>
      <c r="D883" s="102" t="s">
        <v>1334</v>
      </c>
      <c r="E883" s="100"/>
      <c r="F883" s="103"/>
      <c r="G883" s="104"/>
      <c r="H883" s="103"/>
      <c r="I883" s="104"/>
      <c r="J883" s="105"/>
      <c r="K883" s="105"/>
      <c r="L883" s="106"/>
    </row>
    <row r="884" spans="1:12" ht="20.100000000000001" customHeight="1">
      <c r="A884" s="99"/>
      <c r="B884" s="192"/>
      <c r="C884" s="210"/>
      <c r="D884" s="102" t="s">
        <v>1333</v>
      </c>
      <c r="E884" s="100"/>
      <c r="F884" s="103"/>
      <c r="G884" s="104"/>
      <c r="H884" s="103"/>
      <c r="I884" s="104"/>
      <c r="J884" s="105"/>
      <c r="K884" s="105"/>
      <c r="L884" s="106"/>
    </row>
    <row r="885" spans="1:12" ht="20.100000000000001" customHeight="1">
      <c r="A885" s="99"/>
      <c r="B885" s="192"/>
      <c r="C885" s="210"/>
      <c r="D885" s="102" t="s">
        <v>1332</v>
      </c>
      <c r="E885" s="100"/>
      <c r="F885" s="103"/>
      <c r="G885" s="104"/>
      <c r="H885" s="103"/>
      <c r="I885" s="104"/>
      <c r="J885" s="105"/>
      <c r="K885" s="105"/>
      <c r="L885" s="106"/>
    </row>
    <row r="886" spans="1:12" ht="20.100000000000001" customHeight="1">
      <c r="A886" s="99"/>
      <c r="B886" s="192"/>
      <c r="C886" s="210"/>
      <c r="D886" s="102" t="s">
        <v>1331</v>
      </c>
      <c r="E886" s="100"/>
      <c r="F886" s="103"/>
      <c r="G886" s="104"/>
      <c r="H886" s="103"/>
      <c r="I886" s="104"/>
      <c r="J886" s="105"/>
      <c r="K886" s="105"/>
      <c r="L886" s="106"/>
    </row>
    <row r="887" spans="1:12" ht="20.100000000000001" customHeight="1">
      <c r="A887" s="99"/>
      <c r="B887" s="192"/>
      <c r="C887" s="222"/>
      <c r="D887" s="102" t="s">
        <v>1330</v>
      </c>
      <c r="E887" s="100"/>
      <c r="F887" s="103"/>
      <c r="G887" s="104"/>
      <c r="H887" s="103"/>
      <c r="I887" s="104"/>
      <c r="J887" s="105"/>
      <c r="K887" s="105"/>
      <c r="L887" s="106"/>
    </row>
    <row r="888" spans="1:12" ht="20.100000000000001" customHeight="1">
      <c r="A888" s="99"/>
      <c r="B888" s="192"/>
      <c r="C888" s="222"/>
      <c r="D888" s="102" t="s">
        <v>1329</v>
      </c>
      <c r="E888" s="100"/>
      <c r="F888" s="103"/>
      <c r="G888" s="104"/>
      <c r="H888" s="103"/>
      <c r="I888" s="104"/>
      <c r="J888" s="105"/>
      <c r="K888" s="105"/>
      <c r="L888" s="106"/>
    </row>
    <row r="889" spans="1:12" ht="20.100000000000001" customHeight="1">
      <c r="A889" s="99"/>
      <c r="B889" s="192"/>
      <c r="C889" s="222"/>
      <c r="D889" s="102" t="s">
        <v>1328</v>
      </c>
      <c r="E889" s="100"/>
      <c r="F889" s="103"/>
      <c r="G889" s="104"/>
      <c r="H889" s="103"/>
      <c r="I889" s="104"/>
      <c r="J889" s="105"/>
      <c r="K889" s="105"/>
      <c r="L889" s="106"/>
    </row>
    <row r="890" spans="1:12" ht="20.100000000000001" customHeight="1">
      <c r="A890" s="99"/>
      <c r="B890" s="192"/>
      <c r="C890" s="222"/>
      <c r="D890" s="102" t="s">
        <v>2068</v>
      </c>
      <c r="E890" s="100"/>
      <c r="F890" s="103"/>
      <c r="G890" s="104"/>
      <c r="H890" s="103"/>
      <c r="I890" s="104"/>
      <c r="J890" s="105"/>
      <c r="K890" s="105"/>
      <c r="L890" s="106"/>
    </row>
    <row r="891" spans="1:12" ht="20.100000000000001" customHeight="1">
      <c r="A891" s="107"/>
      <c r="B891" s="194"/>
      <c r="C891" s="213"/>
      <c r="D891" s="110" t="s">
        <v>2038</v>
      </c>
      <c r="E891" s="108"/>
      <c r="F891" s="111"/>
      <c r="G891" s="112"/>
      <c r="H891" s="111"/>
      <c r="I891" s="112"/>
      <c r="J891" s="114"/>
      <c r="K891" s="114"/>
      <c r="L891" s="115"/>
    </row>
    <row r="892" spans="1:12" ht="20.100000000000001" customHeight="1">
      <c r="A892" s="141" t="s">
        <v>4218</v>
      </c>
      <c r="B892" s="209" t="s">
        <v>1327</v>
      </c>
      <c r="C892" s="215" t="s">
        <v>5060</v>
      </c>
      <c r="D892" s="143"/>
      <c r="E892" s="142"/>
      <c r="F892" s="160">
        <v>5</v>
      </c>
      <c r="G892" s="164">
        <v>100</v>
      </c>
      <c r="H892" s="160">
        <v>5</v>
      </c>
      <c r="I892" s="164">
        <v>100</v>
      </c>
      <c r="J892" s="178" t="s">
        <v>1</v>
      </c>
      <c r="K892" s="178" t="s">
        <v>1</v>
      </c>
      <c r="L892" s="185"/>
    </row>
    <row r="893" spans="1:12" ht="20.100000000000001" customHeight="1">
      <c r="A893" s="141" t="s">
        <v>4219</v>
      </c>
      <c r="B893" s="209" t="s">
        <v>1326</v>
      </c>
      <c r="C893" s="215" t="s">
        <v>1309</v>
      </c>
      <c r="D893" s="143" t="s">
        <v>1325</v>
      </c>
      <c r="E893" s="142"/>
      <c r="F893" s="160">
        <v>407</v>
      </c>
      <c r="G893" s="164">
        <v>13.72681281618887</v>
      </c>
      <c r="H893" s="160">
        <v>478</v>
      </c>
      <c r="I893" s="164">
        <v>14.511232544019428</v>
      </c>
      <c r="J893" s="178" t="s">
        <v>1</v>
      </c>
      <c r="K893" s="178" t="s">
        <v>1</v>
      </c>
      <c r="L893" s="185"/>
    </row>
    <row r="894" spans="1:12" ht="20.100000000000001" customHeight="1">
      <c r="A894" s="99"/>
      <c r="B894" s="192"/>
      <c r="C894" s="222"/>
      <c r="D894" s="102" t="s">
        <v>1324</v>
      </c>
      <c r="E894" s="100"/>
      <c r="F894" s="103">
        <v>89</v>
      </c>
      <c r="G894" s="104">
        <v>3.0016863406408096</v>
      </c>
      <c r="H894" s="103">
        <v>111</v>
      </c>
      <c r="I894" s="104">
        <v>3.3697632058287796</v>
      </c>
      <c r="J894" s="105"/>
      <c r="K894" s="105"/>
      <c r="L894" s="106"/>
    </row>
    <row r="895" spans="1:12" ht="20.100000000000001" customHeight="1">
      <c r="A895" s="99"/>
      <c r="B895" s="192"/>
      <c r="C895" s="222"/>
      <c r="D895" s="102" t="s">
        <v>1323</v>
      </c>
      <c r="E895" s="100"/>
      <c r="F895" s="103">
        <v>404</v>
      </c>
      <c r="G895" s="104">
        <v>13.625632377740304</v>
      </c>
      <c r="H895" s="103">
        <v>437</v>
      </c>
      <c r="I895" s="104">
        <v>13.266545233758348</v>
      </c>
      <c r="J895" s="105"/>
      <c r="K895" s="105"/>
      <c r="L895" s="106"/>
    </row>
    <row r="896" spans="1:12" ht="20.100000000000001" customHeight="1">
      <c r="A896" s="99"/>
      <c r="B896" s="192"/>
      <c r="C896" s="222"/>
      <c r="D896" s="102" t="s">
        <v>1322</v>
      </c>
      <c r="E896" s="100"/>
      <c r="F896" s="103">
        <v>2</v>
      </c>
      <c r="G896" s="104">
        <v>6.7453625632377737E-2</v>
      </c>
      <c r="H896" s="103">
        <v>4</v>
      </c>
      <c r="I896" s="104">
        <v>0.12143290831815423</v>
      </c>
      <c r="J896" s="105"/>
      <c r="K896" s="105"/>
      <c r="L896" s="106"/>
    </row>
    <row r="897" spans="1:12" ht="20.100000000000001" customHeight="1">
      <c r="A897" s="99"/>
      <c r="B897" s="192"/>
      <c r="C897" s="222"/>
      <c r="D897" s="102" t="s">
        <v>281</v>
      </c>
      <c r="E897" s="100"/>
      <c r="F897" s="103">
        <v>12</v>
      </c>
      <c r="G897" s="104">
        <v>0.40472175379426645</v>
      </c>
      <c r="H897" s="103">
        <v>11</v>
      </c>
      <c r="I897" s="104">
        <v>0.33394049787492414</v>
      </c>
      <c r="J897" s="105"/>
      <c r="K897" s="105"/>
      <c r="L897" s="106"/>
    </row>
    <row r="898" spans="1:12" ht="20.100000000000001" customHeight="1">
      <c r="A898" s="99"/>
      <c r="B898" s="192"/>
      <c r="C898" s="222"/>
      <c r="D898" s="102" t="s">
        <v>292</v>
      </c>
      <c r="E898" s="100"/>
      <c r="F898" s="103">
        <v>2051</v>
      </c>
      <c r="G898" s="104">
        <v>69.173693086003368</v>
      </c>
      <c r="H898" s="103">
        <v>2253</v>
      </c>
      <c r="I898" s="104">
        <v>68.397085610200364</v>
      </c>
      <c r="J898" s="105"/>
      <c r="K898" s="105"/>
      <c r="L898" s="106"/>
    </row>
    <row r="899" spans="1:12" ht="20.100000000000001" customHeight="1">
      <c r="A899" s="141" t="s">
        <v>4220</v>
      </c>
      <c r="B899" s="209" t="s">
        <v>1321</v>
      </c>
      <c r="C899" s="215" t="s">
        <v>5061</v>
      </c>
      <c r="D899" s="143"/>
      <c r="E899" s="142"/>
      <c r="F899" s="160">
        <v>12</v>
      </c>
      <c r="G899" s="164">
        <v>100</v>
      </c>
      <c r="H899" s="160">
        <v>11</v>
      </c>
      <c r="I899" s="164">
        <v>100</v>
      </c>
      <c r="J899" s="178" t="s">
        <v>1</v>
      </c>
      <c r="K899" s="178" t="s">
        <v>1</v>
      </c>
      <c r="L899" s="185"/>
    </row>
    <row r="900" spans="1:12" ht="20.100000000000001" customHeight="1">
      <c r="A900" s="141" t="s">
        <v>4221</v>
      </c>
      <c r="B900" s="209" t="s">
        <v>1320</v>
      </c>
      <c r="C900" s="215" t="s">
        <v>2061</v>
      </c>
      <c r="D900" s="143" t="s">
        <v>1319</v>
      </c>
      <c r="E900" s="142"/>
      <c r="F900" s="160">
        <v>1065</v>
      </c>
      <c r="G900" s="164">
        <v>35.919055649241145</v>
      </c>
      <c r="H900" s="160">
        <v>1033</v>
      </c>
      <c r="I900" s="164">
        <v>31.360048573163329</v>
      </c>
      <c r="J900" s="178" t="s">
        <v>1</v>
      </c>
      <c r="K900" s="178" t="s">
        <v>1</v>
      </c>
      <c r="L900" s="185"/>
    </row>
    <row r="901" spans="1:12" ht="20.100000000000001" customHeight="1">
      <c r="A901" s="99"/>
      <c r="B901" s="192"/>
      <c r="C901" s="222"/>
      <c r="D901" s="102" t="s">
        <v>1318</v>
      </c>
      <c r="E901" s="100"/>
      <c r="F901" s="103">
        <v>1670</v>
      </c>
      <c r="G901" s="104">
        <v>56.323777403035415</v>
      </c>
      <c r="H901" s="103">
        <v>1900</v>
      </c>
      <c r="I901" s="104">
        <v>57.680631451123254</v>
      </c>
      <c r="J901" s="105"/>
      <c r="K901" s="105"/>
      <c r="L901" s="106"/>
    </row>
    <row r="902" spans="1:12" ht="20.100000000000001" customHeight="1">
      <c r="A902" s="99"/>
      <c r="B902" s="192"/>
      <c r="C902" s="222"/>
      <c r="D902" s="102" t="s">
        <v>1317</v>
      </c>
      <c r="E902" s="100"/>
      <c r="F902" s="103">
        <v>170</v>
      </c>
      <c r="G902" s="104">
        <v>5.7335581787521077</v>
      </c>
      <c r="H902" s="103">
        <v>255</v>
      </c>
      <c r="I902" s="104">
        <v>7.7413479052823311</v>
      </c>
      <c r="J902" s="105"/>
      <c r="K902" s="105"/>
      <c r="L902" s="106"/>
    </row>
    <row r="903" spans="1:12" ht="20.100000000000001" customHeight="1">
      <c r="A903" s="99"/>
      <c r="B903" s="192"/>
      <c r="C903" s="222"/>
      <c r="D903" s="102" t="s">
        <v>961</v>
      </c>
      <c r="E903" s="100"/>
      <c r="F903" s="103">
        <v>25</v>
      </c>
      <c r="G903" s="104">
        <v>0.84317032040472173</v>
      </c>
      <c r="H903" s="103">
        <v>36</v>
      </c>
      <c r="I903" s="104">
        <v>1.0928961748633881</v>
      </c>
      <c r="J903" s="105"/>
      <c r="K903" s="105"/>
      <c r="L903" s="106"/>
    </row>
    <row r="904" spans="1:12" ht="20.100000000000001" customHeight="1">
      <c r="A904" s="99"/>
      <c r="B904" s="192"/>
      <c r="C904" s="222"/>
      <c r="D904" s="102" t="s">
        <v>1316</v>
      </c>
      <c r="E904" s="100"/>
      <c r="F904" s="103"/>
      <c r="G904" s="104"/>
      <c r="H904" s="103">
        <v>3</v>
      </c>
      <c r="I904" s="104">
        <v>9.107468123861566E-2</v>
      </c>
      <c r="J904" s="105"/>
      <c r="K904" s="105"/>
      <c r="L904" s="106"/>
    </row>
    <row r="905" spans="1:12" ht="20.100000000000001" customHeight="1">
      <c r="A905" s="99"/>
      <c r="B905" s="192"/>
      <c r="C905" s="222"/>
      <c r="D905" s="102" t="s">
        <v>1315</v>
      </c>
      <c r="E905" s="100"/>
      <c r="F905" s="103">
        <v>7</v>
      </c>
      <c r="G905" s="104">
        <v>0.23608768971332209</v>
      </c>
      <c r="H905" s="103">
        <v>8</v>
      </c>
      <c r="I905" s="104">
        <v>0.24286581663630846</v>
      </c>
      <c r="J905" s="105"/>
      <c r="K905" s="105"/>
      <c r="L905" s="106"/>
    </row>
    <row r="906" spans="1:12" ht="20.100000000000001" customHeight="1">
      <c r="A906" s="99"/>
      <c r="B906" s="192"/>
      <c r="C906" s="222"/>
      <c r="D906" s="102" t="s">
        <v>1314</v>
      </c>
      <c r="E906" s="100"/>
      <c r="F906" s="103">
        <v>9</v>
      </c>
      <c r="G906" s="104">
        <v>0.30354131534569984</v>
      </c>
      <c r="H906" s="103">
        <v>5</v>
      </c>
      <c r="I906" s="104">
        <v>0.15179113539769276</v>
      </c>
      <c r="J906" s="105"/>
      <c r="K906" s="105"/>
      <c r="L906" s="106"/>
    </row>
    <row r="907" spans="1:12" ht="20.100000000000001" customHeight="1">
      <c r="A907" s="99"/>
      <c r="B907" s="192"/>
      <c r="C907" s="222"/>
      <c r="D907" s="102" t="s">
        <v>1313</v>
      </c>
      <c r="E907" s="100"/>
      <c r="F907" s="103">
        <v>13</v>
      </c>
      <c r="G907" s="104">
        <v>0.43844856661045534</v>
      </c>
      <c r="H907" s="103">
        <v>46</v>
      </c>
      <c r="I907" s="104">
        <v>1.3964784456587735</v>
      </c>
      <c r="J907" s="105"/>
      <c r="K907" s="105"/>
      <c r="L907" s="106"/>
    </row>
    <row r="908" spans="1:12" ht="20.100000000000001" customHeight="1">
      <c r="A908" s="99"/>
      <c r="B908" s="192"/>
      <c r="C908" s="222"/>
      <c r="D908" s="102" t="s">
        <v>366</v>
      </c>
      <c r="E908" s="100"/>
      <c r="F908" s="103">
        <v>6</v>
      </c>
      <c r="G908" s="104">
        <v>0.20236087689713322</v>
      </c>
      <c r="H908" s="103">
        <v>8</v>
      </c>
      <c r="I908" s="104">
        <v>0.24286581663630846</v>
      </c>
      <c r="J908" s="105"/>
      <c r="K908" s="105"/>
      <c r="L908" s="106"/>
    </row>
    <row r="909" spans="1:12" ht="20.100000000000001" customHeight="1" thickBot="1">
      <c r="A909" s="127" t="s">
        <v>4222</v>
      </c>
      <c r="B909" s="261" t="s">
        <v>1312</v>
      </c>
      <c r="C909" s="262" t="s">
        <v>5062</v>
      </c>
      <c r="D909" s="130"/>
      <c r="E909" s="128"/>
      <c r="F909" s="131">
        <v>6</v>
      </c>
      <c r="G909" s="132">
        <v>100</v>
      </c>
      <c r="H909" s="131">
        <v>8</v>
      </c>
      <c r="I909" s="132">
        <v>100</v>
      </c>
      <c r="J909" s="264" t="s">
        <v>1</v>
      </c>
      <c r="K909" s="264" t="s">
        <v>1</v>
      </c>
      <c r="L909" s="134"/>
    </row>
    <row r="910" spans="1:12" ht="20.100000000000001" customHeight="1">
      <c r="J910" s="101"/>
    </row>
    <row r="911" spans="1:12" ht="20.100000000000001" customHeight="1">
      <c r="J911" s="101"/>
    </row>
    <row r="912" spans="1:12" ht="20.100000000000001" customHeight="1">
      <c r="J912" s="101"/>
    </row>
    <row r="913" spans="10:10" ht="20.100000000000001" customHeight="1">
      <c r="J913" s="101"/>
    </row>
    <row r="914" spans="10:10" ht="20.100000000000001" customHeight="1">
      <c r="J914" s="101"/>
    </row>
    <row r="915" spans="10:10" ht="20.100000000000001" customHeight="1">
      <c r="J915" s="101"/>
    </row>
    <row r="916" spans="10:10" ht="20.100000000000001" customHeight="1">
      <c r="J916" s="101"/>
    </row>
    <row r="917" spans="10:10" ht="20.100000000000001" customHeight="1">
      <c r="J917" s="101"/>
    </row>
    <row r="918" spans="10:10" ht="20.100000000000001" customHeight="1">
      <c r="J918" s="101"/>
    </row>
    <row r="919" spans="10:10" ht="20.100000000000001" customHeight="1">
      <c r="J919" s="101"/>
    </row>
    <row r="920" spans="10:10" ht="20.100000000000001" customHeight="1">
      <c r="J920" s="101"/>
    </row>
    <row r="921" spans="10:10" ht="20.100000000000001" customHeight="1">
      <c r="J921" s="101"/>
    </row>
    <row r="922" spans="10:10" ht="20.100000000000001" customHeight="1">
      <c r="J922" s="101"/>
    </row>
    <row r="923" spans="10:10" ht="20.100000000000001" customHeight="1">
      <c r="J923" s="101"/>
    </row>
    <row r="924" spans="10:10" ht="20.100000000000001" customHeight="1">
      <c r="J924" s="101"/>
    </row>
    <row r="925" spans="10:10" ht="20.100000000000001" customHeight="1">
      <c r="J925" s="101"/>
    </row>
    <row r="926" spans="10:10" ht="20.100000000000001" customHeight="1">
      <c r="J926" s="101"/>
    </row>
    <row r="927" spans="10:10" ht="20.100000000000001" customHeight="1">
      <c r="J927" s="101"/>
    </row>
    <row r="928" spans="10:10" ht="20.100000000000001" customHeight="1">
      <c r="J928" s="101"/>
    </row>
    <row r="929" spans="10:10" ht="20.100000000000001" customHeight="1">
      <c r="J929" s="101"/>
    </row>
    <row r="930" spans="10:10" ht="20.100000000000001" customHeight="1">
      <c r="J930" s="101"/>
    </row>
    <row r="931" spans="10:10" ht="20.100000000000001" customHeight="1">
      <c r="J931" s="101"/>
    </row>
    <row r="932" spans="10:10" ht="20.100000000000001" customHeight="1">
      <c r="J932" s="101"/>
    </row>
    <row r="933" spans="10:10" ht="20.100000000000001" customHeight="1">
      <c r="J933" s="101"/>
    </row>
    <row r="934" spans="10:10" ht="20.100000000000001" customHeight="1">
      <c r="J934" s="101"/>
    </row>
    <row r="935" spans="10:10" ht="20.100000000000001" customHeight="1">
      <c r="J935" s="101"/>
    </row>
    <row r="936" spans="10:10" ht="20.100000000000001" customHeight="1">
      <c r="J936" s="101"/>
    </row>
    <row r="937" spans="10:10" ht="20.100000000000001" customHeight="1">
      <c r="J937" s="101"/>
    </row>
    <row r="938" spans="10:10" ht="20.100000000000001" customHeight="1">
      <c r="J938" s="101"/>
    </row>
    <row r="939" spans="10:10" ht="20.100000000000001" customHeight="1">
      <c r="J939" s="101"/>
    </row>
    <row r="940" spans="10:10" ht="20.100000000000001" customHeight="1">
      <c r="J940" s="101"/>
    </row>
    <row r="941" spans="10:10" ht="20.100000000000001" customHeight="1">
      <c r="J941" s="101"/>
    </row>
    <row r="942" spans="10:10" ht="20.100000000000001" customHeight="1">
      <c r="J942" s="101"/>
    </row>
    <row r="943" spans="10:10" ht="20.100000000000001" customHeight="1">
      <c r="J943" s="101"/>
    </row>
    <row r="944" spans="10:10" ht="20.100000000000001" customHeight="1">
      <c r="J944" s="101"/>
    </row>
    <row r="945" spans="10:10" ht="20.100000000000001" customHeight="1">
      <c r="J945" s="101"/>
    </row>
    <row r="946" spans="10:10" ht="20.100000000000001" customHeight="1">
      <c r="J946" s="101"/>
    </row>
    <row r="947" spans="10:10" ht="20.100000000000001" customHeight="1">
      <c r="J947" s="101"/>
    </row>
    <row r="948" spans="10:10" ht="20.100000000000001" customHeight="1">
      <c r="J948" s="101"/>
    </row>
    <row r="949" spans="10:10" ht="20.100000000000001" customHeight="1">
      <c r="J949" s="101"/>
    </row>
    <row r="950" spans="10:10" ht="20.100000000000001" customHeight="1">
      <c r="J950" s="101"/>
    </row>
    <row r="951" spans="10:10" ht="20.100000000000001" customHeight="1">
      <c r="J951" s="101"/>
    </row>
    <row r="952" spans="10:10" ht="20.100000000000001" customHeight="1">
      <c r="J952" s="101"/>
    </row>
    <row r="953" spans="10:10" ht="20.100000000000001" customHeight="1">
      <c r="J953" s="101"/>
    </row>
    <row r="954" spans="10:10" ht="20.100000000000001" customHeight="1">
      <c r="J954" s="101"/>
    </row>
    <row r="955" spans="10:10" ht="20.100000000000001" customHeight="1">
      <c r="J955" s="101"/>
    </row>
    <row r="956" spans="10:10" ht="20.100000000000001" customHeight="1">
      <c r="J956" s="101"/>
    </row>
    <row r="957" spans="10:10" ht="20.100000000000001" customHeight="1">
      <c r="J957" s="101"/>
    </row>
    <row r="958" spans="10:10" ht="20.100000000000001" customHeight="1">
      <c r="J958" s="101"/>
    </row>
    <row r="959" spans="10:10" ht="20.100000000000001" customHeight="1">
      <c r="J959" s="101"/>
    </row>
    <row r="960" spans="10:10" ht="20.100000000000001" customHeight="1">
      <c r="J960" s="101"/>
    </row>
    <row r="961" spans="10:10" ht="20.100000000000001" customHeight="1">
      <c r="J961" s="101"/>
    </row>
    <row r="962" spans="10:10" ht="20.100000000000001" customHeight="1">
      <c r="J962" s="101"/>
    </row>
    <row r="963" spans="10:10" ht="20.100000000000001" customHeight="1">
      <c r="J963" s="101"/>
    </row>
    <row r="964" spans="10:10" ht="20.100000000000001" customHeight="1">
      <c r="J964" s="101"/>
    </row>
    <row r="965" spans="10:10" ht="20.100000000000001" customHeight="1">
      <c r="J965" s="101"/>
    </row>
    <row r="966" spans="10:10" ht="20.100000000000001" customHeight="1">
      <c r="J966" s="101"/>
    </row>
    <row r="967" spans="10:10" ht="20.100000000000001" customHeight="1">
      <c r="J967" s="101"/>
    </row>
    <row r="968" spans="10:10" ht="20.100000000000001" customHeight="1">
      <c r="J968" s="101"/>
    </row>
    <row r="969" spans="10:10" ht="20.100000000000001" customHeight="1">
      <c r="J969" s="101"/>
    </row>
    <row r="970" spans="10:10" ht="20.100000000000001" customHeight="1">
      <c r="J970" s="101"/>
    </row>
    <row r="971" spans="10:10" ht="20.100000000000001" customHeight="1">
      <c r="J971" s="101"/>
    </row>
    <row r="972" spans="10:10" ht="20.100000000000001" customHeight="1">
      <c r="J972" s="101"/>
    </row>
    <row r="973" spans="10:10" ht="20.100000000000001" customHeight="1">
      <c r="J973" s="101"/>
    </row>
    <row r="974" spans="10:10" ht="20.100000000000001" customHeight="1">
      <c r="J974" s="101"/>
    </row>
    <row r="975" spans="10:10" ht="20.100000000000001" customHeight="1">
      <c r="J975" s="101"/>
    </row>
    <row r="976" spans="10:10" ht="20.100000000000001" customHeight="1">
      <c r="J976" s="101"/>
    </row>
    <row r="977" spans="10:10" ht="20.100000000000001" customHeight="1">
      <c r="J977" s="101"/>
    </row>
    <row r="978" spans="10:10" ht="20.100000000000001" customHeight="1">
      <c r="J978" s="101"/>
    </row>
    <row r="979" spans="10:10" ht="20.100000000000001" customHeight="1">
      <c r="J979" s="101"/>
    </row>
    <row r="980" spans="10:10" ht="20.100000000000001" customHeight="1">
      <c r="J980" s="101"/>
    </row>
    <row r="981" spans="10:10" ht="20.100000000000001" customHeight="1">
      <c r="J981" s="101"/>
    </row>
    <row r="982" spans="10:10" ht="20.100000000000001" customHeight="1">
      <c r="J982" s="101"/>
    </row>
    <row r="983" spans="10:10" ht="20.100000000000001" customHeight="1">
      <c r="J983" s="101"/>
    </row>
    <row r="984" spans="10:10" ht="20.100000000000001" customHeight="1">
      <c r="J984" s="101"/>
    </row>
    <row r="985" spans="10:10" ht="20.100000000000001" customHeight="1">
      <c r="J985" s="101"/>
    </row>
    <row r="986" spans="10:10" ht="20.100000000000001" customHeight="1">
      <c r="J986" s="101"/>
    </row>
    <row r="987" spans="10:10" ht="20.100000000000001" customHeight="1">
      <c r="J987" s="101"/>
    </row>
    <row r="988" spans="10:10" ht="20.100000000000001" customHeight="1">
      <c r="J988" s="101"/>
    </row>
    <row r="989" spans="10:10" ht="20.100000000000001" customHeight="1">
      <c r="J989" s="101"/>
    </row>
    <row r="990" spans="10:10" ht="20.100000000000001" customHeight="1">
      <c r="J990" s="101"/>
    </row>
    <row r="991" spans="10:10" ht="20.100000000000001" customHeight="1">
      <c r="J991" s="101"/>
    </row>
    <row r="992" spans="10:10" ht="20.100000000000001" customHeight="1">
      <c r="J992" s="101"/>
    </row>
    <row r="993" spans="10:10" ht="20.100000000000001" customHeight="1">
      <c r="J993" s="101"/>
    </row>
    <row r="994" spans="10:10" ht="20.100000000000001" customHeight="1">
      <c r="J994" s="101"/>
    </row>
    <row r="995" spans="10:10" ht="20.100000000000001" customHeight="1">
      <c r="J995" s="101"/>
    </row>
    <row r="996" spans="10:10" ht="20.100000000000001" customHeight="1">
      <c r="J996" s="101"/>
    </row>
    <row r="997" spans="10:10" ht="20.100000000000001" customHeight="1">
      <c r="J997" s="101"/>
    </row>
    <row r="998" spans="10:10" ht="20.100000000000001" customHeight="1">
      <c r="J998" s="101"/>
    </row>
    <row r="999" spans="10:10" ht="20.100000000000001" customHeight="1">
      <c r="J999" s="101"/>
    </row>
    <row r="1000" spans="10:10" ht="20.100000000000001" customHeight="1">
      <c r="J1000" s="101"/>
    </row>
    <row r="1001" spans="10:10" ht="20.100000000000001" customHeight="1">
      <c r="J1001" s="101"/>
    </row>
    <row r="1002" spans="10:10" ht="20.100000000000001" customHeight="1">
      <c r="J1002" s="101"/>
    </row>
    <row r="1003" spans="10:10" ht="20.100000000000001" customHeight="1">
      <c r="J1003" s="101"/>
    </row>
    <row r="1004" spans="10:10" ht="20.100000000000001" customHeight="1">
      <c r="J1004" s="101"/>
    </row>
    <row r="1005" spans="10:10" ht="20.100000000000001" customHeight="1">
      <c r="J1005" s="101"/>
    </row>
    <row r="1006" spans="10:10" ht="20.100000000000001" customHeight="1">
      <c r="J1006" s="101"/>
    </row>
    <row r="1007" spans="10:10" ht="20.100000000000001" customHeight="1">
      <c r="J1007" s="101"/>
    </row>
    <row r="1008" spans="10:10" ht="20.100000000000001" customHeight="1">
      <c r="J1008" s="101"/>
    </row>
    <row r="1009" spans="10:10" ht="20.100000000000001" customHeight="1">
      <c r="J1009" s="101"/>
    </row>
    <row r="1010" spans="10:10" ht="20.100000000000001" customHeight="1">
      <c r="J1010" s="101"/>
    </row>
    <row r="1011" spans="10:10" ht="20.100000000000001" customHeight="1">
      <c r="J1011" s="101"/>
    </row>
    <row r="1012" spans="10:10" ht="20.100000000000001" customHeight="1">
      <c r="J1012" s="101"/>
    </row>
    <row r="1013" spans="10:10" ht="20.100000000000001" customHeight="1">
      <c r="J1013" s="101"/>
    </row>
    <row r="1014" spans="10:10" ht="20.100000000000001" customHeight="1">
      <c r="J1014" s="101"/>
    </row>
    <row r="1015" spans="10:10" ht="20.100000000000001" customHeight="1">
      <c r="J1015" s="101"/>
    </row>
    <row r="1016" spans="10:10" ht="20.100000000000001" customHeight="1">
      <c r="J1016" s="101"/>
    </row>
    <row r="1017" spans="10:10" ht="20.100000000000001" customHeight="1">
      <c r="J1017" s="101"/>
    </row>
    <row r="1018" spans="10:10" ht="20.100000000000001" customHeight="1">
      <c r="J1018" s="101"/>
    </row>
    <row r="1019" spans="10:10" ht="20.100000000000001" customHeight="1">
      <c r="J1019" s="101"/>
    </row>
    <row r="1020" spans="10:10" ht="20.100000000000001" customHeight="1">
      <c r="J1020" s="101"/>
    </row>
    <row r="1021" spans="10:10" ht="20.100000000000001" customHeight="1">
      <c r="J1021" s="101"/>
    </row>
    <row r="1022" spans="10:10" ht="20.100000000000001" customHeight="1">
      <c r="J1022" s="101"/>
    </row>
    <row r="1023" spans="10:10" ht="20.100000000000001" customHeight="1">
      <c r="J1023" s="101"/>
    </row>
    <row r="1024" spans="10:10" ht="20.100000000000001" customHeight="1">
      <c r="J1024" s="101"/>
    </row>
    <row r="1025" spans="10:10" ht="20.100000000000001" customHeight="1">
      <c r="J1025" s="101"/>
    </row>
    <row r="1026" spans="10:10" ht="20.100000000000001" customHeight="1">
      <c r="J1026" s="101"/>
    </row>
    <row r="1027" spans="10:10" ht="20.100000000000001" customHeight="1">
      <c r="J1027" s="101"/>
    </row>
    <row r="1028" spans="10:10" ht="20.100000000000001" customHeight="1">
      <c r="J1028" s="101"/>
    </row>
    <row r="1029" spans="10:10" ht="20.100000000000001" customHeight="1">
      <c r="J1029" s="101"/>
    </row>
    <row r="1030" spans="10:10" ht="20.100000000000001" customHeight="1">
      <c r="J1030" s="101"/>
    </row>
    <row r="1031" spans="10:10" ht="20.100000000000001" customHeight="1">
      <c r="J1031" s="101"/>
    </row>
    <row r="1032" spans="10:10" ht="20.100000000000001" customHeight="1">
      <c r="J1032" s="101"/>
    </row>
    <row r="1033" spans="10:10" ht="20.100000000000001" customHeight="1">
      <c r="J1033" s="101"/>
    </row>
    <row r="1034" spans="10:10" ht="20.100000000000001" customHeight="1">
      <c r="J1034" s="101"/>
    </row>
    <row r="1035" spans="10:10" ht="20.100000000000001" customHeight="1">
      <c r="J1035" s="101"/>
    </row>
    <row r="1036" spans="10:10" ht="20.100000000000001" customHeight="1">
      <c r="J1036" s="101"/>
    </row>
    <row r="1037" spans="10:10" ht="20.100000000000001" customHeight="1">
      <c r="J1037" s="101"/>
    </row>
    <row r="1038" spans="10:10" ht="20.100000000000001" customHeight="1">
      <c r="J1038" s="101"/>
    </row>
    <row r="1039" spans="10:10" ht="20.100000000000001" customHeight="1">
      <c r="J1039" s="101"/>
    </row>
    <row r="1040" spans="10:10" ht="20.100000000000001" customHeight="1">
      <c r="J1040" s="101"/>
    </row>
    <row r="1041" spans="10:10" ht="20.100000000000001" customHeight="1">
      <c r="J1041" s="101"/>
    </row>
    <row r="1042" spans="10:10" ht="20.100000000000001" customHeight="1">
      <c r="J1042" s="101"/>
    </row>
    <row r="1043" spans="10:10" ht="20.100000000000001" customHeight="1">
      <c r="J1043" s="101"/>
    </row>
    <row r="1044" spans="10:10" ht="20.100000000000001" customHeight="1">
      <c r="J1044" s="101"/>
    </row>
    <row r="1045" spans="10:10" ht="20.100000000000001" customHeight="1">
      <c r="J1045" s="101"/>
    </row>
    <row r="1046" spans="10:10" ht="20.100000000000001" customHeight="1">
      <c r="J1046" s="101"/>
    </row>
    <row r="1047" spans="10:10" ht="20.100000000000001" customHeight="1">
      <c r="J1047" s="101"/>
    </row>
    <row r="1048" spans="10:10" ht="20.100000000000001" customHeight="1">
      <c r="J1048" s="101"/>
    </row>
    <row r="1049" spans="10:10" ht="20.100000000000001" customHeight="1">
      <c r="J1049" s="101"/>
    </row>
    <row r="1050" spans="10:10" ht="20.100000000000001" customHeight="1">
      <c r="J1050" s="101"/>
    </row>
    <row r="1051" spans="10:10" ht="20.100000000000001" customHeight="1">
      <c r="J1051" s="101"/>
    </row>
    <row r="1052" spans="10:10" ht="20.100000000000001" customHeight="1">
      <c r="J1052" s="101"/>
    </row>
    <row r="1053" spans="10:10" ht="20.100000000000001" customHeight="1">
      <c r="J1053" s="101"/>
    </row>
    <row r="1054" spans="10:10" ht="20.100000000000001" customHeight="1">
      <c r="J1054" s="101"/>
    </row>
    <row r="1055" spans="10:10" ht="20.100000000000001" customHeight="1">
      <c r="J1055" s="101"/>
    </row>
    <row r="1056" spans="10:10" ht="20.100000000000001" customHeight="1">
      <c r="J1056" s="101"/>
    </row>
    <row r="1057" spans="10:10" ht="20.100000000000001" customHeight="1">
      <c r="J1057" s="101"/>
    </row>
    <row r="1058" spans="10:10" ht="20.100000000000001" customHeight="1">
      <c r="J1058" s="101"/>
    </row>
    <row r="1059" spans="10:10" ht="20.100000000000001" customHeight="1">
      <c r="J1059" s="101"/>
    </row>
    <row r="1060" spans="10:10" ht="20.100000000000001" customHeight="1">
      <c r="J1060" s="101"/>
    </row>
    <row r="1061" spans="10:10" ht="20.100000000000001" customHeight="1">
      <c r="J1061" s="101"/>
    </row>
    <row r="1062" spans="10:10" ht="20.100000000000001" customHeight="1">
      <c r="J1062" s="101"/>
    </row>
    <row r="1063" spans="10:10" ht="20.100000000000001" customHeight="1">
      <c r="J1063" s="101"/>
    </row>
    <row r="1064" spans="10:10" ht="20.100000000000001" customHeight="1">
      <c r="J1064" s="101"/>
    </row>
    <row r="1065" spans="10:10" ht="20.100000000000001" customHeight="1">
      <c r="J1065" s="101"/>
    </row>
    <row r="1066" spans="10:10" ht="20.100000000000001" customHeight="1">
      <c r="J1066" s="101"/>
    </row>
    <row r="1067" spans="10:10" ht="20.100000000000001" customHeight="1">
      <c r="J1067" s="101"/>
    </row>
    <row r="1068" spans="10:10" ht="20.100000000000001" customHeight="1">
      <c r="J1068" s="101"/>
    </row>
    <row r="1069" spans="10:10" ht="20.100000000000001" customHeight="1">
      <c r="J1069" s="101"/>
    </row>
    <row r="1070" spans="10:10" ht="20.100000000000001" customHeight="1">
      <c r="J1070" s="101"/>
    </row>
    <row r="1071" spans="10:10" ht="20.100000000000001" customHeight="1">
      <c r="J1071" s="101"/>
    </row>
    <row r="1072" spans="10:10" ht="20.100000000000001" customHeight="1">
      <c r="J1072" s="101"/>
    </row>
    <row r="1073" spans="10:10" ht="20.100000000000001" customHeight="1">
      <c r="J1073" s="101"/>
    </row>
    <row r="1074" spans="10:10" ht="20.100000000000001" customHeight="1">
      <c r="J1074" s="101"/>
    </row>
    <row r="1075" spans="10:10" ht="20.100000000000001" customHeight="1">
      <c r="J1075" s="101"/>
    </row>
    <row r="1076" spans="10:10" ht="20.100000000000001" customHeight="1">
      <c r="J1076" s="101"/>
    </row>
    <row r="1077" spans="10:10" ht="20.100000000000001" customHeight="1">
      <c r="J1077" s="101"/>
    </row>
    <row r="1078" spans="10:10" ht="20.100000000000001" customHeight="1">
      <c r="J1078" s="101"/>
    </row>
    <row r="1079" spans="10:10" ht="20.100000000000001" customHeight="1">
      <c r="J1079" s="101"/>
    </row>
    <row r="1080" spans="10:10" ht="20.100000000000001" customHeight="1">
      <c r="J1080" s="101"/>
    </row>
    <row r="1081" spans="10:10" ht="20.100000000000001" customHeight="1">
      <c r="J1081" s="101"/>
    </row>
    <row r="1082" spans="10:10" ht="20.100000000000001" customHeight="1">
      <c r="J1082" s="101"/>
    </row>
    <row r="1083" spans="10:10" ht="20.100000000000001" customHeight="1">
      <c r="J1083" s="101"/>
    </row>
    <row r="1084" spans="10:10" ht="20.100000000000001" customHeight="1">
      <c r="J1084" s="101"/>
    </row>
    <row r="1085" spans="10:10" ht="20.100000000000001" customHeight="1">
      <c r="J1085" s="101"/>
    </row>
    <row r="1086" spans="10:10" ht="20.100000000000001" customHeight="1">
      <c r="J1086" s="101"/>
    </row>
    <row r="1087" spans="10:10" ht="20.100000000000001" customHeight="1">
      <c r="J1087" s="101"/>
    </row>
    <row r="1088" spans="10:10" ht="20.100000000000001" customHeight="1">
      <c r="J1088" s="101"/>
    </row>
    <row r="1089" spans="10:10" ht="20.100000000000001" customHeight="1">
      <c r="J1089" s="101"/>
    </row>
    <row r="1090" spans="10:10" ht="20.100000000000001" customHeight="1">
      <c r="J1090" s="101"/>
    </row>
    <row r="1091" spans="10:10" ht="20.100000000000001" customHeight="1">
      <c r="J1091" s="101"/>
    </row>
    <row r="1092" spans="10:10" ht="20.100000000000001" customHeight="1">
      <c r="J1092" s="101"/>
    </row>
    <row r="1093" spans="10:10" ht="20.100000000000001" customHeight="1">
      <c r="J1093" s="101"/>
    </row>
    <row r="1094" spans="10:10" ht="20.100000000000001" customHeight="1">
      <c r="J1094" s="101"/>
    </row>
    <row r="1095" spans="10:10" ht="20.100000000000001" customHeight="1">
      <c r="J1095" s="101"/>
    </row>
    <row r="1096" spans="10:10" ht="20.100000000000001" customHeight="1">
      <c r="J1096" s="101"/>
    </row>
    <row r="1097" spans="10:10" ht="20.100000000000001" customHeight="1">
      <c r="J1097" s="101"/>
    </row>
    <row r="1098" spans="10:10" ht="20.100000000000001" customHeight="1">
      <c r="J1098" s="101"/>
    </row>
    <row r="1099" spans="10:10" ht="20.100000000000001" customHeight="1">
      <c r="J1099" s="101"/>
    </row>
    <row r="1100" spans="10:10" ht="20.100000000000001" customHeight="1">
      <c r="J1100" s="101"/>
    </row>
    <row r="1101" spans="10:10" ht="20.100000000000001" customHeight="1">
      <c r="J1101" s="101"/>
    </row>
    <row r="1102" spans="10:10" ht="20.100000000000001" customHeight="1">
      <c r="J1102" s="101"/>
    </row>
    <row r="1103" spans="10:10" ht="20.100000000000001" customHeight="1">
      <c r="J1103" s="101"/>
    </row>
    <row r="1104" spans="10:10" ht="20.100000000000001" customHeight="1">
      <c r="J1104" s="101"/>
    </row>
    <row r="1105" spans="10:10" ht="20.100000000000001" customHeight="1">
      <c r="J1105" s="101"/>
    </row>
    <row r="1106" spans="10:10" ht="20.100000000000001" customHeight="1">
      <c r="J1106" s="101"/>
    </row>
    <row r="1107" spans="10:10" ht="20.100000000000001" customHeight="1">
      <c r="J1107" s="101"/>
    </row>
    <row r="1108" spans="10:10" ht="20.100000000000001" customHeight="1">
      <c r="J1108" s="101"/>
    </row>
    <row r="1109" spans="10:10" ht="20.100000000000001" customHeight="1">
      <c r="J1109" s="101"/>
    </row>
    <row r="1110" spans="10:10" ht="20.100000000000001" customHeight="1">
      <c r="J1110" s="101"/>
    </row>
    <row r="1111" spans="10:10" ht="20.100000000000001" customHeight="1">
      <c r="J1111" s="101"/>
    </row>
    <row r="1112" spans="10:10" ht="20.100000000000001" customHeight="1">
      <c r="J1112" s="101"/>
    </row>
    <row r="1113" spans="10:10" ht="20.100000000000001" customHeight="1">
      <c r="J1113" s="101"/>
    </row>
    <row r="1114" spans="10:10" ht="20.100000000000001" customHeight="1">
      <c r="J1114" s="101"/>
    </row>
    <row r="1115" spans="10:10" ht="20.100000000000001" customHeight="1">
      <c r="J1115" s="101"/>
    </row>
    <row r="1116" spans="10:10" ht="20.100000000000001" customHeight="1">
      <c r="J1116" s="101"/>
    </row>
    <row r="1117" spans="10:10" ht="20.100000000000001" customHeight="1">
      <c r="J1117" s="101"/>
    </row>
    <row r="1118" spans="10:10" ht="20.100000000000001" customHeight="1">
      <c r="J1118" s="101"/>
    </row>
    <row r="1119" spans="10:10" ht="20.100000000000001" customHeight="1">
      <c r="J1119" s="101"/>
    </row>
    <row r="1120" spans="10:10" ht="20.100000000000001" customHeight="1">
      <c r="J1120" s="101"/>
    </row>
    <row r="1121" spans="10:10" ht="20.100000000000001" customHeight="1">
      <c r="J1121" s="101"/>
    </row>
    <row r="1122" spans="10:10" ht="20.100000000000001" customHeight="1">
      <c r="J1122" s="101"/>
    </row>
    <row r="1123" spans="10:10" ht="20.100000000000001" customHeight="1">
      <c r="J1123" s="101"/>
    </row>
    <row r="1124" spans="10:10" ht="20.100000000000001" customHeight="1">
      <c r="J1124" s="101"/>
    </row>
    <row r="1125" spans="10:10" ht="20.100000000000001" customHeight="1">
      <c r="J1125" s="101"/>
    </row>
    <row r="1126" spans="10:10" ht="20.100000000000001" customHeight="1">
      <c r="J1126" s="101"/>
    </row>
    <row r="1127" spans="10:10" ht="20.100000000000001" customHeight="1">
      <c r="J1127" s="101"/>
    </row>
    <row r="1128" spans="10:10" ht="20.100000000000001" customHeight="1">
      <c r="J1128" s="101"/>
    </row>
    <row r="1129" spans="10:10" ht="20.100000000000001" customHeight="1">
      <c r="J1129" s="101"/>
    </row>
    <row r="1130" spans="10:10" ht="20.100000000000001" customHeight="1">
      <c r="J1130" s="101"/>
    </row>
    <row r="1131" spans="10:10" ht="20.100000000000001" customHeight="1">
      <c r="J1131" s="101"/>
    </row>
    <row r="1132" spans="10:10" ht="20.100000000000001" customHeight="1">
      <c r="J1132" s="101"/>
    </row>
    <row r="1133" spans="10:10" ht="20.100000000000001" customHeight="1">
      <c r="J1133" s="101"/>
    </row>
    <row r="1134" spans="10:10" ht="20.100000000000001" customHeight="1">
      <c r="J1134" s="101"/>
    </row>
    <row r="1135" spans="10:10" ht="20.100000000000001" customHeight="1">
      <c r="J1135" s="101"/>
    </row>
    <row r="1136" spans="10:10" ht="20.100000000000001" customHeight="1">
      <c r="J1136" s="101"/>
    </row>
    <row r="1137" spans="10:10" ht="20.100000000000001" customHeight="1">
      <c r="J1137" s="101"/>
    </row>
    <row r="1138" spans="10:10" ht="20.100000000000001" customHeight="1">
      <c r="J1138" s="101"/>
    </row>
    <row r="1139" spans="10:10" ht="20.100000000000001" customHeight="1">
      <c r="J1139" s="101"/>
    </row>
    <row r="1140" spans="10:10" ht="20.100000000000001" customHeight="1">
      <c r="J1140" s="101"/>
    </row>
    <row r="1141" spans="10:10" ht="20.100000000000001" customHeight="1">
      <c r="J1141" s="101"/>
    </row>
    <row r="1142" spans="10:10" ht="20.100000000000001" customHeight="1">
      <c r="J1142" s="101"/>
    </row>
    <row r="1143" spans="10:10" ht="20.100000000000001" customHeight="1">
      <c r="J1143" s="101"/>
    </row>
    <row r="1144" spans="10:10" ht="20.100000000000001" customHeight="1">
      <c r="J1144" s="101"/>
    </row>
    <row r="1145" spans="10:10" ht="20.100000000000001" customHeight="1">
      <c r="J1145" s="101"/>
    </row>
    <row r="1146" spans="10:10" ht="20.100000000000001" customHeight="1">
      <c r="J1146" s="101"/>
    </row>
    <row r="1147" spans="10:10" ht="20.100000000000001" customHeight="1">
      <c r="J1147" s="101"/>
    </row>
    <row r="1148" spans="10:10" ht="20.100000000000001" customHeight="1">
      <c r="J1148" s="101"/>
    </row>
    <row r="1149" spans="10:10" ht="20.100000000000001" customHeight="1">
      <c r="J1149" s="101"/>
    </row>
    <row r="1150" spans="10:10" ht="20.100000000000001" customHeight="1">
      <c r="J1150" s="101"/>
    </row>
    <row r="1151" spans="10:10" ht="20.100000000000001" customHeight="1">
      <c r="J1151" s="101"/>
    </row>
    <row r="1152" spans="10:10" ht="20.100000000000001" customHeight="1">
      <c r="J1152" s="101"/>
    </row>
    <row r="1153" spans="10:10" ht="20.100000000000001" customHeight="1">
      <c r="J1153" s="101"/>
    </row>
    <row r="1154" spans="10:10" ht="20.100000000000001" customHeight="1">
      <c r="J1154" s="101"/>
    </row>
    <row r="1155" spans="10:10" ht="20.100000000000001" customHeight="1">
      <c r="J1155" s="101"/>
    </row>
    <row r="1156" spans="10:10" ht="20.100000000000001" customHeight="1">
      <c r="J1156" s="101"/>
    </row>
    <row r="1157" spans="10:10" ht="20.100000000000001" customHeight="1">
      <c r="J1157" s="101"/>
    </row>
    <row r="1158" spans="10:10" ht="20.100000000000001" customHeight="1">
      <c r="J1158" s="101"/>
    </row>
    <row r="1159" spans="10:10" ht="20.100000000000001" customHeight="1">
      <c r="J1159" s="101"/>
    </row>
    <row r="1160" spans="10:10" ht="20.100000000000001" customHeight="1">
      <c r="J1160" s="101"/>
    </row>
    <row r="1161" spans="10:10" ht="20.100000000000001" customHeight="1">
      <c r="J1161" s="101"/>
    </row>
    <row r="1162" spans="10:10" ht="20.100000000000001" customHeight="1">
      <c r="J1162" s="101"/>
    </row>
    <row r="1163" spans="10:10" ht="20.100000000000001" customHeight="1">
      <c r="J1163" s="101"/>
    </row>
    <row r="1164" spans="10:10" ht="20.100000000000001" customHeight="1">
      <c r="J1164" s="101"/>
    </row>
    <row r="1165" spans="10:10" ht="20.100000000000001" customHeight="1">
      <c r="J1165" s="101"/>
    </row>
    <row r="1166" spans="10:10" ht="20.100000000000001" customHeight="1">
      <c r="J1166" s="101"/>
    </row>
    <row r="1167" spans="10:10" ht="20.100000000000001" customHeight="1">
      <c r="J1167" s="101"/>
    </row>
    <row r="1168" spans="10:10" ht="20.100000000000001" customHeight="1">
      <c r="J1168" s="101"/>
    </row>
    <row r="1169" spans="10:10" ht="20.100000000000001" customHeight="1">
      <c r="J1169" s="101"/>
    </row>
    <row r="1170" spans="10:10" ht="20.100000000000001" customHeight="1">
      <c r="J1170" s="101"/>
    </row>
    <row r="1171" spans="10:10" ht="20.100000000000001" customHeight="1">
      <c r="J1171" s="101"/>
    </row>
    <row r="1172" spans="10:10" ht="20.100000000000001" customHeight="1">
      <c r="J1172" s="101"/>
    </row>
    <row r="1173" spans="10:10" ht="20.100000000000001" customHeight="1">
      <c r="J1173" s="101"/>
    </row>
    <row r="1174" spans="10:10" ht="20.100000000000001" customHeight="1">
      <c r="J1174" s="101"/>
    </row>
    <row r="1175" spans="10:10" ht="20.100000000000001" customHeight="1">
      <c r="J1175" s="101"/>
    </row>
    <row r="1176" spans="10:10" ht="20.100000000000001" customHeight="1">
      <c r="J1176" s="101"/>
    </row>
    <row r="1177" spans="10:10" ht="20.100000000000001" customHeight="1">
      <c r="J1177" s="101"/>
    </row>
    <row r="1178" spans="10:10" ht="20.100000000000001" customHeight="1">
      <c r="J1178" s="101"/>
    </row>
    <row r="1179" spans="10:10" ht="20.100000000000001" customHeight="1">
      <c r="J1179" s="101"/>
    </row>
    <row r="1180" spans="10:10" ht="20.100000000000001" customHeight="1">
      <c r="J1180" s="101"/>
    </row>
    <row r="1181" spans="10:10" ht="20.100000000000001" customHeight="1">
      <c r="J1181" s="101"/>
    </row>
    <row r="1182" spans="10:10" ht="20.100000000000001" customHeight="1">
      <c r="J1182" s="101"/>
    </row>
    <row r="1183" spans="10:10" ht="20.100000000000001" customHeight="1">
      <c r="J1183" s="101"/>
    </row>
    <row r="1184" spans="10:10" ht="20.100000000000001" customHeight="1">
      <c r="J1184" s="101"/>
    </row>
    <row r="1185" spans="10:10" ht="20.100000000000001" customHeight="1">
      <c r="J1185" s="101"/>
    </row>
    <row r="1186" spans="10:10" ht="20.100000000000001" customHeight="1">
      <c r="J1186" s="101"/>
    </row>
    <row r="1187" spans="10:10" ht="20.100000000000001" customHeight="1">
      <c r="J1187" s="101"/>
    </row>
    <row r="1188" spans="10:10" ht="20.100000000000001" customHeight="1">
      <c r="J1188" s="101"/>
    </row>
    <row r="1189" spans="10:10" ht="20.100000000000001" customHeight="1">
      <c r="J1189" s="101"/>
    </row>
    <row r="1190" spans="10:10" ht="20.100000000000001" customHeight="1">
      <c r="J1190" s="101"/>
    </row>
    <row r="1191" spans="10:10" ht="20.100000000000001" customHeight="1">
      <c r="J1191" s="101"/>
    </row>
    <row r="1192" spans="10:10" ht="20.100000000000001" customHeight="1">
      <c r="J1192" s="101"/>
    </row>
    <row r="1193" spans="10:10" ht="20.100000000000001" customHeight="1">
      <c r="J1193" s="101"/>
    </row>
    <row r="1194" spans="10:10" ht="20.100000000000001" customHeight="1">
      <c r="J1194" s="101"/>
    </row>
    <row r="1195" spans="10:10" ht="20.100000000000001" customHeight="1">
      <c r="J1195" s="101"/>
    </row>
    <row r="1196" spans="10:10" ht="20.100000000000001" customHeight="1">
      <c r="J1196" s="101"/>
    </row>
    <row r="1197" spans="10:10" ht="20.100000000000001" customHeight="1">
      <c r="J1197" s="101"/>
    </row>
    <row r="1198" spans="10:10" ht="20.100000000000001" customHeight="1">
      <c r="J1198" s="101"/>
    </row>
    <row r="1199" spans="10:10" ht="20.100000000000001" customHeight="1">
      <c r="J1199" s="101"/>
    </row>
    <row r="1200" spans="10:10" ht="20.100000000000001" customHeight="1">
      <c r="J1200" s="101"/>
    </row>
    <row r="1201" spans="10:10" ht="20.100000000000001" customHeight="1">
      <c r="J1201" s="101"/>
    </row>
    <row r="1202" spans="10:10" ht="20.100000000000001" customHeight="1">
      <c r="J1202" s="101"/>
    </row>
    <row r="1203" spans="10:10" ht="20.100000000000001" customHeight="1">
      <c r="J1203" s="101"/>
    </row>
    <row r="1204" spans="10:10" ht="20.100000000000001" customHeight="1">
      <c r="J1204" s="101"/>
    </row>
    <row r="1205" spans="10:10" ht="20.100000000000001" customHeight="1">
      <c r="J1205" s="101"/>
    </row>
    <row r="1206" spans="10:10" ht="20.100000000000001" customHeight="1">
      <c r="J1206" s="101"/>
    </row>
    <row r="1207" spans="10:10" ht="20.100000000000001" customHeight="1">
      <c r="J1207" s="101"/>
    </row>
    <row r="1208" spans="10:10" ht="20.100000000000001" customHeight="1">
      <c r="J1208" s="101"/>
    </row>
    <row r="1209" spans="10:10" ht="20.100000000000001" customHeight="1">
      <c r="J1209" s="101"/>
    </row>
    <row r="1210" spans="10:10" ht="20.100000000000001" customHeight="1">
      <c r="J1210" s="101"/>
    </row>
    <row r="1211" spans="10:10" ht="20.100000000000001" customHeight="1">
      <c r="J1211" s="101"/>
    </row>
    <row r="1212" spans="10:10" ht="20.100000000000001" customHeight="1">
      <c r="J1212" s="101"/>
    </row>
    <row r="1213" spans="10:10" ht="20.100000000000001" customHeight="1">
      <c r="J1213" s="101"/>
    </row>
    <row r="1214" spans="10:10" ht="20.100000000000001" customHeight="1">
      <c r="J1214" s="101"/>
    </row>
    <row r="1215" spans="10:10" ht="20.100000000000001" customHeight="1">
      <c r="J1215" s="101"/>
    </row>
    <row r="1216" spans="10:10" ht="20.100000000000001" customHeight="1">
      <c r="J1216" s="101"/>
    </row>
  </sheetData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4" tint="-0.499984740745262"/>
  </sheetPr>
  <dimension ref="A1:L287"/>
  <sheetViews>
    <sheetView showGridLines="0" zoomScaleNormal="100" workbookViewId="0">
      <pane ySplit="2" topLeftCell="A3" activePane="bottomLeft" state="frozen"/>
      <selection sqref="A1:L2"/>
      <selection pane="bottomLeft" activeCell="A3" sqref="A3"/>
    </sheetView>
  </sheetViews>
  <sheetFormatPr defaultColWidth="9" defaultRowHeight="20.100000000000001" customHeight="1"/>
  <cols>
    <col min="1" max="1" width="14.5" style="219" customWidth="1"/>
    <col min="2" max="2" width="32.375" style="220" customWidth="1"/>
    <col min="3" max="3" width="28.375" style="220" customWidth="1"/>
    <col min="4" max="4" width="54.875" style="136" customWidth="1"/>
    <col min="5" max="5" width="10.625" style="136" customWidth="1"/>
    <col min="6" max="11" width="9.625" style="136" customWidth="1"/>
    <col min="12" max="12" width="8.625" style="136" customWidth="1"/>
    <col min="13" max="13" width="32.5" style="136" customWidth="1"/>
    <col min="14" max="16384" width="9" style="136"/>
  </cols>
  <sheetData>
    <row r="1" spans="1:12" ht="20.100000000000001" customHeight="1">
      <c r="A1" s="342" t="s">
        <v>4</v>
      </c>
      <c r="B1" s="344" t="s">
        <v>1151</v>
      </c>
      <c r="C1" s="346" t="s">
        <v>1150</v>
      </c>
      <c r="D1" s="346" t="s">
        <v>1149</v>
      </c>
      <c r="E1" s="346" t="s">
        <v>1148</v>
      </c>
      <c r="F1" s="348" t="s">
        <v>2464</v>
      </c>
      <c r="G1" s="348"/>
      <c r="H1" s="348" t="s">
        <v>1147</v>
      </c>
      <c r="I1" s="348"/>
      <c r="J1" s="349" t="s">
        <v>2</v>
      </c>
      <c r="K1" s="350"/>
      <c r="L1" s="340" t="s">
        <v>1146</v>
      </c>
    </row>
    <row r="2" spans="1:12" ht="42.75" customHeight="1" thickBot="1">
      <c r="A2" s="343"/>
      <c r="B2" s="345"/>
      <c r="C2" s="347"/>
      <c r="D2" s="347"/>
      <c r="E2" s="347"/>
      <c r="F2" s="170" t="s">
        <v>1154</v>
      </c>
      <c r="G2" s="171" t="s">
        <v>1153</v>
      </c>
      <c r="H2" s="170" t="s">
        <v>1154</v>
      </c>
      <c r="I2" s="171" t="s">
        <v>1153</v>
      </c>
      <c r="J2" s="172" t="s">
        <v>2465</v>
      </c>
      <c r="K2" s="172" t="s">
        <v>1152</v>
      </c>
      <c r="L2" s="341"/>
    </row>
    <row r="3" spans="1:12" ht="20.100000000000001" customHeight="1" thickTop="1">
      <c r="A3" s="99" t="s">
        <v>4235</v>
      </c>
      <c r="B3" s="192" t="s">
        <v>4297</v>
      </c>
      <c r="C3" s="222" t="s">
        <v>1294</v>
      </c>
      <c r="D3" s="102" t="s">
        <v>89</v>
      </c>
      <c r="E3" s="192"/>
      <c r="F3" s="103">
        <v>2067</v>
      </c>
      <c r="G3" s="104">
        <v>69.713322091062395</v>
      </c>
      <c r="H3" s="103">
        <v>2154</v>
      </c>
      <c r="I3" s="104">
        <v>65.391621129326055</v>
      </c>
      <c r="J3" s="178" t="s">
        <v>1</v>
      </c>
      <c r="K3" s="178" t="s">
        <v>1</v>
      </c>
      <c r="L3" s="106"/>
    </row>
    <row r="4" spans="1:12" ht="20.100000000000001" customHeight="1">
      <c r="A4" s="107"/>
      <c r="B4" s="194" t="s">
        <v>5092</v>
      </c>
      <c r="C4" s="213"/>
      <c r="D4" s="110" t="s">
        <v>90</v>
      </c>
      <c r="E4" s="194"/>
      <c r="F4" s="111">
        <v>898</v>
      </c>
      <c r="G4" s="112">
        <v>30.286677908937605</v>
      </c>
      <c r="H4" s="111">
        <v>1140</v>
      </c>
      <c r="I4" s="112">
        <v>34.608378870673953</v>
      </c>
      <c r="J4" s="113"/>
      <c r="K4" s="114"/>
      <c r="L4" s="115"/>
    </row>
    <row r="5" spans="1:12" ht="20.100000000000001" customHeight="1">
      <c r="A5" s="141" t="s">
        <v>4236</v>
      </c>
      <c r="B5" s="209" t="s">
        <v>1588</v>
      </c>
      <c r="C5" s="215" t="s">
        <v>4237</v>
      </c>
      <c r="D5" s="143"/>
      <c r="E5" s="209" t="s">
        <v>2120</v>
      </c>
      <c r="F5" s="160">
        <v>1858</v>
      </c>
      <c r="G5" s="164">
        <v>89.888727624576674</v>
      </c>
      <c r="H5" s="160">
        <v>1975</v>
      </c>
      <c r="I5" s="164">
        <f>H5/(H5+H7)*100</f>
        <v>91.689879294336123</v>
      </c>
      <c r="J5" s="178" t="s">
        <v>1</v>
      </c>
      <c r="K5" s="178" t="s">
        <v>1</v>
      </c>
      <c r="L5" s="185"/>
    </row>
    <row r="6" spans="1:12" ht="20.100000000000001" customHeight="1">
      <c r="A6" s="99"/>
      <c r="B6" s="192"/>
      <c r="C6" s="192"/>
      <c r="D6" s="102" t="s">
        <v>2117</v>
      </c>
      <c r="E6" s="270"/>
      <c r="F6" s="103"/>
      <c r="G6" s="104"/>
      <c r="H6" s="103"/>
      <c r="I6" s="104"/>
      <c r="J6" s="117"/>
      <c r="K6" s="105"/>
      <c r="L6" s="106"/>
    </row>
    <row r="7" spans="1:12" ht="20.100000000000001" customHeight="1">
      <c r="A7" s="99"/>
      <c r="B7" s="192"/>
      <c r="C7" s="222"/>
      <c r="D7" s="102" t="s">
        <v>2119</v>
      </c>
      <c r="E7" s="192"/>
      <c r="F7" s="103">
        <v>209</v>
      </c>
      <c r="G7" s="104">
        <v>10.111272375423319</v>
      </c>
      <c r="H7" s="103">
        <v>179</v>
      </c>
      <c r="I7" s="104">
        <f>100-I5</f>
        <v>8.3101207056638771</v>
      </c>
      <c r="J7" s="117"/>
      <c r="K7" s="105"/>
      <c r="L7" s="106"/>
    </row>
    <row r="8" spans="1:12" ht="20.100000000000001" customHeight="1">
      <c r="A8" s="141" t="s">
        <v>4238</v>
      </c>
      <c r="B8" s="209" t="s">
        <v>1587</v>
      </c>
      <c r="C8" s="215" t="s">
        <v>4239</v>
      </c>
      <c r="D8" s="143" t="s">
        <v>2244</v>
      </c>
      <c r="E8" s="209"/>
      <c r="F8" s="160">
        <v>2</v>
      </c>
      <c r="G8" s="164">
        <v>0.9569377990430622</v>
      </c>
      <c r="H8" s="160">
        <v>3</v>
      </c>
      <c r="I8" s="164">
        <v>1.6759776536312849</v>
      </c>
      <c r="J8" s="178" t="s">
        <v>1</v>
      </c>
      <c r="K8" s="178" t="s">
        <v>1</v>
      </c>
      <c r="L8" s="185"/>
    </row>
    <row r="9" spans="1:12" ht="20.100000000000001" customHeight="1">
      <c r="A9" s="99"/>
      <c r="B9" s="192"/>
      <c r="C9" s="210"/>
      <c r="D9" s="102" t="s">
        <v>2123</v>
      </c>
      <c r="E9" s="192"/>
      <c r="F9" s="103">
        <v>4</v>
      </c>
      <c r="G9" s="104">
        <v>1.9138755980861244</v>
      </c>
      <c r="H9" s="103">
        <v>4</v>
      </c>
      <c r="I9" s="104">
        <v>2.2346368715083798</v>
      </c>
      <c r="J9" s="117"/>
      <c r="K9" s="105"/>
      <c r="L9" s="106"/>
    </row>
    <row r="10" spans="1:12" ht="20.100000000000001" customHeight="1">
      <c r="A10" s="99"/>
      <c r="B10" s="192"/>
      <c r="C10" s="210"/>
      <c r="D10" s="102" t="s">
        <v>2134</v>
      </c>
      <c r="E10" s="192"/>
      <c r="F10" s="103">
        <v>4</v>
      </c>
      <c r="G10" s="104">
        <v>1.9138755980861244</v>
      </c>
      <c r="H10" s="103">
        <v>10</v>
      </c>
      <c r="I10" s="104">
        <v>5.5865921787709496</v>
      </c>
      <c r="J10" s="117"/>
      <c r="K10" s="105"/>
      <c r="L10" s="106"/>
    </row>
    <row r="11" spans="1:12" ht="20.100000000000001" customHeight="1">
      <c r="A11" s="99"/>
      <c r="B11" s="192"/>
      <c r="C11" s="210"/>
      <c r="D11" s="102" t="s">
        <v>2135</v>
      </c>
      <c r="E11" s="192"/>
      <c r="F11" s="103">
        <v>4</v>
      </c>
      <c r="G11" s="104">
        <v>1.9138755980861244</v>
      </c>
      <c r="H11" s="103">
        <v>10</v>
      </c>
      <c r="I11" s="104">
        <v>5.5865921787709496</v>
      </c>
      <c r="J11" s="117"/>
      <c r="K11" s="105"/>
      <c r="L11" s="106"/>
    </row>
    <row r="12" spans="1:12" ht="20.100000000000001" customHeight="1">
      <c r="A12" s="99"/>
      <c r="B12" s="192"/>
      <c r="C12" s="210"/>
      <c r="D12" s="102" t="s">
        <v>2136</v>
      </c>
      <c r="E12" s="192"/>
      <c r="F12" s="103">
        <v>10</v>
      </c>
      <c r="G12" s="104">
        <v>4.7846889952153111</v>
      </c>
      <c r="H12" s="103">
        <v>16</v>
      </c>
      <c r="I12" s="104">
        <v>8.938547486033519</v>
      </c>
      <c r="J12" s="117"/>
      <c r="K12" s="105"/>
      <c r="L12" s="106"/>
    </row>
    <row r="13" spans="1:12" ht="20.100000000000001" customHeight="1">
      <c r="A13" s="99"/>
      <c r="B13" s="192"/>
      <c r="C13" s="210"/>
      <c r="D13" s="102" t="s">
        <v>2137</v>
      </c>
      <c r="E13" s="192"/>
      <c r="F13" s="103">
        <v>26</v>
      </c>
      <c r="G13" s="104">
        <v>12.440191387559809</v>
      </c>
      <c r="H13" s="103">
        <v>32</v>
      </c>
      <c r="I13" s="104">
        <v>17.877094972067038</v>
      </c>
      <c r="J13" s="117"/>
      <c r="K13" s="105"/>
      <c r="L13" s="106"/>
    </row>
    <row r="14" spans="1:12" ht="20.100000000000001" customHeight="1">
      <c r="A14" s="99"/>
      <c r="B14" s="192"/>
      <c r="C14" s="210"/>
      <c r="D14" s="102" t="s">
        <v>2138</v>
      </c>
      <c r="E14" s="192"/>
      <c r="F14" s="103">
        <v>56</v>
      </c>
      <c r="G14" s="104">
        <v>26.794258373205743</v>
      </c>
      <c r="H14" s="103">
        <v>57</v>
      </c>
      <c r="I14" s="104">
        <v>31.843575418994412</v>
      </c>
      <c r="J14" s="117"/>
      <c r="K14" s="105"/>
      <c r="L14" s="106"/>
    </row>
    <row r="15" spans="1:12" ht="20.100000000000001" customHeight="1">
      <c r="A15" s="99"/>
      <c r="B15" s="192"/>
      <c r="C15" s="210"/>
      <c r="D15" s="102" t="s">
        <v>2139</v>
      </c>
      <c r="E15" s="192"/>
      <c r="F15" s="103">
        <v>99</v>
      </c>
      <c r="G15" s="104">
        <v>47.368421052631582</v>
      </c>
      <c r="H15" s="103">
        <v>45</v>
      </c>
      <c r="I15" s="104">
        <v>25.139664804469277</v>
      </c>
      <c r="J15" s="117"/>
      <c r="K15" s="105"/>
      <c r="L15" s="106"/>
    </row>
    <row r="16" spans="1:12" ht="20.100000000000001" customHeight="1">
      <c r="A16" s="99"/>
      <c r="B16" s="192"/>
      <c r="C16" s="210"/>
      <c r="D16" s="102" t="s">
        <v>2140</v>
      </c>
      <c r="E16" s="192"/>
      <c r="F16" s="103">
        <v>4</v>
      </c>
      <c r="G16" s="104">
        <v>1.9138755980861244</v>
      </c>
      <c r="H16" s="103">
        <v>2</v>
      </c>
      <c r="I16" s="104">
        <v>1.1173184357541899</v>
      </c>
      <c r="J16" s="117"/>
      <c r="K16" s="105"/>
      <c r="L16" s="106"/>
    </row>
    <row r="17" spans="1:12" ht="20.100000000000001" customHeight="1">
      <c r="A17" s="99"/>
      <c r="B17" s="192"/>
      <c r="C17" s="210"/>
      <c r="D17" s="102" t="s">
        <v>2141</v>
      </c>
      <c r="E17" s="192"/>
      <c r="F17" s="103"/>
      <c r="G17" s="104"/>
      <c r="H17" s="103"/>
      <c r="I17" s="104"/>
      <c r="J17" s="117"/>
      <c r="K17" s="105"/>
      <c r="L17" s="106"/>
    </row>
    <row r="18" spans="1:12" ht="20.100000000000001" customHeight="1">
      <c r="A18" s="99"/>
      <c r="B18" s="192"/>
      <c r="C18" s="210"/>
      <c r="D18" s="102" t="s">
        <v>1694</v>
      </c>
      <c r="E18" s="192"/>
      <c r="F18" s="103"/>
      <c r="G18" s="104"/>
      <c r="H18" s="103"/>
      <c r="I18" s="104"/>
      <c r="J18" s="117"/>
      <c r="K18" s="105"/>
      <c r="L18" s="106"/>
    </row>
    <row r="19" spans="1:12" ht="20.100000000000001" customHeight="1">
      <c r="A19" s="141" t="s">
        <v>4240</v>
      </c>
      <c r="B19" s="209" t="s">
        <v>1586</v>
      </c>
      <c r="C19" s="215" t="s">
        <v>4237</v>
      </c>
      <c r="D19" s="143"/>
      <c r="E19" s="209" t="s">
        <v>2120</v>
      </c>
      <c r="F19" s="160">
        <v>2062</v>
      </c>
      <c r="G19" s="164">
        <v>99.758103531688434</v>
      </c>
      <c r="H19" s="160">
        <v>2146</v>
      </c>
      <c r="I19" s="164">
        <f>H19/(H19+H21)*100</f>
        <v>99.628597957288761</v>
      </c>
      <c r="J19" s="178" t="s">
        <v>1</v>
      </c>
      <c r="K19" s="178" t="s">
        <v>1</v>
      </c>
      <c r="L19" s="185"/>
    </row>
    <row r="20" spans="1:12" ht="20.100000000000001" customHeight="1">
      <c r="A20" s="99"/>
      <c r="B20" s="192"/>
      <c r="C20" s="192"/>
      <c r="D20" s="102" t="s">
        <v>2116</v>
      </c>
      <c r="E20" s="270"/>
      <c r="F20" s="103"/>
      <c r="G20" s="104"/>
      <c r="H20" s="103"/>
      <c r="I20" s="104"/>
      <c r="J20" s="117"/>
      <c r="K20" s="105"/>
      <c r="L20" s="106"/>
    </row>
    <row r="21" spans="1:12" ht="20.100000000000001" customHeight="1">
      <c r="A21" s="99"/>
      <c r="B21" s="192"/>
      <c r="C21" s="222"/>
      <c r="D21" s="102" t="s">
        <v>2118</v>
      </c>
      <c r="E21" s="192"/>
      <c r="F21" s="103">
        <v>5</v>
      </c>
      <c r="G21" s="104">
        <v>0.24189646831156267</v>
      </c>
      <c r="H21" s="103">
        <v>8</v>
      </c>
      <c r="I21" s="104">
        <f>100-I19</f>
        <v>0.37140204271123878</v>
      </c>
      <c r="J21" s="117"/>
      <c r="K21" s="105"/>
      <c r="L21" s="106"/>
    </row>
    <row r="22" spans="1:12" ht="20.100000000000001" customHeight="1">
      <c r="A22" s="141" t="s">
        <v>4241</v>
      </c>
      <c r="B22" s="209" t="s">
        <v>1585</v>
      </c>
      <c r="C22" s="215" t="s">
        <v>4242</v>
      </c>
      <c r="D22" s="143" t="s">
        <v>1548</v>
      </c>
      <c r="E22" s="209"/>
      <c r="F22" s="160"/>
      <c r="G22" s="164"/>
      <c r="H22" s="160">
        <v>1</v>
      </c>
      <c r="I22" s="164">
        <v>12.5</v>
      </c>
      <c r="J22" s="178" t="s">
        <v>1</v>
      </c>
      <c r="K22" s="178" t="s">
        <v>1</v>
      </c>
      <c r="L22" s="185"/>
    </row>
    <row r="23" spans="1:12" ht="20.100000000000001" customHeight="1">
      <c r="A23" s="99"/>
      <c r="B23" s="192"/>
      <c r="C23" s="210"/>
      <c r="D23" s="102" t="s">
        <v>2123</v>
      </c>
      <c r="E23" s="192"/>
      <c r="F23" s="103"/>
      <c r="G23" s="104"/>
      <c r="H23" s="103"/>
      <c r="I23" s="104"/>
      <c r="J23" s="117"/>
      <c r="K23" s="105"/>
      <c r="L23" s="106"/>
    </row>
    <row r="24" spans="1:12" ht="20.100000000000001" customHeight="1">
      <c r="A24" s="99"/>
      <c r="B24" s="192"/>
      <c r="C24" s="210"/>
      <c r="D24" s="102" t="s">
        <v>2134</v>
      </c>
      <c r="E24" s="192"/>
      <c r="F24" s="103">
        <v>1</v>
      </c>
      <c r="G24" s="104">
        <v>20</v>
      </c>
      <c r="H24" s="103">
        <v>1</v>
      </c>
      <c r="I24" s="104">
        <v>12.5</v>
      </c>
      <c r="J24" s="117"/>
      <c r="K24" s="105"/>
      <c r="L24" s="106"/>
    </row>
    <row r="25" spans="1:12" ht="20.100000000000001" customHeight="1">
      <c r="A25" s="99"/>
      <c r="B25" s="192"/>
      <c r="C25" s="210"/>
      <c r="D25" s="102" t="s">
        <v>2135</v>
      </c>
      <c r="E25" s="192"/>
      <c r="F25" s="103"/>
      <c r="G25" s="104"/>
      <c r="H25" s="103"/>
      <c r="I25" s="104"/>
      <c r="J25" s="117"/>
      <c r="K25" s="105"/>
      <c r="L25" s="106"/>
    </row>
    <row r="26" spans="1:12" ht="20.100000000000001" customHeight="1">
      <c r="A26" s="99"/>
      <c r="B26" s="192"/>
      <c r="C26" s="210"/>
      <c r="D26" s="102" t="s">
        <v>2136</v>
      </c>
      <c r="E26" s="192"/>
      <c r="F26" s="103">
        <v>1</v>
      </c>
      <c r="G26" s="104">
        <v>20</v>
      </c>
      <c r="H26" s="103">
        <v>1</v>
      </c>
      <c r="I26" s="104">
        <v>12.5</v>
      </c>
      <c r="J26" s="117"/>
      <c r="K26" s="105"/>
      <c r="L26" s="106"/>
    </row>
    <row r="27" spans="1:12" ht="20.100000000000001" customHeight="1">
      <c r="A27" s="99"/>
      <c r="B27" s="192"/>
      <c r="C27" s="210"/>
      <c r="D27" s="102" t="s">
        <v>2137</v>
      </c>
      <c r="E27" s="192"/>
      <c r="F27" s="103">
        <v>1</v>
      </c>
      <c r="G27" s="104">
        <v>20</v>
      </c>
      <c r="H27" s="103">
        <v>1</v>
      </c>
      <c r="I27" s="104">
        <v>12.5</v>
      </c>
      <c r="J27" s="117"/>
      <c r="K27" s="105"/>
      <c r="L27" s="106"/>
    </row>
    <row r="28" spans="1:12" ht="20.100000000000001" customHeight="1">
      <c r="A28" s="99"/>
      <c r="B28" s="192"/>
      <c r="C28" s="210"/>
      <c r="D28" s="102" t="s">
        <v>2138</v>
      </c>
      <c r="E28" s="192"/>
      <c r="F28" s="103"/>
      <c r="G28" s="104"/>
      <c r="H28" s="103"/>
      <c r="I28" s="104"/>
      <c r="J28" s="117"/>
      <c r="K28" s="105"/>
      <c r="L28" s="106"/>
    </row>
    <row r="29" spans="1:12" ht="20.100000000000001" customHeight="1">
      <c r="A29" s="99"/>
      <c r="B29" s="192"/>
      <c r="C29" s="210"/>
      <c r="D29" s="102" t="s">
        <v>2139</v>
      </c>
      <c r="E29" s="192"/>
      <c r="F29" s="103">
        <v>2</v>
      </c>
      <c r="G29" s="104">
        <v>40</v>
      </c>
      <c r="H29" s="103">
        <v>4</v>
      </c>
      <c r="I29" s="104">
        <v>50</v>
      </c>
      <c r="J29" s="117"/>
      <c r="K29" s="105"/>
      <c r="L29" s="106"/>
    </row>
    <row r="30" spans="1:12" ht="20.100000000000001" customHeight="1">
      <c r="A30" s="99"/>
      <c r="B30" s="192"/>
      <c r="C30" s="210"/>
      <c r="D30" s="102" t="s">
        <v>2140</v>
      </c>
      <c r="E30" s="192"/>
      <c r="F30" s="103"/>
      <c r="G30" s="104"/>
      <c r="H30" s="103"/>
      <c r="I30" s="104"/>
      <c r="J30" s="117"/>
      <c r="K30" s="105"/>
      <c r="L30" s="106"/>
    </row>
    <row r="31" spans="1:12" ht="20.100000000000001" customHeight="1">
      <c r="A31" s="99"/>
      <c r="B31" s="192"/>
      <c r="C31" s="210"/>
      <c r="D31" s="102" t="s">
        <v>2141</v>
      </c>
      <c r="E31" s="192"/>
      <c r="F31" s="103"/>
      <c r="G31" s="104"/>
      <c r="H31" s="103"/>
      <c r="I31" s="104"/>
      <c r="J31" s="117"/>
      <c r="K31" s="105"/>
      <c r="L31" s="106"/>
    </row>
    <row r="32" spans="1:12" ht="20.100000000000001" customHeight="1">
      <c r="A32" s="99"/>
      <c r="B32" s="192"/>
      <c r="C32" s="210"/>
      <c r="D32" s="102" t="s">
        <v>1694</v>
      </c>
      <c r="E32" s="192"/>
      <c r="F32" s="103"/>
      <c r="G32" s="104"/>
      <c r="H32" s="103"/>
      <c r="I32" s="104"/>
      <c r="J32" s="117"/>
      <c r="K32" s="105"/>
      <c r="L32" s="106"/>
    </row>
    <row r="33" spans="1:12" ht="20.100000000000001" customHeight="1">
      <c r="A33" s="141" t="s">
        <v>4243</v>
      </c>
      <c r="B33" s="209" t="s">
        <v>1584</v>
      </c>
      <c r="C33" s="215" t="s">
        <v>4237</v>
      </c>
      <c r="D33" s="143"/>
      <c r="E33" s="209"/>
      <c r="F33" s="160">
        <v>2067</v>
      </c>
      <c r="G33" s="164">
        <v>100</v>
      </c>
      <c r="H33" s="160">
        <v>2154</v>
      </c>
      <c r="I33" s="164">
        <v>100</v>
      </c>
      <c r="J33" s="178" t="s">
        <v>1</v>
      </c>
      <c r="K33" s="178" t="s">
        <v>1</v>
      </c>
      <c r="L33" s="185"/>
    </row>
    <row r="34" spans="1:12" ht="20.100000000000001" customHeight="1">
      <c r="A34" s="141" t="s">
        <v>4244</v>
      </c>
      <c r="B34" s="209" t="s">
        <v>1583</v>
      </c>
      <c r="C34" s="215" t="s">
        <v>1348</v>
      </c>
      <c r="D34" s="143"/>
      <c r="E34" s="209" t="s">
        <v>2120</v>
      </c>
      <c r="F34" s="160">
        <v>2965</v>
      </c>
      <c r="G34" s="164">
        <v>100</v>
      </c>
      <c r="H34" s="160">
        <v>3294</v>
      </c>
      <c r="I34" s="164">
        <v>100</v>
      </c>
      <c r="J34" s="178" t="s">
        <v>1</v>
      </c>
      <c r="K34" s="178" t="s">
        <v>1</v>
      </c>
      <c r="L34" s="185"/>
    </row>
    <row r="35" spans="1:12" ht="20.100000000000001" customHeight="1">
      <c r="A35" s="99"/>
      <c r="B35" s="192"/>
      <c r="C35" s="192"/>
      <c r="D35" s="102" t="s">
        <v>2116</v>
      </c>
      <c r="E35" s="270"/>
      <c r="F35" s="103"/>
      <c r="G35" s="104"/>
      <c r="H35" s="103"/>
      <c r="I35" s="104"/>
      <c r="J35" s="117"/>
      <c r="K35" s="105"/>
      <c r="L35" s="106"/>
    </row>
    <row r="36" spans="1:12" ht="20.100000000000001" customHeight="1">
      <c r="A36" s="99"/>
      <c r="B36" s="192"/>
      <c r="C36" s="222"/>
      <c r="D36" s="102" t="s">
        <v>2118</v>
      </c>
      <c r="E36" s="192"/>
      <c r="F36" s="103"/>
      <c r="G36" s="104"/>
      <c r="H36" s="103"/>
      <c r="I36" s="104"/>
      <c r="J36" s="117"/>
      <c r="K36" s="105"/>
      <c r="L36" s="106"/>
    </row>
    <row r="37" spans="1:12" ht="20.100000000000001" customHeight="1">
      <c r="A37" s="141" t="s">
        <v>4245</v>
      </c>
      <c r="B37" s="209" t="s">
        <v>1582</v>
      </c>
      <c r="C37" s="215" t="s">
        <v>4246</v>
      </c>
      <c r="D37" s="143" t="s">
        <v>1559</v>
      </c>
      <c r="E37" s="209"/>
      <c r="F37" s="160"/>
      <c r="G37" s="164"/>
      <c r="H37" s="160"/>
      <c r="I37" s="164"/>
      <c r="J37" s="178" t="s">
        <v>1</v>
      </c>
      <c r="K37" s="178" t="s">
        <v>1</v>
      </c>
      <c r="L37" s="185"/>
    </row>
    <row r="38" spans="1:12" ht="20.100000000000001" customHeight="1">
      <c r="A38" s="99"/>
      <c r="B38" s="192"/>
      <c r="C38" s="210"/>
      <c r="D38" s="102" t="s">
        <v>2133</v>
      </c>
      <c r="E38" s="192"/>
      <c r="F38" s="103"/>
      <c r="G38" s="104"/>
      <c r="H38" s="103"/>
      <c r="I38" s="104"/>
      <c r="J38" s="117"/>
      <c r="K38" s="105"/>
      <c r="L38" s="106"/>
    </row>
    <row r="39" spans="1:12" ht="20.100000000000001" customHeight="1">
      <c r="A39" s="99"/>
      <c r="B39" s="192"/>
      <c r="C39" s="210"/>
      <c r="D39" s="102" t="s">
        <v>2125</v>
      </c>
      <c r="E39" s="192"/>
      <c r="F39" s="103"/>
      <c r="G39" s="104"/>
      <c r="H39" s="103"/>
      <c r="I39" s="104"/>
      <c r="J39" s="117"/>
      <c r="K39" s="105"/>
      <c r="L39" s="106"/>
    </row>
    <row r="40" spans="1:12" ht="20.100000000000001" customHeight="1">
      <c r="A40" s="99"/>
      <c r="B40" s="192"/>
      <c r="C40" s="210"/>
      <c r="D40" s="102" t="s">
        <v>2126</v>
      </c>
      <c r="E40" s="192"/>
      <c r="F40" s="103"/>
      <c r="G40" s="104"/>
      <c r="H40" s="103"/>
      <c r="I40" s="104"/>
      <c r="J40" s="117"/>
      <c r="K40" s="105"/>
      <c r="L40" s="106"/>
    </row>
    <row r="41" spans="1:12" ht="20.100000000000001" customHeight="1">
      <c r="A41" s="99"/>
      <c r="B41" s="192"/>
      <c r="C41" s="210"/>
      <c r="D41" s="102" t="s">
        <v>2127</v>
      </c>
      <c r="E41" s="192"/>
      <c r="F41" s="103"/>
      <c r="G41" s="104"/>
      <c r="H41" s="103"/>
      <c r="I41" s="104"/>
      <c r="J41" s="117"/>
      <c r="K41" s="105"/>
      <c r="L41" s="106"/>
    </row>
    <row r="42" spans="1:12" ht="20.100000000000001" customHeight="1">
      <c r="A42" s="99"/>
      <c r="B42" s="192"/>
      <c r="C42" s="210"/>
      <c r="D42" s="102" t="s">
        <v>2128</v>
      </c>
      <c r="E42" s="192"/>
      <c r="F42" s="103"/>
      <c r="G42" s="104"/>
      <c r="H42" s="103"/>
      <c r="I42" s="104"/>
      <c r="J42" s="117"/>
      <c r="K42" s="105"/>
      <c r="L42" s="106"/>
    </row>
    <row r="43" spans="1:12" ht="20.100000000000001" customHeight="1">
      <c r="A43" s="99"/>
      <c r="B43" s="192"/>
      <c r="C43" s="210"/>
      <c r="D43" s="102" t="s">
        <v>2129</v>
      </c>
      <c r="E43" s="192"/>
      <c r="F43" s="103"/>
      <c r="G43" s="104"/>
      <c r="H43" s="103"/>
      <c r="I43" s="104"/>
      <c r="J43" s="117"/>
      <c r="K43" s="105"/>
      <c r="L43" s="106"/>
    </row>
    <row r="44" spans="1:12" ht="20.100000000000001" customHeight="1">
      <c r="A44" s="99"/>
      <c r="B44" s="192"/>
      <c r="C44" s="210"/>
      <c r="D44" s="102" t="s">
        <v>2130</v>
      </c>
      <c r="E44" s="192"/>
      <c r="F44" s="103"/>
      <c r="G44" s="104"/>
      <c r="H44" s="103"/>
      <c r="I44" s="104"/>
      <c r="J44" s="117"/>
      <c r="K44" s="105"/>
      <c r="L44" s="106"/>
    </row>
    <row r="45" spans="1:12" ht="20.100000000000001" customHeight="1">
      <c r="A45" s="99"/>
      <c r="B45" s="192"/>
      <c r="C45" s="210"/>
      <c r="D45" s="102" t="s">
        <v>2131</v>
      </c>
      <c r="E45" s="192"/>
      <c r="F45" s="103"/>
      <c r="G45" s="104"/>
      <c r="H45" s="103"/>
      <c r="I45" s="104"/>
      <c r="J45" s="117"/>
      <c r="K45" s="105"/>
      <c r="L45" s="106"/>
    </row>
    <row r="46" spans="1:12" ht="20.100000000000001" customHeight="1">
      <c r="A46" s="99"/>
      <c r="B46" s="192"/>
      <c r="C46" s="210"/>
      <c r="D46" s="102" t="s">
        <v>2132</v>
      </c>
      <c r="E46" s="192"/>
      <c r="F46" s="103"/>
      <c r="G46" s="104"/>
      <c r="H46" s="103"/>
      <c r="I46" s="104"/>
      <c r="J46" s="117"/>
      <c r="K46" s="105"/>
      <c r="L46" s="106"/>
    </row>
    <row r="47" spans="1:12" ht="20.100000000000001" customHeight="1">
      <c r="A47" s="99"/>
      <c r="B47" s="192"/>
      <c r="C47" s="210"/>
      <c r="D47" s="102" t="s">
        <v>1694</v>
      </c>
      <c r="E47" s="192"/>
      <c r="F47" s="103"/>
      <c r="G47" s="104"/>
      <c r="H47" s="103"/>
      <c r="I47" s="104"/>
      <c r="J47" s="117"/>
      <c r="K47" s="105"/>
      <c r="L47" s="106"/>
    </row>
    <row r="48" spans="1:12" ht="20.100000000000001" customHeight="1">
      <c r="A48" s="141" t="s">
        <v>4247</v>
      </c>
      <c r="B48" s="209" t="s">
        <v>1581</v>
      </c>
      <c r="C48" s="215" t="s">
        <v>1348</v>
      </c>
      <c r="D48" s="143"/>
      <c r="E48" s="209" t="s">
        <v>2120</v>
      </c>
      <c r="F48" s="160">
        <v>2965</v>
      </c>
      <c r="G48" s="164">
        <v>100</v>
      </c>
      <c r="H48" s="160">
        <v>3294</v>
      </c>
      <c r="I48" s="164">
        <v>100</v>
      </c>
      <c r="J48" s="178" t="s">
        <v>1</v>
      </c>
      <c r="K48" s="178" t="s">
        <v>1</v>
      </c>
      <c r="L48" s="185"/>
    </row>
    <row r="49" spans="1:12" ht="20.100000000000001" customHeight="1">
      <c r="A49" s="99"/>
      <c r="B49" s="192"/>
      <c r="C49" s="192"/>
      <c r="D49" s="102" t="s">
        <v>2116</v>
      </c>
      <c r="E49" s="270"/>
      <c r="F49" s="103"/>
      <c r="G49" s="104"/>
      <c r="H49" s="103"/>
      <c r="I49" s="104"/>
      <c r="J49" s="117"/>
      <c r="K49" s="105"/>
      <c r="L49" s="106"/>
    </row>
    <row r="50" spans="1:12" ht="20.100000000000001" customHeight="1">
      <c r="A50" s="99"/>
      <c r="B50" s="192"/>
      <c r="C50" s="222"/>
      <c r="D50" s="102" t="s">
        <v>2118</v>
      </c>
      <c r="E50" s="192"/>
      <c r="F50" s="103"/>
      <c r="G50" s="104"/>
      <c r="H50" s="103"/>
      <c r="I50" s="104"/>
      <c r="J50" s="117"/>
      <c r="K50" s="105"/>
      <c r="L50" s="106"/>
    </row>
    <row r="51" spans="1:12" ht="20.100000000000001" customHeight="1">
      <c r="A51" s="141" t="s">
        <v>4248</v>
      </c>
      <c r="B51" s="209" t="s">
        <v>1580</v>
      </c>
      <c r="C51" s="215" t="s">
        <v>4249</v>
      </c>
      <c r="D51" s="143" t="s">
        <v>1548</v>
      </c>
      <c r="E51" s="209"/>
      <c r="F51" s="160"/>
      <c r="G51" s="164"/>
      <c r="H51" s="160"/>
      <c r="I51" s="164"/>
      <c r="J51" s="178" t="s">
        <v>1</v>
      </c>
      <c r="K51" s="178" t="s">
        <v>1</v>
      </c>
      <c r="L51" s="185"/>
    </row>
    <row r="52" spans="1:12" ht="20.100000000000001" customHeight="1">
      <c r="A52" s="99"/>
      <c r="B52" s="192"/>
      <c r="C52" s="210"/>
      <c r="D52" s="102" t="s">
        <v>2123</v>
      </c>
      <c r="E52" s="192"/>
      <c r="F52" s="103"/>
      <c r="G52" s="104"/>
      <c r="H52" s="103"/>
      <c r="I52" s="104"/>
      <c r="J52" s="117"/>
      <c r="K52" s="105"/>
      <c r="L52" s="106"/>
    </row>
    <row r="53" spans="1:12" ht="20.100000000000001" customHeight="1">
      <c r="A53" s="99"/>
      <c r="B53" s="192"/>
      <c r="C53" s="210"/>
      <c r="D53" s="102" t="s">
        <v>2134</v>
      </c>
      <c r="E53" s="192"/>
      <c r="F53" s="103"/>
      <c r="G53" s="104"/>
      <c r="H53" s="103"/>
      <c r="I53" s="104"/>
      <c r="J53" s="117"/>
      <c r="K53" s="105"/>
      <c r="L53" s="106"/>
    </row>
    <row r="54" spans="1:12" ht="20.100000000000001" customHeight="1">
      <c r="A54" s="99"/>
      <c r="B54" s="192"/>
      <c r="C54" s="210"/>
      <c r="D54" s="102" t="s">
        <v>2135</v>
      </c>
      <c r="E54" s="192"/>
      <c r="F54" s="103"/>
      <c r="G54" s="104"/>
      <c r="H54" s="103"/>
      <c r="I54" s="104"/>
      <c r="J54" s="117"/>
      <c r="K54" s="105"/>
      <c r="L54" s="106"/>
    </row>
    <row r="55" spans="1:12" ht="20.100000000000001" customHeight="1">
      <c r="A55" s="99"/>
      <c r="B55" s="192"/>
      <c r="C55" s="210"/>
      <c r="D55" s="102" t="s">
        <v>2136</v>
      </c>
      <c r="E55" s="192"/>
      <c r="F55" s="103"/>
      <c r="G55" s="104"/>
      <c r="H55" s="103"/>
      <c r="I55" s="104"/>
      <c r="J55" s="117"/>
      <c r="K55" s="105"/>
      <c r="L55" s="106"/>
    </row>
    <row r="56" spans="1:12" ht="20.100000000000001" customHeight="1">
      <c r="A56" s="99"/>
      <c r="B56" s="192"/>
      <c r="C56" s="210"/>
      <c r="D56" s="102" t="s">
        <v>2137</v>
      </c>
      <c r="E56" s="192"/>
      <c r="F56" s="103"/>
      <c r="G56" s="104"/>
      <c r="H56" s="103"/>
      <c r="I56" s="104"/>
      <c r="J56" s="117"/>
      <c r="K56" s="105"/>
      <c r="L56" s="106"/>
    </row>
    <row r="57" spans="1:12" ht="20.100000000000001" customHeight="1">
      <c r="A57" s="99"/>
      <c r="B57" s="192"/>
      <c r="C57" s="210"/>
      <c r="D57" s="102" t="s">
        <v>2138</v>
      </c>
      <c r="E57" s="192"/>
      <c r="F57" s="103"/>
      <c r="G57" s="104"/>
      <c r="H57" s="103"/>
      <c r="I57" s="104"/>
      <c r="J57" s="117"/>
      <c r="K57" s="105"/>
      <c r="L57" s="106"/>
    </row>
    <row r="58" spans="1:12" ht="20.100000000000001" customHeight="1">
      <c r="A58" s="99"/>
      <c r="B58" s="192"/>
      <c r="C58" s="210"/>
      <c r="D58" s="102" t="s">
        <v>2139</v>
      </c>
      <c r="E58" s="192"/>
      <c r="F58" s="103"/>
      <c r="G58" s="104"/>
      <c r="H58" s="103"/>
      <c r="I58" s="104"/>
      <c r="J58" s="117"/>
      <c r="K58" s="105"/>
      <c r="L58" s="106"/>
    </row>
    <row r="59" spans="1:12" ht="20.100000000000001" customHeight="1">
      <c r="A59" s="99"/>
      <c r="B59" s="192"/>
      <c r="C59" s="210"/>
      <c r="D59" s="102" t="s">
        <v>2140</v>
      </c>
      <c r="E59" s="192"/>
      <c r="F59" s="103"/>
      <c r="G59" s="104"/>
      <c r="H59" s="103"/>
      <c r="I59" s="104"/>
      <c r="J59" s="117"/>
      <c r="K59" s="105"/>
      <c r="L59" s="106"/>
    </row>
    <row r="60" spans="1:12" ht="20.100000000000001" customHeight="1">
      <c r="A60" s="99"/>
      <c r="B60" s="192"/>
      <c r="C60" s="210"/>
      <c r="D60" s="102" t="s">
        <v>2141</v>
      </c>
      <c r="E60" s="192"/>
      <c r="F60" s="103"/>
      <c r="G60" s="104"/>
      <c r="H60" s="103"/>
      <c r="I60" s="104"/>
      <c r="J60" s="117"/>
      <c r="K60" s="105"/>
      <c r="L60" s="106"/>
    </row>
    <row r="61" spans="1:12" ht="20.100000000000001" customHeight="1">
      <c r="A61" s="99"/>
      <c r="B61" s="192"/>
      <c r="C61" s="210"/>
      <c r="D61" s="102" t="s">
        <v>1694</v>
      </c>
      <c r="E61" s="192"/>
      <c r="F61" s="103"/>
      <c r="G61" s="104"/>
      <c r="H61" s="103"/>
      <c r="I61" s="104"/>
      <c r="J61" s="117"/>
      <c r="K61" s="105"/>
      <c r="L61" s="106"/>
    </row>
    <row r="62" spans="1:12" ht="20.100000000000001" customHeight="1">
      <c r="A62" s="141" t="s">
        <v>4250</v>
      </c>
      <c r="B62" s="209" t="s">
        <v>1579</v>
      </c>
      <c r="C62" s="215" t="s">
        <v>1348</v>
      </c>
      <c r="D62" s="143"/>
      <c r="E62" s="209" t="s">
        <v>2120</v>
      </c>
      <c r="F62" s="160">
        <v>2965</v>
      </c>
      <c r="G62" s="164">
        <v>100</v>
      </c>
      <c r="H62" s="160">
        <v>3294</v>
      </c>
      <c r="I62" s="164">
        <v>100</v>
      </c>
      <c r="J62" s="178" t="s">
        <v>1</v>
      </c>
      <c r="K62" s="178" t="s">
        <v>1</v>
      </c>
      <c r="L62" s="185"/>
    </row>
    <row r="63" spans="1:12" ht="20.100000000000001" customHeight="1">
      <c r="A63" s="99"/>
      <c r="B63" s="192"/>
      <c r="C63" s="192"/>
      <c r="D63" s="102" t="s">
        <v>2116</v>
      </c>
      <c r="E63" s="270"/>
      <c r="F63" s="103"/>
      <c r="G63" s="104"/>
      <c r="H63" s="103"/>
      <c r="I63" s="104"/>
      <c r="J63" s="117"/>
      <c r="K63" s="105"/>
      <c r="L63" s="106"/>
    </row>
    <row r="64" spans="1:12" ht="20.100000000000001" customHeight="1">
      <c r="A64" s="99"/>
      <c r="B64" s="192"/>
      <c r="C64" s="222"/>
      <c r="D64" s="102" t="s">
        <v>2118</v>
      </c>
      <c r="E64" s="192"/>
      <c r="F64" s="103"/>
      <c r="G64" s="104"/>
      <c r="H64" s="103"/>
      <c r="I64" s="104"/>
      <c r="J64" s="117"/>
      <c r="K64" s="105"/>
      <c r="L64" s="106"/>
    </row>
    <row r="65" spans="1:12" ht="20.100000000000001" customHeight="1">
      <c r="A65" s="141" t="s">
        <v>4251</v>
      </c>
      <c r="B65" s="209" t="s">
        <v>1578</v>
      </c>
      <c r="C65" s="215" t="s">
        <v>4252</v>
      </c>
      <c r="D65" s="143" t="s">
        <v>1559</v>
      </c>
      <c r="E65" s="209"/>
      <c r="F65" s="160"/>
      <c r="G65" s="164"/>
      <c r="H65" s="160"/>
      <c r="I65" s="164"/>
      <c r="J65" s="178" t="s">
        <v>1</v>
      </c>
      <c r="K65" s="178" t="s">
        <v>1</v>
      </c>
      <c r="L65" s="185"/>
    </row>
    <row r="66" spans="1:12" ht="20.100000000000001" customHeight="1">
      <c r="A66" s="99"/>
      <c r="B66" s="192"/>
      <c r="C66" s="210"/>
      <c r="D66" s="102" t="s">
        <v>2133</v>
      </c>
      <c r="E66" s="192"/>
      <c r="F66" s="103"/>
      <c r="G66" s="104"/>
      <c r="H66" s="103"/>
      <c r="I66" s="104"/>
      <c r="J66" s="117"/>
      <c r="K66" s="105"/>
      <c r="L66" s="106"/>
    </row>
    <row r="67" spans="1:12" ht="20.100000000000001" customHeight="1">
      <c r="A67" s="99"/>
      <c r="B67" s="192"/>
      <c r="C67" s="210"/>
      <c r="D67" s="102" t="s">
        <v>2125</v>
      </c>
      <c r="E67" s="192"/>
      <c r="F67" s="103"/>
      <c r="G67" s="104"/>
      <c r="H67" s="103"/>
      <c r="I67" s="104"/>
      <c r="J67" s="117"/>
      <c r="K67" s="105"/>
      <c r="L67" s="106"/>
    </row>
    <row r="68" spans="1:12" ht="20.100000000000001" customHeight="1">
      <c r="A68" s="99"/>
      <c r="B68" s="192"/>
      <c r="C68" s="210"/>
      <c r="D68" s="102" t="s">
        <v>2126</v>
      </c>
      <c r="E68" s="192"/>
      <c r="F68" s="103"/>
      <c r="G68" s="104"/>
      <c r="H68" s="103"/>
      <c r="I68" s="104"/>
      <c r="J68" s="117"/>
      <c r="K68" s="105"/>
      <c r="L68" s="106"/>
    </row>
    <row r="69" spans="1:12" ht="20.100000000000001" customHeight="1">
      <c r="A69" s="99"/>
      <c r="B69" s="192"/>
      <c r="C69" s="210"/>
      <c r="D69" s="102" t="s">
        <v>2127</v>
      </c>
      <c r="E69" s="192"/>
      <c r="F69" s="103"/>
      <c r="G69" s="104"/>
      <c r="H69" s="103"/>
      <c r="I69" s="104"/>
      <c r="J69" s="117"/>
      <c r="K69" s="105"/>
      <c r="L69" s="106"/>
    </row>
    <row r="70" spans="1:12" ht="20.100000000000001" customHeight="1">
      <c r="A70" s="99"/>
      <c r="B70" s="192"/>
      <c r="C70" s="210"/>
      <c r="D70" s="102" t="s">
        <v>2128</v>
      </c>
      <c r="E70" s="192"/>
      <c r="F70" s="103"/>
      <c r="G70" s="104"/>
      <c r="H70" s="103"/>
      <c r="I70" s="104"/>
      <c r="J70" s="117"/>
      <c r="K70" s="105"/>
      <c r="L70" s="106"/>
    </row>
    <row r="71" spans="1:12" ht="20.100000000000001" customHeight="1">
      <c r="A71" s="99"/>
      <c r="B71" s="192"/>
      <c r="C71" s="210"/>
      <c r="D71" s="102" t="s">
        <v>2129</v>
      </c>
      <c r="E71" s="192"/>
      <c r="F71" s="103"/>
      <c r="G71" s="104"/>
      <c r="H71" s="103"/>
      <c r="I71" s="104"/>
      <c r="J71" s="117"/>
      <c r="K71" s="105"/>
      <c r="L71" s="106"/>
    </row>
    <row r="72" spans="1:12" ht="20.100000000000001" customHeight="1">
      <c r="A72" s="99"/>
      <c r="B72" s="192"/>
      <c r="C72" s="210"/>
      <c r="D72" s="102" t="s">
        <v>2130</v>
      </c>
      <c r="E72" s="192"/>
      <c r="F72" s="103"/>
      <c r="G72" s="104"/>
      <c r="H72" s="103"/>
      <c r="I72" s="104"/>
      <c r="J72" s="117"/>
      <c r="K72" s="105"/>
      <c r="L72" s="106"/>
    </row>
    <row r="73" spans="1:12" ht="20.100000000000001" customHeight="1">
      <c r="A73" s="99"/>
      <c r="B73" s="192"/>
      <c r="C73" s="210"/>
      <c r="D73" s="102" t="s">
        <v>2131</v>
      </c>
      <c r="E73" s="192"/>
      <c r="F73" s="103"/>
      <c r="G73" s="104"/>
      <c r="H73" s="103"/>
      <c r="I73" s="104"/>
      <c r="J73" s="117"/>
      <c r="K73" s="105"/>
      <c r="L73" s="106"/>
    </row>
    <row r="74" spans="1:12" ht="20.100000000000001" customHeight="1">
      <c r="A74" s="99"/>
      <c r="B74" s="192"/>
      <c r="C74" s="210"/>
      <c r="D74" s="102" t="s">
        <v>2132</v>
      </c>
      <c r="E74" s="192"/>
      <c r="F74" s="103"/>
      <c r="G74" s="104"/>
      <c r="H74" s="103"/>
      <c r="I74" s="104"/>
      <c r="J74" s="117"/>
      <c r="K74" s="105"/>
      <c r="L74" s="106"/>
    </row>
    <row r="75" spans="1:12" ht="20.100000000000001" customHeight="1">
      <c r="A75" s="99"/>
      <c r="B75" s="192"/>
      <c r="C75" s="210"/>
      <c r="D75" s="102" t="s">
        <v>1694</v>
      </c>
      <c r="E75" s="192"/>
      <c r="F75" s="103"/>
      <c r="G75" s="104"/>
      <c r="H75" s="103"/>
      <c r="I75" s="104"/>
      <c r="J75" s="117"/>
      <c r="K75" s="105"/>
      <c r="L75" s="106"/>
    </row>
    <row r="76" spans="1:12" ht="20.100000000000001" customHeight="1">
      <c r="A76" s="141" t="s">
        <v>4253</v>
      </c>
      <c r="B76" s="209" t="s">
        <v>1577</v>
      </c>
      <c r="C76" s="215" t="s">
        <v>1309</v>
      </c>
      <c r="D76" s="143"/>
      <c r="E76" s="209" t="s">
        <v>2120</v>
      </c>
      <c r="F76" s="160">
        <v>2965</v>
      </c>
      <c r="G76" s="164">
        <v>100</v>
      </c>
      <c r="H76" s="160">
        <v>3294</v>
      </c>
      <c r="I76" s="164">
        <v>100</v>
      </c>
      <c r="J76" s="178" t="s">
        <v>1</v>
      </c>
      <c r="K76" s="178" t="s">
        <v>1</v>
      </c>
      <c r="L76" s="185"/>
    </row>
    <row r="77" spans="1:12" ht="20.100000000000001" customHeight="1">
      <c r="A77" s="99"/>
      <c r="B77" s="192"/>
      <c r="C77" s="192"/>
      <c r="D77" s="102" t="s">
        <v>2116</v>
      </c>
      <c r="E77" s="270"/>
      <c r="F77" s="103"/>
      <c r="G77" s="104"/>
      <c r="H77" s="103"/>
      <c r="I77" s="104"/>
      <c r="J77" s="117"/>
      <c r="K77" s="105"/>
      <c r="L77" s="106"/>
    </row>
    <row r="78" spans="1:12" ht="20.100000000000001" customHeight="1">
      <c r="A78" s="99"/>
      <c r="B78" s="192"/>
      <c r="C78" s="222"/>
      <c r="D78" s="102" t="s">
        <v>2118</v>
      </c>
      <c r="E78" s="192"/>
      <c r="F78" s="103"/>
      <c r="G78" s="104"/>
      <c r="H78" s="103"/>
      <c r="I78" s="104"/>
      <c r="J78" s="117"/>
      <c r="K78" s="105"/>
      <c r="L78" s="106"/>
    </row>
    <row r="79" spans="1:12" ht="20.100000000000001" customHeight="1">
      <c r="A79" s="141" t="s">
        <v>4254</v>
      </c>
      <c r="B79" s="209" t="s">
        <v>1576</v>
      </c>
      <c r="C79" s="215" t="s">
        <v>4255</v>
      </c>
      <c r="D79" s="143" t="s">
        <v>1548</v>
      </c>
      <c r="E79" s="209"/>
      <c r="F79" s="160"/>
      <c r="G79" s="164"/>
      <c r="H79" s="160"/>
      <c r="I79" s="164"/>
      <c r="J79" s="178" t="s">
        <v>1</v>
      </c>
      <c r="K79" s="178" t="s">
        <v>1</v>
      </c>
      <c r="L79" s="185"/>
    </row>
    <row r="80" spans="1:12" ht="20.100000000000001" customHeight="1">
      <c r="A80" s="99"/>
      <c r="B80" s="192"/>
      <c r="C80" s="210"/>
      <c r="D80" s="102" t="s">
        <v>2123</v>
      </c>
      <c r="E80" s="192"/>
      <c r="F80" s="103"/>
      <c r="G80" s="104"/>
      <c r="H80" s="103"/>
      <c r="I80" s="104"/>
      <c r="J80" s="117"/>
      <c r="K80" s="105"/>
      <c r="L80" s="106"/>
    </row>
    <row r="81" spans="1:12" ht="20.100000000000001" customHeight="1">
      <c r="A81" s="99"/>
      <c r="B81" s="192"/>
      <c r="C81" s="210"/>
      <c r="D81" s="102" t="s">
        <v>2134</v>
      </c>
      <c r="E81" s="192"/>
      <c r="F81" s="103"/>
      <c r="G81" s="104"/>
      <c r="H81" s="103"/>
      <c r="I81" s="104"/>
      <c r="J81" s="117"/>
      <c r="K81" s="105"/>
      <c r="L81" s="106"/>
    </row>
    <row r="82" spans="1:12" ht="20.100000000000001" customHeight="1">
      <c r="A82" s="99"/>
      <c r="B82" s="192"/>
      <c r="C82" s="210"/>
      <c r="D82" s="102" t="s">
        <v>2135</v>
      </c>
      <c r="E82" s="192"/>
      <c r="F82" s="103"/>
      <c r="G82" s="104"/>
      <c r="H82" s="103"/>
      <c r="I82" s="104"/>
      <c r="J82" s="117"/>
      <c r="K82" s="105"/>
      <c r="L82" s="106"/>
    </row>
    <row r="83" spans="1:12" ht="20.100000000000001" customHeight="1">
      <c r="A83" s="99"/>
      <c r="B83" s="192"/>
      <c r="C83" s="210"/>
      <c r="D83" s="102" t="s">
        <v>2136</v>
      </c>
      <c r="E83" s="192"/>
      <c r="F83" s="103"/>
      <c r="G83" s="104"/>
      <c r="H83" s="103"/>
      <c r="I83" s="104"/>
      <c r="J83" s="117"/>
      <c r="K83" s="105"/>
      <c r="L83" s="106"/>
    </row>
    <row r="84" spans="1:12" ht="20.100000000000001" customHeight="1">
      <c r="A84" s="99"/>
      <c r="B84" s="192"/>
      <c r="C84" s="210"/>
      <c r="D84" s="102" t="s">
        <v>2137</v>
      </c>
      <c r="E84" s="192"/>
      <c r="F84" s="103"/>
      <c r="G84" s="104"/>
      <c r="H84" s="103"/>
      <c r="I84" s="104"/>
      <c r="J84" s="117"/>
      <c r="K84" s="105"/>
      <c r="L84" s="106"/>
    </row>
    <row r="85" spans="1:12" ht="20.100000000000001" customHeight="1">
      <c r="A85" s="99"/>
      <c r="B85" s="192"/>
      <c r="C85" s="210"/>
      <c r="D85" s="102" t="s">
        <v>2138</v>
      </c>
      <c r="E85" s="192"/>
      <c r="F85" s="103"/>
      <c r="G85" s="104"/>
      <c r="H85" s="103"/>
      <c r="I85" s="104"/>
      <c r="J85" s="117"/>
      <c r="K85" s="105"/>
      <c r="L85" s="106"/>
    </row>
    <row r="86" spans="1:12" ht="20.100000000000001" customHeight="1">
      <c r="A86" s="99"/>
      <c r="B86" s="192"/>
      <c r="C86" s="210"/>
      <c r="D86" s="102" t="s">
        <v>2139</v>
      </c>
      <c r="E86" s="192"/>
      <c r="F86" s="103"/>
      <c r="G86" s="104"/>
      <c r="H86" s="103"/>
      <c r="I86" s="104"/>
      <c r="J86" s="117"/>
      <c r="K86" s="105"/>
      <c r="L86" s="106"/>
    </row>
    <row r="87" spans="1:12" ht="20.100000000000001" customHeight="1">
      <c r="A87" s="99"/>
      <c r="B87" s="192"/>
      <c r="C87" s="210"/>
      <c r="D87" s="102" t="s">
        <v>2140</v>
      </c>
      <c r="E87" s="192"/>
      <c r="F87" s="103"/>
      <c r="G87" s="104"/>
      <c r="H87" s="103"/>
      <c r="I87" s="104"/>
      <c r="J87" s="117"/>
      <c r="K87" s="105"/>
      <c r="L87" s="106"/>
    </row>
    <row r="88" spans="1:12" ht="20.100000000000001" customHeight="1">
      <c r="A88" s="99"/>
      <c r="B88" s="192"/>
      <c r="C88" s="210"/>
      <c r="D88" s="102" t="s">
        <v>2141</v>
      </c>
      <c r="E88" s="192"/>
      <c r="F88" s="103"/>
      <c r="G88" s="104"/>
      <c r="H88" s="103"/>
      <c r="I88" s="104"/>
      <c r="J88" s="117"/>
      <c r="K88" s="105"/>
      <c r="L88" s="106"/>
    </row>
    <row r="89" spans="1:12" ht="20.100000000000001" customHeight="1">
      <c r="A89" s="99"/>
      <c r="B89" s="192"/>
      <c r="C89" s="210"/>
      <c r="D89" s="102" t="s">
        <v>1694</v>
      </c>
      <c r="E89" s="192"/>
      <c r="F89" s="103"/>
      <c r="G89" s="104"/>
      <c r="H89" s="103"/>
      <c r="I89" s="104"/>
      <c r="J89" s="117"/>
      <c r="K89" s="105"/>
      <c r="L89" s="106"/>
    </row>
    <row r="90" spans="1:12" ht="20.100000000000001" customHeight="1">
      <c r="A90" s="141" t="s">
        <v>4256</v>
      </c>
      <c r="B90" s="209" t="s">
        <v>1575</v>
      </c>
      <c r="C90" s="215" t="s">
        <v>1309</v>
      </c>
      <c r="D90" s="143"/>
      <c r="E90" s="209" t="s">
        <v>2120</v>
      </c>
      <c r="F90" s="160">
        <v>2942</v>
      </c>
      <c r="G90" s="164">
        <v>99.224283305227658</v>
      </c>
      <c r="H90" s="160">
        <f>H76-H92</f>
        <v>3258</v>
      </c>
      <c r="I90" s="164">
        <f>H90/(H90+H92)*100</f>
        <v>98.907103825136616</v>
      </c>
      <c r="J90" s="178" t="s">
        <v>1</v>
      </c>
      <c r="K90" s="178" t="s">
        <v>1</v>
      </c>
      <c r="L90" s="185"/>
    </row>
    <row r="91" spans="1:12" ht="20.100000000000001" customHeight="1">
      <c r="A91" s="99"/>
      <c r="B91" s="192"/>
      <c r="C91" s="192"/>
      <c r="D91" s="102" t="s">
        <v>2116</v>
      </c>
      <c r="E91" s="270"/>
      <c r="F91" s="103"/>
      <c r="G91" s="104"/>
      <c r="H91" s="103"/>
      <c r="I91" s="104"/>
      <c r="J91" s="117"/>
      <c r="K91" s="105"/>
      <c r="L91" s="106"/>
    </row>
    <row r="92" spans="1:12" ht="20.100000000000001" customHeight="1">
      <c r="A92" s="99"/>
      <c r="B92" s="192"/>
      <c r="C92" s="222"/>
      <c r="D92" s="102" t="s">
        <v>2118</v>
      </c>
      <c r="E92" s="192"/>
      <c r="F92" s="103">
        <v>23</v>
      </c>
      <c r="G92" s="104">
        <v>0.77571669477234395</v>
      </c>
      <c r="H92" s="103">
        <v>36</v>
      </c>
      <c r="I92" s="104">
        <f>100-I90</f>
        <v>1.0928961748633839</v>
      </c>
      <c r="J92" s="117"/>
      <c r="K92" s="105"/>
      <c r="L92" s="106"/>
    </row>
    <row r="93" spans="1:12" ht="20.100000000000001" customHeight="1">
      <c r="A93" s="141" t="s">
        <v>4257</v>
      </c>
      <c r="B93" s="209" t="s">
        <v>1574</v>
      </c>
      <c r="C93" s="215" t="s">
        <v>4258</v>
      </c>
      <c r="D93" s="143" t="s">
        <v>1548</v>
      </c>
      <c r="E93" s="209"/>
      <c r="F93" s="160">
        <v>3</v>
      </c>
      <c r="G93" s="164">
        <v>13.043478260869565</v>
      </c>
      <c r="H93" s="160">
        <v>5</v>
      </c>
      <c r="I93" s="164">
        <v>13.888888888888889</v>
      </c>
      <c r="J93" s="178" t="s">
        <v>1</v>
      </c>
      <c r="K93" s="178" t="s">
        <v>1</v>
      </c>
      <c r="L93" s="185"/>
    </row>
    <row r="94" spans="1:12" ht="20.100000000000001" customHeight="1">
      <c r="A94" s="99"/>
      <c r="B94" s="192"/>
      <c r="C94" s="210"/>
      <c r="D94" s="102" t="s">
        <v>2123</v>
      </c>
      <c r="E94" s="192"/>
      <c r="F94" s="103">
        <v>1</v>
      </c>
      <c r="G94" s="104">
        <v>4.3478260869565215</v>
      </c>
      <c r="H94" s="103">
        <v>3</v>
      </c>
      <c r="I94" s="104">
        <v>8.3333333333333321</v>
      </c>
      <c r="J94" s="117"/>
      <c r="K94" s="105"/>
      <c r="L94" s="106"/>
    </row>
    <row r="95" spans="1:12" ht="20.100000000000001" customHeight="1">
      <c r="A95" s="99"/>
      <c r="B95" s="192"/>
      <c r="C95" s="210"/>
      <c r="D95" s="102" t="s">
        <v>2134</v>
      </c>
      <c r="E95" s="192"/>
      <c r="F95" s="103">
        <v>4</v>
      </c>
      <c r="G95" s="104">
        <v>17.391304347826086</v>
      </c>
      <c r="H95" s="103">
        <v>5</v>
      </c>
      <c r="I95" s="104">
        <v>13.888888888888889</v>
      </c>
      <c r="J95" s="117"/>
      <c r="K95" s="105"/>
      <c r="L95" s="106"/>
    </row>
    <row r="96" spans="1:12" ht="20.100000000000001" customHeight="1">
      <c r="A96" s="99"/>
      <c r="B96" s="192"/>
      <c r="C96" s="210"/>
      <c r="D96" s="102" t="s">
        <v>2135</v>
      </c>
      <c r="E96" s="192"/>
      <c r="F96" s="103">
        <v>7</v>
      </c>
      <c r="G96" s="104">
        <v>30.434782608695652</v>
      </c>
      <c r="H96" s="103">
        <v>5</v>
      </c>
      <c r="I96" s="104">
        <v>13.888888888888889</v>
      </c>
      <c r="J96" s="117"/>
      <c r="K96" s="105"/>
      <c r="L96" s="106"/>
    </row>
    <row r="97" spans="1:12" ht="20.100000000000001" customHeight="1">
      <c r="A97" s="99"/>
      <c r="B97" s="192"/>
      <c r="C97" s="210"/>
      <c r="D97" s="102" t="s">
        <v>2136</v>
      </c>
      <c r="E97" s="192"/>
      <c r="F97" s="103">
        <v>1</v>
      </c>
      <c r="G97" s="104">
        <v>4.3478260869565215</v>
      </c>
      <c r="H97" s="103">
        <v>6</v>
      </c>
      <c r="I97" s="104">
        <v>16.666666666666664</v>
      </c>
      <c r="J97" s="117"/>
      <c r="K97" s="105"/>
      <c r="L97" s="106"/>
    </row>
    <row r="98" spans="1:12" ht="20.100000000000001" customHeight="1">
      <c r="A98" s="99"/>
      <c r="B98" s="192"/>
      <c r="C98" s="210"/>
      <c r="D98" s="102" t="s">
        <v>2137</v>
      </c>
      <c r="E98" s="192"/>
      <c r="F98" s="103">
        <v>6</v>
      </c>
      <c r="G98" s="104">
        <v>26.086956521739129</v>
      </c>
      <c r="H98" s="103">
        <v>7</v>
      </c>
      <c r="I98" s="104">
        <v>19.444444444444446</v>
      </c>
      <c r="J98" s="117"/>
      <c r="K98" s="105"/>
      <c r="L98" s="106"/>
    </row>
    <row r="99" spans="1:12" ht="20.100000000000001" customHeight="1">
      <c r="A99" s="99"/>
      <c r="B99" s="192"/>
      <c r="C99" s="210"/>
      <c r="D99" s="102" t="s">
        <v>2138</v>
      </c>
      <c r="E99" s="192"/>
      <c r="F99" s="103">
        <v>1</v>
      </c>
      <c r="G99" s="104">
        <v>4.3478260869565215</v>
      </c>
      <c r="H99" s="103">
        <v>4</v>
      </c>
      <c r="I99" s="104">
        <v>11.111111111111111</v>
      </c>
      <c r="J99" s="117"/>
      <c r="K99" s="105"/>
      <c r="L99" s="106"/>
    </row>
    <row r="100" spans="1:12" ht="20.100000000000001" customHeight="1">
      <c r="A100" s="99"/>
      <c r="B100" s="192"/>
      <c r="C100" s="210"/>
      <c r="D100" s="102" t="s">
        <v>2139</v>
      </c>
      <c r="E100" s="192"/>
      <c r="F100" s="103"/>
      <c r="G100" s="104"/>
      <c r="H100" s="103">
        <v>1</v>
      </c>
      <c r="I100" s="104">
        <v>2.7777777777777777</v>
      </c>
      <c r="J100" s="117"/>
      <c r="K100" s="105"/>
      <c r="L100" s="106"/>
    </row>
    <row r="101" spans="1:12" ht="20.100000000000001" customHeight="1">
      <c r="A101" s="99"/>
      <c r="B101" s="192"/>
      <c r="C101" s="210"/>
      <c r="D101" s="102" t="s">
        <v>2140</v>
      </c>
      <c r="E101" s="192"/>
      <c r="F101" s="103"/>
      <c r="G101" s="104"/>
      <c r="H101" s="103"/>
      <c r="I101" s="104"/>
      <c r="J101" s="117"/>
      <c r="K101" s="105"/>
      <c r="L101" s="106"/>
    </row>
    <row r="102" spans="1:12" ht="20.100000000000001" customHeight="1">
      <c r="A102" s="99"/>
      <c r="B102" s="192"/>
      <c r="C102" s="210"/>
      <c r="D102" s="102" t="s">
        <v>2141</v>
      </c>
      <c r="E102" s="192"/>
      <c r="F102" s="103"/>
      <c r="G102" s="104"/>
      <c r="H102" s="103"/>
      <c r="I102" s="104"/>
      <c r="J102" s="117"/>
      <c r="K102" s="105"/>
      <c r="L102" s="106"/>
    </row>
    <row r="103" spans="1:12" ht="20.100000000000001" customHeight="1">
      <c r="A103" s="99"/>
      <c r="B103" s="192"/>
      <c r="C103" s="210"/>
      <c r="D103" s="102" t="s">
        <v>1694</v>
      </c>
      <c r="E103" s="192"/>
      <c r="F103" s="103"/>
      <c r="G103" s="104"/>
      <c r="H103" s="103"/>
      <c r="I103" s="104"/>
      <c r="J103" s="117"/>
      <c r="K103" s="105"/>
      <c r="L103" s="106"/>
    </row>
    <row r="104" spans="1:12" ht="20.100000000000001" customHeight="1">
      <c r="A104" s="141" t="s">
        <v>4259</v>
      </c>
      <c r="B104" s="209" t="s">
        <v>1573</v>
      </c>
      <c r="C104" s="215" t="s">
        <v>1309</v>
      </c>
      <c r="D104" s="143"/>
      <c r="E104" s="209" t="s">
        <v>2120</v>
      </c>
      <c r="F104" s="160">
        <v>2962</v>
      </c>
      <c r="G104" s="164">
        <v>99.898819561551434</v>
      </c>
      <c r="H104" s="160">
        <v>3260</v>
      </c>
      <c r="I104" s="164">
        <f>H104/(H104+H106)*100</f>
        <v>98.967820279295694</v>
      </c>
      <c r="J104" s="178" t="s">
        <v>1</v>
      </c>
      <c r="K104" s="178" t="s">
        <v>1</v>
      </c>
      <c r="L104" s="185"/>
    </row>
    <row r="105" spans="1:12" ht="20.100000000000001" customHeight="1">
      <c r="A105" s="99"/>
      <c r="B105" s="192"/>
      <c r="C105" s="192"/>
      <c r="D105" s="102" t="s">
        <v>2116</v>
      </c>
      <c r="E105" s="270"/>
      <c r="F105" s="103"/>
      <c r="G105" s="104"/>
      <c r="H105" s="103"/>
      <c r="I105" s="104"/>
      <c r="J105" s="117"/>
      <c r="K105" s="105"/>
      <c r="L105" s="106"/>
    </row>
    <row r="106" spans="1:12" ht="20.100000000000001" customHeight="1">
      <c r="A106" s="99"/>
      <c r="B106" s="192"/>
      <c r="C106" s="222"/>
      <c r="D106" s="102" t="s">
        <v>2118</v>
      </c>
      <c r="E106" s="192"/>
      <c r="F106" s="103">
        <v>3</v>
      </c>
      <c r="G106" s="104">
        <v>0.1011804384485666</v>
      </c>
      <c r="H106" s="103">
        <v>34</v>
      </c>
      <c r="I106" s="104">
        <f>100-I104</f>
        <v>1.0321797207043062</v>
      </c>
      <c r="J106" s="117"/>
      <c r="K106" s="105"/>
      <c r="L106" s="106"/>
    </row>
    <row r="107" spans="1:12" ht="20.100000000000001" customHeight="1">
      <c r="A107" s="141" t="s">
        <v>4260</v>
      </c>
      <c r="B107" s="209" t="s">
        <v>1572</v>
      </c>
      <c r="C107" s="215" t="s">
        <v>4261</v>
      </c>
      <c r="D107" s="143" t="s">
        <v>1548</v>
      </c>
      <c r="E107" s="209"/>
      <c r="F107" s="160">
        <v>1</v>
      </c>
      <c r="G107" s="164">
        <v>33.333333333333336</v>
      </c>
      <c r="H107" s="160">
        <v>3</v>
      </c>
      <c r="I107" s="164">
        <v>8.8235294117647065</v>
      </c>
      <c r="J107" s="178" t="s">
        <v>1</v>
      </c>
      <c r="K107" s="178" t="s">
        <v>1</v>
      </c>
      <c r="L107" s="185"/>
    </row>
    <row r="108" spans="1:12" ht="20.100000000000001" customHeight="1">
      <c r="A108" s="99"/>
      <c r="B108" s="192"/>
      <c r="C108" s="210"/>
      <c r="D108" s="102" t="s">
        <v>2123</v>
      </c>
      <c r="E108" s="192"/>
      <c r="F108" s="103"/>
      <c r="G108" s="104"/>
      <c r="H108" s="103"/>
      <c r="I108" s="104"/>
      <c r="J108" s="117"/>
      <c r="K108" s="105"/>
      <c r="L108" s="106"/>
    </row>
    <row r="109" spans="1:12" ht="20.100000000000001" customHeight="1">
      <c r="A109" s="99"/>
      <c r="B109" s="192"/>
      <c r="C109" s="210"/>
      <c r="D109" s="102" t="s">
        <v>2134</v>
      </c>
      <c r="E109" s="192"/>
      <c r="F109" s="103">
        <v>1</v>
      </c>
      <c r="G109" s="104">
        <v>33.333333333333336</v>
      </c>
      <c r="H109" s="103">
        <v>5</v>
      </c>
      <c r="I109" s="104">
        <v>14.705882352941178</v>
      </c>
      <c r="J109" s="117"/>
      <c r="K109" s="105"/>
      <c r="L109" s="106"/>
    </row>
    <row r="110" spans="1:12" ht="20.100000000000001" customHeight="1">
      <c r="A110" s="99"/>
      <c r="B110" s="192"/>
      <c r="C110" s="210"/>
      <c r="D110" s="102" t="s">
        <v>2135</v>
      </c>
      <c r="E110" s="192"/>
      <c r="F110" s="103"/>
      <c r="G110" s="104"/>
      <c r="H110" s="103">
        <v>4</v>
      </c>
      <c r="I110" s="104">
        <v>11.76470588235294</v>
      </c>
      <c r="J110" s="117"/>
      <c r="K110" s="105"/>
      <c r="L110" s="106"/>
    </row>
    <row r="111" spans="1:12" ht="20.100000000000001" customHeight="1">
      <c r="A111" s="99"/>
      <c r="B111" s="192"/>
      <c r="C111" s="210"/>
      <c r="D111" s="102" t="s">
        <v>2136</v>
      </c>
      <c r="E111" s="192"/>
      <c r="F111" s="103"/>
      <c r="G111" s="104"/>
      <c r="H111" s="103">
        <v>6</v>
      </c>
      <c r="I111" s="104">
        <v>17.647058823529413</v>
      </c>
      <c r="J111" s="117"/>
      <c r="K111" s="105"/>
      <c r="L111" s="106"/>
    </row>
    <row r="112" spans="1:12" ht="20.100000000000001" customHeight="1">
      <c r="A112" s="99"/>
      <c r="B112" s="192"/>
      <c r="C112" s="210"/>
      <c r="D112" s="102" t="s">
        <v>2137</v>
      </c>
      <c r="E112" s="192"/>
      <c r="F112" s="103">
        <v>1</v>
      </c>
      <c r="G112" s="104">
        <v>33.333333333333336</v>
      </c>
      <c r="H112" s="103">
        <v>8</v>
      </c>
      <c r="I112" s="104">
        <v>23.52941176470588</v>
      </c>
      <c r="J112" s="117"/>
      <c r="K112" s="105"/>
      <c r="L112" s="106"/>
    </row>
    <row r="113" spans="1:12" ht="20.100000000000001" customHeight="1">
      <c r="A113" s="99"/>
      <c r="B113" s="192"/>
      <c r="C113" s="210"/>
      <c r="D113" s="102" t="s">
        <v>2138</v>
      </c>
      <c r="E113" s="192"/>
      <c r="F113" s="103"/>
      <c r="G113" s="104"/>
      <c r="H113" s="103">
        <v>6</v>
      </c>
      <c r="I113" s="104">
        <v>17.647058823529413</v>
      </c>
      <c r="J113" s="117"/>
      <c r="K113" s="105"/>
      <c r="L113" s="106"/>
    </row>
    <row r="114" spans="1:12" ht="20.100000000000001" customHeight="1">
      <c r="A114" s="99"/>
      <c r="B114" s="192"/>
      <c r="C114" s="210"/>
      <c r="D114" s="102" t="s">
        <v>2139</v>
      </c>
      <c r="E114" s="192"/>
      <c r="F114" s="103"/>
      <c r="G114" s="104"/>
      <c r="H114" s="103">
        <v>2</v>
      </c>
      <c r="I114" s="104">
        <v>5.8823529411764701</v>
      </c>
      <c r="J114" s="117"/>
      <c r="K114" s="105"/>
      <c r="L114" s="106"/>
    </row>
    <row r="115" spans="1:12" ht="20.100000000000001" customHeight="1">
      <c r="A115" s="99"/>
      <c r="B115" s="192"/>
      <c r="C115" s="210"/>
      <c r="D115" s="102" t="s">
        <v>2140</v>
      </c>
      <c r="E115" s="192"/>
      <c r="F115" s="103"/>
      <c r="G115" s="104"/>
      <c r="H115" s="103"/>
      <c r="I115" s="104"/>
      <c r="J115" s="117"/>
      <c r="K115" s="105"/>
      <c r="L115" s="106"/>
    </row>
    <row r="116" spans="1:12" ht="20.100000000000001" customHeight="1">
      <c r="A116" s="99"/>
      <c r="B116" s="192"/>
      <c r="C116" s="210"/>
      <c r="D116" s="102" t="s">
        <v>2141</v>
      </c>
      <c r="E116" s="192"/>
      <c r="F116" s="103"/>
      <c r="G116" s="104"/>
      <c r="H116" s="103"/>
      <c r="I116" s="104"/>
      <c r="J116" s="117"/>
      <c r="K116" s="105"/>
      <c r="L116" s="106"/>
    </row>
    <row r="117" spans="1:12" ht="20.100000000000001" customHeight="1">
      <c r="A117" s="99"/>
      <c r="B117" s="192"/>
      <c r="C117" s="210"/>
      <c r="D117" s="102" t="s">
        <v>1694</v>
      </c>
      <c r="E117" s="192"/>
      <c r="F117" s="103"/>
      <c r="G117" s="104"/>
      <c r="H117" s="103"/>
      <c r="I117" s="104"/>
      <c r="J117" s="117"/>
      <c r="K117" s="105"/>
      <c r="L117" s="106"/>
    </row>
    <row r="118" spans="1:12" ht="20.100000000000001" customHeight="1">
      <c r="A118" s="141" t="s">
        <v>4262</v>
      </c>
      <c r="B118" s="209" t="s">
        <v>1571</v>
      </c>
      <c r="C118" s="215" t="s">
        <v>1309</v>
      </c>
      <c r="D118" s="143"/>
      <c r="E118" s="209" t="s">
        <v>2120</v>
      </c>
      <c r="F118" s="160">
        <v>2950</v>
      </c>
      <c r="G118" s="164">
        <v>99.494097807757171</v>
      </c>
      <c r="H118" s="160">
        <v>3241</v>
      </c>
      <c r="I118" s="164">
        <f>H118/(H118+H120)*100</f>
        <v>98.391013964784463</v>
      </c>
      <c r="J118" s="178" t="s">
        <v>1</v>
      </c>
      <c r="K118" s="178" t="s">
        <v>1</v>
      </c>
      <c r="L118" s="185"/>
    </row>
    <row r="119" spans="1:12" ht="20.100000000000001" customHeight="1">
      <c r="A119" s="99"/>
      <c r="B119" s="192"/>
      <c r="C119" s="192"/>
      <c r="D119" s="102" t="s">
        <v>2116</v>
      </c>
      <c r="E119" s="270"/>
      <c r="F119" s="103"/>
      <c r="G119" s="104"/>
      <c r="H119" s="103"/>
      <c r="I119" s="104"/>
      <c r="J119" s="117"/>
      <c r="K119" s="105"/>
      <c r="L119" s="106"/>
    </row>
    <row r="120" spans="1:12" ht="20.100000000000001" customHeight="1">
      <c r="A120" s="99"/>
      <c r="B120" s="192"/>
      <c r="C120" s="222"/>
      <c r="D120" s="102" t="s">
        <v>2118</v>
      </c>
      <c r="E120" s="192"/>
      <c r="F120" s="103">
        <v>15</v>
      </c>
      <c r="G120" s="104">
        <v>0.50590219224283306</v>
      </c>
      <c r="H120" s="103">
        <v>53</v>
      </c>
      <c r="I120" s="104">
        <f>100-I118</f>
        <v>1.608986035215537</v>
      </c>
      <c r="J120" s="117"/>
      <c r="K120" s="105"/>
      <c r="L120" s="106"/>
    </row>
    <row r="121" spans="1:12" ht="20.100000000000001" customHeight="1">
      <c r="A121" s="141" t="s">
        <v>4263</v>
      </c>
      <c r="B121" s="209" t="s">
        <v>1570</v>
      </c>
      <c r="C121" s="215" t="s">
        <v>4264</v>
      </c>
      <c r="D121" s="143" t="s">
        <v>1548</v>
      </c>
      <c r="E121" s="209"/>
      <c r="F121" s="160">
        <v>1</v>
      </c>
      <c r="G121" s="164">
        <v>6.666666666666667</v>
      </c>
      <c r="H121" s="160">
        <v>5</v>
      </c>
      <c r="I121" s="164">
        <v>9.433962264150944</v>
      </c>
      <c r="J121" s="178" t="s">
        <v>1</v>
      </c>
      <c r="K121" s="178" t="s">
        <v>1</v>
      </c>
      <c r="L121" s="185"/>
    </row>
    <row r="122" spans="1:12" ht="20.100000000000001" customHeight="1">
      <c r="A122" s="99"/>
      <c r="B122" s="192"/>
      <c r="C122" s="210"/>
      <c r="D122" s="102" t="s">
        <v>2123</v>
      </c>
      <c r="E122" s="192"/>
      <c r="F122" s="103"/>
      <c r="G122" s="104"/>
      <c r="H122" s="103">
        <v>5</v>
      </c>
      <c r="I122" s="104">
        <v>9.433962264150944</v>
      </c>
      <c r="J122" s="117"/>
      <c r="K122" s="105"/>
      <c r="L122" s="106"/>
    </row>
    <row r="123" spans="1:12" ht="20.100000000000001" customHeight="1">
      <c r="A123" s="99"/>
      <c r="B123" s="192"/>
      <c r="C123" s="210"/>
      <c r="D123" s="102" t="s">
        <v>2134</v>
      </c>
      <c r="E123" s="192"/>
      <c r="F123" s="103">
        <v>3</v>
      </c>
      <c r="G123" s="104">
        <v>20</v>
      </c>
      <c r="H123" s="103">
        <v>2</v>
      </c>
      <c r="I123" s="104">
        <v>3.7735849056603774</v>
      </c>
      <c r="J123" s="117"/>
      <c r="K123" s="105"/>
      <c r="L123" s="106"/>
    </row>
    <row r="124" spans="1:12" ht="20.100000000000001" customHeight="1">
      <c r="A124" s="99"/>
      <c r="B124" s="192"/>
      <c r="C124" s="210"/>
      <c r="D124" s="102" t="s">
        <v>2135</v>
      </c>
      <c r="E124" s="192"/>
      <c r="F124" s="103">
        <v>1</v>
      </c>
      <c r="G124" s="104">
        <v>6.666666666666667</v>
      </c>
      <c r="H124" s="103">
        <v>6</v>
      </c>
      <c r="I124" s="104">
        <v>11.320754716981133</v>
      </c>
      <c r="J124" s="117"/>
      <c r="K124" s="105"/>
      <c r="L124" s="106"/>
    </row>
    <row r="125" spans="1:12" ht="20.100000000000001" customHeight="1">
      <c r="A125" s="99"/>
      <c r="B125" s="192"/>
      <c r="C125" s="210"/>
      <c r="D125" s="102" t="s">
        <v>2136</v>
      </c>
      <c r="E125" s="192"/>
      <c r="F125" s="103">
        <v>3</v>
      </c>
      <c r="G125" s="104">
        <v>20</v>
      </c>
      <c r="H125" s="103">
        <v>7</v>
      </c>
      <c r="I125" s="104">
        <v>13.20754716981132</v>
      </c>
      <c r="J125" s="117"/>
      <c r="K125" s="105"/>
      <c r="L125" s="106"/>
    </row>
    <row r="126" spans="1:12" ht="20.100000000000001" customHeight="1">
      <c r="A126" s="99"/>
      <c r="B126" s="192"/>
      <c r="C126" s="210"/>
      <c r="D126" s="102" t="s">
        <v>2137</v>
      </c>
      <c r="E126" s="192"/>
      <c r="F126" s="103">
        <v>6</v>
      </c>
      <c r="G126" s="104">
        <v>40</v>
      </c>
      <c r="H126" s="103">
        <v>23</v>
      </c>
      <c r="I126" s="104">
        <v>43.39622641509434</v>
      </c>
      <c r="J126" s="117"/>
      <c r="K126" s="105"/>
      <c r="L126" s="106"/>
    </row>
    <row r="127" spans="1:12" ht="20.100000000000001" customHeight="1">
      <c r="A127" s="99"/>
      <c r="B127" s="192"/>
      <c r="C127" s="210"/>
      <c r="D127" s="102" t="s">
        <v>2138</v>
      </c>
      <c r="E127" s="192"/>
      <c r="F127" s="103"/>
      <c r="G127" s="104"/>
      <c r="H127" s="103">
        <v>5</v>
      </c>
      <c r="I127" s="104">
        <v>9.433962264150944</v>
      </c>
      <c r="J127" s="117"/>
      <c r="K127" s="105"/>
      <c r="L127" s="106"/>
    </row>
    <row r="128" spans="1:12" ht="20.100000000000001" customHeight="1">
      <c r="A128" s="99"/>
      <c r="B128" s="192"/>
      <c r="C128" s="210"/>
      <c r="D128" s="102" t="s">
        <v>2139</v>
      </c>
      <c r="E128" s="192"/>
      <c r="F128" s="103">
        <v>1</v>
      </c>
      <c r="G128" s="104">
        <v>6.666666666666667</v>
      </c>
      <c r="H128" s="103"/>
      <c r="I128" s="104"/>
      <c r="J128" s="117"/>
      <c r="K128" s="105"/>
      <c r="L128" s="106"/>
    </row>
    <row r="129" spans="1:12" ht="20.100000000000001" customHeight="1">
      <c r="A129" s="99"/>
      <c r="B129" s="192"/>
      <c r="C129" s="210"/>
      <c r="D129" s="102" t="s">
        <v>2140</v>
      </c>
      <c r="E129" s="192"/>
      <c r="F129" s="103"/>
      <c r="G129" s="104"/>
      <c r="H129" s="103"/>
      <c r="I129" s="104"/>
      <c r="J129" s="117"/>
      <c r="K129" s="105"/>
      <c r="L129" s="106"/>
    </row>
    <row r="130" spans="1:12" ht="20.100000000000001" customHeight="1">
      <c r="A130" s="99"/>
      <c r="B130" s="192"/>
      <c r="C130" s="210"/>
      <c r="D130" s="102" t="s">
        <v>2141</v>
      </c>
      <c r="E130" s="192"/>
      <c r="F130" s="103"/>
      <c r="G130" s="104"/>
      <c r="H130" s="103"/>
      <c r="I130" s="104"/>
      <c r="J130" s="117"/>
      <c r="K130" s="105"/>
      <c r="L130" s="106"/>
    </row>
    <row r="131" spans="1:12" ht="20.100000000000001" customHeight="1">
      <c r="A131" s="99"/>
      <c r="B131" s="192"/>
      <c r="C131" s="210"/>
      <c r="D131" s="102" t="s">
        <v>1694</v>
      </c>
      <c r="E131" s="192"/>
      <c r="F131" s="103"/>
      <c r="G131" s="104"/>
      <c r="H131" s="103"/>
      <c r="I131" s="104"/>
      <c r="J131" s="117"/>
      <c r="K131" s="105"/>
      <c r="L131" s="106"/>
    </row>
    <row r="132" spans="1:12" ht="20.100000000000001" customHeight="1">
      <c r="A132" s="141" t="s">
        <v>4265</v>
      </c>
      <c r="B132" s="209" t="s">
        <v>1569</v>
      </c>
      <c r="C132" s="215" t="s">
        <v>1309</v>
      </c>
      <c r="D132" s="143"/>
      <c r="E132" s="209" t="s">
        <v>2120</v>
      </c>
      <c r="F132" s="160">
        <v>2960</v>
      </c>
      <c r="G132" s="164">
        <v>99.831365935919052</v>
      </c>
      <c r="H132" s="160">
        <v>3283</v>
      </c>
      <c r="I132" s="164">
        <f>H132/(H132+H134)*100</f>
        <v>99.666059502125066</v>
      </c>
      <c r="J132" s="178" t="s">
        <v>1</v>
      </c>
      <c r="K132" s="178" t="s">
        <v>1</v>
      </c>
      <c r="L132" s="185"/>
    </row>
    <row r="133" spans="1:12" ht="20.100000000000001" customHeight="1">
      <c r="A133" s="99"/>
      <c r="B133" s="192"/>
      <c r="C133" s="192"/>
      <c r="D133" s="102" t="s">
        <v>2116</v>
      </c>
      <c r="E133" s="270"/>
      <c r="F133" s="103"/>
      <c r="G133" s="104"/>
      <c r="H133" s="103"/>
      <c r="I133" s="104"/>
      <c r="J133" s="117"/>
      <c r="K133" s="105"/>
      <c r="L133" s="106"/>
    </row>
    <row r="134" spans="1:12" ht="20.100000000000001" customHeight="1">
      <c r="A134" s="99"/>
      <c r="B134" s="192"/>
      <c r="C134" s="222"/>
      <c r="D134" s="102" t="s">
        <v>2118</v>
      </c>
      <c r="E134" s="192"/>
      <c r="F134" s="103">
        <v>5</v>
      </c>
      <c r="G134" s="104">
        <v>0.16863406408094433</v>
      </c>
      <c r="H134" s="103">
        <v>11</v>
      </c>
      <c r="I134" s="104">
        <f>100-I132</f>
        <v>0.33394049787493429</v>
      </c>
      <c r="J134" s="117"/>
      <c r="K134" s="105"/>
      <c r="L134" s="106"/>
    </row>
    <row r="135" spans="1:12" ht="20.100000000000001" customHeight="1">
      <c r="A135" s="141" t="s">
        <v>4266</v>
      </c>
      <c r="B135" s="209" t="s">
        <v>1568</v>
      </c>
      <c r="C135" s="215" t="s">
        <v>4267</v>
      </c>
      <c r="D135" s="143" t="s">
        <v>1548</v>
      </c>
      <c r="E135" s="209"/>
      <c r="F135" s="160">
        <v>5</v>
      </c>
      <c r="G135" s="164">
        <v>100</v>
      </c>
      <c r="H135" s="160">
        <v>8</v>
      </c>
      <c r="I135" s="164">
        <v>72.727272727272734</v>
      </c>
      <c r="J135" s="178" t="s">
        <v>1</v>
      </c>
      <c r="K135" s="178" t="s">
        <v>1</v>
      </c>
      <c r="L135" s="185"/>
    </row>
    <row r="136" spans="1:12" ht="20.100000000000001" customHeight="1">
      <c r="A136" s="99"/>
      <c r="B136" s="192"/>
      <c r="C136" s="210"/>
      <c r="D136" s="102" t="s">
        <v>2123</v>
      </c>
      <c r="E136" s="192"/>
      <c r="F136" s="103"/>
      <c r="G136" s="104"/>
      <c r="H136" s="103">
        <v>1</v>
      </c>
      <c r="I136" s="104">
        <v>9.0909090909090917</v>
      </c>
      <c r="J136" s="117"/>
      <c r="K136" s="105"/>
      <c r="L136" s="106"/>
    </row>
    <row r="137" spans="1:12" ht="20.100000000000001" customHeight="1">
      <c r="A137" s="99"/>
      <c r="B137" s="192"/>
      <c r="C137" s="210"/>
      <c r="D137" s="102" t="s">
        <v>2134</v>
      </c>
      <c r="E137" s="192"/>
      <c r="F137" s="103"/>
      <c r="G137" s="104"/>
      <c r="H137" s="103">
        <v>1</v>
      </c>
      <c r="I137" s="104">
        <v>9.0909090909090917</v>
      </c>
      <c r="J137" s="117"/>
      <c r="K137" s="105"/>
      <c r="L137" s="106"/>
    </row>
    <row r="138" spans="1:12" ht="20.100000000000001" customHeight="1">
      <c r="A138" s="99"/>
      <c r="B138" s="192"/>
      <c r="C138" s="210"/>
      <c r="D138" s="102" t="s">
        <v>2135</v>
      </c>
      <c r="E138" s="192"/>
      <c r="F138" s="103"/>
      <c r="G138" s="104"/>
      <c r="H138" s="103"/>
      <c r="I138" s="104"/>
      <c r="J138" s="117"/>
      <c r="K138" s="105"/>
      <c r="L138" s="106"/>
    </row>
    <row r="139" spans="1:12" ht="20.100000000000001" customHeight="1">
      <c r="A139" s="99"/>
      <c r="B139" s="192"/>
      <c r="C139" s="210"/>
      <c r="D139" s="102" t="s">
        <v>2136</v>
      </c>
      <c r="E139" s="192"/>
      <c r="F139" s="103"/>
      <c r="G139" s="104"/>
      <c r="H139" s="103"/>
      <c r="I139" s="104"/>
      <c r="J139" s="117"/>
      <c r="K139" s="105"/>
      <c r="L139" s="106"/>
    </row>
    <row r="140" spans="1:12" ht="20.100000000000001" customHeight="1">
      <c r="A140" s="99"/>
      <c r="B140" s="192"/>
      <c r="C140" s="210"/>
      <c r="D140" s="102" t="s">
        <v>2137</v>
      </c>
      <c r="E140" s="192"/>
      <c r="F140" s="103"/>
      <c r="G140" s="104"/>
      <c r="H140" s="103">
        <v>1</v>
      </c>
      <c r="I140" s="104">
        <v>9.0909090909090917</v>
      </c>
      <c r="J140" s="117"/>
      <c r="K140" s="105"/>
      <c r="L140" s="106"/>
    </row>
    <row r="141" spans="1:12" ht="20.100000000000001" customHeight="1">
      <c r="A141" s="99"/>
      <c r="B141" s="192"/>
      <c r="C141" s="210"/>
      <c r="D141" s="102" t="s">
        <v>2138</v>
      </c>
      <c r="E141" s="192"/>
      <c r="F141" s="103"/>
      <c r="G141" s="104"/>
      <c r="H141" s="103"/>
      <c r="I141" s="104"/>
      <c r="J141" s="117"/>
      <c r="K141" s="105"/>
      <c r="L141" s="106"/>
    </row>
    <row r="142" spans="1:12" ht="20.100000000000001" customHeight="1">
      <c r="A142" s="99"/>
      <c r="B142" s="192"/>
      <c r="C142" s="210"/>
      <c r="D142" s="102" t="s">
        <v>2139</v>
      </c>
      <c r="E142" s="192"/>
      <c r="F142" s="103"/>
      <c r="G142" s="104"/>
      <c r="H142" s="103"/>
      <c r="I142" s="104"/>
      <c r="J142" s="117"/>
      <c r="K142" s="105"/>
      <c r="L142" s="106"/>
    </row>
    <row r="143" spans="1:12" ht="20.100000000000001" customHeight="1">
      <c r="A143" s="99"/>
      <c r="B143" s="192"/>
      <c r="C143" s="210"/>
      <c r="D143" s="102" t="s">
        <v>2140</v>
      </c>
      <c r="E143" s="192"/>
      <c r="F143" s="103"/>
      <c r="G143" s="104"/>
      <c r="H143" s="103"/>
      <c r="I143" s="104"/>
      <c r="J143" s="117"/>
      <c r="K143" s="105"/>
      <c r="L143" s="106"/>
    </row>
    <row r="144" spans="1:12" ht="20.100000000000001" customHeight="1">
      <c r="A144" s="99"/>
      <c r="B144" s="192"/>
      <c r="C144" s="210"/>
      <c r="D144" s="102" t="s">
        <v>2141</v>
      </c>
      <c r="E144" s="192"/>
      <c r="F144" s="103"/>
      <c r="G144" s="104"/>
      <c r="H144" s="103"/>
      <c r="I144" s="104"/>
      <c r="J144" s="117"/>
      <c r="K144" s="105"/>
      <c r="L144" s="106"/>
    </row>
    <row r="145" spans="1:12" ht="20.100000000000001" customHeight="1">
      <c r="A145" s="99"/>
      <c r="B145" s="192"/>
      <c r="C145" s="210"/>
      <c r="D145" s="102" t="s">
        <v>1694</v>
      </c>
      <c r="E145" s="192"/>
      <c r="F145" s="103"/>
      <c r="G145" s="104"/>
      <c r="H145" s="103"/>
      <c r="I145" s="104"/>
      <c r="J145" s="117"/>
      <c r="K145" s="105"/>
      <c r="L145" s="106"/>
    </row>
    <row r="146" spans="1:12" ht="20.100000000000001" customHeight="1">
      <c r="A146" s="141" t="s">
        <v>4268</v>
      </c>
      <c r="B146" s="209" t="s">
        <v>1567</v>
      </c>
      <c r="C146" s="215" t="s">
        <v>1309</v>
      </c>
      <c r="D146" s="143"/>
      <c r="E146" s="209" t="s">
        <v>2120</v>
      </c>
      <c r="F146" s="160">
        <v>2963</v>
      </c>
      <c r="G146" s="164">
        <v>99.932546374367632</v>
      </c>
      <c r="H146" s="160">
        <v>3285</v>
      </c>
      <c r="I146" s="164">
        <f>H146/(H146+H148)*100</f>
        <v>99.726775956284158</v>
      </c>
      <c r="J146" s="178" t="s">
        <v>1</v>
      </c>
      <c r="K146" s="178" t="s">
        <v>1</v>
      </c>
      <c r="L146" s="185"/>
    </row>
    <row r="147" spans="1:12" ht="20.100000000000001" customHeight="1">
      <c r="A147" s="99"/>
      <c r="B147" s="192"/>
      <c r="C147" s="192"/>
      <c r="D147" s="102" t="s">
        <v>2116</v>
      </c>
      <c r="E147" s="270"/>
      <c r="F147" s="103"/>
      <c r="G147" s="104"/>
      <c r="H147" s="103"/>
      <c r="I147" s="104"/>
      <c r="J147" s="117"/>
      <c r="K147" s="105"/>
      <c r="L147" s="106"/>
    </row>
    <row r="148" spans="1:12" ht="20.100000000000001" customHeight="1">
      <c r="A148" s="99"/>
      <c r="B148" s="192"/>
      <c r="C148" s="222"/>
      <c r="D148" s="102" t="s">
        <v>2118</v>
      </c>
      <c r="E148" s="192"/>
      <c r="F148" s="103">
        <v>2</v>
      </c>
      <c r="G148" s="104">
        <v>6.7453625632377737E-2</v>
      </c>
      <c r="H148" s="103">
        <v>9</v>
      </c>
      <c r="I148" s="104">
        <f>100-I146</f>
        <v>0.27322404371584241</v>
      </c>
      <c r="J148" s="117"/>
      <c r="K148" s="105"/>
      <c r="L148" s="106"/>
    </row>
    <row r="149" spans="1:12" ht="20.100000000000001" customHeight="1">
      <c r="A149" s="141" t="s">
        <v>4269</v>
      </c>
      <c r="B149" s="209" t="s">
        <v>1566</v>
      </c>
      <c r="C149" s="215" t="s">
        <v>4270</v>
      </c>
      <c r="D149" s="143" t="s">
        <v>1548</v>
      </c>
      <c r="E149" s="209"/>
      <c r="F149" s="160"/>
      <c r="G149" s="164"/>
      <c r="H149" s="160">
        <v>4</v>
      </c>
      <c r="I149" s="164">
        <v>44.444444444444443</v>
      </c>
      <c r="J149" s="178" t="s">
        <v>1</v>
      </c>
      <c r="K149" s="178" t="s">
        <v>1</v>
      </c>
      <c r="L149" s="185"/>
    </row>
    <row r="150" spans="1:12" ht="20.100000000000001" customHeight="1">
      <c r="A150" s="99"/>
      <c r="B150" s="192"/>
      <c r="C150" s="210"/>
      <c r="D150" s="102" t="s">
        <v>2123</v>
      </c>
      <c r="E150" s="192"/>
      <c r="F150" s="103"/>
      <c r="G150" s="104"/>
      <c r="H150" s="103">
        <v>1</v>
      </c>
      <c r="I150" s="104">
        <v>11.111111111111111</v>
      </c>
      <c r="J150" s="117"/>
      <c r="K150" s="105"/>
      <c r="L150" s="106"/>
    </row>
    <row r="151" spans="1:12" ht="20.100000000000001" customHeight="1">
      <c r="A151" s="99"/>
      <c r="B151" s="192"/>
      <c r="C151" s="210"/>
      <c r="D151" s="102" t="s">
        <v>2134</v>
      </c>
      <c r="E151" s="192"/>
      <c r="F151" s="103">
        <v>1</v>
      </c>
      <c r="G151" s="104">
        <v>50</v>
      </c>
      <c r="H151" s="103">
        <v>3</v>
      </c>
      <c r="I151" s="104">
        <v>33.333333333333329</v>
      </c>
      <c r="J151" s="117"/>
      <c r="K151" s="105"/>
      <c r="L151" s="106"/>
    </row>
    <row r="152" spans="1:12" ht="20.100000000000001" customHeight="1">
      <c r="A152" s="99"/>
      <c r="B152" s="192"/>
      <c r="C152" s="210"/>
      <c r="D152" s="102" t="s">
        <v>2135</v>
      </c>
      <c r="E152" s="192"/>
      <c r="F152" s="103"/>
      <c r="G152" s="104"/>
      <c r="H152" s="103"/>
      <c r="I152" s="104"/>
      <c r="J152" s="117"/>
      <c r="K152" s="105"/>
      <c r="L152" s="106"/>
    </row>
    <row r="153" spans="1:12" ht="20.100000000000001" customHeight="1">
      <c r="A153" s="99"/>
      <c r="B153" s="192"/>
      <c r="C153" s="210"/>
      <c r="D153" s="102" t="s">
        <v>2136</v>
      </c>
      <c r="E153" s="192"/>
      <c r="F153" s="103"/>
      <c r="G153" s="104"/>
      <c r="H153" s="103"/>
      <c r="I153" s="104"/>
      <c r="J153" s="117"/>
      <c r="K153" s="105"/>
      <c r="L153" s="106"/>
    </row>
    <row r="154" spans="1:12" ht="20.100000000000001" customHeight="1">
      <c r="A154" s="99"/>
      <c r="B154" s="192"/>
      <c r="C154" s="210"/>
      <c r="D154" s="102" t="s">
        <v>2137</v>
      </c>
      <c r="E154" s="192"/>
      <c r="F154" s="103"/>
      <c r="G154" s="104"/>
      <c r="H154" s="103">
        <v>1</v>
      </c>
      <c r="I154" s="104">
        <v>11.111111111111111</v>
      </c>
      <c r="J154" s="117"/>
      <c r="K154" s="105"/>
      <c r="L154" s="106"/>
    </row>
    <row r="155" spans="1:12" ht="20.100000000000001" customHeight="1">
      <c r="A155" s="99"/>
      <c r="B155" s="192"/>
      <c r="C155" s="210"/>
      <c r="D155" s="102" t="s">
        <v>2138</v>
      </c>
      <c r="E155" s="192"/>
      <c r="F155" s="103">
        <v>1</v>
      </c>
      <c r="G155" s="104">
        <v>50</v>
      </c>
      <c r="H155" s="103"/>
      <c r="I155" s="104"/>
      <c r="J155" s="117"/>
      <c r="K155" s="105"/>
      <c r="L155" s="106"/>
    </row>
    <row r="156" spans="1:12" ht="20.100000000000001" customHeight="1">
      <c r="A156" s="99"/>
      <c r="B156" s="192"/>
      <c r="C156" s="210"/>
      <c r="D156" s="102" t="s">
        <v>2139</v>
      </c>
      <c r="E156" s="192"/>
      <c r="F156" s="103"/>
      <c r="G156" s="104"/>
      <c r="H156" s="103"/>
      <c r="I156" s="104"/>
      <c r="J156" s="117"/>
      <c r="K156" s="105"/>
      <c r="L156" s="106"/>
    </row>
    <row r="157" spans="1:12" ht="20.100000000000001" customHeight="1">
      <c r="A157" s="99"/>
      <c r="B157" s="192"/>
      <c r="C157" s="210"/>
      <c r="D157" s="102" t="s">
        <v>2140</v>
      </c>
      <c r="E157" s="192"/>
      <c r="F157" s="103"/>
      <c r="G157" s="104"/>
      <c r="H157" s="103"/>
      <c r="I157" s="104"/>
      <c r="J157" s="117"/>
      <c r="K157" s="105"/>
      <c r="L157" s="106"/>
    </row>
    <row r="158" spans="1:12" ht="20.100000000000001" customHeight="1">
      <c r="A158" s="99"/>
      <c r="B158" s="192"/>
      <c r="C158" s="210"/>
      <c r="D158" s="102" t="s">
        <v>2141</v>
      </c>
      <c r="E158" s="192"/>
      <c r="F158" s="103"/>
      <c r="G158" s="104"/>
      <c r="H158" s="103"/>
      <c r="I158" s="104"/>
      <c r="J158" s="117"/>
      <c r="K158" s="105"/>
      <c r="L158" s="106"/>
    </row>
    <row r="159" spans="1:12" ht="20.100000000000001" customHeight="1">
      <c r="A159" s="99"/>
      <c r="B159" s="192"/>
      <c r="C159" s="210"/>
      <c r="D159" s="102" t="s">
        <v>1694</v>
      </c>
      <c r="E159" s="192"/>
      <c r="F159" s="103"/>
      <c r="G159" s="104"/>
      <c r="H159" s="103"/>
      <c r="I159" s="104"/>
      <c r="J159" s="117"/>
      <c r="K159" s="105"/>
      <c r="L159" s="106"/>
    </row>
    <row r="160" spans="1:12" ht="20.100000000000001" customHeight="1">
      <c r="A160" s="141" t="s">
        <v>4271</v>
      </c>
      <c r="B160" s="209" t="s">
        <v>1565</v>
      </c>
      <c r="C160" s="215" t="s">
        <v>1309</v>
      </c>
      <c r="D160" s="143"/>
      <c r="E160" s="209" t="s">
        <v>2120</v>
      </c>
      <c r="F160" s="160">
        <v>2964</v>
      </c>
      <c r="G160" s="164">
        <v>99.966273187183802</v>
      </c>
      <c r="H160" s="160">
        <v>3287</v>
      </c>
      <c r="I160" s="164">
        <f>H160/(H160+H162)*100</f>
        <v>99.787492410443235</v>
      </c>
      <c r="J160" s="178" t="s">
        <v>1</v>
      </c>
      <c r="K160" s="178" t="s">
        <v>1</v>
      </c>
      <c r="L160" s="185"/>
    </row>
    <row r="161" spans="1:12" ht="20.100000000000001" customHeight="1">
      <c r="A161" s="99"/>
      <c r="B161" s="192"/>
      <c r="C161" s="192"/>
      <c r="D161" s="102" t="s">
        <v>2116</v>
      </c>
      <c r="E161" s="192"/>
      <c r="F161" s="103"/>
      <c r="G161" s="104"/>
      <c r="H161" s="103"/>
      <c r="I161" s="104"/>
      <c r="J161" s="117"/>
      <c r="K161" s="105"/>
      <c r="L161" s="106"/>
    </row>
    <row r="162" spans="1:12" ht="20.100000000000001" customHeight="1">
      <c r="A162" s="99"/>
      <c r="B162" s="192"/>
      <c r="C162" s="222"/>
      <c r="D162" s="102" t="s">
        <v>2118</v>
      </c>
      <c r="E162" s="192"/>
      <c r="F162" s="103">
        <v>1</v>
      </c>
      <c r="G162" s="104">
        <v>3.3726812816188868E-2</v>
      </c>
      <c r="H162" s="103">
        <v>7</v>
      </c>
      <c r="I162" s="104">
        <f>100-I160</f>
        <v>0.21250758955676474</v>
      </c>
      <c r="J162" s="117"/>
      <c r="K162" s="105"/>
      <c r="L162" s="106"/>
    </row>
    <row r="163" spans="1:12" ht="20.100000000000001" customHeight="1">
      <c r="A163" s="141" t="s">
        <v>4272</v>
      </c>
      <c r="B163" s="209" t="s">
        <v>1564</v>
      </c>
      <c r="C163" s="215" t="s">
        <v>4273</v>
      </c>
      <c r="D163" s="143" t="s">
        <v>1548</v>
      </c>
      <c r="E163" s="209"/>
      <c r="F163" s="160"/>
      <c r="G163" s="164"/>
      <c r="H163" s="160">
        <v>5</v>
      </c>
      <c r="I163" s="164">
        <v>71.428571428571431</v>
      </c>
      <c r="J163" s="178" t="s">
        <v>1</v>
      </c>
      <c r="K163" s="178" t="s">
        <v>1</v>
      </c>
      <c r="L163" s="185"/>
    </row>
    <row r="164" spans="1:12" ht="20.100000000000001" customHeight="1">
      <c r="A164" s="99"/>
      <c r="B164" s="192"/>
      <c r="C164" s="210"/>
      <c r="D164" s="102" t="s">
        <v>2123</v>
      </c>
      <c r="E164" s="192"/>
      <c r="F164" s="103"/>
      <c r="G164" s="104"/>
      <c r="H164" s="103"/>
      <c r="I164" s="104"/>
      <c r="J164" s="117"/>
      <c r="K164" s="105"/>
      <c r="L164" s="106"/>
    </row>
    <row r="165" spans="1:12" ht="20.100000000000001" customHeight="1">
      <c r="A165" s="99"/>
      <c r="B165" s="192"/>
      <c r="C165" s="210"/>
      <c r="D165" s="102" t="s">
        <v>2134</v>
      </c>
      <c r="E165" s="192"/>
      <c r="F165" s="103"/>
      <c r="G165" s="104"/>
      <c r="H165" s="103">
        <v>1</v>
      </c>
      <c r="I165" s="104">
        <v>14.285714285714285</v>
      </c>
      <c r="J165" s="117"/>
      <c r="K165" s="105"/>
      <c r="L165" s="106"/>
    </row>
    <row r="166" spans="1:12" ht="20.100000000000001" customHeight="1">
      <c r="A166" s="99"/>
      <c r="B166" s="192"/>
      <c r="C166" s="210"/>
      <c r="D166" s="102" t="s">
        <v>2135</v>
      </c>
      <c r="E166" s="192"/>
      <c r="F166" s="103">
        <v>1</v>
      </c>
      <c r="G166" s="104">
        <v>100</v>
      </c>
      <c r="H166" s="103"/>
      <c r="I166" s="104"/>
      <c r="J166" s="117"/>
      <c r="K166" s="105"/>
      <c r="L166" s="106"/>
    </row>
    <row r="167" spans="1:12" ht="20.100000000000001" customHeight="1">
      <c r="A167" s="99"/>
      <c r="B167" s="192"/>
      <c r="C167" s="210"/>
      <c r="D167" s="102" t="s">
        <v>2136</v>
      </c>
      <c r="E167" s="192"/>
      <c r="F167" s="103"/>
      <c r="G167" s="104"/>
      <c r="H167" s="103"/>
      <c r="I167" s="104"/>
      <c r="J167" s="117"/>
      <c r="K167" s="105"/>
      <c r="L167" s="106"/>
    </row>
    <row r="168" spans="1:12" ht="20.100000000000001" customHeight="1">
      <c r="A168" s="99"/>
      <c r="B168" s="192"/>
      <c r="C168" s="210"/>
      <c r="D168" s="102" t="s">
        <v>2137</v>
      </c>
      <c r="E168" s="192"/>
      <c r="F168" s="103"/>
      <c r="G168" s="104"/>
      <c r="H168" s="103"/>
      <c r="I168" s="104"/>
      <c r="J168" s="117"/>
      <c r="K168" s="105"/>
      <c r="L168" s="106"/>
    </row>
    <row r="169" spans="1:12" ht="20.100000000000001" customHeight="1">
      <c r="A169" s="99"/>
      <c r="B169" s="192"/>
      <c r="C169" s="210"/>
      <c r="D169" s="102" t="s">
        <v>2138</v>
      </c>
      <c r="E169" s="192"/>
      <c r="F169" s="103"/>
      <c r="G169" s="104"/>
      <c r="H169" s="103">
        <v>1</v>
      </c>
      <c r="I169" s="104">
        <v>14.285714285714285</v>
      </c>
      <c r="J169" s="117"/>
      <c r="K169" s="105"/>
      <c r="L169" s="106"/>
    </row>
    <row r="170" spans="1:12" ht="20.100000000000001" customHeight="1">
      <c r="A170" s="99"/>
      <c r="B170" s="192"/>
      <c r="C170" s="210"/>
      <c r="D170" s="102" t="s">
        <v>2139</v>
      </c>
      <c r="E170" s="192"/>
      <c r="F170" s="103"/>
      <c r="G170" s="104"/>
      <c r="H170" s="103"/>
      <c r="I170" s="104"/>
      <c r="J170" s="117"/>
      <c r="K170" s="105"/>
      <c r="L170" s="106"/>
    </row>
    <row r="171" spans="1:12" ht="20.100000000000001" customHeight="1">
      <c r="A171" s="99"/>
      <c r="B171" s="192"/>
      <c r="C171" s="210"/>
      <c r="D171" s="102" t="s">
        <v>2140</v>
      </c>
      <c r="E171" s="192"/>
      <c r="F171" s="103"/>
      <c r="G171" s="104"/>
      <c r="H171" s="103"/>
      <c r="I171" s="104"/>
      <c r="J171" s="117"/>
      <c r="K171" s="105"/>
      <c r="L171" s="106"/>
    </row>
    <row r="172" spans="1:12" ht="20.100000000000001" customHeight="1">
      <c r="A172" s="99"/>
      <c r="B172" s="192"/>
      <c r="C172" s="210"/>
      <c r="D172" s="102" t="s">
        <v>2141</v>
      </c>
      <c r="E172" s="192"/>
      <c r="F172" s="103"/>
      <c r="G172" s="104"/>
      <c r="H172" s="103"/>
      <c r="I172" s="104"/>
      <c r="J172" s="117"/>
      <c r="K172" s="105"/>
      <c r="L172" s="106"/>
    </row>
    <row r="173" spans="1:12" ht="20.100000000000001" customHeight="1">
      <c r="A173" s="99"/>
      <c r="B173" s="192"/>
      <c r="C173" s="210"/>
      <c r="D173" s="102" t="s">
        <v>1694</v>
      </c>
      <c r="E173" s="192"/>
      <c r="F173" s="103"/>
      <c r="G173" s="104"/>
      <c r="H173" s="103"/>
      <c r="I173" s="104"/>
      <c r="J173" s="117"/>
      <c r="K173" s="105"/>
      <c r="L173" s="106"/>
    </row>
    <row r="174" spans="1:12" ht="20.100000000000001" customHeight="1">
      <c r="A174" s="141" t="s">
        <v>4274</v>
      </c>
      <c r="B174" s="209" t="s">
        <v>1563</v>
      </c>
      <c r="C174" s="215" t="s">
        <v>1309</v>
      </c>
      <c r="D174" s="143"/>
      <c r="E174" s="209" t="s">
        <v>2120</v>
      </c>
      <c r="F174" s="160">
        <v>2958</v>
      </c>
      <c r="G174" s="164">
        <v>99.763912310286671</v>
      </c>
      <c r="H174" s="160">
        <v>3286</v>
      </c>
      <c r="I174" s="164">
        <f>H174/(H174+H176)*100</f>
        <v>99.757134183363689</v>
      </c>
      <c r="J174" s="178" t="s">
        <v>1</v>
      </c>
      <c r="K174" s="178" t="s">
        <v>1</v>
      </c>
      <c r="L174" s="185"/>
    </row>
    <row r="175" spans="1:12" ht="20.100000000000001" customHeight="1">
      <c r="A175" s="99"/>
      <c r="B175" s="192"/>
      <c r="C175" s="192"/>
      <c r="D175" s="102" t="s">
        <v>2116</v>
      </c>
      <c r="E175" s="192"/>
      <c r="F175" s="103"/>
      <c r="G175" s="104"/>
      <c r="H175" s="103"/>
      <c r="I175" s="104"/>
      <c r="J175" s="117"/>
      <c r="K175" s="105"/>
      <c r="L175" s="106"/>
    </row>
    <row r="176" spans="1:12" ht="20.100000000000001" customHeight="1">
      <c r="A176" s="99"/>
      <c r="B176" s="192"/>
      <c r="C176" s="222"/>
      <c r="D176" s="102" t="s">
        <v>2118</v>
      </c>
      <c r="E176" s="192"/>
      <c r="F176" s="103">
        <v>7</v>
      </c>
      <c r="G176" s="104">
        <v>0.23608768971332211</v>
      </c>
      <c r="H176" s="103">
        <v>8</v>
      </c>
      <c r="I176" s="104">
        <f>100-I174</f>
        <v>0.24286581663631068</v>
      </c>
      <c r="J176" s="117"/>
      <c r="K176" s="105"/>
      <c r="L176" s="106"/>
    </row>
    <row r="177" spans="1:12" ht="20.100000000000001" customHeight="1">
      <c r="A177" s="141" t="s">
        <v>4275</v>
      </c>
      <c r="B177" s="209" t="s">
        <v>1562</v>
      </c>
      <c r="C177" s="215" t="s">
        <v>4276</v>
      </c>
      <c r="D177" s="143" t="s">
        <v>1548</v>
      </c>
      <c r="E177" s="209"/>
      <c r="F177" s="160"/>
      <c r="G177" s="164"/>
      <c r="H177" s="160">
        <v>5</v>
      </c>
      <c r="I177" s="164">
        <v>62.5</v>
      </c>
      <c r="J177" s="178" t="s">
        <v>1</v>
      </c>
      <c r="K177" s="178" t="s">
        <v>1</v>
      </c>
      <c r="L177" s="185"/>
    </row>
    <row r="178" spans="1:12" ht="20.100000000000001" customHeight="1">
      <c r="A178" s="99"/>
      <c r="B178" s="192"/>
      <c r="C178" s="210"/>
      <c r="D178" s="102" t="s">
        <v>2123</v>
      </c>
      <c r="E178" s="192"/>
      <c r="F178" s="103"/>
      <c r="G178" s="104"/>
      <c r="H178" s="103"/>
      <c r="I178" s="104"/>
      <c r="J178" s="117"/>
      <c r="K178" s="105"/>
      <c r="L178" s="106"/>
    </row>
    <row r="179" spans="1:12" ht="20.100000000000001" customHeight="1">
      <c r="A179" s="99"/>
      <c r="B179" s="192"/>
      <c r="C179" s="210"/>
      <c r="D179" s="102" t="s">
        <v>2134</v>
      </c>
      <c r="E179" s="192"/>
      <c r="F179" s="103">
        <v>3</v>
      </c>
      <c r="G179" s="104">
        <v>42.857142857142854</v>
      </c>
      <c r="H179" s="103">
        <v>2</v>
      </c>
      <c r="I179" s="104">
        <v>25</v>
      </c>
      <c r="J179" s="117"/>
      <c r="K179" s="105"/>
      <c r="L179" s="106"/>
    </row>
    <row r="180" spans="1:12" ht="20.100000000000001" customHeight="1">
      <c r="A180" s="99"/>
      <c r="B180" s="192"/>
      <c r="C180" s="210"/>
      <c r="D180" s="102" t="s">
        <v>2135</v>
      </c>
      <c r="E180" s="192"/>
      <c r="F180" s="103"/>
      <c r="G180" s="104"/>
      <c r="H180" s="103">
        <v>1</v>
      </c>
      <c r="I180" s="104">
        <v>12.5</v>
      </c>
      <c r="J180" s="117"/>
      <c r="K180" s="105"/>
      <c r="L180" s="106"/>
    </row>
    <row r="181" spans="1:12" ht="20.100000000000001" customHeight="1">
      <c r="A181" s="99"/>
      <c r="B181" s="192"/>
      <c r="C181" s="210"/>
      <c r="D181" s="102" t="s">
        <v>2136</v>
      </c>
      <c r="E181" s="192"/>
      <c r="F181" s="103">
        <v>1</v>
      </c>
      <c r="G181" s="104">
        <v>14.285714285714286</v>
      </c>
      <c r="H181" s="103"/>
      <c r="I181" s="104"/>
      <c r="J181" s="117"/>
      <c r="K181" s="105"/>
      <c r="L181" s="106"/>
    </row>
    <row r="182" spans="1:12" ht="20.100000000000001" customHeight="1">
      <c r="A182" s="99"/>
      <c r="B182" s="192"/>
      <c r="C182" s="210"/>
      <c r="D182" s="102" t="s">
        <v>2137</v>
      </c>
      <c r="E182" s="192"/>
      <c r="F182" s="103">
        <v>1</v>
      </c>
      <c r="G182" s="104">
        <v>14.285714285714286</v>
      </c>
      <c r="H182" s="103"/>
      <c r="I182" s="104"/>
      <c r="J182" s="117"/>
      <c r="K182" s="105"/>
      <c r="L182" s="106"/>
    </row>
    <row r="183" spans="1:12" ht="20.100000000000001" customHeight="1">
      <c r="A183" s="99"/>
      <c r="B183" s="192"/>
      <c r="C183" s="210"/>
      <c r="D183" s="102" t="s">
        <v>2138</v>
      </c>
      <c r="E183" s="192"/>
      <c r="F183" s="103">
        <v>2</v>
      </c>
      <c r="G183" s="104">
        <v>28.571428571428573</v>
      </c>
      <c r="H183" s="103"/>
      <c r="I183" s="104"/>
      <c r="J183" s="117"/>
      <c r="K183" s="105"/>
      <c r="L183" s="106"/>
    </row>
    <row r="184" spans="1:12" ht="20.100000000000001" customHeight="1">
      <c r="A184" s="99"/>
      <c r="B184" s="192"/>
      <c r="C184" s="210"/>
      <c r="D184" s="102" t="s">
        <v>2139</v>
      </c>
      <c r="E184" s="192"/>
      <c r="F184" s="103"/>
      <c r="G184" s="104"/>
      <c r="H184" s="103"/>
      <c r="I184" s="104"/>
      <c r="J184" s="117"/>
      <c r="K184" s="105"/>
      <c r="L184" s="106"/>
    </row>
    <row r="185" spans="1:12" ht="20.100000000000001" customHeight="1">
      <c r="A185" s="99"/>
      <c r="B185" s="192"/>
      <c r="C185" s="210"/>
      <c r="D185" s="102" t="s">
        <v>2140</v>
      </c>
      <c r="E185" s="192"/>
      <c r="F185" s="103"/>
      <c r="G185" s="104"/>
      <c r="H185" s="103"/>
      <c r="I185" s="104"/>
      <c r="J185" s="117"/>
      <c r="K185" s="105"/>
      <c r="L185" s="106"/>
    </row>
    <row r="186" spans="1:12" ht="20.100000000000001" customHeight="1">
      <c r="A186" s="99"/>
      <c r="B186" s="192"/>
      <c r="C186" s="210"/>
      <c r="D186" s="102" t="s">
        <v>2141</v>
      </c>
      <c r="E186" s="192"/>
      <c r="F186" s="103"/>
      <c r="G186" s="104"/>
      <c r="H186" s="103"/>
      <c r="I186" s="104"/>
      <c r="J186" s="117"/>
      <c r="K186" s="105"/>
      <c r="L186" s="106"/>
    </row>
    <row r="187" spans="1:12" ht="20.100000000000001" customHeight="1">
      <c r="A187" s="99"/>
      <c r="B187" s="192"/>
      <c r="C187" s="210"/>
      <c r="D187" s="102" t="s">
        <v>1694</v>
      </c>
      <c r="E187" s="192"/>
      <c r="F187" s="103"/>
      <c r="G187" s="104"/>
      <c r="H187" s="103"/>
      <c r="I187" s="104"/>
      <c r="J187" s="117"/>
      <c r="K187" s="105"/>
      <c r="L187" s="106"/>
    </row>
    <row r="188" spans="1:12" ht="20.100000000000001" customHeight="1">
      <c r="A188" s="141" t="s">
        <v>4277</v>
      </c>
      <c r="B188" s="209" t="s">
        <v>1561</v>
      </c>
      <c r="C188" s="215" t="s">
        <v>1309</v>
      </c>
      <c r="D188" s="143"/>
      <c r="E188" s="209" t="s">
        <v>2120</v>
      </c>
      <c r="F188" s="160">
        <v>2951</v>
      </c>
      <c r="G188" s="164">
        <v>99.527824620573355</v>
      </c>
      <c r="H188" s="160">
        <v>3281</v>
      </c>
      <c r="I188" s="164">
        <f>H188/(H188+H190)*100</f>
        <v>99.605343047966002</v>
      </c>
      <c r="J188" s="178" t="s">
        <v>1</v>
      </c>
      <c r="K188" s="178" t="s">
        <v>1</v>
      </c>
      <c r="L188" s="185"/>
    </row>
    <row r="189" spans="1:12" ht="20.100000000000001" customHeight="1">
      <c r="A189" s="99"/>
      <c r="B189" s="192"/>
      <c r="C189" s="192"/>
      <c r="D189" s="102" t="s">
        <v>2116</v>
      </c>
      <c r="E189" s="270"/>
      <c r="F189" s="103"/>
      <c r="G189" s="104"/>
      <c r="H189" s="103"/>
      <c r="I189" s="104"/>
      <c r="J189" s="117"/>
      <c r="K189" s="105"/>
      <c r="L189" s="106"/>
    </row>
    <row r="190" spans="1:12" ht="20.100000000000001" customHeight="1">
      <c r="A190" s="99"/>
      <c r="B190" s="192"/>
      <c r="C190" s="222"/>
      <c r="D190" s="102" t="s">
        <v>2118</v>
      </c>
      <c r="E190" s="192"/>
      <c r="F190" s="103">
        <v>14</v>
      </c>
      <c r="G190" s="104">
        <v>0.47217537942664423</v>
      </c>
      <c r="H190" s="103">
        <v>13</v>
      </c>
      <c r="I190" s="104">
        <f>100-I188</f>
        <v>0.39465695203399775</v>
      </c>
      <c r="J190" s="117"/>
      <c r="K190" s="105"/>
      <c r="L190" s="106"/>
    </row>
    <row r="191" spans="1:12" ht="20.100000000000001" customHeight="1">
      <c r="A191" s="141" t="s">
        <v>4278</v>
      </c>
      <c r="B191" s="209" t="s">
        <v>1560</v>
      </c>
      <c r="C191" s="215" t="s">
        <v>4279</v>
      </c>
      <c r="D191" s="143" t="s">
        <v>1548</v>
      </c>
      <c r="E191" s="209"/>
      <c r="F191" s="160">
        <v>1</v>
      </c>
      <c r="G191" s="164">
        <v>7.1428571428571432</v>
      </c>
      <c r="H191" s="160">
        <v>3</v>
      </c>
      <c r="I191" s="164">
        <v>23.076923076923077</v>
      </c>
      <c r="J191" s="178" t="s">
        <v>1</v>
      </c>
      <c r="K191" s="178" t="s">
        <v>1</v>
      </c>
      <c r="L191" s="185"/>
    </row>
    <row r="192" spans="1:12" ht="20.100000000000001" customHeight="1">
      <c r="A192" s="99"/>
      <c r="B192" s="192"/>
      <c r="C192" s="210"/>
      <c r="D192" s="102" t="s">
        <v>2123</v>
      </c>
      <c r="E192" s="192"/>
      <c r="F192" s="103"/>
      <c r="G192" s="104"/>
      <c r="H192" s="103">
        <v>1</v>
      </c>
      <c r="I192" s="104">
        <v>7.6923076923076925</v>
      </c>
      <c r="J192" s="117"/>
      <c r="K192" s="105"/>
      <c r="L192" s="106"/>
    </row>
    <row r="193" spans="1:12" ht="20.100000000000001" customHeight="1">
      <c r="A193" s="99"/>
      <c r="B193" s="192"/>
      <c r="C193" s="210"/>
      <c r="D193" s="102" t="s">
        <v>2134</v>
      </c>
      <c r="E193" s="192"/>
      <c r="F193" s="103">
        <v>5</v>
      </c>
      <c r="G193" s="104">
        <v>35.714285714285715</v>
      </c>
      <c r="H193" s="103">
        <v>6</v>
      </c>
      <c r="I193" s="104">
        <v>46.153846153846153</v>
      </c>
      <c r="J193" s="117"/>
      <c r="K193" s="105"/>
      <c r="L193" s="106"/>
    </row>
    <row r="194" spans="1:12" ht="20.100000000000001" customHeight="1">
      <c r="A194" s="99"/>
      <c r="B194" s="192"/>
      <c r="C194" s="210"/>
      <c r="D194" s="102" t="s">
        <v>2135</v>
      </c>
      <c r="E194" s="192"/>
      <c r="F194" s="103">
        <v>3</v>
      </c>
      <c r="G194" s="104">
        <v>21.428571428571427</v>
      </c>
      <c r="H194" s="103">
        <v>3</v>
      </c>
      <c r="I194" s="104">
        <v>23.076923076923077</v>
      </c>
      <c r="J194" s="117"/>
      <c r="K194" s="105"/>
      <c r="L194" s="106"/>
    </row>
    <row r="195" spans="1:12" ht="20.100000000000001" customHeight="1">
      <c r="A195" s="99"/>
      <c r="B195" s="192"/>
      <c r="C195" s="210"/>
      <c r="D195" s="102" t="s">
        <v>2136</v>
      </c>
      <c r="E195" s="192"/>
      <c r="F195" s="103">
        <v>4</v>
      </c>
      <c r="G195" s="104">
        <v>28.571428571428573</v>
      </c>
      <c r="H195" s="103"/>
      <c r="I195" s="104"/>
      <c r="J195" s="117"/>
      <c r="K195" s="105"/>
      <c r="L195" s="106"/>
    </row>
    <row r="196" spans="1:12" ht="20.100000000000001" customHeight="1">
      <c r="A196" s="99"/>
      <c r="B196" s="192"/>
      <c r="C196" s="210"/>
      <c r="D196" s="102" t="s">
        <v>2137</v>
      </c>
      <c r="E196" s="192"/>
      <c r="F196" s="103">
        <v>1</v>
      </c>
      <c r="G196" s="104">
        <v>7.1428571428571432</v>
      </c>
      <c r="H196" s="103"/>
      <c r="I196" s="104"/>
      <c r="J196" s="117"/>
      <c r="K196" s="105"/>
      <c r="L196" s="106"/>
    </row>
    <row r="197" spans="1:12" ht="20.100000000000001" customHeight="1">
      <c r="A197" s="99"/>
      <c r="B197" s="192"/>
      <c r="C197" s="210"/>
      <c r="D197" s="102" t="s">
        <v>2138</v>
      </c>
      <c r="E197" s="192"/>
      <c r="F197" s="103"/>
      <c r="G197" s="104"/>
      <c r="H197" s="103"/>
      <c r="I197" s="104"/>
      <c r="J197" s="117"/>
      <c r="K197" s="105"/>
      <c r="L197" s="106"/>
    </row>
    <row r="198" spans="1:12" ht="20.100000000000001" customHeight="1">
      <c r="A198" s="99"/>
      <c r="B198" s="192"/>
      <c r="C198" s="210"/>
      <c r="D198" s="102" t="s">
        <v>2139</v>
      </c>
      <c r="E198" s="192"/>
      <c r="F198" s="103"/>
      <c r="G198" s="104"/>
      <c r="H198" s="103"/>
      <c r="I198" s="104"/>
      <c r="J198" s="117"/>
      <c r="K198" s="105"/>
      <c r="L198" s="106"/>
    </row>
    <row r="199" spans="1:12" ht="20.100000000000001" customHeight="1">
      <c r="A199" s="99"/>
      <c r="B199" s="192"/>
      <c r="C199" s="210"/>
      <c r="D199" s="102" t="s">
        <v>2140</v>
      </c>
      <c r="E199" s="192"/>
      <c r="F199" s="103"/>
      <c r="G199" s="104"/>
      <c r="H199" s="103"/>
      <c r="I199" s="104"/>
      <c r="J199" s="117"/>
      <c r="K199" s="105"/>
      <c r="L199" s="106"/>
    </row>
    <row r="200" spans="1:12" ht="20.100000000000001" customHeight="1">
      <c r="A200" s="99"/>
      <c r="B200" s="192"/>
      <c r="C200" s="210"/>
      <c r="D200" s="102" t="s">
        <v>2141</v>
      </c>
      <c r="E200" s="192"/>
      <c r="F200" s="103"/>
      <c r="G200" s="104"/>
      <c r="H200" s="103"/>
      <c r="I200" s="104"/>
      <c r="J200" s="117"/>
      <c r="K200" s="105"/>
      <c r="L200" s="106"/>
    </row>
    <row r="201" spans="1:12" ht="20.100000000000001" customHeight="1">
      <c r="A201" s="99"/>
      <c r="B201" s="192"/>
      <c r="C201" s="210"/>
      <c r="D201" s="102" t="s">
        <v>1694</v>
      </c>
      <c r="E201" s="192"/>
      <c r="F201" s="103"/>
      <c r="G201" s="104"/>
      <c r="H201" s="103"/>
      <c r="I201" s="104"/>
      <c r="J201" s="117"/>
      <c r="K201" s="105"/>
      <c r="L201" s="106"/>
    </row>
    <row r="202" spans="1:12" ht="20.100000000000001" customHeight="1">
      <c r="A202" s="141" t="s">
        <v>4298</v>
      </c>
      <c r="B202" s="209" t="s">
        <v>1696</v>
      </c>
      <c r="C202" s="215" t="s">
        <v>1294</v>
      </c>
      <c r="D202" s="143"/>
      <c r="E202" s="209" t="s">
        <v>2120</v>
      </c>
      <c r="F202" s="160">
        <v>2962</v>
      </c>
      <c r="G202" s="164">
        <v>99.898819561551434</v>
      </c>
      <c r="H202" s="160">
        <v>3281</v>
      </c>
      <c r="I202" s="164">
        <f>H202/(H202+H204)*100</f>
        <v>99.605343047966002</v>
      </c>
      <c r="J202" s="178" t="s">
        <v>1</v>
      </c>
      <c r="K202" s="178"/>
      <c r="L202" s="185"/>
    </row>
    <row r="203" spans="1:12" ht="20.100000000000001" customHeight="1">
      <c r="A203" s="99"/>
      <c r="B203" s="192"/>
      <c r="C203" s="192"/>
      <c r="D203" s="102" t="s">
        <v>2116</v>
      </c>
      <c r="E203" s="270"/>
      <c r="F203" s="103"/>
      <c r="G203" s="104"/>
      <c r="H203" s="103"/>
      <c r="I203" s="104"/>
      <c r="J203" s="117"/>
      <c r="K203" s="105"/>
      <c r="L203" s="106"/>
    </row>
    <row r="204" spans="1:12" ht="20.100000000000001" customHeight="1">
      <c r="A204" s="99"/>
      <c r="B204" s="192"/>
      <c r="C204" s="222"/>
      <c r="D204" s="102" t="s">
        <v>2118</v>
      </c>
      <c r="E204" s="192"/>
      <c r="F204" s="103">
        <v>3</v>
      </c>
      <c r="G204" s="104">
        <v>0.1011804384485666</v>
      </c>
      <c r="H204" s="103">
        <v>13</v>
      </c>
      <c r="I204" s="104">
        <f>100-I202</f>
        <v>0.39465695203399775</v>
      </c>
      <c r="J204" s="117"/>
      <c r="K204" s="105"/>
      <c r="L204" s="106"/>
    </row>
    <row r="205" spans="1:12" ht="20.100000000000001" customHeight="1">
      <c r="A205" s="141" t="s">
        <v>4299</v>
      </c>
      <c r="B205" s="209" t="s">
        <v>1695</v>
      </c>
      <c r="C205" s="215" t="s">
        <v>4300</v>
      </c>
      <c r="D205" s="143" t="s">
        <v>1548</v>
      </c>
      <c r="E205" s="209"/>
      <c r="F205" s="160"/>
      <c r="G205" s="164"/>
      <c r="H205" s="160">
        <v>3</v>
      </c>
      <c r="I205" s="164">
        <v>23.076923076923102</v>
      </c>
      <c r="J205" s="178" t="s">
        <v>1</v>
      </c>
      <c r="K205" s="178"/>
      <c r="L205" s="185"/>
    </row>
    <row r="206" spans="1:12" ht="20.100000000000001" customHeight="1">
      <c r="A206" s="99"/>
      <c r="B206" s="192"/>
      <c r="C206" s="210"/>
      <c r="D206" s="102" t="s">
        <v>2123</v>
      </c>
      <c r="E206" s="192"/>
      <c r="F206" s="103">
        <v>1</v>
      </c>
      <c r="G206" s="104">
        <v>33.333333333333336</v>
      </c>
      <c r="H206" s="103">
        <v>1</v>
      </c>
      <c r="I206" s="104">
        <v>7.6923076923076925</v>
      </c>
      <c r="J206" s="117"/>
      <c r="K206" s="105"/>
      <c r="L206" s="106"/>
    </row>
    <row r="207" spans="1:12" ht="20.100000000000001" customHeight="1">
      <c r="A207" s="99"/>
      <c r="B207" s="192"/>
      <c r="C207" s="210"/>
      <c r="D207" s="102" t="s">
        <v>2134</v>
      </c>
      <c r="E207" s="192"/>
      <c r="F207" s="103"/>
      <c r="G207" s="104"/>
      <c r="H207" s="103">
        <v>6</v>
      </c>
      <c r="I207" s="104">
        <v>46.153846153846153</v>
      </c>
      <c r="J207" s="117"/>
      <c r="K207" s="105"/>
      <c r="L207" s="106"/>
    </row>
    <row r="208" spans="1:12" ht="20.100000000000001" customHeight="1">
      <c r="A208" s="99"/>
      <c r="B208" s="192"/>
      <c r="C208" s="210"/>
      <c r="D208" s="102" t="s">
        <v>2135</v>
      </c>
      <c r="E208" s="192"/>
      <c r="F208" s="103">
        <v>1</v>
      </c>
      <c r="G208" s="104">
        <v>33.333333333333336</v>
      </c>
      <c r="H208" s="103">
        <v>3</v>
      </c>
      <c r="I208" s="104">
        <v>23.076923076923077</v>
      </c>
      <c r="J208" s="117"/>
      <c r="K208" s="105"/>
      <c r="L208" s="106"/>
    </row>
    <row r="209" spans="1:12" ht="20.100000000000001" customHeight="1">
      <c r="A209" s="99"/>
      <c r="B209" s="192"/>
      <c r="C209" s="210"/>
      <c r="D209" s="102" t="s">
        <v>2136</v>
      </c>
      <c r="E209" s="192"/>
      <c r="F209" s="103">
        <v>1</v>
      </c>
      <c r="G209" s="104">
        <v>33.333333333333336</v>
      </c>
      <c r="H209" s="103"/>
      <c r="I209" s="104"/>
      <c r="J209" s="117"/>
      <c r="K209" s="105"/>
      <c r="L209" s="106"/>
    </row>
    <row r="210" spans="1:12" ht="20.100000000000001" customHeight="1">
      <c r="A210" s="99"/>
      <c r="B210" s="192"/>
      <c r="C210" s="210"/>
      <c r="D210" s="102" t="s">
        <v>2137</v>
      </c>
      <c r="E210" s="192"/>
      <c r="F210" s="103"/>
      <c r="G210" s="104"/>
      <c r="H210" s="103"/>
      <c r="I210" s="104"/>
      <c r="J210" s="117"/>
      <c r="K210" s="105"/>
      <c r="L210" s="106"/>
    </row>
    <row r="211" spans="1:12" ht="20.100000000000001" customHeight="1">
      <c r="A211" s="99"/>
      <c r="B211" s="192"/>
      <c r="C211" s="210"/>
      <c r="D211" s="102" t="s">
        <v>2138</v>
      </c>
      <c r="E211" s="192"/>
      <c r="F211" s="103"/>
      <c r="G211" s="104"/>
      <c r="H211" s="103"/>
      <c r="I211" s="104"/>
      <c r="J211" s="117"/>
      <c r="K211" s="105"/>
      <c r="L211" s="106"/>
    </row>
    <row r="212" spans="1:12" ht="20.100000000000001" customHeight="1">
      <c r="A212" s="99"/>
      <c r="B212" s="192"/>
      <c r="C212" s="210"/>
      <c r="D212" s="102" t="s">
        <v>2139</v>
      </c>
      <c r="E212" s="192"/>
      <c r="F212" s="103"/>
      <c r="G212" s="104"/>
      <c r="H212" s="103"/>
      <c r="I212" s="104"/>
      <c r="J212" s="117"/>
      <c r="K212" s="105"/>
      <c r="L212" s="106"/>
    </row>
    <row r="213" spans="1:12" ht="20.100000000000001" customHeight="1">
      <c r="A213" s="99"/>
      <c r="B213" s="192"/>
      <c r="C213" s="210"/>
      <c r="D213" s="102" t="s">
        <v>2140</v>
      </c>
      <c r="E213" s="192"/>
      <c r="F213" s="103"/>
      <c r="G213" s="104"/>
      <c r="H213" s="103"/>
      <c r="I213" s="104"/>
      <c r="J213" s="117"/>
      <c r="K213" s="105"/>
      <c r="L213" s="106"/>
    </row>
    <row r="214" spans="1:12" ht="20.100000000000001" customHeight="1">
      <c r="A214" s="99"/>
      <c r="B214" s="192"/>
      <c r="C214" s="210"/>
      <c r="D214" s="102" t="s">
        <v>2141</v>
      </c>
      <c r="E214" s="192"/>
      <c r="F214" s="103"/>
      <c r="G214" s="104"/>
      <c r="H214" s="103"/>
      <c r="I214" s="104"/>
      <c r="J214" s="117"/>
      <c r="K214" s="105"/>
      <c r="L214" s="106"/>
    </row>
    <row r="215" spans="1:12" ht="20.100000000000001" customHeight="1">
      <c r="A215" s="99"/>
      <c r="B215" s="192"/>
      <c r="C215" s="210"/>
      <c r="D215" s="102" t="s">
        <v>1694</v>
      </c>
      <c r="E215" s="192"/>
      <c r="F215" s="103"/>
      <c r="G215" s="104"/>
      <c r="H215" s="103"/>
      <c r="I215" s="104"/>
      <c r="J215" s="117"/>
      <c r="K215" s="105"/>
      <c r="L215" s="106"/>
    </row>
    <row r="216" spans="1:12" ht="20.100000000000001" customHeight="1">
      <c r="A216" s="141" t="s">
        <v>4280</v>
      </c>
      <c r="B216" s="209" t="s">
        <v>1558</v>
      </c>
      <c r="C216" s="215" t="s">
        <v>1545</v>
      </c>
      <c r="D216" s="143"/>
      <c r="E216" s="209" t="s">
        <v>2120</v>
      </c>
      <c r="F216" s="160">
        <v>2962</v>
      </c>
      <c r="G216" s="164">
        <v>99.898819561551434</v>
      </c>
      <c r="H216" s="160">
        <v>3280</v>
      </c>
      <c r="I216" s="164">
        <f>H216/(H216+H218)*100</f>
        <v>99.574984820886456</v>
      </c>
      <c r="J216" s="178" t="s">
        <v>1</v>
      </c>
      <c r="K216" s="178" t="s">
        <v>1</v>
      </c>
      <c r="L216" s="185"/>
    </row>
    <row r="217" spans="1:12" ht="20.100000000000001" customHeight="1">
      <c r="A217" s="99"/>
      <c r="B217" s="192"/>
      <c r="C217" s="192"/>
      <c r="D217" s="102" t="s">
        <v>2116</v>
      </c>
      <c r="E217" s="270"/>
      <c r="F217" s="103"/>
      <c r="G217" s="104"/>
      <c r="H217" s="103"/>
      <c r="I217" s="104"/>
      <c r="J217" s="117"/>
      <c r="K217" s="105"/>
      <c r="L217" s="106"/>
    </row>
    <row r="218" spans="1:12" ht="20.100000000000001" customHeight="1">
      <c r="A218" s="99"/>
      <c r="B218" s="192"/>
      <c r="C218" s="222"/>
      <c r="D218" s="102" t="s">
        <v>2118</v>
      </c>
      <c r="E218" s="192"/>
      <c r="F218" s="103">
        <v>3</v>
      </c>
      <c r="G218" s="104">
        <v>0.1011804384485666</v>
      </c>
      <c r="H218" s="103">
        <v>14</v>
      </c>
      <c r="I218" s="104">
        <f>100-I216</f>
        <v>0.4250151791135437</v>
      </c>
      <c r="J218" s="117"/>
      <c r="K218" s="105"/>
      <c r="L218" s="106"/>
    </row>
    <row r="219" spans="1:12" ht="20.100000000000001" customHeight="1">
      <c r="A219" s="141" t="s">
        <v>4281</v>
      </c>
      <c r="B219" s="209" t="s">
        <v>1557</v>
      </c>
      <c r="C219" s="215" t="s">
        <v>4282</v>
      </c>
      <c r="D219" s="143" t="s">
        <v>1548</v>
      </c>
      <c r="E219" s="209"/>
      <c r="F219" s="160"/>
      <c r="G219" s="164"/>
      <c r="H219" s="160">
        <v>7</v>
      </c>
      <c r="I219" s="164">
        <v>50</v>
      </c>
      <c r="J219" s="178" t="s">
        <v>1</v>
      </c>
      <c r="K219" s="178" t="s">
        <v>1</v>
      </c>
      <c r="L219" s="185"/>
    </row>
    <row r="220" spans="1:12" ht="20.100000000000001" customHeight="1">
      <c r="A220" s="99"/>
      <c r="B220" s="192"/>
      <c r="C220" s="210"/>
      <c r="D220" s="102" t="s">
        <v>2123</v>
      </c>
      <c r="E220" s="192"/>
      <c r="F220" s="103"/>
      <c r="G220" s="104"/>
      <c r="H220" s="103"/>
      <c r="I220" s="104"/>
      <c r="J220" s="117"/>
      <c r="K220" s="105"/>
      <c r="L220" s="106"/>
    </row>
    <row r="221" spans="1:12" ht="20.100000000000001" customHeight="1">
      <c r="A221" s="99"/>
      <c r="B221" s="192"/>
      <c r="C221" s="210"/>
      <c r="D221" s="102" t="s">
        <v>2134</v>
      </c>
      <c r="E221" s="192"/>
      <c r="F221" s="103"/>
      <c r="G221" s="104"/>
      <c r="H221" s="103">
        <v>3</v>
      </c>
      <c r="I221" s="104">
        <v>21.428571428571427</v>
      </c>
      <c r="J221" s="117"/>
      <c r="K221" s="105"/>
      <c r="L221" s="106"/>
    </row>
    <row r="222" spans="1:12" ht="20.100000000000001" customHeight="1">
      <c r="A222" s="99"/>
      <c r="B222" s="192"/>
      <c r="C222" s="210"/>
      <c r="D222" s="102" t="s">
        <v>2135</v>
      </c>
      <c r="E222" s="192"/>
      <c r="F222" s="103">
        <v>2</v>
      </c>
      <c r="G222" s="104">
        <v>66.666666666666671</v>
      </c>
      <c r="H222" s="103">
        <v>4</v>
      </c>
      <c r="I222" s="104">
        <v>28.571428571428569</v>
      </c>
      <c r="J222" s="117"/>
      <c r="K222" s="105"/>
      <c r="L222" s="106"/>
    </row>
    <row r="223" spans="1:12" ht="20.100000000000001" customHeight="1">
      <c r="A223" s="99"/>
      <c r="B223" s="192"/>
      <c r="C223" s="210"/>
      <c r="D223" s="102" t="s">
        <v>2136</v>
      </c>
      <c r="E223" s="192"/>
      <c r="F223" s="103"/>
      <c r="G223" s="104"/>
      <c r="H223" s="103"/>
      <c r="I223" s="104"/>
      <c r="J223" s="117"/>
      <c r="K223" s="105"/>
      <c r="L223" s="106"/>
    </row>
    <row r="224" spans="1:12" ht="20.100000000000001" customHeight="1">
      <c r="A224" s="99"/>
      <c r="B224" s="192"/>
      <c r="C224" s="210"/>
      <c r="D224" s="102" t="s">
        <v>2137</v>
      </c>
      <c r="E224" s="192"/>
      <c r="F224" s="103">
        <v>1</v>
      </c>
      <c r="G224" s="104">
        <v>33.299999999999997</v>
      </c>
      <c r="H224" s="103"/>
      <c r="I224" s="104"/>
      <c r="J224" s="117"/>
      <c r="K224" s="105"/>
      <c r="L224" s="106"/>
    </row>
    <row r="225" spans="1:12" ht="20.100000000000001" customHeight="1">
      <c r="A225" s="99"/>
      <c r="B225" s="192"/>
      <c r="C225" s="210"/>
      <c r="D225" s="102" t="s">
        <v>2138</v>
      </c>
      <c r="E225" s="192"/>
      <c r="F225" s="103"/>
      <c r="G225" s="104"/>
      <c r="H225" s="103"/>
      <c r="I225" s="104"/>
      <c r="J225" s="117"/>
      <c r="K225" s="105"/>
      <c r="L225" s="106"/>
    </row>
    <row r="226" spans="1:12" ht="20.100000000000001" customHeight="1">
      <c r="A226" s="99"/>
      <c r="B226" s="192"/>
      <c r="C226" s="210"/>
      <c r="D226" s="102" t="s">
        <v>2139</v>
      </c>
      <c r="E226" s="192"/>
      <c r="F226" s="103"/>
      <c r="G226" s="104"/>
      <c r="H226" s="103"/>
      <c r="I226" s="104"/>
      <c r="J226" s="117"/>
      <c r="K226" s="105"/>
      <c r="L226" s="106"/>
    </row>
    <row r="227" spans="1:12" ht="20.100000000000001" customHeight="1">
      <c r="A227" s="99"/>
      <c r="B227" s="192"/>
      <c r="C227" s="210"/>
      <c r="D227" s="102" t="s">
        <v>2140</v>
      </c>
      <c r="E227" s="192"/>
      <c r="F227" s="103"/>
      <c r="G227" s="104"/>
      <c r="H227" s="103"/>
      <c r="I227" s="104"/>
      <c r="J227" s="117"/>
      <c r="K227" s="105"/>
      <c r="L227" s="106"/>
    </row>
    <row r="228" spans="1:12" ht="20.100000000000001" customHeight="1">
      <c r="A228" s="99"/>
      <c r="B228" s="192"/>
      <c r="C228" s="210"/>
      <c r="D228" s="102" t="s">
        <v>2141</v>
      </c>
      <c r="E228" s="192"/>
      <c r="F228" s="103"/>
      <c r="G228" s="104"/>
      <c r="H228" s="103"/>
      <c r="I228" s="104"/>
      <c r="J228" s="117"/>
      <c r="K228" s="105"/>
      <c r="L228" s="106"/>
    </row>
    <row r="229" spans="1:12" ht="20.100000000000001" customHeight="1">
      <c r="A229" s="99"/>
      <c r="B229" s="192"/>
      <c r="C229" s="210"/>
      <c r="D229" s="102" t="s">
        <v>1694</v>
      </c>
      <c r="E229" s="192"/>
      <c r="F229" s="103"/>
      <c r="G229" s="104"/>
      <c r="H229" s="103"/>
      <c r="I229" s="104"/>
      <c r="J229" s="117"/>
      <c r="K229" s="105"/>
      <c r="L229" s="106"/>
    </row>
    <row r="230" spans="1:12" ht="20.100000000000001" customHeight="1">
      <c r="A230" s="141" t="s">
        <v>4283</v>
      </c>
      <c r="B230" s="209" t="s">
        <v>1556</v>
      </c>
      <c r="C230" s="215" t="s">
        <v>1545</v>
      </c>
      <c r="D230" s="143"/>
      <c r="E230" s="209" t="s">
        <v>2120</v>
      </c>
      <c r="F230" s="160">
        <v>2949</v>
      </c>
      <c r="G230" s="164">
        <v>99.460370994940988</v>
      </c>
      <c r="H230" s="160">
        <v>3279</v>
      </c>
      <c r="I230" s="164">
        <f>H230/(H230+H232)*100</f>
        <v>99.544626593806925</v>
      </c>
      <c r="J230" s="178" t="s">
        <v>1</v>
      </c>
      <c r="K230" s="178" t="s">
        <v>1</v>
      </c>
      <c r="L230" s="185"/>
    </row>
    <row r="231" spans="1:12" ht="20.100000000000001" customHeight="1">
      <c r="A231" s="99"/>
      <c r="B231" s="192"/>
      <c r="C231" s="192"/>
      <c r="D231" s="102" t="s">
        <v>2116</v>
      </c>
      <c r="E231" s="270"/>
      <c r="F231" s="103"/>
      <c r="G231" s="104"/>
      <c r="H231" s="103"/>
      <c r="I231" s="104"/>
      <c r="J231" s="117"/>
      <c r="K231" s="105"/>
      <c r="L231" s="106"/>
    </row>
    <row r="232" spans="1:12" ht="20.100000000000001" customHeight="1">
      <c r="A232" s="99"/>
      <c r="B232" s="192"/>
      <c r="C232" s="222"/>
      <c r="D232" s="102" t="s">
        <v>2118</v>
      </c>
      <c r="E232" s="192"/>
      <c r="F232" s="103">
        <v>16</v>
      </c>
      <c r="G232" s="104">
        <v>0.53962900505902189</v>
      </c>
      <c r="H232" s="103">
        <v>15</v>
      </c>
      <c r="I232" s="104">
        <f>100-I230</f>
        <v>0.45537340619307543</v>
      </c>
      <c r="J232" s="117"/>
      <c r="K232" s="105"/>
      <c r="L232" s="106"/>
    </row>
    <row r="233" spans="1:12" ht="20.100000000000001" customHeight="1">
      <c r="A233" s="141" t="s">
        <v>4284</v>
      </c>
      <c r="B233" s="209" t="s">
        <v>1555</v>
      </c>
      <c r="C233" s="215" t="s">
        <v>4285</v>
      </c>
      <c r="D233" s="143" t="s">
        <v>1548</v>
      </c>
      <c r="E233" s="209"/>
      <c r="F233" s="160">
        <v>3</v>
      </c>
      <c r="G233" s="164">
        <v>18.75</v>
      </c>
      <c r="H233" s="160">
        <v>11</v>
      </c>
      <c r="I233" s="164">
        <v>73.333333333333329</v>
      </c>
      <c r="J233" s="178" t="s">
        <v>1</v>
      </c>
      <c r="K233" s="178" t="s">
        <v>1</v>
      </c>
      <c r="L233" s="185"/>
    </row>
    <row r="234" spans="1:12" ht="20.100000000000001" customHeight="1">
      <c r="A234" s="99"/>
      <c r="B234" s="192"/>
      <c r="C234" s="210"/>
      <c r="D234" s="102" t="s">
        <v>2123</v>
      </c>
      <c r="E234" s="192"/>
      <c r="F234" s="103">
        <v>3</v>
      </c>
      <c r="G234" s="104">
        <v>18.75</v>
      </c>
      <c r="H234" s="103"/>
      <c r="I234" s="104"/>
      <c r="J234" s="117"/>
      <c r="K234" s="105"/>
      <c r="L234" s="106"/>
    </row>
    <row r="235" spans="1:12" ht="20.100000000000001" customHeight="1">
      <c r="A235" s="99"/>
      <c r="B235" s="192"/>
      <c r="C235" s="210"/>
      <c r="D235" s="102" t="s">
        <v>2134</v>
      </c>
      <c r="E235" s="192"/>
      <c r="F235" s="103">
        <v>1</v>
      </c>
      <c r="G235" s="104">
        <v>6.25</v>
      </c>
      <c r="H235" s="103">
        <v>1</v>
      </c>
      <c r="I235" s="104">
        <v>6.666666666666667</v>
      </c>
      <c r="J235" s="117"/>
      <c r="K235" s="105"/>
      <c r="L235" s="106"/>
    </row>
    <row r="236" spans="1:12" ht="20.100000000000001" customHeight="1">
      <c r="A236" s="99"/>
      <c r="B236" s="192"/>
      <c r="C236" s="210"/>
      <c r="D236" s="102" t="s">
        <v>2135</v>
      </c>
      <c r="E236" s="192"/>
      <c r="F236" s="103">
        <v>1</v>
      </c>
      <c r="G236" s="104">
        <v>6.25</v>
      </c>
      <c r="H236" s="103"/>
      <c r="I236" s="104"/>
      <c r="J236" s="117"/>
      <c r="K236" s="105"/>
      <c r="L236" s="106"/>
    </row>
    <row r="237" spans="1:12" ht="20.100000000000001" customHeight="1">
      <c r="A237" s="99"/>
      <c r="B237" s="192"/>
      <c r="C237" s="210"/>
      <c r="D237" s="102" t="s">
        <v>2136</v>
      </c>
      <c r="E237" s="192"/>
      <c r="F237" s="103">
        <v>2</v>
      </c>
      <c r="G237" s="104">
        <v>12.5</v>
      </c>
      <c r="H237" s="103">
        <v>2</v>
      </c>
      <c r="I237" s="104">
        <v>13.333333333333334</v>
      </c>
      <c r="J237" s="117"/>
      <c r="K237" s="105"/>
      <c r="L237" s="106"/>
    </row>
    <row r="238" spans="1:12" ht="20.100000000000001" customHeight="1">
      <c r="A238" s="99"/>
      <c r="B238" s="192"/>
      <c r="C238" s="210"/>
      <c r="D238" s="102" t="s">
        <v>2137</v>
      </c>
      <c r="E238" s="192"/>
      <c r="F238" s="103">
        <v>2</v>
      </c>
      <c r="G238" s="104">
        <v>12.5</v>
      </c>
      <c r="H238" s="103"/>
      <c r="I238" s="104"/>
      <c r="J238" s="117"/>
      <c r="K238" s="105"/>
      <c r="L238" s="106"/>
    </row>
    <row r="239" spans="1:12" ht="20.100000000000001" customHeight="1">
      <c r="A239" s="99"/>
      <c r="B239" s="192"/>
      <c r="C239" s="210"/>
      <c r="D239" s="102" t="s">
        <v>2138</v>
      </c>
      <c r="E239" s="192"/>
      <c r="F239" s="103">
        <v>1</v>
      </c>
      <c r="G239" s="104">
        <v>6.25</v>
      </c>
      <c r="H239" s="103">
        <v>1</v>
      </c>
      <c r="I239" s="104">
        <v>6.666666666666667</v>
      </c>
      <c r="J239" s="117"/>
      <c r="K239" s="105"/>
      <c r="L239" s="106"/>
    </row>
    <row r="240" spans="1:12" ht="20.100000000000001" customHeight="1">
      <c r="A240" s="99"/>
      <c r="B240" s="192"/>
      <c r="C240" s="210"/>
      <c r="D240" s="102" t="s">
        <v>2139</v>
      </c>
      <c r="E240" s="192"/>
      <c r="F240" s="103">
        <v>3</v>
      </c>
      <c r="G240" s="104">
        <v>18.75</v>
      </c>
      <c r="H240" s="103"/>
      <c r="I240" s="104"/>
      <c r="J240" s="117"/>
      <c r="K240" s="105"/>
      <c r="L240" s="106"/>
    </row>
    <row r="241" spans="1:12" ht="20.100000000000001" customHeight="1">
      <c r="A241" s="99"/>
      <c r="B241" s="192"/>
      <c r="C241" s="210"/>
      <c r="D241" s="102" t="s">
        <v>2140</v>
      </c>
      <c r="E241" s="192"/>
      <c r="F241" s="103"/>
      <c r="G241" s="104"/>
      <c r="H241" s="103"/>
      <c r="I241" s="104"/>
      <c r="J241" s="117"/>
      <c r="K241" s="105"/>
      <c r="L241" s="106"/>
    </row>
    <row r="242" spans="1:12" ht="20.100000000000001" customHeight="1">
      <c r="A242" s="99"/>
      <c r="B242" s="192"/>
      <c r="C242" s="210"/>
      <c r="D242" s="102" t="s">
        <v>2141</v>
      </c>
      <c r="E242" s="192"/>
      <c r="F242" s="103"/>
      <c r="G242" s="104"/>
      <c r="H242" s="103"/>
      <c r="I242" s="104"/>
      <c r="J242" s="117"/>
      <c r="K242" s="105"/>
      <c r="L242" s="106"/>
    </row>
    <row r="243" spans="1:12" ht="20.100000000000001" customHeight="1">
      <c r="A243" s="99"/>
      <c r="B243" s="192"/>
      <c r="C243" s="210"/>
      <c r="D243" s="102" t="s">
        <v>1694</v>
      </c>
      <c r="E243" s="192"/>
      <c r="F243" s="103"/>
      <c r="G243" s="104"/>
      <c r="H243" s="103"/>
      <c r="I243" s="104"/>
      <c r="J243" s="117"/>
      <c r="K243" s="105"/>
      <c r="L243" s="106"/>
    </row>
    <row r="244" spans="1:12" ht="20.100000000000001" customHeight="1">
      <c r="A244" s="141" t="s">
        <v>4286</v>
      </c>
      <c r="B244" s="209" t="s">
        <v>1554</v>
      </c>
      <c r="C244" s="215" t="s">
        <v>1545</v>
      </c>
      <c r="D244" s="143"/>
      <c r="E244" s="209" t="s">
        <v>2120</v>
      </c>
      <c r="F244" s="160">
        <v>2958</v>
      </c>
      <c r="G244" s="164">
        <v>99.763912310286671</v>
      </c>
      <c r="H244" s="160">
        <v>3280</v>
      </c>
      <c r="I244" s="164">
        <f>H244/(H244+H246)*100</f>
        <v>99.574984820886456</v>
      </c>
      <c r="J244" s="178" t="s">
        <v>1</v>
      </c>
      <c r="K244" s="178" t="s">
        <v>1</v>
      </c>
      <c r="L244" s="185"/>
    </row>
    <row r="245" spans="1:12" ht="20.100000000000001" customHeight="1">
      <c r="A245" s="99"/>
      <c r="B245" s="192"/>
      <c r="C245" s="192"/>
      <c r="D245" s="102" t="s">
        <v>2116</v>
      </c>
      <c r="E245" s="270"/>
      <c r="F245" s="103"/>
      <c r="G245" s="104"/>
      <c r="H245" s="103"/>
      <c r="I245" s="104"/>
      <c r="J245" s="117"/>
      <c r="K245" s="105"/>
      <c r="L245" s="106"/>
    </row>
    <row r="246" spans="1:12" ht="20.100000000000001" customHeight="1">
      <c r="A246" s="99"/>
      <c r="B246" s="192"/>
      <c r="C246" s="222"/>
      <c r="D246" s="102" t="s">
        <v>2118</v>
      </c>
      <c r="E246" s="192"/>
      <c r="F246" s="103">
        <v>7</v>
      </c>
      <c r="G246" s="104">
        <v>0.23608768971332211</v>
      </c>
      <c r="H246" s="103">
        <v>14</v>
      </c>
      <c r="I246" s="104">
        <f>100-I244</f>
        <v>0.4250151791135437</v>
      </c>
      <c r="J246" s="117"/>
      <c r="K246" s="105"/>
      <c r="L246" s="106"/>
    </row>
    <row r="247" spans="1:12" ht="20.100000000000001" customHeight="1">
      <c r="A247" s="141" t="s">
        <v>4287</v>
      </c>
      <c r="B247" s="209" t="s">
        <v>1553</v>
      </c>
      <c r="C247" s="215" t="s">
        <v>4288</v>
      </c>
      <c r="D247" s="143" t="s">
        <v>1548</v>
      </c>
      <c r="E247" s="209"/>
      <c r="F247" s="160">
        <v>3</v>
      </c>
      <c r="G247" s="164">
        <v>42.857142857142854</v>
      </c>
      <c r="H247" s="160">
        <v>6</v>
      </c>
      <c r="I247" s="164">
        <v>42.857142857142854</v>
      </c>
      <c r="J247" s="178" t="s">
        <v>1</v>
      </c>
      <c r="K247" s="178" t="s">
        <v>1</v>
      </c>
      <c r="L247" s="185"/>
    </row>
    <row r="248" spans="1:12" ht="20.100000000000001" customHeight="1">
      <c r="A248" s="99"/>
      <c r="B248" s="192"/>
      <c r="C248" s="210"/>
      <c r="D248" s="102" t="s">
        <v>2123</v>
      </c>
      <c r="E248" s="192"/>
      <c r="F248" s="103">
        <v>2</v>
      </c>
      <c r="G248" s="104">
        <v>28.571428571428573</v>
      </c>
      <c r="H248" s="103">
        <v>2</v>
      </c>
      <c r="I248" s="104">
        <v>14.285714285714285</v>
      </c>
      <c r="J248" s="117"/>
      <c r="K248" s="105"/>
      <c r="L248" s="106"/>
    </row>
    <row r="249" spans="1:12" ht="20.100000000000001" customHeight="1">
      <c r="A249" s="99"/>
      <c r="B249" s="192"/>
      <c r="C249" s="210"/>
      <c r="D249" s="102" t="s">
        <v>2134</v>
      </c>
      <c r="E249" s="192"/>
      <c r="F249" s="103">
        <v>1</v>
      </c>
      <c r="G249" s="104">
        <v>14.285714285714286</v>
      </c>
      <c r="H249" s="103">
        <v>1</v>
      </c>
      <c r="I249" s="104">
        <v>7.1428571428571423</v>
      </c>
      <c r="J249" s="117"/>
      <c r="K249" s="105"/>
      <c r="L249" s="106"/>
    </row>
    <row r="250" spans="1:12" ht="20.100000000000001" customHeight="1">
      <c r="A250" s="99"/>
      <c r="B250" s="192"/>
      <c r="C250" s="210"/>
      <c r="D250" s="102" t="s">
        <v>2135</v>
      </c>
      <c r="E250" s="192"/>
      <c r="F250" s="103"/>
      <c r="G250" s="104"/>
      <c r="H250" s="103">
        <v>1</v>
      </c>
      <c r="I250" s="104">
        <v>7.1428571428571423</v>
      </c>
      <c r="J250" s="117"/>
      <c r="K250" s="105"/>
      <c r="L250" s="106"/>
    </row>
    <row r="251" spans="1:12" ht="20.100000000000001" customHeight="1">
      <c r="A251" s="99"/>
      <c r="B251" s="192"/>
      <c r="C251" s="210"/>
      <c r="D251" s="102" t="s">
        <v>2136</v>
      </c>
      <c r="E251" s="192"/>
      <c r="F251" s="103">
        <v>1</v>
      </c>
      <c r="G251" s="104">
        <v>14.285714285714286</v>
      </c>
      <c r="H251" s="103">
        <v>4</v>
      </c>
      <c r="I251" s="104">
        <v>28.571428571428569</v>
      </c>
      <c r="J251" s="117"/>
      <c r="K251" s="105"/>
      <c r="L251" s="106"/>
    </row>
    <row r="252" spans="1:12" ht="20.100000000000001" customHeight="1">
      <c r="A252" s="99"/>
      <c r="B252" s="192"/>
      <c r="C252" s="210"/>
      <c r="D252" s="102" t="s">
        <v>2137</v>
      </c>
      <c r="E252" s="192"/>
      <c r="F252" s="103"/>
      <c r="G252" s="104"/>
      <c r="H252" s="103"/>
      <c r="I252" s="104"/>
      <c r="J252" s="117"/>
      <c r="K252" s="105"/>
      <c r="L252" s="106"/>
    </row>
    <row r="253" spans="1:12" ht="20.100000000000001" customHeight="1">
      <c r="A253" s="99"/>
      <c r="B253" s="192"/>
      <c r="C253" s="210"/>
      <c r="D253" s="102" t="s">
        <v>2138</v>
      </c>
      <c r="E253" s="192"/>
      <c r="F253" s="103"/>
      <c r="G253" s="104"/>
      <c r="H253" s="103"/>
      <c r="I253" s="104"/>
      <c r="J253" s="117"/>
      <c r="K253" s="105"/>
      <c r="L253" s="106"/>
    </row>
    <row r="254" spans="1:12" ht="20.100000000000001" customHeight="1">
      <c r="A254" s="99"/>
      <c r="B254" s="192"/>
      <c r="C254" s="210"/>
      <c r="D254" s="102" t="s">
        <v>2139</v>
      </c>
      <c r="E254" s="192"/>
      <c r="F254" s="103"/>
      <c r="G254" s="104"/>
      <c r="H254" s="103"/>
      <c r="I254" s="104"/>
      <c r="J254" s="117"/>
      <c r="K254" s="105"/>
      <c r="L254" s="106"/>
    </row>
    <row r="255" spans="1:12" ht="20.100000000000001" customHeight="1">
      <c r="A255" s="99"/>
      <c r="B255" s="192"/>
      <c r="C255" s="210"/>
      <c r="D255" s="102" t="s">
        <v>2140</v>
      </c>
      <c r="E255" s="192"/>
      <c r="F255" s="103"/>
      <c r="G255" s="104"/>
      <c r="H255" s="103"/>
      <c r="I255" s="104"/>
      <c r="J255" s="117"/>
      <c r="K255" s="105"/>
      <c r="L255" s="106"/>
    </row>
    <row r="256" spans="1:12" ht="20.100000000000001" customHeight="1">
      <c r="A256" s="99"/>
      <c r="B256" s="192"/>
      <c r="C256" s="210"/>
      <c r="D256" s="102" t="s">
        <v>2141</v>
      </c>
      <c r="E256" s="192"/>
      <c r="F256" s="103"/>
      <c r="G256" s="104"/>
      <c r="H256" s="103"/>
      <c r="I256" s="104"/>
      <c r="J256" s="117"/>
      <c r="K256" s="105"/>
      <c r="L256" s="106"/>
    </row>
    <row r="257" spans="1:12" ht="20.100000000000001" customHeight="1">
      <c r="A257" s="99"/>
      <c r="B257" s="192"/>
      <c r="C257" s="210"/>
      <c r="D257" s="102" t="s">
        <v>1694</v>
      </c>
      <c r="E257" s="192"/>
      <c r="F257" s="103"/>
      <c r="G257" s="104"/>
      <c r="H257" s="103"/>
      <c r="I257" s="104"/>
      <c r="J257" s="117"/>
      <c r="K257" s="105"/>
      <c r="L257" s="106"/>
    </row>
    <row r="258" spans="1:12" ht="20.100000000000001" customHeight="1">
      <c r="A258" s="141" t="s">
        <v>4289</v>
      </c>
      <c r="B258" s="209" t="s">
        <v>1552</v>
      </c>
      <c r="C258" s="215" t="s">
        <v>1545</v>
      </c>
      <c r="D258" s="143"/>
      <c r="E258" s="209" t="s">
        <v>2120</v>
      </c>
      <c r="F258" s="160">
        <v>2964</v>
      </c>
      <c r="G258" s="164">
        <v>99.966273187183802</v>
      </c>
      <c r="H258" s="160">
        <v>3290</v>
      </c>
      <c r="I258" s="164">
        <f>H258/(H258+H260)*100</f>
        <v>99.878567091681845</v>
      </c>
      <c r="J258" s="178" t="s">
        <v>1</v>
      </c>
      <c r="K258" s="178" t="s">
        <v>1</v>
      </c>
      <c r="L258" s="185"/>
    </row>
    <row r="259" spans="1:12" ht="20.100000000000001" customHeight="1">
      <c r="A259" s="99"/>
      <c r="B259" s="192"/>
      <c r="C259" s="192"/>
      <c r="D259" s="102" t="s">
        <v>2116</v>
      </c>
      <c r="E259" s="270"/>
      <c r="F259" s="103"/>
      <c r="G259" s="104"/>
      <c r="H259" s="103"/>
      <c r="I259" s="104"/>
      <c r="J259" s="117"/>
      <c r="K259" s="105"/>
      <c r="L259" s="106"/>
    </row>
    <row r="260" spans="1:12" ht="20.100000000000001" customHeight="1">
      <c r="A260" s="99"/>
      <c r="B260" s="192"/>
      <c r="C260" s="222"/>
      <c r="D260" s="102" t="s">
        <v>2118</v>
      </c>
      <c r="E260" s="192"/>
      <c r="F260" s="103">
        <v>1</v>
      </c>
      <c r="G260" s="104">
        <v>3.3726812816188868E-2</v>
      </c>
      <c r="H260" s="103">
        <v>4</v>
      </c>
      <c r="I260" s="104">
        <f>100-I258</f>
        <v>0.12143290831815534</v>
      </c>
      <c r="J260" s="117"/>
      <c r="K260" s="105"/>
      <c r="L260" s="106"/>
    </row>
    <row r="261" spans="1:12" ht="20.100000000000001" customHeight="1">
      <c r="A261" s="141" t="s">
        <v>4290</v>
      </c>
      <c r="B261" s="209" t="s">
        <v>1551</v>
      </c>
      <c r="C261" s="215" t="s">
        <v>4291</v>
      </c>
      <c r="D261" s="143" t="s">
        <v>1548</v>
      </c>
      <c r="E261" s="209"/>
      <c r="F261" s="160"/>
      <c r="G261" s="164"/>
      <c r="H261" s="160">
        <v>4</v>
      </c>
      <c r="I261" s="164">
        <v>100</v>
      </c>
      <c r="J261" s="178" t="s">
        <v>1</v>
      </c>
      <c r="K261" s="178" t="s">
        <v>1</v>
      </c>
      <c r="L261" s="185"/>
    </row>
    <row r="262" spans="1:12" ht="20.100000000000001" customHeight="1">
      <c r="A262" s="99"/>
      <c r="B262" s="192"/>
      <c r="C262" s="210"/>
      <c r="D262" s="102" t="s">
        <v>2123</v>
      </c>
      <c r="E262" s="192"/>
      <c r="F262" s="103"/>
      <c r="G262" s="104"/>
      <c r="H262" s="103"/>
      <c r="I262" s="104"/>
      <c r="J262" s="117"/>
      <c r="K262" s="105"/>
      <c r="L262" s="106"/>
    </row>
    <row r="263" spans="1:12" ht="20.100000000000001" customHeight="1">
      <c r="A263" s="99"/>
      <c r="B263" s="192"/>
      <c r="C263" s="210"/>
      <c r="D263" s="102" t="s">
        <v>2134</v>
      </c>
      <c r="E263" s="192"/>
      <c r="F263" s="103"/>
      <c r="G263" s="104"/>
      <c r="H263" s="103"/>
      <c r="I263" s="104"/>
      <c r="J263" s="117"/>
      <c r="K263" s="105"/>
      <c r="L263" s="106"/>
    </row>
    <row r="264" spans="1:12" ht="20.100000000000001" customHeight="1">
      <c r="A264" s="99"/>
      <c r="B264" s="192"/>
      <c r="C264" s="210"/>
      <c r="D264" s="102" t="s">
        <v>2135</v>
      </c>
      <c r="E264" s="192"/>
      <c r="F264" s="103"/>
      <c r="G264" s="104"/>
      <c r="H264" s="103"/>
      <c r="I264" s="104"/>
      <c r="J264" s="117"/>
      <c r="K264" s="105"/>
      <c r="L264" s="106"/>
    </row>
    <row r="265" spans="1:12" ht="20.100000000000001" customHeight="1">
      <c r="A265" s="99"/>
      <c r="B265" s="192"/>
      <c r="C265" s="210"/>
      <c r="D265" s="102" t="s">
        <v>2136</v>
      </c>
      <c r="E265" s="192"/>
      <c r="F265" s="103">
        <v>1</v>
      </c>
      <c r="G265" s="104">
        <v>100</v>
      </c>
      <c r="H265" s="103"/>
      <c r="I265" s="104"/>
      <c r="J265" s="117"/>
      <c r="K265" s="105"/>
      <c r="L265" s="106"/>
    </row>
    <row r="266" spans="1:12" ht="20.100000000000001" customHeight="1">
      <c r="A266" s="99"/>
      <c r="B266" s="192"/>
      <c r="C266" s="210"/>
      <c r="D266" s="102" t="s">
        <v>2137</v>
      </c>
      <c r="E266" s="192"/>
      <c r="F266" s="103"/>
      <c r="G266" s="104"/>
      <c r="H266" s="103"/>
      <c r="I266" s="104"/>
      <c r="J266" s="117"/>
      <c r="K266" s="105"/>
      <c r="L266" s="106"/>
    </row>
    <row r="267" spans="1:12" ht="20.100000000000001" customHeight="1">
      <c r="A267" s="99"/>
      <c r="B267" s="192"/>
      <c r="C267" s="210"/>
      <c r="D267" s="102" t="s">
        <v>2138</v>
      </c>
      <c r="E267" s="192"/>
      <c r="F267" s="103"/>
      <c r="G267" s="104"/>
      <c r="H267" s="103"/>
      <c r="I267" s="104"/>
      <c r="J267" s="117"/>
      <c r="K267" s="105"/>
      <c r="L267" s="106"/>
    </row>
    <row r="268" spans="1:12" ht="20.100000000000001" customHeight="1">
      <c r="A268" s="99"/>
      <c r="B268" s="192"/>
      <c r="C268" s="210"/>
      <c r="D268" s="102" t="s">
        <v>2139</v>
      </c>
      <c r="E268" s="192"/>
      <c r="F268" s="103"/>
      <c r="G268" s="104"/>
      <c r="H268" s="103"/>
      <c r="I268" s="104"/>
      <c r="J268" s="117"/>
      <c r="K268" s="105"/>
      <c r="L268" s="106"/>
    </row>
    <row r="269" spans="1:12" ht="20.100000000000001" customHeight="1">
      <c r="A269" s="99"/>
      <c r="B269" s="192"/>
      <c r="C269" s="210"/>
      <c r="D269" s="102" t="s">
        <v>2140</v>
      </c>
      <c r="E269" s="192"/>
      <c r="F269" s="103"/>
      <c r="G269" s="104"/>
      <c r="H269" s="103"/>
      <c r="I269" s="104"/>
      <c r="J269" s="117"/>
      <c r="K269" s="105"/>
      <c r="L269" s="106"/>
    </row>
    <row r="270" spans="1:12" ht="20.100000000000001" customHeight="1">
      <c r="A270" s="99"/>
      <c r="B270" s="192"/>
      <c r="C270" s="210"/>
      <c r="D270" s="102" t="s">
        <v>2141</v>
      </c>
      <c r="E270" s="192"/>
      <c r="F270" s="103"/>
      <c r="G270" s="104"/>
      <c r="H270" s="103"/>
      <c r="I270" s="104"/>
      <c r="J270" s="117"/>
      <c r="K270" s="105"/>
      <c r="L270" s="106"/>
    </row>
    <row r="271" spans="1:12" ht="20.100000000000001" customHeight="1">
      <c r="A271" s="99"/>
      <c r="B271" s="192"/>
      <c r="C271" s="210"/>
      <c r="D271" s="102" t="s">
        <v>1694</v>
      </c>
      <c r="E271" s="192"/>
      <c r="F271" s="103"/>
      <c r="G271" s="104"/>
      <c r="H271" s="103"/>
      <c r="I271" s="104"/>
      <c r="J271" s="117"/>
      <c r="K271" s="105"/>
      <c r="L271" s="106"/>
    </row>
    <row r="272" spans="1:12" ht="20.100000000000001" customHeight="1">
      <c r="A272" s="141" t="s">
        <v>4292</v>
      </c>
      <c r="B272" s="209" t="s">
        <v>1550</v>
      </c>
      <c r="C272" s="215" t="s">
        <v>1545</v>
      </c>
      <c r="D272" s="143"/>
      <c r="E272" s="209" t="s">
        <v>2120</v>
      </c>
      <c r="F272" s="160">
        <v>2955</v>
      </c>
      <c r="G272" s="164">
        <v>99.662731871838105</v>
      </c>
      <c r="H272" s="160">
        <v>3230</v>
      </c>
      <c r="I272" s="164">
        <f>H272/(H272+H274)*100</f>
        <v>98.057073466909529</v>
      </c>
      <c r="J272" s="178" t="s">
        <v>1</v>
      </c>
      <c r="K272" s="178" t="s">
        <v>1</v>
      </c>
      <c r="L272" s="185"/>
    </row>
    <row r="273" spans="1:12" ht="20.100000000000001" customHeight="1">
      <c r="A273" s="99"/>
      <c r="B273" s="192"/>
      <c r="C273" s="192"/>
      <c r="D273" s="102" t="s">
        <v>2116</v>
      </c>
      <c r="E273" s="270"/>
      <c r="F273" s="103"/>
      <c r="G273" s="104"/>
      <c r="H273" s="103"/>
      <c r="I273" s="104"/>
      <c r="J273" s="117"/>
      <c r="K273" s="105"/>
      <c r="L273" s="106"/>
    </row>
    <row r="274" spans="1:12" ht="20.100000000000001" customHeight="1">
      <c r="A274" s="99"/>
      <c r="B274" s="192"/>
      <c r="C274" s="222"/>
      <c r="D274" s="102" t="s">
        <v>2118</v>
      </c>
      <c r="E274" s="192"/>
      <c r="F274" s="103">
        <v>10</v>
      </c>
      <c r="G274" s="104">
        <v>0.33726812816188867</v>
      </c>
      <c r="H274" s="103">
        <v>64</v>
      </c>
      <c r="I274" s="104">
        <f>100-I272</f>
        <v>1.9429265330904713</v>
      </c>
      <c r="J274" s="117"/>
      <c r="K274" s="105"/>
      <c r="L274" s="106"/>
    </row>
    <row r="275" spans="1:12" ht="20.100000000000001" customHeight="1">
      <c r="A275" s="141" t="s">
        <v>4293</v>
      </c>
      <c r="B275" s="209" t="s">
        <v>1549</v>
      </c>
      <c r="C275" s="215" t="s">
        <v>4294</v>
      </c>
      <c r="D275" s="143" t="s">
        <v>1548</v>
      </c>
      <c r="E275" s="209"/>
      <c r="F275" s="160"/>
      <c r="G275" s="164"/>
      <c r="H275" s="160">
        <v>12</v>
      </c>
      <c r="I275" s="164">
        <v>18.75</v>
      </c>
      <c r="J275" s="178" t="s">
        <v>1</v>
      </c>
      <c r="K275" s="178" t="s">
        <v>1</v>
      </c>
      <c r="L275" s="185"/>
    </row>
    <row r="276" spans="1:12" ht="20.100000000000001" customHeight="1">
      <c r="A276" s="99"/>
      <c r="B276" s="192"/>
      <c r="C276" s="210"/>
      <c r="D276" s="102" t="s">
        <v>2123</v>
      </c>
      <c r="E276" s="192"/>
      <c r="F276" s="103">
        <v>1</v>
      </c>
      <c r="G276" s="104">
        <v>10</v>
      </c>
      <c r="H276" s="103">
        <v>3</v>
      </c>
      <c r="I276" s="104">
        <v>4.6875</v>
      </c>
      <c r="J276" s="117"/>
      <c r="K276" s="105"/>
      <c r="L276" s="106"/>
    </row>
    <row r="277" spans="1:12" ht="20.100000000000001" customHeight="1">
      <c r="A277" s="99"/>
      <c r="B277" s="192"/>
      <c r="C277" s="210"/>
      <c r="D277" s="102" t="s">
        <v>2134</v>
      </c>
      <c r="E277" s="192"/>
      <c r="F277" s="103">
        <v>2</v>
      </c>
      <c r="G277" s="104">
        <v>20</v>
      </c>
      <c r="H277" s="103">
        <v>7</v>
      </c>
      <c r="I277" s="104">
        <v>10.9375</v>
      </c>
      <c r="J277" s="117"/>
      <c r="K277" s="105"/>
      <c r="L277" s="106"/>
    </row>
    <row r="278" spans="1:12" ht="20.100000000000001" customHeight="1">
      <c r="A278" s="99"/>
      <c r="B278" s="192"/>
      <c r="C278" s="210"/>
      <c r="D278" s="102" t="s">
        <v>2135</v>
      </c>
      <c r="E278" s="192"/>
      <c r="F278" s="103"/>
      <c r="G278" s="104"/>
      <c r="H278" s="103">
        <v>5</v>
      </c>
      <c r="I278" s="104">
        <v>7.8125</v>
      </c>
      <c r="J278" s="117"/>
      <c r="K278" s="105"/>
      <c r="L278" s="106"/>
    </row>
    <row r="279" spans="1:12" ht="20.100000000000001" customHeight="1">
      <c r="A279" s="99"/>
      <c r="B279" s="192"/>
      <c r="C279" s="210"/>
      <c r="D279" s="102" t="s">
        <v>2136</v>
      </c>
      <c r="E279" s="192"/>
      <c r="F279" s="103">
        <v>2</v>
      </c>
      <c r="G279" s="104">
        <v>20</v>
      </c>
      <c r="H279" s="103">
        <v>15</v>
      </c>
      <c r="I279" s="104">
        <v>23.4375</v>
      </c>
      <c r="J279" s="117"/>
      <c r="K279" s="105"/>
      <c r="L279" s="106"/>
    </row>
    <row r="280" spans="1:12" ht="20.100000000000001" customHeight="1">
      <c r="A280" s="99"/>
      <c r="B280" s="192"/>
      <c r="C280" s="210"/>
      <c r="D280" s="102" t="s">
        <v>2137</v>
      </c>
      <c r="E280" s="192"/>
      <c r="F280" s="103">
        <v>2</v>
      </c>
      <c r="G280" s="104">
        <v>20</v>
      </c>
      <c r="H280" s="103">
        <v>11</v>
      </c>
      <c r="I280" s="104">
        <v>17.1875</v>
      </c>
      <c r="J280" s="117"/>
      <c r="K280" s="105"/>
      <c r="L280" s="106"/>
    </row>
    <row r="281" spans="1:12" ht="20.100000000000001" customHeight="1">
      <c r="A281" s="99"/>
      <c r="B281" s="192"/>
      <c r="C281" s="210"/>
      <c r="D281" s="102" t="s">
        <v>2138</v>
      </c>
      <c r="E281" s="192"/>
      <c r="F281" s="103">
        <v>3</v>
      </c>
      <c r="G281" s="104">
        <v>30</v>
      </c>
      <c r="H281" s="103">
        <v>8</v>
      </c>
      <c r="I281" s="104">
        <v>12.5</v>
      </c>
      <c r="J281" s="117"/>
      <c r="K281" s="105"/>
      <c r="L281" s="106"/>
    </row>
    <row r="282" spans="1:12" ht="20.100000000000001" customHeight="1">
      <c r="A282" s="99"/>
      <c r="B282" s="192"/>
      <c r="C282" s="210"/>
      <c r="D282" s="102" t="s">
        <v>2139</v>
      </c>
      <c r="E282" s="192"/>
      <c r="F282" s="103"/>
      <c r="G282" s="104"/>
      <c r="H282" s="103">
        <v>3</v>
      </c>
      <c r="I282" s="104">
        <v>4.6875</v>
      </c>
      <c r="J282" s="117"/>
      <c r="K282" s="105"/>
      <c r="L282" s="106"/>
    </row>
    <row r="283" spans="1:12" ht="20.100000000000001" customHeight="1">
      <c r="A283" s="99"/>
      <c r="B283" s="192"/>
      <c r="C283" s="210"/>
      <c r="D283" s="102" t="s">
        <v>2140</v>
      </c>
      <c r="E283" s="192"/>
      <c r="F283" s="103"/>
      <c r="G283" s="104"/>
      <c r="H283" s="103"/>
      <c r="I283" s="104"/>
      <c r="J283" s="117"/>
      <c r="K283" s="105"/>
      <c r="L283" s="106"/>
    </row>
    <row r="284" spans="1:12" ht="20.100000000000001" customHeight="1">
      <c r="A284" s="99"/>
      <c r="B284" s="192"/>
      <c r="C284" s="210"/>
      <c r="D284" s="102" t="s">
        <v>2141</v>
      </c>
      <c r="E284" s="192"/>
      <c r="F284" s="103"/>
      <c r="G284" s="104"/>
      <c r="H284" s="103"/>
      <c r="I284" s="104"/>
      <c r="J284" s="117"/>
      <c r="K284" s="105"/>
      <c r="L284" s="106"/>
    </row>
    <row r="285" spans="1:12" ht="20.100000000000001" customHeight="1">
      <c r="A285" s="99"/>
      <c r="B285" s="192"/>
      <c r="C285" s="210"/>
      <c r="D285" s="102" t="s">
        <v>1694</v>
      </c>
      <c r="E285" s="192"/>
      <c r="F285" s="103"/>
      <c r="G285" s="104"/>
      <c r="H285" s="103"/>
      <c r="I285" s="104"/>
      <c r="J285" s="117"/>
      <c r="K285" s="105"/>
      <c r="L285" s="106"/>
    </row>
    <row r="286" spans="1:12" ht="20.100000000000001" customHeight="1">
      <c r="A286" s="141" t="s">
        <v>4295</v>
      </c>
      <c r="B286" s="209" t="s">
        <v>1547</v>
      </c>
      <c r="C286" s="215" t="s">
        <v>1545</v>
      </c>
      <c r="D286" s="143"/>
      <c r="E286" s="209"/>
      <c r="F286" s="160">
        <v>2965</v>
      </c>
      <c r="G286" s="164">
        <v>100</v>
      </c>
      <c r="H286" s="160">
        <v>3294</v>
      </c>
      <c r="I286" s="164">
        <v>100</v>
      </c>
      <c r="J286" s="178" t="s">
        <v>1</v>
      </c>
      <c r="K286" s="178" t="s">
        <v>1</v>
      </c>
      <c r="L286" s="185"/>
    </row>
    <row r="287" spans="1:12" ht="20.100000000000001" customHeight="1" thickBot="1">
      <c r="A287" s="127" t="s">
        <v>4296</v>
      </c>
      <c r="B287" s="261" t="s">
        <v>1546</v>
      </c>
      <c r="C287" s="262" t="s">
        <v>1545</v>
      </c>
      <c r="D287" s="130"/>
      <c r="E287" s="261"/>
      <c r="F287" s="131">
        <v>2965</v>
      </c>
      <c r="G287" s="132">
        <v>100</v>
      </c>
      <c r="H287" s="131">
        <v>3294</v>
      </c>
      <c r="I287" s="132">
        <v>100</v>
      </c>
      <c r="J287" s="264" t="s">
        <v>1</v>
      </c>
      <c r="K287" s="264" t="s">
        <v>1</v>
      </c>
      <c r="L287" s="134"/>
    </row>
  </sheetData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4" tint="-0.499984740745262"/>
  </sheetPr>
  <dimension ref="A1:L1602"/>
  <sheetViews>
    <sheetView showGridLines="0" zoomScaleNormal="100" workbookViewId="0">
      <pane xSplit="1" ySplit="2" topLeftCell="B3" activePane="bottomRight" state="frozen"/>
      <selection sqref="A1:L2"/>
      <selection pane="topRight" sqref="A1:L2"/>
      <selection pane="bottomLeft" sqref="A1:L2"/>
      <selection pane="bottomRight" activeCell="A3" sqref="A3"/>
    </sheetView>
  </sheetViews>
  <sheetFormatPr defaultColWidth="9" defaultRowHeight="20.100000000000001" customHeight="1"/>
  <cols>
    <col min="1" max="1" width="14.5" style="61" customWidth="1"/>
    <col min="2" max="2" width="23.75" style="64" customWidth="1"/>
    <col min="3" max="3" width="20.875" style="64" customWidth="1"/>
    <col min="4" max="4" width="26.5" style="50" customWidth="1"/>
    <col min="5" max="5" width="10.625" style="50" customWidth="1"/>
    <col min="6" max="11" width="9.625" style="50" customWidth="1"/>
    <col min="12" max="12" width="6.25" style="50" customWidth="1"/>
    <col min="13" max="16384" width="9" style="50"/>
  </cols>
  <sheetData>
    <row r="1" spans="1:12" s="136" customFormat="1" ht="20.100000000000001" customHeight="1">
      <c r="A1" s="342" t="s">
        <v>4</v>
      </c>
      <c r="B1" s="344" t="s">
        <v>1151</v>
      </c>
      <c r="C1" s="346" t="s">
        <v>1150</v>
      </c>
      <c r="D1" s="346" t="s">
        <v>1149</v>
      </c>
      <c r="E1" s="346" t="s">
        <v>1148</v>
      </c>
      <c r="F1" s="348" t="s">
        <v>2464</v>
      </c>
      <c r="G1" s="348"/>
      <c r="H1" s="348" t="s">
        <v>1147</v>
      </c>
      <c r="I1" s="348"/>
      <c r="J1" s="349" t="s">
        <v>2</v>
      </c>
      <c r="K1" s="350"/>
      <c r="L1" s="340" t="s">
        <v>1146</v>
      </c>
    </row>
    <row r="2" spans="1:12" s="136" customFormat="1" ht="42.75" customHeight="1" thickBot="1">
      <c r="A2" s="343"/>
      <c r="B2" s="345"/>
      <c r="C2" s="347"/>
      <c r="D2" s="347"/>
      <c r="E2" s="347"/>
      <c r="F2" s="170" t="s">
        <v>1154</v>
      </c>
      <c r="G2" s="171" t="s">
        <v>1153</v>
      </c>
      <c r="H2" s="170" t="s">
        <v>1154</v>
      </c>
      <c r="I2" s="171" t="s">
        <v>1153</v>
      </c>
      <c r="J2" s="172" t="s">
        <v>2465</v>
      </c>
      <c r="K2" s="172" t="s">
        <v>1152</v>
      </c>
      <c r="L2" s="341"/>
    </row>
    <row r="3" spans="1:12" ht="20.100000000000001" customHeight="1" thickTop="1">
      <c r="A3" s="271" t="s">
        <v>4309</v>
      </c>
      <c r="B3" s="272" t="s">
        <v>4307</v>
      </c>
      <c r="C3" s="273" t="s">
        <v>1348</v>
      </c>
      <c r="D3" s="274"/>
      <c r="E3" s="275"/>
      <c r="F3" s="82">
        <v>2965</v>
      </c>
      <c r="G3" s="83">
        <v>100</v>
      </c>
      <c r="H3" s="82">
        <v>3294</v>
      </c>
      <c r="I3" s="83">
        <v>100</v>
      </c>
      <c r="J3" s="321" t="s">
        <v>1</v>
      </c>
      <c r="K3" s="313" t="s">
        <v>1</v>
      </c>
      <c r="L3" s="49"/>
    </row>
    <row r="4" spans="1:12" ht="20.100000000000001" customHeight="1">
      <c r="A4" s="271" t="s">
        <v>4301</v>
      </c>
      <c r="B4" s="272" t="s">
        <v>4304</v>
      </c>
      <c r="C4" s="273"/>
      <c r="D4" s="274"/>
      <c r="E4" s="275"/>
      <c r="F4" s="82">
        <v>2965</v>
      </c>
      <c r="G4" s="83">
        <v>100</v>
      </c>
      <c r="H4" s="82"/>
      <c r="I4" s="83"/>
      <c r="J4" s="24" t="s">
        <v>1</v>
      </c>
      <c r="K4" s="314"/>
      <c r="L4" s="49"/>
    </row>
    <row r="5" spans="1:12" ht="20.100000000000001" customHeight="1">
      <c r="A5" s="271" t="s">
        <v>4302</v>
      </c>
      <c r="B5" s="272" t="s">
        <v>4305</v>
      </c>
      <c r="C5" s="273"/>
      <c r="D5" s="274"/>
      <c r="E5" s="275"/>
      <c r="F5" s="82">
        <v>2965</v>
      </c>
      <c r="G5" s="83">
        <v>100</v>
      </c>
      <c r="H5" s="82"/>
      <c r="I5" s="83"/>
      <c r="J5" s="24" t="s">
        <v>1</v>
      </c>
      <c r="K5" s="314"/>
      <c r="L5" s="49"/>
    </row>
    <row r="6" spans="1:12" ht="20.100000000000001" customHeight="1">
      <c r="A6" s="271" t="s">
        <v>4303</v>
      </c>
      <c r="B6" s="272" t="s">
        <v>4306</v>
      </c>
      <c r="C6" s="273"/>
      <c r="D6" s="274"/>
      <c r="E6" s="275"/>
      <c r="F6" s="82">
        <v>2965</v>
      </c>
      <c r="G6" s="83">
        <v>100</v>
      </c>
      <c r="H6" s="82"/>
      <c r="I6" s="83"/>
      <c r="J6" s="301" t="s">
        <v>1</v>
      </c>
      <c r="K6" s="314"/>
      <c r="L6" s="49"/>
    </row>
    <row r="7" spans="1:12" ht="20.100000000000001" customHeight="1">
      <c r="A7" s="276" t="s">
        <v>4308</v>
      </c>
      <c r="B7" s="277" t="s">
        <v>1860</v>
      </c>
      <c r="C7" s="278" t="s">
        <v>4310</v>
      </c>
      <c r="D7" s="284" t="s">
        <v>1752</v>
      </c>
      <c r="E7" s="280"/>
      <c r="F7" s="39">
        <v>565</v>
      </c>
      <c r="G7" s="41">
        <v>24.114383269312846</v>
      </c>
      <c r="H7" s="39">
        <v>627</v>
      </c>
      <c r="I7" s="41">
        <v>24.189814814814813</v>
      </c>
      <c r="J7" s="63" t="s">
        <v>1</v>
      </c>
      <c r="K7" s="315" t="s">
        <v>1</v>
      </c>
      <c r="L7" s="27"/>
    </row>
    <row r="8" spans="1:12" ht="20.100000000000001" customHeight="1">
      <c r="A8" s="281"/>
      <c r="B8" s="282"/>
      <c r="C8" s="283"/>
      <c r="D8" s="284" t="s">
        <v>1751</v>
      </c>
      <c r="E8" s="285"/>
      <c r="F8" s="84">
        <v>1778</v>
      </c>
      <c r="G8" s="85">
        <v>75.885616730687147</v>
      </c>
      <c r="H8" s="84">
        <v>1965</v>
      </c>
      <c r="I8" s="85">
        <v>75.81018518518519</v>
      </c>
      <c r="J8" s="72"/>
      <c r="K8" s="316"/>
      <c r="L8" s="55"/>
    </row>
    <row r="9" spans="1:12" ht="20.100000000000001" customHeight="1">
      <c r="A9" s="276" t="s">
        <v>4311</v>
      </c>
      <c r="B9" s="277" t="s">
        <v>1859</v>
      </c>
      <c r="C9" s="278" t="s">
        <v>4310</v>
      </c>
      <c r="D9" s="279"/>
      <c r="E9" s="280"/>
      <c r="F9" s="82">
        <v>2343</v>
      </c>
      <c r="G9" s="83">
        <v>100</v>
      </c>
      <c r="H9" s="39">
        <v>2592</v>
      </c>
      <c r="I9" s="41">
        <v>100</v>
      </c>
      <c r="J9" s="24" t="s">
        <v>1</v>
      </c>
      <c r="K9" s="313" t="s">
        <v>1</v>
      </c>
      <c r="L9" s="27"/>
    </row>
    <row r="10" spans="1:12" ht="20.100000000000001" customHeight="1">
      <c r="A10" s="286" t="s">
        <v>4312</v>
      </c>
      <c r="B10" s="287" t="s">
        <v>1858</v>
      </c>
      <c r="C10" s="272" t="s">
        <v>4310</v>
      </c>
      <c r="D10" s="279"/>
      <c r="E10" s="288"/>
      <c r="F10" s="39">
        <v>2343</v>
      </c>
      <c r="G10" s="41">
        <v>100</v>
      </c>
      <c r="H10" s="38">
        <v>2592</v>
      </c>
      <c r="I10" s="40">
        <v>100</v>
      </c>
      <c r="J10" s="24" t="s">
        <v>1</v>
      </c>
      <c r="K10" s="313" t="s">
        <v>1</v>
      </c>
      <c r="L10" s="25"/>
    </row>
    <row r="11" spans="1:12" ht="20.100000000000001" customHeight="1">
      <c r="A11" s="286" t="s">
        <v>4313</v>
      </c>
      <c r="B11" s="287" t="s">
        <v>1857</v>
      </c>
      <c r="C11" s="287" t="s">
        <v>4310</v>
      </c>
      <c r="D11" s="279" t="s">
        <v>12</v>
      </c>
      <c r="E11" s="288"/>
      <c r="F11" s="38">
        <v>51</v>
      </c>
      <c r="G11" s="40">
        <v>2.1766965428937262</v>
      </c>
      <c r="H11" s="38">
        <v>56</v>
      </c>
      <c r="I11" s="40">
        <v>2.1604938271604937</v>
      </c>
      <c r="J11" s="24" t="s">
        <v>1</v>
      </c>
      <c r="K11" s="313" t="s">
        <v>1</v>
      </c>
      <c r="L11" s="25"/>
    </row>
    <row r="12" spans="1:12" ht="20.100000000000001" customHeight="1">
      <c r="A12" s="276"/>
      <c r="B12" s="277"/>
      <c r="C12" s="278"/>
      <c r="D12" s="284" t="s">
        <v>77</v>
      </c>
      <c r="E12" s="280"/>
      <c r="F12" s="39">
        <v>367</v>
      </c>
      <c r="G12" s="41">
        <v>15.663679043960734</v>
      </c>
      <c r="H12" s="39">
        <v>402</v>
      </c>
      <c r="I12" s="41">
        <v>15.50925925925926</v>
      </c>
      <c r="J12" s="63"/>
      <c r="K12" s="317"/>
      <c r="L12" s="27"/>
    </row>
    <row r="13" spans="1:12" ht="20.100000000000001" customHeight="1">
      <c r="A13" s="276"/>
      <c r="B13" s="277"/>
      <c r="C13" s="278"/>
      <c r="D13" s="284" t="s">
        <v>78</v>
      </c>
      <c r="E13" s="280"/>
      <c r="F13" s="39">
        <v>362</v>
      </c>
      <c r="G13" s="41">
        <v>15.450277422108408</v>
      </c>
      <c r="H13" s="39">
        <v>404</v>
      </c>
      <c r="I13" s="41">
        <v>15.586419753086419</v>
      </c>
      <c r="J13" s="63"/>
      <c r="K13" s="317"/>
      <c r="L13" s="27"/>
    </row>
    <row r="14" spans="1:12" ht="20.100000000000001" customHeight="1">
      <c r="A14" s="276"/>
      <c r="B14" s="277"/>
      <c r="C14" s="278"/>
      <c r="D14" s="284" t="s">
        <v>79</v>
      </c>
      <c r="E14" s="280"/>
      <c r="F14" s="39">
        <v>1154</v>
      </c>
      <c r="G14" s="41">
        <v>49.253094323516862</v>
      </c>
      <c r="H14" s="39">
        <v>1277</v>
      </c>
      <c r="I14" s="41">
        <v>49.266975308641975</v>
      </c>
      <c r="J14" s="63"/>
      <c r="K14" s="317"/>
      <c r="L14" s="27"/>
    </row>
    <row r="15" spans="1:12" ht="20.100000000000001" customHeight="1">
      <c r="A15" s="276"/>
      <c r="B15" s="277"/>
      <c r="C15" s="278"/>
      <c r="D15" s="284" t="s">
        <v>1732</v>
      </c>
      <c r="E15" s="280"/>
      <c r="F15" s="39">
        <v>167</v>
      </c>
      <c r="G15" s="41">
        <v>7.1276141698676909</v>
      </c>
      <c r="H15" s="39">
        <v>198</v>
      </c>
      <c r="I15" s="41">
        <v>7.6388888888888893</v>
      </c>
      <c r="J15" s="63"/>
      <c r="K15" s="317"/>
      <c r="L15" s="27"/>
    </row>
    <row r="16" spans="1:12" ht="20.100000000000001" customHeight="1">
      <c r="A16" s="276"/>
      <c r="B16" s="277"/>
      <c r="C16" s="278"/>
      <c r="D16" s="284" t="s">
        <v>81</v>
      </c>
      <c r="E16" s="280"/>
      <c r="F16" s="39">
        <v>229</v>
      </c>
      <c r="G16" s="41">
        <v>9.773794280836535</v>
      </c>
      <c r="H16" s="39">
        <v>240</v>
      </c>
      <c r="I16" s="41">
        <v>9.2592592592592595</v>
      </c>
      <c r="J16" s="63"/>
      <c r="K16" s="317"/>
      <c r="L16" s="27"/>
    </row>
    <row r="17" spans="1:12" ht="20.100000000000001" customHeight="1">
      <c r="A17" s="276"/>
      <c r="B17" s="277"/>
      <c r="C17" s="278"/>
      <c r="D17" s="284" t="s">
        <v>82</v>
      </c>
      <c r="E17" s="280"/>
      <c r="F17" s="39">
        <v>11</v>
      </c>
      <c r="G17" s="41">
        <v>0.46948356807511737</v>
      </c>
      <c r="H17" s="39">
        <v>12</v>
      </c>
      <c r="I17" s="41">
        <v>0.46296296296296291</v>
      </c>
      <c r="J17" s="63"/>
      <c r="K17" s="317"/>
      <c r="L17" s="27"/>
    </row>
    <row r="18" spans="1:12" ht="20.100000000000001" customHeight="1">
      <c r="A18" s="276"/>
      <c r="B18" s="277"/>
      <c r="C18" s="278"/>
      <c r="D18" s="284" t="s">
        <v>83</v>
      </c>
      <c r="E18" s="280"/>
      <c r="F18" s="39">
        <v>2</v>
      </c>
      <c r="G18" s="41">
        <v>8.5360648740930425E-2</v>
      </c>
      <c r="H18" s="39">
        <v>3</v>
      </c>
      <c r="I18" s="41">
        <v>0.11574074074074073</v>
      </c>
      <c r="J18" s="63"/>
      <c r="K18" s="317"/>
      <c r="L18" s="27"/>
    </row>
    <row r="19" spans="1:12" ht="20.100000000000001" customHeight="1">
      <c r="A19" s="286" t="s">
        <v>4314</v>
      </c>
      <c r="B19" s="287" t="s">
        <v>1856</v>
      </c>
      <c r="C19" s="289" t="s">
        <v>4646</v>
      </c>
      <c r="D19" s="279" t="s">
        <v>84</v>
      </c>
      <c r="E19" s="288"/>
      <c r="F19" s="38">
        <v>2183</v>
      </c>
      <c r="G19" s="40">
        <v>95.244328097731241</v>
      </c>
      <c r="H19" s="38">
        <v>2418</v>
      </c>
      <c r="I19" s="40">
        <v>95.347003154574125</v>
      </c>
      <c r="J19" s="24" t="s">
        <v>1</v>
      </c>
      <c r="K19" s="313" t="s">
        <v>1</v>
      </c>
      <c r="L19" s="25"/>
    </row>
    <row r="20" spans="1:12" ht="20.100000000000001" customHeight="1">
      <c r="A20" s="276"/>
      <c r="B20" s="277"/>
      <c r="C20" s="278"/>
      <c r="D20" s="284" t="s">
        <v>85</v>
      </c>
      <c r="E20" s="280"/>
      <c r="F20" s="39">
        <v>48</v>
      </c>
      <c r="G20" s="41">
        <v>2.0942408376963351</v>
      </c>
      <c r="H20" s="39">
        <v>54</v>
      </c>
      <c r="I20" s="41">
        <v>2.1293375394321767</v>
      </c>
      <c r="J20" s="63"/>
      <c r="K20" s="317"/>
      <c r="L20" s="27"/>
    </row>
    <row r="21" spans="1:12" ht="20.100000000000001" customHeight="1">
      <c r="A21" s="276"/>
      <c r="B21" s="277"/>
      <c r="C21" s="278"/>
      <c r="D21" s="284" t="s">
        <v>86</v>
      </c>
      <c r="E21" s="280"/>
      <c r="F21" s="39">
        <v>54</v>
      </c>
      <c r="G21" s="41">
        <v>2.3560209424083771</v>
      </c>
      <c r="H21" s="39">
        <v>59</v>
      </c>
      <c r="I21" s="41">
        <v>2.3264984227129339</v>
      </c>
      <c r="J21" s="63"/>
      <c r="K21" s="317"/>
      <c r="L21" s="27"/>
    </row>
    <row r="22" spans="1:12" ht="20.100000000000001" customHeight="1">
      <c r="A22" s="276"/>
      <c r="B22" s="277"/>
      <c r="C22" s="278"/>
      <c r="D22" s="284" t="s">
        <v>87</v>
      </c>
      <c r="E22" s="280"/>
      <c r="F22" s="39">
        <v>7</v>
      </c>
      <c r="G22" s="41">
        <v>0.30541012216404889</v>
      </c>
      <c r="H22" s="39">
        <v>5</v>
      </c>
      <c r="I22" s="41">
        <v>0.19716088328075709</v>
      </c>
      <c r="J22" s="63"/>
      <c r="K22" s="317"/>
      <c r="L22" s="27"/>
    </row>
    <row r="23" spans="1:12" ht="20.100000000000001" customHeight="1">
      <c r="A23" s="286" t="s">
        <v>4315</v>
      </c>
      <c r="B23" s="287" t="s">
        <v>1847</v>
      </c>
      <c r="C23" s="289" t="s">
        <v>4310</v>
      </c>
      <c r="D23" s="279" t="s">
        <v>88</v>
      </c>
      <c r="E23" s="288"/>
      <c r="F23" s="38">
        <v>152</v>
      </c>
      <c r="G23" s="40">
        <v>6.4874093043107131</v>
      </c>
      <c r="H23" s="38">
        <v>161</v>
      </c>
      <c r="I23" s="40">
        <v>6.2114197530864192</v>
      </c>
      <c r="J23" s="24" t="s">
        <v>1</v>
      </c>
      <c r="K23" s="313" t="s">
        <v>1</v>
      </c>
      <c r="L23" s="25"/>
    </row>
    <row r="24" spans="1:12" ht="20.100000000000001" customHeight="1">
      <c r="A24" s="276"/>
      <c r="B24" s="277"/>
      <c r="C24" s="278"/>
      <c r="D24" s="284" t="s">
        <v>1745</v>
      </c>
      <c r="E24" s="280"/>
      <c r="F24" s="39">
        <v>2059</v>
      </c>
      <c r="G24" s="41">
        <v>87.878787878787875</v>
      </c>
      <c r="H24" s="39">
        <v>2283</v>
      </c>
      <c r="I24" s="41">
        <v>88.078703703703709</v>
      </c>
      <c r="J24" s="63"/>
      <c r="K24" s="317"/>
      <c r="L24" s="27"/>
    </row>
    <row r="25" spans="1:12" ht="20.100000000000001" customHeight="1">
      <c r="A25" s="276"/>
      <c r="B25" s="277"/>
      <c r="C25" s="278"/>
      <c r="D25" s="284" t="s">
        <v>1744</v>
      </c>
      <c r="E25" s="280"/>
      <c r="F25" s="39">
        <v>4</v>
      </c>
      <c r="G25" s="41">
        <v>0.17072129748186085</v>
      </c>
      <c r="H25" s="39">
        <v>4</v>
      </c>
      <c r="I25" s="41">
        <v>0.15432098765432098</v>
      </c>
      <c r="J25" s="63"/>
      <c r="K25" s="317"/>
      <c r="L25" s="27"/>
    </row>
    <row r="26" spans="1:12" ht="20.100000000000001" customHeight="1">
      <c r="A26" s="276"/>
      <c r="B26" s="277"/>
      <c r="C26" s="278"/>
      <c r="D26" s="284" t="s">
        <v>1743</v>
      </c>
      <c r="E26" s="280"/>
      <c r="F26" s="39">
        <v>26</v>
      </c>
      <c r="G26" s="41">
        <v>1.1096884336320956</v>
      </c>
      <c r="H26" s="39">
        <v>30</v>
      </c>
      <c r="I26" s="41">
        <v>1.1574074074074074</v>
      </c>
      <c r="J26" s="63"/>
      <c r="K26" s="317"/>
      <c r="L26" s="27"/>
    </row>
    <row r="27" spans="1:12" ht="20.100000000000001" customHeight="1">
      <c r="A27" s="276"/>
      <c r="B27" s="277"/>
      <c r="C27" s="278"/>
      <c r="D27" s="284" t="s">
        <v>1742</v>
      </c>
      <c r="E27" s="280"/>
      <c r="F27" s="39">
        <v>102</v>
      </c>
      <c r="G27" s="41">
        <v>4.3533930857874523</v>
      </c>
      <c r="H27" s="39">
        <v>114</v>
      </c>
      <c r="I27" s="41">
        <v>4.3981481481481479</v>
      </c>
      <c r="J27" s="63"/>
      <c r="K27" s="317"/>
      <c r="L27" s="27"/>
    </row>
    <row r="28" spans="1:12" ht="20.100000000000001" customHeight="1">
      <c r="A28" s="286" t="s">
        <v>4316</v>
      </c>
      <c r="B28" s="287" t="s">
        <v>1855</v>
      </c>
      <c r="C28" s="289" t="s">
        <v>4310</v>
      </c>
      <c r="D28" s="279" t="s">
        <v>1724</v>
      </c>
      <c r="E28" s="288"/>
      <c r="F28" s="38">
        <v>1191</v>
      </c>
      <c r="G28" s="40">
        <v>50.832266325224076</v>
      </c>
      <c r="H28" s="38">
        <v>1309</v>
      </c>
      <c r="I28" s="40">
        <v>50.501543209876544</v>
      </c>
      <c r="J28" s="24" t="s">
        <v>1</v>
      </c>
      <c r="K28" s="313" t="s">
        <v>1</v>
      </c>
      <c r="L28" s="25"/>
    </row>
    <row r="29" spans="1:12" ht="20.100000000000001" customHeight="1">
      <c r="A29" s="276"/>
      <c r="B29" s="277"/>
      <c r="C29" s="278"/>
      <c r="D29" s="284" t="s">
        <v>1723</v>
      </c>
      <c r="E29" s="280"/>
      <c r="F29" s="39">
        <v>1152</v>
      </c>
      <c r="G29" s="41">
        <v>49.167733674775924</v>
      </c>
      <c r="H29" s="39">
        <v>1283</v>
      </c>
      <c r="I29" s="41">
        <v>49.498456790123456</v>
      </c>
      <c r="J29" s="63"/>
      <c r="K29" s="317"/>
      <c r="L29" s="27"/>
    </row>
    <row r="30" spans="1:12" ht="20.100000000000001" customHeight="1">
      <c r="A30" s="286" t="s">
        <v>4317</v>
      </c>
      <c r="B30" s="287" t="s">
        <v>1854</v>
      </c>
      <c r="C30" s="289" t="s">
        <v>4647</v>
      </c>
      <c r="D30" s="279"/>
      <c r="E30" s="287" t="s">
        <v>2120</v>
      </c>
      <c r="F30" s="38">
        <v>1046</v>
      </c>
      <c r="G30" s="40">
        <f>(1046/1191)*100</f>
        <v>87.825356842989095</v>
      </c>
      <c r="H30" s="38">
        <v>1140</v>
      </c>
      <c r="I30" s="40">
        <v>87.089381207028268</v>
      </c>
      <c r="J30" s="24" t="s">
        <v>1</v>
      </c>
      <c r="K30" s="313" t="s">
        <v>1</v>
      </c>
      <c r="L30" s="25"/>
    </row>
    <row r="31" spans="1:12" ht="20.100000000000001" customHeight="1">
      <c r="A31" s="276"/>
      <c r="B31" s="277"/>
      <c r="C31" s="278"/>
      <c r="D31" s="284" t="s">
        <v>2116</v>
      </c>
      <c r="E31" s="277"/>
      <c r="F31" s="39"/>
      <c r="G31" s="41"/>
      <c r="H31" s="39"/>
      <c r="I31" s="41"/>
      <c r="J31" s="63"/>
      <c r="K31" s="317"/>
      <c r="L31" s="27"/>
    </row>
    <row r="32" spans="1:12" ht="20.100000000000001" customHeight="1">
      <c r="A32" s="276"/>
      <c r="B32" s="277"/>
      <c r="C32" s="278"/>
      <c r="D32" s="284" t="s">
        <v>2118</v>
      </c>
      <c r="E32" s="277"/>
      <c r="F32" s="39">
        <v>145</v>
      </c>
      <c r="G32" s="41">
        <f>(145/1191)*100</f>
        <v>12.174643157010916</v>
      </c>
      <c r="H32" s="39">
        <v>169</v>
      </c>
      <c r="I32" s="41">
        <v>12.910618792971732</v>
      </c>
      <c r="J32" s="63"/>
      <c r="K32" s="317"/>
      <c r="L32" s="27"/>
    </row>
    <row r="33" spans="1:12" ht="20.100000000000001" customHeight="1">
      <c r="A33" s="286" t="s">
        <v>4318</v>
      </c>
      <c r="B33" s="287" t="s">
        <v>1853</v>
      </c>
      <c r="C33" s="289" t="s">
        <v>4319</v>
      </c>
      <c r="D33" s="279" t="s">
        <v>1720</v>
      </c>
      <c r="E33" s="288"/>
      <c r="F33" s="38">
        <v>8</v>
      </c>
      <c r="G33" s="40">
        <v>5.5172413793103452</v>
      </c>
      <c r="H33" s="38">
        <v>12</v>
      </c>
      <c r="I33" s="40">
        <v>7.1005917159763312</v>
      </c>
      <c r="J33" s="24" t="s">
        <v>1</v>
      </c>
      <c r="K33" s="313" t="s">
        <v>1</v>
      </c>
      <c r="L33" s="25"/>
    </row>
    <row r="34" spans="1:12" ht="20.100000000000001" customHeight="1">
      <c r="A34" s="276"/>
      <c r="B34" s="277"/>
      <c r="C34" s="278"/>
      <c r="D34" s="284" t="s">
        <v>1719</v>
      </c>
      <c r="E34" s="280"/>
      <c r="F34" s="39">
        <v>7</v>
      </c>
      <c r="G34" s="41">
        <v>4.8275862068965516</v>
      </c>
      <c r="H34" s="39">
        <v>8</v>
      </c>
      <c r="I34" s="41">
        <v>4.7337278106508878</v>
      </c>
      <c r="J34" s="41"/>
      <c r="K34" s="317"/>
      <c r="L34" s="27"/>
    </row>
    <row r="35" spans="1:12" ht="20.100000000000001" customHeight="1">
      <c r="A35" s="276"/>
      <c r="B35" s="277"/>
      <c r="C35" s="278"/>
      <c r="D35" s="284" t="s">
        <v>2218</v>
      </c>
      <c r="E35" s="280"/>
      <c r="F35" s="39">
        <v>33</v>
      </c>
      <c r="G35" s="41">
        <v>22.758620689655171</v>
      </c>
      <c r="H35" s="39">
        <v>37</v>
      </c>
      <c r="I35" s="41">
        <v>21.893491124260358</v>
      </c>
      <c r="J35" s="41"/>
      <c r="K35" s="317"/>
      <c r="L35" s="27"/>
    </row>
    <row r="36" spans="1:12" ht="20.100000000000001" customHeight="1">
      <c r="A36" s="276"/>
      <c r="B36" s="277"/>
      <c r="C36" s="278"/>
      <c r="D36" s="284" t="s">
        <v>1718</v>
      </c>
      <c r="E36" s="280"/>
      <c r="F36" s="39">
        <v>42</v>
      </c>
      <c r="G36" s="41">
        <v>28.96551724137931</v>
      </c>
      <c r="H36" s="39">
        <v>52</v>
      </c>
      <c r="I36" s="41">
        <v>30.76923076923077</v>
      </c>
      <c r="J36" s="41"/>
      <c r="K36" s="317"/>
      <c r="L36" s="27"/>
    </row>
    <row r="37" spans="1:12" ht="20.100000000000001" customHeight="1">
      <c r="A37" s="276"/>
      <c r="B37" s="277"/>
      <c r="C37" s="278"/>
      <c r="D37" s="284" t="s">
        <v>1717</v>
      </c>
      <c r="E37" s="280"/>
      <c r="F37" s="39">
        <v>34</v>
      </c>
      <c r="G37" s="41">
        <v>23.448275862068964</v>
      </c>
      <c r="H37" s="39">
        <v>37</v>
      </c>
      <c r="I37" s="41">
        <v>21.893491124260358</v>
      </c>
      <c r="J37" s="41"/>
      <c r="K37" s="317"/>
      <c r="L37" s="27"/>
    </row>
    <row r="38" spans="1:12" ht="20.100000000000001" customHeight="1">
      <c r="A38" s="276"/>
      <c r="B38" s="277"/>
      <c r="C38" s="290"/>
      <c r="D38" s="284" t="s">
        <v>1716</v>
      </c>
      <c r="E38" s="280"/>
      <c r="F38" s="39">
        <v>18</v>
      </c>
      <c r="G38" s="41">
        <v>12.413793103448276</v>
      </c>
      <c r="H38" s="39">
        <v>19</v>
      </c>
      <c r="I38" s="41">
        <v>11.242603550295858</v>
      </c>
      <c r="J38" s="41"/>
      <c r="K38" s="315"/>
      <c r="L38" s="27"/>
    </row>
    <row r="39" spans="1:12" ht="20.100000000000001" customHeight="1">
      <c r="A39" s="276"/>
      <c r="B39" s="277"/>
      <c r="C39" s="278"/>
      <c r="D39" s="284" t="s">
        <v>1715</v>
      </c>
      <c r="E39" s="280"/>
      <c r="F39" s="39">
        <v>3</v>
      </c>
      <c r="G39" s="41">
        <v>2.0689655172413794</v>
      </c>
      <c r="H39" s="39">
        <v>4</v>
      </c>
      <c r="I39" s="41">
        <v>2.3668639053254439</v>
      </c>
      <c r="J39" s="41"/>
      <c r="K39" s="317"/>
      <c r="L39" s="27"/>
    </row>
    <row r="40" spans="1:12" ht="20.100000000000001" customHeight="1">
      <c r="A40" s="281"/>
      <c r="B40" s="282"/>
      <c r="C40" s="283"/>
      <c r="D40" s="291" t="s">
        <v>1714</v>
      </c>
      <c r="E40" s="285"/>
      <c r="F40" s="84"/>
      <c r="G40" s="85"/>
      <c r="H40" s="84"/>
      <c r="I40" s="85"/>
      <c r="J40" s="85"/>
      <c r="K40" s="316"/>
      <c r="L40" s="55"/>
    </row>
    <row r="41" spans="1:12" ht="20.100000000000001" customHeight="1">
      <c r="A41" s="276" t="s">
        <v>4743</v>
      </c>
      <c r="B41" s="277" t="s">
        <v>4744</v>
      </c>
      <c r="C41" s="289" t="s">
        <v>4310</v>
      </c>
      <c r="D41" s="279" t="s">
        <v>4745</v>
      </c>
      <c r="E41" s="280"/>
      <c r="F41" s="39">
        <v>2300</v>
      </c>
      <c r="G41" s="41">
        <v>98.163962425277546</v>
      </c>
      <c r="H41" s="39"/>
      <c r="I41" s="41"/>
      <c r="J41" s="24" t="s">
        <v>1</v>
      </c>
      <c r="K41" s="317"/>
      <c r="L41" s="27"/>
    </row>
    <row r="42" spans="1:12" ht="20.100000000000001" customHeight="1">
      <c r="A42" s="281"/>
      <c r="B42" s="282"/>
      <c r="C42" s="283"/>
      <c r="D42" s="291" t="s">
        <v>4746</v>
      </c>
      <c r="E42" s="285"/>
      <c r="F42" s="84">
        <v>43</v>
      </c>
      <c r="G42" s="85">
        <v>1.8360375747224595</v>
      </c>
      <c r="H42" s="84"/>
      <c r="I42" s="85"/>
      <c r="J42" s="85"/>
      <c r="K42" s="316"/>
      <c r="L42" s="55"/>
    </row>
    <row r="43" spans="1:12" ht="20.100000000000001" customHeight="1">
      <c r="A43" s="276" t="s">
        <v>4747</v>
      </c>
      <c r="B43" s="277" t="s">
        <v>4829</v>
      </c>
      <c r="C43" s="290" t="s">
        <v>5107</v>
      </c>
      <c r="D43" s="279" t="s">
        <v>4748</v>
      </c>
      <c r="E43" s="280" t="s">
        <v>5096</v>
      </c>
      <c r="F43" s="39">
        <v>1</v>
      </c>
      <c r="G43" s="41">
        <v>2.3255813953488373</v>
      </c>
      <c r="H43" s="39"/>
      <c r="I43" s="41"/>
      <c r="J43" s="24" t="s">
        <v>1</v>
      </c>
      <c r="K43" s="317"/>
      <c r="L43" s="27"/>
    </row>
    <row r="44" spans="1:12" ht="20.100000000000001" customHeight="1">
      <c r="A44" s="276"/>
      <c r="B44" s="277"/>
      <c r="C44" s="290"/>
      <c r="D44" s="284" t="s">
        <v>4749</v>
      </c>
      <c r="E44" s="280"/>
      <c r="F44" s="39">
        <v>5</v>
      </c>
      <c r="G44" s="41">
        <v>11.627906976744185</v>
      </c>
      <c r="H44" s="39"/>
      <c r="I44" s="41"/>
      <c r="J44" s="41"/>
      <c r="K44" s="317"/>
      <c r="L44" s="27"/>
    </row>
    <row r="45" spans="1:12" ht="20.100000000000001" customHeight="1">
      <c r="A45" s="276"/>
      <c r="B45" s="277"/>
      <c r="C45" s="290"/>
      <c r="D45" s="284" t="s">
        <v>4750</v>
      </c>
      <c r="E45" s="280"/>
      <c r="F45" s="39">
        <v>3</v>
      </c>
      <c r="G45" s="41">
        <v>6.9767441860465116</v>
      </c>
      <c r="H45" s="39"/>
      <c r="I45" s="41"/>
      <c r="J45" s="41"/>
      <c r="K45" s="317"/>
      <c r="L45" s="27"/>
    </row>
    <row r="46" spans="1:12" ht="20.100000000000001" customHeight="1">
      <c r="A46" s="276"/>
      <c r="B46" s="277"/>
      <c r="C46" s="290"/>
      <c r="D46" s="284" t="s">
        <v>4751</v>
      </c>
      <c r="E46" s="280"/>
      <c r="F46" s="39">
        <v>13</v>
      </c>
      <c r="G46" s="41">
        <v>30.232558139534881</v>
      </c>
      <c r="H46" s="39"/>
      <c r="I46" s="41"/>
      <c r="J46" s="41"/>
      <c r="K46" s="317"/>
      <c r="L46" s="27"/>
    </row>
    <row r="47" spans="1:12" ht="20.100000000000001" customHeight="1">
      <c r="A47" s="276"/>
      <c r="B47" s="277"/>
      <c r="C47" s="290"/>
      <c r="D47" s="284" t="s">
        <v>4752</v>
      </c>
      <c r="E47" s="280"/>
      <c r="F47" s="39"/>
      <c r="G47" s="41"/>
      <c r="H47" s="39"/>
      <c r="I47" s="41"/>
      <c r="J47" s="41"/>
      <c r="K47" s="317"/>
      <c r="L47" s="27"/>
    </row>
    <row r="48" spans="1:12" ht="20.100000000000001" customHeight="1">
      <c r="A48" s="276"/>
      <c r="B48" s="277"/>
      <c r="C48" s="290"/>
      <c r="D48" s="284" t="s">
        <v>5064</v>
      </c>
      <c r="E48" s="280"/>
      <c r="F48" s="39">
        <v>3</v>
      </c>
      <c r="G48" s="41">
        <v>6.9767441860465116</v>
      </c>
      <c r="H48" s="39"/>
      <c r="I48" s="41"/>
      <c r="J48" s="41"/>
      <c r="K48" s="317"/>
      <c r="L48" s="27"/>
    </row>
    <row r="49" spans="1:12" ht="20.100000000000001" customHeight="1">
      <c r="A49" s="276"/>
      <c r="B49" s="277"/>
      <c r="C49" s="290"/>
      <c r="D49" s="284" t="s">
        <v>5063</v>
      </c>
      <c r="E49" s="280"/>
      <c r="F49" s="39">
        <v>8</v>
      </c>
      <c r="G49" s="41">
        <v>18.604651162790699</v>
      </c>
      <c r="H49" s="39"/>
      <c r="I49" s="41"/>
      <c r="J49" s="41"/>
      <c r="K49" s="317"/>
      <c r="L49" s="27"/>
    </row>
    <row r="50" spans="1:12" ht="20.100000000000001" customHeight="1">
      <c r="A50" s="276"/>
      <c r="B50" s="277"/>
      <c r="C50" s="290"/>
      <c r="D50" s="284" t="s">
        <v>4755</v>
      </c>
      <c r="E50" s="280"/>
      <c r="F50" s="39">
        <v>8</v>
      </c>
      <c r="G50" s="41">
        <v>18.604651162790699</v>
      </c>
      <c r="H50" s="39"/>
      <c r="I50" s="41"/>
      <c r="J50" s="41"/>
      <c r="K50" s="317"/>
      <c r="L50" s="27"/>
    </row>
    <row r="51" spans="1:12" ht="20.100000000000001" customHeight="1">
      <c r="A51" s="276"/>
      <c r="B51" s="277"/>
      <c r="C51" s="290"/>
      <c r="D51" s="284" t="s">
        <v>4756</v>
      </c>
      <c r="E51" s="280"/>
      <c r="F51" s="39">
        <v>2</v>
      </c>
      <c r="G51" s="41">
        <v>4.6511627906976747</v>
      </c>
      <c r="H51" s="39"/>
      <c r="I51" s="41"/>
      <c r="J51" s="41"/>
      <c r="K51" s="317"/>
      <c r="L51" s="27"/>
    </row>
    <row r="52" spans="1:12" ht="20.100000000000001" customHeight="1">
      <c r="A52" s="276"/>
      <c r="B52" s="277"/>
      <c r="C52" s="290"/>
      <c r="D52" s="284" t="s">
        <v>4757</v>
      </c>
      <c r="E52" s="280"/>
      <c r="F52" s="39"/>
      <c r="G52" s="41"/>
      <c r="H52" s="39"/>
      <c r="I52" s="41"/>
      <c r="J52" s="41"/>
      <c r="K52" s="317"/>
      <c r="L52" s="27"/>
    </row>
    <row r="53" spans="1:12" ht="20.100000000000001" customHeight="1">
      <c r="A53" s="276"/>
      <c r="B53" s="277"/>
      <c r="C53" s="290"/>
      <c r="D53" s="284" t="s">
        <v>5094</v>
      </c>
      <c r="E53" s="280"/>
      <c r="F53" s="39"/>
      <c r="G53" s="41"/>
      <c r="H53" s="39"/>
      <c r="I53" s="41"/>
      <c r="J53" s="41"/>
      <c r="K53" s="317"/>
      <c r="L53" s="27"/>
    </row>
    <row r="54" spans="1:12" ht="20.100000000000001" customHeight="1">
      <c r="A54" s="281"/>
      <c r="B54" s="282"/>
      <c r="C54" s="283"/>
      <c r="D54" s="284" t="s">
        <v>5095</v>
      </c>
      <c r="E54" s="285"/>
      <c r="F54" s="84"/>
      <c r="G54" s="85"/>
      <c r="H54" s="84"/>
      <c r="I54" s="85"/>
      <c r="J54" s="85"/>
      <c r="K54" s="316"/>
      <c r="L54" s="55"/>
    </row>
    <row r="55" spans="1:12" ht="20.100000000000001" customHeight="1">
      <c r="A55" s="271" t="s">
        <v>4758</v>
      </c>
      <c r="B55" s="272" t="s">
        <v>4830</v>
      </c>
      <c r="C55" s="273" t="s">
        <v>5108</v>
      </c>
      <c r="D55" s="274"/>
      <c r="E55" s="275"/>
      <c r="F55" s="82"/>
      <c r="G55" s="83"/>
      <c r="H55" s="82"/>
      <c r="I55" s="83"/>
      <c r="J55" s="301" t="s">
        <v>1</v>
      </c>
      <c r="K55" s="318"/>
      <c r="L55" s="49"/>
    </row>
    <row r="56" spans="1:12" ht="20.100000000000001" customHeight="1">
      <c r="A56" s="276" t="s">
        <v>4320</v>
      </c>
      <c r="B56" s="277" t="s">
        <v>1852</v>
      </c>
      <c r="C56" s="278" t="s">
        <v>4310</v>
      </c>
      <c r="D56" s="284" t="s">
        <v>1752</v>
      </c>
      <c r="E56" s="280"/>
      <c r="F56" s="39">
        <v>680</v>
      </c>
      <c r="G56" s="41">
        <v>48.920863309352519</v>
      </c>
      <c r="H56" s="39">
        <v>757</v>
      </c>
      <c r="I56" s="41">
        <v>48.556767158434894</v>
      </c>
      <c r="J56" s="63" t="s">
        <v>1</v>
      </c>
      <c r="K56" s="315" t="s">
        <v>1</v>
      </c>
      <c r="L56" s="27"/>
    </row>
    <row r="57" spans="1:12" ht="20.100000000000001" customHeight="1">
      <c r="A57" s="281"/>
      <c r="B57" s="282"/>
      <c r="C57" s="283"/>
      <c r="D57" s="284" t="s">
        <v>1751</v>
      </c>
      <c r="E57" s="285"/>
      <c r="F57" s="84">
        <v>710</v>
      </c>
      <c r="G57" s="85">
        <v>51.079136690647488</v>
      </c>
      <c r="H57" s="84">
        <v>802</v>
      </c>
      <c r="I57" s="85">
        <v>51.443232841565099</v>
      </c>
      <c r="J57" s="72"/>
      <c r="K57" s="316"/>
      <c r="L57" s="55"/>
    </row>
    <row r="58" spans="1:12" ht="20.100000000000001" customHeight="1">
      <c r="A58" s="276" t="s">
        <v>4321</v>
      </c>
      <c r="B58" s="277" t="s">
        <v>1851</v>
      </c>
      <c r="C58" s="278" t="s">
        <v>4310</v>
      </c>
      <c r="D58" s="279"/>
      <c r="E58" s="280"/>
      <c r="F58" s="82">
        <v>1389</v>
      </c>
      <c r="G58" s="83">
        <v>100</v>
      </c>
      <c r="H58" s="39">
        <v>1559</v>
      </c>
      <c r="I58" s="41">
        <v>100</v>
      </c>
      <c r="J58" s="24" t="s">
        <v>1</v>
      </c>
      <c r="K58" s="313" t="s">
        <v>1</v>
      </c>
      <c r="L58" s="27"/>
    </row>
    <row r="59" spans="1:12" ht="20.100000000000001" customHeight="1">
      <c r="A59" s="286" t="s">
        <v>4322</v>
      </c>
      <c r="B59" s="287" t="s">
        <v>1850</v>
      </c>
      <c r="C59" s="287" t="s">
        <v>4310</v>
      </c>
      <c r="D59" s="279"/>
      <c r="E59" s="288"/>
      <c r="F59" s="39">
        <v>1389</v>
      </c>
      <c r="G59" s="41">
        <v>100</v>
      </c>
      <c r="H59" s="82">
        <v>1559</v>
      </c>
      <c r="I59" s="83">
        <v>100</v>
      </c>
      <c r="J59" s="24" t="s">
        <v>1</v>
      </c>
      <c r="K59" s="313" t="s">
        <v>1</v>
      </c>
      <c r="L59" s="25"/>
    </row>
    <row r="60" spans="1:12" ht="20.100000000000001" customHeight="1">
      <c r="A60" s="286" t="s">
        <v>4323</v>
      </c>
      <c r="B60" s="287" t="s">
        <v>1849</v>
      </c>
      <c r="C60" s="287" t="s">
        <v>4310</v>
      </c>
      <c r="D60" s="279" t="s">
        <v>12</v>
      </c>
      <c r="E60" s="288"/>
      <c r="F60" s="38">
        <v>144</v>
      </c>
      <c r="G60" s="40">
        <v>10.367170626349893</v>
      </c>
      <c r="H60" s="38">
        <v>166</v>
      </c>
      <c r="I60" s="40">
        <v>10.647851186658114</v>
      </c>
      <c r="J60" s="24" t="s">
        <v>1</v>
      </c>
      <c r="K60" s="313" t="s">
        <v>1</v>
      </c>
      <c r="L60" s="25"/>
    </row>
    <row r="61" spans="1:12" ht="20.100000000000001" customHeight="1">
      <c r="A61" s="276"/>
      <c r="B61" s="277"/>
      <c r="C61" s="278"/>
      <c r="D61" s="284" t="s">
        <v>77</v>
      </c>
      <c r="E61" s="280"/>
      <c r="F61" s="39">
        <v>202</v>
      </c>
      <c r="G61" s="41">
        <v>14.542836573074155</v>
      </c>
      <c r="H61" s="39">
        <v>221</v>
      </c>
      <c r="I61" s="41">
        <v>14.175753688261706</v>
      </c>
      <c r="J61" s="63"/>
      <c r="K61" s="317"/>
      <c r="L61" s="27"/>
    </row>
    <row r="62" spans="1:12" ht="20.100000000000001" customHeight="1">
      <c r="A62" s="276"/>
      <c r="B62" s="277"/>
      <c r="C62" s="278"/>
      <c r="D62" s="284" t="s">
        <v>78</v>
      </c>
      <c r="E62" s="280"/>
      <c r="F62" s="39">
        <v>99</v>
      </c>
      <c r="G62" s="41">
        <v>7.055435565154788</v>
      </c>
      <c r="H62" s="39">
        <v>109</v>
      </c>
      <c r="I62" s="41">
        <v>6.991661321359846</v>
      </c>
      <c r="J62" s="63"/>
      <c r="K62" s="317"/>
      <c r="L62" s="27"/>
    </row>
    <row r="63" spans="1:12" ht="20.100000000000001" customHeight="1">
      <c r="A63" s="276"/>
      <c r="B63" s="277"/>
      <c r="C63" s="278"/>
      <c r="D63" s="284" t="s">
        <v>79</v>
      </c>
      <c r="E63" s="280"/>
      <c r="F63" s="39">
        <v>335</v>
      </c>
      <c r="G63" s="41">
        <v>24.118070554355651</v>
      </c>
      <c r="H63" s="39">
        <v>386</v>
      </c>
      <c r="I63" s="41">
        <v>24.759461193072482</v>
      </c>
      <c r="J63" s="63"/>
      <c r="K63" s="317"/>
      <c r="L63" s="27"/>
    </row>
    <row r="64" spans="1:12" ht="20.100000000000001" customHeight="1">
      <c r="A64" s="276"/>
      <c r="B64" s="277"/>
      <c r="C64" s="278"/>
      <c r="D64" s="284" t="s">
        <v>1732</v>
      </c>
      <c r="E64" s="280"/>
      <c r="F64" s="39">
        <v>182</v>
      </c>
      <c r="G64" s="41">
        <v>13.102951763858892</v>
      </c>
      <c r="H64" s="39">
        <v>201</v>
      </c>
      <c r="I64" s="41">
        <v>12.892880051314945</v>
      </c>
      <c r="J64" s="63"/>
      <c r="K64" s="317"/>
      <c r="L64" s="27"/>
    </row>
    <row r="65" spans="1:12" ht="20.100000000000001" customHeight="1">
      <c r="A65" s="276"/>
      <c r="B65" s="277"/>
      <c r="C65" s="278"/>
      <c r="D65" s="284" t="s">
        <v>81</v>
      </c>
      <c r="E65" s="280"/>
      <c r="F65" s="39">
        <v>408</v>
      </c>
      <c r="G65" s="41">
        <v>29.373650107991359</v>
      </c>
      <c r="H65" s="39">
        <v>455</v>
      </c>
      <c r="I65" s="41">
        <v>29.185375240538807</v>
      </c>
      <c r="J65" s="63"/>
      <c r="K65" s="317"/>
      <c r="L65" s="27"/>
    </row>
    <row r="66" spans="1:12" ht="20.100000000000001" customHeight="1">
      <c r="A66" s="276"/>
      <c r="B66" s="277"/>
      <c r="C66" s="278"/>
      <c r="D66" s="284" t="s">
        <v>82</v>
      </c>
      <c r="E66" s="280"/>
      <c r="F66" s="39">
        <v>17</v>
      </c>
      <c r="G66" s="41">
        <v>1.2239020878329734</v>
      </c>
      <c r="H66" s="39">
        <v>18</v>
      </c>
      <c r="I66" s="41">
        <v>1.1545862732520846</v>
      </c>
      <c r="J66" s="63"/>
      <c r="K66" s="317"/>
      <c r="L66" s="27"/>
    </row>
    <row r="67" spans="1:12" ht="20.100000000000001" customHeight="1">
      <c r="A67" s="276"/>
      <c r="B67" s="277"/>
      <c r="C67" s="278"/>
      <c r="D67" s="284" t="s">
        <v>83</v>
      </c>
      <c r="E67" s="280"/>
      <c r="F67" s="39">
        <v>3</v>
      </c>
      <c r="G67" s="41">
        <v>0.21598272138228941</v>
      </c>
      <c r="H67" s="39">
        <v>3</v>
      </c>
      <c r="I67" s="41">
        <v>0.19243104554201412</v>
      </c>
      <c r="J67" s="63"/>
      <c r="K67" s="317"/>
      <c r="L67" s="27"/>
    </row>
    <row r="68" spans="1:12" ht="20.100000000000001" customHeight="1">
      <c r="A68" s="286" t="s">
        <v>4324</v>
      </c>
      <c r="B68" s="287" t="s">
        <v>1848</v>
      </c>
      <c r="C68" s="289" t="s">
        <v>4648</v>
      </c>
      <c r="D68" s="279" t="s">
        <v>84</v>
      </c>
      <c r="E68" s="288"/>
      <c r="F68" s="38">
        <v>712</v>
      </c>
      <c r="G68" s="40">
        <v>57.142857142857139</v>
      </c>
      <c r="H68" s="38">
        <v>787</v>
      </c>
      <c r="I68" s="40">
        <v>56.49676956209619</v>
      </c>
      <c r="J68" s="24" t="s">
        <v>1</v>
      </c>
      <c r="K68" s="313" t="s">
        <v>1</v>
      </c>
      <c r="L68" s="25"/>
    </row>
    <row r="69" spans="1:12" ht="20.100000000000001" customHeight="1">
      <c r="A69" s="276"/>
      <c r="B69" s="277"/>
      <c r="C69" s="278"/>
      <c r="D69" s="284" t="s">
        <v>85</v>
      </c>
      <c r="E69" s="280"/>
      <c r="F69" s="39">
        <v>490</v>
      </c>
      <c r="G69" s="41">
        <v>39.325842696629216</v>
      </c>
      <c r="H69" s="39">
        <v>554</v>
      </c>
      <c r="I69" s="41">
        <v>39.770279971284992</v>
      </c>
      <c r="J69" s="63"/>
      <c r="K69" s="317"/>
      <c r="L69" s="27"/>
    </row>
    <row r="70" spans="1:12" ht="20.100000000000001" customHeight="1">
      <c r="A70" s="276"/>
      <c r="B70" s="277"/>
      <c r="C70" s="278"/>
      <c r="D70" s="284" t="s">
        <v>86</v>
      </c>
      <c r="E70" s="280"/>
      <c r="F70" s="39">
        <v>24</v>
      </c>
      <c r="G70" s="41">
        <v>1.9261637239165328</v>
      </c>
      <c r="H70" s="39">
        <v>28</v>
      </c>
      <c r="I70" s="41">
        <v>2.0100502512562812</v>
      </c>
      <c r="J70" s="63"/>
      <c r="K70" s="317"/>
      <c r="L70" s="27"/>
    </row>
    <row r="71" spans="1:12" ht="20.100000000000001" customHeight="1">
      <c r="A71" s="276"/>
      <c r="B71" s="277"/>
      <c r="C71" s="278"/>
      <c r="D71" s="284" t="s">
        <v>87</v>
      </c>
      <c r="E71" s="280"/>
      <c r="F71" s="39">
        <v>20</v>
      </c>
      <c r="G71" s="41">
        <v>1.6051364365971106</v>
      </c>
      <c r="H71" s="39">
        <v>24</v>
      </c>
      <c r="I71" s="41">
        <v>1.7229002153625268</v>
      </c>
      <c r="J71" s="63"/>
      <c r="K71" s="317"/>
      <c r="L71" s="27"/>
    </row>
    <row r="72" spans="1:12" ht="20.100000000000001" customHeight="1">
      <c r="A72" s="286" t="s">
        <v>4325</v>
      </c>
      <c r="B72" s="287" t="s">
        <v>2122</v>
      </c>
      <c r="C72" s="289" t="s">
        <v>4310</v>
      </c>
      <c r="D72" s="279" t="s">
        <v>88</v>
      </c>
      <c r="E72" s="288"/>
      <c r="F72" s="38">
        <v>1135</v>
      </c>
      <c r="G72" s="40">
        <v>81.654676258992808</v>
      </c>
      <c r="H72" s="38">
        <v>1270</v>
      </c>
      <c r="I72" s="40">
        <v>81.462475946119312</v>
      </c>
      <c r="J72" s="24" t="s">
        <v>1</v>
      </c>
      <c r="K72" s="313" t="s">
        <v>1</v>
      </c>
      <c r="L72" s="25"/>
    </row>
    <row r="73" spans="1:12" ht="20.100000000000001" customHeight="1">
      <c r="A73" s="276"/>
      <c r="B73" s="277"/>
      <c r="C73" s="278"/>
      <c r="D73" s="284" t="s">
        <v>1745</v>
      </c>
      <c r="E73" s="280"/>
      <c r="F73" s="39">
        <v>209</v>
      </c>
      <c r="G73" s="41">
        <v>15.035971223021583</v>
      </c>
      <c r="H73" s="39">
        <v>238</v>
      </c>
      <c r="I73" s="41">
        <v>15.266196279666453</v>
      </c>
      <c r="J73" s="63"/>
      <c r="K73" s="317"/>
      <c r="L73" s="27"/>
    </row>
    <row r="74" spans="1:12" ht="20.100000000000001" customHeight="1">
      <c r="A74" s="276"/>
      <c r="B74" s="277"/>
      <c r="C74" s="278"/>
      <c r="D74" s="284" t="s">
        <v>1744</v>
      </c>
      <c r="E74" s="280"/>
      <c r="F74" s="39">
        <v>2</v>
      </c>
      <c r="G74" s="41">
        <v>0.14388489208633093</v>
      </c>
      <c r="H74" s="39">
        <v>2</v>
      </c>
      <c r="I74" s="41">
        <v>0.12828736369467605</v>
      </c>
      <c r="J74" s="63"/>
      <c r="K74" s="317"/>
      <c r="L74" s="27"/>
    </row>
    <row r="75" spans="1:12" ht="20.100000000000001" customHeight="1">
      <c r="A75" s="276"/>
      <c r="B75" s="277"/>
      <c r="C75" s="278"/>
      <c r="D75" s="284" t="s">
        <v>1743</v>
      </c>
      <c r="E75" s="280"/>
      <c r="F75" s="39">
        <v>15</v>
      </c>
      <c r="G75" s="41">
        <v>1.079136690647482</v>
      </c>
      <c r="H75" s="39">
        <v>17</v>
      </c>
      <c r="I75" s="41">
        <v>1.0904425914047466</v>
      </c>
      <c r="J75" s="63"/>
      <c r="K75" s="317"/>
      <c r="L75" s="27"/>
    </row>
    <row r="76" spans="1:12" ht="20.100000000000001" customHeight="1">
      <c r="A76" s="276"/>
      <c r="B76" s="277"/>
      <c r="C76" s="278"/>
      <c r="D76" s="284" t="s">
        <v>1742</v>
      </c>
      <c r="E76" s="280"/>
      <c r="F76" s="39">
        <v>29</v>
      </c>
      <c r="G76" s="41">
        <v>2.0863309352517989</v>
      </c>
      <c r="H76" s="39">
        <v>32</v>
      </c>
      <c r="I76" s="41">
        <v>2.0525978191148169</v>
      </c>
      <c r="J76" s="63"/>
      <c r="K76" s="317"/>
      <c r="L76" s="27"/>
    </row>
    <row r="77" spans="1:12" ht="20.100000000000001" customHeight="1">
      <c r="A77" s="286" t="s">
        <v>4326</v>
      </c>
      <c r="B77" s="287" t="s">
        <v>1846</v>
      </c>
      <c r="C77" s="289" t="s">
        <v>4310</v>
      </c>
      <c r="D77" s="279" t="s">
        <v>1724</v>
      </c>
      <c r="E77" s="288"/>
      <c r="F77" s="38">
        <v>475</v>
      </c>
      <c r="G77" s="40">
        <v>34.197264218862493</v>
      </c>
      <c r="H77" s="38">
        <v>509</v>
      </c>
      <c r="I77" s="40">
        <v>32.649134060295061</v>
      </c>
      <c r="J77" s="24" t="s">
        <v>1</v>
      </c>
      <c r="K77" s="313" t="s">
        <v>1</v>
      </c>
      <c r="L77" s="25"/>
    </row>
    <row r="78" spans="1:12" ht="20.100000000000001" customHeight="1">
      <c r="A78" s="276"/>
      <c r="B78" s="277"/>
      <c r="C78" s="278"/>
      <c r="D78" s="284" t="s">
        <v>1723</v>
      </c>
      <c r="E78" s="280"/>
      <c r="F78" s="39">
        <v>915</v>
      </c>
      <c r="G78" s="41">
        <v>65.802735781137514</v>
      </c>
      <c r="H78" s="39">
        <v>1050</v>
      </c>
      <c r="I78" s="41">
        <v>67.350865939704946</v>
      </c>
      <c r="J78" s="63"/>
      <c r="K78" s="317"/>
      <c r="L78" s="27"/>
    </row>
    <row r="79" spans="1:12" ht="20.100000000000001" customHeight="1">
      <c r="A79" s="286" t="s">
        <v>4327</v>
      </c>
      <c r="B79" s="287" t="s">
        <v>1845</v>
      </c>
      <c r="C79" s="289" t="s">
        <v>4649</v>
      </c>
      <c r="D79" s="279"/>
      <c r="E79" s="287" t="s">
        <v>2120</v>
      </c>
      <c r="F79" s="38">
        <v>364</v>
      </c>
      <c r="G79" s="40">
        <v>76.631578947368411</v>
      </c>
      <c r="H79" s="38">
        <v>384</v>
      </c>
      <c r="I79" s="40">
        <v>75.442043222003932</v>
      </c>
      <c r="J79" s="24" t="s">
        <v>1</v>
      </c>
      <c r="K79" s="313" t="s">
        <v>1</v>
      </c>
      <c r="L79" s="25"/>
    </row>
    <row r="80" spans="1:12" ht="20.100000000000001" customHeight="1">
      <c r="A80" s="276"/>
      <c r="B80" s="277"/>
      <c r="C80" s="278"/>
      <c r="D80" s="284" t="s">
        <v>2116</v>
      </c>
      <c r="E80" s="277"/>
      <c r="F80" s="39"/>
      <c r="G80" s="41"/>
      <c r="H80" s="39"/>
      <c r="I80" s="41"/>
      <c r="J80" s="63"/>
      <c r="K80" s="317"/>
      <c r="L80" s="27"/>
    </row>
    <row r="81" spans="1:12" ht="20.100000000000001" customHeight="1">
      <c r="A81" s="276"/>
      <c r="B81" s="277"/>
      <c r="C81" s="278"/>
      <c r="D81" s="284" t="s">
        <v>2118</v>
      </c>
      <c r="E81" s="277"/>
      <c r="F81" s="39">
        <v>111</v>
      </c>
      <c r="G81" s="41">
        <v>23.368421052631579</v>
      </c>
      <c r="H81" s="39">
        <v>125</v>
      </c>
      <c r="I81" s="41">
        <v>24.557956777996068</v>
      </c>
      <c r="J81" s="63"/>
      <c r="K81" s="317"/>
      <c r="L81" s="27"/>
    </row>
    <row r="82" spans="1:12" ht="20.100000000000001" customHeight="1">
      <c r="A82" s="286" t="s">
        <v>4328</v>
      </c>
      <c r="B82" s="287" t="s">
        <v>1844</v>
      </c>
      <c r="C82" s="289" t="s">
        <v>4329</v>
      </c>
      <c r="D82" s="279" t="s">
        <v>1720</v>
      </c>
      <c r="E82" s="288"/>
      <c r="F82" s="38">
        <v>5</v>
      </c>
      <c r="G82" s="40">
        <v>4.5045045045045047</v>
      </c>
      <c r="H82" s="38">
        <v>6</v>
      </c>
      <c r="I82" s="40">
        <v>4.8</v>
      </c>
      <c r="J82" s="24" t="s">
        <v>1</v>
      </c>
      <c r="K82" s="313" t="s">
        <v>1</v>
      </c>
      <c r="L82" s="25"/>
    </row>
    <row r="83" spans="1:12" ht="20.100000000000001" customHeight="1">
      <c r="A83" s="276"/>
      <c r="B83" s="277"/>
      <c r="C83" s="278"/>
      <c r="D83" s="284" t="s">
        <v>1719</v>
      </c>
      <c r="E83" s="280"/>
      <c r="F83" s="39"/>
      <c r="G83" s="41"/>
      <c r="H83" s="39"/>
      <c r="I83" s="41"/>
      <c r="J83" s="41"/>
      <c r="K83" s="317"/>
      <c r="L83" s="27"/>
    </row>
    <row r="84" spans="1:12" ht="20.100000000000001" customHeight="1">
      <c r="A84" s="276"/>
      <c r="B84" s="277"/>
      <c r="C84" s="278"/>
      <c r="D84" s="284" t="s">
        <v>2218</v>
      </c>
      <c r="E84" s="280"/>
      <c r="F84" s="39">
        <v>17</v>
      </c>
      <c r="G84" s="41">
        <v>15.315315315315315</v>
      </c>
      <c r="H84" s="39">
        <v>20</v>
      </c>
      <c r="I84" s="41">
        <v>16</v>
      </c>
      <c r="J84" s="41"/>
      <c r="K84" s="317"/>
      <c r="L84" s="27"/>
    </row>
    <row r="85" spans="1:12" ht="20.100000000000001" customHeight="1">
      <c r="A85" s="276"/>
      <c r="B85" s="277"/>
      <c r="C85" s="278"/>
      <c r="D85" s="284" t="s">
        <v>1718</v>
      </c>
      <c r="E85" s="280"/>
      <c r="F85" s="39">
        <v>44</v>
      </c>
      <c r="G85" s="41">
        <v>39.63963963963964</v>
      </c>
      <c r="H85" s="39">
        <v>48</v>
      </c>
      <c r="I85" s="41">
        <v>38.4</v>
      </c>
      <c r="J85" s="41"/>
      <c r="K85" s="317"/>
      <c r="L85" s="27"/>
    </row>
    <row r="86" spans="1:12" ht="20.100000000000001" customHeight="1">
      <c r="A86" s="276"/>
      <c r="B86" s="277"/>
      <c r="C86" s="278"/>
      <c r="D86" s="284" t="s">
        <v>1717</v>
      </c>
      <c r="E86" s="280"/>
      <c r="F86" s="39">
        <v>39</v>
      </c>
      <c r="G86" s="41">
        <v>35.135135135135137</v>
      </c>
      <c r="H86" s="39">
        <v>44</v>
      </c>
      <c r="I86" s="41">
        <v>35.200000000000003</v>
      </c>
      <c r="J86" s="41"/>
      <c r="K86" s="317"/>
      <c r="L86" s="27"/>
    </row>
    <row r="87" spans="1:12" ht="20.100000000000001" customHeight="1">
      <c r="A87" s="276"/>
      <c r="B87" s="277"/>
      <c r="C87" s="290"/>
      <c r="D87" s="284" t="s">
        <v>1716</v>
      </c>
      <c r="E87" s="280"/>
      <c r="F87" s="39">
        <v>6</v>
      </c>
      <c r="G87" s="41">
        <v>5.4054054054054053</v>
      </c>
      <c r="H87" s="39">
        <v>7</v>
      </c>
      <c r="I87" s="41">
        <v>5.6000000000000005</v>
      </c>
      <c r="J87" s="41"/>
      <c r="K87" s="315"/>
      <c r="L87" s="27"/>
    </row>
    <row r="88" spans="1:12" ht="20.100000000000001" customHeight="1">
      <c r="A88" s="276"/>
      <c r="B88" s="277"/>
      <c r="C88" s="278"/>
      <c r="D88" s="284" t="s">
        <v>1715</v>
      </c>
      <c r="E88" s="280"/>
      <c r="F88" s="39"/>
      <c r="G88" s="41"/>
      <c r="H88" s="39"/>
      <c r="I88" s="41"/>
      <c r="J88" s="41"/>
      <c r="K88" s="317"/>
      <c r="L88" s="27"/>
    </row>
    <row r="89" spans="1:12" ht="20.100000000000001" customHeight="1">
      <c r="A89" s="281"/>
      <c r="B89" s="282"/>
      <c r="C89" s="283"/>
      <c r="D89" s="291" t="s">
        <v>1714</v>
      </c>
      <c r="E89" s="285"/>
      <c r="F89" s="84"/>
      <c r="G89" s="85"/>
      <c r="H89" s="84"/>
      <c r="I89" s="85"/>
      <c r="J89" s="85"/>
      <c r="K89" s="316"/>
      <c r="L89" s="55"/>
    </row>
    <row r="90" spans="1:12" ht="20.100000000000001" customHeight="1">
      <c r="A90" s="276" t="s">
        <v>4759</v>
      </c>
      <c r="B90" s="277" t="s">
        <v>4762</v>
      </c>
      <c r="C90" s="289" t="s">
        <v>4310</v>
      </c>
      <c r="D90" s="279" t="s">
        <v>4745</v>
      </c>
      <c r="E90" s="280"/>
      <c r="F90" s="39">
        <v>1320</v>
      </c>
      <c r="G90" s="41">
        <v>94.960403167746577</v>
      </c>
      <c r="H90" s="39"/>
      <c r="I90" s="41"/>
      <c r="J90" s="24" t="s">
        <v>1</v>
      </c>
      <c r="K90" s="317"/>
      <c r="L90" s="27"/>
    </row>
    <row r="91" spans="1:12" ht="20.100000000000001" customHeight="1">
      <c r="A91" s="281"/>
      <c r="B91" s="282"/>
      <c r="C91" s="283"/>
      <c r="D91" s="291" t="s">
        <v>4746</v>
      </c>
      <c r="E91" s="285"/>
      <c r="F91" s="84">
        <v>70</v>
      </c>
      <c r="G91" s="85">
        <v>5.0395968322534195</v>
      </c>
      <c r="H91" s="84"/>
      <c r="I91" s="85"/>
      <c r="J91" s="85"/>
      <c r="K91" s="316"/>
      <c r="L91" s="55"/>
    </row>
    <row r="92" spans="1:12" ht="20.100000000000001" customHeight="1">
      <c r="A92" s="276" t="s">
        <v>4760</v>
      </c>
      <c r="B92" s="277" t="s">
        <v>4831</v>
      </c>
      <c r="C92" s="290" t="s">
        <v>5109</v>
      </c>
      <c r="D92" s="279" t="s">
        <v>4748</v>
      </c>
      <c r="E92" s="280" t="s">
        <v>5096</v>
      </c>
      <c r="F92" s="39">
        <v>15</v>
      </c>
      <c r="G92" s="41">
        <v>21.428571428571427</v>
      </c>
      <c r="H92" s="39"/>
      <c r="I92" s="41"/>
      <c r="J92" s="24" t="s">
        <v>1</v>
      </c>
      <c r="K92" s="317"/>
      <c r="L92" s="27"/>
    </row>
    <row r="93" spans="1:12" ht="20.100000000000001" customHeight="1">
      <c r="A93" s="276"/>
      <c r="B93" s="277"/>
      <c r="C93" s="290"/>
      <c r="D93" s="284" t="s">
        <v>4749</v>
      </c>
      <c r="E93" s="280"/>
      <c r="F93" s="39"/>
      <c r="G93" s="41"/>
      <c r="H93" s="39"/>
      <c r="I93" s="41"/>
      <c r="J93" s="41"/>
      <c r="K93" s="317"/>
      <c r="L93" s="27"/>
    </row>
    <row r="94" spans="1:12" ht="20.100000000000001" customHeight="1">
      <c r="A94" s="276"/>
      <c r="B94" s="277"/>
      <c r="C94" s="290"/>
      <c r="D94" s="284" t="s">
        <v>4750</v>
      </c>
      <c r="E94" s="280"/>
      <c r="F94" s="39">
        <v>2</v>
      </c>
      <c r="G94" s="41">
        <v>2.8571428571428572</v>
      </c>
      <c r="H94" s="39"/>
      <c r="I94" s="41"/>
      <c r="J94" s="41"/>
      <c r="K94" s="317"/>
      <c r="L94" s="27"/>
    </row>
    <row r="95" spans="1:12" ht="20.100000000000001" customHeight="1">
      <c r="A95" s="276"/>
      <c r="B95" s="277"/>
      <c r="C95" s="290"/>
      <c r="D95" s="284" t="s">
        <v>4751</v>
      </c>
      <c r="E95" s="280"/>
      <c r="F95" s="39">
        <v>31</v>
      </c>
      <c r="G95" s="41">
        <v>44.285714285714285</v>
      </c>
      <c r="H95" s="39"/>
      <c r="I95" s="41"/>
      <c r="J95" s="41"/>
      <c r="K95" s="317"/>
      <c r="L95" s="27"/>
    </row>
    <row r="96" spans="1:12" ht="20.100000000000001" customHeight="1">
      <c r="A96" s="276"/>
      <c r="B96" s="277"/>
      <c r="C96" s="290"/>
      <c r="D96" s="284" t="s">
        <v>4752</v>
      </c>
      <c r="E96" s="280"/>
      <c r="F96" s="39"/>
      <c r="G96" s="41"/>
      <c r="H96" s="39"/>
      <c r="I96" s="41"/>
      <c r="J96" s="41"/>
      <c r="K96" s="317"/>
      <c r="L96" s="27"/>
    </row>
    <row r="97" spans="1:12" ht="20.100000000000001" customHeight="1">
      <c r="A97" s="276"/>
      <c r="B97" s="277"/>
      <c r="C97" s="290"/>
      <c r="D97" s="284" t="s">
        <v>4753</v>
      </c>
      <c r="E97" s="280"/>
      <c r="F97" s="39">
        <v>4</v>
      </c>
      <c r="G97" s="41">
        <v>5.7142857142857144</v>
      </c>
      <c r="H97" s="39"/>
      <c r="I97" s="41"/>
      <c r="J97" s="41"/>
      <c r="K97" s="317"/>
      <c r="L97" s="27"/>
    </row>
    <row r="98" spans="1:12" ht="20.100000000000001" customHeight="1">
      <c r="A98" s="276"/>
      <c r="B98" s="277"/>
      <c r="C98" s="290"/>
      <c r="D98" s="284" t="s">
        <v>4754</v>
      </c>
      <c r="E98" s="280"/>
      <c r="F98" s="39">
        <v>2</v>
      </c>
      <c r="G98" s="41">
        <v>2.8571428571428572</v>
      </c>
      <c r="H98" s="39"/>
      <c r="I98" s="41"/>
      <c r="J98" s="41"/>
      <c r="K98" s="317"/>
      <c r="L98" s="27"/>
    </row>
    <row r="99" spans="1:12" ht="20.100000000000001" customHeight="1">
      <c r="A99" s="276"/>
      <c r="B99" s="277"/>
      <c r="C99" s="290"/>
      <c r="D99" s="284" t="s">
        <v>4755</v>
      </c>
      <c r="E99" s="280"/>
      <c r="F99" s="39">
        <v>9</v>
      </c>
      <c r="G99" s="41">
        <v>12.857142857142856</v>
      </c>
      <c r="H99" s="39"/>
      <c r="I99" s="41"/>
      <c r="J99" s="41"/>
      <c r="K99" s="317"/>
      <c r="L99" s="27"/>
    </row>
    <row r="100" spans="1:12" ht="20.100000000000001" customHeight="1">
      <c r="A100" s="276"/>
      <c r="B100" s="277"/>
      <c r="C100" s="290"/>
      <c r="D100" s="284" t="s">
        <v>4756</v>
      </c>
      <c r="E100" s="280"/>
      <c r="F100" s="39">
        <v>1</v>
      </c>
      <c r="G100" s="41">
        <v>1.4285714285714286</v>
      </c>
      <c r="H100" s="39"/>
      <c r="I100" s="41"/>
      <c r="J100" s="41"/>
      <c r="K100" s="317"/>
      <c r="L100" s="27"/>
    </row>
    <row r="101" spans="1:12" ht="20.100000000000001" customHeight="1">
      <c r="A101" s="276"/>
      <c r="B101" s="277"/>
      <c r="C101" s="290"/>
      <c r="D101" s="284" t="s">
        <v>4757</v>
      </c>
      <c r="E101" s="280"/>
      <c r="F101" s="39">
        <v>5</v>
      </c>
      <c r="G101" s="41">
        <v>7.1428571428571423</v>
      </c>
      <c r="H101" s="39"/>
      <c r="I101" s="41"/>
      <c r="J101" s="41"/>
      <c r="K101" s="317"/>
      <c r="L101" s="27"/>
    </row>
    <row r="102" spans="1:12" ht="20.100000000000001" customHeight="1">
      <c r="A102" s="276"/>
      <c r="B102" s="277"/>
      <c r="C102" s="290"/>
      <c r="D102" s="284" t="s">
        <v>5094</v>
      </c>
      <c r="E102" s="280"/>
      <c r="F102" s="39">
        <v>1</v>
      </c>
      <c r="G102" s="41">
        <v>1.4285714285714286</v>
      </c>
      <c r="H102" s="39"/>
      <c r="I102" s="41"/>
      <c r="J102" s="41"/>
      <c r="K102" s="317"/>
      <c r="L102" s="27"/>
    </row>
    <row r="103" spans="1:12" ht="20.100000000000001" customHeight="1">
      <c r="A103" s="281"/>
      <c r="B103" s="282"/>
      <c r="C103" s="283"/>
      <c r="D103" s="284" t="s">
        <v>5095</v>
      </c>
      <c r="E103" s="285"/>
      <c r="F103" s="84"/>
      <c r="G103" s="85"/>
      <c r="H103" s="84"/>
      <c r="I103" s="85"/>
      <c r="J103" s="85"/>
      <c r="K103" s="316"/>
      <c r="L103" s="55"/>
    </row>
    <row r="104" spans="1:12" ht="20.100000000000001" customHeight="1">
      <c r="A104" s="271" t="s">
        <v>4761</v>
      </c>
      <c r="B104" s="272" t="s">
        <v>4832</v>
      </c>
      <c r="C104" s="273" t="s">
        <v>5110</v>
      </c>
      <c r="D104" s="274"/>
      <c r="E104" s="275"/>
      <c r="F104" s="82">
        <v>7</v>
      </c>
      <c r="G104" s="83">
        <v>100</v>
      </c>
      <c r="H104" s="82"/>
      <c r="I104" s="83"/>
      <c r="J104" s="301" t="s">
        <v>1</v>
      </c>
      <c r="K104" s="318"/>
      <c r="L104" s="49"/>
    </row>
    <row r="105" spans="1:12" ht="20.100000000000001" customHeight="1">
      <c r="A105" s="276" t="s">
        <v>4330</v>
      </c>
      <c r="B105" s="277" t="s">
        <v>1843</v>
      </c>
      <c r="C105" s="278" t="s">
        <v>4310</v>
      </c>
      <c r="D105" s="284" t="s">
        <v>1737</v>
      </c>
      <c r="E105" s="280"/>
      <c r="F105" s="39">
        <v>388</v>
      </c>
      <c r="G105" s="41">
        <v>49.743589743589745</v>
      </c>
      <c r="H105" s="39">
        <v>446</v>
      </c>
      <c r="I105" s="41">
        <v>50.395480225988699</v>
      </c>
      <c r="J105" s="63" t="s">
        <v>1</v>
      </c>
      <c r="K105" s="315" t="s">
        <v>1</v>
      </c>
      <c r="L105" s="27"/>
    </row>
    <row r="106" spans="1:12" ht="20.100000000000001" customHeight="1">
      <c r="A106" s="281"/>
      <c r="B106" s="282"/>
      <c r="C106" s="283"/>
      <c r="D106" s="284" t="s">
        <v>1736</v>
      </c>
      <c r="E106" s="285"/>
      <c r="F106" s="84">
        <v>392</v>
      </c>
      <c r="G106" s="85">
        <v>50.256410256410255</v>
      </c>
      <c r="H106" s="84">
        <v>439</v>
      </c>
      <c r="I106" s="85">
        <v>49.604519774011301</v>
      </c>
      <c r="J106" s="85"/>
      <c r="K106" s="316"/>
      <c r="L106" s="55"/>
    </row>
    <row r="107" spans="1:12" ht="20.100000000000001" customHeight="1">
      <c r="A107" s="276" t="s">
        <v>4331</v>
      </c>
      <c r="B107" s="277" t="s">
        <v>1842</v>
      </c>
      <c r="C107" s="278" t="s">
        <v>4310</v>
      </c>
      <c r="D107" s="279"/>
      <c r="E107" s="280"/>
      <c r="F107" s="82">
        <v>780</v>
      </c>
      <c r="G107" s="83">
        <v>100</v>
      </c>
      <c r="H107" s="39">
        <v>885</v>
      </c>
      <c r="I107" s="41">
        <v>100</v>
      </c>
      <c r="J107" s="24" t="s">
        <v>1</v>
      </c>
      <c r="K107" s="313" t="s">
        <v>1</v>
      </c>
      <c r="L107" s="27"/>
    </row>
    <row r="108" spans="1:12" ht="20.100000000000001" customHeight="1">
      <c r="A108" s="286" t="s">
        <v>4332</v>
      </c>
      <c r="B108" s="287" t="s">
        <v>1841</v>
      </c>
      <c r="C108" s="287" t="s">
        <v>4310</v>
      </c>
      <c r="D108" s="279"/>
      <c r="E108" s="288"/>
      <c r="F108" s="39">
        <v>780</v>
      </c>
      <c r="G108" s="41">
        <v>100</v>
      </c>
      <c r="H108" s="38">
        <v>885</v>
      </c>
      <c r="I108" s="40">
        <v>100</v>
      </c>
      <c r="J108" s="24" t="s">
        <v>1</v>
      </c>
      <c r="K108" s="313" t="s">
        <v>1</v>
      </c>
      <c r="L108" s="25"/>
    </row>
    <row r="109" spans="1:12" ht="20.100000000000001" customHeight="1">
      <c r="A109" s="286" t="s">
        <v>4333</v>
      </c>
      <c r="B109" s="287" t="s">
        <v>1840</v>
      </c>
      <c r="C109" s="287" t="s">
        <v>4310</v>
      </c>
      <c r="D109" s="279" t="s">
        <v>12</v>
      </c>
      <c r="E109" s="288"/>
      <c r="F109" s="38">
        <v>115</v>
      </c>
      <c r="G109" s="40">
        <v>14.743589743589743</v>
      </c>
      <c r="H109" s="38">
        <v>133</v>
      </c>
      <c r="I109" s="40">
        <v>15.028248587570623</v>
      </c>
      <c r="J109" s="24" t="s">
        <v>1</v>
      </c>
      <c r="K109" s="313" t="s">
        <v>1</v>
      </c>
      <c r="L109" s="25"/>
    </row>
    <row r="110" spans="1:12" ht="20.100000000000001" customHeight="1">
      <c r="A110" s="276"/>
      <c r="B110" s="277"/>
      <c r="C110" s="278"/>
      <c r="D110" s="284" t="s">
        <v>77</v>
      </c>
      <c r="E110" s="280"/>
      <c r="F110" s="39">
        <v>124</v>
      </c>
      <c r="G110" s="41">
        <v>15.897435897435898</v>
      </c>
      <c r="H110" s="39">
        <v>142</v>
      </c>
      <c r="I110" s="41">
        <v>16.045197740112993</v>
      </c>
      <c r="J110" s="63"/>
      <c r="K110" s="317"/>
      <c r="L110" s="27"/>
    </row>
    <row r="111" spans="1:12" ht="20.100000000000001" customHeight="1">
      <c r="A111" s="276"/>
      <c r="B111" s="277"/>
      <c r="C111" s="278"/>
      <c r="D111" s="284" t="s">
        <v>78</v>
      </c>
      <c r="E111" s="280"/>
      <c r="F111" s="39">
        <v>56</v>
      </c>
      <c r="G111" s="41">
        <v>7.1794871794871797</v>
      </c>
      <c r="H111" s="39">
        <v>73</v>
      </c>
      <c r="I111" s="41">
        <v>8.2485875706214689</v>
      </c>
      <c r="J111" s="63"/>
      <c r="K111" s="317"/>
      <c r="L111" s="27"/>
    </row>
    <row r="112" spans="1:12" ht="20.100000000000001" customHeight="1">
      <c r="A112" s="276"/>
      <c r="B112" s="277"/>
      <c r="C112" s="278"/>
      <c r="D112" s="284" t="s">
        <v>79</v>
      </c>
      <c r="E112" s="280"/>
      <c r="F112" s="39">
        <v>168</v>
      </c>
      <c r="G112" s="41">
        <v>21.53846153846154</v>
      </c>
      <c r="H112" s="39">
        <v>180</v>
      </c>
      <c r="I112" s="41">
        <v>20.33898305084746</v>
      </c>
      <c r="J112" s="63"/>
      <c r="K112" s="317"/>
      <c r="L112" s="27"/>
    </row>
    <row r="113" spans="1:12" ht="20.100000000000001" customHeight="1">
      <c r="A113" s="276"/>
      <c r="B113" s="277"/>
      <c r="C113" s="278"/>
      <c r="D113" s="284" t="s">
        <v>1732</v>
      </c>
      <c r="E113" s="280"/>
      <c r="F113" s="39">
        <v>91</v>
      </c>
      <c r="G113" s="41">
        <v>11.666666666666666</v>
      </c>
      <c r="H113" s="39">
        <v>105</v>
      </c>
      <c r="I113" s="41">
        <v>11.864406779661017</v>
      </c>
      <c r="J113" s="63"/>
      <c r="K113" s="317"/>
      <c r="L113" s="27"/>
    </row>
    <row r="114" spans="1:12" ht="20.100000000000001" customHeight="1">
      <c r="A114" s="276"/>
      <c r="B114" s="277"/>
      <c r="C114" s="278"/>
      <c r="D114" s="284" t="s">
        <v>81</v>
      </c>
      <c r="E114" s="280"/>
      <c r="F114" s="39">
        <v>223</v>
      </c>
      <c r="G114" s="41">
        <v>28.589743589743591</v>
      </c>
      <c r="H114" s="39">
        <v>250</v>
      </c>
      <c r="I114" s="41">
        <v>28.248587570621471</v>
      </c>
      <c r="J114" s="63"/>
      <c r="K114" s="317"/>
      <c r="L114" s="27"/>
    </row>
    <row r="115" spans="1:12" ht="20.100000000000001" customHeight="1">
      <c r="A115" s="276"/>
      <c r="B115" s="277"/>
      <c r="C115" s="278"/>
      <c r="D115" s="284" t="s">
        <v>82</v>
      </c>
      <c r="E115" s="280"/>
      <c r="F115" s="39">
        <v>3</v>
      </c>
      <c r="G115" s="41">
        <v>0.38461538461538464</v>
      </c>
      <c r="H115" s="39">
        <v>2</v>
      </c>
      <c r="I115" s="41">
        <v>0.22598870056497175</v>
      </c>
      <c r="J115" s="63"/>
      <c r="K115" s="317"/>
      <c r="L115" s="27"/>
    </row>
    <row r="116" spans="1:12" ht="20.100000000000001" customHeight="1">
      <c r="A116" s="276"/>
      <c r="B116" s="277"/>
      <c r="C116" s="278"/>
      <c r="D116" s="284" t="s">
        <v>83</v>
      </c>
      <c r="E116" s="280"/>
      <c r="F116" s="39"/>
      <c r="G116" s="41"/>
      <c r="H116" s="39"/>
      <c r="I116" s="41"/>
      <c r="J116" s="63"/>
      <c r="K116" s="317"/>
      <c r="L116" s="27"/>
    </row>
    <row r="117" spans="1:12" ht="20.100000000000001" customHeight="1">
      <c r="A117" s="286" t="s">
        <v>4334</v>
      </c>
      <c r="B117" s="287" t="s">
        <v>1839</v>
      </c>
      <c r="C117" s="289" t="s">
        <v>4650</v>
      </c>
      <c r="D117" s="279" t="s">
        <v>84</v>
      </c>
      <c r="E117" s="288"/>
      <c r="F117" s="38">
        <v>287</v>
      </c>
      <c r="G117" s="40">
        <v>43.157894736842103</v>
      </c>
      <c r="H117" s="38">
        <v>318</v>
      </c>
      <c r="I117" s="40">
        <v>42.287234042553187</v>
      </c>
      <c r="J117" s="24" t="s">
        <v>1</v>
      </c>
      <c r="K117" s="313" t="s">
        <v>1</v>
      </c>
      <c r="L117" s="25"/>
    </row>
    <row r="118" spans="1:12" ht="20.100000000000001" customHeight="1">
      <c r="A118" s="276"/>
      <c r="B118" s="277"/>
      <c r="C118" s="278"/>
      <c r="D118" s="284" t="s">
        <v>85</v>
      </c>
      <c r="E118" s="280"/>
      <c r="F118" s="39">
        <v>348</v>
      </c>
      <c r="G118" s="41">
        <v>52.330827067669176</v>
      </c>
      <c r="H118" s="39">
        <v>398</v>
      </c>
      <c r="I118" s="41">
        <v>52.925531914893618</v>
      </c>
      <c r="J118" s="63"/>
      <c r="K118" s="317"/>
      <c r="L118" s="27"/>
    </row>
    <row r="119" spans="1:12" ht="20.100000000000001" customHeight="1">
      <c r="A119" s="276"/>
      <c r="B119" s="277"/>
      <c r="C119" s="278"/>
      <c r="D119" s="284" t="s">
        <v>86</v>
      </c>
      <c r="E119" s="280"/>
      <c r="F119" s="39">
        <v>15</v>
      </c>
      <c r="G119" s="41">
        <v>2.255639097744361</v>
      </c>
      <c r="H119" s="39">
        <v>17</v>
      </c>
      <c r="I119" s="41">
        <v>2.2606382978723407</v>
      </c>
      <c r="J119" s="63"/>
      <c r="K119" s="317"/>
      <c r="L119" s="27"/>
    </row>
    <row r="120" spans="1:12" ht="20.100000000000001" customHeight="1">
      <c r="A120" s="276"/>
      <c r="B120" s="277"/>
      <c r="C120" s="278"/>
      <c r="D120" s="284" t="s">
        <v>87</v>
      </c>
      <c r="E120" s="280"/>
      <c r="F120" s="39">
        <v>15</v>
      </c>
      <c r="G120" s="41">
        <v>2.255639097744361</v>
      </c>
      <c r="H120" s="39">
        <v>19</v>
      </c>
      <c r="I120" s="41">
        <v>2.5265957446808507</v>
      </c>
      <c r="J120" s="63"/>
      <c r="K120" s="317"/>
      <c r="L120" s="27"/>
    </row>
    <row r="121" spans="1:12" ht="20.100000000000001" customHeight="1">
      <c r="A121" s="286" t="s">
        <v>4335</v>
      </c>
      <c r="B121" s="287" t="s">
        <v>1838</v>
      </c>
      <c r="C121" s="289" t="s">
        <v>4310</v>
      </c>
      <c r="D121" s="279" t="s">
        <v>88</v>
      </c>
      <c r="E121" s="288"/>
      <c r="F121" s="38">
        <v>727</v>
      </c>
      <c r="G121" s="40">
        <v>93.205128205128204</v>
      </c>
      <c r="H121" s="38">
        <v>823</v>
      </c>
      <c r="I121" s="40">
        <v>92.994350282485868</v>
      </c>
      <c r="J121" s="24" t="s">
        <v>1</v>
      </c>
      <c r="K121" s="313" t="s">
        <v>1</v>
      </c>
      <c r="L121" s="25"/>
    </row>
    <row r="122" spans="1:12" ht="20.100000000000001" customHeight="1">
      <c r="A122" s="276"/>
      <c r="B122" s="277"/>
      <c r="C122" s="278"/>
      <c r="D122" s="284" t="s">
        <v>1729</v>
      </c>
      <c r="E122" s="280"/>
      <c r="F122" s="39">
        <v>34</v>
      </c>
      <c r="G122" s="41">
        <v>4.3589743589743586</v>
      </c>
      <c r="H122" s="39">
        <v>38</v>
      </c>
      <c r="I122" s="41">
        <v>4.2937853107344628</v>
      </c>
      <c r="J122" s="63"/>
      <c r="K122" s="317"/>
      <c r="L122" s="27"/>
    </row>
    <row r="123" spans="1:12" ht="20.100000000000001" customHeight="1">
      <c r="A123" s="276"/>
      <c r="B123" s="277"/>
      <c r="C123" s="278"/>
      <c r="D123" s="284" t="s">
        <v>1728</v>
      </c>
      <c r="E123" s="280"/>
      <c r="F123" s="39">
        <v>2</v>
      </c>
      <c r="G123" s="41">
        <v>0.25641025641025639</v>
      </c>
      <c r="H123" s="39">
        <v>2</v>
      </c>
      <c r="I123" s="41">
        <v>0.22598870056497175</v>
      </c>
      <c r="J123" s="63"/>
      <c r="K123" s="317"/>
      <c r="L123" s="27"/>
    </row>
    <row r="124" spans="1:12" ht="20.100000000000001" customHeight="1">
      <c r="A124" s="276"/>
      <c r="B124" s="277"/>
      <c r="C124" s="278"/>
      <c r="D124" s="284" t="s">
        <v>1727</v>
      </c>
      <c r="E124" s="280"/>
      <c r="F124" s="39">
        <v>2</v>
      </c>
      <c r="G124" s="41">
        <v>0.25641025641025639</v>
      </c>
      <c r="H124" s="39">
        <v>3</v>
      </c>
      <c r="I124" s="41">
        <v>0.33898305084745761</v>
      </c>
      <c r="J124" s="63"/>
      <c r="K124" s="317"/>
      <c r="L124" s="27"/>
    </row>
    <row r="125" spans="1:12" ht="20.100000000000001" customHeight="1">
      <c r="A125" s="276"/>
      <c r="B125" s="277"/>
      <c r="C125" s="278"/>
      <c r="D125" s="284" t="s">
        <v>1726</v>
      </c>
      <c r="E125" s="280"/>
      <c r="F125" s="39">
        <v>15</v>
      </c>
      <c r="G125" s="41">
        <v>1.9230769230769231</v>
      </c>
      <c r="H125" s="39">
        <v>19</v>
      </c>
      <c r="I125" s="41">
        <v>2.1468926553672314</v>
      </c>
      <c r="J125" s="63"/>
      <c r="K125" s="317"/>
      <c r="L125" s="27"/>
    </row>
    <row r="126" spans="1:12" ht="20.100000000000001" customHeight="1">
      <c r="A126" s="286" t="s">
        <v>4336</v>
      </c>
      <c r="B126" s="287" t="s">
        <v>1837</v>
      </c>
      <c r="C126" s="289" t="s">
        <v>4310</v>
      </c>
      <c r="D126" s="279" t="s">
        <v>1724</v>
      </c>
      <c r="E126" s="288"/>
      <c r="F126" s="38">
        <v>195</v>
      </c>
      <c r="G126" s="40">
        <v>25</v>
      </c>
      <c r="H126" s="38">
        <v>208</v>
      </c>
      <c r="I126" s="40">
        <v>23.502824858757062</v>
      </c>
      <c r="J126" s="24" t="s">
        <v>1</v>
      </c>
      <c r="K126" s="313" t="s">
        <v>1</v>
      </c>
      <c r="L126" s="25"/>
    </row>
    <row r="127" spans="1:12" ht="20.100000000000001" customHeight="1">
      <c r="A127" s="276"/>
      <c r="B127" s="277"/>
      <c r="C127" s="278"/>
      <c r="D127" s="284" t="s">
        <v>1723</v>
      </c>
      <c r="E127" s="280"/>
      <c r="F127" s="39">
        <v>585</v>
      </c>
      <c r="G127" s="41">
        <v>75</v>
      </c>
      <c r="H127" s="39">
        <v>677</v>
      </c>
      <c r="I127" s="41">
        <v>76.497175141242934</v>
      </c>
      <c r="J127" s="63"/>
      <c r="K127" s="317"/>
      <c r="L127" s="27"/>
    </row>
    <row r="128" spans="1:12" ht="20.100000000000001" customHeight="1">
      <c r="A128" s="286" t="s">
        <v>4337</v>
      </c>
      <c r="B128" s="287" t="s">
        <v>1836</v>
      </c>
      <c r="C128" s="289" t="s">
        <v>4651</v>
      </c>
      <c r="D128" s="279"/>
      <c r="E128" s="287" t="s">
        <v>2120</v>
      </c>
      <c r="F128" s="38">
        <v>153</v>
      </c>
      <c r="G128" s="40">
        <v>78.461538461538467</v>
      </c>
      <c r="H128" s="38">
        <v>163</v>
      </c>
      <c r="I128" s="40">
        <v>78.365384615384613</v>
      </c>
      <c r="J128" s="24" t="s">
        <v>1</v>
      </c>
      <c r="K128" s="313" t="s">
        <v>1</v>
      </c>
      <c r="L128" s="25"/>
    </row>
    <row r="129" spans="1:12" ht="20.100000000000001" customHeight="1">
      <c r="A129" s="276"/>
      <c r="B129" s="277"/>
      <c r="C129" s="278"/>
      <c r="D129" s="284" t="s">
        <v>2116</v>
      </c>
      <c r="E129" s="277"/>
      <c r="F129" s="39"/>
      <c r="G129" s="41"/>
      <c r="H129" s="39"/>
      <c r="I129" s="41"/>
      <c r="J129" s="41"/>
      <c r="K129" s="317"/>
      <c r="L129" s="27"/>
    </row>
    <row r="130" spans="1:12" ht="20.100000000000001" customHeight="1">
      <c r="A130" s="276"/>
      <c r="B130" s="277"/>
      <c r="C130" s="278"/>
      <c r="D130" s="284" t="s">
        <v>2118</v>
      </c>
      <c r="E130" s="277"/>
      <c r="F130" s="39">
        <v>42</v>
      </c>
      <c r="G130" s="41">
        <v>21.53846153846154</v>
      </c>
      <c r="H130" s="39">
        <v>45</v>
      </c>
      <c r="I130" s="41">
        <v>21.634615384615387</v>
      </c>
      <c r="J130" s="41"/>
      <c r="K130" s="317"/>
      <c r="L130" s="27"/>
    </row>
    <row r="131" spans="1:12" ht="20.100000000000001" customHeight="1">
      <c r="A131" s="286" t="s">
        <v>4338</v>
      </c>
      <c r="B131" s="287" t="s">
        <v>1835</v>
      </c>
      <c r="C131" s="289" t="s">
        <v>4339</v>
      </c>
      <c r="D131" s="279" t="s">
        <v>1720</v>
      </c>
      <c r="E131" s="288"/>
      <c r="F131" s="38">
        <v>1</v>
      </c>
      <c r="G131" s="40">
        <v>2.3809523809523809</v>
      </c>
      <c r="H131" s="38">
        <v>1</v>
      </c>
      <c r="I131" s="40">
        <v>2.2222222222222223</v>
      </c>
      <c r="J131" s="24" t="s">
        <v>1</v>
      </c>
      <c r="K131" s="313" t="s">
        <v>1</v>
      </c>
      <c r="L131" s="25"/>
    </row>
    <row r="132" spans="1:12" ht="20.100000000000001" customHeight="1">
      <c r="A132" s="276"/>
      <c r="B132" s="277"/>
      <c r="C132" s="278"/>
      <c r="D132" s="284" t="s">
        <v>1719</v>
      </c>
      <c r="E132" s="280"/>
      <c r="F132" s="39"/>
      <c r="G132" s="41"/>
      <c r="H132" s="39"/>
      <c r="I132" s="41"/>
      <c r="J132" s="41"/>
      <c r="K132" s="317"/>
      <c r="L132" s="27"/>
    </row>
    <row r="133" spans="1:12" ht="20.100000000000001" customHeight="1">
      <c r="A133" s="276"/>
      <c r="B133" s="277"/>
      <c r="C133" s="278"/>
      <c r="D133" s="284" t="s">
        <v>2218</v>
      </c>
      <c r="E133" s="280"/>
      <c r="F133" s="39">
        <v>8</v>
      </c>
      <c r="G133" s="41">
        <v>19.047619047619047</v>
      </c>
      <c r="H133" s="39">
        <v>4</v>
      </c>
      <c r="I133" s="41">
        <v>8.8888888888888893</v>
      </c>
      <c r="J133" s="41"/>
      <c r="K133" s="317"/>
      <c r="L133" s="27"/>
    </row>
    <row r="134" spans="1:12" ht="20.100000000000001" customHeight="1">
      <c r="A134" s="276"/>
      <c r="B134" s="277"/>
      <c r="C134" s="278"/>
      <c r="D134" s="284" t="s">
        <v>1718</v>
      </c>
      <c r="E134" s="280"/>
      <c r="F134" s="39">
        <v>17</v>
      </c>
      <c r="G134" s="41">
        <v>40.476190476190474</v>
      </c>
      <c r="H134" s="39">
        <v>18</v>
      </c>
      <c r="I134" s="41">
        <v>40</v>
      </c>
      <c r="J134" s="41"/>
      <c r="K134" s="317"/>
      <c r="L134" s="27"/>
    </row>
    <row r="135" spans="1:12" ht="20.100000000000001" customHeight="1">
      <c r="A135" s="276"/>
      <c r="B135" s="277"/>
      <c r="C135" s="278"/>
      <c r="D135" s="284" t="s">
        <v>1717</v>
      </c>
      <c r="E135" s="280"/>
      <c r="F135" s="39">
        <v>15</v>
      </c>
      <c r="G135" s="41">
        <v>35.714285714285715</v>
      </c>
      <c r="H135" s="39">
        <v>20</v>
      </c>
      <c r="I135" s="41">
        <v>44.444444444444443</v>
      </c>
      <c r="J135" s="41"/>
      <c r="K135" s="317"/>
      <c r="L135" s="27"/>
    </row>
    <row r="136" spans="1:12" ht="20.100000000000001" customHeight="1">
      <c r="A136" s="276"/>
      <c r="B136" s="277"/>
      <c r="C136" s="290"/>
      <c r="D136" s="284" t="s">
        <v>1716</v>
      </c>
      <c r="E136" s="280"/>
      <c r="F136" s="39">
        <v>1</v>
      </c>
      <c r="G136" s="41">
        <v>2.3809523809523809</v>
      </c>
      <c r="H136" s="39">
        <v>2</v>
      </c>
      <c r="I136" s="41">
        <v>4.4444444444444446</v>
      </c>
      <c r="J136" s="41"/>
      <c r="K136" s="315"/>
      <c r="L136" s="27"/>
    </row>
    <row r="137" spans="1:12" ht="20.100000000000001" customHeight="1">
      <c r="A137" s="276"/>
      <c r="B137" s="277"/>
      <c r="C137" s="278"/>
      <c r="D137" s="284" t="s">
        <v>1715</v>
      </c>
      <c r="E137" s="280"/>
      <c r="F137" s="39"/>
      <c r="G137" s="41"/>
      <c r="H137" s="39"/>
      <c r="I137" s="41"/>
      <c r="J137" s="41"/>
      <c r="K137" s="317"/>
      <c r="L137" s="27"/>
    </row>
    <row r="138" spans="1:12" ht="20.100000000000001" customHeight="1">
      <c r="A138" s="281"/>
      <c r="B138" s="282"/>
      <c r="C138" s="283"/>
      <c r="D138" s="291" t="s">
        <v>1714</v>
      </c>
      <c r="E138" s="285"/>
      <c r="F138" s="84"/>
      <c r="G138" s="85"/>
      <c r="H138" s="84"/>
      <c r="I138" s="85"/>
      <c r="J138" s="85"/>
      <c r="K138" s="316"/>
      <c r="L138" s="55"/>
    </row>
    <row r="139" spans="1:12" ht="20.100000000000001" customHeight="1">
      <c r="A139" s="276" t="s">
        <v>4764</v>
      </c>
      <c r="B139" s="277" t="s">
        <v>4763</v>
      </c>
      <c r="C139" s="289" t="s">
        <v>4310</v>
      </c>
      <c r="D139" s="279" t="s">
        <v>4745</v>
      </c>
      <c r="E139" s="280"/>
      <c r="F139" s="39">
        <v>752</v>
      </c>
      <c r="G139" s="41">
        <v>96.410256410256409</v>
      </c>
      <c r="H139" s="39"/>
      <c r="I139" s="41"/>
      <c r="J139" s="24" t="s">
        <v>1</v>
      </c>
      <c r="K139" s="317"/>
      <c r="L139" s="27"/>
    </row>
    <row r="140" spans="1:12" ht="20.100000000000001" customHeight="1">
      <c r="A140" s="281"/>
      <c r="B140" s="282"/>
      <c r="C140" s="283"/>
      <c r="D140" s="291" t="s">
        <v>4746</v>
      </c>
      <c r="E140" s="285"/>
      <c r="F140" s="84">
        <v>28</v>
      </c>
      <c r="G140" s="85">
        <v>3.5897435897435899</v>
      </c>
      <c r="H140" s="84"/>
      <c r="I140" s="85"/>
      <c r="J140" s="85"/>
      <c r="K140" s="316"/>
      <c r="L140" s="55"/>
    </row>
    <row r="141" spans="1:12" ht="20.100000000000001" customHeight="1">
      <c r="A141" s="276" t="s">
        <v>4765</v>
      </c>
      <c r="B141" s="277" t="s">
        <v>4833</v>
      </c>
      <c r="C141" s="290" t="s">
        <v>5111</v>
      </c>
      <c r="D141" s="279" t="s">
        <v>4748</v>
      </c>
      <c r="E141" s="280" t="s">
        <v>5096</v>
      </c>
      <c r="F141" s="39">
        <v>1</v>
      </c>
      <c r="G141" s="41">
        <v>3.5714285714285716</v>
      </c>
      <c r="H141" s="39"/>
      <c r="I141" s="41"/>
      <c r="J141" s="24" t="s">
        <v>1</v>
      </c>
      <c r="K141" s="317"/>
      <c r="L141" s="27"/>
    </row>
    <row r="142" spans="1:12" ht="20.100000000000001" customHeight="1">
      <c r="A142" s="276"/>
      <c r="B142" s="277"/>
      <c r="C142" s="290"/>
      <c r="D142" s="284" t="s">
        <v>4749</v>
      </c>
      <c r="E142" s="280"/>
      <c r="F142" s="39"/>
      <c r="G142" s="41"/>
      <c r="H142" s="39"/>
      <c r="I142" s="41"/>
      <c r="J142" s="41"/>
      <c r="K142" s="317"/>
      <c r="L142" s="27"/>
    </row>
    <row r="143" spans="1:12" ht="20.100000000000001" customHeight="1">
      <c r="A143" s="276"/>
      <c r="B143" s="277"/>
      <c r="C143" s="290"/>
      <c r="D143" s="284" t="s">
        <v>4750</v>
      </c>
      <c r="E143" s="280"/>
      <c r="F143" s="39"/>
      <c r="G143" s="41"/>
      <c r="H143" s="39"/>
      <c r="I143" s="41"/>
      <c r="J143" s="41"/>
      <c r="K143" s="317"/>
      <c r="L143" s="27"/>
    </row>
    <row r="144" spans="1:12" ht="20.100000000000001" customHeight="1">
      <c r="A144" s="276"/>
      <c r="B144" s="277"/>
      <c r="C144" s="290"/>
      <c r="D144" s="284" t="s">
        <v>4751</v>
      </c>
      <c r="E144" s="280"/>
      <c r="F144" s="39">
        <v>17</v>
      </c>
      <c r="G144" s="41">
        <v>60.714285714285715</v>
      </c>
      <c r="H144" s="39"/>
      <c r="I144" s="41"/>
      <c r="J144" s="41"/>
      <c r="K144" s="317"/>
      <c r="L144" s="27"/>
    </row>
    <row r="145" spans="1:12" ht="20.100000000000001" customHeight="1">
      <c r="A145" s="276"/>
      <c r="B145" s="277"/>
      <c r="C145" s="290"/>
      <c r="D145" s="284" t="s">
        <v>4752</v>
      </c>
      <c r="E145" s="280"/>
      <c r="F145" s="39"/>
      <c r="G145" s="41"/>
      <c r="H145" s="39"/>
      <c r="I145" s="41"/>
      <c r="J145" s="41"/>
      <c r="K145" s="317"/>
      <c r="L145" s="27"/>
    </row>
    <row r="146" spans="1:12" ht="20.100000000000001" customHeight="1">
      <c r="A146" s="276"/>
      <c r="B146" s="277"/>
      <c r="C146" s="290"/>
      <c r="D146" s="284" t="s">
        <v>4753</v>
      </c>
      <c r="E146" s="280"/>
      <c r="F146" s="39">
        <v>2</v>
      </c>
      <c r="G146" s="41">
        <v>7.1428571428571432</v>
      </c>
      <c r="H146" s="39"/>
      <c r="I146" s="41"/>
      <c r="J146" s="41"/>
      <c r="K146" s="317"/>
      <c r="L146" s="27"/>
    </row>
    <row r="147" spans="1:12" ht="20.100000000000001" customHeight="1">
      <c r="A147" s="276"/>
      <c r="B147" s="277"/>
      <c r="C147" s="290"/>
      <c r="D147" s="284" t="s">
        <v>4754</v>
      </c>
      <c r="E147" s="280"/>
      <c r="F147" s="39"/>
      <c r="G147" s="41"/>
      <c r="H147" s="39"/>
      <c r="I147" s="41"/>
      <c r="J147" s="41"/>
      <c r="K147" s="317"/>
      <c r="L147" s="27"/>
    </row>
    <row r="148" spans="1:12" ht="20.100000000000001" customHeight="1">
      <c r="A148" s="276"/>
      <c r="B148" s="277"/>
      <c r="C148" s="290"/>
      <c r="D148" s="284" t="s">
        <v>4755</v>
      </c>
      <c r="E148" s="280"/>
      <c r="F148" s="39">
        <v>6</v>
      </c>
      <c r="G148" s="41">
        <v>21.428571428571427</v>
      </c>
      <c r="H148" s="39"/>
      <c r="I148" s="41"/>
      <c r="J148" s="41"/>
      <c r="K148" s="317"/>
      <c r="L148" s="27"/>
    </row>
    <row r="149" spans="1:12" ht="20.100000000000001" customHeight="1">
      <c r="A149" s="276"/>
      <c r="B149" s="277"/>
      <c r="C149" s="290"/>
      <c r="D149" s="284" t="s">
        <v>4756</v>
      </c>
      <c r="E149" s="280"/>
      <c r="F149" s="39">
        <v>1</v>
      </c>
      <c r="G149" s="41">
        <v>3.5714285714285716</v>
      </c>
      <c r="H149" s="39"/>
      <c r="I149" s="41"/>
      <c r="J149" s="41"/>
      <c r="K149" s="317"/>
      <c r="L149" s="27"/>
    </row>
    <row r="150" spans="1:12" ht="20.100000000000001" customHeight="1">
      <c r="A150" s="276"/>
      <c r="B150" s="277"/>
      <c r="C150" s="290"/>
      <c r="D150" s="284" t="s">
        <v>2481</v>
      </c>
      <c r="E150" s="280"/>
      <c r="F150" s="39">
        <v>1</v>
      </c>
      <c r="G150" s="41">
        <v>3.5714285714285716</v>
      </c>
      <c r="H150" s="39"/>
      <c r="I150" s="41"/>
      <c r="J150" s="41"/>
      <c r="K150" s="317"/>
      <c r="L150" s="27"/>
    </row>
    <row r="151" spans="1:12" ht="20.100000000000001" customHeight="1">
      <c r="A151" s="276"/>
      <c r="B151" s="277"/>
      <c r="C151" s="290"/>
      <c r="D151" s="284" t="s">
        <v>5094</v>
      </c>
      <c r="E151" s="280"/>
      <c r="F151" s="39"/>
      <c r="G151" s="41"/>
      <c r="H151" s="39"/>
      <c r="I151" s="41"/>
      <c r="J151" s="41"/>
      <c r="K151" s="317"/>
      <c r="L151" s="27"/>
    </row>
    <row r="152" spans="1:12" ht="20.100000000000001" customHeight="1">
      <c r="A152" s="281"/>
      <c r="B152" s="282"/>
      <c r="C152" s="283"/>
      <c r="D152" s="291" t="s">
        <v>5095</v>
      </c>
      <c r="E152" s="285"/>
      <c r="F152" s="84"/>
      <c r="G152" s="85"/>
      <c r="H152" s="84"/>
      <c r="I152" s="85"/>
      <c r="J152" s="85"/>
      <c r="K152" s="316"/>
      <c r="L152" s="55"/>
    </row>
    <row r="153" spans="1:12" ht="20.100000000000001" customHeight="1">
      <c r="A153" s="271" t="s">
        <v>4766</v>
      </c>
      <c r="B153" s="272" t="s">
        <v>4834</v>
      </c>
      <c r="C153" s="273" t="s">
        <v>5112</v>
      </c>
      <c r="D153" s="274"/>
      <c r="E153" s="275"/>
      <c r="F153" s="82">
        <v>1</v>
      </c>
      <c r="G153" s="83">
        <v>100</v>
      </c>
      <c r="H153" s="82"/>
      <c r="I153" s="83"/>
      <c r="J153" s="301" t="s">
        <v>1</v>
      </c>
      <c r="K153" s="318"/>
      <c r="L153" s="49"/>
    </row>
    <row r="154" spans="1:12" ht="20.100000000000001" customHeight="1">
      <c r="A154" s="286" t="s">
        <v>4340</v>
      </c>
      <c r="B154" s="287" t="s">
        <v>1834</v>
      </c>
      <c r="C154" s="278" t="s">
        <v>4310</v>
      </c>
      <c r="D154" s="279" t="s">
        <v>1737</v>
      </c>
      <c r="E154" s="288"/>
      <c r="F154" s="38">
        <v>81</v>
      </c>
      <c r="G154" s="40">
        <v>50.625</v>
      </c>
      <c r="H154" s="38">
        <v>94</v>
      </c>
      <c r="I154" s="40">
        <v>50.537634408602152</v>
      </c>
      <c r="J154" s="24" t="s">
        <v>1</v>
      </c>
      <c r="K154" s="313" t="s">
        <v>1</v>
      </c>
      <c r="L154" s="25"/>
    </row>
    <row r="155" spans="1:12" ht="20.100000000000001" customHeight="1">
      <c r="A155" s="281"/>
      <c r="B155" s="282"/>
      <c r="C155" s="283"/>
      <c r="D155" s="284" t="s">
        <v>1736</v>
      </c>
      <c r="E155" s="285"/>
      <c r="F155" s="84">
        <v>79</v>
      </c>
      <c r="G155" s="85">
        <v>49.375</v>
      </c>
      <c r="H155" s="84">
        <v>92</v>
      </c>
      <c r="I155" s="85">
        <v>49.462365591397848</v>
      </c>
      <c r="J155" s="72"/>
      <c r="K155" s="316"/>
      <c r="L155" s="55"/>
    </row>
    <row r="156" spans="1:12" ht="20.100000000000001" customHeight="1">
      <c r="A156" s="276" t="s">
        <v>4341</v>
      </c>
      <c r="B156" s="277" t="s">
        <v>1833</v>
      </c>
      <c r="C156" s="278" t="s">
        <v>4310</v>
      </c>
      <c r="D156" s="279"/>
      <c r="E156" s="280"/>
      <c r="F156" s="39">
        <v>160</v>
      </c>
      <c r="G156" s="83">
        <v>100</v>
      </c>
      <c r="H156" s="39">
        <v>186</v>
      </c>
      <c r="I156" s="41">
        <v>100</v>
      </c>
      <c r="J156" s="24" t="s">
        <v>1</v>
      </c>
      <c r="K156" s="313" t="s">
        <v>1</v>
      </c>
      <c r="L156" s="27"/>
    </row>
    <row r="157" spans="1:12" ht="20.100000000000001" customHeight="1">
      <c r="A157" s="286" t="s">
        <v>4342</v>
      </c>
      <c r="B157" s="287" t="s">
        <v>1832</v>
      </c>
      <c r="C157" s="287" t="s">
        <v>4310</v>
      </c>
      <c r="D157" s="279"/>
      <c r="E157" s="288"/>
      <c r="F157" s="38">
        <v>160</v>
      </c>
      <c r="G157" s="41">
        <v>100</v>
      </c>
      <c r="H157" s="38">
        <v>186</v>
      </c>
      <c r="I157" s="40">
        <v>100</v>
      </c>
      <c r="J157" s="24" t="s">
        <v>1</v>
      </c>
      <c r="K157" s="313" t="s">
        <v>1</v>
      </c>
      <c r="L157" s="25"/>
    </row>
    <row r="158" spans="1:12" ht="20.100000000000001" customHeight="1">
      <c r="A158" s="286" t="s">
        <v>4343</v>
      </c>
      <c r="B158" s="287" t="s">
        <v>1831</v>
      </c>
      <c r="C158" s="287" t="s">
        <v>4310</v>
      </c>
      <c r="D158" s="279" t="s">
        <v>12</v>
      </c>
      <c r="E158" s="288"/>
      <c r="F158" s="38">
        <v>34</v>
      </c>
      <c r="G158" s="40">
        <v>21.25</v>
      </c>
      <c r="H158" s="38">
        <v>40</v>
      </c>
      <c r="I158" s="40">
        <v>21.50537634408602</v>
      </c>
      <c r="J158" s="24" t="s">
        <v>1</v>
      </c>
      <c r="K158" s="313" t="s">
        <v>1</v>
      </c>
      <c r="L158" s="25"/>
    </row>
    <row r="159" spans="1:12" ht="20.100000000000001" customHeight="1">
      <c r="A159" s="276"/>
      <c r="B159" s="277"/>
      <c r="C159" s="278"/>
      <c r="D159" s="284" t="s">
        <v>77</v>
      </c>
      <c r="E159" s="280"/>
      <c r="F159" s="39">
        <v>37</v>
      </c>
      <c r="G159" s="41">
        <v>23.125</v>
      </c>
      <c r="H159" s="39">
        <v>43</v>
      </c>
      <c r="I159" s="41">
        <v>23.118279569892472</v>
      </c>
      <c r="J159" s="63"/>
      <c r="K159" s="317"/>
      <c r="L159" s="27"/>
    </row>
    <row r="160" spans="1:12" ht="20.100000000000001" customHeight="1">
      <c r="A160" s="276"/>
      <c r="B160" s="277"/>
      <c r="C160" s="278"/>
      <c r="D160" s="284" t="s">
        <v>78</v>
      </c>
      <c r="E160" s="280"/>
      <c r="F160" s="39">
        <v>22</v>
      </c>
      <c r="G160" s="41">
        <v>13.75</v>
      </c>
      <c r="H160" s="39">
        <v>26</v>
      </c>
      <c r="I160" s="41">
        <v>13.978494623655912</v>
      </c>
      <c r="J160" s="63"/>
      <c r="K160" s="317"/>
      <c r="L160" s="27"/>
    </row>
    <row r="161" spans="1:12" ht="20.100000000000001" customHeight="1">
      <c r="A161" s="276"/>
      <c r="B161" s="277"/>
      <c r="C161" s="278"/>
      <c r="D161" s="284" t="s">
        <v>79</v>
      </c>
      <c r="E161" s="280"/>
      <c r="F161" s="39">
        <v>40</v>
      </c>
      <c r="G161" s="41">
        <v>25</v>
      </c>
      <c r="H161" s="39">
        <v>45</v>
      </c>
      <c r="I161" s="41">
        <v>24.193548387096776</v>
      </c>
      <c r="J161" s="63"/>
      <c r="K161" s="317"/>
      <c r="L161" s="27"/>
    </row>
    <row r="162" spans="1:12" ht="20.100000000000001" customHeight="1">
      <c r="A162" s="276"/>
      <c r="B162" s="277"/>
      <c r="C162" s="278"/>
      <c r="D162" s="284" t="s">
        <v>1732</v>
      </c>
      <c r="E162" s="280"/>
      <c r="F162" s="39">
        <v>11</v>
      </c>
      <c r="G162" s="41">
        <v>6.875</v>
      </c>
      <c r="H162" s="39">
        <v>14</v>
      </c>
      <c r="I162" s="41">
        <v>7.5268817204301079</v>
      </c>
      <c r="J162" s="63"/>
      <c r="K162" s="317"/>
      <c r="L162" s="27"/>
    </row>
    <row r="163" spans="1:12" ht="20.100000000000001" customHeight="1">
      <c r="A163" s="276"/>
      <c r="B163" s="277"/>
      <c r="C163" s="278"/>
      <c r="D163" s="284" t="s">
        <v>81</v>
      </c>
      <c r="E163" s="280"/>
      <c r="F163" s="39">
        <v>16</v>
      </c>
      <c r="G163" s="41">
        <v>10</v>
      </c>
      <c r="H163" s="39">
        <v>18</v>
      </c>
      <c r="I163" s="41">
        <v>9.67741935483871</v>
      </c>
      <c r="J163" s="63"/>
      <c r="K163" s="317"/>
      <c r="L163" s="27"/>
    </row>
    <row r="164" spans="1:12" ht="20.100000000000001" customHeight="1">
      <c r="A164" s="276"/>
      <c r="B164" s="277"/>
      <c r="C164" s="278"/>
      <c r="D164" s="284" t="s">
        <v>82</v>
      </c>
      <c r="E164" s="280"/>
      <c r="F164" s="39"/>
      <c r="G164" s="41"/>
      <c r="H164" s="39"/>
      <c r="I164" s="41"/>
      <c r="J164" s="63"/>
      <c r="K164" s="317"/>
      <c r="L164" s="27"/>
    </row>
    <row r="165" spans="1:12" ht="20.100000000000001" customHeight="1">
      <c r="A165" s="276"/>
      <c r="B165" s="277"/>
      <c r="C165" s="278"/>
      <c r="D165" s="284" t="s">
        <v>83</v>
      </c>
      <c r="E165" s="280"/>
      <c r="F165" s="39"/>
      <c r="G165" s="41"/>
      <c r="H165" s="39"/>
      <c r="I165" s="41"/>
      <c r="J165" s="63"/>
      <c r="K165" s="317"/>
      <c r="L165" s="27"/>
    </row>
    <row r="166" spans="1:12" ht="20.100000000000001" customHeight="1">
      <c r="A166" s="286" t="s">
        <v>4344</v>
      </c>
      <c r="B166" s="287" t="s">
        <v>1830</v>
      </c>
      <c r="C166" s="289" t="s">
        <v>4652</v>
      </c>
      <c r="D166" s="279" t="s">
        <v>84</v>
      </c>
      <c r="E166" s="288"/>
      <c r="F166" s="38">
        <v>37</v>
      </c>
      <c r="G166" s="40">
        <v>29.365079365079364</v>
      </c>
      <c r="H166" s="38">
        <v>46</v>
      </c>
      <c r="I166" s="40">
        <v>31.506849315068493</v>
      </c>
      <c r="J166" s="24" t="s">
        <v>1</v>
      </c>
      <c r="K166" s="313" t="s">
        <v>1</v>
      </c>
      <c r="L166" s="25"/>
    </row>
    <row r="167" spans="1:12" ht="20.100000000000001" customHeight="1">
      <c r="A167" s="276"/>
      <c r="B167" s="277"/>
      <c r="C167" s="278"/>
      <c r="D167" s="284" t="s">
        <v>85</v>
      </c>
      <c r="E167" s="280"/>
      <c r="F167" s="39">
        <v>87</v>
      </c>
      <c r="G167" s="41">
        <v>69.047619047619051</v>
      </c>
      <c r="H167" s="39">
        <v>99</v>
      </c>
      <c r="I167" s="41">
        <v>67.808219178082197</v>
      </c>
      <c r="J167" s="63"/>
      <c r="K167" s="317"/>
      <c r="L167" s="27"/>
    </row>
    <row r="168" spans="1:12" ht="20.100000000000001" customHeight="1">
      <c r="A168" s="276"/>
      <c r="B168" s="277"/>
      <c r="C168" s="278"/>
      <c r="D168" s="284" t="s">
        <v>86</v>
      </c>
      <c r="E168" s="280"/>
      <c r="F168" s="39"/>
      <c r="G168" s="41"/>
      <c r="H168" s="39"/>
      <c r="I168" s="41"/>
      <c r="J168" s="63"/>
      <c r="K168" s="317"/>
      <c r="L168" s="27"/>
    </row>
    <row r="169" spans="1:12" ht="20.100000000000001" customHeight="1">
      <c r="A169" s="276"/>
      <c r="B169" s="277"/>
      <c r="C169" s="278"/>
      <c r="D169" s="284" t="s">
        <v>87</v>
      </c>
      <c r="E169" s="280"/>
      <c r="F169" s="39">
        <v>2</v>
      </c>
      <c r="G169" s="41">
        <v>1.6</v>
      </c>
      <c r="H169" s="39">
        <v>1</v>
      </c>
      <c r="I169" s="41">
        <v>0.68493150684931503</v>
      </c>
      <c r="J169" s="63"/>
      <c r="K169" s="317"/>
      <c r="L169" s="27"/>
    </row>
    <row r="170" spans="1:12" ht="20.100000000000001" customHeight="1">
      <c r="A170" s="286" t="s">
        <v>4345</v>
      </c>
      <c r="B170" s="287" t="s">
        <v>1829</v>
      </c>
      <c r="C170" s="289" t="s">
        <v>4310</v>
      </c>
      <c r="D170" s="279" t="s">
        <v>88</v>
      </c>
      <c r="E170" s="288"/>
      <c r="F170" s="38">
        <v>144</v>
      </c>
      <c r="G170" s="40">
        <v>90</v>
      </c>
      <c r="H170" s="38">
        <v>167</v>
      </c>
      <c r="I170" s="40">
        <v>89.784946236559136</v>
      </c>
      <c r="J170" s="24" t="s">
        <v>1</v>
      </c>
      <c r="K170" s="313" t="s">
        <v>1</v>
      </c>
      <c r="L170" s="25"/>
    </row>
    <row r="171" spans="1:12" ht="20.100000000000001" customHeight="1">
      <c r="A171" s="276"/>
      <c r="B171" s="277"/>
      <c r="C171" s="278"/>
      <c r="D171" s="284" t="s">
        <v>1729</v>
      </c>
      <c r="E171" s="280"/>
      <c r="F171" s="39">
        <v>8</v>
      </c>
      <c r="G171" s="41">
        <v>5</v>
      </c>
      <c r="H171" s="39">
        <v>9</v>
      </c>
      <c r="I171" s="41">
        <v>4.838709677419355</v>
      </c>
      <c r="J171" s="63"/>
      <c r="K171" s="317"/>
      <c r="L171" s="27"/>
    </row>
    <row r="172" spans="1:12" ht="20.100000000000001" customHeight="1">
      <c r="A172" s="276"/>
      <c r="B172" s="277"/>
      <c r="C172" s="278"/>
      <c r="D172" s="284" t="s">
        <v>1728</v>
      </c>
      <c r="E172" s="280"/>
      <c r="F172" s="39"/>
      <c r="G172" s="41"/>
      <c r="H172" s="39"/>
      <c r="I172" s="41"/>
      <c r="J172" s="63"/>
      <c r="K172" s="317"/>
      <c r="L172" s="27"/>
    </row>
    <row r="173" spans="1:12" ht="20.100000000000001" customHeight="1">
      <c r="A173" s="276"/>
      <c r="B173" s="277"/>
      <c r="C173" s="278"/>
      <c r="D173" s="284" t="s">
        <v>1727</v>
      </c>
      <c r="E173" s="280"/>
      <c r="F173" s="39"/>
      <c r="G173" s="41"/>
      <c r="H173" s="39"/>
      <c r="I173" s="41"/>
      <c r="J173" s="63"/>
      <c r="K173" s="317"/>
      <c r="L173" s="27"/>
    </row>
    <row r="174" spans="1:12" ht="20.100000000000001" customHeight="1">
      <c r="A174" s="276"/>
      <c r="B174" s="277"/>
      <c r="C174" s="278"/>
      <c r="D174" s="284" t="s">
        <v>1726</v>
      </c>
      <c r="E174" s="280"/>
      <c r="F174" s="39">
        <v>8</v>
      </c>
      <c r="G174" s="41">
        <v>5</v>
      </c>
      <c r="H174" s="39">
        <v>10</v>
      </c>
      <c r="I174" s="41">
        <v>5.376344086021505</v>
      </c>
      <c r="J174" s="63"/>
      <c r="K174" s="317"/>
      <c r="L174" s="27"/>
    </row>
    <row r="175" spans="1:12" ht="20.100000000000001" customHeight="1">
      <c r="A175" s="286" t="s">
        <v>4346</v>
      </c>
      <c r="B175" s="287" t="s">
        <v>1828</v>
      </c>
      <c r="C175" s="289" t="s">
        <v>4310</v>
      </c>
      <c r="D175" s="279" t="s">
        <v>1724</v>
      </c>
      <c r="E175" s="288"/>
      <c r="F175" s="38">
        <v>15</v>
      </c>
      <c r="G175" s="40">
        <v>9.375</v>
      </c>
      <c r="H175" s="38">
        <v>21</v>
      </c>
      <c r="I175" s="40">
        <v>11.29032258064516</v>
      </c>
      <c r="J175" s="24" t="s">
        <v>1</v>
      </c>
      <c r="K175" s="313" t="s">
        <v>1</v>
      </c>
      <c r="L175" s="25"/>
    </row>
    <row r="176" spans="1:12" ht="20.100000000000001" customHeight="1">
      <c r="A176" s="276"/>
      <c r="B176" s="277"/>
      <c r="C176" s="278"/>
      <c r="D176" s="284" t="s">
        <v>1723</v>
      </c>
      <c r="E176" s="280"/>
      <c r="F176" s="39">
        <v>145</v>
      </c>
      <c r="G176" s="41">
        <v>90.625</v>
      </c>
      <c r="H176" s="39">
        <v>165</v>
      </c>
      <c r="I176" s="41">
        <v>88.709677419354833</v>
      </c>
      <c r="J176" s="63"/>
      <c r="K176" s="317"/>
      <c r="L176" s="27"/>
    </row>
    <row r="177" spans="1:12" ht="20.100000000000001" customHeight="1">
      <c r="A177" s="286" t="s">
        <v>4347</v>
      </c>
      <c r="B177" s="287" t="s">
        <v>1827</v>
      </c>
      <c r="C177" s="289" t="s">
        <v>4653</v>
      </c>
      <c r="D177" s="279"/>
      <c r="E177" s="287" t="s">
        <v>2120</v>
      </c>
      <c r="F177" s="38">
        <v>12</v>
      </c>
      <c r="G177" s="40">
        <v>80</v>
      </c>
      <c r="H177" s="38">
        <v>15</v>
      </c>
      <c r="I177" s="40">
        <v>71.428571428571431</v>
      </c>
      <c r="J177" s="24" t="s">
        <v>1</v>
      </c>
      <c r="K177" s="313" t="s">
        <v>1</v>
      </c>
      <c r="L177" s="25"/>
    </row>
    <row r="178" spans="1:12" ht="20.100000000000001" customHeight="1">
      <c r="A178" s="276"/>
      <c r="B178" s="277"/>
      <c r="C178" s="278"/>
      <c r="D178" s="284" t="s">
        <v>2116</v>
      </c>
      <c r="E178" s="277"/>
      <c r="F178" s="39"/>
      <c r="G178" s="41"/>
      <c r="H178" s="39"/>
      <c r="I178" s="41"/>
      <c r="J178" s="63"/>
      <c r="K178" s="317"/>
      <c r="L178" s="27"/>
    </row>
    <row r="179" spans="1:12" ht="20.100000000000001" customHeight="1">
      <c r="A179" s="276"/>
      <c r="B179" s="277"/>
      <c r="C179" s="278"/>
      <c r="D179" s="284" t="s">
        <v>2118</v>
      </c>
      <c r="E179" s="277"/>
      <c r="F179" s="39">
        <v>3</v>
      </c>
      <c r="G179" s="41">
        <v>20</v>
      </c>
      <c r="H179" s="39">
        <v>6</v>
      </c>
      <c r="I179" s="41">
        <v>28.571428571428569</v>
      </c>
      <c r="J179" s="63"/>
      <c r="K179" s="317"/>
      <c r="L179" s="27"/>
    </row>
    <row r="180" spans="1:12" ht="20.100000000000001" customHeight="1">
      <c r="A180" s="286" t="s">
        <v>4348</v>
      </c>
      <c r="B180" s="287" t="s">
        <v>1826</v>
      </c>
      <c r="C180" s="289" t="s">
        <v>4349</v>
      </c>
      <c r="D180" s="279" t="s">
        <v>1720</v>
      </c>
      <c r="E180" s="288"/>
      <c r="F180" s="38"/>
      <c r="G180" s="40"/>
      <c r="H180" s="38"/>
      <c r="I180" s="40"/>
      <c r="J180" s="24" t="s">
        <v>1</v>
      </c>
      <c r="K180" s="313" t="s">
        <v>1</v>
      </c>
      <c r="L180" s="25"/>
    </row>
    <row r="181" spans="1:12" ht="20.100000000000001" customHeight="1">
      <c r="A181" s="276"/>
      <c r="B181" s="277"/>
      <c r="C181" s="278"/>
      <c r="D181" s="284" t="s">
        <v>1719</v>
      </c>
      <c r="E181" s="280"/>
      <c r="F181" s="39"/>
      <c r="G181" s="41"/>
      <c r="H181" s="39"/>
      <c r="I181" s="41"/>
      <c r="J181" s="63"/>
      <c r="K181" s="317"/>
      <c r="L181" s="27"/>
    </row>
    <row r="182" spans="1:12" ht="20.100000000000001" customHeight="1">
      <c r="A182" s="276"/>
      <c r="B182" s="277"/>
      <c r="C182" s="278"/>
      <c r="D182" s="284" t="s">
        <v>2218</v>
      </c>
      <c r="E182" s="280"/>
      <c r="F182" s="39">
        <v>1</v>
      </c>
      <c r="G182" s="41">
        <v>33.333333333333336</v>
      </c>
      <c r="H182" s="39">
        <v>2</v>
      </c>
      <c r="I182" s="41">
        <v>33.333333333333329</v>
      </c>
      <c r="J182" s="63"/>
      <c r="K182" s="317"/>
      <c r="L182" s="27"/>
    </row>
    <row r="183" spans="1:12" ht="20.100000000000001" customHeight="1">
      <c r="A183" s="276"/>
      <c r="B183" s="277"/>
      <c r="C183" s="278"/>
      <c r="D183" s="284" t="s">
        <v>1718</v>
      </c>
      <c r="E183" s="280"/>
      <c r="F183" s="39">
        <v>2</v>
      </c>
      <c r="G183" s="41">
        <v>66.666666666666671</v>
      </c>
      <c r="H183" s="39">
        <v>1</v>
      </c>
      <c r="I183" s="41">
        <v>16.666666666666664</v>
      </c>
      <c r="J183" s="63"/>
      <c r="K183" s="317"/>
      <c r="L183" s="27"/>
    </row>
    <row r="184" spans="1:12" ht="20.100000000000001" customHeight="1">
      <c r="A184" s="276"/>
      <c r="B184" s="277"/>
      <c r="C184" s="278"/>
      <c r="D184" s="284" t="s">
        <v>1717</v>
      </c>
      <c r="E184" s="280"/>
      <c r="F184" s="39"/>
      <c r="G184" s="41"/>
      <c r="H184" s="39">
        <v>2</v>
      </c>
      <c r="I184" s="41">
        <v>33.333333333333329</v>
      </c>
      <c r="J184" s="63"/>
      <c r="K184" s="317"/>
      <c r="L184" s="27"/>
    </row>
    <row r="185" spans="1:12" ht="20.100000000000001" customHeight="1">
      <c r="A185" s="276"/>
      <c r="B185" s="277"/>
      <c r="C185" s="290"/>
      <c r="D185" s="284" t="s">
        <v>1716</v>
      </c>
      <c r="E185" s="280"/>
      <c r="F185" s="39"/>
      <c r="G185" s="41"/>
      <c r="H185" s="39">
        <v>1</v>
      </c>
      <c r="I185" s="41">
        <v>16.666666666666664</v>
      </c>
      <c r="J185" s="63"/>
      <c r="K185" s="315"/>
      <c r="L185" s="27"/>
    </row>
    <row r="186" spans="1:12" ht="20.100000000000001" customHeight="1">
      <c r="A186" s="276"/>
      <c r="B186" s="277"/>
      <c r="C186" s="278"/>
      <c r="D186" s="284" t="s">
        <v>1715</v>
      </c>
      <c r="E186" s="280"/>
      <c r="F186" s="39"/>
      <c r="G186" s="41"/>
      <c r="H186" s="39"/>
      <c r="I186" s="41"/>
      <c r="J186" s="63"/>
      <c r="K186" s="317"/>
      <c r="L186" s="27"/>
    </row>
    <row r="187" spans="1:12" ht="20.100000000000001" customHeight="1">
      <c r="A187" s="281"/>
      <c r="B187" s="282"/>
      <c r="C187" s="283"/>
      <c r="D187" s="291" t="s">
        <v>1714</v>
      </c>
      <c r="E187" s="285"/>
      <c r="F187" s="84"/>
      <c r="G187" s="85"/>
      <c r="H187" s="84"/>
      <c r="I187" s="85"/>
      <c r="J187" s="72"/>
      <c r="K187" s="316"/>
      <c r="L187" s="55"/>
    </row>
    <row r="188" spans="1:12" ht="20.100000000000001" customHeight="1">
      <c r="A188" s="276" t="s">
        <v>4767</v>
      </c>
      <c r="B188" s="277" t="s">
        <v>4770</v>
      </c>
      <c r="C188" s="289" t="s">
        <v>4310</v>
      </c>
      <c r="D188" s="279" t="s">
        <v>4745</v>
      </c>
      <c r="E188" s="280"/>
      <c r="F188" s="39">
        <v>150</v>
      </c>
      <c r="G188" s="41">
        <v>93.75</v>
      </c>
      <c r="H188" s="39"/>
      <c r="I188" s="41"/>
      <c r="J188" s="24" t="s">
        <v>1</v>
      </c>
      <c r="K188" s="317"/>
      <c r="L188" s="27"/>
    </row>
    <row r="189" spans="1:12" ht="20.100000000000001" customHeight="1">
      <c r="A189" s="281"/>
      <c r="B189" s="282"/>
      <c r="C189" s="283"/>
      <c r="D189" s="291" t="s">
        <v>4746</v>
      </c>
      <c r="E189" s="285"/>
      <c r="F189" s="84">
        <v>10</v>
      </c>
      <c r="G189" s="85">
        <v>6.25</v>
      </c>
      <c r="H189" s="84"/>
      <c r="I189" s="85"/>
      <c r="J189" s="85"/>
      <c r="K189" s="316"/>
      <c r="L189" s="55"/>
    </row>
    <row r="190" spans="1:12" ht="20.100000000000001" customHeight="1">
      <c r="A190" s="276" t="s">
        <v>4768</v>
      </c>
      <c r="B190" s="277" t="s">
        <v>4835</v>
      </c>
      <c r="C190" s="290" t="s">
        <v>5113</v>
      </c>
      <c r="D190" s="279" t="s">
        <v>4748</v>
      </c>
      <c r="E190" s="280" t="s">
        <v>5096</v>
      </c>
      <c r="F190" s="39">
        <v>1</v>
      </c>
      <c r="G190" s="41">
        <v>10</v>
      </c>
      <c r="H190" s="39"/>
      <c r="I190" s="41"/>
      <c r="J190" s="24" t="s">
        <v>1</v>
      </c>
      <c r="K190" s="317"/>
      <c r="L190" s="27"/>
    </row>
    <row r="191" spans="1:12" ht="20.100000000000001" customHeight="1">
      <c r="A191" s="276"/>
      <c r="B191" s="277"/>
      <c r="C191" s="290"/>
      <c r="D191" s="284" t="s">
        <v>4749</v>
      </c>
      <c r="E191" s="280"/>
      <c r="F191" s="39"/>
      <c r="G191" s="41"/>
      <c r="H191" s="39"/>
      <c r="I191" s="41"/>
      <c r="J191" s="41"/>
      <c r="K191" s="317"/>
      <c r="L191" s="27"/>
    </row>
    <row r="192" spans="1:12" ht="20.100000000000001" customHeight="1">
      <c r="A192" s="276"/>
      <c r="B192" s="277"/>
      <c r="C192" s="290"/>
      <c r="D192" s="284" t="s">
        <v>4750</v>
      </c>
      <c r="E192" s="280"/>
      <c r="F192" s="39">
        <v>1</v>
      </c>
      <c r="G192" s="41">
        <v>10</v>
      </c>
      <c r="H192" s="39"/>
      <c r="I192" s="41"/>
      <c r="J192" s="41"/>
      <c r="K192" s="317"/>
      <c r="L192" s="27"/>
    </row>
    <row r="193" spans="1:12" ht="20.100000000000001" customHeight="1">
      <c r="A193" s="276"/>
      <c r="B193" s="277"/>
      <c r="C193" s="290"/>
      <c r="D193" s="284" t="s">
        <v>4751</v>
      </c>
      <c r="E193" s="280"/>
      <c r="F193" s="39">
        <v>4</v>
      </c>
      <c r="G193" s="41">
        <v>40</v>
      </c>
      <c r="H193" s="39"/>
      <c r="I193" s="41"/>
      <c r="J193" s="41"/>
      <c r="K193" s="317"/>
      <c r="L193" s="27"/>
    </row>
    <row r="194" spans="1:12" ht="20.100000000000001" customHeight="1">
      <c r="A194" s="276"/>
      <c r="B194" s="277"/>
      <c r="C194" s="290"/>
      <c r="D194" s="284" t="s">
        <v>4752</v>
      </c>
      <c r="E194" s="280"/>
      <c r="F194" s="39"/>
      <c r="G194" s="41"/>
      <c r="H194" s="39"/>
      <c r="I194" s="41"/>
      <c r="J194" s="41"/>
      <c r="K194" s="317"/>
      <c r="L194" s="27"/>
    </row>
    <row r="195" spans="1:12" ht="20.100000000000001" customHeight="1">
      <c r="A195" s="276"/>
      <c r="B195" s="277"/>
      <c r="C195" s="290"/>
      <c r="D195" s="284" t="s">
        <v>4753</v>
      </c>
      <c r="E195" s="280"/>
      <c r="F195" s="39">
        <v>1</v>
      </c>
      <c r="G195" s="41">
        <v>10</v>
      </c>
      <c r="H195" s="39"/>
      <c r="I195" s="41"/>
      <c r="J195" s="41"/>
      <c r="K195" s="317"/>
      <c r="L195" s="27"/>
    </row>
    <row r="196" spans="1:12" ht="20.100000000000001" customHeight="1">
      <c r="A196" s="276"/>
      <c r="B196" s="277"/>
      <c r="C196" s="290"/>
      <c r="D196" s="284" t="s">
        <v>4754</v>
      </c>
      <c r="E196" s="280"/>
      <c r="F196" s="39"/>
      <c r="G196" s="41"/>
      <c r="H196" s="39"/>
      <c r="I196" s="41"/>
      <c r="J196" s="41"/>
      <c r="K196" s="317"/>
      <c r="L196" s="27"/>
    </row>
    <row r="197" spans="1:12" ht="20.100000000000001" customHeight="1">
      <c r="A197" s="276"/>
      <c r="B197" s="277"/>
      <c r="C197" s="290"/>
      <c r="D197" s="284" t="s">
        <v>4755</v>
      </c>
      <c r="E197" s="280"/>
      <c r="F197" s="39">
        <v>1</v>
      </c>
      <c r="G197" s="41">
        <v>10</v>
      </c>
      <c r="H197" s="39"/>
      <c r="I197" s="41"/>
      <c r="J197" s="41"/>
      <c r="K197" s="317"/>
      <c r="L197" s="27"/>
    </row>
    <row r="198" spans="1:12" ht="20.100000000000001" customHeight="1">
      <c r="A198" s="276"/>
      <c r="B198" s="277"/>
      <c r="C198" s="290"/>
      <c r="D198" s="284" t="s">
        <v>4756</v>
      </c>
      <c r="E198" s="280"/>
      <c r="F198" s="39"/>
      <c r="G198" s="41"/>
      <c r="H198" s="39"/>
      <c r="I198" s="41"/>
      <c r="J198" s="41"/>
      <c r="K198" s="317"/>
      <c r="L198" s="27"/>
    </row>
    <row r="199" spans="1:12" ht="20.100000000000001" customHeight="1">
      <c r="A199" s="276"/>
      <c r="B199" s="277"/>
      <c r="C199" s="290"/>
      <c r="D199" s="284" t="s">
        <v>2481</v>
      </c>
      <c r="E199" s="280"/>
      <c r="F199" s="39">
        <v>2</v>
      </c>
      <c r="G199" s="41">
        <v>20</v>
      </c>
      <c r="H199" s="39"/>
      <c r="I199" s="41"/>
      <c r="J199" s="41"/>
      <c r="K199" s="317"/>
      <c r="L199" s="27"/>
    </row>
    <row r="200" spans="1:12" ht="20.100000000000001" customHeight="1">
      <c r="A200" s="276"/>
      <c r="B200" s="277"/>
      <c r="C200" s="290"/>
      <c r="D200" s="284" t="s">
        <v>5094</v>
      </c>
      <c r="E200" s="280"/>
      <c r="F200" s="39"/>
      <c r="G200" s="41"/>
      <c r="H200" s="39"/>
      <c r="I200" s="41"/>
      <c r="J200" s="41"/>
      <c r="K200" s="317"/>
      <c r="L200" s="27"/>
    </row>
    <row r="201" spans="1:12" ht="20.100000000000001" customHeight="1">
      <c r="A201" s="281"/>
      <c r="B201" s="282"/>
      <c r="C201" s="283"/>
      <c r="D201" s="291" t="s">
        <v>5095</v>
      </c>
      <c r="E201" s="285"/>
      <c r="F201" s="84"/>
      <c r="G201" s="85"/>
      <c r="H201" s="84"/>
      <c r="I201" s="85"/>
      <c r="J201" s="85"/>
      <c r="K201" s="316"/>
      <c r="L201" s="55"/>
    </row>
    <row r="202" spans="1:12" ht="20.100000000000001" customHeight="1">
      <c r="A202" s="271" t="s">
        <v>4769</v>
      </c>
      <c r="B202" s="272" t="s">
        <v>4836</v>
      </c>
      <c r="C202" s="273" t="s">
        <v>5114</v>
      </c>
      <c r="D202" s="274"/>
      <c r="E202" s="275"/>
      <c r="F202" s="82">
        <v>2</v>
      </c>
      <c r="G202" s="83">
        <v>100</v>
      </c>
      <c r="H202" s="82"/>
      <c r="I202" s="83"/>
      <c r="J202" s="301" t="s">
        <v>1</v>
      </c>
      <c r="K202" s="318"/>
      <c r="L202" s="49"/>
    </row>
    <row r="203" spans="1:12" ht="20.100000000000001" customHeight="1">
      <c r="A203" s="286" t="s">
        <v>4350</v>
      </c>
      <c r="B203" s="287" t="s">
        <v>1825</v>
      </c>
      <c r="C203" s="278" t="s">
        <v>4310</v>
      </c>
      <c r="D203" s="279" t="s">
        <v>1752</v>
      </c>
      <c r="E203" s="288"/>
      <c r="F203" s="38">
        <v>10</v>
      </c>
      <c r="G203" s="40">
        <v>34.482758620689658</v>
      </c>
      <c r="H203" s="38">
        <v>11</v>
      </c>
      <c r="I203" s="40">
        <v>34.375</v>
      </c>
      <c r="J203" s="24" t="s">
        <v>1</v>
      </c>
      <c r="K203" s="313" t="s">
        <v>1</v>
      </c>
      <c r="L203" s="25"/>
    </row>
    <row r="204" spans="1:12" ht="20.100000000000001" customHeight="1">
      <c r="A204" s="281"/>
      <c r="B204" s="282"/>
      <c r="C204" s="283"/>
      <c r="D204" s="284" t="s">
        <v>1751</v>
      </c>
      <c r="E204" s="285"/>
      <c r="F204" s="84">
        <v>19</v>
      </c>
      <c r="G204" s="85">
        <v>65.517241379310349</v>
      </c>
      <c r="H204" s="84">
        <v>21</v>
      </c>
      <c r="I204" s="85">
        <v>65.625</v>
      </c>
      <c r="J204" s="72"/>
      <c r="K204" s="316"/>
      <c r="L204" s="55"/>
    </row>
    <row r="205" spans="1:12" ht="20.100000000000001" customHeight="1">
      <c r="A205" s="276" t="s">
        <v>4351</v>
      </c>
      <c r="B205" s="277" t="s">
        <v>1824</v>
      </c>
      <c r="C205" s="278" t="s">
        <v>4310</v>
      </c>
      <c r="D205" s="279"/>
      <c r="E205" s="280"/>
      <c r="F205" s="39">
        <v>29</v>
      </c>
      <c r="G205" s="41">
        <v>100</v>
      </c>
      <c r="H205" s="39">
        <v>32</v>
      </c>
      <c r="I205" s="41">
        <v>100</v>
      </c>
      <c r="J205" s="24" t="s">
        <v>1</v>
      </c>
      <c r="K205" s="313" t="s">
        <v>1</v>
      </c>
      <c r="L205" s="27"/>
    </row>
    <row r="206" spans="1:12" ht="20.100000000000001" customHeight="1">
      <c r="A206" s="286" t="s">
        <v>4352</v>
      </c>
      <c r="B206" s="287" t="s">
        <v>1823</v>
      </c>
      <c r="C206" s="287" t="s">
        <v>4310</v>
      </c>
      <c r="D206" s="279"/>
      <c r="E206" s="288"/>
      <c r="F206" s="38">
        <v>29</v>
      </c>
      <c r="G206" s="40">
        <v>100</v>
      </c>
      <c r="H206" s="38">
        <v>32</v>
      </c>
      <c r="I206" s="40">
        <v>100</v>
      </c>
      <c r="J206" s="24" t="s">
        <v>1</v>
      </c>
      <c r="K206" s="313" t="s">
        <v>1</v>
      </c>
      <c r="L206" s="25"/>
    </row>
    <row r="207" spans="1:12" ht="20.100000000000001" customHeight="1">
      <c r="A207" s="286" t="s">
        <v>4353</v>
      </c>
      <c r="B207" s="287" t="s">
        <v>1822</v>
      </c>
      <c r="C207" s="287" t="s">
        <v>4310</v>
      </c>
      <c r="D207" s="279" t="s">
        <v>12</v>
      </c>
      <c r="E207" s="288"/>
      <c r="F207" s="38">
        <v>11</v>
      </c>
      <c r="G207" s="40">
        <v>37.931034482758619</v>
      </c>
      <c r="H207" s="38">
        <v>13</v>
      </c>
      <c r="I207" s="40">
        <v>40.625</v>
      </c>
      <c r="J207" s="24" t="s">
        <v>1</v>
      </c>
      <c r="K207" s="313" t="s">
        <v>1</v>
      </c>
      <c r="L207" s="25"/>
    </row>
    <row r="208" spans="1:12" ht="20.100000000000001" customHeight="1">
      <c r="A208" s="276"/>
      <c r="B208" s="277"/>
      <c r="C208" s="278"/>
      <c r="D208" s="284" t="s">
        <v>77</v>
      </c>
      <c r="E208" s="280"/>
      <c r="F208" s="39">
        <v>9</v>
      </c>
      <c r="G208" s="41">
        <v>31.03448275862069</v>
      </c>
      <c r="H208" s="39">
        <v>10</v>
      </c>
      <c r="I208" s="41">
        <v>31.25</v>
      </c>
      <c r="J208" s="63"/>
      <c r="K208" s="317"/>
      <c r="L208" s="27"/>
    </row>
    <row r="209" spans="1:12" ht="20.100000000000001" customHeight="1">
      <c r="A209" s="276"/>
      <c r="B209" s="277"/>
      <c r="C209" s="278"/>
      <c r="D209" s="284" t="s">
        <v>78</v>
      </c>
      <c r="E209" s="280"/>
      <c r="F209" s="39">
        <v>1</v>
      </c>
      <c r="G209" s="41">
        <v>3.4482758620689653</v>
      </c>
      <c r="H209" s="39">
        <v>1</v>
      </c>
      <c r="I209" s="41">
        <v>3.125</v>
      </c>
      <c r="J209" s="63"/>
      <c r="K209" s="317"/>
      <c r="L209" s="27"/>
    </row>
    <row r="210" spans="1:12" ht="20.100000000000001" customHeight="1">
      <c r="A210" s="276"/>
      <c r="B210" s="277"/>
      <c r="C210" s="278"/>
      <c r="D210" s="284" t="s">
        <v>79</v>
      </c>
      <c r="E210" s="280"/>
      <c r="F210" s="39">
        <v>5</v>
      </c>
      <c r="G210" s="41">
        <v>17.241379310344829</v>
      </c>
      <c r="H210" s="39">
        <v>6</v>
      </c>
      <c r="I210" s="41">
        <v>18.75</v>
      </c>
      <c r="J210" s="63"/>
      <c r="K210" s="317"/>
      <c r="L210" s="27"/>
    </row>
    <row r="211" spans="1:12" ht="20.100000000000001" customHeight="1">
      <c r="A211" s="276"/>
      <c r="B211" s="277"/>
      <c r="C211" s="278"/>
      <c r="D211" s="284" t="s">
        <v>1732</v>
      </c>
      <c r="E211" s="280"/>
      <c r="F211" s="39"/>
      <c r="G211" s="41"/>
      <c r="H211" s="39"/>
      <c r="I211" s="41"/>
      <c r="J211" s="63"/>
      <c r="K211" s="317"/>
      <c r="L211" s="27"/>
    </row>
    <row r="212" spans="1:12" ht="20.100000000000001" customHeight="1">
      <c r="A212" s="276"/>
      <c r="B212" s="277"/>
      <c r="C212" s="278"/>
      <c r="D212" s="284" t="s">
        <v>81</v>
      </c>
      <c r="E212" s="280"/>
      <c r="F212" s="39">
        <v>3</v>
      </c>
      <c r="G212" s="41">
        <v>10.344827586206897</v>
      </c>
      <c r="H212" s="39">
        <v>2</v>
      </c>
      <c r="I212" s="41">
        <v>6.25</v>
      </c>
      <c r="J212" s="63"/>
      <c r="K212" s="317"/>
      <c r="L212" s="27"/>
    </row>
    <row r="213" spans="1:12" ht="20.100000000000001" customHeight="1">
      <c r="A213" s="276"/>
      <c r="B213" s="277"/>
      <c r="C213" s="278"/>
      <c r="D213" s="284" t="s">
        <v>82</v>
      </c>
      <c r="E213" s="280"/>
      <c r="F213" s="39"/>
      <c r="G213" s="41"/>
      <c r="H213" s="39"/>
      <c r="I213" s="41"/>
      <c r="J213" s="63"/>
      <c r="K213" s="317"/>
      <c r="L213" s="27"/>
    </row>
    <row r="214" spans="1:12" ht="20.100000000000001" customHeight="1">
      <c r="A214" s="276"/>
      <c r="B214" s="277"/>
      <c r="C214" s="278"/>
      <c r="D214" s="284" t="s">
        <v>83</v>
      </c>
      <c r="E214" s="280"/>
      <c r="F214" s="39"/>
      <c r="G214" s="41"/>
      <c r="H214" s="39"/>
      <c r="I214" s="41"/>
      <c r="J214" s="63"/>
      <c r="K214" s="317"/>
      <c r="L214" s="27"/>
    </row>
    <row r="215" spans="1:12" ht="20.100000000000001" customHeight="1">
      <c r="A215" s="286" t="s">
        <v>4354</v>
      </c>
      <c r="B215" s="287" t="s">
        <v>1821</v>
      </c>
      <c r="C215" s="289" t="s">
        <v>4654</v>
      </c>
      <c r="D215" s="279" t="s">
        <v>84</v>
      </c>
      <c r="E215" s="288"/>
      <c r="F215" s="38">
        <v>7</v>
      </c>
      <c r="G215" s="40">
        <v>38.888888888888886</v>
      </c>
      <c r="H215" s="38">
        <v>7</v>
      </c>
      <c r="I215" s="40">
        <v>36.84210526315789</v>
      </c>
      <c r="J215" s="24" t="s">
        <v>1</v>
      </c>
      <c r="K215" s="313" t="s">
        <v>1</v>
      </c>
      <c r="L215" s="25"/>
    </row>
    <row r="216" spans="1:12" ht="20.100000000000001" customHeight="1">
      <c r="A216" s="276"/>
      <c r="B216" s="277"/>
      <c r="C216" s="278"/>
      <c r="D216" s="284" t="s">
        <v>85</v>
      </c>
      <c r="E216" s="280"/>
      <c r="F216" s="39">
        <v>11</v>
      </c>
      <c r="G216" s="41">
        <v>61.111111111111114</v>
      </c>
      <c r="H216" s="39">
        <v>12</v>
      </c>
      <c r="I216" s="41">
        <v>63.157894736842103</v>
      </c>
      <c r="J216" s="63"/>
      <c r="K216" s="317"/>
      <c r="L216" s="27"/>
    </row>
    <row r="217" spans="1:12" ht="20.100000000000001" customHeight="1">
      <c r="A217" s="276"/>
      <c r="B217" s="277"/>
      <c r="C217" s="278"/>
      <c r="D217" s="284" t="s">
        <v>86</v>
      </c>
      <c r="E217" s="280"/>
      <c r="F217" s="39"/>
      <c r="G217" s="41"/>
      <c r="H217" s="39"/>
      <c r="I217" s="41"/>
      <c r="J217" s="63"/>
      <c r="K217" s="317"/>
      <c r="L217" s="27"/>
    </row>
    <row r="218" spans="1:12" ht="20.100000000000001" customHeight="1">
      <c r="A218" s="276"/>
      <c r="B218" s="277"/>
      <c r="C218" s="278"/>
      <c r="D218" s="284" t="s">
        <v>87</v>
      </c>
      <c r="E218" s="280"/>
      <c r="F218" s="39"/>
      <c r="G218" s="41"/>
      <c r="H218" s="39"/>
      <c r="I218" s="41"/>
      <c r="J218" s="63"/>
      <c r="K218" s="317"/>
      <c r="L218" s="27"/>
    </row>
    <row r="219" spans="1:12" ht="20.100000000000001" customHeight="1">
      <c r="A219" s="286" t="s">
        <v>4355</v>
      </c>
      <c r="B219" s="287" t="s">
        <v>1820</v>
      </c>
      <c r="C219" s="289" t="s">
        <v>4310</v>
      </c>
      <c r="D219" s="279" t="s">
        <v>88</v>
      </c>
      <c r="E219" s="288"/>
      <c r="F219" s="38">
        <v>22</v>
      </c>
      <c r="G219" s="40">
        <v>75.862068965517238</v>
      </c>
      <c r="H219" s="38">
        <v>24</v>
      </c>
      <c r="I219" s="40">
        <v>75</v>
      </c>
      <c r="J219" s="24" t="s">
        <v>1</v>
      </c>
      <c r="K219" s="313" t="s">
        <v>1</v>
      </c>
      <c r="L219" s="25"/>
    </row>
    <row r="220" spans="1:12" ht="20.100000000000001" customHeight="1">
      <c r="A220" s="276"/>
      <c r="B220" s="277"/>
      <c r="C220" s="278"/>
      <c r="D220" s="284" t="s">
        <v>1745</v>
      </c>
      <c r="E220" s="280"/>
      <c r="F220" s="39">
        <v>3</v>
      </c>
      <c r="G220" s="41">
        <v>10.344827586206897</v>
      </c>
      <c r="H220" s="39">
        <v>4</v>
      </c>
      <c r="I220" s="41">
        <v>12.5</v>
      </c>
      <c r="J220" s="63"/>
      <c r="K220" s="317"/>
      <c r="L220" s="27"/>
    </row>
    <row r="221" spans="1:12" ht="20.100000000000001" customHeight="1">
      <c r="A221" s="276"/>
      <c r="B221" s="277"/>
      <c r="C221" s="278"/>
      <c r="D221" s="284" t="s">
        <v>1744</v>
      </c>
      <c r="E221" s="280"/>
      <c r="F221" s="39"/>
      <c r="G221" s="41"/>
      <c r="H221" s="39"/>
      <c r="I221" s="41"/>
      <c r="J221" s="63"/>
      <c r="K221" s="317"/>
      <c r="L221" s="27"/>
    </row>
    <row r="222" spans="1:12" ht="20.100000000000001" customHeight="1">
      <c r="A222" s="276"/>
      <c r="B222" s="277"/>
      <c r="C222" s="278"/>
      <c r="D222" s="284" t="s">
        <v>1743</v>
      </c>
      <c r="E222" s="280"/>
      <c r="F222" s="39"/>
      <c r="G222" s="41"/>
      <c r="H222" s="39"/>
      <c r="I222" s="41"/>
      <c r="J222" s="63"/>
      <c r="K222" s="317"/>
      <c r="L222" s="27"/>
    </row>
    <row r="223" spans="1:12" ht="20.100000000000001" customHeight="1">
      <c r="A223" s="276"/>
      <c r="B223" s="277"/>
      <c r="C223" s="278"/>
      <c r="D223" s="284" t="s">
        <v>1742</v>
      </c>
      <c r="E223" s="280"/>
      <c r="F223" s="39">
        <v>4</v>
      </c>
      <c r="G223" s="41">
        <v>13.793103448275861</v>
      </c>
      <c r="H223" s="39">
        <v>4</v>
      </c>
      <c r="I223" s="41">
        <v>12.5</v>
      </c>
      <c r="J223" s="63"/>
      <c r="K223" s="317"/>
      <c r="L223" s="27"/>
    </row>
    <row r="224" spans="1:12" ht="20.100000000000001" customHeight="1">
      <c r="A224" s="286" t="s">
        <v>4356</v>
      </c>
      <c r="B224" s="287" t="s">
        <v>1819</v>
      </c>
      <c r="C224" s="289" t="s">
        <v>4310</v>
      </c>
      <c r="D224" s="279" t="s">
        <v>1724</v>
      </c>
      <c r="E224" s="288"/>
      <c r="F224" s="38">
        <v>2</v>
      </c>
      <c r="G224" s="40">
        <v>6.8965517241379306</v>
      </c>
      <c r="H224" s="38">
        <v>2</v>
      </c>
      <c r="I224" s="40">
        <v>6.25</v>
      </c>
      <c r="J224" s="24" t="s">
        <v>1</v>
      </c>
      <c r="K224" s="313" t="s">
        <v>1</v>
      </c>
      <c r="L224" s="25"/>
    </row>
    <row r="225" spans="1:12" ht="20.100000000000001" customHeight="1">
      <c r="A225" s="276"/>
      <c r="B225" s="277"/>
      <c r="C225" s="278"/>
      <c r="D225" s="284" t="s">
        <v>1723</v>
      </c>
      <c r="E225" s="280"/>
      <c r="F225" s="39">
        <v>27</v>
      </c>
      <c r="G225" s="41">
        <v>93.103448275862064</v>
      </c>
      <c r="H225" s="39">
        <v>30</v>
      </c>
      <c r="I225" s="41">
        <v>93.75</v>
      </c>
      <c r="J225" s="63"/>
      <c r="K225" s="317"/>
      <c r="L225" s="27"/>
    </row>
    <row r="226" spans="1:12" ht="20.100000000000001" customHeight="1">
      <c r="A226" s="286" t="s">
        <v>4357</v>
      </c>
      <c r="B226" s="287" t="s">
        <v>1818</v>
      </c>
      <c r="C226" s="289" t="s">
        <v>4655</v>
      </c>
      <c r="D226" s="279"/>
      <c r="E226" s="287" t="s">
        <v>2120</v>
      </c>
      <c r="F226" s="38">
        <v>1</v>
      </c>
      <c r="G226" s="40">
        <v>50</v>
      </c>
      <c r="H226" s="38">
        <v>1</v>
      </c>
      <c r="I226" s="40">
        <v>50</v>
      </c>
      <c r="J226" s="24" t="s">
        <v>1</v>
      </c>
      <c r="K226" s="313" t="s">
        <v>1</v>
      </c>
      <c r="L226" s="25"/>
    </row>
    <row r="227" spans="1:12" ht="20.100000000000001" customHeight="1">
      <c r="A227" s="276"/>
      <c r="B227" s="277"/>
      <c r="C227" s="278"/>
      <c r="D227" s="284" t="s">
        <v>2116</v>
      </c>
      <c r="E227" s="277"/>
      <c r="F227" s="39"/>
      <c r="G227" s="41"/>
      <c r="H227" s="39"/>
      <c r="I227" s="41"/>
      <c r="J227" s="63"/>
      <c r="K227" s="317"/>
      <c r="L227" s="27"/>
    </row>
    <row r="228" spans="1:12" ht="20.100000000000001" customHeight="1">
      <c r="A228" s="281"/>
      <c r="B228" s="282"/>
      <c r="C228" s="283"/>
      <c r="D228" s="284" t="s">
        <v>2118</v>
      </c>
      <c r="E228" s="277"/>
      <c r="F228" s="84">
        <v>1</v>
      </c>
      <c r="G228" s="85">
        <v>50</v>
      </c>
      <c r="H228" s="84">
        <v>1</v>
      </c>
      <c r="I228" s="85">
        <v>50</v>
      </c>
      <c r="J228" s="72"/>
      <c r="K228" s="316"/>
      <c r="L228" s="55"/>
    </row>
    <row r="229" spans="1:12" ht="20.100000000000001" customHeight="1">
      <c r="A229" s="286" t="s">
        <v>4358</v>
      </c>
      <c r="B229" s="287" t="s">
        <v>1817</v>
      </c>
      <c r="C229" s="289" t="s">
        <v>4359</v>
      </c>
      <c r="D229" s="279" t="s">
        <v>1720</v>
      </c>
      <c r="E229" s="288"/>
      <c r="F229" s="38"/>
      <c r="G229" s="40"/>
      <c r="H229" s="38"/>
      <c r="I229" s="40"/>
      <c r="J229" s="24" t="s">
        <v>1</v>
      </c>
      <c r="K229" s="313" t="s">
        <v>1</v>
      </c>
      <c r="L229" s="25"/>
    </row>
    <row r="230" spans="1:12" ht="20.100000000000001" customHeight="1">
      <c r="A230" s="276"/>
      <c r="B230" s="277"/>
      <c r="C230" s="278"/>
      <c r="D230" s="284" t="s">
        <v>1719</v>
      </c>
      <c r="E230" s="280"/>
      <c r="F230" s="39"/>
      <c r="G230" s="41"/>
      <c r="H230" s="39"/>
      <c r="I230" s="41"/>
      <c r="J230" s="41"/>
      <c r="K230" s="317"/>
      <c r="L230" s="27"/>
    </row>
    <row r="231" spans="1:12" ht="20.100000000000001" customHeight="1">
      <c r="A231" s="276"/>
      <c r="B231" s="277"/>
      <c r="C231" s="278"/>
      <c r="D231" s="284" t="s">
        <v>2218</v>
      </c>
      <c r="E231" s="280"/>
      <c r="F231" s="39"/>
      <c r="G231" s="41"/>
      <c r="H231" s="39"/>
      <c r="I231" s="41"/>
      <c r="J231" s="41"/>
      <c r="K231" s="317"/>
      <c r="L231" s="27"/>
    </row>
    <row r="232" spans="1:12" ht="20.100000000000001" customHeight="1">
      <c r="A232" s="276"/>
      <c r="B232" s="277"/>
      <c r="C232" s="278"/>
      <c r="D232" s="284" t="s">
        <v>1718</v>
      </c>
      <c r="E232" s="280"/>
      <c r="F232" s="39">
        <v>1</v>
      </c>
      <c r="G232" s="41">
        <v>100</v>
      </c>
      <c r="H232" s="39">
        <v>1</v>
      </c>
      <c r="I232" s="41">
        <v>100</v>
      </c>
      <c r="J232" s="41"/>
      <c r="K232" s="317"/>
      <c r="L232" s="27"/>
    </row>
    <row r="233" spans="1:12" ht="20.100000000000001" customHeight="1">
      <c r="A233" s="276"/>
      <c r="B233" s="277"/>
      <c r="C233" s="278"/>
      <c r="D233" s="284" t="s">
        <v>1717</v>
      </c>
      <c r="E233" s="280"/>
      <c r="F233" s="39"/>
      <c r="G233" s="41"/>
      <c r="H233" s="39"/>
      <c r="I233" s="41"/>
      <c r="J233" s="41"/>
      <c r="K233" s="317"/>
      <c r="L233" s="27"/>
    </row>
    <row r="234" spans="1:12" ht="20.100000000000001" customHeight="1">
      <c r="A234" s="276"/>
      <c r="B234" s="277"/>
      <c r="C234" s="290"/>
      <c r="D234" s="284" t="s">
        <v>1716</v>
      </c>
      <c r="E234" s="280"/>
      <c r="F234" s="39"/>
      <c r="G234" s="41"/>
      <c r="H234" s="39"/>
      <c r="I234" s="41"/>
      <c r="J234" s="41"/>
      <c r="K234" s="315"/>
      <c r="L234" s="27"/>
    </row>
    <row r="235" spans="1:12" ht="20.100000000000001" customHeight="1">
      <c r="A235" s="276"/>
      <c r="B235" s="277"/>
      <c r="C235" s="278"/>
      <c r="D235" s="284" t="s">
        <v>1715</v>
      </c>
      <c r="E235" s="280"/>
      <c r="F235" s="39"/>
      <c r="G235" s="41"/>
      <c r="H235" s="39"/>
      <c r="I235" s="41"/>
      <c r="J235" s="41"/>
      <c r="K235" s="317"/>
      <c r="L235" s="27"/>
    </row>
    <row r="236" spans="1:12" ht="20.100000000000001" customHeight="1">
      <c r="A236" s="281"/>
      <c r="B236" s="282"/>
      <c r="C236" s="283"/>
      <c r="D236" s="291" t="s">
        <v>1714</v>
      </c>
      <c r="E236" s="285"/>
      <c r="F236" s="84"/>
      <c r="G236" s="85"/>
      <c r="H236" s="84"/>
      <c r="I236" s="85"/>
      <c r="J236" s="85"/>
      <c r="K236" s="316"/>
      <c r="L236" s="55"/>
    </row>
    <row r="237" spans="1:12" ht="20.100000000000001" customHeight="1">
      <c r="A237" s="276" t="s">
        <v>4772</v>
      </c>
      <c r="B237" s="277" t="s">
        <v>4771</v>
      </c>
      <c r="C237" s="289" t="s">
        <v>4310</v>
      </c>
      <c r="D237" s="279" t="s">
        <v>4745</v>
      </c>
      <c r="E237" s="280"/>
      <c r="F237" s="39">
        <v>27</v>
      </c>
      <c r="G237" s="41">
        <v>93.103448275862064</v>
      </c>
      <c r="H237" s="39"/>
      <c r="I237" s="41"/>
      <c r="J237" s="24" t="s">
        <v>1</v>
      </c>
      <c r="K237" s="317"/>
      <c r="L237" s="27"/>
    </row>
    <row r="238" spans="1:12" ht="20.100000000000001" customHeight="1">
      <c r="A238" s="281"/>
      <c r="B238" s="282"/>
      <c r="C238" s="283"/>
      <c r="D238" s="291" t="s">
        <v>4746</v>
      </c>
      <c r="E238" s="285"/>
      <c r="F238" s="84">
        <v>2</v>
      </c>
      <c r="G238" s="85">
        <v>6.8965517241379306</v>
      </c>
      <c r="H238" s="84"/>
      <c r="I238" s="85"/>
      <c r="J238" s="85"/>
      <c r="K238" s="316"/>
      <c r="L238" s="55"/>
    </row>
    <row r="239" spans="1:12" ht="20.100000000000001" customHeight="1">
      <c r="A239" s="276" t="s">
        <v>5143</v>
      </c>
      <c r="B239" s="277" t="s">
        <v>4837</v>
      </c>
      <c r="C239" s="290" t="s">
        <v>5115</v>
      </c>
      <c r="D239" s="279" t="s">
        <v>4748</v>
      </c>
      <c r="E239" s="280" t="s">
        <v>5096</v>
      </c>
      <c r="F239" s="39"/>
      <c r="G239" s="41"/>
      <c r="H239" s="39"/>
      <c r="I239" s="41"/>
      <c r="J239" s="24" t="s">
        <v>1</v>
      </c>
      <c r="K239" s="317"/>
      <c r="L239" s="27"/>
    </row>
    <row r="240" spans="1:12" ht="20.100000000000001" customHeight="1">
      <c r="A240" s="276"/>
      <c r="B240" s="277"/>
      <c r="C240" s="290"/>
      <c r="D240" s="284" t="s">
        <v>4749</v>
      </c>
      <c r="E240" s="280"/>
      <c r="F240" s="39"/>
      <c r="G240" s="41"/>
      <c r="H240" s="39"/>
      <c r="I240" s="41"/>
      <c r="J240" s="41"/>
      <c r="K240" s="317"/>
      <c r="L240" s="27"/>
    </row>
    <row r="241" spans="1:12" ht="20.100000000000001" customHeight="1">
      <c r="A241" s="276"/>
      <c r="B241" s="277"/>
      <c r="C241" s="290"/>
      <c r="D241" s="284" t="s">
        <v>4750</v>
      </c>
      <c r="E241" s="280"/>
      <c r="F241" s="39"/>
      <c r="G241" s="41"/>
      <c r="H241" s="39"/>
      <c r="I241" s="41"/>
      <c r="J241" s="41"/>
      <c r="K241" s="317"/>
      <c r="L241" s="27"/>
    </row>
    <row r="242" spans="1:12" ht="20.100000000000001" customHeight="1">
      <c r="A242" s="276"/>
      <c r="B242" s="277"/>
      <c r="C242" s="290"/>
      <c r="D242" s="284" t="s">
        <v>4751</v>
      </c>
      <c r="E242" s="280"/>
      <c r="F242" s="39">
        <v>1</v>
      </c>
      <c r="G242" s="41">
        <v>50</v>
      </c>
      <c r="H242" s="39"/>
      <c r="I242" s="41"/>
      <c r="J242" s="41"/>
      <c r="K242" s="317"/>
      <c r="L242" s="27"/>
    </row>
    <row r="243" spans="1:12" ht="20.100000000000001" customHeight="1">
      <c r="A243" s="276"/>
      <c r="B243" s="277"/>
      <c r="C243" s="290"/>
      <c r="D243" s="284" t="s">
        <v>4752</v>
      </c>
      <c r="E243" s="280"/>
      <c r="F243" s="39"/>
      <c r="G243" s="41"/>
      <c r="H243" s="39"/>
      <c r="I243" s="41"/>
      <c r="J243" s="41"/>
      <c r="K243" s="317"/>
      <c r="L243" s="27"/>
    </row>
    <row r="244" spans="1:12" ht="20.100000000000001" customHeight="1">
      <c r="A244" s="276"/>
      <c r="B244" s="277"/>
      <c r="C244" s="290"/>
      <c r="D244" s="284" t="s">
        <v>4753</v>
      </c>
      <c r="E244" s="280"/>
      <c r="F244" s="39">
        <v>1</v>
      </c>
      <c r="G244" s="41">
        <v>50</v>
      </c>
      <c r="H244" s="39"/>
      <c r="I244" s="41"/>
      <c r="J244" s="41"/>
      <c r="K244" s="317"/>
      <c r="L244" s="27"/>
    </row>
    <row r="245" spans="1:12" ht="20.100000000000001" customHeight="1">
      <c r="A245" s="276"/>
      <c r="B245" s="277"/>
      <c r="C245" s="290"/>
      <c r="D245" s="284" t="s">
        <v>4754</v>
      </c>
      <c r="E245" s="280"/>
      <c r="F245" s="39"/>
      <c r="G245" s="41"/>
      <c r="H245" s="39"/>
      <c r="I245" s="41"/>
      <c r="J245" s="41"/>
      <c r="K245" s="317"/>
      <c r="L245" s="27"/>
    </row>
    <row r="246" spans="1:12" ht="20.100000000000001" customHeight="1">
      <c r="A246" s="276"/>
      <c r="B246" s="277"/>
      <c r="C246" s="290"/>
      <c r="D246" s="284" t="s">
        <v>4755</v>
      </c>
      <c r="E246" s="280"/>
      <c r="F246" s="39"/>
      <c r="G246" s="41"/>
      <c r="H246" s="39"/>
      <c r="I246" s="41"/>
      <c r="J246" s="41"/>
      <c r="K246" s="317"/>
      <c r="L246" s="27"/>
    </row>
    <row r="247" spans="1:12" ht="20.100000000000001" customHeight="1">
      <c r="A247" s="276"/>
      <c r="B247" s="277"/>
      <c r="C247" s="290"/>
      <c r="D247" s="284" t="s">
        <v>4756</v>
      </c>
      <c r="E247" s="280"/>
      <c r="F247" s="39"/>
      <c r="G247" s="41"/>
      <c r="H247" s="39"/>
      <c r="I247" s="41"/>
      <c r="J247" s="41"/>
      <c r="K247" s="317"/>
      <c r="L247" s="27"/>
    </row>
    <row r="248" spans="1:12" ht="20.100000000000001" customHeight="1">
      <c r="A248" s="276"/>
      <c r="B248" s="277"/>
      <c r="C248" s="290"/>
      <c r="D248" s="284" t="s">
        <v>2481</v>
      </c>
      <c r="E248" s="280"/>
      <c r="F248" s="39"/>
      <c r="G248" s="41"/>
      <c r="H248" s="39"/>
      <c r="I248" s="41"/>
      <c r="J248" s="41"/>
      <c r="K248" s="317"/>
      <c r="L248" s="27"/>
    </row>
    <row r="249" spans="1:12" ht="20.100000000000001" customHeight="1">
      <c r="A249" s="276"/>
      <c r="B249" s="277"/>
      <c r="C249" s="290"/>
      <c r="D249" s="284" t="s">
        <v>5094</v>
      </c>
      <c r="E249" s="280"/>
      <c r="F249" s="39"/>
      <c r="G249" s="41"/>
      <c r="H249" s="39"/>
      <c r="I249" s="41"/>
      <c r="J249" s="41"/>
      <c r="K249" s="317"/>
      <c r="L249" s="27"/>
    </row>
    <row r="250" spans="1:12" ht="20.100000000000001" customHeight="1">
      <c r="A250" s="281"/>
      <c r="B250" s="282"/>
      <c r="C250" s="283"/>
      <c r="D250" s="291" t="s">
        <v>5095</v>
      </c>
      <c r="E250" s="285"/>
      <c r="F250" s="84"/>
      <c r="G250" s="85"/>
      <c r="H250" s="84"/>
      <c r="I250" s="85"/>
      <c r="J250" s="85"/>
      <c r="K250" s="316"/>
      <c r="L250" s="55"/>
    </row>
    <row r="251" spans="1:12" ht="20.100000000000001" customHeight="1">
      <c r="A251" s="271" t="s">
        <v>4773</v>
      </c>
      <c r="B251" s="272" t="s">
        <v>4838</v>
      </c>
      <c r="C251" s="273" t="s">
        <v>5116</v>
      </c>
      <c r="D251" s="274"/>
      <c r="E251" s="275"/>
      <c r="F251" s="82"/>
      <c r="G251" s="83"/>
      <c r="H251" s="82"/>
      <c r="I251" s="83"/>
      <c r="J251" s="301" t="s">
        <v>1</v>
      </c>
      <c r="K251" s="318"/>
      <c r="L251" s="49"/>
    </row>
    <row r="252" spans="1:12" ht="20.100000000000001" customHeight="1">
      <c r="A252" s="286" t="s">
        <v>4360</v>
      </c>
      <c r="B252" s="287" t="s">
        <v>1816</v>
      </c>
      <c r="C252" s="278" t="s">
        <v>4310</v>
      </c>
      <c r="D252" s="279" t="s">
        <v>1752</v>
      </c>
      <c r="E252" s="288"/>
      <c r="F252" s="38">
        <v>3</v>
      </c>
      <c r="G252" s="40">
        <v>42.857142857142854</v>
      </c>
      <c r="H252" s="38">
        <v>3</v>
      </c>
      <c r="I252" s="40">
        <v>42.857142857142854</v>
      </c>
      <c r="J252" s="24" t="s">
        <v>1</v>
      </c>
      <c r="K252" s="313" t="s">
        <v>1</v>
      </c>
      <c r="L252" s="25"/>
    </row>
    <row r="253" spans="1:12" ht="20.100000000000001" customHeight="1">
      <c r="A253" s="281"/>
      <c r="B253" s="282"/>
      <c r="C253" s="283"/>
      <c r="D253" s="284" t="s">
        <v>1751</v>
      </c>
      <c r="E253" s="285"/>
      <c r="F253" s="84">
        <v>4</v>
      </c>
      <c r="G253" s="85">
        <v>57.142857142857146</v>
      </c>
      <c r="H253" s="84">
        <v>4</v>
      </c>
      <c r="I253" s="85">
        <v>57.142857142857139</v>
      </c>
      <c r="J253" s="72"/>
      <c r="K253" s="316"/>
      <c r="L253" s="55"/>
    </row>
    <row r="254" spans="1:12" ht="20.100000000000001" customHeight="1">
      <c r="A254" s="276" t="s">
        <v>4361</v>
      </c>
      <c r="B254" s="277" t="s">
        <v>1815</v>
      </c>
      <c r="C254" s="278" t="s">
        <v>4310</v>
      </c>
      <c r="D254" s="279"/>
      <c r="E254" s="280"/>
      <c r="F254" s="39">
        <v>7</v>
      </c>
      <c r="G254" s="41">
        <v>100</v>
      </c>
      <c r="H254" s="39">
        <v>7</v>
      </c>
      <c r="I254" s="41">
        <v>100</v>
      </c>
      <c r="J254" s="24" t="s">
        <v>1</v>
      </c>
      <c r="K254" s="313" t="s">
        <v>1</v>
      </c>
      <c r="L254" s="27"/>
    </row>
    <row r="255" spans="1:12" ht="20.100000000000001" customHeight="1">
      <c r="A255" s="286" t="s">
        <v>4362</v>
      </c>
      <c r="B255" s="287" t="s">
        <v>1814</v>
      </c>
      <c r="C255" s="287" t="s">
        <v>4310</v>
      </c>
      <c r="D255" s="279"/>
      <c r="E255" s="288"/>
      <c r="F255" s="38">
        <v>7</v>
      </c>
      <c r="G255" s="40">
        <v>100</v>
      </c>
      <c r="H255" s="38">
        <v>7</v>
      </c>
      <c r="I255" s="40">
        <v>100</v>
      </c>
      <c r="J255" s="24" t="s">
        <v>1</v>
      </c>
      <c r="K255" s="313" t="s">
        <v>1</v>
      </c>
      <c r="L255" s="25"/>
    </row>
    <row r="256" spans="1:12" ht="20.100000000000001" customHeight="1">
      <c r="A256" s="286" t="s">
        <v>4363</v>
      </c>
      <c r="B256" s="287" t="s">
        <v>1813</v>
      </c>
      <c r="C256" s="287" t="s">
        <v>4310</v>
      </c>
      <c r="D256" s="279" t="s">
        <v>12</v>
      </c>
      <c r="E256" s="288"/>
      <c r="F256" s="38">
        <v>3</v>
      </c>
      <c r="G256" s="40">
        <v>42.857142857142854</v>
      </c>
      <c r="H256" s="38">
        <v>3</v>
      </c>
      <c r="I256" s="40">
        <v>42.857142857142854</v>
      </c>
      <c r="J256" s="24" t="s">
        <v>1</v>
      </c>
      <c r="K256" s="313" t="s">
        <v>1</v>
      </c>
      <c r="L256" s="25"/>
    </row>
    <row r="257" spans="1:12" ht="20.100000000000001" customHeight="1">
      <c r="A257" s="276"/>
      <c r="B257" s="277"/>
      <c r="C257" s="278"/>
      <c r="D257" s="284" t="s">
        <v>77</v>
      </c>
      <c r="E257" s="280"/>
      <c r="F257" s="39">
        <v>3</v>
      </c>
      <c r="G257" s="41">
        <v>42.857142857142854</v>
      </c>
      <c r="H257" s="39">
        <v>3</v>
      </c>
      <c r="I257" s="41">
        <v>42.857142857142854</v>
      </c>
      <c r="J257" s="63"/>
      <c r="K257" s="317"/>
      <c r="L257" s="27"/>
    </row>
    <row r="258" spans="1:12" ht="20.100000000000001" customHeight="1">
      <c r="A258" s="276"/>
      <c r="B258" s="277"/>
      <c r="C258" s="278"/>
      <c r="D258" s="284" t="s">
        <v>78</v>
      </c>
      <c r="E258" s="280"/>
      <c r="F258" s="39"/>
      <c r="G258" s="41"/>
      <c r="H258" s="39"/>
      <c r="I258" s="41"/>
      <c r="J258" s="63"/>
      <c r="K258" s="317"/>
      <c r="L258" s="27"/>
    </row>
    <row r="259" spans="1:12" ht="20.100000000000001" customHeight="1">
      <c r="A259" s="276"/>
      <c r="B259" s="277"/>
      <c r="C259" s="278"/>
      <c r="D259" s="284" t="s">
        <v>79</v>
      </c>
      <c r="E259" s="280"/>
      <c r="F259" s="39">
        <v>1</v>
      </c>
      <c r="G259" s="41">
        <v>14.285714285714286</v>
      </c>
      <c r="H259" s="39">
        <v>1</v>
      </c>
      <c r="I259" s="41">
        <v>14.285714285714285</v>
      </c>
      <c r="J259" s="63"/>
      <c r="K259" s="317"/>
      <c r="L259" s="27"/>
    </row>
    <row r="260" spans="1:12" ht="20.100000000000001" customHeight="1">
      <c r="A260" s="276"/>
      <c r="B260" s="277"/>
      <c r="C260" s="278"/>
      <c r="D260" s="284" t="s">
        <v>1732</v>
      </c>
      <c r="E260" s="280"/>
      <c r="F260" s="39"/>
      <c r="G260" s="41"/>
      <c r="H260" s="39"/>
      <c r="I260" s="41"/>
      <c r="J260" s="63"/>
      <c r="K260" s="317"/>
      <c r="L260" s="27"/>
    </row>
    <row r="261" spans="1:12" ht="20.100000000000001" customHeight="1">
      <c r="A261" s="276"/>
      <c r="B261" s="277"/>
      <c r="C261" s="278"/>
      <c r="D261" s="284" t="s">
        <v>81</v>
      </c>
      <c r="E261" s="280"/>
      <c r="F261" s="39"/>
      <c r="G261" s="41"/>
      <c r="H261" s="39"/>
      <c r="I261" s="41"/>
      <c r="J261" s="63"/>
      <c r="K261" s="317"/>
      <c r="L261" s="27"/>
    </row>
    <row r="262" spans="1:12" ht="20.100000000000001" customHeight="1">
      <c r="A262" s="276"/>
      <c r="B262" s="277"/>
      <c r="C262" s="278"/>
      <c r="D262" s="284" t="s">
        <v>82</v>
      </c>
      <c r="E262" s="280"/>
      <c r="F262" s="39"/>
      <c r="G262" s="41"/>
      <c r="H262" s="39"/>
      <c r="I262" s="41"/>
      <c r="J262" s="63"/>
      <c r="K262" s="317"/>
      <c r="L262" s="27"/>
    </row>
    <row r="263" spans="1:12" ht="20.100000000000001" customHeight="1">
      <c r="A263" s="276"/>
      <c r="B263" s="277"/>
      <c r="C263" s="278"/>
      <c r="D263" s="284" t="s">
        <v>83</v>
      </c>
      <c r="E263" s="280"/>
      <c r="F263" s="39"/>
      <c r="G263" s="41"/>
      <c r="H263" s="39"/>
      <c r="I263" s="41"/>
      <c r="J263" s="63"/>
      <c r="K263" s="317"/>
      <c r="L263" s="27"/>
    </row>
    <row r="264" spans="1:12" ht="20.100000000000001" customHeight="1">
      <c r="A264" s="286" t="s">
        <v>4364</v>
      </c>
      <c r="B264" s="287" t="s">
        <v>1812</v>
      </c>
      <c r="C264" s="289" t="s">
        <v>4656</v>
      </c>
      <c r="D264" s="279" t="s">
        <v>84</v>
      </c>
      <c r="E264" s="288"/>
      <c r="F264" s="38">
        <v>1</v>
      </c>
      <c r="G264" s="40">
        <v>25</v>
      </c>
      <c r="H264" s="38">
        <v>1</v>
      </c>
      <c r="I264" s="40">
        <v>25</v>
      </c>
      <c r="J264" s="24" t="s">
        <v>1</v>
      </c>
      <c r="K264" s="313" t="s">
        <v>1</v>
      </c>
      <c r="L264" s="25"/>
    </row>
    <row r="265" spans="1:12" ht="20.100000000000001" customHeight="1">
      <c r="A265" s="276"/>
      <c r="B265" s="277"/>
      <c r="C265" s="278"/>
      <c r="D265" s="284" t="s">
        <v>85</v>
      </c>
      <c r="E265" s="280"/>
      <c r="F265" s="39">
        <v>3</v>
      </c>
      <c r="G265" s="41">
        <v>75</v>
      </c>
      <c r="H265" s="39">
        <v>3</v>
      </c>
      <c r="I265" s="41">
        <v>75</v>
      </c>
      <c r="J265" s="63"/>
      <c r="K265" s="317"/>
      <c r="L265" s="27"/>
    </row>
    <row r="266" spans="1:12" ht="20.100000000000001" customHeight="1">
      <c r="A266" s="276"/>
      <c r="B266" s="277"/>
      <c r="C266" s="278"/>
      <c r="D266" s="284" t="s">
        <v>86</v>
      </c>
      <c r="E266" s="280"/>
      <c r="F266" s="39"/>
      <c r="G266" s="41"/>
      <c r="H266" s="39"/>
      <c r="I266" s="41"/>
      <c r="J266" s="63"/>
      <c r="K266" s="317"/>
      <c r="L266" s="27"/>
    </row>
    <row r="267" spans="1:12" ht="20.100000000000001" customHeight="1">
      <c r="A267" s="276"/>
      <c r="B267" s="277"/>
      <c r="C267" s="278"/>
      <c r="D267" s="284" t="s">
        <v>87</v>
      </c>
      <c r="E267" s="280"/>
      <c r="F267" s="39"/>
      <c r="G267" s="41"/>
      <c r="H267" s="39"/>
      <c r="I267" s="41"/>
      <c r="J267" s="63"/>
      <c r="K267" s="317"/>
      <c r="L267" s="27"/>
    </row>
    <row r="268" spans="1:12" ht="20.100000000000001" customHeight="1">
      <c r="A268" s="286" t="s">
        <v>4365</v>
      </c>
      <c r="B268" s="287" t="s">
        <v>1811</v>
      </c>
      <c r="C268" s="289" t="s">
        <v>4310</v>
      </c>
      <c r="D268" s="279" t="s">
        <v>88</v>
      </c>
      <c r="E268" s="288"/>
      <c r="F268" s="38">
        <v>6</v>
      </c>
      <c r="G268" s="40">
        <v>85.714285714285708</v>
      </c>
      <c r="H268" s="38">
        <v>6</v>
      </c>
      <c r="I268" s="40">
        <v>85.714285714285708</v>
      </c>
      <c r="J268" s="24" t="s">
        <v>1</v>
      </c>
      <c r="K268" s="313" t="s">
        <v>1</v>
      </c>
      <c r="L268" s="25"/>
    </row>
    <row r="269" spans="1:12" ht="20.100000000000001" customHeight="1">
      <c r="A269" s="276"/>
      <c r="B269" s="277"/>
      <c r="C269" s="278"/>
      <c r="D269" s="284" t="s">
        <v>1745</v>
      </c>
      <c r="E269" s="280"/>
      <c r="F269" s="39">
        <v>1</v>
      </c>
      <c r="G269" s="41">
        <v>14.285714285714286</v>
      </c>
      <c r="H269" s="39">
        <v>1</v>
      </c>
      <c r="I269" s="41">
        <v>14.285714285714285</v>
      </c>
      <c r="J269" s="63"/>
      <c r="K269" s="317"/>
      <c r="L269" s="27"/>
    </row>
    <row r="270" spans="1:12" ht="20.100000000000001" customHeight="1">
      <c r="A270" s="276"/>
      <c r="B270" s="277"/>
      <c r="C270" s="278"/>
      <c r="D270" s="284" t="s">
        <v>1744</v>
      </c>
      <c r="E270" s="280"/>
      <c r="F270" s="39"/>
      <c r="G270" s="41"/>
      <c r="H270" s="39"/>
      <c r="I270" s="41"/>
      <c r="J270" s="63"/>
      <c r="K270" s="317"/>
      <c r="L270" s="27"/>
    </row>
    <row r="271" spans="1:12" ht="20.100000000000001" customHeight="1">
      <c r="A271" s="276"/>
      <c r="B271" s="277"/>
      <c r="C271" s="278"/>
      <c r="D271" s="284" t="s">
        <v>1743</v>
      </c>
      <c r="E271" s="280"/>
      <c r="F271" s="39"/>
      <c r="G271" s="41"/>
      <c r="H271" s="39"/>
      <c r="I271" s="41"/>
      <c r="J271" s="63"/>
      <c r="K271" s="317"/>
      <c r="L271" s="27"/>
    </row>
    <row r="272" spans="1:12" ht="20.100000000000001" customHeight="1">
      <c r="A272" s="276"/>
      <c r="B272" s="277"/>
      <c r="C272" s="278"/>
      <c r="D272" s="284" t="s">
        <v>1742</v>
      </c>
      <c r="E272" s="280"/>
      <c r="F272" s="39"/>
      <c r="G272" s="41"/>
      <c r="H272" s="39"/>
      <c r="I272" s="41"/>
      <c r="J272" s="63"/>
      <c r="K272" s="317"/>
      <c r="L272" s="27"/>
    </row>
    <row r="273" spans="1:12" ht="20.100000000000001" customHeight="1">
      <c r="A273" s="286" t="s">
        <v>4366</v>
      </c>
      <c r="B273" s="287" t="s">
        <v>1810</v>
      </c>
      <c r="C273" s="289" t="s">
        <v>4310</v>
      </c>
      <c r="D273" s="279" t="s">
        <v>1724</v>
      </c>
      <c r="E273" s="288"/>
      <c r="F273" s="38"/>
      <c r="G273" s="40"/>
      <c r="H273" s="38"/>
      <c r="I273" s="40"/>
      <c r="J273" s="24" t="s">
        <v>1</v>
      </c>
      <c r="K273" s="313" t="s">
        <v>1</v>
      </c>
      <c r="L273" s="25"/>
    </row>
    <row r="274" spans="1:12" ht="20.100000000000001" customHeight="1">
      <c r="A274" s="276"/>
      <c r="B274" s="277"/>
      <c r="C274" s="278"/>
      <c r="D274" s="284" t="s">
        <v>1723</v>
      </c>
      <c r="E274" s="280"/>
      <c r="F274" s="39">
        <v>7</v>
      </c>
      <c r="G274" s="41">
        <v>100</v>
      </c>
      <c r="H274" s="39">
        <v>7</v>
      </c>
      <c r="I274" s="41">
        <v>100</v>
      </c>
      <c r="J274" s="63"/>
      <c r="K274" s="317"/>
      <c r="L274" s="27"/>
    </row>
    <row r="275" spans="1:12" ht="20.100000000000001" customHeight="1">
      <c r="A275" s="286" t="s">
        <v>4367</v>
      </c>
      <c r="B275" s="287" t="s">
        <v>1809</v>
      </c>
      <c r="C275" s="289" t="s">
        <v>4657</v>
      </c>
      <c r="D275" s="279"/>
      <c r="E275" s="287" t="s">
        <v>2120</v>
      </c>
      <c r="F275" s="38"/>
      <c r="G275" s="40"/>
      <c r="H275" s="38"/>
      <c r="I275" s="40"/>
      <c r="J275" s="24" t="s">
        <v>1</v>
      </c>
      <c r="K275" s="313" t="s">
        <v>1</v>
      </c>
      <c r="L275" s="25"/>
    </row>
    <row r="276" spans="1:12" ht="20.100000000000001" customHeight="1">
      <c r="A276" s="276"/>
      <c r="B276" s="277"/>
      <c r="C276" s="278"/>
      <c r="D276" s="284" t="s">
        <v>2116</v>
      </c>
      <c r="E276" s="277"/>
      <c r="F276" s="39"/>
      <c r="G276" s="41"/>
      <c r="H276" s="39"/>
      <c r="I276" s="41"/>
      <c r="J276" s="63"/>
      <c r="K276" s="317"/>
      <c r="L276" s="27"/>
    </row>
    <row r="277" spans="1:12" ht="20.100000000000001" customHeight="1">
      <c r="A277" s="276"/>
      <c r="B277" s="277"/>
      <c r="C277" s="278"/>
      <c r="D277" s="284" t="s">
        <v>2118</v>
      </c>
      <c r="E277" s="277"/>
      <c r="F277" s="39"/>
      <c r="G277" s="41"/>
      <c r="H277" s="39"/>
      <c r="I277" s="41"/>
      <c r="J277" s="63"/>
      <c r="K277" s="317"/>
      <c r="L277" s="27"/>
    </row>
    <row r="278" spans="1:12" ht="20.100000000000001" customHeight="1">
      <c r="A278" s="286" t="s">
        <v>4368</v>
      </c>
      <c r="B278" s="287" t="s">
        <v>1808</v>
      </c>
      <c r="C278" s="289" t="s">
        <v>4369</v>
      </c>
      <c r="D278" s="279" t="s">
        <v>1720</v>
      </c>
      <c r="E278" s="288"/>
      <c r="F278" s="38"/>
      <c r="G278" s="40"/>
      <c r="H278" s="38"/>
      <c r="I278" s="40"/>
      <c r="J278" s="24" t="s">
        <v>1</v>
      </c>
      <c r="K278" s="313" t="s">
        <v>1</v>
      </c>
      <c r="L278" s="25"/>
    </row>
    <row r="279" spans="1:12" ht="20.100000000000001" customHeight="1">
      <c r="A279" s="276"/>
      <c r="B279" s="277"/>
      <c r="C279" s="278"/>
      <c r="D279" s="284" t="s">
        <v>1719</v>
      </c>
      <c r="E279" s="280"/>
      <c r="F279" s="39"/>
      <c r="G279" s="41"/>
      <c r="H279" s="39"/>
      <c r="I279" s="41"/>
      <c r="J279" s="63"/>
      <c r="K279" s="317"/>
      <c r="L279" s="27"/>
    </row>
    <row r="280" spans="1:12" ht="20.100000000000001" customHeight="1">
      <c r="A280" s="276"/>
      <c r="B280" s="277"/>
      <c r="C280" s="278"/>
      <c r="D280" s="284" t="s">
        <v>2218</v>
      </c>
      <c r="E280" s="280"/>
      <c r="F280" s="39"/>
      <c r="G280" s="41"/>
      <c r="H280" s="39"/>
      <c r="I280" s="41"/>
      <c r="J280" s="63"/>
      <c r="K280" s="317"/>
      <c r="L280" s="27"/>
    </row>
    <row r="281" spans="1:12" ht="20.100000000000001" customHeight="1">
      <c r="A281" s="276"/>
      <c r="B281" s="277"/>
      <c r="C281" s="278"/>
      <c r="D281" s="284" t="s">
        <v>1718</v>
      </c>
      <c r="E281" s="280"/>
      <c r="F281" s="39"/>
      <c r="G281" s="41"/>
      <c r="H281" s="39"/>
      <c r="I281" s="41"/>
      <c r="J281" s="63"/>
      <c r="K281" s="317"/>
      <c r="L281" s="27"/>
    </row>
    <row r="282" spans="1:12" ht="20.100000000000001" customHeight="1">
      <c r="A282" s="276"/>
      <c r="B282" s="277"/>
      <c r="C282" s="278"/>
      <c r="D282" s="284" t="s">
        <v>1717</v>
      </c>
      <c r="E282" s="280"/>
      <c r="F282" s="39"/>
      <c r="G282" s="41"/>
      <c r="H282" s="39"/>
      <c r="I282" s="41"/>
      <c r="J282" s="63"/>
      <c r="K282" s="317"/>
      <c r="L282" s="27"/>
    </row>
    <row r="283" spans="1:12" ht="20.100000000000001" customHeight="1">
      <c r="A283" s="276"/>
      <c r="B283" s="277"/>
      <c r="C283" s="290"/>
      <c r="D283" s="284" t="s">
        <v>1716</v>
      </c>
      <c r="E283" s="280"/>
      <c r="F283" s="39"/>
      <c r="G283" s="41"/>
      <c r="H283" s="39"/>
      <c r="I283" s="41"/>
      <c r="J283" s="63"/>
      <c r="K283" s="315"/>
      <c r="L283" s="27"/>
    </row>
    <row r="284" spans="1:12" ht="20.100000000000001" customHeight="1">
      <c r="A284" s="276"/>
      <c r="B284" s="277"/>
      <c r="C284" s="278"/>
      <c r="D284" s="284" t="s">
        <v>1715</v>
      </c>
      <c r="E284" s="280"/>
      <c r="F284" s="39"/>
      <c r="G284" s="41"/>
      <c r="H284" s="39"/>
      <c r="I284" s="41"/>
      <c r="J284" s="63"/>
      <c r="K284" s="317"/>
      <c r="L284" s="27"/>
    </row>
    <row r="285" spans="1:12" ht="20.100000000000001" customHeight="1">
      <c r="A285" s="281"/>
      <c r="B285" s="282"/>
      <c r="C285" s="283"/>
      <c r="D285" s="291" t="s">
        <v>1714</v>
      </c>
      <c r="E285" s="285"/>
      <c r="F285" s="84"/>
      <c r="G285" s="85"/>
      <c r="H285" s="84"/>
      <c r="I285" s="85"/>
      <c r="J285" s="72"/>
      <c r="K285" s="316"/>
      <c r="L285" s="55"/>
    </row>
    <row r="286" spans="1:12" ht="20.100000000000001" customHeight="1">
      <c r="A286" s="276" t="s">
        <v>4774</v>
      </c>
      <c r="B286" s="277" t="s">
        <v>4777</v>
      </c>
      <c r="C286" s="289" t="s">
        <v>4310</v>
      </c>
      <c r="D286" s="279" t="s">
        <v>4745</v>
      </c>
      <c r="E286" s="280"/>
      <c r="F286" s="39">
        <v>6</v>
      </c>
      <c r="G286" s="41">
        <v>85.714285714285708</v>
      </c>
      <c r="H286" s="39"/>
      <c r="I286" s="41"/>
      <c r="J286" s="24" t="s">
        <v>1</v>
      </c>
      <c r="K286" s="317"/>
      <c r="L286" s="27"/>
    </row>
    <row r="287" spans="1:12" ht="20.100000000000001" customHeight="1">
      <c r="A287" s="281"/>
      <c r="B287" s="282"/>
      <c r="C287" s="283"/>
      <c r="D287" s="291" t="s">
        <v>4746</v>
      </c>
      <c r="E287" s="285"/>
      <c r="F287" s="84">
        <v>1</v>
      </c>
      <c r="G287" s="85">
        <v>14.285714285714286</v>
      </c>
      <c r="H287" s="84"/>
      <c r="I287" s="85"/>
      <c r="J287" s="85"/>
      <c r="K287" s="316"/>
      <c r="L287" s="55"/>
    </row>
    <row r="288" spans="1:12" ht="20.100000000000001" customHeight="1">
      <c r="A288" s="276" t="s">
        <v>4775</v>
      </c>
      <c r="B288" s="277" t="s">
        <v>4839</v>
      </c>
      <c r="C288" s="290" t="s">
        <v>5117</v>
      </c>
      <c r="D288" s="279" t="s">
        <v>4748</v>
      </c>
      <c r="E288" s="280" t="s">
        <v>5096</v>
      </c>
      <c r="F288" s="39"/>
      <c r="G288" s="41"/>
      <c r="H288" s="39"/>
      <c r="I288" s="41"/>
      <c r="J288" s="24" t="s">
        <v>1</v>
      </c>
      <c r="K288" s="317"/>
      <c r="L288" s="27"/>
    </row>
    <row r="289" spans="1:12" ht="20.100000000000001" customHeight="1">
      <c r="A289" s="276"/>
      <c r="B289" s="277"/>
      <c r="C289" s="290"/>
      <c r="D289" s="284" t="s">
        <v>4749</v>
      </c>
      <c r="E289" s="280"/>
      <c r="F289" s="39"/>
      <c r="G289" s="41"/>
      <c r="H289" s="39"/>
      <c r="I289" s="41"/>
      <c r="J289" s="41"/>
      <c r="K289" s="317"/>
      <c r="L289" s="27"/>
    </row>
    <row r="290" spans="1:12" ht="20.100000000000001" customHeight="1">
      <c r="A290" s="276"/>
      <c r="B290" s="277"/>
      <c r="C290" s="290"/>
      <c r="D290" s="284" t="s">
        <v>4750</v>
      </c>
      <c r="E290" s="280"/>
      <c r="F290" s="39"/>
      <c r="G290" s="41"/>
      <c r="H290" s="39"/>
      <c r="I290" s="41"/>
      <c r="J290" s="41"/>
      <c r="K290" s="317"/>
      <c r="L290" s="27"/>
    </row>
    <row r="291" spans="1:12" ht="20.100000000000001" customHeight="1">
      <c r="A291" s="276"/>
      <c r="B291" s="277"/>
      <c r="C291" s="290"/>
      <c r="D291" s="284" t="s">
        <v>4751</v>
      </c>
      <c r="E291" s="280"/>
      <c r="F291" s="39">
        <v>1</v>
      </c>
      <c r="G291" s="41">
        <v>100</v>
      </c>
      <c r="H291" s="39"/>
      <c r="I291" s="41"/>
      <c r="J291" s="41"/>
      <c r="K291" s="317"/>
      <c r="L291" s="27"/>
    </row>
    <row r="292" spans="1:12" ht="20.100000000000001" customHeight="1">
      <c r="A292" s="276"/>
      <c r="B292" s="277"/>
      <c r="C292" s="290"/>
      <c r="D292" s="284" t="s">
        <v>4752</v>
      </c>
      <c r="E292" s="280"/>
      <c r="F292" s="39"/>
      <c r="G292" s="41"/>
      <c r="H292" s="39"/>
      <c r="I292" s="41"/>
      <c r="J292" s="41"/>
      <c r="K292" s="317"/>
      <c r="L292" s="27"/>
    </row>
    <row r="293" spans="1:12" ht="20.100000000000001" customHeight="1">
      <c r="A293" s="276"/>
      <c r="B293" s="277"/>
      <c r="C293" s="290"/>
      <c r="D293" s="284" t="s">
        <v>4753</v>
      </c>
      <c r="E293" s="280"/>
      <c r="F293" s="39"/>
      <c r="G293" s="41"/>
      <c r="H293" s="39"/>
      <c r="I293" s="41"/>
      <c r="J293" s="41"/>
      <c r="K293" s="317"/>
      <c r="L293" s="27"/>
    </row>
    <row r="294" spans="1:12" ht="20.100000000000001" customHeight="1">
      <c r="A294" s="276"/>
      <c r="B294" s="277"/>
      <c r="C294" s="290"/>
      <c r="D294" s="284" t="s">
        <v>4754</v>
      </c>
      <c r="E294" s="280"/>
      <c r="F294" s="39"/>
      <c r="G294" s="41"/>
      <c r="H294" s="39"/>
      <c r="I294" s="41"/>
      <c r="J294" s="41"/>
      <c r="K294" s="317"/>
      <c r="L294" s="27"/>
    </row>
    <row r="295" spans="1:12" ht="20.100000000000001" customHeight="1">
      <c r="A295" s="276"/>
      <c r="B295" s="277"/>
      <c r="C295" s="290"/>
      <c r="D295" s="284" t="s">
        <v>4755</v>
      </c>
      <c r="E295" s="280"/>
      <c r="F295" s="39"/>
      <c r="G295" s="41"/>
      <c r="H295" s="39"/>
      <c r="I295" s="41"/>
      <c r="J295" s="41"/>
      <c r="K295" s="317"/>
      <c r="L295" s="27"/>
    </row>
    <row r="296" spans="1:12" ht="20.100000000000001" customHeight="1">
      <c r="A296" s="276"/>
      <c r="B296" s="277"/>
      <c r="C296" s="290"/>
      <c r="D296" s="284" t="s">
        <v>4756</v>
      </c>
      <c r="E296" s="280"/>
      <c r="F296" s="39"/>
      <c r="G296" s="41"/>
      <c r="H296" s="39"/>
      <c r="I296" s="41"/>
      <c r="J296" s="41"/>
      <c r="K296" s="317"/>
      <c r="L296" s="27"/>
    </row>
    <row r="297" spans="1:12" ht="20.100000000000001" customHeight="1">
      <c r="A297" s="276"/>
      <c r="B297" s="277"/>
      <c r="C297" s="290"/>
      <c r="D297" s="284" t="s">
        <v>2481</v>
      </c>
      <c r="E297" s="280"/>
      <c r="F297" s="39"/>
      <c r="G297" s="41"/>
      <c r="H297" s="39"/>
      <c r="I297" s="41"/>
      <c r="J297" s="41"/>
      <c r="K297" s="317"/>
      <c r="L297" s="27"/>
    </row>
    <row r="298" spans="1:12" ht="20.100000000000001" customHeight="1">
      <c r="A298" s="276"/>
      <c r="B298" s="277"/>
      <c r="C298" s="290"/>
      <c r="D298" s="284" t="s">
        <v>5094</v>
      </c>
      <c r="E298" s="280"/>
      <c r="F298" s="39"/>
      <c r="G298" s="41"/>
      <c r="H298" s="39"/>
      <c r="I298" s="41"/>
      <c r="J298" s="41"/>
      <c r="K298" s="317"/>
      <c r="L298" s="27"/>
    </row>
    <row r="299" spans="1:12" ht="20.100000000000001" customHeight="1">
      <c r="A299" s="281"/>
      <c r="B299" s="282"/>
      <c r="C299" s="283"/>
      <c r="D299" s="291" t="s">
        <v>5095</v>
      </c>
      <c r="E299" s="285"/>
      <c r="F299" s="84"/>
      <c r="G299" s="85"/>
      <c r="H299" s="84"/>
      <c r="I299" s="85"/>
      <c r="J299" s="85"/>
      <c r="K299" s="316"/>
      <c r="L299" s="55"/>
    </row>
    <row r="300" spans="1:12" ht="20.100000000000001" customHeight="1">
      <c r="A300" s="271" t="s">
        <v>4776</v>
      </c>
      <c r="B300" s="272" t="s">
        <v>4840</v>
      </c>
      <c r="C300" s="273" t="s">
        <v>5118</v>
      </c>
      <c r="D300" s="274"/>
      <c r="E300" s="275"/>
      <c r="F300" s="82"/>
      <c r="G300" s="83"/>
      <c r="H300" s="82"/>
      <c r="I300" s="83"/>
      <c r="J300" s="301" t="s">
        <v>1</v>
      </c>
      <c r="K300" s="318"/>
      <c r="L300" s="49"/>
    </row>
    <row r="301" spans="1:12" ht="20.100000000000001" customHeight="1">
      <c r="A301" s="286" t="s">
        <v>4370</v>
      </c>
      <c r="B301" s="287" t="s">
        <v>1807</v>
      </c>
      <c r="C301" s="278" t="s">
        <v>4310</v>
      </c>
      <c r="D301" s="279" t="s">
        <v>1737</v>
      </c>
      <c r="E301" s="288"/>
      <c r="F301" s="38">
        <v>1</v>
      </c>
      <c r="G301" s="40">
        <v>100</v>
      </c>
      <c r="H301" s="38">
        <v>1</v>
      </c>
      <c r="I301" s="40">
        <v>100</v>
      </c>
      <c r="J301" s="24" t="s">
        <v>1</v>
      </c>
      <c r="K301" s="313" t="s">
        <v>1</v>
      </c>
      <c r="L301" s="25"/>
    </row>
    <row r="302" spans="1:12" ht="20.100000000000001" customHeight="1">
      <c r="A302" s="281"/>
      <c r="B302" s="282"/>
      <c r="C302" s="283"/>
      <c r="D302" s="284" t="s">
        <v>1736</v>
      </c>
      <c r="E302" s="285"/>
      <c r="F302" s="84"/>
      <c r="G302" s="85"/>
      <c r="H302" s="84"/>
      <c r="I302" s="85"/>
      <c r="J302" s="72"/>
      <c r="K302" s="316"/>
      <c r="L302" s="55"/>
    </row>
    <row r="303" spans="1:12" ht="20.100000000000001" customHeight="1">
      <c r="A303" s="276" t="s">
        <v>4371</v>
      </c>
      <c r="B303" s="277" t="s">
        <v>1806</v>
      </c>
      <c r="C303" s="278" t="s">
        <v>4310</v>
      </c>
      <c r="D303" s="279"/>
      <c r="E303" s="280"/>
      <c r="F303" s="39">
        <v>1</v>
      </c>
      <c r="G303" s="41">
        <v>100</v>
      </c>
      <c r="H303" s="39">
        <v>1</v>
      </c>
      <c r="I303" s="41">
        <v>100</v>
      </c>
      <c r="J303" s="24" t="s">
        <v>1</v>
      </c>
      <c r="K303" s="313" t="s">
        <v>1</v>
      </c>
      <c r="L303" s="27"/>
    </row>
    <row r="304" spans="1:12" ht="20.100000000000001" customHeight="1">
      <c r="A304" s="286" t="s">
        <v>4372</v>
      </c>
      <c r="B304" s="287" t="s">
        <v>1805</v>
      </c>
      <c r="C304" s="287" t="s">
        <v>4310</v>
      </c>
      <c r="D304" s="279"/>
      <c r="E304" s="288"/>
      <c r="F304" s="38">
        <v>1</v>
      </c>
      <c r="G304" s="40">
        <v>100</v>
      </c>
      <c r="H304" s="38">
        <v>1</v>
      </c>
      <c r="I304" s="40">
        <v>100</v>
      </c>
      <c r="J304" s="24" t="s">
        <v>1</v>
      </c>
      <c r="K304" s="313" t="s">
        <v>1</v>
      </c>
      <c r="L304" s="25"/>
    </row>
    <row r="305" spans="1:12" ht="20.100000000000001" customHeight="1">
      <c r="A305" s="286" t="s">
        <v>4373</v>
      </c>
      <c r="B305" s="287" t="s">
        <v>1804</v>
      </c>
      <c r="C305" s="287" t="s">
        <v>4310</v>
      </c>
      <c r="D305" s="279" t="s">
        <v>12</v>
      </c>
      <c r="E305" s="288"/>
      <c r="F305" s="38">
        <v>1</v>
      </c>
      <c r="G305" s="40">
        <v>100</v>
      </c>
      <c r="H305" s="38">
        <v>1</v>
      </c>
      <c r="I305" s="40">
        <v>100</v>
      </c>
      <c r="J305" s="24" t="s">
        <v>1</v>
      </c>
      <c r="K305" s="313" t="s">
        <v>1</v>
      </c>
      <c r="L305" s="25"/>
    </row>
    <row r="306" spans="1:12" ht="20.100000000000001" customHeight="1">
      <c r="A306" s="276"/>
      <c r="B306" s="277"/>
      <c r="C306" s="278"/>
      <c r="D306" s="284" t="s">
        <v>77</v>
      </c>
      <c r="E306" s="280"/>
      <c r="F306" s="39"/>
      <c r="G306" s="41"/>
      <c r="H306" s="39"/>
      <c r="I306" s="41"/>
      <c r="J306" s="63"/>
      <c r="K306" s="317"/>
      <c r="L306" s="27"/>
    </row>
    <row r="307" spans="1:12" ht="20.100000000000001" customHeight="1">
      <c r="A307" s="276"/>
      <c r="B307" s="277"/>
      <c r="C307" s="278"/>
      <c r="D307" s="284" t="s">
        <v>78</v>
      </c>
      <c r="E307" s="280"/>
      <c r="F307" s="39"/>
      <c r="G307" s="41"/>
      <c r="H307" s="39"/>
      <c r="I307" s="41"/>
      <c r="J307" s="63"/>
      <c r="K307" s="317"/>
      <c r="L307" s="27"/>
    </row>
    <row r="308" spans="1:12" ht="20.100000000000001" customHeight="1">
      <c r="A308" s="276"/>
      <c r="B308" s="277"/>
      <c r="C308" s="278"/>
      <c r="D308" s="284" t="s">
        <v>79</v>
      </c>
      <c r="E308" s="280"/>
      <c r="F308" s="39"/>
      <c r="G308" s="41"/>
      <c r="H308" s="39"/>
      <c r="I308" s="41"/>
      <c r="J308" s="63"/>
      <c r="K308" s="317"/>
      <c r="L308" s="27"/>
    </row>
    <row r="309" spans="1:12" ht="20.100000000000001" customHeight="1">
      <c r="A309" s="276"/>
      <c r="B309" s="277"/>
      <c r="C309" s="278"/>
      <c r="D309" s="284" t="s">
        <v>1732</v>
      </c>
      <c r="E309" s="280"/>
      <c r="F309" s="39"/>
      <c r="G309" s="41"/>
      <c r="H309" s="39"/>
      <c r="I309" s="41"/>
      <c r="J309" s="63"/>
      <c r="K309" s="317"/>
      <c r="L309" s="27"/>
    </row>
    <row r="310" spans="1:12" ht="20.100000000000001" customHeight="1">
      <c r="A310" s="276"/>
      <c r="B310" s="277"/>
      <c r="C310" s="278"/>
      <c r="D310" s="284" t="s">
        <v>81</v>
      </c>
      <c r="E310" s="280"/>
      <c r="F310" s="39"/>
      <c r="G310" s="41"/>
      <c r="H310" s="39"/>
      <c r="I310" s="41"/>
      <c r="J310" s="63"/>
      <c r="K310" s="317"/>
      <c r="L310" s="27"/>
    </row>
    <row r="311" spans="1:12" ht="20.100000000000001" customHeight="1">
      <c r="A311" s="276"/>
      <c r="B311" s="277"/>
      <c r="C311" s="278"/>
      <c r="D311" s="284" t="s">
        <v>82</v>
      </c>
      <c r="E311" s="280"/>
      <c r="F311" s="39"/>
      <c r="G311" s="41"/>
      <c r="H311" s="39"/>
      <c r="I311" s="41"/>
      <c r="J311" s="63"/>
      <c r="K311" s="317"/>
      <c r="L311" s="27"/>
    </row>
    <row r="312" spans="1:12" ht="20.100000000000001" customHeight="1">
      <c r="A312" s="276"/>
      <c r="B312" s="277"/>
      <c r="C312" s="278"/>
      <c r="D312" s="284" t="s">
        <v>83</v>
      </c>
      <c r="E312" s="280"/>
      <c r="F312" s="39"/>
      <c r="G312" s="41"/>
      <c r="H312" s="39"/>
      <c r="I312" s="41"/>
      <c r="J312" s="63"/>
      <c r="K312" s="317"/>
      <c r="L312" s="27"/>
    </row>
    <row r="313" spans="1:12" ht="20.100000000000001" customHeight="1">
      <c r="A313" s="286" t="s">
        <v>4374</v>
      </c>
      <c r="B313" s="287" t="s">
        <v>1803</v>
      </c>
      <c r="C313" s="289" t="s">
        <v>4658</v>
      </c>
      <c r="D313" s="279" t="s">
        <v>84</v>
      </c>
      <c r="E313" s="288"/>
      <c r="F313" s="38"/>
      <c r="G313" s="40"/>
      <c r="H313" s="38"/>
      <c r="I313" s="40"/>
      <c r="J313" s="24" t="s">
        <v>1</v>
      </c>
      <c r="K313" s="313" t="s">
        <v>1</v>
      </c>
      <c r="L313" s="25"/>
    </row>
    <row r="314" spans="1:12" ht="20.100000000000001" customHeight="1">
      <c r="A314" s="276"/>
      <c r="B314" s="277"/>
      <c r="C314" s="278"/>
      <c r="D314" s="284" t="s">
        <v>85</v>
      </c>
      <c r="E314" s="280"/>
      <c r="F314" s="39"/>
      <c r="G314" s="41"/>
      <c r="H314" s="39"/>
      <c r="I314" s="41"/>
      <c r="J314" s="63"/>
      <c r="K314" s="317"/>
      <c r="L314" s="27"/>
    </row>
    <row r="315" spans="1:12" ht="20.100000000000001" customHeight="1">
      <c r="A315" s="276"/>
      <c r="B315" s="277"/>
      <c r="C315" s="278"/>
      <c r="D315" s="284" t="s">
        <v>86</v>
      </c>
      <c r="E315" s="280"/>
      <c r="F315" s="39"/>
      <c r="G315" s="41"/>
      <c r="H315" s="39"/>
      <c r="I315" s="41"/>
      <c r="J315" s="63"/>
      <c r="K315" s="317"/>
      <c r="L315" s="27"/>
    </row>
    <row r="316" spans="1:12" ht="20.100000000000001" customHeight="1">
      <c r="A316" s="276"/>
      <c r="B316" s="277"/>
      <c r="C316" s="278"/>
      <c r="D316" s="284" t="s">
        <v>87</v>
      </c>
      <c r="E316" s="280"/>
      <c r="F316" s="39"/>
      <c r="G316" s="41"/>
      <c r="H316" s="39"/>
      <c r="I316" s="41"/>
      <c r="J316" s="63"/>
      <c r="K316" s="317"/>
      <c r="L316" s="27"/>
    </row>
    <row r="317" spans="1:12" ht="20.100000000000001" customHeight="1">
      <c r="A317" s="286" t="s">
        <v>4375</v>
      </c>
      <c r="B317" s="287" t="s">
        <v>1802</v>
      </c>
      <c r="C317" s="289" t="s">
        <v>4310</v>
      </c>
      <c r="D317" s="279" t="s">
        <v>88</v>
      </c>
      <c r="E317" s="288"/>
      <c r="F317" s="38">
        <v>1</v>
      </c>
      <c r="G317" s="40">
        <v>100</v>
      </c>
      <c r="H317" s="38">
        <v>1</v>
      </c>
      <c r="I317" s="40">
        <v>100</v>
      </c>
      <c r="J317" s="24" t="s">
        <v>1</v>
      </c>
      <c r="K317" s="313" t="s">
        <v>1</v>
      </c>
      <c r="L317" s="25"/>
    </row>
    <row r="318" spans="1:12" ht="20.100000000000001" customHeight="1">
      <c r="A318" s="276"/>
      <c r="B318" s="277"/>
      <c r="C318" s="278"/>
      <c r="D318" s="284" t="s">
        <v>1729</v>
      </c>
      <c r="E318" s="280"/>
      <c r="F318" s="39"/>
      <c r="G318" s="41"/>
      <c r="H318" s="39"/>
      <c r="I318" s="41"/>
      <c r="J318" s="63"/>
      <c r="K318" s="317"/>
      <c r="L318" s="27"/>
    </row>
    <row r="319" spans="1:12" ht="20.100000000000001" customHeight="1">
      <c r="A319" s="276"/>
      <c r="B319" s="277"/>
      <c r="C319" s="278"/>
      <c r="D319" s="284" t="s">
        <v>1728</v>
      </c>
      <c r="E319" s="280"/>
      <c r="F319" s="39"/>
      <c r="G319" s="41"/>
      <c r="H319" s="39"/>
      <c r="I319" s="41"/>
      <c r="J319" s="63"/>
      <c r="K319" s="317"/>
      <c r="L319" s="27"/>
    </row>
    <row r="320" spans="1:12" ht="20.100000000000001" customHeight="1">
      <c r="A320" s="276"/>
      <c r="B320" s="277"/>
      <c r="C320" s="278"/>
      <c r="D320" s="284" t="s">
        <v>1727</v>
      </c>
      <c r="E320" s="280"/>
      <c r="F320" s="39"/>
      <c r="G320" s="41"/>
      <c r="H320" s="39"/>
      <c r="I320" s="41"/>
      <c r="J320" s="63"/>
      <c r="K320" s="317"/>
      <c r="L320" s="27"/>
    </row>
    <row r="321" spans="1:12" ht="20.100000000000001" customHeight="1">
      <c r="A321" s="276"/>
      <c r="B321" s="277"/>
      <c r="C321" s="278"/>
      <c r="D321" s="284" t="s">
        <v>1726</v>
      </c>
      <c r="E321" s="280"/>
      <c r="F321" s="39"/>
      <c r="G321" s="41"/>
      <c r="H321" s="39"/>
      <c r="I321" s="41"/>
      <c r="J321" s="63"/>
      <c r="K321" s="317"/>
      <c r="L321" s="27"/>
    </row>
    <row r="322" spans="1:12" ht="20.100000000000001" customHeight="1">
      <c r="A322" s="286" t="s">
        <v>4376</v>
      </c>
      <c r="B322" s="287" t="s">
        <v>1801</v>
      </c>
      <c r="C322" s="289" t="s">
        <v>4310</v>
      </c>
      <c r="D322" s="279" t="s">
        <v>1724</v>
      </c>
      <c r="E322" s="288"/>
      <c r="F322" s="38"/>
      <c r="G322" s="40"/>
      <c r="H322" s="38"/>
      <c r="I322" s="40"/>
      <c r="J322" s="24" t="s">
        <v>1</v>
      </c>
      <c r="K322" s="313" t="s">
        <v>1</v>
      </c>
      <c r="L322" s="25"/>
    </row>
    <row r="323" spans="1:12" ht="20.100000000000001" customHeight="1">
      <c r="A323" s="276"/>
      <c r="B323" s="277"/>
      <c r="C323" s="278"/>
      <c r="D323" s="284" t="s">
        <v>1723</v>
      </c>
      <c r="E323" s="280"/>
      <c r="F323" s="39">
        <v>1</v>
      </c>
      <c r="G323" s="41">
        <v>100</v>
      </c>
      <c r="H323" s="39">
        <v>1</v>
      </c>
      <c r="I323" s="41">
        <v>100</v>
      </c>
      <c r="J323" s="63"/>
      <c r="K323" s="317"/>
      <c r="L323" s="27"/>
    </row>
    <row r="324" spans="1:12" ht="20.100000000000001" customHeight="1">
      <c r="A324" s="286" t="s">
        <v>4377</v>
      </c>
      <c r="B324" s="287" t="s">
        <v>1800</v>
      </c>
      <c r="C324" s="289" t="s">
        <v>4659</v>
      </c>
      <c r="D324" s="279"/>
      <c r="E324" s="287" t="s">
        <v>2120</v>
      </c>
      <c r="F324" s="38"/>
      <c r="G324" s="40"/>
      <c r="H324" s="38"/>
      <c r="I324" s="40"/>
      <c r="J324" s="24" t="s">
        <v>1</v>
      </c>
      <c r="K324" s="313" t="s">
        <v>1</v>
      </c>
      <c r="L324" s="25"/>
    </row>
    <row r="325" spans="1:12" ht="20.100000000000001" customHeight="1">
      <c r="A325" s="276"/>
      <c r="B325" s="277"/>
      <c r="C325" s="278"/>
      <c r="D325" s="284" t="s">
        <v>2116</v>
      </c>
      <c r="E325" s="277"/>
      <c r="F325" s="39"/>
      <c r="G325" s="41"/>
      <c r="H325" s="39"/>
      <c r="I325" s="41"/>
      <c r="J325" s="63"/>
      <c r="K325" s="317"/>
      <c r="L325" s="27"/>
    </row>
    <row r="326" spans="1:12" ht="20.100000000000001" customHeight="1">
      <c r="A326" s="276"/>
      <c r="B326" s="277"/>
      <c r="C326" s="278"/>
      <c r="D326" s="284" t="s">
        <v>2118</v>
      </c>
      <c r="E326" s="277"/>
      <c r="F326" s="39"/>
      <c r="G326" s="41"/>
      <c r="H326" s="39"/>
      <c r="I326" s="41"/>
      <c r="J326" s="63"/>
      <c r="K326" s="317"/>
      <c r="L326" s="27"/>
    </row>
    <row r="327" spans="1:12" ht="20.100000000000001" customHeight="1">
      <c r="A327" s="286" t="s">
        <v>4378</v>
      </c>
      <c r="B327" s="287" t="s">
        <v>1799</v>
      </c>
      <c r="C327" s="289" t="s">
        <v>4379</v>
      </c>
      <c r="D327" s="279" t="s">
        <v>1720</v>
      </c>
      <c r="E327" s="288"/>
      <c r="F327" s="38"/>
      <c r="G327" s="40"/>
      <c r="H327" s="38"/>
      <c r="I327" s="40"/>
      <c r="J327" s="24" t="s">
        <v>1</v>
      </c>
      <c r="K327" s="313" t="s">
        <v>1</v>
      </c>
      <c r="L327" s="25"/>
    </row>
    <row r="328" spans="1:12" ht="20.100000000000001" customHeight="1">
      <c r="A328" s="276"/>
      <c r="B328" s="277"/>
      <c r="C328" s="278"/>
      <c r="D328" s="284" t="s">
        <v>1719</v>
      </c>
      <c r="E328" s="280"/>
      <c r="F328" s="39"/>
      <c r="G328" s="41"/>
      <c r="H328" s="39"/>
      <c r="I328" s="41"/>
      <c r="J328" s="63"/>
      <c r="K328" s="317"/>
      <c r="L328" s="27"/>
    </row>
    <row r="329" spans="1:12" ht="20.100000000000001" customHeight="1">
      <c r="A329" s="276"/>
      <c r="B329" s="277"/>
      <c r="C329" s="278"/>
      <c r="D329" s="284" t="s">
        <v>2218</v>
      </c>
      <c r="E329" s="280"/>
      <c r="F329" s="39"/>
      <c r="G329" s="41"/>
      <c r="H329" s="39"/>
      <c r="I329" s="41"/>
      <c r="J329" s="63"/>
      <c r="K329" s="317"/>
      <c r="L329" s="27"/>
    </row>
    <row r="330" spans="1:12" ht="20.100000000000001" customHeight="1">
      <c r="A330" s="276"/>
      <c r="B330" s="277"/>
      <c r="C330" s="278"/>
      <c r="D330" s="284" t="s">
        <v>1718</v>
      </c>
      <c r="E330" s="280"/>
      <c r="F330" s="39"/>
      <c r="G330" s="41"/>
      <c r="H330" s="39"/>
      <c r="I330" s="41"/>
      <c r="J330" s="63"/>
      <c r="K330" s="317"/>
      <c r="L330" s="27"/>
    </row>
    <row r="331" spans="1:12" ht="20.100000000000001" customHeight="1">
      <c r="A331" s="276"/>
      <c r="B331" s="277"/>
      <c r="C331" s="278"/>
      <c r="D331" s="284" t="s">
        <v>1717</v>
      </c>
      <c r="E331" s="280"/>
      <c r="F331" s="39"/>
      <c r="G331" s="41"/>
      <c r="H331" s="39"/>
      <c r="I331" s="41"/>
      <c r="J331" s="63"/>
      <c r="K331" s="317"/>
      <c r="L331" s="27"/>
    </row>
    <row r="332" spans="1:12" ht="20.100000000000001" customHeight="1">
      <c r="A332" s="276"/>
      <c r="B332" s="277"/>
      <c r="C332" s="290"/>
      <c r="D332" s="284" t="s">
        <v>1716</v>
      </c>
      <c r="E332" s="280"/>
      <c r="F332" s="39"/>
      <c r="G332" s="41"/>
      <c r="H332" s="39"/>
      <c r="I332" s="41"/>
      <c r="J332" s="63"/>
      <c r="K332" s="315"/>
      <c r="L332" s="27"/>
    </row>
    <row r="333" spans="1:12" ht="20.100000000000001" customHeight="1">
      <c r="A333" s="276"/>
      <c r="B333" s="277"/>
      <c r="C333" s="278"/>
      <c r="D333" s="284" t="s">
        <v>1715</v>
      </c>
      <c r="E333" s="280"/>
      <c r="F333" s="39"/>
      <c r="G333" s="41"/>
      <c r="H333" s="39"/>
      <c r="I333" s="41"/>
      <c r="J333" s="63"/>
      <c r="K333" s="317"/>
      <c r="L333" s="27"/>
    </row>
    <row r="334" spans="1:12" ht="20.100000000000001" customHeight="1">
      <c r="A334" s="281"/>
      <c r="B334" s="282"/>
      <c r="C334" s="283"/>
      <c r="D334" s="291" t="s">
        <v>1714</v>
      </c>
      <c r="E334" s="285"/>
      <c r="F334" s="84"/>
      <c r="G334" s="85"/>
      <c r="H334" s="84"/>
      <c r="I334" s="85"/>
      <c r="J334" s="72"/>
      <c r="K334" s="316"/>
      <c r="L334" s="55"/>
    </row>
    <row r="335" spans="1:12" ht="20.100000000000001" customHeight="1">
      <c r="A335" s="276" t="s">
        <v>4779</v>
      </c>
      <c r="B335" s="277" t="s">
        <v>4778</v>
      </c>
      <c r="C335" s="289" t="s">
        <v>4310</v>
      </c>
      <c r="D335" s="279" t="s">
        <v>4745</v>
      </c>
      <c r="E335" s="280"/>
      <c r="F335" s="39">
        <v>1</v>
      </c>
      <c r="G335" s="41">
        <v>100</v>
      </c>
      <c r="H335" s="39"/>
      <c r="I335" s="41"/>
      <c r="J335" s="24" t="s">
        <v>1</v>
      </c>
      <c r="K335" s="317"/>
      <c r="L335" s="27"/>
    </row>
    <row r="336" spans="1:12" ht="20.100000000000001" customHeight="1">
      <c r="A336" s="281"/>
      <c r="B336" s="282"/>
      <c r="C336" s="283"/>
      <c r="D336" s="291" t="s">
        <v>4746</v>
      </c>
      <c r="E336" s="285"/>
      <c r="F336" s="84"/>
      <c r="G336" s="85"/>
      <c r="H336" s="84"/>
      <c r="I336" s="85"/>
      <c r="J336" s="85"/>
      <c r="K336" s="316"/>
      <c r="L336" s="55"/>
    </row>
    <row r="337" spans="1:12" ht="20.100000000000001" customHeight="1">
      <c r="A337" s="276" t="s">
        <v>4780</v>
      </c>
      <c r="B337" s="277" t="s">
        <v>4841</v>
      </c>
      <c r="C337" s="290" t="s">
        <v>5119</v>
      </c>
      <c r="D337" s="279" t="s">
        <v>4748</v>
      </c>
      <c r="E337" s="280" t="s">
        <v>5096</v>
      </c>
      <c r="F337" s="39"/>
      <c r="G337" s="41"/>
      <c r="H337" s="39"/>
      <c r="I337" s="41"/>
      <c r="J337" s="24" t="s">
        <v>1</v>
      </c>
      <c r="K337" s="317"/>
      <c r="L337" s="27"/>
    </row>
    <row r="338" spans="1:12" ht="20.100000000000001" customHeight="1">
      <c r="A338" s="276"/>
      <c r="B338" s="277"/>
      <c r="C338" s="290"/>
      <c r="D338" s="284" t="s">
        <v>4749</v>
      </c>
      <c r="E338" s="280"/>
      <c r="F338" s="39"/>
      <c r="G338" s="41"/>
      <c r="H338" s="39"/>
      <c r="I338" s="41"/>
      <c r="J338" s="41"/>
      <c r="K338" s="317"/>
      <c r="L338" s="27"/>
    </row>
    <row r="339" spans="1:12" ht="20.100000000000001" customHeight="1">
      <c r="A339" s="276"/>
      <c r="B339" s="277"/>
      <c r="C339" s="290"/>
      <c r="D339" s="284" t="s">
        <v>4750</v>
      </c>
      <c r="E339" s="280"/>
      <c r="F339" s="39"/>
      <c r="G339" s="41"/>
      <c r="H339" s="39"/>
      <c r="I339" s="41"/>
      <c r="J339" s="41"/>
      <c r="K339" s="317"/>
      <c r="L339" s="27"/>
    </row>
    <row r="340" spans="1:12" ht="20.100000000000001" customHeight="1">
      <c r="A340" s="276"/>
      <c r="B340" s="277"/>
      <c r="C340" s="290"/>
      <c r="D340" s="284" t="s">
        <v>4751</v>
      </c>
      <c r="E340" s="280"/>
      <c r="F340" s="39"/>
      <c r="G340" s="41"/>
      <c r="H340" s="39"/>
      <c r="I340" s="41"/>
      <c r="J340" s="41"/>
      <c r="K340" s="317"/>
      <c r="L340" s="27"/>
    </row>
    <row r="341" spans="1:12" ht="20.100000000000001" customHeight="1">
      <c r="A341" s="276"/>
      <c r="B341" s="277"/>
      <c r="C341" s="290"/>
      <c r="D341" s="284" t="s">
        <v>4752</v>
      </c>
      <c r="E341" s="280"/>
      <c r="F341" s="39"/>
      <c r="G341" s="41"/>
      <c r="H341" s="39"/>
      <c r="I341" s="41"/>
      <c r="J341" s="41"/>
      <c r="K341" s="317"/>
      <c r="L341" s="27"/>
    </row>
    <row r="342" spans="1:12" ht="20.100000000000001" customHeight="1">
      <c r="A342" s="276"/>
      <c r="B342" s="277"/>
      <c r="C342" s="290"/>
      <c r="D342" s="284" t="s">
        <v>4753</v>
      </c>
      <c r="E342" s="280"/>
      <c r="F342" s="39"/>
      <c r="G342" s="41"/>
      <c r="H342" s="39"/>
      <c r="I342" s="41"/>
      <c r="J342" s="41"/>
      <c r="K342" s="317"/>
      <c r="L342" s="27"/>
    </row>
    <row r="343" spans="1:12" ht="20.100000000000001" customHeight="1">
      <c r="A343" s="276"/>
      <c r="B343" s="277"/>
      <c r="C343" s="290"/>
      <c r="D343" s="284" t="s">
        <v>4754</v>
      </c>
      <c r="E343" s="280"/>
      <c r="F343" s="39"/>
      <c r="G343" s="41"/>
      <c r="H343" s="39"/>
      <c r="I343" s="41"/>
      <c r="J343" s="41"/>
      <c r="K343" s="317"/>
      <c r="L343" s="27"/>
    </row>
    <row r="344" spans="1:12" ht="20.100000000000001" customHeight="1">
      <c r="A344" s="276"/>
      <c r="B344" s="277"/>
      <c r="C344" s="290"/>
      <c r="D344" s="284" t="s">
        <v>4755</v>
      </c>
      <c r="E344" s="280"/>
      <c r="F344" s="39"/>
      <c r="G344" s="41"/>
      <c r="H344" s="39"/>
      <c r="I344" s="41"/>
      <c r="J344" s="41"/>
      <c r="K344" s="317"/>
      <c r="L344" s="27"/>
    </row>
    <row r="345" spans="1:12" ht="20.100000000000001" customHeight="1">
      <c r="A345" s="276"/>
      <c r="B345" s="277"/>
      <c r="C345" s="290"/>
      <c r="D345" s="284" t="s">
        <v>4756</v>
      </c>
      <c r="E345" s="280"/>
      <c r="F345" s="39"/>
      <c r="G345" s="41"/>
      <c r="H345" s="39"/>
      <c r="I345" s="41"/>
      <c r="J345" s="41"/>
      <c r="K345" s="317"/>
      <c r="L345" s="27"/>
    </row>
    <row r="346" spans="1:12" ht="20.100000000000001" customHeight="1">
      <c r="A346" s="276"/>
      <c r="B346" s="277"/>
      <c r="C346" s="290"/>
      <c r="D346" s="284" t="s">
        <v>2481</v>
      </c>
      <c r="E346" s="280"/>
      <c r="F346" s="39"/>
      <c r="G346" s="41"/>
      <c r="H346" s="39"/>
      <c r="I346" s="41"/>
      <c r="J346" s="41"/>
      <c r="K346" s="317"/>
      <c r="L346" s="27"/>
    </row>
    <row r="347" spans="1:12" ht="20.100000000000001" customHeight="1">
      <c r="A347" s="276"/>
      <c r="B347" s="277"/>
      <c r="C347" s="290"/>
      <c r="D347" s="284" t="s">
        <v>5094</v>
      </c>
      <c r="E347" s="280"/>
      <c r="F347" s="39"/>
      <c r="G347" s="41"/>
      <c r="H347" s="39"/>
      <c r="I347" s="41"/>
      <c r="J347" s="41"/>
      <c r="K347" s="317"/>
      <c r="L347" s="27"/>
    </row>
    <row r="348" spans="1:12" ht="20.100000000000001" customHeight="1">
      <c r="A348" s="281"/>
      <c r="B348" s="282"/>
      <c r="C348" s="283"/>
      <c r="D348" s="291" t="s">
        <v>5095</v>
      </c>
      <c r="E348" s="285"/>
      <c r="F348" s="84"/>
      <c r="G348" s="85"/>
      <c r="H348" s="84"/>
      <c r="I348" s="85"/>
      <c r="J348" s="85"/>
      <c r="K348" s="316"/>
      <c r="L348" s="55"/>
    </row>
    <row r="349" spans="1:12" ht="20.100000000000001" customHeight="1">
      <c r="A349" s="271" t="s">
        <v>4781</v>
      </c>
      <c r="B349" s="272" t="s">
        <v>4842</v>
      </c>
      <c r="C349" s="273" t="s">
        <v>5120</v>
      </c>
      <c r="D349" s="274"/>
      <c r="E349" s="275"/>
      <c r="F349" s="82"/>
      <c r="G349" s="83"/>
      <c r="H349" s="82"/>
      <c r="I349" s="83"/>
      <c r="J349" s="301" t="s">
        <v>1</v>
      </c>
      <c r="K349" s="318"/>
      <c r="L349" s="49"/>
    </row>
    <row r="350" spans="1:12" ht="20.100000000000001" customHeight="1">
      <c r="A350" s="286" t="s">
        <v>4380</v>
      </c>
      <c r="B350" s="287" t="s">
        <v>1798</v>
      </c>
      <c r="C350" s="278" t="s">
        <v>4310</v>
      </c>
      <c r="D350" s="279" t="s">
        <v>1752</v>
      </c>
      <c r="E350" s="288"/>
      <c r="F350" s="38"/>
      <c r="G350" s="40"/>
      <c r="H350" s="38"/>
      <c r="I350" s="40"/>
      <c r="J350" s="24" t="s">
        <v>1</v>
      </c>
      <c r="K350" s="313" t="s">
        <v>1</v>
      </c>
      <c r="L350" s="25"/>
    </row>
    <row r="351" spans="1:12" ht="20.100000000000001" customHeight="1">
      <c r="A351" s="281"/>
      <c r="B351" s="282"/>
      <c r="C351" s="283"/>
      <c r="D351" s="284" t="s">
        <v>1751</v>
      </c>
      <c r="E351" s="285"/>
      <c r="F351" s="84"/>
      <c r="G351" s="85"/>
      <c r="H351" s="84"/>
      <c r="I351" s="85"/>
      <c r="J351" s="72"/>
      <c r="K351" s="316"/>
      <c r="L351" s="55"/>
    </row>
    <row r="352" spans="1:12" ht="20.100000000000001" customHeight="1">
      <c r="A352" s="276" t="s">
        <v>4381</v>
      </c>
      <c r="B352" s="277" t="s">
        <v>1797</v>
      </c>
      <c r="C352" s="278" t="s">
        <v>4310</v>
      </c>
      <c r="D352" s="279"/>
      <c r="E352" s="280"/>
      <c r="F352" s="39"/>
      <c r="G352" s="41"/>
      <c r="H352" s="39"/>
      <c r="I352" s="41"/>
      <c r="J352" s="24" t="s">
        <v>1</v>
      </c>
      <c r="K352" s="313" t="s">
        <v>1</v>
      </c>
      <c r="L352" s="27"/>
    </row>
    <row r="353" spans="1:12" ht="20.100000000000001" customHeight="1">
      <c r="A353" s="286" t="s">
        <v>4382</v>
      </c>
      <c r="B353" s="287" t="s">
        <v>1796</v>
      </c>
      <c r="C353" s="287" t="s">
        <v>4310</v>
      </c>
      <c r="D353" s="279"/>
      <c r="E353" s="288"/>
      <c r="F353" s="38"/>
      <c r="G353" s="40"/>
      <c r="H353" s="38"/>
      <c r="I353" s="40"/>
      <c r="J353" s="24" t="s">
        <v>1</v>
      </c>
      <c r="K353" s="313" t="s">
        <v>1</v>
      </c>
      <c r="L353" s="25"/>
    </row>
    <row r="354" spans="1:12" ht="20.100000000000001" customHeight="1">
      <c r="A354" s="286" t="s">
        <v>4383</v>
      </c>
      <c r="B354" s="287" t="s">
        <v>1795</v>
      </c>
      <c r="C354" s="287" t="s">
        <v>4310</v>
      </c>
      <c r="D354" s="279" t="s">
        <v>12</v>
      </c>
      <c r="E354" s="288"/>
      <c r="F354" s="38"/>
      <c r="G354" s="40"/>
      <c r="H354" s="38"/>
      <c r="I354" s="40"/>
      <c r="J354" s="24" t="s">
        <v>1</v>
      </c>
      <c r="K354" s="313" t="s">
        <v>1</v>
      </c>
      <c r="L354" s="25"/>
    </row>
    <row r="355" spans="1:12" ht="20.100000000000001" customHeight="1">
      <c r="A355" s="276"/>
      <c r="B355" s="277"/>
      <c r="C355" s="278"/>
      <c r="D355" s="284" t="s">
        <v>77</v>
      </c>
      <c r="E355" s="280"/>
      <c r="F355" s="39"/>
      <c r="G355" s="41"/>
      <c r="H355" s="39"/>
      <c r="I355" s="41"/>
      <c r="J355" s="63"/>
      <c r="K355" s="317"/>
      <c r="L355" s="27"/>
    </row>
    <row r="356" spans="1:12" ht="20.100000000000001" customHeight="1">
      <c r="A356" s="276"/>
      <c r="B356" s="277"/>
      <c r="C356" s="278"/>
      <c r="D356" s="284" t="s">
        <v>78</v>
      </c>
      <c r="E356" s="280"/>
      <c r="F356" s="39"/>
      <c r="G356" s="41"/>
      <c r="H356" s="39"/>
      <c r="I356" s="41"/>
      <c r="J356" s="63"/>
      <c r="K356" s="317"/>
      <c r="L356" s="27"/>
    </row>
    <row r="357" spans="1:12" ht="20.100000000000001" customHeight="1">
      <c r="A357" s="276"/>
      <c r="B357" s="277"/>
      <c r="C357" s="278"/>
      <c r="D357" s="284" t="s">
        <v>79</v>
      </c>
      <c r="E357" s="280"/>
      <c r="F357" s="39"/>
      <c r="G357" s="41"/>
      <c r="H357" s="39"/>
      <c r="I357" s="41"/>
      <c r="J357" s="63"/>
      <c r="K357" s="317"/>
      <c r="L357" s="27"/>
    </row>
    <row r="358" spans="1:12" ht="20.100000000000001" customHeight="1">
      <c r="A358" s="276"/>
      <c r="B358" s="277"/>
      <c r="C358" s="278"/>
      <c r="D358" s="284" t="s">
        <v>1732</v>
      </c>
      <c r="E358" s="280"/>
      <c r="F358" s="39"/>
      <c r="G358" s="41"/>
      <c r="H358" s="39"/>
      <c r="I358" s="41"/>
      <c r="J358" s="63"/>
      <c r="K358" s="317"/>
      <c r="L358" s="27"/>
    </row>
    <row r="359" spans="1:12" ht="20.100000000000001" customHeight="1">
      <c r="A359" s="276"/>
      <c r="B359" s="277"/>
      <c r="C359" s="278"/>
      <c r="D359" s="284" t="s">
        <v>81</v>
      </c>
      <c r="E359" s="280"/>
      <c r="F359" s="39"/>
      <c r="G359" s="41"/>
      <c r="H359" s="39"/>
      <c r="I359" s="41"/>
      <c r="J359" s="63"/>
      <c r="K359" s="317"/>
      <c r="L359" s="27"/>
    </row>
    <row r="360" spans="1:12" ht="20.100000000000001" customHeight="1">
      <c r="A360" s="276"/>
      <c r="B360" s="277"/>
      <c r="C360" s="278"/>
      <c r="D360" s="284" t="s">
        <v>82</v>
      </c>
      <c r="E360" s="280"/>
      <c r="F360" s="39"/>
      <c r="G360" s="41"/>
      <c r="H360" s="39"/>
      <c r="I360" s="41"/>
      <c r="J360" s="63"/>
      <c r="K360" s="317"/>
      <c r="L360" s="27"/>
    </row>
    <row r="361" spans="1:12" ht="20.100000000000001" customHeight="1">
      <c r="A361" s="276"/>
      <c r="B361" s="277"/>
      <c r="C361" s="278"/>
      <c r="D361" s="284" t="s">
        <v>83</v>
      </c>
      <c r="E361" s="280"/>
      <c r="F361" s="39"/>
      <c r="G361" s="41"/>
      <c r="H361" s="39"/>
      <c r="I361" s="41"/>
      <c r="J361" s="63"/>
      <c r="K361" s="317"/>
      <c r="L361" s="27"/>
    </row>
    <row r="362" spans="1:12" ht="20.100000000000001" customHeight="1">
      <c r="A362" s="286" t="s">
        <v>4384</v>
      </c>
      <c r="B362" s="287" t="s">
        <v>1794</v>
      </c>
      <c r="C362" s="289" t="s">
        <v>4660</v>
      </c>
      <c r="D362" s="279" t="s">
        <v>84</v>
      </c>
      <c r="E362" s="288"/>
      <c r="F362" s="38"/>
      <c r="G362" s="40"/>
      <c r="H362" s="38"/>
      <c r="I362" s="40"/>
      <c r="J362" s="24" t="s">
        <v>1</v>
      </c>
      <c r="K362" s="313" t="s">
        <v>1</v>
      </c>
      <c r="L362" s="25"/>
    </row>
    <row r="363" spans="1:12" ht="20.100000000000001" customHeight="1">
      <c r="A363" s="276"/>
      <c r="B363" s="277"/>
      <c r="C363" s="278"/>
      <c r="D363" s="284" t="s">
        <v>85</v>
      </c>
      <c r="E363" s="280"/>
      <c r="F363" s="39"/>
      <c r="G363" s="41"/>
      <c r="H363" s="39"/>
      <c r="I363" s="41"/>
      <c r="J363" s="63"/>
      <c r="K363" s="317"/>
      <c r="L363" s="27"/>
    </row>
    <row r="364" spans="1:12" ht="20.100000000000001" customHeight="1">
      <c r="A364" s="276"/>
      <c r="B364" s="277"/>
      <c r="C364" s="278"/>
      <c r="D364" s="284" t="s">
        <v>86</v>
      </c>
      <c r="E364" s="280"/>
      <c r="F364" s="39"/>
      <c r="G364" s="41"/>
      <c r="H364" s="39"/>
      <c r="I364" s="41"/>
      <c r="J364" s="63"/>
      <c r="K364" s="317"/>
      <c r="L364" s="27"/>
    </row>
    <row r="365" spans="1:12" ht="20.100000000000001" customHeight="1">
      <c r="A365" s="276"/>
      <c r="B365" s="277"/>
      <c r="C365" s="278"/>
      <c r="D365" s="284" t="s">
        <v>87</v>
      </c>
      <c r="E365" s="280"/>
      <c r="F365" s="39"/>
      <c r="G365" s="41"/>
      <c r="H365" s="39"/>
      <c r="I365" s="41"/>
      <c r="J365" s="63"/>
      <c r="K365" s="317"/>
      <c r="L365" s="27"/>
    </row>
    <row r="366" spans="1:12" ht="20.100000000000001" customHeight="1">
      <c r="A366" s="286" t="s">
        <v>4385</v>
      </c>
      <c r="B366" s="287" t="s">
        <v>1793</v>
      </c>
      <c r="C366" s="289" t="s">
        <v>4310</v>
      </c>
      <c r="D366" s="279" t="s">
        <v>88</v>
      </c>
      <c r="E366" s="288"/>
      <c r="F366" s="38"/>
      <c r="G366" s="40"/>
      <c r="H366" s="38"/>
      <c r="I366" s="40"/>
      <c r="J366" s="24" t="s">
        <v>1</v>
      </c>
      <c r="K366" s="313" t="s">
        <v>1</v>
      </c>
      <c r="L366" s="25"/>
    </row>
    <row r="367" spans="1:12" ht="20.100000000000001" customHeight="1">
      <c r="A367" s="276"/>
      <c r="B367" s="277"/>
      <c r="C367" s="278"/>
      <c r="D367" s="284" t="s">
        <v>1745</v>
      </c>
      <c r="E367" s="280"/>
      <c r="F367" s="39"/>
      <c r="G367" s="41"/>
      <c r="H367" s="39"/>
      <c r="I367" s="41"/>
      <c r="J367" s="63"/>
      <c r="K367" s="317"/>
      <c r="L367" s="27"/>
    </row>
    <row r="368" spans="1:12" ht="20.100000000000001" customHeight="1">
      <c r="A368" s="276"/>
      <c r="B368" s="277"/>
      <c r="C368" s="278"/>
      <c r="D368" s="284" t="s">
        <v>1744</v>
      </c>
      <c r="E368" s="280"/>
      <c r="F368" s="39"/>
      <c r="G368" s="41"/>
      <c r="H368" s="39"/>
      <c r="I368" s="41"/>
      <c r="J368" s="63"/>
      <c r="K368" s="317"/>
      <c r="L368" s="27"/>
    </row>
    <row r="369" spans="1:12" ht="20.100000000000001" customHeight="1">
      <c r="A369" s="276"/>
      <c r="B369" s="277"/>
      <c r="C369" s="278"/>
      <c r="D369" s="284" t="s">
        <v>1743</v>
      </c>
      <c r="E369" s="280"/>
      <c r="F369" s="39"/>
      <c r="G369" s="41"/>
      <c r="H369" s="39"/>
      <c r="I369" s="41"/>
      <c r="J369" s="63"/>
      <c r="K369" s="317"/>
      <c r="L369" s="27"/>
    </row>
    <row r="370" spans="1:12" ht="20.100000000000001" customHeight="1">
      <c r="A370" s="276"/>
      <c r="B370" s="277"/>
      <c r="C370" s="278"/>
      <c r="D370" s="284" t="s">
        <v>1742</v>
      </c>
      <c r="E370" s="280"/>
      <c r="F370" s="39"/>
      <c r="G370" s="41"/>
      <c r="H370" s="39"/>
      <c r="I370" s="41"/>
      <c r="J370" s="63"/>
      <c r="K370" s="317"/>
      <c r="L370" s="27"/>
    </row>
    <row r="371" spans="1:12" ht="20.100000000000001" customHeight="1">
      <c r="A371" s="286" t="s">
        <v>4386</v>
      </c>
      <c r="B371" s="287" t="s">
        <v>1792</v>
      </c>
      <c r="C371" s="289" t="s">
        <v>4310</v>
      </c>
      <c r="D371" s="279" t="s">
        <v>1724</v>
      </c>
      <c r="E371" s="288"/>
      <c r="F371" s="38"/>
      <c r="G371" s="40"/>
      <c r="H371" s="38"/>
      <c r="I371" s="40"/>
      <c r="J371" s="24" t="s">
        <v>1</v>
      </c>
      <c r="K371" s="313" t="s">
        <v>1</v>
      </c>
      <c r="L371" s="25"/>
    </row>
    <row r="372" spans="1:12" ht="20.100000000000001" customHeight="1">
      <c r="A372" s="276"/>
      <c r="B372" s="277"/>
      <c r="C372" s="278"/>
      <c r="D372" s="284" t="s">
        <v>1723</v>
      </c>
      <c r="E372" s="280"/>
      <c r="F372" s="39"/>
      <c r="G372" s="41"/>
      <c r="H372" s="39"/>
      <c r="I372" s="41"/>
      <c r="J372" s="63"/>
      <c r="K372" s="317"/>
      <c r="L372" s="27"/>
    </row>
    <row r="373" spans="1:12" ht="20.100000000000001" customHeight="1">
      <c r="A373" s="286" t="s">
        <v>4387</v>
      </c>
      <c r="B373" s="287" t="s">
        <v>1791</v>
      </c>
      <c r="C373" s="289" t="s">
        <v>4661</v>
      </c>
      <c r="D373" s="279"/>
      <c r="E373" s="287" t="s">
        <v>2120</v>
      </c>
      <c r="F373" s="38"/>
      <c r="G373" s="40"/>
      <c r="H373" s="38"/>
      <c r="I373" s="40"/>
      <c r="J373" s="24" t="s">
        <v>1</v>
      </c>
      <c r="K373" s="313" t="s">
        <v>1</v>
      </c>
      <c r="L373" s="25"/>
    </row>
    <row r="374" spans="1:12" ht="20.100000000000001" customHeight="1">
      <c r="A374" s="276"/>
      <c r="B374" s="277"/>
      <c r="C374" s="278"/>
      <c r="D374" s="284" t="s">
        <v>2116</v>
      </c>
      <c r="E374" s="277"/>
      <c r="F374" s="39"/>
      <c r="G374" s="41"/>
      <c r="H374" s="39"/>
      <c r="I374" s="41"/>
      <c r="J374" s="63"/>
      <c r="K374" s="317"/>
      <c r="L374" s="27"/>
    </row>
    <row r="375" spans="1:12" ht="20.100000000000001" customHeight="1">
      <c r="A375" s="276"/>
      <c r="B375" s="277"/>
      <c r="C375" s="278"/>
      <c r="D375" s="284" t="s">
        <v>2118</v>
      </c>
      <c r="E375" s="277"/>
      <c r="F375" s="39"/>
      <c r="G375" s="41"/>
      <c r="H375" s="39"/>
      <c r="I375" s="41"/>
      <c r="J375" s="63"/>
      <c r="K375" s="317"/>
      <c r="L375" s="27"/>
    </row>
    <row r="376" spans="1:12" ht="20.100000000000001" customHeight="1">
      <c r="A376" s="286" t="s">
        <v>4388</v>
      </c>
      <c r="B376" s="287" t="s">
        <v>1790</v>
      </c>
      <c r="C376" s="289" t="s">
        <v>4389</v>
      </c>
      <c r="D376" s="279" t="s">
        <v>1720</v>
      </c>
      <c r="E376" s="288"/>
      <c r="F376" s="38"/>
      <c r="G376" s="40"/>
      <c r="H376" s="38"/>
      <c r="I376" s="40"/>
      <c r="J376" s="24" t="s">
        <v>1</v>
      </c>
      <c r="K376" s="313" t="s">
        <v>1</v>
      </c>
      <c r="L376" s="25"/>
    </row>
    <row r="377" spans="1:12" ht="20.100000000000001" customHeight="1">
      <c r="A377" s="276"/>
      <c r="B377" s="277"/>
      <c r="C377" s="278"/>
      <c r="D377" s="284" t="s">
        <v>1719</v>
      </c>
      <c r="E377" s="280"/>
      <c r="F377" s="39"/>
      <c r="G377" s="41"/>
      <c r="H377" s="39"/>
      <c r="I377" s="41"/>
      <c r="J377" s="63"/>
      <c r="K377" s="317"/>
      <c r="L377" s="27"/>
    </row>
    <row r="378" spans="1:12" ht="20.100000000000001" customHeight="1">
      <c r="A378" s="276"/>
      <c r="B378" s="277"/>
      <c r="C378" s="278"/>
      <c r="D378" s="284" t="s">
        <v>2218</v>
      </c>
      <c r="E378" s="280"/>
      <c r="F378" s="39"/>
      <c r="G378" s="41"/>
      <c r="H378" s="39"/>
      <c r="I378" s="41"/>
      <c r="J378" s="63"/>
      <c r="K378" s="317"/>
      <c r="L378" s="27"/>
    </row>
    <row r="379" spans="1:12" ht="20.100000000000001" customHeight="1">
      <c r="A379" s="276"/>
      <c r="B379" s="277"/>
      <c r="C379" s="278"/>
      <c r="D379" s="284" t="s">
        <v>1718</v>
      </c>
      <c r="E379" s="280"/>
      <c r="F379" s="39"/>
      <c r="G379" s="41"/>
      <c r="H379" s="39"/>
      <c r="I379" s="41"/>
      <c r="J379" s="63"/>
      <c r="K379" s="317"/>
      <c r="L379" s="27"/>
    </row>
    <row r="380" spans="1:12" ht="20.100000000000001" customHeight="1">
      <c r="A380" s="276"/>
      <c r="B380" s="277"/>
      <c r="C380" s="278"/>
      <c r="D380" s="284" t="s">
        <v>1717</v>
      </c>
      <c r="E380" s="280"/>
      <c r="F380" s="39"/>
      <c r="G380" s="41"/>
      <c r="H380" s="39"/>
      <c r="I380" s="41"/>
      <c r="J380" s="63"/>
      <c r="K380" s="317"/>
      <c r="L380" s="27"/>
    </row>
    <row r="381" spans="1:12" ht="20.100000000000001" customHeight="1">
      <c r="A381" s="276"/>
      <c r="B381" s="277"/>
      <c r="C381" s="290"/>
      <c r="D381" s="284" t="s">
        <v>1716</v>
      </c>
      <c r="E381" s="280"/>
      <c r="F381" s="39"/>
      <c r="G381" s="41"/>
      <c r="H381" s="39"/>
      <c r="I381" s="41"/>
      <c r="J381" s="63"/>
      <c r="K381" s="315"/>
      <c r="L381" s="27"/>
    </row>
    <row r="382" spans="1:12" ht="20.100000000000001" customHeight="1">
      <c r="A382" s="276"/>
      <c r="B382" s="277"/>
      <c r="C382" s="278"/>
      <c r="D382" s="284" t="s">
        <v>1715</v>
      </c>
      <c r="E382" s="280"/>
      <c r="F382" s="39"/>
      <c r="G382" s="41"/>
      <c r="H382" s="39"/>
      <c r="I382" s="41"/>
      <c r="J382" s="63"/>
      <c r="K382" s="317"/>
      <c r="L382" s="27"/>
    </row>
    <row r="383" spans="1:12" ht="20.100000000000001" customHeight="1">
      <c r="A383" s="281"/>
      <c r="B383" s="282"/>
      <c r="C383" s="283"/>
      <c r="D383" s="291" t="s">
        <v>1714</v>
      </c>
      <c r="E383" s="285"/>
      <c r="F383" s="84"/>
      <c r="G383" s="85"/>
      <c r="H383" s="84"/>
      <c r="I383" s="85"/>
      <c r="J383" s="72"/>
      <c r="K383" s="316"/>
      <c r="L383" s="55"/>
    </row>
    <row r="384" spans="1:12" ht="20.100000000000001" customHeight="1">
      <c r="A384" s="276" t="s">
        <v>4782</v>
      </c>
      <c r="B384" s="277" t="s">
        <v>4785</v>
      </c>
      <c r="C384" s="289" t="s">
        <v>4310</v>
      </c>
      <c r="D384" s="279" t="s">
        <v>4745</v>
      </c>
      <c r="E384" s="280"/>
      <c r="F384" s="39"/>
      <c r="G384" s="41"/>
      <c r="H384" s="39"/>
      <c r="I384" s="41"/>
      <c r="J384" s="24" t="s">
        <v>1</v>
      </c>
      <c r="K384" s="317"/>
      <c r="L384" s="27"/>
    </row>
    <row r="385" spans="1:12" ht="20.100000000000001" customHeight="1">
      <c r="A385" s="281"/>
      <c r="B385" s="282"/>
      <c r="C385" s="283"/>
      <c r="D385" s="291" t="s">
        <v>4746</v>
      </c>
      <c r="E385" s="285"/>
      <c r="F385" s="84"/>
      <c r="G385" s="85"/>
      <c r="H385" s="84"/>
      <c r="I385" s="85"/>
      <c r="J385" s="85"/>
      <c r="K385" s="316"/>
      <c r="L385" s="55"/>
    </row>
    <row r="386" spans="1:12" ht="20.100000000000001" customHeight="1">
      <c r="A386" s="276" t="s">
        <v>4783</v>
      </c>
      <c r="B386" s="277" t="s">
        <v>4843</v>
      </c>
      <c r="C386" s="290" t="s">
        <v>5121</v>
      </c>
      <c r="D386" s="279" t="s">
        <v>4748</v>
      </c>
      <c r="E386" s="280" t="s">
        <v>5096</v>
      </c>
      <c r="F386" s="39"/>
      <c r="G386" s="41"/>
      <c r="H386" s="39"/>
      <c r="I386" s="41"/>
      <c r="J386" s="24" t="s">
        <v>1</v>
      </c>
      <c r="K386" s="317"/>
      <c r="L386" s="27"/>
    </row>
    <row r="387" spans="1:12" ht="20.100000000000001" customHeight="1">
      <c r="A387" s="276"/>
      <c r="B387" s="277"/>
      <c r="C387" s="290"/>
      <c r="D387" s="284" t="s">
        <v>4749</v>
      </c>
      <c r="E387" s="280"/>
      <c r="F387" s="39"/>
      <c r="G387" s="41"/>
      <c r="H387" s="39"/>
      <c r="I387" s="41"/>
      <c r="J387" s="41"/>
      <c r="K387" s="317"/>
      <c r="L387" s="27"/>
    </row>
    <row r="388" spans="1:12" ht="20.100000000000001" customHeight="1">
      <c r="A388" s="276"/>
      <c r="B388" s="277"/>
      <c r="C388" s="290"/>
      <c r="D388" s="284" t="s">
        <v>4750</v>
      </c>
      <c r="E388" s="280"/>
      <c r="F388" s="39"/>
      <c r="G388" s="41"/>
      <c r="H388" s="39"/>
      <c r="I388" s="41"/>
      <c r="J388" s="41"/>
      <c r="K388" s="317"/>
      <c r="L388" s="27"/>
    </row>
    <row r="389" spans="1:12" ht="20.100000000000001" customHeight="1">
      <c r="A389" s="276"/>
      <c r="B389" s="277"/>
      <c r="C389" s="290"/>
      <c r="D389" s="284" t="s">
        <v>4751</v>
      </c>
      <c r="E389" s="280"/>
      <c r="F389" s="39"/>
      <c r="G389" s="41"/>
      <c r="H389" s="39"/>
      <c r="I389" s="41"/>
      <c r="J389" s="41"/>
      <c r="K389" s="317"/>
      <c r="L389" s="27"/>
    </row>
    <row r="390" spans="1:12" ht="20.100000000000001" customHeight="1">
      <c r="A390" s="276"/>
      <c r="B390" s="277"/>
      <c r="C390" s="290"/>
      <c r="D390" s="284" t="s">
        <v>4752</v>
      </c>
      <c r="E390" s="280"/>
      <c r="F390" s="39"/>
      <c r="G390" s="41"/>
      <c r="H390" s="39"/>
      <c r="I390" s="41"/>
      <c r="J390" s="41"/>
      <c r="K390" s="317"/>
      <c r="L390" s="27"/>
    </row>
    <row r="391" spans="1:12" ht="20.100000000000001" customHeight="1">
      <c r="A391" s="276"/>
      <c r="B391" s="277"/>
      <c r="C391" s="290"/>
      <c r="D391" s="284" t="s">
        <v>4753</v>
      </c>
      <c r="E391" s="280"/>
      <c r="F391" s="39"/>
      <c r="G391" s="41"/>
      <c r="H391" s="39"/>
      <c r="I391" s="41"/>
      <c r="J391" s="41"/>
      <c r="K391" s="317"/>
      <c r="L391" s="27"/>
    </row>
    <row r="392" spans="1:12" ht="20.100000000000001" customHeight="1">
      <c r="A392" s="276"/>
      <c r="B392" s="277"/>
      <c r="C392" s="290"/>
      <c r="D392" s="284" t="s">
        <v>4754</v>
      </c>
      <c r="E392" s="280"/>
      <c r="F392" s="39"/>
      <c r="G392" s="41"/>
      <c r="H392" s="39"/>
      <c r="I392" s="41"/>
      <c r="J392" s="41"/>
      <c r="K392" s="317"/>
      <c r="L392" s="27"/>
    </row>
    <row r="393" spans="1:12" ht="20.100000000000001" customHeight="1">
      <c r="A393" s="276"/>
      <c r="B393" s="277"/>
      <c r="C393" s="290"/>
      <c r="D393" s="284" t="s">
        <v>4755</v>
      </c>
      <c r="E393" s="280"/>
      <c r="F393" s="39"/>
      <c r="G393" s="41"/>
      <c r="H393" s="39"/>
      <c r="I393" s="41"/>
      <c r="J393" s="41"/>
      <c r="K393" s="317"/>
      <c r="L393" s="27"/>
    </row>
    <row r="394" spans="1:12" ht="20.100000000000001" customHeight="1">
      <c r="A394" s="276"/>
      <c r="B394" s="277"/>
      <c r="C394" s="290"/>
      <c r="D394" s="284" t="s">
        <v>4756</v>
      </c>
      <c r="E394" s="280"/>
      <c r="F394" s="39"/>
      <c r="G394" s="41"/>
      <c r="H394" s="39"/>
      <c r="I394" s="41"/>
      <c r="J394" s="41"/>
      <c r="K394" s="317"/>
      <c r="L394" s="27"/>
    </row>
    <row r="395" spans="1:12" ht="20.100000000000001" customHeight="1">
      <c r="A395" s="276"/>
      <c r="B395" s="277"/>
      <c r="C395" s="290"/>
      <c r="D395" s="284" t="s">
        <v>2481</v>
      </c>
      <c r="E395" s="280"/>
      <c r="F395" s="39"/>
      <c r="G395" s="41"/>
      <c r="H395" s="39"/>
      <c r="I395" s="41"/>
      <c r="J395" s="41"/>
      <c r="K395" s="317"/>
      <c r="L395" s="27"/>
    </row>
    <row r="396" spans="1:12" ht="20.100000000000001" customHeight="1">
      <c r="A396" s="276"/>
      <c r="B396" s="277"/>
      <c r="C396" s="290"/>
      <c r="D396" s="284" t="s">
        <v>5094</v>
      </c>
      <c r="E396" s="280"/>
      <c r="F396" s="39"/>
      <c r="G396" s="41"/>
      <c r="H396" s="39"/>
      <c r="I396" s="41"/>
      <c r="J396" s="41"/>
      <c r="K396" s="317"/>
      <c r="L396" s="27"/>
    </row>
    <row r="397" spans="1:12" ht="20.100000000000001" customHeight="1">
      <c r="A397" s="281"/>
      <c r="B397" s="282"/>
      <c r="C397" s="283"/>
      <c r="D397" s="291" t="s">
        <v>5095</v>
      </c>
      <c r="E397" s="285"/>
      <c r="F397" s="84"/>
      <c r="G397" s="85"/>
      <c r="H397" s="84"/>
      <c r="I397" s="85"/>
      <c r="J397" s="85"/>
      <c r="K397" s="316"/>
      <c r="L397" s="55"/>
    </row>
    <row r="398" spans="1:12" ht="20.100000000000001" customHeight="1">
      <c r="A398" s="271" t="s">
        <v>4784</v>
      </c>
      <c r="B398" s="272" t="s">
        <v>4844</v>
      </c>
      <c r="C398" s="273" t="s">
        <v>5122</v>
      </c>
      <c r="D398" s="274"/>
      <c r="E398" s="275"/>
      <c r="F398" s="82"/>
      <c r="G398" s="83"/>
      <c r="H398" s="82"/>
      <c r="I398" s="83"/>
      <c r="J398" s="301" t="s">
        <v>1</v>
      </c>
      <c r="K398" s="318"/>
      <c r="L398" s="49"/>
    </row>
    <row r="399" spans="1:12" ht="20.100000000000001" customHeight="1">
      <c r="A399" s="286" t="s">
        <v>4819</v>
      </c>
      <c r="B399" s="287" t="s">
        <v>1789</v>
      </c>
      <c r="C399" s="278" t="s">
        <v>4310</v>
      </c>
      <c r="D399" s="279" t="s">
        <v>1752</v>
      </c>
      <c r="E399" s="288"/>
      <c r="F399" s="38"/>
      <c r="G399" s="40"/>
      <c r="H399" s="38"/>
      <c r="I399" s="40"/>
      <c r="J399" s="24" t="s">
        <v>1</v>
      </c>
      <c r="K399" s="313" t="s">
        <v>1</v>
      </c>
      <c r="L399" s="25"/>
    </row>
    <row r="400" spans="1:12" ht="20.100000000000001" customHeight="1">
      <c r="A400" s="281"/>
      <c r="B400" s="282"/>
      <c r="C400" s="283"/>
      <c r="D400" s="284" t="s">
        <v>1751</v>
      </c>
      <c r="E400" s="285"/>
      <c r="F400" s="84"/>
      <c r="G400" s="85"/>
      <c r="H400" s="84"/>
      <c r="I400" s="85"/>
      <c r="J400" s="72"/>
      <c r="K400" s="316"/>
      <c r="L400" s="55"/>
    </row>
    <row r="401" spans="1:12" ht="20.100000000000001" customHeight="1">
      <c r="A401" s="276" t="s">
        <v>4390</v>
      </c>
      <c r="B401" s="277" t="s">
        <v>1788</v>
      </c>
      <c r="C401" s="278" t="s">
        <v>4310</v>
      </c>
      <c r="D401" s="279"/>
      <c r="E401" s="280"/>
      <c r="F401" s="39"/>
      <c r="G401" s="41"/>
      <c r="H401" s="39"/>
      <c r="I401" s="41"/>
      <c r="J401" s="24" t="s">
        <v>1</v>
      </c>
      <c r="K401" s="313" t="s">
        <v>1</v>
      </c>
      <c r="L401" s="27"/>
    </row>
    <row r="402" spans="1:12" ht="20.100000000000001" customHeight="1">
      <c r="A402" s="286" t="s">
        <v>4391</v>
      </c>
      <c r="B402" s="287" t="s">
        <v>1787</v>
      </c>
      <c r="C402" s="287" t="s">
        <v>4310</v>
      </c>
      <c r="D402" s="279"/>
      <c r="E402" s="288"/>
      <c r="F402" s="38"/>
      <c r="G402" s="40"/>
      <c r="H402" s="38"/>
      <c r="I402" s="40"/>
      <c r="J402" s="24" t="s">
        <v>1</v>
      </c>
      <c r="K402" s="313" t="s">
        <v>1</v>
      </c>
      <c r="L402" s="25"/>
    </row>
    <row r="403" spans="1:12" ht="20.100000000000001" customHeight="1">
      <c r="A403" s="286" t="s">
        <v>4392</v>
      </c>
      <c r="B403" s="287" t="s">
        <v>1786</v>
      </c>
      <c r="C403" s="287" t="s">
        <v>4310</v>
      </c>
      <c r="D403" s="279" t="s">
        <v>12</v>
      </c>
      <c r="E403" s="288"/>
      <c r="F403" s="38"/>
      <c r="G403" s="40"/>
      <c r="H403" s="38"/>
      <c r="I403" s="40"/>
      <c r="J403" s="24" t="s">
        <v>1</v>
      </c>
      <c r="K403" s="313" t="s">
        <v>1</v>
      </c>
      <c r="L403" s="25"/>
    </row>
    <row r="404" spans="1:12" ht="20.100000000000001" customHeight="1">
      <c r="A404" s="276"/>
      <c r="B404" s="277"/>
      <c r="C404" s="278"/>
      <c r="D404" s="284" t="s">
        <v>77</v>
      </c>
      <c r="E404" s="280"/>
      <c r="F404" s="39"/>
      <c r="G404" s="41"/>
      <c r="H404" s="39"/>
      <c r="I404" s="41"/>
      <c r="J404" s="63"/>
      <c r="K404" s="317"/>
      <c r="L404" s="27"/>
    </row>
    <row r="405" spans="1:12" ht="20.100000000000001" customHeight="1">
      <c r="A405" s="276"/>
      <c r="B405" s="277"/>
      <c r="C405" s="278"/>
      <c r="D405" s="284" t="s">
        <v>78</v>
      </c>
      <c r="E405" s="280"/>
      <c r="F405" s="39"/>
      <c r="G405" s="41"/>
      <c r="H405" s="39"/>
      <c r="I405" s="41"/>
      <c r="J405" s="63"/>
      <c r="K405" s="317"/>
      <c r="L405" s="27"/>
    </row>
    <row r="406" spans="1:12" ht="20.100000000000001" customHeight="1">
      <c r="A406" s="276"/>
      <c r="B406" s="277"/>
      <c r="C406" s="278"/>
      <c r="D406" s="284" t="s">
        <v>79</v>
      </c>
      <c r="E406" s="280"/>
      <c r="F406" s="39"/>
      <c r="G406" s="41"/>
      <c r="H406" s="39"/>
      <c r="I406" s="41"/>
      <c r="J406" s="63"/>
      <c r="K406" s="317"/>
      <c r="L406" s="27"/>
    </row>
    <row r="407" spans="1:12" ht="20.100000000000001" customHeight="1">
      <c r="A407" s="276"/>
      <c r="B407" s="277"/>
      <c r="C407" s="278"/>
      <c r="D407" s="284" t="s">
        <v>1732</v>
      </c>
      <c r="E407" s="280"/>
      <c r="F407" s="39"/>
      <c r="G407" s="41"/>
      <c r="H407" s="39"/>
      <c r="I407" s="41"/>
      <c r="J407" s="63"/>
      <c r="K407" s="317"/>
      <c r="L407" s="27"/>
    </row>
    <row r="408" spans="1:12" ht="20.100000000000001" customHeight="1">
      <c r="A408" s="276"/>
      <c r="B408" s="277"/>
      <c r="C408" s="278"/>
      <c r="D408" s="284" t="s">
        <v>81</v>
      </c>
      <c r="E408" s="280"/>
      <c r="F408" s="39"/>
      <c r="G408" s="41"/>
      <c r="H408" s="39"/>
      <c r="I408" s="41"/>
      <c r="J408" s="63"/>
      <c r="K408" s="317"/>
      <c r="L408" s="27"/>
    </row>
    <row r="409" spans="1:12" ht="20.100000000000001" customHeight="1">
      <c r="A409" s="276"/>
      <c r="B409" s="277"/>
      <c r="C409" s="278"/>
      <c r="D409" s="284" t="s">
        <v>82</v>
      </c>
      <c r="E409" s="280"/>
      <c r="F409" s="39"/>
      <c r="G409" s="41"/>
      <c r="H409" s="39"/>
      <c r="I409" s="41"/>
      <c r="J409" s="63"/>
      <c r="K409" s="317"/>
      <c r="L409" s="27"/>
    </row>
    <row r="410" spans="1:12" ht="20.100000000000001" customHeight="1">
      <c r="A410" s="276"/>
      <c r="B410" s="277"/>
      <c r="C410" s="278"/>
      <c r="D410" s="284" t="s">
        <v>83</v>
      </c>
      <c r="E410" s="280"/>
      <c r="F410" s="39"/>
      <c r="G410" s="41"/>
      <c r="H410" s="39"/>
      <c r="I410" s="41"/>
      <c r="J410" s="63"/>
      <c r="K410" s="317"/>
      <c r="L410" s="27"/>
    </row>
    <row r="411" spans="1:12" ht="20.100000000000001" customHeight="1">
      <c r="A411" s="286" t="s">
        <v>4393</v>
      </c>
      <c r="B411" s="287" t="s">
        <v>1785</v>
      </c>
      <c r="C411" s="289" t="s">
        <v>4662</v>
      </c>
      <c r="D411" s="279" t="s">
        <v>84</v>
      </c>
      <c r="E411" s="288"/>
      <c r="F411" s="38"/>
      <c r="G411" s="40"/>
      <c r="H411" s="38"/>
      <c r="I411" s="40"/>
      <c r="J411" s="24" t="s">
        <v>1</v>
      </c>
      <c r="K411" s="313" t="s">
        <v>1</v>
      </c>
      <c r="L411" s="25"/>
    </row>
    <row r="412" spans="1:12" ht="20.100000000000001" customHeight="1">
      <c r="A412" s="276"/>
      <c r="B412" s="277"/>
      <c r="C412" s="278"/>
      <c r="D412" s="284" t="s">
        <v>85</v>
      </c>
      <c r="E412" s="280"/>
      <c r="F412" s="39"/>
      <c r="G412" s="41"/>
      <c r="H412" s="39"/>
      <c r="I412" s="41"/>
      <c r="J412" s="63"/>
      <c r="K412" s="317"/>
      <c r="L412" s="27"/>
    </row>
    <row r="413" spans="1:12" ht="20.100000000000001" customHeight="1">
      <c r="A413" s="276"/>
      <c r="B413" s="277"/>
      <c r="C413" s="278"/>
      <c r="D413" s="284" t="s">
        <v>86</v>
      </c>
      <c r="E413" s="280"/>
      <c r="F413" s="39"/>
      <c r="G413" s="41"/>
      <c r="H413" s="39"/>
      <c r="I413" s="41"/>
      <c r="J413" s="63"/>
      <c r="K413" s="317"/>
      <c r="L413" s="27"/>
    </row>
    <row r="414" spans="1:12" ht="20.100000000000001" customHeight="1">
      <c r="A414" s="276"/>
      <c r="B414" s="277"/>
      <c r="C414" s="278"/>
      <c r="D414" s="284" t="s">
        <v>87</v>
      </c>
      <c r="E414" s="280"/>
      <c r="F414" s="39"/>
      <c r="G414" s="41"/>
      <c r="H414" s="39"/>
      <c r="I414" s="41"/>
      <c r="J414" s="63"/>
      <c r="K414" s="317"/>
      <c r="L414" s="27"/>
    </row>
    <row r="415" spans="1:12" ht="20.100000000000001" customHeight="1">
      <c r="A415" s="286" t="s">
        <v>4394</v>
      </c>
      <c r="B415" s="287" t="s">
        <v>1784</v>
      </c>
      <c r="C415" s="289" t="s">
        <v>4310</v>
      </c>
      <c r="D415" s="279" t="s">
        <v>88</v>
      </c>
      <c r="E415" s="288"/>
      <c r="F415" s="38"/>
      <c r="G415" s="40"/>
      <c r="H415" s="38"/>
      <c r="I415" s="40"/>
      <c r="J415" s="24" t="s">
        <v>1</v>
      </c>
      <c r="K415" s="313" t="s">
        <v>1</v>
      </c>
      <c r="L415" s="25"/>
    </row>
    <row r="416" spans="1:12" ht="20.100000000000001" customHeight="1">
      <c r="A416" s="276"/>
      <c r="B416" s="277"/>
      <c r="C416" s="278"/>
      <c r="D416" s="284" t="s">
        <v>1745</v>
      </c>
      <c r="E416" s="280"/>
      <c r="F416" s="39"/>
      <c r="G416" s="41"/>
      <c r="H416" s="39"/>
      <c r="I416" s="41"/>
      <c r="J416" s="63"/>
      <c r="K416" s="317"/>
      <c r="L416" s="27"/>
    </row>
    <row r="417" spans="1:12" ht="20.100000000000001" customHeight="1">
      <c r="A417" s="276"/>
      <c r="B417" s="277"/>
      <c r="C417" s="278"/>
      <c r="D417" s="284" t="s">
        <v>1744</v>
      </c>
      <c r="E417" s="280"/>
      <c r="F417" s="39"/>
      <c r="G417" s="41"/>
      <c r="H417" s="39"/>
      <c r="I417" s="41"/>
      <c r="J417" s="63"/>
      <c r="K417" s="317"/>
      <c r="L417" s="27"/>
    </row>
    <row r="418" spans="1:12" ht="20.100000000000001" customHeight="1">
      <c r="A418" s="276"/>
      <c r="B418" s="277"/>
      <c r="C418" s="278"/>
      <c r="D418" s="284" t="s">
        <v>1743</v>
      </c>
      <c r="E418" s="280"/>
      <c r="F418" s="39"/>
      <c r="G418" s="41"/>
      <c r="H418" s="39"/>
      <c r="I418" s="41"/>
      <c r="J418" s="63"/>
      <c r="K418" s="317"/>
      <c r="L418" s="27"/>
    </row>
    <row r="419" spans="1:12" ht="20.100000000000001" customHeight="1">
      <c r="A419" s="276"/>
      <c r="B419" s="277"/>
      <c r="C419" s="278"/>
      <c r="D419" s="284" t="s">
        <v>1742</v>
      </c>
      <c r="E419" s="280"/>
      <c r="F419" s="39"/>
      <c r="G419" s="41"/>
      <c r="H419" s="39"/>
      <c r="I419" s="41"/>
      <c r="J419" s="63"/>
      <c r="K419" s="317"/>
      <c r="L419" s="27"/>
    </row>
    <row r="420" spans="1:12" ht="20.100000000000001" customHeight="1">
      <c r="A420" s="286" t="s">
        <v>4395</v>
      </c>
      <c r="B420" s="287" t="s">
        <v>1783</v>
      </c>
      <c r="C420" s="289" t="s">
        <v>4310</v>
      </c>
      <c r="D420" s="279" t="s">
        <v>1724</v>
      </c>
      <c r="E420" s="288"/>
      <c r="F420" s="38"/>
      <c r="G420" s="40"/>
      <c r="H420" s="38"/>
      <c r="I420" s="40"/>
      <c r="J420" s="24" t="s">
        <v>1</v>
      </c>
      <c r="K420" s="313" t="s">
        <v>1</v>
      </c>
      <c r="L420" s="25"/>
    </row>
    <row r="421" spans="1:12" ht="20.100000000000001" customHeight="1">
      <c r="A421" s="276"/>
      <c r="B421" s="277"/>
      <c r="C421" s="278"/>
      <c r="D421" s="284" t="s">
        <v>1723</v>
      </c>
      <c r="E421" s="280"/>
      <c r="F421" s="39"/>
      <c r="G421" s="41"/>
      <c r="H421" s="39"/>
      <c r="I421" s="41"/>
      <c r="J421" s="63"/>
      <c r="K421" s="317"/>
      <c r="L421" s="27"/>
    </row>
    <row r="422" spans="1:12" ht="20.100000000000001" customHeight="1">
      <c r="A422" s="286" t="s">
        <v>4396</v>
      </c>
      <c r="B422" s="287" t="s">
        <v>1782</v>
      </c>
      <c r="C422" s="289" t="s">
        <v>4663</v>
      </c>
      <c r="D422" s="279"/>
      <c r="E422" s="287" t="s">
        <v>2120</v>
      </c>
      <c r="F422" s="38"/>
      <c r="G422" s="40"/>
      <c r="H422" s="38"/>
      <c r="I422" s="40"/>
      <c r="J422" s="24" t="s">
        <v>1</v>
      </c>
      <c r="K422" s="313" t="s">
        <v>1</v>
      </c>
      <c r="L422" s="25"/>
    </row>
    <row r="423" spans="1:12" ht="20.100000000000001" customHeight="1">
      <c r="A423" s="276"/>
      <c r="B423" s="277"/>
      <c r="C423" s="278"/>
      <c r="D423" s="284" t="s">
        <v>2116</v>
      </c>
      <c r="E423" s="277"/>
      <c r="F423" s="39"/>
      <c r="G423" s="41"/>
      <c r="H423" s="39"/>
      <c r="I423" s="41"/>
      <c r="J423" s="63"/>
      <c r="K423" s="317"/>
      <c r="L423" s="27"/>
    </row>
    <row r="424" spans="1:12" ht="20.100000000000001" customHeight="1">
      <c r="A424" s="276"/>
      <c r="B424" s="277"/>
      <c r="C424" s="278"/>
      <c r="D424" s="284" t="s">
        <v>2118</v>
      </c>
      <c r="E424" s="277"/>
      <c r="F424" s="39"/>
      <c r="G424" s="41"/>
      <c r="H424" s="39"/>
      <c r="I424" s="41"/>
      <c r="J424" s="63"/>
      <c r="K424" s="317"/>
      <c r="L424" s="27"/>
    </row>
    <row r="425" spans="1:12" ht="20.100000000000001" customHeight="1">
      <c r="A425" s="286" t="s">
        <v>4397</v>
      </c>
      <c r="B425" s="287" t="s">
        <v>1781</v>
      </c>
      <c r="C425" s="289" t="s">
        <v>4398</v>
      </c>
      <c r="D425" s="279" t="s">
        <v>1720</v>
      </c>
      <c r="E425" s="288"/>
      <c r="F425" s="38"/>
      <c r="G425" s="40"/>
      <c r="H425" s="38"/>
      <c r="I425" s="40"/>
      <c r="J425" s="24" t="s">
        <v>1</v>
      </c>
      <c r="K425" s="313" t="s">
        <v>1</v>
      </c>
      <c r="L425" s="25"/>
    </row>
    <row r="426" spans="1:12" ht="20.100000000000001" customHeight="1">
      <c r="A426" s="276"/>
      <c r="B426" s="277"/>
      <c r="C426" s="278"/>
      <c r="D426" s="284" t="s">
        <v>1719</v>
      </c>
      <c r="E426" s="280"/>
      <c r="F426" s="39"/>
      <c r="G426" s="41"/>
      <c r="H426" s="39"/>
      <c r="I426" s="41"/>
      <c r="J426" s="63"/>
      <c r="K426" s="317"/>
      <c r="L426" s="27"/>
    </row>
    <row r="427" spans="1:12" ht="20.100000000000001" customHeight="1">
      <c r="A427" s="276"/>
      <c r="B427" s="277"/>
      <c r="C427" s="278"/>
      <c r="D427" s="284" t="s">
        <v>2218</v>
      </c>
      <c r="E427" s="280"/>
      <c r="F427" s="39"/>
      <c r="G427" s="41"/>
      <c r="H427" s="39"/>
      <c r="I427" s="41"/>
      <c r="J427" s="63"/>
      <c r="K427" s="317"/>
      <c r="L427" s="27"/>
    </row>
    <row r="428" spans="1:12" ht="20.100000000000001" customHeight="1">
      <c r="A428" s="276"/>
      <c r="B428" s="277"/>
      <c r="C428" s="278"/>
      <c r="D428" s="284" t="s">
        <v>1718</v>
      </c>
      <c r="E428" s="280"/>
      <c r="F428" s="39"/>
      <c r="G428" s="41"/>
      <c r="H428" s="39"/>
      <c r="I428" s="41"/>
      <c r="J428" s="63"/>
      <c r="K428" s="317"/>
      <c r="L428" s="27"/>
    </row>
    <row r="429" spans="1:12" ht="20.100000000000001" customHeight="1">
      <c r="A429" s="276"/>
      <c r="B429" s="277"/>
      <c r="C429" s="278"/>
      <c r="D429" s="284" t="s">
        <v>1717</v>
      </c>
      <c r="E429" s="280"/>
      <c r="F429" s="39"/>
      <c r="G429" s="41"/>
      <c r="H429" s="39"/>
      <c r="I429" s="41"/>
      <c r="J429" s="63"/>
      <c r="K429" s="317"/>
      <c r="L429" s="27"/>
    </row>
    <row r="430" spans="1:12" ht="20.100000000000001" customHeight="1">
      <c r="A430" s="276"/>
      <c r="B430" s="277"/>
      <c r="C430" s="290"/>
      <c r="D430" s="284" t="s">
        <v>1716</v>
      </c>
      <c r="E430" s="280"/>
      <c r="F430" s="39"/>
      <c r="G430" s="41"/>
      <c r="H430" s="39"/>
      <c r="I430" s="41"/>
      <c r="J430" s="63"/>
      <c r="K430" s="315"/>
      <c r="L430" s="27"/>
    </row>
    <row r="431" spans="1:12" ht="20.100000000000001" customHeight="1">
      <c r="A431" s="276"/>
      <c r="B431" s="277"/>
      <c r="C431" s="278"/>
      <c r="D431" s="284" t="s">
        <v>1715</v>
      </c>
      <c r="E431" s="280"/>
      <c r="F431" s="39"/>
      <c r="G431" s="41"/>
      <c r="H431" s="39"/>
      <c r="I431" s="41"/>
      <c r="J431" s="63"/>
      <c r="K431" s="317"/>
      <c r="L431" s="27"/>
    </row>
    <row r="432" spans="1:12" ht="20.100000000000001" customHeight="1">
      <c r="A432" s="281"/>
      <c r="B432" s="282"/>
      <c r="C432" s="283"/>
      <c r="D432" s="291" t="s">
        <v>1714</v>
      </c>
      <c r="E432" s="285"/>
      <c r="F432" s="84"/>
      <c r="G432" s="85"/>
      <c r="H432" s="84"/>
      <c r="I432" s="85"/>
      <c r="J432" s="72"/>
      <c r="K432" s="316"/>
      <c r="L432" s="55"/>
    </row>
    <row r="433" spans="1:12" ht="20.100000000000001" customHeight="1">
      <c r="A433" s="276" t="s">
        <v>4787</v>
      </c>
      <c r="B433" s="277" t="s">
        <v>4786</v>
      </c>
      <c r="C433" s="289" t="s">
        <v>4310</v>
      </c>
      <c r="D433" s="279" t="s">
        <v>4745</v>
      </c>
      <c r="E433" s="280"/>
      <c r="F433" s="39"/>
      <c r="G433" s="41"/>
      <c r="H433" s="39"/>
      <c r="I433" s="41"/>
      <c r="J433" s="24" t="s">
        <v>1</v>
      </c>
      <c r="K433" s="317"/>
      <c r="L433" s="27"/>
    </row>
    <row r="434" spans="1:12" ht="20.100000000000001" customHeight="1">
      <c r="A434" s="281"/>
      <c r="B434" s="282"/>
      <c r="C434" s="283"/>
      <c r="D434" s="291" t="s">
        <v>4746</v>
      </c>
      <c r="E434" s="285"/>
      <c r="F434" s="84"/>
      <c r="G434" s="85"/>
      <c r="H434" s="84"/>
      <c r="I434" s="85"/>
      <c r="J434" s="85"/>
      <c r="K434" s="316"/>
      <c r="L434" s="55"/>
    </row>
    <row r="435" spans="1:12" ht="20.100000000000001" customHeight="1">
      <c r="A435" s="276" t="s">
        <v>4788</v>
      </c>
      <c r="B435" s="277" t="s">
        <v>4845</v>
      </c>
      <c r="C435" s="290" t="s">
        <v>5123</v>
      </c>
      <c r="D435" s="279" t="s">
        <v>4748</v>
      </c>
      <c r="E435" s="280" t="s">
        <v>5096</v>
      </c>
      <c r="F435" s="39"/>
      <c r="G435" s="41"/>
      <c r="H435" s="39"/>
      <c r="I435" s="41"/>
      <c r="J435" s="24" t="s">
        <v>1</v>
      </c>
      <c r="K435" s="317"/>
      <c r="L435" s="27"/>
    </row>
    <row r="436" spans="1:12" ht="20.100000000000001" customHeight="1">
      <c r="A436" s="276"/>
      <c r="B436" s="277"/>
      <c r="C436" s="290"/>
      <c r="D436" s="284" t="s">
        <v>4749</v>
      </c>
      <c r="E436" s="280"/>
      <c r="F436" s="39"/>
      <c r="G436" s="41"/>
      <c r="H436" s="39"/>
      <c r="I436" s="41"/>
      <c r="J436" s="41"/>
      <c r="K436" s="317"/>
      <c r="L436" s="27"/>
    </row>
    <row r="437" spans="1:12" ht="20.100000000000001" customHeight="1">
      <c r="A437" s="276"/>
      <c r="B437" s="277"/>
      <c r="C437" s="290"/>
      <c r="D437" s="284" t="s">
        <v>4750</v>
      </c>
      <c r="E437" s="280"/>
      <c r="F437" s="39"/>
      <c r="G437" s="41"/>
      <c r="H437" s="39"/>
      <c r="I437" s="41"/>
      <c r="J437" s="41"/>
      <c r="K437" s="317"/>
      <c r="L437" s="27"/>
    </row>
    <row r="438" spans="1:12" ht="20.100000000000001" customHeight="1">
      <c r="A438" s="276"/>
      <c r="B438" s="277"/>
      <c r="C438" s="290"/>
      <c r="D438" s="284" t="s">
        <v>4751</v>
      </c>
      <c r="E438" s="280"/>
      <c r="F438" s="39"/>
      <c r="G438" s="41"/>
      <c r="H438" s="39"/>
      <c r="I438" s="41"/>
      <c r="J438" s="41"/>
      <c r="K438" s="317"/>
      <c r="L438" s="27"/>
    </row>
    <row r="439" spans="1:12" ht="20.100000000000001" customHeight="1">
      <c r="A439" s="276"/>
      <c r="B439" s="277"/>
      <c r="C439" s="290"/>
      <c r="D439" s="284" t="s">
        <v>4752</v>
      </c>
      <c r="E439" s="280"/>
      <c r="F439" s="39"/>
      <c r="G439" s="41"/>
      <c r="H439" s="39"/>
      <c r="I439" s="41"/>
      <c r="J439" s="41"/>
      <c r="K439" s="317"/>
      <c r="L439" s="27"/>
    </row>
    <row r="440" spans="1:12" ht="20.100000000000001" customHeight="1">
      <c r="A440" s="276"/>
      <c r="B440" s="277"/>
      <c r="C440" s="290"/>
      <c r="D440" s="284" t="s">
        <v>4753</v>
      </c>
      <c r="E440" s="280"/>
      <c r="F440" s="39"/>
      <c r="G440" s="41"/>
      <c r="H440" s="39"/>
      <c r="I440" s="41"/>
      <c r="J440" s="41"/>
      <c r="K440" s="317"/>
      <c r="L440" s="27"/>
    </row>
    <row r="441" spans="1:12" ht="20.100000000000001" customHeight="1">
      <c r="A441" s="276"/>
      <c r="B441" s="277"/>
      <c r="C441" s="290"/>
      <c r="D441" s="284" t="s">
        <v>4754</v>
      </c>
      <c r="E441" s="280"/>
      <c r="F441" s="39"/>
      <c r="G441" s="41"/>
      <c r="H441" s="39"/>
      <c r="I441" s="41"/>
      <c r="J441" s="41"/>
      <c r="K441" s="317"/>
      <c r="L441" s="27"/>
    </row>
    <row r="442" spans="1:12" ht="20.100000000000001" customHeight="1">
      <c r="A442" s="276"/>
      <c r="B442" s="277"/>
      <c r="C442" s="290"/>
      <c r="D442" s="284" t="s">
        <v>4755</v>
      </c>
      <c r="E442" s="280"/>
      <c r="F442" s="39"/>
      <c r="G442" s="41"/>
      <c r="H442" s="39"/>
      <c r="I442" s="41"/>
      <c r="J442" s="41"/>
      <c r="K442" s="317"/>
      <c r="L442" s="27"/>
    </row>
    <row r="443" spans="1:12" ht="20.100000000000001" customHeight="1">
      <c r="A443" s="276"/>
      <c r="B443" s="277"/>
      <c r="C443" s="290"/>
      <c r="D443" s="284" t="s">
        <v>4756</v>
      </c>
      <c r="E443" s="280"/>
      <c r="F443" s="39"/>
      <c r="G443" s="41"/>
      <c r="H443" s="39"/>
      <c r="I443" s="41"/>
      <c r="J443" s="41"/>
      <c r="K443" s="317"/>
      <c r="L443" s="27"/>
    </row>
    <row r="444" spans="1:12" ht="20.100000000000001" customHeight="1">
      <c r="A444" s="276"/>
      <c r="B444" s="277"/>
      <c r="C444" s="290"/>
      <c r="D444" s="284" t="s">
        <v>2481</v>
      </c>
      <c r="E444" s="280"/>
      <c r="F444" s="39"/>
      <c r="G444" s="41"/>
      <c r="H444" s="39"/>
      <c r="I444" s="41"/>
      <c r="J444" s="41"/>
      <c r="K444" s="317"/>
      <c r="L444" s="27"/>
    </row>
    <row r="445" spans="1:12" ht="20.100000000000001" customHeight="1">
      <c r="A445" s="276"/>
      <c r="B445" s="277"/>
      <c r="C445" s="290"/>
      <c r="D445" s="284" t="s">
        <v>5094</v>
      </c>
      <c r="E445" s="280"/>
      <c r="F445" s="39"/>
      <c r="G445" s="41"/>
      <c r="H445" s="39"/>
      <c r="I445" s="41"/>
      <c r="J445" s="41"/>
      <c r="K445" s="317"/>
      <c r="L445" s="27"/>
    </row>
    <row r="446" spans="1:12" ht="20.100000000000001" customHeight="1">
      <c r="A446" s="281"/>
      <c r="B446" s="282"/>
      <c r="C446" s="283"/>
      <c r="D446" s="291" t="s">
        <v>5095</v>
      </c>
      <c r="E446" s="285"/>
      <c r="F446" s="84"/>
      <c r="G446" s="85"/>
      <c r="H446" s="84"/>
      <c r="I446" s="85"/>
      <c r="J446" s="85"/>
      <c r="K446" s="316"/>
      <c r="L446" s="55"/>
    </row>
    <row r="447" spans="1:12" ht="20.100000000000001" customHeight="1">
      <c r="A447" s="271" t="s">
        <v>4789</v>
      </c>
      <c r="B447" s="272" t="s">
        <v>4846</v>
      </c>
      <c r="C447" s="273" t="s">
        <v>5124</v>
      </c>
      <c r="D447" s="274"/>
      <c r="E447" s="275"/>
      <c r="F447" s="82"/>
      <c r="G447" s="83"/>
      <c r="H447" s="82"/>
      <c r="I447" s="83"/>
      <c r="J447" s="301" t="s">
        <v>1</v>
      </c>
      <c r="K447" s="318"/>
      <c r="L447" s="49"/>
    </row>
    <row r="448" spans="1:12" ht="20.100000000000001" customHeight="1">
      <c r="A448" s="276" t="s">
        <v>4399</v>
      </c>
      <c r="B448" s="277" t="s">
        <v>1780</v>
      </c>
      <c r="C448" s="278" t="s">
        <v>4310</v>
      </c>
      <c r="D448" s="284" t="s">
        <v>1752</v>
      </c>
      <c r="E448" s="280"/>
      <c r="F448" s="39"/>
      <c r="G448" s="41"/>
      <c r="H448" s="39"/>
      <c r="I448" s="41"/>
      <c r="J448" s="24" t="s">
        <v>1</v>
      </c>
      <c r="K448" s="315" t="s">
        <v>1</v>
      </c>
      <c r="L448" s="27"/>
    </row>
    <row r="449" spans="1:12" ht="20.100000000000001" customHeight="1">
      <c r="A449" s="281"/>
      <c r="B449" s="282"/>
      <c r="C449" s="283"/>
      <c r="D449" s="284" t="s">
        <v>1751</v>
      </c>
      <c r="E449" s="285"/>
      <c r="F449" s="84"/>
      <c r="G449" s="85"/>
      <c r="H449" s="84"/>
      <c r="I449" s="85"/>
      <c r="J449" s="72"/>
      <c r="K449" s="316"/>
      <c r="L449" s="55"/>
    </row>
    <row r="450" spans="1:12" ht="20.100000000000001" customHeight="1">
      <c r="A450" s="276" t="s">
        <v>4400</v>
      </c>
      <c r="B450" s="277" t="s">
        <v>1779</v>
      </c>
      <c r="C450" s="278" t="s">
        <v>4310</v>
      </c>
      <c r="D450" s="279"/>
      <c r="E450" s="280"/>
      <c r="F450" s="39"/>
      <c r="G450" s="41"/>
      <c r="H450" s="39"/>
      <c r="I450" s="41"/>
      <c r="J450" s="24" t="s">
        <v>1</v>
      </c>
      <c r="K450" s="313" t="s">
        <v>1</v>
      </c>
      <c r="L450" s="27"/>
    </row>
    <row r="451" spans="1:12" ht="20.100000000000001" customHeight="1">
      <c r="A451" s="286" t="s">
        <v>4401</v>
      </c>
      <c r="B451" s="287" t="s">
        <v>1778</v>
      </c>
      <c r="C451" s="287" t="s">
        <v>4310</v>
      </c>
      <c r="D451" s="279"/>
      <c r="E451" s="288"/>
      <c r="F451" s="38"/>
      <c r="G451" s="40"/>
      <c r="H451" s="38"/>
      <c r="I451" s="40"/>
      <c r="J451" s="24" t="s">
        <v>1</v>
      </c>
      <c r="K451" s="313" t="s">
        <v>1</v>
      </c>
      <c r="L451" s="25"/>
    </row>
    <row r="452" spans="1:12" ht="20.100000000000001" customHeight="1">
      <c r="A452" s="286" t="s">
        <v>4402</v>
      </c>
      <c r="B452" s="287" t="s">
        <v>1777</v>
      </c>
      <c r="C452" s="287" t="s">
        <v>4310</v>
      </c>
      <c r="D452" s="279" t="s">
        <v>12</v>
      </c>
      <c r="E452" s="288"/>
      <c r="F452" s="38"/>
      <c r="G452" s="40"/>
      <c r="H452" s="38"/>
      <c r="I452" s="40"/>
      <c r="J452" s="24" t="s">
        <v>1</v>
      </c>
      <c r="K452" s="313" t="s">
        <v>1</v>
      </c>
      <c r="L452" s="25"/>
    </row>
    <row r="453" spans="1:12" ht="20.100000000000001" customHeight="1">
      <c r="A453" s="276"/>
      <c r="B453" s="277"/>
      <c r="C453" s="278"/>
      <c r="D453" s="284" t="s">
        <v>77</v>
      </c>
      <c r="E453" s="280"/>
      <c r="F453" s="39"/>
      <c r="G453" s="41"/>
      <c r="H453" s="39"/>
      <c r="I453" s="41"/>
      <c r="J453" s="63"/>
      <c r="K453" s="317"/>
      <c r="L453" s="27"/>
    </row>
    <row r="454" spans="1:12" ht="20.100000000000001" customHeight="1">
      <c r="A454" s="276"/>
      <c r="B454" s="277"/>
      <c r="C454" s="278"/>
      <c r="D454" s="284" t="s">
        <v>78</v>
      </c>
      <c r="E454" s="280"/>
      <c r="F454" s="39"/>
      <c r="G454" s="41"/>
      <c r="H454" s="39"/>
      <c r="I454" s="41"/>
      <c r="J454" s="63"/>
      <c r="K454" s="317"/>
      <c r="L454" s="27"/>
    </row>
    <row r="455" spans="1:12" ht="20.100000000000001" customHeight="1">
      <c r="A455" s="276"/>
      <c r="B455" s="277"/>
      <c r="C455" s="278"/>
      <c r="D455" s="284" t="s">
        <v>79</v>
      </c>
      <c r="E455" s="280"/>
      <c r="F455" s="39"/>
      <c r="G455" s="41"/>
      <c r="H455" s="39"/>
      <c r="I455" s="41"/>
      <c r="J455" s="63"/>
      <c r="K455" s="317"/>
      <c r="L455" s="27"/>
    </row>
    <row r="456" spans="1:12" ht="20.100000000000001" customHeight="1">
      <c r="A456" s="276"/>
      <c r="B456" s="277"/>
      <c r="C456" s="278"/>
      <c r="D456" s="284" t="s">
        <v>1732</v>
      </c>
      <c r="E456" s="280"/>
      <c r="F456" s="39"/>
      <c r="G456" s="41"/>
      <c r="H456" s="39"/>
      <c r="I456" s="41"/>
      <c r="J456" s="63"/>
      <c r="K456" s="317"/>
      <c r="L456" s="27"/>
    </row>
    <row r="457" spans="1:12" ht="20.100000000000001" customHeight="1">
      <c r="A457" s="276"/>
      <c r="B457" s="277"/>
      <c r="C457" s="278"/>
      <c r="D457" s="284" t="s">
        <v>81</v>
      </c>
      <c r="E457" s="280"/>
      <c r="F457" s="39"/>
      <c r="G457" s="41"/>
      <c r="H457" s="39"/>
      <c r="I457" s="41"/>
      <c r="J457" s="63"/>
      <c r="K457" s="317"/>
      <c r="L457" s="27"/>
    </row>
    <row r="458" spans="1:12" ht="20.100000000000001" customHeight="1">
      <c r="A458" s="276"/>
      <c r="B458" s="277"/>
      <c r="C458" s="278"/>
      <c r="D458" s="284" t="s">
        <v>82</v>
      </c>
      <c r="E458" s="280"/>
      <c r="F458" s="39"/>
      <c r="G458" s="41"/>
      <c r="H458" s="39"/>
      <c r="I458" s="41"/>
      <c r="J458" s="63"/>
      <c r="K458" s="317"/>
      <c r="L458" s="27"/>
    </row>
    <row r="459" spans="1:12" ht="20.100000000000001" customHeight="1">
      <c r="A459" s="276"/>
      <c r="B459" s="277"/>
      <c r="C459" s="278"/>
      <c r="D459" s="284" t="s">
        <v>83</v>
      </c>
      <c r="E459" s="280"/>
      <c r="F459" s="39"/>
      <c r="G459" s="41"/>
      <c r="H459" s="39"/>
      <c r="I459" s="41"/>
      <c r="J459" s="63"/>
      <c r="K459" s="317"/>
      <c r="L459" s="27"/>
    </row>
    <row r="460" spans="1:12" ht="20.100000000000001" customHeight="1">
      <c r="A460" s="286" t="s">
        <v>4403</v>
      </c>
      <c r="B460" s="287" t="s">
        <v>1776</v>
      </c>
      <c r="C460" s="289" t="s">
        <v>4664</v>
      </c>
      <c r="D460" s="279" t="s">
        <v>84</v>
      </c>
      <c r="E460" s="288"/>
      <c r="F460" s="38"/>
      <c r="G460" s="40"/>
      <c r="H460" s="38"/>
      <c r="I460" s="40"/>
      <c r="J460" s="24" t="s">
        <v>1</v>
      </c>
      <c r="K460" s="313" t="s">
        <v>1</v>
      </c>
      <c r="L460" s="25"/>
    </row>
    <row r="461" spans="1:12" ht="20.100000000000001" customHeight="1">
      <c r="A461" s="276"/>
      <c r="B461" s="277"/>
      <c r="C461" s="278"/>
      <c r="D461" s="284" t="s">
        <v>85</v>
      </c>
      <c r="E461" s="280"/>
      <c r="F461" s="39"/>
      <c r="G461" s="41"/>
      <c r="H461" s="39"/>
      <c r="I461" s="41"/>
      <c r="J461" s="63"/>
      <c r="K461" s="317"/>
      <c r="L461" s="27"/>
    </row>
    <row r="462" spans="1:12" ht="20.100000000000001" customHeight="1">
      <c r="A462" s="276"/>
      <c r="B462" s="277"/>
      <c r="C462" s="278"/>
      <c r="D462" s="284" t="s">
        <v>86</v>
      </c>
      <c r="E462" s="280"/>
      <c r="F462" s="39"/>
      <c r="G462" s="41"/>
      <c r="H462" s="39"/>
      <c r="I462" s="41"/>
      <c r="J462" s="63"/>
      <c r="K462" s="317"/>
      <c r="L462" s="27"/>
    </row>
    <row r="463" spans="1:12" ht="20.100000000000001" customHeight="1">
      <c r="A463" s="276"/>
      <c r="B463" s="277"/>
      <c r="C463" s="278"/>
      <c r="D463" s="284" t="s">
        <v>87</v>
      </c>
      <c r="E463" s="280"/>
      <c r="F463" s="39"/>
      <c r="G463" s="41"/>
      <c r="H463" s="39"/>
      <c r="I463" s="41"/>
      <c r="J463" s="63"/>
      <c r="K463" s="317"/>
      <c r="L463" s="27"/>
    </row>
    <row r="464" spans="1:12" ht="20.100000000000001" customHeight="1">
      <c r="A464" s="286" t="s">
        <v>4404</v>
      </c>
      <c r="B464" s="287" t="s">
        <v>1775</v>
      </c>
      <c r="C464" s="289" t="s">
        <v>4310</v>
      </c>
      <c r="D464" s="279" t="s">
        <v>88</v>
      </c>
      <c r="E464" s="288"/>
      <c r="F464" s="38"/>
      <c r="G464" s="40"/>
      <c r="H464" s="38"/>
      <c r="I464" s="40"/>
      <c r="J464" s="24" t="s">
        <v>1</v>
      </c>
      <c r="K464" s="313" t="s">
        <v>1</v>
      </c>
      <c r="L464" s="25"/>
    </row>
    <row r="465" spans="1:12" ht="20.100000000000001" customHeight="1">
      <c r="A465" s="276"/>
      <c r="B465" s="277"/>
      <c r="C465" s="278"/>
      <c r="D465" s="284" t="s">
        <v>1729</v>
      </c>
      <c r="E465" s="280"/>
      <c r="F465" s="39"/>
      <c r="G465" s="41"/>
      <c r="H465" s="39"/>
      <c r="I465" s="41"/>
      <c r="J465" s="63"/>
      <c r="K465" s="317"/>
      <c r="L465" s="27"/>
    </row>
    <row r="466" spans="1:12" ht="20.100000000000001" customHeight="1">
      <c r="A466" s="276"/>
      <c r="B466" s="277"/>
      <c r="C466" s="278"/>
      <c r="D466" s="284" t="s">
        <v>1728</v>
      </c>
      <c r="E466" s="280"/>
      <c r="F466" s="39"/>
      <c r="G466" s="41"/>
      <c r="H466" s="39"/>
      <c r="I466" s="41"/>
      <c r="J466" s="63"/>
      <c r="K466" s="317"/>
      <c r="L466" s="27"/>
    </row>
    <row r="467" spans="1:12" ht="20.100000000000001" customHeight="1">
      <c r="A467" s="276"/>
      <c r="B467" s="277"/>
      <c r="C467" s="278"/>
      <c r="D467" s="284" t="s">
        <v>1727</v>
      </c>
      <c r="E467" s="280"/>
      <c r="F467" s="39"/>
      <c r="G467" s="41"/>
      <c r="H467" s="39"/>
      <c r="I467" s="41"/>
      <c r="J467" s="63"/>
      <c r="K467" s="317"/>
      <c r="L467" s="27"/>
    </row>
    <row r="468" spans="1:12" ht="20.100000000000001" customHeight="1">
      <c r="A468" s="276"/>
      <c r="B468" s="277"/>
      <c r="C468" s="278"/>
      <c r="D468" s="284" t="s">
        <v>1726</v>
      </c>
      <c r="E468" s="280"/>
      <c r="F468" s="39"/>
      <c r="G468" s="41"/>
      <c r="H468" s="39"/>
      <c r="I468" s="41"/>
      <c r="J468" s="63"/>
      <c r="K468" s="317"/>
      <c r="L468" s="27"/>
    </row>
    <row r="469" spans="1:12" ht="20.100000000000001" customHeight="1">
      <c r="A469" s="286" t="s">
        <v>4405</v>
      </c>
      <c r="B469" s="287" t="s">
        <v>1774</v>
      </c>
      <c r="C469" s="289" t="s">
        <v>4310</v>
      </c>
      <c r="D469" s="279" t="s">
        <v>1724</v>
      </c>
      <c r="E469" s="288"/>
      <c r="F469" s="38"/>
      <c r="G469" s="40"/>
      <c r="H469" s="38"/>
      <c r="I469" s="40"/>
      <c r="J469" s="24" t="s">
        <v>1</v>
      </c>
      <c r="K469" s="313" t="s">
        <v>1</v>
      </c>
      <c r="L469" s="25"/>
    </row>
    <row r="470" spans="1:12" ht="20.100000000000001" customHeight="1">
      <c r="A470" s="276"/>
      <c r="B470" s="277"/>
      <c r="C470" s="278"/>
      <c r="D470" s="284" t="s">
        <v>1723</v>
      </c>
      <c r="E470" s="280"/>
      <c r="F470" s="39"/>
      <c r="G470" s="41"/>
      <c r="H470" s="39"/>
      <c r="I470" s="41"/>
      <c r="J470" s="63"/>
      <c r="K470" s="317"/>
      <c r="L470" s="27"/>
    </row>
    <row r="471" spans="1:12" ht="20.100000000000001" customHeight="1">
      <c r="A471" s="286" t="s">
        <v>4406</v>
      </c>
      <c r="B471" s="287" t="s">
        <v>1773</v>
      </c>
      <c r="C471" s="289" t="s">
        <v>4665</v>
      </c>
      <c r="D471" s="279"/>
      <c r="E471" s="287" t="s">
        <v>2120</v>
      </c>
      <c r="F471" s="38"/>
      <c r="G471" s="40"/>
      <c r="H471" s="38"/>
      <c r="I471" s="40"/>
      <c r="J471" s="24" t="s">
        <v>1</v>
      </c>
      <c r="K471" s="313" t="s">
        <v>1</v>
      </c>
      <c r="L471" s="25"/>
    </row>
    <row r="472" spans="1:12" ht="20.100000000000001" customHeight="1">
      <c r="A472" s="276"/>
      <c r="B472" s="277"/>
      <c r="C472" s="278"/>
      <c r="D472" s="284" t="s">
        <v>2116</v>
      </c>
      <c r="E472" s="277"/>
      <c r="F472" s="39"/>
      <c r="G472" s="41"/>
      <c r="H472" s="39"/>
      <c r="I472" s="41"/>
      <c r="J472" s="63"/>
      <c r="K472" s="317"/>
      <c r="L472" s="27"/>
    </row>
    <row r="473" spans="1:12" ht="20.100000000000001" customHeight="1">
      <c r="A473" s="276"/>
      <c r="B473" s="277"/>
      <c r="C473" s="278"/>
      <c r="D473" s="284" t="s">
        <v>2118</v>
      </c>
      <c r="E473" s="277"/>
      <c r="F473" s="39"/>
      <c r="G473" s="41"/>
      <c r="H473" s="39"/>
      <c r="I473" s="41"/>
      <c r="J473" s="63"/>
      <c r="K473" s="317"/>
      <c r="L473" s="27"/>
    </row>
    <row r="474" spans="1:12" ht="20.100000000000001" customHeight="1">
      <c r="A474" s="286" t="s">
        <v>4407</v>
      </c>
      <c r="B474" s="287" t="s">
        <v>1772</v>
      </c>
      <c r="C474" s="289" t="s">
        <v>4408</v>
      </c>
      <c r="D474" s="279" t="s">
        <v>1720</v>
      </c>
      <c r="E474" s="288"/>
      <c r="F474" s="38"/>
      <c r="G474" s="40"/>
      <c r="H474" s="38"/>
      <c r="I474" s="40"/>
      <c r="J474" s="24" t="s">
        <v>1</v>
      </c>
      <c r="K474" s="313" t="s">
        <v>1</v>
      </c>
      <c r="L474" s="25"/>
    </row>
    <row r="475" spans="1:12" ht="20.100000000000001" customHeight="1">
      <c r="A475" s="276"/>
      <c r="B475" s="277"/>
      <c r="C475" s="278"/>
      <c r="D475" s="284" t="s">
        <v>1719</v>
      </c>
      <c r="E475" s="280"/>
      <c r="F475" s="39"/>
      <c r="G475" s="41"/>
      <c r="H475" s="39"/>
      <c r="I475" s="41"/>
      <c r="J475" s="63"/>
      <c r="K475" s="317"/>
      <c r="L475" s="27"/>
    </row>
    <row r="476" spans="1:12" ht="20.100000000000001" customHeight="1">
      <c r="A476" s="276"/>
      <c r="B476" s="277"/>
      <c r="C476" s="278"/>
      <c r="D476" s="284" t="s">
        <v>2218</v>
      </c>
      <c r="E476" s="280"/>
      <c r="F476" s="39"/>
      <c r="G476" s="41"/>
      <c r="H476" s="39"/>
      <c r="I476" s="41"/>
      <c r="J476" s="63"/>
      <c r="K476" s="317"/>
      <c r="L476" s="27"/>
    </row>
    <row r="477" spans="1:12" ht="20.100000000000001" customHeight="1">
      <c r="A477" s="276"/>
      <c r="B477" s="277"/>
      <c r="C477" s="278"/>
      <c r="D477" s="284" t="s">
        <v>1718</v>
      </c>
      <c r="E477" s="280"/>
      <c r="F477" s="39"/>
      <c r="G477" s="41"/>
      <c r="H477" s="39"/>
      <c r="I477" s="41"/>
      <c r="J477" s="63"/>
      <c r="K477" s="317"/>
      <c r="L477" s="27"/>
    </row>
    <row r="478" spans="1:12" ht="20.100000000000001" customHeight="1">
      <c r="A478" s="276"/>
      <c r="B478" s="277"/>
      <c r="C478" s="278"/>
      <c r="D478" s="284" t="s">
        <v>1717</v>
      </c>
      <c r="E478" s="280"/>
      <c r="F478" s="39"/>
      <c r="G478" s="41"/>
      <c r="H478" s="39"/>
      <c r="I478" s="41"/>
      <c r="J478" s="63"/>
      <c r="K478" s="317"/>
      <c r="L478" s="27"/>
    </row>
    <row r="479" spans="1:12" ht="20.100000000000001" customHeight="1">
      <c r="A479" s="276"/>
      <c r="B479" s="277"/>
      <c r="C479" s="290"/>
      <c r="D479" s="284" t="s">
        <v>1716</v>
      </c>
      <c r="E479" s="280"/>
      <c r="F479" s="39"/>
      <c r="G479" s="41"/>
      <c r="H479" s="39"/>
      <c r="I479" s="41"/>
      <c r="J479" s="63"/>
      <c r="K479" s="315"/>
      <c r="L479" s="27"/>
    </row>
    <row r="480" spans="1:12" ht="20.100000000000001" customHeight="1">
      <c r="A480" s="276"/>
      <c r="B480" s="277"/>
      <c r="C480" s="278"/>
      <c r="D480" s="284" t="s">
        <v>1715</v>
      </c>
      <c r="E480" s="280"/>
      <c r="F480" s="39"/>
      <c r="G480" s="41"/>
      <c r="H480" s="39"/>
      <c r="I480" s="41"/>
      <c r="J480" s="63"/>
      <c r="K480" s="317"/>
      <c r="L480" s="27"/>
    </row>
    <row r="481" spans="1:12" ht="20.100000000000001" customHeight="1">
      <c r="A481" s="281"/>
      <c r="B481" s="282"/>
      <c r="C481" s="283"/>
      <c r="D481" s="291" t="s">
        <v>1714</v>
      </c>
      <c r="E481" s="285"/>
      <c r="F481" s="84"/>
      <c r="G481" s="85"/>
      <c r="H481" s="84"/>
      <c r="I481" s="85"/>
      <c r="J481" s="72"/>
      <c r="K481" s="316"/>
      <c r="L481" s="55"/>
    </row>
    <row r="482" spans="1:12" ht="20.100000000000001" customHeight="1">
      <c r="A482" s="276" t="s">
        <v>4790</v>
      </c>
      <c r="B482" s="277" t="s">
        <v>4792</v>
      </c>
      <c r="C482" s="289" t="s">
        <v>4310</v>
      </c>
      <c r="D482" s="279" t="s">
        <v>4745</v>
      </c>
      <c r="E482" s="280"/>
      <c r="F482" s="39"/>
      <c r="G482" s="41"/>
      <c r="H482" s="39"/>
      <c r="I482" s="41"/>
      <c r="J482" s="24" t="s">
        <v>1</v>
      </c>
      <c r="K482" s="317"/>
      <c r="L482" s="27"/>
    </row>
    <row r="483" spans="1:12" ht="20.100000000000001" customHeight="1">
      <c r="A483" s="281"/>
      <c r="B483" s="282"/>
      <c r="C483" s="283"/>
      <c r="D483" s="291" t="s">
        <v>4746</v>
      </c>
      <c r="E483" s="285"/>
      <c r="F483" s="84"/>
      <c r="G483" s="85"/>
      <c r="H483" s="84"/>
      <c r="I483" s="85"/>
      <c r="J483" s="85"/>
      <c r="K483" s="316"/>
      <c r="L483" s="55"/>
    </row>
    <row r="484" spans="1:12" ht="20.100000000000001" customHeight="1">
      <c r="A484" s="276" t="s">
        <v>5097</v>
      </c>
      <c r="B484" s="277" t="s">
        <v>4845</v>
      </c>
      <c r="C484" s="290" t="s">
        <v>5125</v>
      </c>
      <c r="D484" s="279" t="s">
        <v>4748</v>
      </c>
      <c r="E484" s="280" t="s">
        <v>5096</v>
      </c>
      <c r="F484" s="39"/>
      <c r="G484" s="41"/>
      <c r="H484" s="39"/>
      <c r="I484" s="41"/>
      <c r="J484" s="24" t="s">
        <v>1</v>
      </c>
      <c r="K484" s="317"/>
      <c r="L484" s="27"/>
    </row>
    <row r="485" spans="1:12" ht="20.100000000000001" customHeight="1">
      <c r="A485" s="276"/>
      <c r="B485" s="277"/>
      <c r="C485" s="290"/>
      <c r="D485" s="284" t="s">
        <v>4749</v>
      </c>
      <c r="E485" s="280"/>
      <c r="F485" s="39"/>
      <c r="G485" s="41"/>
      <c r="H485" s="39"/>
      <c r="I485" s="41"/>
      <c r="J485" s="41"/>
      <c r="K485" s="317"/>
      <c r="L485" s="27"/>
    </row>
    <row r="486" spans="1:12" ht="20.100000000000001" customHeight="1">
      <c r="A486" s="276"/>
      <c r="B486" s="277"/>
      <c r="C486" s="290"/>
      <c r="D486" s="284" t="s">
        <v>4750</v>
      </c>
      <c r="E486" s="280"/>
      <c r="F486" s="39"/>
      <c r="G486" s="41"/>
      <c r="H486" s="39"/>
      <c r="I486" s="41"/>
      <c r="J486" s="41"/>
      <c r="K486" s="317"/>
      <c r="L486" s="27"/>
    </row>
    <row r="487" spans="1:12" ht="20.100000000000001" customHeight="1">
      <c r="A487" s="276"/>
      <c r="B487" s="277"/>
      <c r="C487" s="290"/>
      <c r="D487" s="284" t="s">
        <v>4751</v>
      </c>
      <c r="E487" s="280"/>
      <c r="F487" s="39"/>
      <c r="G487" s="41"/>
      <c r="H487" s="39"/>
      <c r="I487" s="41"/>
      <c r="J487" s="41"/>
      <c r="K487" s="317"/>
      <c r="L487" s="27"/>
    </row>
    <row r="488" spans="1:12" ht="20.100000000000001" customHeight="1">
      <c r="A488" s="276"/>
      <c r="B488" s="277"/>
      <c r="C488" s="290"/>
      <c r="D488" s="284" t="s">
        <v>4752</v>
      </c>
      <c r="E488" s="280"/>
      <c r="F488" s="39"/>
      <c r="G488" s="41"/>
      <c r="H488" s="39"/>
      <c r="I488" s="41"/>
      <c r="J488" s="41"/>
      <c r="K488" s="317"/>
      <c r="L488" s="27"/>
    </row>
    <row r="489" spans="1:12" ht="20.100000000000001" customHeight="1">
      <c r="A489" s="276"/>
      <c r="B489" s="277"/>
      <c r="C489" s="290"/>
      <c r="D489" s="284" t="s">
        <v>4753</v>
      </c>
      <c r="E489" s="280"/>
      <c r="F489" s="39"/>
      <c r="G489" s="41"/>
      <c r="H489" s="39"/>
      <c r="I489" s="41"/>
      <c r="J489" s="41"/>
      <c r="K489" s="317"/>
      <c r="L489" s="27"/>
    </row>
    <row r="490" spans="1:12" ht="20.100000000000001" customHeight="1">
      <c r="A490" s="276"/>
      <c r="B490" s="277"/>
      <c r="C490" s="290"/>
      <c r="D490" s="284" t="s">
        <v>4754</v>
      </c>
      <c r="E490" s="280"/>
      <c r="F490" s="39"/>
      <c r="G490" s="41"/>
      <c r="H490" s="39"/>
      <c r="I490" s="41"/>
      <c r="J490" s="41"/>
      <c r="K490" s="317"/>
      <c r="L490" s="27"/>
    </row>
    <row r="491" spans="1:12" ht="20.100000000000001" customHeight="1">
      <c r="A491" s="276"/>
      <c r="B491" s="277"/>
      <c r="C491" s="290"/>
      <c r="D491" s="284" t="s">
        <v>4755</v>
      </c>
      <c r="E491" s="280"/>
      <c r="F491" s="39"/>
      <c r="G491" s="41"/>
      <c r="H491" s="39"/>
      <c r="I491" s="41"/>
      <c r="J491" s="41"/>
      <c r="K491" s="317"/>
      <c r="L491" s="27"/>
    </row>
    <row r="492" spans="1:12" ht="20.100000000000001" customHeight="1">
      <c r="A492" s="276"/>
      <c r="B492" s="277"/>
      <c r="C492" s="290"/>
      <c r="D492" s="284" t="s">
        <v>4756</v>
      </c>
      <c r="E492" s="280"/>
      <c r="F492" s="39"/>
      <c r="G492" s="41"/>
      <c r="H492" s="39"/>
      <c r="I492" s="41"/>
      <c r="J492" s="41"/>
      <c r="K492" s="317"/>
      <c r="L492" s="27"/>
    </row>
    <row r="493" spans="1:12" ht="20.100000000000001" customHeight="1">
      <c r="A493" s="276"/>
      <c r="B493" s="277"/>
      <c r="C493" s="290"/>
      <c r="D493" s="284" t="s">
        <v>2481</v>
      </c>
      <c r="E493" s="280"/>
      <c r="F493" s="39"/>
      <c r="G493" s="41"/>
      <c r="H493" s="39"/>
      <c r="I493" s="41"/>
      <c r="J493" s="41"/>
      <c r="K493" s="317"/>
      <c r="L493" s="27"/>
    </row>
    <row r="494" spans="1:12" ht="20.100000000000001" customHeight="1">
      <c r="A494" s="276"/>
      <c r="B494" s="277"/>
      <c r="C494" s="290"/>
      <c r="D494" s="284" t="s">
        <v>5094</v>
      </c>
      <c r="E494" s="280"/>
      <c r="F494" s="39"/>
      <c r="G494" s="41"/>
      <c r="H494" s="39"/>
      <c r="I494" s="41"/>
      <c r="J494" s="41"/>
      <c r="K494" s="317"/>
      <c r="L494" s="27"/>
    </row>
    <row r="495" spans="1:12" ht="20.100000000000001" customHeight="1">
      <c r="A495" s="281"/>
      <c r="B495" s="282"/>
      <c r="C495" s="283"/>
      <c r="D495" s="291" t="s">
        <v>5095</v>
      </c>
      <c r="E495" s="285"/>
      <c r="F495" s="84"/>
      <c r="G495" s="85"/>
      <c r="H495" s="84"/>
      <c r="I495" s="85"/>
      <c r="J495" s="85"/>
      <c r="K495" s="316"/>
      <c r="L495" s="55"/>
    </row>
    <row r="496" spans="1:12" ht="20.100000000000001" customHeight="1">
      <c r="A496" s="271" t="s">
        <v>4791</v>
      </c>
      <c r="B496" s="272" t="s">
        <v>4847</v>
      </c>
      <c r="C496" s="273" t="s">
        <v>5126</v>
      </c>
      <c r="D496" s="274"/>
      <c r="E496" s="275"/>
      <c r="F496" s="82"/>
      <c r="G496" s="83"/>
      <c r="H496" s="82"/>
      <c r="I496" s="83"/>
      <c r="J496" s="301" t="s">
        <v>1</v>
      </c>
      <c r="K496" s="318"/>
      <c r="L496" s="49"/>
    </row>
    <row r="497" spans="1:12" ht="20.100000000000001" customHeight="1">
      <c r="A497" s="276" t="s">
        <v>4409</v>
      </c>
      <c r="B497" s="277" t="s">
        <v>1771</v>
      </c>
      <c r="C497" s="278" t="s">
        <v>4310</v>
      </c>
      <c r="D497" s="284" t="s">
        <v>1737</v>
      </c>
      <c r="E497" s="280"/>
      <c r="F497" s="39"/>
      <c r="G497" s="41"/>
      <c r="H497" s="39"/>
      <c r="I497" s="41"/>
      <c r="J497" s="24" t="s">
        <v>1</v>
      </c>
      <c r="K497" s="315" t="s">
        <v>1</v>
      </c>
      <c r="L497" s="27"/>
    </row>
    <row r="498" spans="1:12" ht="20.100000000000001" customHeight="1">
      <c r="A498" s="281"/>
      <c r="B498" s="282"/>
      <c r="C498" s="283"/>
      <c r="D498" s="284" t="s">
        <v>1736</v>
      </c>
      <c r="E498" s="285"/>
      <c r="F498" s="84"/>
      <c r="G498" s="85"/>
      <c r="H498" s="84"/>
      <c r="I498" s="85"/>
      <c r="J498" s="72"/>
      <c r="K498" s="316"/>
      <c r="L498" s="55"/>
    </row>
    <row r="499" spans="1:12" ht="20.100000000000001" customHeight="1">
      <c r="A499" s="276" t="s">
        <v>4410</v>
      </c>
      <c r="B499" s="277" t="s">
        <v>1770</v>
      </c>
      <c r="C499" s="278" t="s">
        <v>4310</v>
      </c>
      <c r="D499" s="279"/>
      <c r="E499" s="280"/>
      <c r="F499" s="39"/>
      <c r="G499" s="41"/>
      <c r="H499" s="39"/>
      <c r="I499" s="41"/>
      <c r="J499" s="24" t="s">
        <v>1</v>
      </c>
      <c r="K499" s="313" t="s">
        <v>1</v>
      </c>
      <c r="L499" s="27"/>
    </row>
    <row r="500" spans="1:12" ht="20.100000000000001" customHeight="1">
      <c r="A500" s="286" t="s">
        <v>4411</v>
      </c>
      <c r="B500" s="287" t="s">
        <v>1769</v>
      </c>
      <c r="C500" s="287" t="s">
        <v>4310</v>
      </c>
      <c r="D500" s="279"/>
      <c r="E500" s="288"/>
      <c r="F500" s="38"/>
      <c r="G500" s="40"/>
      <c r="H500" s="38"/>
      <c r="I500" s="40"/>
      <c r="J500" s="24" t="s">
        <v>1</v>
      </c>
      <c r="K500" s="313" t="s">
        <v>1</v>
      </c>
      <c r="L500" s="25"/>
    </row>
    <row r="501" spans="1:12" ht="20.100000000000001" customHeight="1">
      <c r="A501" s="286" t="s">
        <v>4412</v>
      </c>
      <c r="B501" s="287" t="s">
        <v>1768</v>
      </c>
      <c r="C501" s="287" t="s">
        <v>4310</v>
      </c>
      <c r="D501" s="279" t="s">
        <v>12</v>
      </c>
      <c r="E501" s="288"/>
      <c r="F501" s="38"/>
      <c r="G501" s="40"/>
      <c r="H501" s="38"/>
      <c r="I501" s="40"/>
      <c r="J501" s="24" t="s">
        <v>1</v>
      </c>
      <c r="K501" s="313" t="s">
        <v>1</v>
      </c>
      <c r="L501" s="25"/>
    </row>
    <row r="502" spans="1:12" ht="20.100000000000001" customHeight="1">
      <c r="A502" s="276"/>
      <c r="B502" s="277"/>
      <c r="C502" s="278"/>
      <c r="D502" s="284" t="s">
        <v>77</v>
      </c>
      <c r="E502" s="280"/>
      <c r="F502" s="39"/>
      <c r="G502" s="41"/>
      <c r="H502" s="39"/>
      <c r="I502" s="41"/>
      <c r="J502" s="63"/>
      <c r="K502" s="317"/>
      <c r="L502" s="27"/>
    </row>
    <row r="503" spans="1:12" ht="20.100000000000001" customHeight="1">
      <c r="A503" s="276"/>
      <c r="B503" s="277"/>
      <c r="C503" s="278"/>
      <c r="D503" s="284" t="s">
        <v>78</v>
      </c>
      <c r="E503" s="280"/>
      <c r="F503" s="39"/>
      <c r="G503" s="41"/>
      <c r="H503" s="39"/>
      <c r="I503" s="41"/>
      <c r="J503" s="63"/>
      <c r="K503" s="317"/>
      <c r="L503" s="27"/>
    </row>
    <row r="504" spans="1:12" ht="20.100000000000001" customHeight="1">
      <c r="A504" s="276"/>
      <c r="B504" s="277"/>
      <c r="C504" s="278"/>
      <c r="D504" s="284" t="s">
        <v>79</v>
      </c>
      <c r="E504" s="280"/>
      <c r="F504" s="39"/>
      <c r="G504" s="41"/>
      <c r="H504" s="39"/>
      <c r="I504" s="41"/>
      <c r="J504" s="63"/>
      <c r="K504" s="317"/>
      <c r="L504" s="27"/>
    </row>
    <row r="505" spans="1:12" ht="20.100000000000001" customHeight="1">
      <c r="A505" s="276"/>
      <c r="B505" s="277"/>
      <c r="C505" s="278"/>
      <c r="D505" s="284" t="s">
        <v>1732</v>
      </c>
      <c r="E505" s="280"/>
      <c r="F505" s="39"/>
      <c r="G505" s="41"/>
      <c r="H505" s="39"/>
      <c r="I505" s="41"/>
      <c r="J505" s="63"/>
      <c r="K505" s="317"/>
      <c r="L505" s="27"/>
    </row>
    <row r="506" spans="1:12" ht="20.100000000000001" customHeight="1">
      <c r="A506" s="276"/>
      <c r="B506" s="277"/>
      <c r="C506" s="278"/>
      <c r="D506" s="284" t="s">
        <v>81</v>
      </c>
      <c r="E506" s="280"/>
      <c r="F506" s="39"/>
      <c r="G506" s="41"/>
      <c r="H506" s="39"/>
      <c r="I506" s="41"/>
      <c r="J506" s="63"/>
      <c r="K506" s="317"/>
      <c r="L506" s="27"/>
    </row>
    <row r="507" spans="1:12" ht="20.100000000000001" customHeight="1">
      <c r="A507" s="276"/>
      <c r="B507" s="277"/>
      <c r="C507" s="278"/>
      <c r="D507" s="284" t="s">
        <v>82</v>
      </c>
      <c r="E507" s="280"/>
      <c r="F507" s="39"/>
      <c r="G507" s="41"/>
      <c r="H507" s="39"/>
      <c r="I507" s="41"/>
      <c r="J507" s="63"/>
      <c r="K507" s="317"/>
      <c r="L507" s="27"/>
    </row>
    <row r="508" spans="1:12" ht="20.100000000000001" customHeight="1">
      <c r="A508" s="276"/>
      <c r="B508" s="277"/>
      <c r="C508" s="278"/>
      <c r="D508" s="284" t="s">
        <v>83</v>
      </c>
      <c r="E508" s="280"/>
      <c r="F508" s="39"/>
      <c r="G508" s="41"/>
      <c r="H508" s="39"/>
      <c r="I508" s="41"/>
      <c r="J508" s="63"/>
      <c r="K508" s="317"/>
      <c r="L508" s="27"/>
    </row>
    <row r="509" spans="1:12" ht="20.100000000000001" customHeight="1">
      <c r="A509" s="286" t="s">
        <v>4413</v>
      </c>
      <c r="B509" s="287" t="s">
        <v>1767</v>
      </c>
      <c r="C509" s="289" t="s">
        <v>4666</v>
      </c>
      <c r="D509" s="279" t="s">
        <v>84</v>
      </c>
      <c r="E509" s="288"/>
      <c r="F509" s="38"/>
      <c r="G509" s="40"/>
      <c r="H509" s="38"/>
      <c r="I509" s="40"/>
      <c r="J509" s="24" t="s">
        <v>1</v>
      </c>
      <c r="K509" s="313" t="s">
        <v>1</v>
      </c>
      <c r="L509" s="25"/>
    </row>
    <row r="510" spans="1:12" ht="20.100000000000001" customHeight="1">
      <c r="A510" s="276"/>
      <c r="B510" s="277"/>
      <c r="C510" s="278"/>
      <c r="D510" s="284" t="s">
        <v>85</v>
      </c>
      <c r="E510" s="280"/>
      <c r="F510" s="39"/>
      <c r="G510" s="41"/>
      <c r="H510" s="39"/>
      <c r="I510" s="41"/>
      <c r="J510" s="63"/>
      <c r="K510" s="317"/>
      <c r="L510" s="27"/>
    </row>
    <row r="511" spans="1:12" ht="20.100000000000001" customHeight="1">
      <c r="A511" s="276"/>
      <c r="B511" s="277"/>
      <c r="C511" s="278"/>
      <c r="D511" s="284" t="s">
        <v>86</v>
      </c>
      <c r="E511" s="280"/>
      <c r="F511" s="39"/>
      <c r="G511" s="41"/>
      <c r="H511" s="39"/>
      <c r="I511" s="41"/>
      <c r="J511" s="63"/>
      <c r="K511" s="317"/>
      <c r="L511" s="27"/>
    </row>
    <row r="512" spans="1:12" ht="20.100000000000001" customHeight="1">
      <c r="A512" s="276"/>
      <c r="B512" s="277"/>
      <c r="C512" s="278"/>
      <c r="D512" s="284" t="s">
        <v>87</v>
      </c>
      <c r="E512" s="280"/>
      <c r="F512" s="39"/>
      <c r="G512" s="41"/>
      <c r="H512" s="39"/>
      <c r="I512" s="41"/>
      <c r="J512" s="63"/>
      <c r="K512" s="317"/>
      <c r="L512" s="27"/>
    </row>
    <row r="513" spans="1:12" ht="20.100000000000001" customHeight="1">
      <c r="A513" s="286" t="s">
        <v>4414</v>
      </c>
      <c r="B513" s="287" t="s">
        <v>1766</v>
      </c>
      <c r="C513" s="289" t="s">
        <v>4310</v>
      </c>
      <c r="D513" s="279" t="s">
        <v>88</v>
      </c>
      <c r="E513" s="288"/>
      <c r="F513" s="38"/>
      <c r="G513" s="40"/>
      <c r="H513" s="38"/>
      <c r="I513" s="40"/>
      <c r="J513" s="24" t="s">
        <v>1</v>
      </c>
      <c r="K513" s="313" t="s">
        <v>1</v>
      </c>
      <c r="L513" s="25"/>
    </row>
    <row r="514" spans="1:12" ht="20.100000000000001" customHeight="1">
      <c r="A514" s="276"/>
      <c r="B514" s="277"/>
      <c r="C514" s="278"/>
      <c r="D514" s="284" t="s">
        <v>1729</v>
      </c>
      <c r="E514" s="280"/>
      <c r="F514" s="39"/>
      <c r="G514" s="41"/>
      <c r="H514" s="39"/>
      <c r="I514" s="41"/>
      <c r="J514" s="63"/>
      <c r="K514" s="317"/>
      <c r="L514" s="27"/>
    </row>
    <row r="515" spans="1:12" ht="20.100000000000001" customHeight="1">
      <c r="A515" s="276"/>
      <c r="B515" s="277"/>
      <c r="C515" s="278"/>
      <c r="D515" s="284" t="s">
        <v>1728</v>
      </c>
      <c r="E515" s="280"/>
      <c r="F515" s="39"/>
      <c r="G515" s="41"/>
      <c r="H515" s="39"/>
      <c r="I515" s="41"/>
      <c r="J515" s="63"/>
      <c r="K515" s="317"/>
      <c r="L515" s="27"/>
    </row>
    <row r="516" spans="1:12" ht="20.100000000000001" customHeight="1">
      <c r="A516" s="276"/>
      <c r="B516" s="277"/>
      <c r="C516" s="278"/>
      <c r="D516" s="284" t="s">
        <v>1727</v>
      </c>
      <c r="E516" s="280"/>
      <c r="F516" s="39"/>
      <c r="G516" s="41"/>
      <c r="H516" s="39"/>
      <c r="I516" s="41"/>
      <c r="J516" s="63"/>
      <c r="K516" s="317"/>
      <c r="L516" s="27"/>
    </row>
    <row r="517" spans="1:12" ht="20.100000000000001" customHeight="1">
      <c r="A517" s="276"/>
      <c r="B517" s="277"/>
      <c r="C517" s="278"/>
      <c r="D517" s="284" t="s">
        <v>1726</v>
      </c>
      <c r="E517" s="280"/>
      <c r="F517" s="39"/>
      <c r="G517" s="41"/>
      <c r="H517" s="39"/>
      <c r="I517" s="41"/>
      <c r="J517" s="63"/>
      <c r="K517" s="317"/>
      <c r="L517" s="27"/>
    </row>
    <row r="518" spans="1:12" ht="20.100000000000001" customHeight="1">
      <c r="A518" s="286" t="s">
        <v>4415</v>
      </c>
      <c r="B518" s="287" t="s">
        <v>1765</v>
      </c>
      <c r="C518" s="289" t="s">
        <v>4310</v>
      </c>
      <c r="D518" s="279" t="s">
        <v>1724</v>
      </c>
      <c r="E518" s="288"/>
      <c r="F518" s="38"/>
      <c r="G518" s="40"/>
      <c r="H518" s="38"/>
      <c r="I518" s="40"/>
      <c r="J518" s="24" t="s">
        <v>1</v>
      </c>
      <c r="K518" s="313" t="s">
        <v>1</v>
      </c>
      <c r="L518" s="25"/>
    </row>
    <row r="519" spans="1:12" ht="20.100000000000001" customHeight="1">
      <c r="A519" s="276"/>
      <c r="B519" s="277"/>
      <c r="C519" s="278"/>
      <c r="D519" s="284" t="s">
        <v>1723</v>
      </c>
      <c r="E519" s="280"/>
      <c r="F519" s="39"/>
      <c r="G519" s="41"/>
      <c r="H519" s="39"/>
      <c r="I519" s="41"/>
      <c r="J519" s="63"/>
      <c r="K519" s="317"/>
      <c r="L519" s="27"/>
    </row>
    <row r="520" spans="1:12" ht="20.100000000000001" customHeight="1">
      <c r="A520" s="286" t="s">
        <v>4416</v>
      </c>
      <c r="B520" s="287" t="s">
        <v>1764</v>
      </c>
      <c r="C520" s="289" t="s">
        <v>4667</v>
      </c>
      <c r="D520" s="279"/>
      <c r="E520" s="287" t="s">
        <v>2120</v>
      </c>
      <c r="F520" s="38"/>
      <c r="G520" s="40"/>
      <c r="H520" s="38"/>
      <c r="I520" s="40"/>
      <c r="J520" s="24" t="s">
        <v>1</v>
      </c>
      <c r="K520" s="313" t="s">
        <v>1</v>
      </c>
      <c r="L520" s="25"/>
    </row>
    <row r="521" spans="1:12" ht="20.100000000000001" customHeight="1">
      <c r="A521" s="276"/>
      <c r="B521" s="277"/>
      <c r="C521" s="278"/>
      <c r="D521" s="284" t="s">
        <v>2116</v>
      </c>
      <c r="E521" s="277"/>
      <c r="F521" s="39"/>
      <c r="G521" s="41"/>
      <c r="H521" s="39"/>
      <c r="I521" s="41"/>
      <c r="J521" s="63"/>
      <c r="K521" s="317"/>
      <c r="L521" s="27"/>
    </row>
    <row r="522" spans="1:12" ht="20.100000000000001" customHeight="1">
      <c r="A522" s="276"/>
      <c r="B522" s="277"/>
      <c r="C522" s="278"/>
      <c r="D522" s="284" t="s">
        <v>2118</v>
      </c>
      <c r="E522" s="277"/>
      <c r="F522" s="39"/>
      <c r="G522" s="41"/>
      <c r="H522" s="39"/>
      <c r="I522" s="41"/>
      <c r="J522" s="63"/>
      <c r="K522" s="317"/>
      <c r="L522" s="27"/>
    </row>
    <row r="523" spans="1:12" ht="20.100000000000001" customHeight="1">
      <c r="A523" s="286" t="s">
        <v>4417</v>
      </c>
      <c r="B523" s="287" t="s">
        <v>1763</v>
      </c>
      <c r="C523" s="289" t="s">
        <v>4418</v>
      </c>
      <c r="D523" s="279" t="s">
        <v>1720</v>
      </c>
      <c r="E523" s="288"/>
      <c r="F523" s="38"/>
      <c r="G523" s="40"/>
      <c r="H523" s="38"/>
      <c r="I523" s="40"/>
      <c r="J523" s="24" t="s">
        <v>1</v>
      </c>
      <c r="K523" s="313" t="s">
        <v>1</v>
      </c>
      <c r="L523" s="25"/>
    </row>
    <row r="524" spans="1:12" ht="20.100000000000001" customHeight="1">
      <c r="A524" s="276"/>
      <c r="B524" s="277"/>
      <c r="C524" s="278"/>
      <c r="D524" s="284" t="s">
        <v>1719</v>
      </c>
      <c r="E524" s="280"/>
      <c r="F524" s="39"/>
      <c r="G524" s="41"/>
      <c r="H524" s="39"/>
      <c r="I524" s="41"/>
      <c r="J524" s="63"/>
      <c r="K524" s="317"/>
      <c r="L524" s="27"/>
    </row>
    <row r="525" spans="1:12" ht="20.100000000000001" customHeight="1">
      <c r="A525" s="276"/>
      <c r="B525" s="277"/>
      <c r="C525" s="278"/>
      <c r="D525" s="284" t="s">
        <v>2218</v>
      </c>
      <c r="E525" s="280"/>
      <c r="F525" s="39"/>
      <c r="G525" s="41"/>
      <c r="H525" s="39"/>
      <c r="I525" s="41"/>
      <c r="J525" s="63"/>
      <c r="K525" s="317"/>
      <c r="L525" s="27"/>
    </row>
    <row r="526" spans="1:12" ht="20.100000000000001" customHeight="1">
      <c r="A526" s="276"/>
      <c r="B526" s="277"/>
      <c r="C526" s="278"/>
      <c r="D526" s="284" t="s">
        <v>1718</v>
      </c>
      <c r="E526" s="280"/>
      <c r="F526" s="39"/>
      <c r="G526" s="41"/>
      <c r="H526" s="39"/>
      <c r="I526" s="41"/>
      <c r="J526" s="63"/>
      <c r="K526" s="317"/>
      <c r="L526" s="27"/>
    </row>
    <row r="527" spans="1:12" ht="20.100000000000001" customHeight="1">
      <c r="A527" s="276"/>
      <c r="B527" s="277"/>
      <c r="C527" s="278"/>
      <c r="D527" s="284" t="s">
        <v>1717</v>
      </c>
      <c r="E527" s="280"/>
      <c r="F527" s="39"/>
      <c r="G527" s="41"/>
      <c r="H527" s="39"/>
      <c r="I527" s="41"/>
      <c r="J527" s="63"/>
      <c r="K527" s="317"/>
      <c r="L527" s="27"/>
    </row>
    <row r="528" spans="1:12" ht="20.100000000000001" customHeight="1">
      <c r="A528" s="276"/>
      <c r="B528" s="277"/>
      <c r="C528" s="290"/>
      <c r="D528" s="284" t="s">
        <v>1716</v>
      </c>
      <c r="E528" s="280"/>
      <c r="F528" s="39"/>
      <c r="G528" s="41"/>
      <c r="H528" s="39"/>
      <c r="I528" s="41"/>
      <c r="J528" s="63"/>
      <c r="K528" s="315"/>
      <c r="L528" s="27"/>
    </row>
    <row r="529" spans="1:12" ht="20.100000000000001" customHeight="1">
      <c r="A529" s="276"/>
      <c r="B529" s="277"/>
      <c r="C529" s="278"/>
      <c r="D529" s="284" t="s">
        <v>1715</v>
      </c>
      <c r="E529" s="280"/>
      <c r="F529" s="39"/>
      <c r="G529" s="41"/>
      <c r="H529" s="39"/>
      <c r="I529" s="41"/>
      <c r="J529" s="63"/>
      <c r="K529" s="317"/>
      <c r="L529" s="27"/>
    </row>
    <row r="530" spans="1:12" ht="20.100000000000001" customHeight="1">
      <c r="A530" s="281"/>
      <c r="B530" s="282"/>
      <c r="C530" s="283"/>
      <c r="D530" s="291" t="s">
        <v>1714</v>
      </c>
      <c r="E530" s="285"/>
      <c r="F530" s="84"/>
      <c r="G530" s="85"/>
      <c r="H530" s="84"/>
      <c r="I530" s="85"/>
      <c r="J530" s="72"/>
      <c r="K530" s="316"/>
      <c r="L530" s="55"/>
    </row>
    <row r="531" spans="1:12" ht="20.100000000000001" customHeight="1">
      <c r="A531" s="276" t="s">
        <v>4794</v>
      </c>
      <c r="B531" s="277" t="s">
        <v>4793</v>
      </c>
      <c r="C531" s="289" t="s">
        <v>4310</v>
      </c>
      <c r="D531" s="279" t="s">
        <v>4745</v>
      </c>
      <c r="E531" s="280"/>
      <c r="F531" s="39"/>
      <c r="G531" s="41"/>
      <c r="H531" s="39"/>
      <c r="I531" s="41"/>
      <c r="J531" s="24" t="s">
        <v>1</v>
      </c>
      <c r="K531" s="317"/>
      <c r="L531" s="27"/>
    </row>
    <row r="532" spans="1:12" ht="20.100000000000001" customHeight="1">
      <c r="A532" s="281"/>
      <c r="B532" s="282"/>
      <c r="C532" s="283"/>
      <c r="D532" s="291" t="s">
        <v>4746</v>
      </c>
      <c r="E532" s="285"/>
      <c r="F532" s="84"/>
      <c r="G532" s="85"/>
      <c r="H532" s="84"/>
      <c r="I532" s="85"/>
      <c r="J532" s="85"/>
      <c r="K532" s="316"/>
      <c r="L532" s="55"/>
    </row>
    <row r="533" spans="1:12" ht="20.100000000000001" customHeight="1">
      <c r="A533" s="276" t="s">
        <v>5098</v>
      </c>
      <c r="B533" s="277" t="s">
        <v>4845</v>
      </c>
      <c r="C533" s="290" t="s">
        <v>5127</v>
      </c>
      <c r="D533" s="279" t="s">
        <v>4748</v>
      </c>
      <c r="E533" s="280" t="s">
        <v>5096</v>
      </c>
      <c r="F533" s="39"/>
      <c r="G533" s="41"/>
      <c r="H533" s="39"/>
      <c r="I533" s="41"/>
      <c r="J533" s="24" t="s">
        <v>1</v>
      </c>
      <c r="K533" s="317"/>
      <c r="L533" s="27"/>
    </row>
    <row r="534" spans="1:12" ht="20.100000000000001" customHeight="1">
      <c r="A534" s="276"/>
      <c r="B534" s="277"/>
      <c r="C534" s="290"/>
      <c r="D534" s="284" t="s">
        <v>4749</v>
      </c>
      <c r="E534" s="280"/>
      <c r="F534" s="39"/>
      <c r="G534" s="41"/>
      <c r="H534" s="39"/>
      <c r="I534" s="41"/>
      <c r="J534" s="41"/>
      <c r="K534" s="317"/>
      <c r="L534" s="27"/>
    </row>
    <row r="535" spans="1:12" ht="20.100000000000001" customHeight="1">
      <c r="A535" s="276"/>
      <c r="B535" s="277"/>
      <c r="C535" s="290"/>
      <c r="D535" s="284" t="s">
        <v>4750</v>
      </c>
      <c r="E535" s="280"/>
      <c r="F535" s="39"/>
      <c r="G535" s="41"/>
      <c r="H535" s="39"/>
      <c r="I535" s="41"/>
      <c r="J535" s="41"/>
      <c r="K535" s="317"/>
      <c r="L535" s="27"/>
    </row>
    <row r="536" spans="1:12" ht="20.100000000000001" customHeight="1">
      <c r="A536" s="276"/>
      <c r="B536" s="277"/>
      <c r="C536" s="290"/>
      <c r="D536" s="284" t="s">
        <v>4751</v>
      </c>
      <c r="E536" s="280"/>
      <c r="F536" s="39"/>
      <c r="G536" s="41"/>
      <c r="H536" s="39"/>
      <c r="I536" s="41"/>
      <c r="J536" s="41"/>
      <c r="K536" s="317"/>
      <c r="L536" s="27"/>
    </row>
    <row r="537" spans="1:12" ht="20.100000000000001" customHeight="1">
      <c r="A537" s="276"/>
      <c r="B537" s="277"/>
      <c r="C537" s="290"/>
      <c r="D537" s="284" t="s">
        <v>4752</v>
      </c>
      <c r="E537" s="280"/>
      <c r="F537" s="39"/>
      <c r="G537" s="41"/>
      <c r="H537" s="39"/>
      <c r="I537" s="41"/>
      <c r="J537" s="41"/>
      <c r="K537" s="317"/>
      <c r="L537" s="27"/>
    </row>
    <row r="538" spans="1:12" ht="20.100000000000001" customHeight="1">
      <c r="A538" s="276"/>
      <c r="B538" s="277"/>
      <c r="C538" s="290"/>
      <c r="D538" s="284" t="s">
        <v>4753</v>
      </c>
      <c r="E538" s="280"/>
      <c r="F538" s="39"/>
      <c r="G538" s="41"/>
      <c r="H538" s="39"/>
      <c r="I538" s="41"/>
      <c r="J538" s="41"/>
      <c r="K538" s="317"/>
      <c r="L538" s="27"/>
    </row>
    <row r="539" spans="1:12" ht="20.100000000000001" customHeight="1">
      <c r="A539" s="276"/>
      <c r="B539" s="277"/>
      <c r="C539" s="290"/>
      <c r="D539" s="284" t="s">
        <v>4754</v>
      </c>
      <c r="E539" s="280"/>
      <c r="F539" s="39"/>
      <c r="G539" s="41"/>
      <c r="H539" s="39"/>
      <c r="I539" s="41"/>
      <c r="J539" s="41"/>
      <c r="K539" s="317"/>
      <c r="L539" s="27"/>
    </row>
    <row r="540" spans="1:12" ht="20.100000000000001" customHeight="1">
      <c r="A540" s="276"/>
      <c r="B540" s="277"/>
      <c r="C540" s="290"/>
      <c r="D540" s="284" t="s">
        <v>4755</v>
      </c>
      <c r="E540" s="280"/>
      <c r="F540" s="39"/>
      <c r="G540" s="41"/>
      <c r="H540" s="39"/>
      <c r="I540" s="41"/>
      <c r="J540" s="41"/>
      <c r="K540" s="317"/>
      <c r="L540" s="27"/>
    </row>
    <row r="541" spans="1:12" ht="20.100000000000001" customHeight="1">
      <c r="A541" s="276"/>
      <c r="B541" s="277"/>
      <c r="C541" s="290"/>
      <c r="D541" s="284" t="s">
        <v>4756</v>
      </c>
      <c r="E541" s="280"/>
      <c r="F541" s="39"/>
      <c r="G541" s="41"/>
      <c r="H541" s="39"/>
      <c r="I541" s="41"/>
      <c r="J541" s="41"/>
      <c r="K541" s="317"/>
      <c r="L541" s="27"/>
    </row>
    <row r="542" spans="1:12" ht="20.100000000000001" customHeight="1">
      <c r="A542" s="276"/>
      <c r="B542" s="277"/>
      <c r="C542" s="290"/>
      <c r="D542" s="284" t="s">
        <v>2481</v>
      </c>
      <c r="E542" s="280"/>
      <c r="F542" s="39"/>
      <c r="G542" s="41"/>
      <c r="H542" s="39"/>
      <c r="I542" s="41"/>
      <c r="J542" s="41"/>
      <c r="K542" s="317"/>
      <c r="L542" s="27"/>
    </row>
    <row r="543" spans="1:12" ht="20.100000000000001" customHeight="1">
      <c r="A543" s="276"/>
      <c r="B543" s="277"/>
      <c r="C543" s="290"/>
      <c r="D543" s="284" t="s">
        <v>5094</v>
      </c>
      <c r="E543" s="280"/>
      <c r="F543" s="39"/>
      <c r="G543" s="41"/>
      <c r="H543" s="39"/>
      <c r="I543" s="41"/>
      <c r="J543" s="41"/>
      <c r="K543" s="317"/>
      <c r="L543" s="27"/>
    </row>
    <row r="544" spans="1:12" ht="20.100000000000001" customHeight="1">
      <c r="A544" s="281"/>
      <c r="B544" s="282"/>
      <c r="C544" s="283"/>
      <c r="D544" s="291" t="s">
        <v>5095</v>
      </c>
      <c r="E544" s="285"/>
      <c r="F544" s="84"/>
      <c r="G544" s="85"/>
      <c r="H544" s="84"/>
      <c r="I544" s="85"/>
      <c r="J544" s="85"/>
      <c r="K544" s="316"/>
      <c r="L544" s="55"/>
    </row>
    <row r="545" spans="1:12" ht="20.100000000000001" customHeight="1">
      <c r="A545" s="271" t="s">
        <v>4795</v>
      </c>
      <c r="B545" s="272" t="s">
        <v>4848</v>
      </c>
      <c r="C545" s="273" t="s">
        <v>5128</v>
      </c>
      <c r="D545" s="274"/>
      <c r="E545" s="275"/>
      <c r="F545" s="82"/>
      <c r="G545" s="83"/>
      <c r="H545" s="82"/>
      <c r="I545" s="83"/>
      <c r="J545" s="301" t="s">
        <v>1</v>
      </c>
      <c r="K545" s="318"/>
      <c r="L545" s="49"/>
    </row>
    <row r="546" spans="1:12" ht="20.100000000000001" customHeight="1">
      <c r="A546" s="276" t="s">
        <v>4419</v>
      </c>
      <c r="B546" s="277" t="s">
        <v>1762</v>
      </c>
      <c r="C546" s="278" t="s">
        <v>4310</v>
      </c>
      <c r="D546" s="284" t="s">
        <v>1737</v>
      </c>
      <c r="E546" s="280"/>
      <c r="F546" s="39"/>
      <c r="G546" s="41"/>
      <c r="H546" s="39"/>
      <c r="I546" s="41"/>
      <c r="J546" s="24" t="s">
        <v>1</v>
      </c>
      <c r="K546" s="315" t="s">
        <v>1</v>
      </c>
      <c r="L546" s="27"/>
    </row>
    <row r="547" spans="1:12" ht="20.100000000000001" customHeight="1">
      <c r="A547" s="281"/>
      <c r="B547" s="282"/>
      <c r="C547" s="283"/>
      <c r="D547" s="284" t="s">
        <v>1736</v>
      </c>
      <c r="E547" s="285"/>
      <c r="F547" s="84"/>
      <c r="G547" s="85"/>
      <c r="H547" s="84"/>
      <c r="I547" s="85"/>
      <c r="J547" s="72"/>
      <c r="K547" s="316"/>
      <c r="L547" s="55"/>
    </row>
    <row r="548" spans="1:12" ht="20.100000000000001" customHeight="1">
      <c r="A548" s="276" t="s">
        <v>4420</v>
      </c>
      <c r="B548" s="277" t="s">
        <v>1761</v>
      </c>
      <c r="C548" s="278" t="s">
        <v>4310</v>
      </c>
      <c r="D548" s="279"/>
      <c r="E548" s="280"/>
      <c r="F548" s="39"/>
      <c r="G548" s="41"/>
      <c r="H548" s="39"/>
      <c r="I548" s="41"/>
      <c r="J548" s="24" t="s">
        <v>1</v>
      </c>
      <c r="K548" s="313" t="s">
        <v>1</v>
      </c>
      <c r="L548" s="27"/>
    </row>
    <row r="549" spans="1:12" ht="20.100000000000001" customHeight="1">
      <c r="A549" s="286" t="s">
        <v>4421</v>
      </c>
      <c r="B549" s="287" t="s">
        <v>1760</v>
      </c>
      <c r="C549" s="287" t="s">
        <v>4310</v>
      </c>
      <c r="D549" s="279"/>
      <c r="E549" s="288"/>
      <c r="F549" s="38"/>
      <c r="G549" s="40"/>
      <c r="H549" s="38"/>
      <c r="I549" s="40"/>
      <c r="J549" s="24" t="s">
        <v>1</v>
      </c>
      <c r="K549" s="313" t="s">
        <v>1</v>
      </c>
      <c r="L549" s="25"/>
    </row>
    <row r="550" spans="1:12" ht="20.100000000000001" customHeight="1">
      <c r="A550" s="286" t="s">
        <v>4422</v>
      </c>
      <c r="B550" s="287" t="s">
        <v>1759</v>
      </c>
      <c r="C550" s="287" t="s">
        <v>4310</v>
      </c>
      <c r="D550" s="279" t="s">
        <v>12</v>
      </c>
      <c r="E550" s="288"/>
      <c r="F550" s="38"/>
      <c r="G550" s="40"/>
      <c r="H550" s="38"/>
      <c r="I550" s="40"/>
      <c r="J550" s="24" t="s">
        <v>1</v>
      </c>
      <c r="K550" s="313" t="s">
        <v>1</v>
      </c>
      <c r="L550" s="25"/>
    </row>
    <row r="551" spans="1:12" ht="20.100000000000001" customHeight="1">
      <c r="A551" s="276"/>
      <c r="B551" s="277"/>
      <c r="C551" s="278"/>
      <c r="D551" s="284" t="s">
        <v>77</v>
      </c>
      <c r="E551" s="280"/>
      <c r="F551" s="39"/>
      <c r="G551" s="41"/>
      <c r="H551" s="39"/>
      <c r="I551" s="41"/>
      <c r="J551" s="63"/>
      <c r="K551" s="317"/>
      <c r="L551" s="27"/>
    </row>
    <row r="552" spans="1:12" ht="20.100000000000001" customHeight="1">
      <c r="A552" s="276"/>
      <c r="B552" s="277"/>
      <c r="C552" s="278"/>
      <c r="D552" s="284" t="s">
        <v>78</v>
      </c>
      <c r="E552" s="280"/>
      <c r="F552" s="39"/>
      <c r="G552" s="41"/>
      <c r="H552" s="39"/>
      <c r="I552" s="41"/>
      <c r="J552" s="63"/>
      <c r="K552" s="317"/>
      <c r="L552" s="27"/>
    </row>
    <row r="553" spans="1:12" ht="20.100000000000001" customHeight="1">
      <c r="A553" s="276"/>
      <c r="B553" s="277"/>
      <c r="C553" s="278"/>
      <c r="D553" s="284" t="s">
        <v>79</v>
      </c>
      <c r="E553" s="280"/>
      <c r="F553" s="39"/>
      <c r="G553" s="41"/>
      <c r="H553" s="39"/>
      <c r="I553" s="41"/>
      <c r="J553" s="63"/>
      <c r="K553" s="317"/>
      <c r="L553" s="27"/>
    </row>
    <row r="554" spans="1:12" ht="20.100000000000001" customHeight="1">
      <c r="A554" s="276"/>
      <c r="B554" s="277"/>
      <c r="C554" s="278"/>
      <c r="D554" s="284" t="s">
        <v>1732</v>
      </c>
      <c r="E554" s="280"/>
      <c r="F554" s="39"/>
      <c r="G554" s="41"/>
      <c r="H554" s="39"/>
      <c r="I554" s="41"/>
      <c r="J554" s="63"/>
      <c r="K554" s="317"/>
      <c r="L554" s="27"/>
    </row>
    <row r="555" spans="1:12" ht="20.100000000000001" customHeight="1">
      <c r="A555" s="276"/>
      <c r="B555" s="277"/>
      <c r="C555" s="278"/>
      <c r="D555" s="284" t="s">
        <v>81</v>
      </c>
      <c r="E555" s="280"/>
      <c r="F555" s="39"/>
      <c r="G555" s="41"/>
      <c r="H555" s="39"/>
      <c r="I555" s="41"/>
      <c r="J555" s="63"/>
      <c r="K555" s="317"/>
      <c r="L555" s="27"/>
    </row>
    <row r="556" spans="1:12" ht="20.100000000000001" customHeight="1">
      <c r="A556" s="276"/>
      <c r="B556" s="277"/>
      <c r="C556" s="278"/>
      <c r="D556" s="284" t="s">
        <v>82</v>
      </c>
      <c r="E556" s="280"/>
      <c r="F556" s="39"/>
      <c r="G556" s="41"/>
      <c r="H556" s="39"/>
      <c r="I556" s="41"/>
      <c r="J556" s="63"/>
      <c r="K556" s="317"/>
      <c r="L556" s="27"/>
    </row>
    <row r="557" spans="1:12" ht="20.100000000000001" customHeight="1">
      <c r="A557" s="276"/>
      <c r="B557" s="277"/>
      <c r="C557" s="278"/>
      <c r="D557" s="284" t="s">
        <v>83</v>
      </c>
      <c r="E557" s="280"/>
      <c r="F557" s="39"/>
      <c r="G557" s="41"/>
      <c r="H557" s="39"/>
      <c r="I557" s="41"/>
      <c r="J557" s="63"/>
      <c r="K557" s="317"/>
      <c r="L557" s="27"/>
    </row>
    <row r="558" spans="1:12" ht="20.100000000000001" customHeight="1">
      <c r="A558" s="286" t="s">
        <v>4423</v>
      </c>
      <c r="B558" s="287" t="s">
        <v>1758</v>
      </c>
      <c r="C558" s="289" t="s">
        <v>4668</v>
      </c>
      <c r="D558" s="279" t="s">
        <v>84</v>
      </c>
      <c r="E558" s="288"/>
      <c r="F558" s="38"/>
      <c r="G558" s="40"/>
      <c r="H558" s="38"/>
      <c r="I558" s="40"/>
      <c r="J558" s="24" t="s">
        <v>1</v>
      </c>
      <c r="K558" s="313" t="s">
        <v>1</v>
      </c>
      <c r="L558" s="25"/>
    </row>
    <row r="559" spans="1:12" ht="20.100000000000001" customHeight="1">
      <c r="A559" s="276"/>
      <c r="B559" s="277"/>
      <c r="C559" s="278"/>
      <c r="D559" s="284" t="s">
        <v>85</v>
      </c>
      <c r="E559" s="280"/>
      <c r="F559" s="39"/>
      <c r="G559" s="41"/>
      <c r="H559" s="39"/>
      <c r="I559" s="41"/>
      <c r="J559" s="63"/>
      <c r="K559" s="317"/>
      <c r="L559" s="27"/>
    </row>
    <row r="560" spans="1:12" ht="20.100000000000001" customHeight="1">
      <c r="A560" s="276"/>
      <c r="B560" s="277"/>
      <c r="C560" s="278"/>
      <c r="D560" s="284" t="s">
        <v>86</v>
      </c>
      <c r="E560" s="280"/>
      <c r="F560" s="39"/>
      <c r="G560" s="41"/>
      <c r="H560" s="39"/>
      <c r="I560" s="41"/>
      <c r="J560" s="63"/>
      <c r="K560" s="317"/>
      <c r="L560" s="27"/>
    </row>
    <row r="561" spans="1:12" ht="20.100000000000001" customHeight="1">
      <c r="A561" s="276"/>
      <c r="B561" s="277"/>
      <c r="C561" s="278"/>
      <c r="D561" s="284" t="s">
        <v>87</v>
      </c>
      <c r="E561" s="280"/>
      <c r="F561" s="39"/>
      <c r="G561" s="41"/>
      <c r="H561" s="39"/>
      <c r="I561" s="41"/>
      <c r="J561" s="63"/>
      <c r="K561" s="317"/>
      <c r="L561" s="27"/>
    </row>
    <row r="562" spans="1:12" ht="20.100000000000001" customHeight="1">
      <c r="A562" s="286" t="s">
        <v>4424</v>
      </c>
      <c r="B562" s="287" t="s">
        <v>1757</v>
      </c>
      <c r="C562" s="289" t="s">
        <v>4310</v>
      </c>
      <c r="D562" s="279" t="s">
        <v>88</v>
      </c>
      <c r="E562" s="288"/>
      <c r="F562" s="38"/>
      <c r="G562" s="40"/>
      <c r="H562" s="38"/>
      <c r="I562" s="40"/>
      <c r="J562" s="24" t="s">
        <v>1</v>
      </c>
      <c r="K562" s="313" t="s">
        <v>1</v>
      </c>
      <c r="L562" s="25"/>
    </row>
    <row r="563" spans="1:12" ht="20.100000000000001" customHeight="1">
      <c r="A563" s="276"/>
      <c r="B563" s="277"/>
      <c r="C563" s="278"/>
      <c r="D563" s="284" t="s">
        <v>1745</v>
      </c>
      <c r="E563" s="280"/>
      <c r="F563" s="39"/>
      <c r="G563" s="41"/>
      <c r="H563" s="39"/>
      <c r="I563" s="41"/>
      <c r="J563" s="63"/>
      <c r="K563" s="317"/>
      <c r="L563" s="27"/>
    </row>
    <row r="564" spans="1:12" ht="20.100000000000001" customHeight="1">
      <c r="A564" s="276"/>
      <c r="B564" s="277"/>
      <c r="C564" s="278"/>
      <c r="D564" s="284" t="s">
        <v>1744</v>
      </c>
      <c r="E564" s="280"/>
      <c r="F564" s="39"/>
      <c r="G564" s="41"/>
      <c r="H564" s="39"/>
      <c r="I564" s="41"/>
      <c r="J564" s="63"/>
      <c r="K564" s="317"/>
      <c r="L564" s="27"/>
    </row>
    <row r="565" spans="1:12" ht="20.100000000000001" customHeight="1">
      <c r="A565" s="276"/>
      <c r="B565" s="277"/>
      <c r="C565" s="278"/>
      <c r="D565" s="284" t="s">
        <v>1743</v>
      </c>
      <c r="E565" s="280"/>
      <c r="F565" s="39"/>
      <c r="G565" s="41"/>
      <c r="H565" s="39"/>
      <c r="I565" s="41"/>
      <c r="J565" s="63"/>
      <c r="K565" s="317"/>
      <c r="L565" s="27"/>
    </row>
    <row r="566" spans="1:12" ht="20.100000000000001" customHeight="1">
      <c r="A566" s="276"/>
      <c r="B566" s="277"/>
      <c r="C566" s="278"/>
      <c r="D566" s="284" t="s">
        <v>1742</v>
      </c>
      <c r="E566" s="280"/>
      <c r="F566" s="39"/>
      <c r="G566" s="41"/>
      <c r="H566" s="39"/>
      <c r="I566" s="41"/>
      <c r="J566" s="63"/>
      <c r="K566" s="317"/>
      <c r="L566" s="27"/>
    </row>
    <row r="567" spans="1:12" ht="20.100000000000001" customHeight="1">
      <c r="A567" s="286" t="s">
        <v>4425</v>
      </c>
      <c r="B567" s="287" t="s">
        <v>1756</v>
      </c>
      <c r="C567" s="289" t="s">
        <v>4310</v>
      </c>
      <c r="D567" s="279" t="s">
        <v>1724</v>
      </c>
      <c r="E567" s="288"/>
      <c r="F567" s="38"/>
      <c r="G567" s="40"/>
      <c r="H567" s="38"/>
      <c r="I567" s="40"/>
      <c r="J567" s="24" t="s">
        <v>1</v>
      </c>
      <c r="K567" s="313" t="s">
        <v>1</v>
      </c>
      <c r="L567" s="25"/>
    </row>
    <row r="568" spans="1:12" ht="20.100000000000001" customHeight="1">
      <c r="A568" s="276"/>
      <c r="B568" s="277"/>
      <c r="C568" s="278"/>
      <c r="D568" s="284" t="s">
        <v>1723</v>
      </c>
      <c r="E568" s="280"/>
      <c r="F568" s="39"/>
      <c r="G568" s="41"/>
      <c r="H568" s="39"/>
      <c r="I568" s="41"/>
      <c r="J568" s="63"/>
      <c r="K568" s="317"/>
      <c r="L568" s="27"/>
    </row>
    <row r="569" spans="1:12" ht="20.100000000000001" customHeight="1">
      <c r="A569" s="286" t="s">
        <v>4426</v>
      </c>
      <c r="B569" s="287" t="s">
        <v>1755</v>
      </c>
      <c r="C569" s="289" t="s">
        <v>4669</v>
      </c>
      <c r="D569" s="279"/>
      <c r="E569" s="287" t="s">
        <v>2120</v>
      </c>
      <c r="F569" s="38"/>
      <c r="G569" s="40"/>
      <c r="H569" s="38"/>
      <c r="I569" s="40"/>
      <c r="J569" s="24" t="s">
        <v>1</v>
      </c>
      <c r="K569" s="313" t="s">
        <v>1</v>
      </c>
      <c r="L569" s="25"/>
    </row>
    <row r="570" spans="1:12" ht="20.100000000000001" customHeight="1">
      <c r="A570" s="276"/>
      <c r="B570" s="277"/>
      <c r="C570" s="278"/>
      <c r="D570" s="284" t="s">
        <v>2116</v>
      </c>
      <c r="E570" s="277"/>
      <c r="F570" s="39"/>
      <c r="G570" s="41"/>
      <c r="H570" s="39"/>
      <c r="I570" s="41"/>
      <c r="J570" s="63"/>
      <c r="K570" s="317"/>
      <c r="L570" s="27"/>
    </row>
    <row r="571" spans="1:12" ht="20.100000000000001" customHeight="1">
      <c r="A571" s="276"/>
      <c r="B571" s="277"/>
      <c r="C571" s="278"/>
      <c r="D571" s="284" t="s">
        <v>2118</v>
      </c>
      <c r="E571" s="277"/>
      <c r="F571" s="39"/>
      <c r="G571" s="41"/>
      <c r="H571" s="39"/>
      <c r="I571" s="41"/>
      <c r="J571" s="63"/>
      <c r="K571" s="317"/>
      <c r="L571" s="27"/>
    </row>
    <row r="572" spans="1:12" ht="20.100000000000001" customHeight="1">
      <c r="A572" s="286" t="s">
        <v>4427</v>
      </c>
      <c r="B572" s="287" t="s">
        <v>1754</v>
      </c>
      <c r="C572" s="289" t="s">
        <v>4428</v>
      </c>
      <c r="D572" s="279" t="s">
        <v>1720</v>
      </c>
      <c r="E572" s="288"/>
      <c r="F572" s="38"/>
      <c r="G572" s="40"/>
      <c r="H572" s="38"/>
      <c r="I572" s="40"/>
      <c r="J572" s="24" t="s">
        <v>1</v>
      </c>
      <c r="K572" s="313" t="s">
        <v>1</v>
      </c>
      <c r="L572" s="25"/>
    </row>
    <row r="573" spans="1:12" ht="20.100000000000001" customHeight="1">
      <c r="A573" s="276"/>
      <c r="B573" s="277"/>
      <c r="C573" s="278"/>
      <c r="D573" s="284" t="s">
        <v>1719</v>
      </c>
      <c r="E573" s="280"/>
      <c r="F573" s="39"/>
      <c r="G573" s="41"/>
      <c r="H573" s="39"/>
      <c r="I573" s="41"/>
      <c r="J573" s="63"/>
      <c r="K573" s="317"/>
      <c r="L573" s="27"/>
    </row>
    <row r="574" spans="1:12" ht="20.100000000000001" customHeight="1">
      <c r="A574" s="276"/>
      <c r="B574" s="277"/>
      <c r="C574" s="278"/>
      <c r="D574" s="284" t="s">
        <v>2218</v>
      </c>
      <c r="E574" s="280"/>
      <c r="F574" s="39"/>
      <c r="G574" s="41"/>
      <c r="H574" s="39"/>
      <c r="I574" s="41"/>
      <c r="J574" s="63"/>
      <c r="K574" s="317"/>
      <c r="L574" s="27"/>
    </row>
    <row r="575" spans="1:12" ht="20.100000000000001" customHeight="1">
      <c r="A575" s="276"/>
      <c r="B575" s="277"/>
      <c r="C575" s="278"/>
      <c r="D575" s="284" t="s">
        <v>1718</v>
      </c>
      <c r="E575" s="280"/>
      <c r="F575" s="39"/>
      <c r="G575" s="41"/>
      <c r="H575" s="39"/>
      <c r="I575" s="41"/>
      <c r="J575" s="63"/>
      <c r="K575" s="317"/>
      <c r="L575" s="27"/>
    </row>
    <row r="576" spans="1:12" ht="20.100000000000001" customHeight="1">
      <c r="A576" s="276"/>
      <c r="B576" s="277"/>
      <c r="C576" s="278"/>
      <c r="D576" s="284" t="s">
        <v>1717</v>
      </c>
      <c r="E576" s="280"/>
      <c r="F576" s="39"/>
      <c r="G576" s="41"/>
      <c r="H576" s="39"/>
      <c r="I576" s="41"/>
      <c r="J576" s="63"/>
      <c r="K576" s="317"/>
      <c r="L576" s="27"/>
    </row>
    <row r="577" spans="1:12" ht="20.100000000000001" customHeight="1">
      <c r="A577" s="276"/>
      <c r="B577" s="277"/>
      <c r="C577" s="290"/>
      <c r="D577" s="284" t="s">
        <v>1716</v>
      </c>
      <c r="E577" s="280"/>
      <c r="F577" s="39"/>
      <c r="G577" s="41"/>
      <c r="H577" s="39"/>
      <c r="I577" s="41"/>
      <c r="J577" s="63"/>
      <c r="K577" s="315"/>
      <c r="L577" s="27"/>
    </row>
    <row r="578" spans="1:12" ht="20.100000000000001" customHeight="1">
      <c r="A578" s="276"/>
      <c r="B578" s="277"/>
      <c r="C578" s="278"/>
      <c r="D578" s="284" t="s">
        <v>1715</v>
      </c>
      <c r="E578" s="280"/>
      <c r="F578" s="39"/>
      <c r="G578" s="41"/>
      <c r="H578" s="39"/>
      <c r="I578" s="41"/>
      <c r="J578" s="63"/>
      <c r="K578" s="317"/>
      <c r="L578" s="27"/>
    </row>
    <row r="579" spans="1:12" ht="20.100000000000001" customHeight="1">
      <c r="A579" s="281"/>
      <c r="B579" s="282"/>
      <c r="C579" s="283"/>
      <c r="D579" s="291" t="s">
        <v>1714</v>
      </c>
      <c r="E579" s="285"/>
      <c r="F579" s="84"/>
      <c r="G579" s="85"/>
      <c r="H579" s="84"/>
      <c r="I579" s="85"/>
      <c r="J579" s="72"/>
      <c r="K579" s="316"/>
      <c r="L579" s="55"/>
    </row>
    <row r="580" spans="1:12" ht="20.100000000000001" customHeight="1">
      <c r="A580" s="276" t="s">
        <v>4796</v>
      </c>
      <c r="B580" s="277" t="s">
        <v>4798</v>
      </c>
      <c r="C580" s="289" t="s">
        <v>4310</v>
      </c>
      <c r="D580" s="279" t="s">
        <v>4745</v>
      </c>
      <c r="E580" s="280"/>
      <c r="F580" s="39"/>
      <c r="G580" s="41"/>
      <c r="H580" s="39"/>
      <c r="I580" s="41"/>
      <c r="J580" s="24" t="s">
        <v>1</v>
      </c>
      <c r="K580" s="317"/>
      <c r="L580" s="27"/>
    </row>
    <row r="581" spans="1:12" ht="20.100000000000001" customHeight="1">
      <c r="A581" s="281"/>
      <c r="B581" s="282"/>
      <c r="C581" s="283"/>
      <c r="D581" s="291" t="s">
        <v>4746</v>
      </c>
      <c r="E581" s="285"/>
      <c r="F581" s="84"/>
      <c r="G581" s="85"/>
      <c r="H581" s="84"/>
      <c r="I581" s="85"/>
      <c r="J581" s="85"/>
      <c r="K581" s="316"/>
      <c r="L581" s="55"/>
    </row>
    <row r="582" spans="1:12" ht="20.100000000000001" customHeight="1">
      <c r="A582" s="276" t="s">
        <v>5099</v>
      </c>
      <c r="B582" s="277" t="s">
        <v>4845</v>
      </c>
      <c r="C582" s="290" t="s">
        <v>5129</v>
      </c>
      <c r="D582" s="279" t="s">
        <v>4748</v>
      </c>
      <c r="E582" s="280" t="s">
        <v>5096</v>
      </c>
      <c r="F582" s="39"/>
      <c r="G582" s="41"/>
      <c r="H582" s="39"/>
      <c r="I582" s="41"/>
      <c r="J582" s="24" t="s">
        <v>1</v>
      </c>
      <c r="K582" s="317"/>
      <c r="L582" s="27"/>
    </row>
    <row r="583" spans="1:12" ht="20.100000000000001" customHeight="1">
      <c r="A583" s="276"/>
      <c r="B583" s="277"/>
      <c r="C583" s="290"/>
      <c r="D583" s="284" t="s">
        <v>4749</v>
      </c>
      <c r="E583" s="280"/>
      <c r="F583" s="39"/>
      <c r="G583" s="41"/>
      <c r="H583" s="39"/>
      <c r="I583" s="41"/>
      <c r="J583" s="41"/>
      <c r="K583" s="317"/>
      <c r="L583" s="27"/>
    </row>
    <row r="584" spans="1:12" ht="20.100000000000001" customHeight="1">
      <c r="A584" s="276"/>
      <c r="B584" s="277"/>
      <c r="C584" s="290"/>
      <c r="D584" s="284" t="s">
        <v>4750</v>
      </c>
      <c r="E584" s="280"/>
      <c r="F584" s="39"/>
      <c r="G584" s="41"/>
      <c r="H584" s="39"/>
      <c r="I584" s="41"/>
      <c r="J584" s="41"/>
      <c r="K584" s="317"/>
      <c r="L584" s="27"/>
    </row>
    <row r="585" spans="1:12" ht="20.100000000000001" customHeight="1">
      <c r="A585" s="276"/>
      <c r="B585" s="277"/>
      <c r="C585" s="290"/>
      <c r="D585" s="284" t="s">
        <v>4751</v>
      </c>
      <c r="E585" s="280"/>
      <c r="F585" s="39"/>
      <c r="G585" s="41"/>
      <c r="H585" s="39"/>
      <c r="I585" s="41"/>
      <c r="J585" s="41"/>
      <c r="K585" s="317"/>
      <c r="L585" s="27"/>
    </row>
    <row r="586" spans="1:12" ht="20.100000000000001" customHeight="1">
      <c r="A586" s="276"/>
      <c r="B586" s="277"/>
      <c r="C586" s="290"/>
      <c r="D586" s="284" t="s">
        <v>4752</v>
      </c>
      <c r="E586" s="280"/>
      <c r="F586" s="39"/>
      <c r="G586" s="41"/>
      <c r="H586" s="39"/>
      <c r="I586" s="41"/>
      <c r="J586" s="41"/>
      <c r="K586" s="317"/>
      <c r="L586" s="27"/>
    </row>
    <row r="587" spans="1:12" ht="20.100000000000001" customHeight="1">
      <c r="A587" s="276"/>
      <c r="B587" s="277"/>
      <c r="C587" s="290"/>
      <c r="D587" s="284" t="s">
        <v>4753</v>
      </c>
      <c r="E587" s="280"/>
      <c r="F587" s="39"/>
      <c r="G587" s="41"/>
      <c r="H587" s="39"/>
      <c r="I587" s="41"/>
      <c r="J587" s="41"/>
      <c r="K587" s="317"/>
      <c r="L587" s="27"/>
    </row>
    <row r="588" spans="1:12" ht="20.100000000000001" customHeight="1">
      <c r="A588" s="276"/>
      <c r="B588" s="277"/>
      <c r="C588" s="290"/>
      <c r="D588" s="284" t="s">
        <v>4754</v>
      </c>
      <c r="E588" s="280"/>
      <c r="F588" s="39"/>
      <c r="G588" s="41"/>
      <c r="H588" s="39"/>
      <c r="I588" s="41"/>
      <c r="J588" s="41"/>
      <c r="K588" s="317"/>
      <c r="L588" s="27"/>
    </row>
    <row r="589" spans="1:12" ht="20.100000000000001" customHeight="1">
      <c r="A589" s="276"/>
      <c r="B589" s="277"/>
      <c r="C589" s="290"/>
      <c r="D589" s="284" t="s">
        <v>4755</v>
      </c>
      <c r="E589" s="280"/>
      <c r="F589" s="39"/>
      <c r="G589" s="41"/>
      <c r="H589" s="39"/>
      <c r="I589" s="41"/>
      <c r="J589" s="41"/>
      <c r="K589" s="317"/>
      <c r="L589" s="27"/>
    </row>
    <row r="590" spans="1:12" ht="20.100000000000001" customHeight="1">
      <c r="A590" s="276"/>
      <c r="B590" s="277"/>
      <c r="C590" s="290"/>
      <c r="D590" s="284" t="s">
        <v>4756</v>
      </c>
      <c r="E590" s="280"/>
      <c r="F590" s="39"/>
      <c r="G590" s="41"/>
      <c r="H590" s="39"/>
      <c r="I590" s="41"/>
      <c r="J590" s="41"/>
      <c r="K590" s="317"/>
      <c r="L590" s="27"/>
    </row>
    <row r="591" spans="1:12" ht="20.100000000000001" customHeight="1">
      <c r="A591" s="276"/>
      <c r="B591" s="277"/>
      <c r="C591" s="290"/>
      <c r="D591" s="284" t="s">
        <v>2481</v>
      </c>
      <c r="E591" s="280"/>
      <c r="F591" s="39"/>
      <c r="G591" s="41"/>
      <c r="H591" s="39"/>
      <c r="I591" s="41"/>
      <c r="J591" s="41"/>
      <c r="K591" s="317"/>
      <c r="L591" s="27"/>
    </row>
    <row r="592" spans="1:12" ht="20.100000000000001" customHeight="1">
      <c r="A592" s="276"/>
      <c r="B592" s="277"/>
      <c r="C592" s="290"/>
      <c r="D592" s="284" t="s">
        <v>5094</v>
      </c>
      <c r="E592" s="280"/>
      <c r="F592" s="39"/>
      <c r="G592" s="41"/>
      <c r="H592" s="39"/>
      <c r="I592" s="41"/>
      <c r="J592" s="41"/>
      <c r="K592" s="317"/>
      <c r="L592" s="27"/>
    </row>
    <row r="593" spans="1:12" ht="20.100000000000001" customHeight="1">
      <c r="A593" s="281"/>
      <c r="B593" s="282"/>
      <c r="C593" s="283"/>
      <c r="D593" s="291" t="s">
        <v>5095</v>
      </c>
      <c r="E593" s="285"/>
      <c r="F593" s="84"/>
      <c r="G593" s="85"/>
      <c r="H593" s="84"/>
      <c r="I593" s="85"/>
      <c r="J593" s="85"/>
      <c r="K593" s="316"/>
      <c r="L593" s="55"/>
    </row>
    <row r="594" spans="1:12" ht="20.100000000000001" customHeight="1">
      <c r="A594" s="271" t="s">
        <v>4797</v>
      </c>
      <c r="B594" s="272" t="s">
        <v>4849</v>
      </c>
      <c r="C594" s="273" t="s">
        <v>5130</v>
      </c>
      <c r="D594" s="274"/>
      <c r="E594" s="275"/>
      <c r="F594" s="82"/>
      <c r="G594" s="83"/>
      <c r="H594" s="82"/>
      <c r="I594" s="83"/>
      <c r="J594" s="301" t="s">
        <v>1</v>
      </c>
      <c r="K594" s="318"/>
      <c r="L594" s="49"/>
    </row>
    <row r="595" spans="1:12" ht="20.100000000000001" customHeight="1">
      <c r="A595" s="276" t="s">
        <v>4429</v>
      </c>
      <c r="B595" s="277" t="s">
        <v>1753</v>
      </c>
      <c r="C595" s="278" t="s">
        <v>4310</v>
      </c>
      <c r="D595" s="284" t="s">
        <v>1752</v>
      </c>
      <c r="E595" s="280"/>
      <c r="F595" s="39"/>
      <c r="G595" s="41"/>
      <c r="H595" s="39"/>
      <c r="I595" s="41"/>
      <c r="J595" s="24" t="s">
        <v>1</v>
      </c>
      <c r="K595" s="315" t="s">
        <v>1</v>
      </c>
      <c r="L595" s="27"/>
    </row>
    <row r="596" spans="1:12" ht="20.100000000000001" customHeight="1">
      <c r="A596" s="281"/>
      <c r="B596" s="282"/>
      <c r="C596" s="283"/>
      <c r="D596" s="284" t="s">
        <v>1751</v>
      </c>
      <c r="E596" s="285"/>
      <c r="F596" s="84"/>
      <c r="G596" s="85"/>
      <c r="H596" s="84"/>
      <c r="I596" s="85"/>
      <c r="J596" s="72"/>
      <c r="K596" s="316"/>
      <c r="L596" s="55"/>
    </row>
    <row r="597" spans="1:12" ht="20.100000000000001" customHeight="1">
      <c r="A597" s="276" t="s">
        <v>4430</v>
      </c>
      <c r="B597" s="277" t="s">
        <v>1750</v>
      </c>
      <c r="C597" s="278" t="s">
        <v>4310</v>
      </c>
      <c r="D597" s="279"/>
      <c r="E597" s="280"/>
      <c r="F597" s="39"/>
      <c r="G597" s="41"/>
      <c r="H597" s="39"/>
      <c r="I597" s="41"/>
      <c r="J597" s="24" t="s">
        <v>1</v>
      </c>
      <c r="K597" s="313" t="s">
        <v>1</v>
      </c>
      <c r="L597" s="27"/>
    </row>
    <row r="598" spans="1:12" ht="20.100000000000001" customHeight="1">
      <c r="A598" s="286" t="s">
        <v>4431</v>
      </c>
      <c r="B598" s="287" t="s">
        <v>1749</v>
      </c>
      <c r="C598" s="287" t="s">
        <v>4310</v>
      </c>
      <c r="D598" s="279"/>
      <c r="E598" s="288"/>
      <c r="F598" s="38"/>
      <c r="G598" s="40"/>
      <c r="H598" s="38"/>
      <c r="I598" s="40"/>
      <c r="J598" s="24" t="s">
        <v>1</v>
      </c>
      <c r="K598" s="313" t="s">
        <v>1</v>
      </c>
      <c r="L598" s="25"/>
    </row>
    <row r="599" spans="1:12" ht="20.100000000000001" customHeight="1">
      <c r="A599" s="286" t="s">
        <v>4432</v>
      </c>
      <c r="B599" s="287" t="s">
        <v>1748</v>
      </c>
      <c r="C599" s="287" t="s">
        <v>4310</v>
      </c>
      <c r="D599" s="279" t="s">
        <v>12</v>
      </c>
      <c r="E599" s="288"/>
      <c r="F599" s="38"/>
      <c r="G599" s="40"/>
      <c r="H599" s="38"/>
      <c r="I599" s="40"/>
      <c r="J599" s="24" t="s">
        <v>1</v>
      </c>
      <c r="K599" s="313" t="s">
        <v>1</v>
      </c>
      <c r="L599" s="25"/>
    </row>
    <row r="600" spans="1:12" ht="20.100000000000001" customHeight="1">
      <c r="A600" s="276"/>
      <c r="B600" s="277"/>
      <c r="C600" s="278"/>
      <c r="D600" s="284" t="s">
        <v>77</v>
      </c>
      <c r="E600" s="280"/>
      <c r="F600" s="39"/>
      <c r="G600" s="41"/>
      <c r="H600" s="39"/>
      <c r="I600" s="41"/>
      <c r="J600" s="63"/>
      <c r="K600" s="317"/>
      <c r="L600" s="27"/>
    </row>
    <row r="601" spans="1:12" ht="20.100000000000001" customHeight="1">
      <c r="A601" s="276"/>
      <c r="B601" s="277"/>
      <c r="C601" s="278"/>
      <c r="D601" s="284" t="s">
        <v>78</v>
      </c>
      <c r="E601" s="280"/>
      <c r="F601" s="39"/>
      <c r="G601" s="41"/>
      <c r="H601" s="39"/>
      <c r="I601" s="41"/>
      <c r="J601" s="63"/>
      <c r="K601" s="317"/>
      <c r="L601" s="27"/>
    </row>
    <row r="602" spans="1:12" ht="20.100000000000001" customHeight="1">
      <c r="A602" s="276"/>
      <c r="B602" s="277"/>
      <c r="C602" s="278"/>
      <c r="D602" s="284" t="s">
        <v>79</v>
      </c>
      <c r="E602" s="280"/>
      <c r="F602" s="39"/>
      <c r="G602" s="41"/>
      <c r="H602" s="39"/>
      <c r="I602" s="41"/>
      <c r="J602" s="63"/>
      <c r="K602" s="317"/>
      <c r="L602" s="27"/>
    </row>
    <row r="603" spans="1:12" ht="20.100000000000001" customHeight="1">
      <c r="A603" s="276"/>
      <c r="B603" s="277"/>
      <c r="C603" s="278"/>
      <c r="D603" s="284" t="s">
        <v>1732</v>
      </c>
      <c r="E603" s="280"/>
      <c r="F603" s="39"/>
      <c r="G603" s="41"/>
      <c r="H603" s="39"/>
      <c r="I603" s="41"/>
      <c r="J603" s="63"/>
      <c r="K603" s="317"/>
      <c r="L603" s="27"/>
    </row>
    <row r="604" spans="1:12" ht="20.100000000000001" customHeight="1">
      <c r="A604" s="276"/>
      <c r="B604" s="277"/>
      <c r="C604" s="278"/>
      <c r="D604" s="284" t="s">
        <v>81</v>
      </c>
      <c r="E604" s="280"/>
      <c r="F604" s="39"/>
      <c r="G604" s="41"/>
      <c r="H604" s="39"/>
      <c r="I604" s="41"/>
      <c r="J604" s="63"/>
      <c r="K604" s="317"/>
      <c r="L604" s="27"/>
    </row>
    <row r="605" spans="1:12" ht="20.100000000000001" customHeight="1">
      <c r="A605" s="276"/>
      <c r="B605" s="277"/>
      <c r="C605" s="278"/>
      <c r="D605" s="284" t="s">
        <v>82</v>
      </c>
      <c r="E605" s="280"/>
      <c r="F605" s="39"/>
      <c r="G605" s="41"/>
      <c r="H605" s="39"/>
      <c r="I605" s="41"/>
      <c r="J605" s="63"/>
      <c r="K605" s="317"/>
      <c r="L605" s="27"/>
    </row>
    <row r="606" spans="1:12" ht="20.100000000000001" customHeight="1">
      <c r="A606" s="276"/>
      <c r="B606" s="277"/>
      <c r="C606" s="278"/>
      <c r="D606" s="284" t="s">
        <v>83</v>
      </c>
      <c r="E606" s="280"/>
      <c r="F606" s="39"/>
      <c r="G606" s="41"/>
      <c r="H606" s="39"/>
      <c r="I606" s="41"/>
      <c r="J606" s="63"/>
      <c r="K606" s="317"/>
      <c r="L606" s="27"/>
    </row>
    <row r="607" spans="1:12" ht="20.100000000000001" customHeight="1">
      <c r="A607" s="286" t="s">
        <v>4433</v>
      </c>
      <c r="B607" s="287" t="s">
        <v>1747</v>
      </c>
      <c r="C607" s="289" t="s">
        <v>4670</v>
      </c>
      <c r="D607" s="279" t="s">
        <v>84</v>
      </c>
      <c r="E607" s="288"/>
      <c r="F607" s="38"/>
      <c r="G607" s="40"/>
      <c r="H607" s="38"/>
      <c r="I607" s="40"/>
      <c r="J607" s="24" t="s">
        <v>1</v>
      </c>
      <c r="K607" s="313" t="s">
        <v>1</v>
      </c>
      <c r="L607" s="25"/>
    </row>
    <row r="608" spans="1:12" ht="20.100000000000001" customHeight="1">
      <c r="A608" s="276"/>
      <c r="B608" s="277"/>
      <c r="C608" s="278"/>
      <c r="D608" s="284" t="s">
        <v>85</v>
      </c>
      <c r="E608" s="280"/>
      <c r="F608" s="39"/>
      <c r="G608" s="41"/>
      <c r="H608" s="39"/>
      <c r="I608" s="41"/>
      <c r="J608" s="63"/>
      <c r="K608" s="317"/>
      <c r="L608" s="27"/>
    </row>
    <row r="609" spans="1:12" ht="20.100000000000001" customHeight="1">
      <c r="A609" s="276"/>
      <c r="B609" s="277"/>
      <c r="C609" s="278"/>
      <c r="D609" s="284" t="s">
        <v>86</v>
      </c>
      <c r="E609" s="280"/>
      <c r="F609" s="39"/>
      <c r="G609" s="41"/>
      <c r="H609" s="39"/>
      <c r="I609" s="41"/>
      <c r="J609" s="63"/>
      <c r="K609" s="317"/>
      <c r="L609" s="27"/>
    </row>
    <row r="610" spans="1:12" ht="20.100000000000001" customHeight="1">
      <c r="A610" s="276"/>
      <c r="B610" s="277"/>
      <c r="C610" s="278"/>
      <c r="D610" s="284" t="s">
        <v>87</v>
      </c>
      <c r="E610" s="280"/>
      <c r="F610" s="39"/>
      <c r="G610" s="41"/>
      <c r="H610" s="39"/>
      <c r="I610" s="41"/>
      <c r="J610" s="63"/>
      <c r="K610" s="317"/>
      <c r="L610" s="27"/>
    </row>
    <row r="611" spans="1:12" ht="20.100000000000001" customHeight="1">
      <c r="A611" s="286" t="s">
        <v>4434</v>
      </c>
      <c r="B611" s="287" t="s">
        <v>1746</v>
      </c>
      <c r="C611" s="289" t="s">
        <v>4310</v>
      </c>
      <c r="D611" s="279" t="s">
        <v>88</v>
      </c>
      <c r="E611" s="288"/>
      <c r="F611" s="38"/>
      <c r="G611" s="40"/>
      <c r="H611" s="38"/>
      <c r="I611" s="40"/>
      <c r="J611" s="24" t="s">
        <v>1</v>
      </c>
      <c r="K611" s="313" t="s">
        <v>1</v>
      </c>
      <c r="L611" s="25"/>
    </row>
    <row r="612" spans="1:12" ht="20.100000000000001" customHeight="1">
      <c r="A612" s="276"/>
      <c r="B612" s="277"/>
      <c r="C612" s="278"/>
      <c r="D612" s="284" t="s">
        <v>1745</v>
      </c>
      <c r="E612" s="280"/>
      <c r="F612" s="39"/>
      <c r="G612" s="41"/>
      <c r="H612" s="39"/>
      <c r="I612" s="41"/>
      <c r="J612" s="63"/>
      <c r="K612" s="317"/>
      <c r="L612" s="27"/>
    </row>
    <row r="613" spans="1:12" ht="20.100000000000001" customHeight="1">
      <c r="A613" s="276"/>
      <c r="B613" s="277"/>
      <c r="C613" s="278"/>
      <c r="D613" s="284" t="s">
        <v>1744</v>
      </c>
      <c r="E613" s="280"/>
      <c r="F613" s="39"/>
      <c r="G613" s="41"/>
      <c r="H613" s="39"/>
      <c r="I613" s="41"/>
      <c r="J613" s="63"/>
      <c r="K613" s="317"/>
      <c r="L613" s="27"/>
    </row>
    <row r="614" spans="1:12" ht="20.100000000000001" customHeight="1">
      <c r="A614" s="276"/>
      <c r="B614" s="277"/>
      <c r="C614" s="278"/>
      <c r="D614" s="284" t="s">
        <v>1743</v>
      </c>
      <c r="E614" s="280"/>
      <c r="F614" s="39"/>
      <c r="G614" s="41"/>
      <c r="H614" s="39"/>
      <c r="I614" s="41"/>
      <c r="J614" s="63"/>
      <c r="K614" s="317"/>
      <c r="L614" s="27"/>
    </row>
    <row r="615" spans="1:12" ht="20.100000000000001" customHeight="1">
      <c r="A615" s="276"/>
      <c r="B615" s="277"/>
      <c r="C615" s="278"/>
      <c r="D615" s="284" t="s">
        <v>1742</v>
      </c>
      <c r="E615" s="280"/>
      <c r="F615" s="39"/>
      <c r="G615" s="41"/>
      <c r="H615" s="39"/>
      <c r="I615" s="41"/>
      <c r="J615" s="63"/>
      <c r="K615" s="317"/>
      <c r="L615" s="27"/>
    </row>
    <row r="616" spans="1:12" ht="20.100000000000001" customHeight="1">
      <c r="A616" s="286" t="s">
        <v>4435</v>
      </c>
      <c r="B616" s="287" t="s">
        <v>1741</v>
      </c>
      <c r="C616" s="289" t="s">
        <v>4310</v>
      </c>
      <c r="D616" s="279" t="s">
        <v>1724</v>
      </c>
      <c r="E616" s="288"/>
      <c r="F616" s="38"/>
      <c r="G616" s="40"/>
      <c r="H616" s="38"/>
      <c r="I616" s="40"/>
      <c r="J616" s="24" t="s">
        <v>1</v>
      </c>
      <c r="K616" s="313" t="s">
        <v>1</v>
      </c>
      <c r="L616" s="25"/>
    </row>
    <row r="617" spans="1:12" ht="20.100000000000001" customHeight="1">
      <c r="A617" s="276"/>
      <c r="B617" s="277"/>
      <c r="C617" s="278"/>
      <c r="D617" s="284" t="s">
        <v>1723</v>
      </c>
      <c r="E617" s="280"/>
      <c r="F617" s="39"/>
      <c r="G617" s="41"/>
      <c r="H617" s="39"/>
      <c r="I617" s="41"/>
      <c r="J617" s="63"/>
      <c r="K617" s="317"/>
      <c r="L617" s="27"/>
    </row>
    <row r="618" spans="1:12" ht="20.100000000000001" customHeight="1">
      <c r="A618" s="286" t="s">
        <v>4436</v>
      </c>
      <c r="B618" s="287" t="s">
        <v>1740</v>
      </c>
      <c r="C618" s="289" t="s">
        <v>4671</v>
      </c>
      <c r="D618" s="279"/>
      <c r="E618" s="287" t="s">
        <v>2120</v>
      </c>
      <c r="F618" s="38"/>
      <c r="G618" s="40"/>
      <c r="H618" s="38"/>
      <c r="I618" s="40"/>
      <c r="J618" s="24" t="s">
        <v>1</v>
      </c>
      <c r="K618" s="313" t="s">
        <v>1</v>
      </c>
      <c r="L618" s="25"/>
    </row>
    <row r="619" spans="1:12" ht="20.100000000000001" customHeight="1">
      <c r="A619" s="276"/>
      <c r="B619" s="277"/>
      <c r="C619" s="278"/>
      <c r="D619" s="284" t="s">
        <v>2116</v>
      </c>
      <c r="E619" s="277"/>
      <c r="F619" s="39"/>
      <c r="G619" s="41"/>
      <c r="H619" s="39"/>
      <c r="I619" s="41"/>
      <c r="J619" s="63"/>
      <c r="K619" s="317"/>
      <c r="L619" s="27"/>
    </row>
    <row r="620" spans="1:12" ht="20.100000000000001" customHeight="1">
      <c r="A620" s="276"/>
      <c r="B620" s="277"/>
      <c r="C620" s="278"/>
      <c r="D620" s="284" t="s">
        <v>2118</v>
      </c>
      <c r="E620" s="277"/>
      <c r="F620" s="39"/>
      <c r="G620" s="41"/>
      <c r="H620" s="39"/>
      <c r="I620" s="41"/>
      <c r="J620" s="63"/>
      <c r="K620" s="317"/>
      <c r="L620" s="27"/>
    </row>
    <row r="621" spans="1:12" ht="20.100000000000001" customHeight="1">
      <c r="A621" s="286" t="s">
        <v>4437</v>
      </c>
      <c r="B621" s="287" t="s">
        <v>1739</v>
      </c>
      <c r="C621" s="289" t="s">
        <v>4438</v>
      </c>
      <c r="D621" s="279" t="s">
        <v>1720</v>
      </c>
      <c r="E621" s="288"/>
      <c r="F621" s="38"/>
      <c r="G621" s="40"/>
      <c r="H621" s="38"/>
      <c r="I621" s="40"/>
      <c r="J621" s="24" t="s">
        <v>1</v>
      </c>
      <c r="K621" s="313" t="s">
        <v>1</v>
      </c>
      <c r="L621" s="25"/>
    </row>
    <row r="622" spans="1:12" ht="20.100000000000001" customHeight="1">
      <c r="A622" s="276"/>
      <c r="B622" s="277"/>
      <c r="C622" s="278"/>
      <c r="D622" s="284" t="s">
        <v>1719</v>
      </c>
      <c r="E622" s="280"/>
      <c r="F622" s="39"/>
      <c r="G622" s="41"/>
      <c r="H622" s="39"/>
      <c r="I622" s="41"/>
      <c r="J622" s="63"/>
      <c r="K622" s="317"/>
      <c r="L622" s="27"/>
    </row>
    <row r="623" spans="1:12" ht="20.100000000000001" customHeight="1">
      <c r="A623" s="276"/>
      <c r="B623" s="277"/>
      <c r="C623" s="278"/>
      <c r="D623" s="284" t="s">
        <v>2218</v>
      </c>
      <c r="E623" s="280"/>
      <c r="F623" s="39"/>
      <c r="G623" s="41"/>
      <c r="H623" s="39"/>
      <c r="I623" s="41"/>
      <c r="J623" s="63"/>
      <c r="K623" s="317"/>
      <c r="L623" s="27"/>
    </row>
    <row r="624" spans="1:12" ht="20.100000000000001" customHeight="1">
      <c r="A624" s="276"/>
      <c r="B624" s="277"/>
      <c r="C624" s="278"/>
      <c r="D624" s="284" t="s">
        <v>1718</v>
      </c>
      <c r="E624" s="280"/>
      <c r="F624" s="39"/>
      <c r="G624" s="41"/>
      <c r="H624" s="39"/>
      <c r="I624" s="41"/>
      <c r="J624" s="63"/>
      <c r="K624" s="317"/>
      <c r="L624" s="27"/>
    </row>
    <row r="625" spans="1:12" ht="20.100000000000001" customHeight="1">
      <c r="A625" s="276"/>
      <c r="B625" s="277"/>
      <c r="C625" s="278"/>
      <c r="D625" s="284" t="s">
        <v>1717</v>
      </c>
      <c r="E625" s="280"/>
      <c r="F625" s="39"/>
      <c r="G625" s="41"/>
      <c r="H625" s="39"/>
      <c r="I625" s="41"/>
      <c r="J625" s="63"/>
      <c r="K625" s="317"/>
      <c r="L625" s="27"/>
    </row>
    <row r="626" spans="1:12" ht="20.100000000000001" customHeight="1">
      <c r="A626" s="276"/>
      <c r="B626" s="277"/>
      <c r="C626" s="290"/>
      <c r="D626" s="284" t="s">
        <v>1716</v>
      </c>
      <c r="E626" s="280"/>
      <c r="F626" s="39"/>
      <c r="G626" s="41"/>
      <c r="H626" s="39"/>
      <c r="I626" s="41"/>
      <c r="J626" s="63"/>
      <c r="K626" s="315"/>
      <c r="L626" s="27"/>
    </row>
    <row r="627" spans="1:12" ht="20.100000000000001" customHeight="1">
      <c r="A627" s="276"/>
      <c r="B627" s="277"/>
      <c r="C627" s="278"/>
      <c r="D627" s="284" t="s">
        <v>1715</v>
      </c>
      <c r="E627" s="280"/>
      <c r="F627" s="39"/>
      <c r="G627" s="41"/>
      <c r="H627" s="39"/>
      <c r="I627" s="41"/>
      <c r="J627" s="63"/>
      <c r="K627" s="317"/>
      <c r="L627" s="27"/>
    </row>
    <row r="628" spans="1:12" ht="20.100000000000001" customHeight="1">
      <c r="A628" s="281"/>
      <c r="B628" s="282"/>
      <c r="C628" s="283"/>
      <c r="D628" s="291" t="s">
        <v>1714</v>
      </c>
      <c r="E628" s="285"/>
      <c r="F628" s="84"/>
      <c r="G628" s="85"/>
      <c r="H628" s="84"/>
      <c r="I628" s="85"/>
      <c r="J628" s="72"/>
      <c r="K628" s="316"/>
      <c r="L628" s="55"/>
    </row>
    <row r="629" spans="1:12" ht="20.100000000000001" customHeight="1">
      <c r="A629" s="276" t="s">
        <v>4800</v>
      </c>
      <c r="B629" s="277" t="s">
        <v>4799</v>
      </c>
      <c r="C629" s="289" t="s">
        <v>4310</v>
      </c>
      <c r="D629" s="279" t="s">
        <v>4745</v>
      </c>
      <c r="E629" s="280"/>
      <c r="F629" s="39"/>
      <c r="G629" s="41"/>
      <c r="H629" s="39"/>
      <c r="I629" s="41"/>
      <c r="J629" s="24" t="s">
        <v>1</v>
      </c>
      <c r="K629" s="317"/>
      <c r="L629" s="27"/>
    </row>
    <row r="630" spans="1:12" ht="20.100000000000001" customHeight="1">
      <c r="A630" s="281"/>
      <c r="B630" s="282"/>
      <c r="C630" s="283"/>
      <c r="D630" s="291" t="s">
        <v>4746</v>
      </c>
      <c r="E630" s="285"/>
      <c r="F630" s="84"/>
      <c r="G630" s="85"/>
      <c r="H630" s="84"/>
      <c r="I630" s="85"/>
      <c r="J630" s="85"/>
      <c r="K630" s="316"/>
      <c r="L630" s="55"/>
    </row>
    <row r="631" spans="1:12" ht="20.100000000000001" customHeight="1">
      <c r="A631" s="276" t="s">
        <v>5100</v>
      </c>
      <c r="B631" s="277" t="s">
        <v>4845</v>
      </c>
      <c r="C631" s="290" t="s">
        <v>5131</v>
      </c>
      <c r="D631" s="279" t="s">
        <v>4748</v>
      </c>
      <c r="E631" s="280" t="s">
        <v>5096</v>
      </c>
      <c r="F631" s="39"/>
      <c r="G631" s="41"/>
      <c r="H631" s="39"/>
      <c r="I631" s="41"/>
      <c r="J631" s="24" t="s">
        <v>1</v>
      </c>
      <c r="K631" s="317"/>
      <c r="L631" s="27"/>
    </row>
    <row r="632" spans="1:12" ht="20.100000000000001" customHeight="1">
      <c r="A632" s="276"/>
      <c r="B632" s="277"/>
      <c r="C632" s="290"/>
      <c r="D632" s="284" t="s">
        <v>4749</v>
      </c>
      <c r="E632" s="280"/>
      <c r="F632" s="39"/>
      <c r="G632" s="41"/>
      <c r="H632" s="39"/>
      <c r="I632" s="41"/>
      <c r="J632" s="41"/>
      <c r="K632" s="317"/>
      <c r="L632" s="27"/>
    </row>
    <row r="633" spans="1:12" ht="20.100000000000001" customHeight="1">
      <c r="A633" s="276"/>
      <c r="B633" s="277"/>
      <c r="C633" s="290"/>
      <c r="D633" s="284" t="s">
        <v>4750</v>
      </c>
      <c r="E633" s="280"/>
      <c r="F633" s="39"/>
      <c r="G633" s="41"/>
      <c r="H633" s="39"/>
      <c r="I633" s="41"/>
      <c r="J633" s="41"/>
      <c r="K633" s="317"/>
      <c r="L633" s="27"/>
    </row>
    <row r="634" spans="1:12" ht="20.100000000000001" customHeight="1">
      <c r="A634" s="276"/>
      <c r="B634" s="277"/>
      <c r="C634" s="290"/>
      <c r="D634" s="284" t="s">
        <v>4751</v>
      </c>
      <c r="E634" s="280"/>
      <c r="F634" s="39"/>
      <c r="G634" s="41"/>
      <c r="H634" s="39"/>
      <c r="I634" s="41"/>
      <c r="J634" s="41"/>
      <c r="K634" s="317"/>
      <c r="L634" s="27"/>
    </row>
    <row r="635" spans="1:12" ht="20.100000000000001" customHeight="1">
      <c r="A635" s="276"/>
      <c r="B635" s="277"/>
      <c r="C635" s="290"/>
      <c r="D635" s="284" t="s">
        <v>4752</v>
      </c>
      <c r="E635" s="280"/>
      <c r="F635" s="39"/>
      <c r="G635" s="41"/>
      <c r="H635" s="39"/>
      <c r="I635" s="41"/>
      <c r="J635" s="41"/>
      <c r="K635" s="317"/>
      <c r="L635" s="27"/>
    </row>
    <row r="636" spans="1:12" ht="20.100000000000001" customHeight="1">
      <c r="A636" s="276"/>
      <c r="B636" s="277"/>
      <c r="C636" s="290"/>
      <c r="D636" s="284" t="s">
        <v>4753</v>
      </c>
      <c r="E636" s="280"/>
      <c r="F636" s="39"/>
      <c r="G636" s="41"/>
      <c r="H636" s="39"/>
      <c r="I636" s="41"/>
      <c r="J636" s="41"/>
      <c r="K636" s="317"/>
      <c r="L636" s="27"/>
    </row>
    <row r="637" spans="1:12" ht="20.100000000000001" customHeight="1">
      <c r="A637" s="276"/>
      <c r="B637" s="277"/>
      <c r="C637" s="290"/>
      <c r="D637" s="284" t="s">
        <v>4754</v>
      </c>
      <c r="E637" s="280"/>
      <c r="F637" s="39"/>
      <c r="G637" s="41"/>
      <c r="H637" s="39"/>
      <c r="I637" s="41"/>
      <c r="J637" s="41"/>
      <c r="K637" s="317"/>
      <c r="L637" s="27"/>
    </row>
    <row r="638" spans="1:12" ht="20.100000000000001" customHeight="1">
      <c r="A638" s="276"/>
      <c r="B638" s="277"/>
      <c r="C638" s="290"/>
      <c r="D638" s="284" t="s">
        <v>4755</v>
      </c>
      <c r="E638" s="280"/>
      <c r="F638" s="39"/>
      <c r="G638" s="41"/>
      <c r="H638" s="39"/>
      <c r="I638" s="41"/>
      <c r="J638" s="41"/>
      <c r="K638" s="317"/>
      <c r="L638" s="27"/>
    </row>
    <row r="639" spans="1:12" ht="20.100000000000001" customHeight="1">
      <c r="A639" s="276"/>
      <c r="B639" s="277"/>
      <c r="C639" s="290"/>
      <c r="D639" s="284" t="s">
        <v>4756</v>
      </c>
      <c r="E639" s="280"/>
      <c r="F639" s="39"/>
      <c r="G639" s="41"/>
      <c r="H639" s="39"/>
      <c r="I639" s="41"/>
      <c r="J639" s="41"/>
      <c r="K639" s="317"/>
      <c r="L639" s="27"/>
    </row>
    <row r="640" spans="1:12" ht="20.100000000000001" customHeight="1">
      <c r="A640" s="276"/>
      <c r="B640" s="277"/>
      <c r="C640" s="290"/>
      <c r="D640" s="284" t="s">
        <v>2481</v>
      </c>
      <c r="E640" s="280"/>
      <c r="F640" s="39"/>
      <c r="G640" s="41"/>
      <c r="H640" s="39"/>
      <c r="I640" s="41"/>
      <c r="J640" s="41"/>
      <c r="K640" s="317"/>
      <c r="L640" s="27"/>
    </row>
    <row r="641" spans="1:12" ht="20.100000000000001" customHeight="1">
      <c r="A641" s="276"/>
      <c r="B641" s="277"/>
      <c r="C641" s="290"/>
      <c r="D641" s="284" t="s">
        <v>5094</v>
      </c>
      <c r="E641" s="280"/>
      <c r="F641" s="39"/>
      <c r="G641" s="41"/>
      <c r="H641" s="39"/>
      <c r="I641" s="41"/>
      <c r="J641" s="41"/>
      <c r="K641" s="317"/>
      <c r="L641" s="27"/>
    </row>
    <row r="642" spans="1:12" ht="20.100000000000001" customHeight="1">
      <c r="A642" s="281"/>
      <c r="B642" s="282"/>
      <c r="C642" s="283"/>
      <c r="D642" s="291" t="s">
        <v>5095</v>
      </c>
      <c r="E642" s="285"/>
      <c r="F642" s="84"/>
      <c r="G642" s="85"/>
      <c r="H642" s="84"/>
      <c r="I642" s="85"/>
      <c r="J642" s="85"/>
      <c r="K642" s="316"/>
      <c r="L642" s="55"/>
    </row>
    <row r="643" spans="1:12" ht="20.100000000000001" customHeight="1">
      <c r="A643" s="271" t="s">
        <v>4801</v>
      </c>
      <c r="B643" s="272" t="s">
        <v>4850</v>
      </c>
      <c r="C643" s="273" t="s">
        <v>5132</v>
      </c>
      <c r="D643" s="274"/>
      <c r="E643" s="275"/>
      <c r="F643" s="82"/>
      <c r="G643" s="83"/>
      <c r="H643" s="82"/>
      <c r="I643" s="83"/>
      <c r="J643" s="301" t="s">
        <v>1</v>
      </c>
      <c r="K643" s="318"/>
      <c r="L643" s="49"/>
    </row>
    <row r="644" spans="1:12" ht="20.100000000000001" customHeight="1">
      <c r="A644" s="286" t="s">
        <v>4439</v>
      </c>
      <c r="B644" s="287" t="s">
        <v>1738</v>
      </c>
      <c r="C644" s="278" t="s">
        <v>4310</v>
      </c>
      <c r="D644" s="279" t="s">
        <v>1737</v>
      </c>
      <c r="E644" s="288"/>
      <c r="F644" s="38"/>
      <c r="G644" s="40"/>
      <c r="H644" s="38"/>
      <c r="I644" s="40"/>
      <c r="J644" s="24" t="s">
        <v>1</v>
      </c>
      <c r="K644" s="313" t="s">
        <v>1</v>
      </c>
      <c r="L644" s="25"/>
    </row>
    <row r="645" spans="1:12" ht="20.100000000000001" customHeight="1">
      <c r="A645" s="281"/>
      <c r="B645" s="282"/>
      <c r="C645" s="283"/>
      <c r="D645" s="284" t="s">
        <v>1736</v>
      </c>
      <c r="E645" s="285"/>
      <c r="F645" s="84"/>
      <c r="G645" s="85"/>
      <c r="H645" s="84"/>
      <c r="I645" s="85"/>
      <c r="J645" s="72"/>
      <c r="K645" s="316"/>
      <c r="L645" s="55"/>
    </row>
    <row r="646" spans="1:12" ht="20.100000000000001" customHeight="1">
      <c r="A646" s="276" t="s">
        <v>4440</v>
      </c>
      <c r="B646" s="277" t="s">
        <v>1735</v>
      </c>
      <c r="C646" s="278" t="s">
        <v>4310</v>
      </c>
      <c r="D646" s="279"/>
      <c r="E646" s="280"/>
      <c r="F646" s="39"/>
      <c r="G646" s="41"/>
      <c r="H646" s="39"/>
      <c r="I646" s="41"/>
      <c r="J646" s="24" t="s">
        <v>1</v>
      </c>
      <c r="K646" s="313" t="s">
        <v>1</v>
      </c>
      <c r="L646" s="27"/>
    </row>
    <row r="647" spans="1:12" ht="20.100000000000001" customHeight="1">
      <c r="A647" s="286" t="s">
        <v>4441</v>
      </c>
      <c r="B647" s="287" t="s">
        <v>1734</v>
      </c>
      <c r="C647" s="287" t="s">
        <v>4310</v>
      </c>
      <c r="D647" s="279"/>
      <c r="E647" s="288"/>
      <c r="F647" s="38"/>
      <c r="G647" s="40"/>
      <c r="H647" s="38"/>
      <c r="I647" s="40"/>
      <c r="J647" s="24" t="s">
        <v>1</v>
      </c>
      <c r="K647" s="313" t="s">
        <v>1</v>
      </c>
      <c r="L647" s="25"/>
    </row>
    <row r="648" spans="1:12" ht="20.100000000000001" customHeight="1">
      <c r="A648" s="286" t="s">
        <v>4442</v>
      </c>
      <c r="B648" s="287" t="s">
        <v>1733</v>
      </c>
      <c r="C648" s="287" t="s">
        <v>4310</v>
      </c>
      <c r="D648" s="279" t="s">
        <v>12</v>
      </c>
      <c r="E648" s="288"/>
      <c r="F648" s="38"/>
      <c r="G648" s="40"/>
      <c r="H648" s="38"/>
      <c r="I648" s="40"/>
      <c r="J648" s="24" t="s">
        <v>1</v>
      </c>
      <c r="K648" s="313" t="s">
        <v>1</v>
      </c>
      <c r="L648" s="25"/>
    </row>
    <row r="649" spans="1:12" ht="20.100000000000001" customHeight="1">
      <c r="A649" s="276"/>
      <c r="B649" s="277"/>
      <c r="C649" s="278"/>
      <c r="D649" s="284" t="s">
        <v>77</v>
      </c>
      <c r="E649" s="280"/>
      <c r="F649" s="39"/>
      <c r="G649" s="41"/>
      <c r="H649" s="39"/>
      <c r="I649" s="41"/>
      <c r="J649" s="63"/>
      <c r="K649" s="317"/>
      <c r="L649" s="27"/>
    </row>
    <row r="650" spans="1:12" ht="20.100000000000001" customHeight="1">
      <c r="A650" s="276"/>
      <c r="B650" s="277"/>
      <c r="C650" s="278"/>
      <c r="D650" s="284" t="s">
        <v>78</v>
      </c>
      <c r="E650" s="280"/>
      <c r="F650" s="39"/>
      <c r="G650" s="41"/>
      <c r="H650" s="39"/>
      <c r="I650" s="41"/>
      <c r="J650" s="63"/>
      <c r="K650" s="317"/>
      <c r="L650" s="27"/>
    </row>
    <row r="651" spans="1:12" ht="20.100000000000001" customHeight="1">
      <c r="A651" s="276"/>
      <c r="B651" s="277"/>
      <c r="C651" s="278"/>
      <c r="D651" s="284" t="s">
        <v>79</v>
      </c>
      <c r="E651" s="280"/>
      <c r="F651" s="39"/>
      <c r="G651" s="41"/>
      <c r="H651" s="39"/>
      <c r="I651" s="41"/>
      <c r="J651" s="63"/>
      <c r="K651" s="317"/>
      <c r="L651" s="27"/>
    </row>
    <row r="652" spans="1:12" ht="20.100000000000001" customHeight="1">
      <c r="A652" s="276"/>
      <c r="B652" s="277"/>
      <c r="C652" s="278"/>
      <c r="D652" s="284" t="s">
        <v>1732</v>
      </c>
      <c r="E652" s="280"/>
      <c r="F652" s="39"/>
      <c r="G652" s="41"/>
      <c r="H652" s="39"/>
      <c r="I652" s="41"/>
      <c r="J652" s="63"/>
      <c r="K652" s="317"/>
      <c r="L652" s="27"/>
    </row>
    <row r="653" spans="1:12" ht="20.100000000000001" customHeight="1">
      <c r="A653" s="276"/>
      <c r="B653" s="277"/>
      <c r="C653" s="278"/>
      <c r="D653" s="284" t="s">
        <v>81</v>
      </c>
      <c r="E653" s="280"/>
      <c r="F653" s="39"/>
      <c r="G653" s="41"/>
      <c r="H653" s="39"/>
      <c r="I653" s="41"/>
      <c r="J653" s="63"/>
      <c r="K653" s="317"/>
      <c r="L653" s="27"/>
    </row>
    <row r="654" spans="1:12" ht="20.100000000000001" customHeight="1">
      <c r="A654" s="276"/>
      <c r="B654" s="277"/>
      <c r="C654" s="278"/>
      <c r="D654" s="284" t="s">
        <v>82</v>
      </c>
      <c r="E654" s="280"/>
      <c r="F654" s="39"/>
      <c r="G654" s="41"/>
      <c r="H654" s="39"/>
      <c r="I654" s="41"/>
      <c r="J654" s="63"/>
      <c r="K654" s="317"/>
      <c r="L654" s="27"/>
    </row>
    <row r="655" spans="1:12" ht="20.100000000000001" customHeight="1">
      <c r="A655" s="276"/>
      <c r="B655" s="277"/>
      <c r="C655" s="278"/>
      <c r="D655" s="284" t="s">
        <v>83</v>
      </c>
      <c r="E655" s="280"/>
      <c r="F655" s="39"/>
      <c r="G655" s="41"/>
      <c r="H655" s="39"/>
      <c r="I655" s="41"/>
      <c r="J655" s="63"/>
      <c r="K655" s="317"/>
      <c r="L655" s="27"/>
    </row>
    <row r="656" spans="1:12" ht="20.100000000000001" customHeight="1">
      <c r="A656" s="286" t="s">
        <v>4443</v>
      </c>
      <c r="B656" s="287" t="s">
        <v>1731</v>
      </c>
      <c r="C656" s="289" t="s">
        <v>4672</v>
      </c>
      <c r="D656" s="279" t="s">
        <v>84</v>
      </c>
      <c r="E656" s="288"/>
      <c r="F656" s="38"/>
      <c r="G656" s="40"/>
      <c r="H656" s="38"/>
      <c r="I656" s="40"/>
      <c r="J656" s="24" t="s">
        <v>1</v>
      </c>
      <c r="K656" s="313" t="s">
        <v>1</v>
      </c>
      <c r="L656" s="25"/>
    </row>
    <row r="657" spans="1:12" ht="20.100000000000001" customHeight="1">
      <c r="A657" s="276"/>
      <c r="B657" s="277"/>
      <c r="C657" s="278"/>
      <c r="D657" s="284" t="s">
        <v>85</v>
      </c>
      <c r="E657" s="280"/>
      <c r="F657" s="39"/>
      <c r="G657" s="41"/>
      <c r="H657" s="39"/>
      <c r="I657" s="41"/>
      <c r="J657" s="63"/>
      <c r="K657" s="317"/>
      <c r="L657" s="27"/>
    </row>
    <row r="658" spans="1:12" ht="20.100000000000001" customHeight="1">
      <c r="A658" s="276"/>
      <c r="B658" s="277"/>
      <c r="C658" s="278"/>
      <c r="D658" s="284" t="s">
        <v>86</v>
      </c>
      <c r="E658" s="280"/>
      <c r="F658" s="39"/>
      <c r="G658" s="41"/>
      <c r="H658" s="39"/>
      <c r="I658" s="41"/>
      <c r="J658" s="63"/>
      <c r="K658" s="317"/>
      <c r="L658" s="27"/>
    </row>
    <row r="659" spans="1:12" ht="20.100000000000001" customHeight="1">
      <c r="A659" s="276"/>
      <c r="B659" s="277"/>
      <c r="C659" s="278"/>
      <c r="D659" s="284" t="s">
        <v>87</v>
      </c>
      <c r="E659" s="280"/>
      <c r="F659" s="39"/>
      <c r="G659" s="41"/>
      <c r="H659" s="39"/>
      <c r="I659" s="41"/>
      <c r="J659" s="63"/>
      <c r="K659" s="317"/>
      <c r="L659" s="27"/>
    </row>
    <row r="660" spans="1:12" ht="20.100000000000001" customHeight="1">
      <c r="A660" s="286" t="s">
        <v>4444</v>
      </c>
      <c r="B660" s="287" t="s">
        <v>1730</v>
      </c>
      <c r="C660" s="289" t="s">
        <v>4310</v>
      </c>
      <c r="D660" s="279" t="s">
        <v>88</v>
      </c>
      <c r="E660" s="288"/>
      <c r="F660" s="38"/>
      <c r="G660" s="40"/>
      <c r="H660" s="38"/>
      <c r="I660" s="40"/>
      <c r="J660" s="24" t="s">
        <v>1</v>
      </c>
      <c r="K660" s="313" t="s">
        <v>1</v>
      </c>
      <c r="L660" s="25"/>
    </row>
    <row r="661" spans="1:12" ht="20.100000000000001" customHeight="1">
      <c r="A661" s="276"/>
      <c r="B661" s="277"/>
      <c r="C661" s="278"/>
      <c r="D661" s="284" t="s">
        <v>1729</v>
      </c>
      <c r="E661" s="280"/>
      <c r="F661" s="39"/>
      <c r="G661" s="41"/>
      <c r="H661" s="39"/>
      <c r="I661" s="41"/>
      <c r="J661" s="63"/>
      <c r="K661" s="317"/>
      <c r="L661" s="27"/>
    </row>
    <row r="662" spans="1:12" ht="20.100000000000001" customHeight="1">
      <c r="A662" s="276"/>
      <c r="B662" s="277"/>
      <c r="C662" s="278"/>
      <c r="D662" s="284" t="s">
        <v>1728</v>
      </c>
      <c r="E662" s="280"/>
      <c r="F662" s="39"/>
      <c r="G662" s="41"/>
      <c r="H662" s="39"/>
      <c r="I662" s="41"/>
      <c r="J662" s="63"/>
      <c r="K662" s="317"/>
      <c r="L662" s="27"/>
    </row>
    <row r="663" spans="1:12" ht="20.100000000000001" customHeight="1">
      <c r="A663" s="276"/>
      <c r="B663" s="277"/>
      <c r="C663" s="278"/>
      <c r="D663" s="284" t="s">
        <v>1727</v>
      </c>
      <c r="E663" s="280"/>
      <c r="F663" s="39"/>
      <c r="G663" s="41"/>
      <c r="H663" s="39"/>
      <c r="I663" s="41"/>
      <c r="J663" s="63"/>
      <c r="K663" s="317"/>
      <c r="L663" s="27"/>
    </row>
    <row r="664" spans="1:12" ht="20.100000000000001" customHeight="1">
      <c r="A664" s="276"/>
      <c r="B664" s="277"/>
      <c r="C664" s="278"/>
      <c r="D664" s="284" t="s">
        <v>1726</v>
      </c>
      <c r="E664" s="280"/>
      <c r="F664" s="39"/>
      <c r="G664" s="41"/>
      <c r="H664" s="39"/>
      <c r="I664" s="41"/>
      <c r="J664" s="63"/>
      <c r="K664" s="317"/>
      <c r="L664" s="27"/>
    </row>
    <row r="665" spans="1:12" ht="20.100000000000001" customHeight="1">
      <c r="A665" s="286" t="s">
        <v>4445</v>
      </c>
      <c r="B665" s="287" t="s">
        <v>1725</v>
      </c>
      <c r="C665" s="289" t="s">
        <v>4310</v>
      </c>
      <c r="D665" s="279" t="s">
        <v>1724</v>
      </c>
      <c r="E665" s="288"/>
      <c r="F665" s="38"/>
      <c r="G665" s="40"/>
      <c r="H665" s="38"/>
      <c r="I665" s="40"/>
      <c r="J665" s="24" t="s">
        <v>1</v>
      </c>
      <c r="K665" s="313" t="s">
        <v>1</v>
      </c>
      <c r="L665" s="25"/>
    </row>
    <row r="666" spans="1:12" ht="20.100000000000001" customHeight="1">
      <c r="A666" s="276"/>
      <c r="B666" s="277"/>
      <c r="C666" s="278"/>
      <c r="D666" s="284" t="s">
        <v>1723</v>
      </c>
      <c r="E666" s="280"/>
      <c r="F666" s="39"/>
      <c r="G666" s="41"/>
      <c r="H666" s="39"/>
      <c r="I666" s="41"/>
      <c r="J666" s="63"/>
      <c r="K666" s="317"/>
      <c r="L666" s="27"/>
    </row>
    <row r="667" spans="1:12" ht="20.100000000000001" customHeight="1">
      <c r="A667" s="286" t="s">
        <v>4446</v>
      </c>
      <c r="B667" s="287" t="s">
        <v>1722</v>
      </c>
      <c r="C667" s="289" t="s">
        <v>4673</v>
      </c>
      <c r="D667" s="279"/>
      <c r="E667" s="287" t="s">
        <v>2120</v>
      </c>
      <c r="F667" s="38"/>
      <c r="G667" s="40"/>
      <c r="H667" s="38"/>
      <c r="I667" s="40"/>
      <c r="J667" s="24" t="s">
        <v>1</v>
      </c>
      <c r="K667" s="313" t="s">
        <v>1</v>
      </c>
      <c r="L667" s="25"/>
    </row>
    <row r="668" spans="1:12" ht="20.100000000000001" customHeight="1">
      <c r="A668" s="276"/>
      <c r="B668" s="277"/>
      <c r="C668" s="278"/>
      <c r="D668" s="284" t="s">
        <v>2116</v>
      </c>
      <c r="E668" s="277"/>
      <c r="F668" s="39"/>
      <c r="G668" s="41"/>
      <c r="H668" s="39"/>
      <c r="I668" s="41"/>
      <c r="J668" s="63"/>
      <c r="K668" s="317"/>
      <c r="L668" s="27"/>
    </row>
    <row r="669" spans="1:12" ht="20.100000000000001" customHeight="1">
      <c r="A669" s="276"/>
      <c r="B669" s="277"/>
      <c r="C669" s="278"/>
      <c r="D669" s="284" t="s">
        <v>2118</v>
      </c>
      <c r="E669" s="277"/>
      <c r="F669" s="39"/>
      <c r="G669" s="41"/>
      <c r="H669" s="39"/>
      <c r="I669" s="41"/>
      <c r="J669" s="63"/>
      <c r="K669" s="317"/>
      <c r="L669" s="27"/>
    </row>
    <row r="670" spans="1:12" ht="20.100000000000001" customHeight="1">
      <c r="A670" s="286" t="s">
        <v>4447</v>
      </c>
      <c r="B670" s="287" t="s">
        <v>1721</v>
      </c>
      <c r="C670" s="289" t="s">
        <v>4448</v>
      </c>
      <c r="D670" s="279" t="s">
        <v>1720</v>
      </c>
      <c r="E670" s="288"/>
      <c r="F670" s="38"/>
      <c r="G670" s="40"/>
      <c r="H670" s="38"/>
      <c r="I670" s="40"/>
      <c r="J670" s="24" t="s">
        <v>1</v>
      </c>
      <c r="K670" s="313" t="s">
        <v>1</v>
      </c>
      <c r="L670" s="25"/>
    </row>
    <row r="671" spans="1:12" ht="20.100000000000001" customHeight="1">
      <c r="A671" s="276"/>
      <c r="B671" s="277"/>
      <c r="C671" s="278"/>
      <c r="D671" s="284" t="s">
        <v>1719</v>
      </c>
      <c r="E671" s="280"/>
      <c r="F671" s="39"/>
      <c r="G671" s="41"/>
      <c r="H671" s="39"/>
      <c r="I671" s="41"/>
      <c r="J671" s="63"/>
      <c r="K671" s="317"/>
      <c r="L671" s="27"/>
    </row>
    <row r="672" spans="1:12" ht="20.100000000000001" customHeight="1">
      <c r="A672" s="276"/>
      <c r="B672" s="277"/>
      <c r="C672" s="278"/>
      <c r="D672" s="284" t="s">
        <v>2218</v>
      </c>
      <c r="E672" s="280"/>
      <c r="F672" s="39"/>
      <c r="G672" s="41"/>
      <c r="H672" s="39"/>
      <c r="I672" s="41"/>
      <c r="J672" s="63"/>
      <c r="K672" s="317"/>
      <c r="L672" s="27"/>
    </row>
    <row r="673" spans="1:12" ht="20.100000000000001" customHeight="1">
      <c r="A673" s="276"/>
      <c r="B673" s="277"/>
      <c r="C673" s="278"/>
      <c r="D673" s="284" t="s">
        <v>1718</v>
      </c>
      <c r="E673" s="280"/>
      <c r="F673" s="39"/>
      <c r="G673" s="41"/>
      <c r="H673" s="39"/>
      <c r="I673" s="41"/>
      <c r="J673" s="63"/>
      <c r="K673" s="317"/>
      <c r="L673" s="27"/>
    </row>
    <row r="674" spans="1:12" ht="20.100000000000001" customHeight="1">
      <c r="A674" s="276"/>
      <c r="B674" s="277"/>
      <c r="C674" s="278"/>
      <c r="D674" s="284" t="s">
        <v>1717</v>
      </c>
      <c r="E674" s="280"/>
      <c r="F674" s="39"/>
      <c r="G674" s="41"/>
      <c r="H674" s="39"/>
      <c r="I674" s="41"/>
      <c r="J674" s="63"/>
      <c r="K674" s="317"/>
      <c r="L674" s="27"/>
    </row>
    <row r="675" spans="1:12" ht="20.100000000000001" customHeight="1">
      <c r="A675" s="276"/>
      <c r="B675" s="277"/>
      <c r="C675" s="290"/>
      <c r="D675" s="284" t="s">
        <v>1716</v>
      </c>
      <c r="E675" s="280"/>
      <c r="F675" s="39"/>
      <c r="G675" s="41"/>
      <c r="H675" s="39"/>
      <c r="I675" s="41"/>
      <c r="J675" s="63"/>
      <c r="K675" s="315"/>
      <c r="L675" s="27"/>
    </row>
    <row r="676" spans="1:12" ht="20.100000000000001" customHeight="1">
      <c r="A676" s="276"/>
      <c r="B676" s="277"/>
      <c r="C676" s="278"/>
      <c r="D676" s="284" t="s">
        <v>1715</v>
      </c>
      <c r="E676" s="280"/>
      <c r="F676" s="39"/>
      <c r="G676" s="41"/>
      <c r="H676" s="39"/>
      <c r="I676" s="41"/>
      <c r="J676" s="63"/>
      <c r="K676" s="317"/>
      <c r="L676" s="27"/>
    </row>
    <row r="677" spans="1:12" ht="20.100000000000001" customHeight="1">
      <c r="A677" s="281"/>
      <c r="B677" s="282"/>
      <c r="C677" s="283"/>
      <c r="D677" s="291" t="s">
        <v>1714</v>
      </c>
      <c r="E677" s="285"/>
      <c r="F677" s="84"/>
      <c r="G677" s="85"/>
      <c r="H677" s="84"/>
      <c r="I677" s="85"/>
      <c r="J677" s="72"/>
      <c r="K677" s="316"/>
      <c r="L677" s="55"/>
    </row>
    <row r="678" spans="1:12" ht="20.100000000000001" customHeight="1">
      <c r="A678" s="276" t="s">
        <v>4802</v>
      </c>
      <c r="B678" s="277" t="s">
        <v>4804</v>
      </c>
      <c r="C678" s="289" t="s">
        <v>4310</v>
      </c>
      <c r="D678" s="279" t="s">
        <v>4745</v>
      </c>
      <c r="E678" s="280"/>
      <c r="F678" s="39"/>
      <c r="G678" s="41"/>
      <c r="H678" s="39"/>
      <c r="I678" s="41"/>
      <c r="J678" s="24" t="s">
        <v>1</v>
      </c>
      <c r="K678" s="317"/>
      <c r="L678" s="27"/>
    </row>
    <row r="679" spans="1:12" ht="20.100000000000001" customHeight="1">
      <c r="A679" s="281"/>
      <c r="B679" s="282"/>
      <c r="C679" s="283"/>
      <c r="D679" s="291" t="s">
        <v>4746</v>
      </c>
      <c r="E679" s="285"/>
      <c r="F679" s="84"/>
      <c r="G679" s="85"/>
      <c r="H679" s="84"/>
      <c r="I679" s="85"/>
      <c r="J679" s="85"/>
      <c r="K679" s="316"/>
      <c r="L679" s="55"/>
    </row>
    <row r="680" spans="1:12" ht="20.100000000000001" customHeight="1">
      <c r="A680" s="276" t="s">
        <v>5101</v>
      </c>
      <c r="B680" s="277" t="s">
        <v>4845</v>
      </c>
      <c r="C680" s="290" t="s">
        <v>5133</v>
      </c>
      <c r="D680" s="279" t="s">
        <v>4748</v>
      </c>
      <c r="E680" s="280" t="s">
        <v>5096</v>
      </c>
      <c r="F680" s="39"/>
      <c r="G680" s="41"/>
      <c r="H680" s="39"/>
      <c r="I680" s="41"/>
      <c r="J680" s="24" t="s">
        <v>1</v>
      </c>
      <c r="K680" s="317"/>
      <c r="L680" s="27"/>
    </row>
    <row r="681" spans="1:12" ht="20.100000000000001" customHeight="1">
      <c r="A681" s="276"/>
      <c r="B681" s="277"/>
      <c r="C681" s="290"/>
      <c r="D681" s="284" t="s">
        <v>4749</v>
      </c>
      <c r="E681" s="280"/>
      <c r="F681" s="39"/>
      <c r="G681" s="41"/>
      <c r="H681" s="39"/>
      <c r="I681" s="41"/>
      <c r="J681" s="41"/>
      <c r="K681" s="317"/>
      <c r="L681" s="27"/>
    </row>
    <row r="682" spans="1:12" ht="20.100000000000001" customHeight="1">
      <c r="A682" s="276"/>
      <c r="B682" s="277"/>
      <c r="C682" s="290"/>
      <c r="D682" s="284" t="s">
        <v>4750</v>
      </c>
      <c r="E682" s="280"/>
      <c r="F682" s="39"/>
      <c r="G682" s="41"/>
      <c r="H682" s="39"/>
      <c r="I682" s="41"/>
      <c r="J682" s="41"/>
      <c r="K682" s="317"/>
      <c r="L682" s="27"/>
    </row>
    <row r="683" spans="1:12" ht="20.100000000000001" customHeight="1">
      <c r="A683" s="276"/>
      <c r="B683" s="277"/>
      <c r="C683" s="290"/>
      <c r="D683" s="284" t="s">
        <v>4751</v>
      </c>
      <c r="E683" s="280"/>
      <c r="F683" s="39"/>
      <c r="G683" s="41"/>
      <c r="H683" s="39"/>
      <c r="I683" s="41"/>
      <c r="J683" s="41"/>
      <c r="K683" s="317"/>
      <c r="L683" s="27"/>
    </row>
    <row r="684" spans="1:12" ht="20.100000000000001" customHeight="1">
      <c r="A684" s="276"/>
      <c r="B684" s="277"/>
      <c r="C684" s="290"/>
      <c r="D684" s="284" t="s">
        <v>4752</v>
      </c>
      <c r="E684" s="280"/>
      <c r="F684" s="39"/>
      <c r="G684" s="41"/>
      <c r="H684" s="39"/>
      <c r="I684" s="41"/>
      <c r="J684" s="41"/>
      <c r="K684" s="317"/>
      <c r="L684" s="27"/>
    </row>
    <row r="685" spans="1:12" ht="20.100000000000001" customHeight="1">
      <c r="A685" s="276"/>
      <c r="B685" s="277"/>
      <c r="C685" s="290"/>
      <c r="D685" s="284" t="s">
        <v>4753</v>
      </c>
      <c r="E685" s="280"/>
      <c r="F685" s="39"/>
      <c r="G685" s="41"/>
      <c r="H685" s="39"/>
      <c r="I685" s="41"/>
      <c r="J685" s="41"/>
      <c r="K685" s="317"/>
      <c r="L685" s="27"/>
    </row>
    <row r="686" spans="1:12" ht="20.100000000000001" customHeight="1">
      <c r="A686" s="276"/>
      <c r="B686" s="277"/>
      <c r="C686" s="290"/>
      <c r="D686" s="284" t="s">
        <v>4754</v>
      </c>
      <c r="E686" s="280"/>
      <c r="F686" s="39"/>
      <c r="G686" s="41"/>
      <c r="H686" s="39"/>
      <c r="I686" s="41"/>
      <c r="J686" s="41"/>
      <c r="K686" s="317"/>
      <c r="L686" s="27"/>
    </row>
    <row r="687" spans="1:12" ht="20.100000000000001" customHeight="1">
      <c r="A687" s="276"/>
      <c r="B687" s="277"/>
      <c r="C687" s="290"/>
      <c r="D687" s="284" t="s">
        <v>4755</v>
      </c>
      <c r="E687" s="280"/>
      <c r="F687" s="39"/>
      <c r="G687" s="41"/>
      <c r="H687" s="39"/>
      <c r="I687" s="41"/>
      <c r="J687" s="41"/>
      <c r="K687" s="317"/>
      <c r="L687" s="27"/>
    </row>
    <row r="688" spans="1:12" ht="20.100000000000001" customHeight="1">
      <c r="A688" s="276"/>
      <c r="B688" s="277"/>
      <c r="C688" s="290"/>
      <c r="D688" s="284" t="s">
        <v>4756</v>
      </c>
      <c r="E688" s="280"/>
      <c r="F688" s="39"/>
      <c r="G688" s="41"/>
      <c r="H688" s="39"/>
      <c r="I688" s="41"/>
      <c r="J688" s="41"/>
      <c r="K688" s="317"/>
      <c r="L688" s="27"/>
    </row>
    <row r="689" spans="1:12" ht="20.100000000000001" customHeight="1">
      <c r="A689" s="276"/>
      <c r="B689" s="277"/>
      <c r="C689" s="290"/>
      <c r="D689" s="284" t="s">
        <v>2481</v>
      </c>
      <c r="E689" s="280"/>
      <c r="F689" s="39"/>
      <c r="G689" s="41"/>
      <c r="H689" s="39"/>
      <c r="I689" s="41"/>
      <c r="J689" s="41"/>
      <c r="K689" s="317"/>
      <c r="L689" s="27"/>
    </row>
    <row r="690" spans="1:12" ht="20.100000000000001" customHeight="1">
      <c r="A690" s="276"/>
      <c r="B690" s="277"/>
      <c r="C690" s="290"/>
      <c r="D690" s="284" t="s">
        <v>5094</v>
      </c>
      <c r="E690" s="280"/>
      <c r="F690" s="39"/>
      <c r="G690" s="41"/>
      <c r="H690" s="39"/>
      <c r="I690" s="41"/>
      <c r="J690" s="41"/>
      <c r="K690" s="317"/>
      <c r="L690" s="27"/>
    </row>
    <row r="691" spans="1:12" ht="20.100000000000001" customHeight="1">
      <c r="A691" s="281"/>
      <c r="B691" s="282"/>
      <c r="C691" s="283"/>
      <c r="D691" s="291" t="s">
        <v>5095</v>
      </c>
      <c r="E691" s="285"/>
      <c r="F691" s="84"/>
      <c r="G691" s="85"/>
      <c r="H691" s="84"/>
      <c r="I691" s="85"/>
      <c r="J691" s="85"/>
      <c r="K691" s="316"/>
      <c r="L691" s="55"/>
    </row>
    <row r="692" spans="1:12" ht="20.100000000000001" customHeight="1">
      <c r="A692" s="271" t="s">
        <v>4803</v>
      </c>
      <c r="B692" s="272" t="s">
        <v>4851</v>
      </c>
      <c r="C692" s="273" t="s">
        <v>5134</v>
      </c>
      <c r="D692" s="274"/>
      <c r="E692" s="275"/>
      <c r="F692" s="82"/>
      <c r="G692" s="83"/>
      <c r="H692" s="82"/>
      <c r="I692" s="83"/>
      <c r="J692" s="301" t="s">
        <v>1</v>
      </c>
      <c r="K692" s="318"/>
      <c r="L692" s="49"/>
    </row>
    <row r="693" spans="1:12" ht="20.100000000000001" customHeight="1">
      <c r="A693" s="276" t="s">
        <v>4820</v>
      </c>
      <c r="B693" s="277" t="s">
        <v>4643</v>
      </c>
      <c r="C693" s="278" t="s">
        <v>4674</v>
      </c>
      <c r="D693" s="284" t="s">
        <v>1737</v>
      </c>
      <c r="E693" s="280"/>
      <c r="F693" s="39">
        <v>42</v>
      </c>
      <c r="G693" s="41">
        <v>52.5</v>
      </c>
      <c r="H693" s="39"/>
      <c r="I693" s="41"/>
      <c r="J693" s="24" t="s">
        <v>1</v>
      </c>
      <c r="K693" s="315"/>
      <c r="L693" s="27"/>
    </row>
    <row r="694" spans="1:12" ht="20.100000000000001" customHeight="1">
      <c r="A694" s="281"/>
      <c r="B694" s="282"/>
      <c r="C694" s="283"/>
      <c r="D694" s="284" t="s">
        <v>1736</v>
      </c>
      <c r="E694" s="285"/>
      <c r="F694" s="84">
        <v>38</v>
      </c>
      <c r="G694" s="85">
        <v>47.5</v>
      </c>
      <c r="H694" s="84"/>
      <c r="I694" s="85"/>
      <c r="J694" s="85"/>
      <c r="K694" s="316"/>
      <c r="L694" s="55"/>
    </row>
    <row r="695" spans="1:12" ht="20.100000000000001" customHeight="1">
      <c r="A695" s="276" t="s">
        <v>4821</v>
      </c>
      <c r="B695" s="277" t="s">
        <v>4644</v>
      </c>
      <c r="C695" s="278" t="s">
        <v>4674</v>
      </c>
      <c r="D695" s="279"/>
      <c r="E695" s="280"/>
      <c r="F695" s="82">
        <v>80</v>
      </c>
      <c r="G695" s="83">
        <v>100</v>
      </c>
      <c r="H695" s="39"/>
      <c r="I695" s="41"/>
      <c r="J695" s="24" t="s">
        <v>1</v>
      </c>
      <c r="K695" s="313"/>
      <c r="L695" s="27"/>
    </row>
    <row r="696" spans="1:12" ht="20.100000000000001" customHeight="1">
      <c r="A696" s="286" t="s">
        <v>4822</v>
      </c>
      <c r="B696" s="287" t="s">
        <v>4645</v>
      </c>
      <c r="C696" s="272" t="s">
        <v>4674</v>
      </c>
      <c r="D696" s="279"/>
      <c r="E696" s="288"/>
      <c r="F696" s="82">
        <v>80</v>
      </c>
      <c r="G696" s="41">
        <v>100</v>
      </c>
      <c r="H696" s="38"/>
      <c r="I696" s="40"/>
      <c r="J696" s="24" t="s">
        <v>1</v>
      </c>
      <c r="K696" s="313"/>
      <c r="L696" s="25"/>
    </row>
    <row r="697" spans="1:12" ht="20.100000000000001" customHeight="1">
      <c r="A697" s="286" t="s">
        <v>4823</v>
      </c>
      <c r="B697" s="287" t="s">
        <v>4601</v>
      </c>
      <c r="C697" s="287" t="s">
        <v>4674</v>
      </c>
      <c r="D697" s="279" t="s">
        <v>12</v>
      </c>
      <c r="E697" s="288"/>
      <c r="F697" s="38">
        <v>16</v>
      </c>
      <c r="G697" s="40">
        <v>20</v>
      </c>
      <c r="H697" s="38"/>
      <c r="I697" s="40"/>
      <c r="J697" s="24" t="s">
        <v>1</v>
      </c>
      <c r="K697" s="313"/>
      <c r="L697" s="25"/>
    </row>
    <row r="698" spans="1:12" ht="20.100000000000001" customHeight="1">
      <c r="A698" s="276"/>
      <c r="B698" s="277"/>
      <c r="C698" s="278"/>
      <c r="D698" s="284" t="s">
        <v>77</v>
      </c>
      <c r="E698" s="280"/>
      <c r="F698" s="39">
        <v>6</v>
      </c>
      <c r="G698" s="41">
        <v>7.5</v>
      </c>
      <c r="H698" s="39"/>
      <c r="I698" s="41"/>
      <c r="J698" s="41"/>
      <c r="K698" s="317"/>
      <c r="L698" s="27"/>
    </row>
    <row r="699" spans="1:12" ht="20.100000000000001" customHeight="1">
      <c r="A699" s="276"/>
      <c r="B699" s="277"/>
      <c r="C699" s="278"/>
      <c r="D699" s="284" t="s">
        <v>78</v>
      </c>
      <c r="E699" s="280"/>
      <c r="F699" s="39">
        <v>8</v>
      </c>
      <c r="G699" s="41">
        <v>10</v>
      </c>
      <c r="H699" s="39"/>
      <c r="I699" s="41"/>
      <c r="J699" s="41"/>
      <c r="K699" s="317"/>
      <c r="L699" s="27"/>
    </row>
    <row r="700" spans="1:12" ht="20.100000000000001" customHeight="1">
      <c r="A700" s="276"/>
      <c r="B700" s="277"/>
      <c r="C700" s="278"/>
      <c r="D700" s="284" t="s">
        <v>79</v>
      </c>
      <c r="E700" s="280"/>
      <c r="F700" s="39">
        <v>20</v>
      </c>
      <c r="G700" s="41">
        <v>25</v>
      </c>
      <c r="H700" s="39"/>
      <c r="I700" s="41"/>
      <c r="J700" s="41"/>
      <c r="K700" s="317"/>
      <c r="L700" s="27"/>
    </row>
    <row r="701" spans="1:12" ht="20.100000000000001" customHeight="1">
      <c r="A701" s="276"/>
      <c r="B701" s="277"/>
      <c r="C701" s="278"/>
      <c r="D701" s="284" t="s">
        <v>1732</v>
      </c>
      <c r="E701" s="280"/>
      <c r="F701" s="39">
        <v>9</v>
      </c>
      <c r="G701" s="41">
        <v>11.25</v>
      </c>
      <c r="H701" s="39"/>
      <c r="I701" s="41"/>
      <c r="J701" s="41"/>
      <c r="K701" s="317"/>
      <c r="L701" s="27"/>
    </row>
    <row r="702" spans="1:12" ht="20.100000000000001" customHeight="1">
      <c r="A702" s="276"/>
      <c r="B702" s="277"/>
      <c r="C702" s="278"/>
      <c r="D702" s="284" t="s">
        <v>81</v>
      </c>
      <c r="E702" s="280"/>
      <c r="F702" s="39">
        <v>20</v>
      </c>
      <c r="G702" s="41">
        <v>25</v>
      </c>
      <c r="H702" s="39"/>
      <c r="I702" s="41"/>
      <c r="J702" s="41"/>
      <c r="K702" s="317"/>
      <c r="L702" s="27"/>
    </row>
    <row r="703" spans="1:12" ht="20.100000000000001" customHeight="1">
      <c r="A703" s="276"/>
      <c r="B703" s="277"/>
      <c r="C703" s="278"/>
      <c r="D703" s="284" t="s">
        <v>82</v>
      </c>
      <c r="E703" s="280"/>
      <c r="F703" s="39">
        <v>1</v>
      </c>
      <c r="G703" s="41">
        <v>1.25</v>
      </c>
      <c r="H703" s="39"/>
      <c r="I703" s="41"/>
      <c r="J703" s="41"/>
      <c r="K703" s="317"/>
      <c r="L703" s="27"/>
    </row>
    <row r="704" spans="1:12" ht="20.100000000000001" customHeight="1">
      <c r="A704" s="276"/>
      <c r="B704" s="277"/>
      <c r="C704" s="278"/>
      <c r="D704" s="284" t="s">
        <v>83</v>
      </c>
      <c r="E704" s="280"/>
      <c r="F704" s="39"/>
      <c r="G704" s="41"/>
      <c r="H704" s="39"/>
      <c r="I704" s="41"/>
      <c r="J704" s="41"/>
      <c r="K704" s="317"/>
      <c r="L704" s="27"/>
    </row>
    <row r="705" spans="1:12" ht="20.100000000000001" customHeight="1">
      <c r="A705" s="286" t="s">
        <v>4687</v>
      </c>
      <c r="B705" s="287" t="s">
        <v>4602</v>
      </c>
      <c r="C705" s="289" t="s">
        <v>4688</v>
      </c>
      <c r="D705" s="279" t="s">
        <v>84</v>
      </c>
      <c r="E705" s="288"/>
      <c r="F705" s="38">
        <v>47</v>
      </c>
      <c r="G705" s="40">
        <v>73.4375</v>
      </c>
      <c r="H705" s="38"/>
      <c r="I705" s="40"/>
      <c r="J705" s="24" t="s">
        <v>1</v>
      </c>
      <c r="K705" s="313"/>
      <c r="L705" s="25"/>
    </row>
    <row r="706" spans="1:12" ht="20.100000000000001" customHeight="1">
      <c r="A706" s="276"/>
      <c r="B706" s="277"/>
      <c r="C706" s="278"/>
      <c r="D706" s="284" t="s">
        <v>85</v>
      </c>
      <c r="E706" s="280"/>
      <c r="F706" s="39">
        <v>10</v>
      </c>
      <c r="G706" s="41">
        <v>15.625</v>
      </c>
      <c r="H706" s="39"/>
      <c r="I706" s="41"/>
      <c r="J706" s="41"/>
      <c r="K706" s="317"/>
      <c r="L706" s="27"/>
    </row>
    <row r="707" spans="1:12" ht="20.100000000000001" customHeight="1">
      <c r="A707" s="276"/>
      <c r="B707" s="277"/>
      <c r="C707" s="278"/>
      <c r="D707" s="284" t="s">
        <v>86</v>
      </c>
      <c r="E707" s="280"/>
      <c r="F707" s="39">
        <v>4</v>
      </c>
      <c r="G707" s="41">
        <v>6.25</v>
      </c>
      <c r="H707" s="39"/>
      <c r="I707" s="41"/>
      <c r="J707" s="41"/>
      <c r="K707" s="317"/>
      <c r="L707" s="27"/>
    </row>
    <row r="708" spans="1:12" ht="20.100000000000001" customHeight="1">
      <c r="A708" s="276"/>
      <c r="B708" s="277"/>
      <c r="C708" s="278"/>
      <c r="D708" s="284" t="s">
        <v>87</v>
      </c>
      <c r="E708" s="280"/>
      <c r="F708" s="39">
        <v>3</v>
      </c>
      <c r="G708" s="41">
        <v>4.6875</v>
      </c>
      <c r="H708" s="39"/>
      <c r="I708" s="41"/>
      <c r="J708" s="41"/>
      <c r="K708" s="317"/>
      <c r="L708" s="27"/>
    </row>
    <row r="709" spans="1:12" ht="20.100000000000001" customHeight="1">
      <c r="A709" s="286" t="s">
        <v>4689</v>
      </c>
      <c r="B709" s="287" t="s">
        <v>4603</v>
      </c>
      <c r="C709" s="289" t="s">
        <v>4806</v>
      </c>
      <c r="D709" s="279" t="s">
        <v>88</v>
      </c>
      <c r="E709" s="288"/>
      <c r="F709" s="38">
        <v>44</v>
      </c>
      <c r="G709" s="40">
        <v>55</v>
      </c>
      <c r="H709" s="38"/>
      <c r="I709" s="40"/>
      <c r="J709" s="24" t="s">
        <v>1</v>
      </c>
      <c r="K709" s="313"/>
      <c r="L709" s="25"/>
    </row>
    <row r="710" spans="1:12" ht="20.100000000000001" customHeight="1">
      <c r="A710" s="276"/>
      <c r="B710" s="277"/>
      <c r="C710" s="278"/>
      <c r="D710" s="284" t="s">
        <v>1729</v>
      </c>
      <c r="E710" s="280"/>
      <c r="F710" s="39">
        <v>27</v>
      </c>
      <c r="G710" s="41">
        <v>33.75</v>
      </c>
      <c r="H710" s="39"/>
      <c r="I710" s="41"/>
      <c r="J710" s="41"/>
      <c r="K710" s="317"/>
      <c r="L710" s="27"/>
    </row>
    <row r="711" spans="1:12" ht="20.100000000000001" customHeight="1">
      <c r="A711" s="276"/>
      <c r="B711" s="277"/>
      <c r="C711" s="278"/>
      <c r="D711" s="284" t="s">
        <v>1728</v>
      </c>
      <c r="E711" s="280"/>
      <c r="F711" s="39"/>
      <c r="G711" s="41"/>
      <c r="H711" s="39"/>
      <c r="I711" s="41"/>
      <c r="J711" s="41"/>
      <c r="K711" s="317"/>
      <c r="L711" s="27"/>
    </row>
    <row r="712" spans="1:12" ht="20.100000000000001" customHeight="1">
      <c r="A712" s="276"/>
      <c r="B712" s="277"/>
      <c r="C712" s="278"/>
      <c r="D712" s="284" t="s">
        <v>1727</v>
      </c>
      <c r="E712" s="280"/>
      <c r="F712" s="39">
        <v>3</v>
      </c>
      <c r="G712" s="41">
        <v>3.75</v>
      </c>
      <c r="H712" s="39"/>
      <c r="I712" s="41"/>
      <c r="J712" s="41"/>
      <c r="K712" s="317"/>
      <c r="L712" s="27"/>
    </row>
    <row r="713" spans="1:12" ht="20.100000000000001" customHeight="1">
      <c r="A713" s="276"/>
      <c r="B713" s="277"/>
      <c r="C713" s="278"/>
      <c r="D713" s="284" t="s">
        <v>1726</v>
      </c>
      <c r="E713" s="280"/>
      <c r="F713" s="39">
        <v>6</v>
      </c>
      <c r="G713" s="41">
        <v>7.5</v>
      </c>
      <c r="H713" s="39"/>
      <c r="I713" s="41"/>
      <c r="J713" s="41"/>
      <c r="K713" s="317"/>
      <c r="L713" s="27"/>
    </row>
    <row r="714" spans="1:12" ht="20.100000000000001" customHeight="1">
      <c r="A714" s="286" t="s">
        <v>4690</v>
      </c>
      <c r="B714" s="287" t="s">
        <v>4604</v>
      </c>
      <c r="C714" s="289" t="s">
        <v>4806</v>
      </c>
      <c r="D714" s="279" t="s">
        <v>1724</v>
      </c>
      <c r="E714" s="288"/>
      <c r="F714" s="38">
        <v>25</v>
      </c>
      <c r="G714" s="40">
        <v>31.25</v>
      </c>
      <c r="H714" s="38"/>
      <c r="I714" s="40"/>
      <c r="J714" s="24" t="s">
        <v>1</v>
      </c>
      <c r="K714" s="313"/>
      <c r="L714" s="25"/>
    </row>
    <row r="715" spans="1:12" ht="20.100000000000001" customHeight="1">
      <c r="A715" s="276"/>
      <c r="B715" s="277"/>
      <c r="C715" s="278"/>
      <c r="D715" s="284" t="s">
        <v>1723</v>
      </c>
      <c r="E715" s="280"/>
      <c r="F715" s="39">
        <v>55</v>
      </c>
      <c r="G715" s="41">
        <v>68.75</v>
      </c>
      <c r="H715" s="39"/>
      <c r="I715" s="41"/>
      <c r="J715" s="41"/>
      <c r="K715" s="317"/>
      <c r="L715" s="27"/>
    </row>
    <row r="716" spans="1:12" ht="20.100000000000001" customHeight="1">
      <c r="A716" s="286" t="s">
        <v>4691</v>
      </c>
      <c r="B716" s="287" t="s">
        <v>4605</v>
      </c>
      <c r="C716" s="289" t="s">
        <v>4692</v>
      </c>
      <c r="D716" s="279"/>
      <c r="E716" s="287" t="s">
        <v>2120</v>
      </c>
      <c r="F716" s="38">
        <v>20</v>
      </c>
      <c r="G716" s="40">
        <v>80</v>
      </c>
      <c r="H716" s="38"/>
      <c r="I716" s="40"/>
      <c r="J716" s="24" t="s">
        <v>1</v>
      </c>
      <c r="K716" s="313"/>
      <c r="L716" s="25"/>
    </row>
    <row r="717" spans="1:12" ht="20.100000000000001" customHeight="1">
      <c r="A717" s="276"/>
      <c r="B717" s="277"/>
      <c r="C717" s="278"/>
      <c r="D717" s="284" t="s">
        <v>2116</v>
      </c>
      <c r="E717" s="277"/>
      <c r="F717" s="39"/>
      <c r="G717" s="41"/>
      <c r="H717" s="39"/>
      <c r="I717" s="41"/>
      <c r="J717" s="41"/>
      <c r="K717" s="317"/>
      <c r="L717" s="27"/>
    </row>
    <row r="718" spans="1:12" ht="20.100000000000001" customHeight="1">
      <c r="A718" s="276"/>
      <c r="B718" s="277"/>
      <c r="C718" s="278"/>
      <c r="D718" s="284" t="s">
        <v>2118</v>
      </c>
      <c r="E718" s="277"/>
      <c r="F718" s="39">
        <v>5</v>
      </c>
      <c r="G718" s="41">
        <v>20</v>
      </c>
      <c r="H718" s="39"/>
      <c r="I718" s="41"/>
      <c r="J718" s="41"/>
      <c r="K718" s="317"/>
      <c r="L718" s="27"/>
    </row>
    <row r="719" spans="1:12" ht="20.100000000000001" customHeight="1">
      <c r="A719" s="286" t="s">
        <v>4693</v>
      </c>
      <c r="B719" s="287" t="s">
        <v>4606</v>
      </c>
      <c r="C719" s="289" t="s">
        <v>4694</v>
      </c>
      <c r="D719" s="279" t="s">
        <v>1720</v>
      </c>
      <c r="E719" s="288"/>
      <c r="F719" s="38"/>
      <c r="G719" s="40"/>
      <c r="H719" s="38"/>
      <c r="I719" s="40"/>
      <c r="J719" s="24" t="s">
        <v>1</v>
      </c>
      <c r="K719" s="313"/>
      <c r="L719" s="25"/>
    </row>
    <row r="720" spans="1:12" ht="20.100000000000001" customHeight="1">
      <c r="A720" s="276"/>
      <c r="B720" s="277"/>
      <c r="C720" s="278"/>
      <c r="D720" s="284" t="s">
        <v>1719</v>
      </c>
      <c r="E720" s="280"/>
      <c r="F720" s="39"/>
      <c r="G720" s="41"/>
      <c r="H720" s="39"/>
      <c r="I720" s="41"/>
      <c r="J720" s="41"/>
      <c r="K720" s="317"/>
      <c r="L720" s="27"/>
    </row>
    <row r="721" spans="1:12" ht="20.100000000000001" customHeight="1">
      <c r="A721" s="276"/>
      <c r="B721" s="277"/>
      <c r="C721" s="278"/>
      <c r="D721" s="284" t="s">
        <v>2218</v>
      </c>
      <c r="E721" s="280"/>
      <c r="F721" s="39"/>
      <c r="G721" s="41"/>
      <c r="H721" s="39"/>
      <c r="I721" s="41"/>
      <c r="J721" s="41"/>
      <c r="K721" s="317"/>
      <c r="L721" s="27"/>
    </row>
    <row r="722" spans="1:12" ht="20.100000000000001" customHeight="1">
      <c r="A722" s="276"/>
      <c r="B722" s="277"/>
      <c r="C722" s="278"/>
      <c r="D722" s="284" t="s">
        <v>1718</v>
      </c>
      <c r="E722" s="280"/>
      <c r="F722" s="39">
        <v>3</v>
      </c>
      <c r="G722" s="41">
        <v>60</v>
      </c>
      <c r="H722" s="39"/>
      <c r="I722" s="41"/>
      <c r="J722" s="41"/>
      <c r="K722" s="317"/>
      <c r="L722" s="27"/>
    </row>
    <row r="723" spans="1:12" ht="20.100000000000001" customHeight="1">
      <c r="A723" s="276"/>
      <c r="B723" s="277"/>
      <c r="C723" s="278"/>
      <c r="D723" s="284" t="s">
        <v>1717</v>
      </c>
      <c r="E723" s="280"/>
      <c r="F723" s="39">
        <v>2</v>
      </c>
      <c r="G723" s="41">
        <v>40</v>
      </c>
      <c r="H723" s="39"/>
      <c r="I723" s="41"/>
      <c r="J723" s="41"/>
      <c r="K723" s="317"/>
      <c r="L723" s="27"/>
    </row>
    <row r="724" spans="1:12" ht="20.100000000000001" customHeight="1">
      <c r="A724" s="276"/>
      <c r="B724" s="277"/>
      <c r="C724" s="290"/>
      <c r="D724" s="284" t="s">
        <v>1716</v>
      </c>
      <c r="E724" s="280"/>
      <c r="F724" s="39"/>
      <c r="G724" s="41"/>
      <c r="H724" s="39"/>
      <c r="I724" s="41"/>
      <c r="J724" s="41"/>
      <c r="K724" s="315"/>
      <c r="L724" s="27"/>
    </row>
    <row r="725" spans="1:12" ht="20.100000000000001" customHeight="1">
      <c r="A725" s="276"/>
      <c r="B725" s="277"/>
      <c r="C725" s="278"/>
      <c r="D725" s="284" t="s">
        <v>1715</v>
      </c>
      <c r="E725" s="280"/>
      <c r="F725" s="39"/>
      <c r="G725" s="41"/>
      <c r="H725" s="39"/>
      <c r="I725" s="41"/>
      <c r="J725" s="41"/>
      <c r="K725" s="317"/>
      <c r="L725" s="27"/>
    </row>
    <row r="726" spans="1:12" ht="20.100000000000001" customHeight="1">
      <c r="A726" s="281"/>
      <c r="B726" s="282"/>
      <c r="C726" s="283"/>
      <c r="D726" s="291" t="s">
        <v>1714</v>
      </c>
      <c r="E726" s="285"/>
      <c r="F726" s="84"/>
      <c r="G726" s="85"/>
      <c r="H726" s="84"/>
      <c r="I726" s="85"/>
      <c r="J726" s="85"/>
      <c r="K726" s="316"/>
      <c r="L726" s="55"/>
    </row>
    <row r="727" spans="1:12" ht="20.100000000000001" customHeight="1">
      <c r="A727" s="276" t="s">
        <v>4852</v>
      </c>
      <c r="B727" s="277" t="s">
        <v>4805</v>
      </c>
      <c r="C727" s="289" t="s">
        <v>4806</v>
      </c>
      <c r="D727" s="279" t="s">
        <v>4807</v>
      </c>
      <c r="E727" s="280"/>
      <c r="F727" s="39">
        <v>21</v>
      </c>
      <c r="G727" s="41">
        <v>26.25</v>
      </c>
      <c r="H727" s="39"/>
      <c r="I727" s="24" t="s">
        <v>1</v>
      </c>
      <c r="J727" s="24" t="s">
        <v>1</v>
      </c>
      <c r="K727" s="317"/>
      <c r="L727" s="27"/>
    </row>
    <row r="728" spans="1:12" ht="20.100000000000001" customHeight="1">
      <c r="A728" s="276"/>
      <c r="B728" s="277"/>
      <c r="C728" s="290"/>
      <c r="D728" s="284" t="s">
        <v>5102</v>
      </c>
      <c r="E728" s="280"/>
      <c r="F728" s="39">
        <v>14</v>
      </c>
      <c r="G728" s="41">
        <v>17.5</v>
      </c>
      <c r="H728" s="39"/>
      <c r="I728" s="41"/>
      <c r="J728" s="41"/>
      <c r="K728" s="317"/>
      <c r="L728" s="27"/>
    </row>
    <row r="729" spans="1:12" ht="20.100000000000001" customHeight="1">
      <c r="A729" s="276"/>
      <c r="B729" s="277"/>
      <c r="C729" s="290"/>
      <c r="D729" s="284" t="s">
        <v>5103</v>
      </c>
      <c r="E729" s="280"/>
      <c r="F729" s="39">
        <v>34</v>
      </c>
      <c r="G729" s="41">
        <v>42.5</v>
      </c>
      <c r="H729" s="39"/>
      <c r="I729" s="41"/>
      <c r="J729" s="41"/>
      <c r="K729" s="317"/>
      <c r="L729" s="27"/>
    </row>
    <row r="730" spans="1:12" ht="20.100000000000001" customHeight="1">
      <c r="A730" s="276"/>
      <c r="B730" s="277"/>
      <c r="C730" s="290"/>
      <c r="D730" s="284" t="s">
        <v>3302</v>
      </c>
      <c r="E730" s="280"/>
      <c r="F730" s="39">
        <v>10</v>
      </c>
      <c r="G730" s="41">
        <v>12.5</v>
      </c>
      <c r="H730" s="39"/>
      <c r="I730" s="41"/>
      <c r="J730" s="41"/>
      <c r="K730" s="317"/>
      <c r="L730" s="27"/>
    </row>
    <row r="731" spans="1:12" ht="20.100000000000001" customHeight="1">
      <c r="A731" s="276"/>
      <c r="B731" s="277"/>
      <c r="C731" s="290"/>
      <c r="D731" s="284" t="s">
        <v>5094</v>
      </c>
      <c r="E731" s="280"/>
      <c r="F731" s="39"/>
      <c r="G731" s="41"/>
      <c r="H731" s="39"/>
      <c r="I731" s="41"/>
      <c r="J731" s="41"/>
      <c r="K731" s="317"/>
      <c r="L731" s="27"/>
    </row>
    <row r="732" spans="1:12" ht="20.100000000000001" customHeight="1">
      <c r="A732" s="276"/>
      <c r="B732" s="277"/>
      <c r="C732" s="290"/>
      <c r="D732" s="291" t="s">
        <v>5095</v>
      </c>
      <c r="E732" s="280"/>
      <c r="F732" s="39">
        <v>1</v>
      </c>
      <c r="G732" s="41">
        <v>1.25</v>
      </c>
      <c r="H732" s="39"/>
      <c r="I732" s="41"/>
      <c r="J732" s="41"/>
      <c r="K732" s="317"/>
      <c r="L732" s="27"/>
    </row>
    <row r="733" spans="1:12" ht="20.100000000000001" customHeight="1">
      <c r="A733" s="271" t="s">
        <v>4853</v>
      </c>
      <c r="B733" s="272" t="s">
        <v>4808</v>
      </c>
      <c r="C733" s="273" t="s">
        <v>5135</v>
      </c>
      <c r="D733" s="274"/>
      <c r="E733" s="275"/>
      <c r="F733" s="82">
        <v>10</v>
      </c>
      <c r="G733" s="301">
        <v>100</v>
      </c>
      <c r="H733" s="82"/>
      <c r="I733" s="301" t="s">
        <v>1</v>
      </c>
      <c r="J733" s="83"/>
      <c r="K733" s="318"/>
      <c r="L733" s="49"/>
    </row>
    <row r="734" spans="1:12" ht="20.100000000000001" customHeight="1">
      <c r="A734" s="276" t="s">
        <v>4695</v>
      </c>
      <c r="B734" s="277" t="s">
        <v>4607</v>
      </c>
      <c r="C734" s="278" t="s">
        <v>4806</v>
      </c>
      <c r="D734" s="284" t="s">
        <v>1737</v>
      </c>
      <c r="E734" s="280"/>
      <c r="F734" s="39">
        <v>4</v>
      </c>
      <c r="G734" s="41">
        <v>57.142857142857146</v>
      </c>
      <c r="H734" s="39"/>
      <c r="I734" s="41"/>
      <c r="J734" s="63" t="s">
        <v>1</v>
      </c>
      <c r="K734" s="315"/>
      <c r="L734" s="27"/>
    </row>
    <row r="735" spans="1:12" ht="20.100000000000001" customHeight="1">
      <c r="A735" s="281"/>
      <c r="B735" s="282"/>
      <c r="C735" s="283"/>
      <c r="D735" s="284" t="s">
        <v>1736</v>
      </c>
      <c r="E735" s="285"/>
      <c r="F735" s="84">
        <v>3</v>
      </c>
      <c r="G735" s="85">
        <v>42.857142857142854</v>
      </c>
      <c r="H735" s="84"/>
      <c r="I735" s="85"/>
      <c r="J735" s="85"/>
      <c r="K735" s="316"/>
      <c r="L735" s="55"/>
    </row>
    <row r="736" spans="1:12" ht="20.100000000000001" customHeight="1">
      <c r="A736" s="276" t="s">
        <v>4696</v>
      </c>
      <c r="B736" s="277" t="s">
        <v>4608</v>
      </c>
      <c r="C736" s="278" t="s">
        <v>4806</v>
      </c>
      <c r="D736" s="279"/>
      <c r="E736" s="280"/>
      <c r="F736" s="39">
        <v>7</v>
      </c>
      <c r="G736" s="41">
        <v>100</v>
      </c>
      <c r="H736" s="39"/>
      <c r="I736" s="41"/>
      <c r="J736" s="24" t="s">
        <v>1</v>
      </c>
      <c r="K736" s="313"/>
      <c r="L736" s="27"/>
    </row>
    <row r="737" spans="1:12" ht="20.100000000000001" customHeight="1">
      <c r="A737" s="286" t="s">
        <v>4697</v>
      </c>
      <c r="B737" s="287" t="s">
        <v>4609</v>
      </c>
      <c r="C737" s="287" t="s">
        <v>4806</v>
      </c>
      <c r="D737" s="279"/>
      <c r="E737" s="288"/>
      <c r="F737" s="82">
        <v>7</v>
      </c>
      <c r="G737" s="83">
        <v>100</v>
      </c>
      <c r="H737" s="82"/>
      <c r="I737" s="83"/>
      <c r="J737" s="24" t="s">
        <v>1</v>
      </c>
      <c r="K737" s="313"/>
      <c r="L737" s="25"/>
    </row>
    <row r="738" spans="1:12" ht="20.100000000000001" customHeight="1">
      <c r="A738" s="286" t="s">
        <v>4698</v>
      </c>
      <c r="B738" s="287" t="s">
        <v>4610</v>
      </c>
      <c r="C738" s="287" t="s">
        <v>4806</v>
      </c>
      <c r="D738" s="279" t="s">
        <v>12</v>
      </c>
      <c r="E738" s="288"/>
      <c r="F738" s="38">
        <v>1</v>
      </c>
      <c r="G738" s="40">
        <v>14.285714285714286</v>
      </c>
      <c r="H738" s="38"/>
      <c r="I738" s="40"/>
      <c r="J738" s="24" t="s">
        <v>1</v>
      </c>
      <c r="K738" s="313"/>
      <c r="L738" s="25"/>
    </row>
    <row r="739" spans="1:12" ht="20.100000000000001" customHeight="1">
      <c r="A739" s="276"/>
      <c r="B739" s="277"/>
      <c r="C739" s="278"/>
      <c r="D739" s="284" t="s">
        <v>77</v>
      </c>
      <c r="E739" s="280"/>
      <c r="F739" s="39">
        <v>1</v>
      </c>
      <c r="G739" s="41">
        <v>14.285714285714286</v>
      </c>
      <c r="H739" s="39"/>
      <c r="I739" s="41"/>
      <c r="J739" s="41"/>
      <c r="K739" s="317"/>
      <c r="L739" s="27"/>
    </row>
    <row r="740" spans="1:12" ht="20.100000000000001" customHeight="1">
      <c r="A740" s="276"/>
      <c r="B740" s="277"/>
      <c r="C740" s="278"/>
      <c r="D740" s="284" t="s">
        <v>78</v>
      </c>
      <c r="E740" s="280"/>
      <c r="F740" s="39"/>
      <c r="G740" s="41"/>
      <c r="H740" s="39"/>
      <c r="I740" s="41"/>
      <c r="J740" s="41"/>
      <c r="K740" s="317"/>
      <c r="L740" s="27"/>
    </row>
    <row r="741" spans="1:12" ht="20.100000000000001" customHeight="1">
      <c r="A741" s="276"/>
      <c r="B741" s="277"/>
      <c r="C741" s="278"/>
      <c r="D741" s="284" t="s">
        <v>79</v>
      </c>
      <c r="E741" s="280"/>
      <c r="F741" s="39">
        <v>1</v>
      </c>
      <c r="G741" s="41">
        <v>14.285714285714286</v>
      </c>
      <c r="H741" s="39"/>
      <c r="I741" s="41"/>
      <c r="J741" s="41"/>
      <c r="K741" s="317"/>
      <c r="L741" s="27"/>
    </row>
    <row r="742" spans="1:12" ht="20.100000000000001" customHeight="1">
      <c r="A742" s="276"/>
      <c r="B742" s="277"/>
      <c r="C742" s="278"/>
      <c r="D742" s="284" t="s">
        <v>1732</v>
      </c>
      <c r="E742" s="280"/>
      <c r="F742" s="39">
        <v>1</v>
      </c>
      <c r="G742" s="41">
        <v>14.285714285714286</v>
      </c>
      <c r="H742" s="39"/>
      <c r="I742" s="41"/>
      <c r="J742" s="41"/>
      <c r="K742" s="317"/>
      <c r="L742" s="27"/>
    </row>
    <row r="743" spans="1:12" ht="20.100000000000001" customHeight="1">
      <c r="A743" s="276"/>
      <c r="B743" s="277"/>
      <c r="C743" s="278"/>
      <c r="D743" s="284" t="s">
        <v>81</v>
      </c>
      <c r="E743" s="280"/>
      <c r="F743" s="39">
        <v>3</v>
      </c>
      <c r="G743" s="41">
        <v>42.857142857142854</v>
      </c>
      <c r="H743" s="39"/>
      <c r="I743" s="41"/>
      <c r="J743" s="41"/>
      <c r="K743" s="317"/>
      <c r="L743" s="27"/>
    </row>
    <row r="744" spans="1:12" ht="20.100000000000001" customHeight="1">
      <c r="A744" s="276"/>
      <c r="B744" s="277"/>
      <c r="C744" s="278"/>
      <c r="D744" s="284" t="s">
        <v>82</v>
      </c>
      <c r="E744" s="280"/>
      <c r="F744" s="39"/>
      <c r="G744" s="41"/>
      <c r="H744" s="39"/>
      <c r="I744" s="41"/>
      <c r="J744" s="41"/>
      <c r="K744" s="317"/>
      <c r="L744" s="27"/>
    </row>
    <row r="745" spans="1:12" ht="20.100000000000001" customHeight="1">
      <c r="A745" s="276"/>
      <c r="B745" s="277"/>
      <c r="C745" s="278"/>
      <c r="D745" s="284" t="s">
        <v>83</v>
      </c>
      <c r="E745" s="280"/>
      <c r="F745" s="39"/>
      <c r="G745" s="41"/>
      <c r="H745" s="39"/>
      <c r="I745" s="41"/>
      <c r="J745" s="41"/>
      <c r="K745" s="317"/>
      <c r="L745" s="27"/>
    </row>
    <row r="746" spans="1:12" ht="20.100000000000001" customHeight="1">
      <c r="A746" s="286" t="s">
        <v>4699</v>
      </c>
      <c r="B746" s="287" t="s">
        <v>4611</v>
      </c>
      <c r="C746" s="289" t="s">
        <v>4700</v>
      </c>
      <c r="D746" s="279" t="s">
        <v>84</v>
      </c>
      <c r="E746" s="288"/>
      <c r="F746" s="38">
        <v>4</v>
      </c>
      <c r="G746" s="40">
        <v>66.666666666666671</v>
      </c>
      <c r="H746" s="38"/>
      <c r="I746" s="40"/>
      <c r="J746" s="24" t="s">
        <v>1</v>
      </c>
      <c r="K746" s="313"/>
      <c r="L746" s="25"/>
    </row>
    <row r="747" spans="1:12" ht="20.100000000000001" customHeight="1">
      <c r="A747" s="276"/>
      <c r="B747" s="277"/>
      <c r="C747" s="278"/>
      <c r="D747" s="284" t="s">
        <v>85</v>
      </c>
      <c r="E747" s="280"/>
      <c r="F747" s="39">
        <v>2</v>
      </c>
      <c r="G747" s="41">
        <v>33.333333333333336</v>
      </c>
      <c r="H747" s="39"/>
      <c r="I747" s="41"/>
      <c r="J747" s="41"/>
      <c r="K747" s="317"/>
      <c r="L747" s="27"/>
    </row>
    <row r="748" spans="1:12" ht="20.100000000000001" customHeight="1">
      <c r="A748" s="276"/>
      <c r="B748" s="277"/>
      <c r="C748" s="278"/>
      <c r="D748" s="284" t="s">
        <v>86</v>
      </c>
      <c r="E748" s="280"/>
      <c r="F748" s="39"/>
      <c r="G748" s="41"/>
      <c r="H748" s="39"/>
      <c r="I748" s="41"/>
      <c r="J748" s="41"/>
      <c r="K748" s="317"/>
      <c r="L748" s="27"/>
    </row>
    <row r="749" spans="1:12" ht="20.100000000000001" customHeight="1">
      <c r="A749" s="276"/>
      <c r="B749" s="277"/>
      <c r="C749" s="278"/>
      <c r="D749" s="284" t="s">
        <v>87</v>
      </c>
      <c r="E749" s="280"/>
      <c r="F749" s="39"/>
      <c r="G749" s="41"/>
      <c r="H749" s="39"/>
      <c r="I749" s="41"/>
      <c r="J749" s="41"/>
      <c r="K749" s="317"/>
      <c r="L749" s="27"/>
    </row>
    <row r="750" spans="1:12" ht="20.100000000000001" customHeight="1">
      <c r="A750" s="286" t="s">
        <v>4701</v>
      </c>
      <c r="B750" s="287" t="s">
        <v>4612</v>
      </c>
      <c r="C750" s="289" t="s">
        <v>4806</v>
      </c>
      <c r="D750" s="279" t="s">
        <v>88</v>
      </c>
      <c r="E750" s="288"/>
      <c r="F750" s="38">
        <v>5</v>
      </c>
      <c r="G750" s="40">
        <v>71.428571428571431</v>
      </c>
      <c r="H750" s="38"/>
      <c r="I750" s="40"/>
      <c r="J750" s="24" t="s">
        <v>1</v>
      </c>
      <c r="K750" s="313"/>
      <c r="L750" s="25"/>
    </row>
    <row r="751" spans="1:12" ht="20.100000000000001" customHeight="1">
      <c r="A751" s="276"/>
      <c r="B751" s="277"/>
      <c r="C751" s="278"/>
      <c r="D751" s="284" t="s">
        <v>1729</v>
      </c>
      <c r="E751" s="280"/>
      <c r="F751" s="39">
        <v>1</v>
      </c>
      <c r="G751" s="41">
        <v>14.285714285714286</v>
      </c>
      <c r="H751" s="39"/>
      <c r="I751" s="41"/>
      <c r="J751" s="41"/>
      <c r="K751" s="317"/>
      <c r="L751" s="27"/>
    </row>
    <row r="752" spans="1:12" ht="20.100000000000001" customHeight="1">
      <c r="A752" s="276"/>
      <c r="B752" s="277"/>
      <c r="C752" s="278"/>
      <c r="D752" s="284" t="s">
        <v>1728</v>
      </c>
      <c r="E752" s="280"/>
      <c r="F752" s="39"/>
      <c r="G752" s="41"/>
      <c r="H752" s="39"/>
      <c r="I752" s="41"/>
      <c r="J752" s="41"/>
      <c r="K752" s="317"/>
      <c r="L752" s="27"/>
    </row>
    <row r="753" spans="1:12" ht="20.100000000000001" customHeight="1">
      <c r="A753" s="276"/>
      <c r="B753" s="277"/>
      <c r="C753" s="278"/>
      <c r="D753" s="284" t="s">
        <v>1727</v>
      </c>
      <c r="E753" s="280"/>
      <c r="F753" s="39"/>
      <c r="G753" s="41"/>
      <c r="H753" s="39"/>
      <c r="I753" s="41"/>
      <c r="J753" s="41"/>
      <c r="K753" s="317"/>
      <c r="L753" s="27"/>
    </row>
    <row r="754" spans="1:12" ht="20.100000000000001" customHeight="1">
      <c r="A754" s="276"/>
      <c r="B754" s="277"/>
      <c r="C754" s="278"/>
      <c r="D754" s="284" t="s">
        <v>1726</v>
      </c>
      <c r="E754" s="280"/>
      <c r="F754" s="39">
        <v>1</v>
      </c>
      <c r="G754" s="41">
        <v>14.285714285714286</v>
      </c>
      <c r="H754" s="39"/>
      <c r="I754" s="41"/>
      <c r="J754" s="41"/>
      <c r="K754" s="317"/>
      <c r="L754" s="27"/>
    </row>
    <row r="755" spans="1:12" ht="20.100000000000001" customHeight="1">
      <c r="A755" s="286" t="s">
        <v>4702</v>
      </c>
      <c r="B755" s="287" t="s">
        <v>4613</v>
      </c>
      <c r="C755" s="289" t="s">
        <v>4806</v>
      </c>
      <c r="D755" s="279" t="s">
        <v>1724</v>
      </c>
      <c r="E755" s="288"/>
      <c r="F755" s="38">
        <v>1</v>
      </c>
      <c r="G755" s="40">
        <v>14.285714285714286</v>
      </c>
      <c r="H755" s="38"/>
      <c r="I755" s="40"/>
      <c r="J755" s="24" t="s">
        <v>1</v>
      </c>
      <c r="K755" s="313"/>
      <c r="L755" s="25"/>
    </row>
    <row r="756" spans="1:12" ht="20.100000000000001" customHeight="1">
      <c r="A756" s="276"/>
      <c r="B756" s="277"/>
      <c r="C756" s="278"/>
      <c r="D756" s="284" t="s">
        <v>1723</v>
      </c>
      <c r="E756" s="280"/>
      <c r="F756" s="39">
        <v>6</v>
      </c>
      <c r="G756" s="41">
        <v>85.714285714285708</v>
      </c>
      <c r="H756" s="39"/>
      <c r="I756" s="41"/>
      <c r="J756" s="41"/>
      <c r="K756" s="317"/>
      <c r="L756" s="27"/>
    </row>
    <row r="757" spans="1:12" ht="20.100000000000001" customHeight="1">
      <c r="A757" s="286" t="s">
        <v>4703</v>
      </c>
      <c r="B757" s="287" t="s">
        <v>4614</v>
      </c>
      <c r="C757" s="289" t="s">
        <v>4704</v>
      </c>
      <c r="D757" s="279"/>
      <c r="E757" s="287" t="s">
        <v>2120</v>
      </c>
      <c r="F757" s="38"/>
      <c r="G757" s="40"/>
      <c r="H757" s="38"/>
      <c r="I757" s="40"/>
      <c r="J757" s="24" t="s">
        <v>1</v>
      </c>
      <c r="K757" s="313"/>
      <c r="L757" s="25"/>
    </row>
    <row r="758" spans="1:12" ht="20.100000000000001" customHeight="1">
      <c r="A758" s="276"/>
      <c r="B758" s="277"/>
      <c r="C758" s="278"/>
      <c r="D758" s="284" t="s">
        <v>2116</v>
      </c>
      <c r="E758" s="277"/>
      <c r="F758" s="39"/>
      <c r="G758" s="41"/>
      <c r="H758" s="39"/>
      <c r="I758" s="41"/>
      <c r="J758" s="41"/>
      <c r="K758" s="317"/>
      <c r="L758" s="27"/>
    </row>
    <row r="759" spans="1:12" ht="20.100000000000001" customHeight="1">
      <c r="A759" s="276"/>
      <c r="B759" s="277"/>
      <c r="C759" s="278"/>
      <c r="D759" s="284" t="s">
        <v>2118</v>
      </c>
      <c r="E759" s="277"/>
      <c r="F759" s="39">
        <v>1</v>
      </c>
      <c r="G759" s="41">
        <v>100</v>
      </c>
      <c r="H759" s="39"/>
      <c r="I759" s="41"/>
      <c r="J759" s="41"/>
      <c r="K759" s="317"/>
      <c r="L759" s="27"/>
    </row>
    <row r="760" spans="1:12" ht="20.100000000000001" customHeight="1">
      <c r="A760" s="286" t="s">
        <v>4705</v>
      </c>
      <c r="B760" s="287" t="s">
        <v>4615</v>
      </c>
      <c r="C760" s="289" t="s">
        <v>4706</v>
      </c>
      <c r="D760" s="279" t="s">
        <v>1720</v>
      </c>
      <c r="E760" s="288"/>
      <c r="F760" s="38"/>
      <c r="G760" s="40"/>
      <c r="H760" s="38"/>
      <c r="I760" s="40"/>
      <c r="J760" s="24" t="s">
        <v>1</v>
      </c>
      <c r="K760" s="313"/>
      <c r="L760" s="25"/>
    </row>
    <row r="761" spans="1:12" ht="20.100000000000001" customHeight="1">
      <c r="A761" s="276"/>
      <c r="B761" s="277"/>
      <c r="C761" s="278"/>
      <c r="D761" s="284" t="s">
        <v>1719</v>
      </c>
      <c r="E761" s="280"/>
      <c r="F761" s="39"/>
      <c r="G761" s="41"/>
      <c r="H761" s="39"/>
      <c r="I761" s="41"/>
      <c r="J761" s="41"/>
      <c r="K761" s="317"/>
      <c r="L761" s="27"/>
    </row>
    <row r="762" spans="1:12" ht="20.100000000000001" customHeight="1">
      <c r="A762" s="276"/>
      <c r="B762" s="277"/>
      <c r="C762" s="278"/>
      <c r="D762" s="284" t="s">
        <v>2218</v>
      </c>
      <c r="E762" s="280"/>
      <c r="F762" s="39"/>
      <c r="G762" s="41"/>
      <c r="H762" s="39"/>
      <c r="I762" s="41"/>
      <c r="J762" s="41"/>
      <c r="K762" s="317"/>
      <c r="L762" s="27"/>
    </row>
    <row r="763" spans="1:12" ht="20.100000000000001" customHeight="1">
      <c r="A763" s="276"/>
      <c r="B763" s="277"/>
      <c r="C763" s="278"/>
      <c r="D763" s="284" t="s">
        <v>1718</v>
      </c>
      <c r="E763" s="280"/>
      <c r="F763" s="39"/>
      <c r="G763" s="41"/>
      <c r="H763" s="39"/>
      <c r="I763" s="41"/>
      <c r="J763" s="41"/>
      <c r="K763" s="317"/>
      <c r="L763" s="27"/>
    </row>
    <row r="764" spans="1:12" ht="20.100000000000001" customHeight="1">
      <c r="A764" s="276"/>
      <c r="B764" s="277"/>
      <c r="C764" s="278"/>
      <c r="D764" s="284" t="s">
        <v>1717</v>
      </c>
      <c r="E764" s="280"/>
      <c r="F764" s="39"/>
      <c r="G764" s="41"/>
      <c r="H764" s="39"/>
      <c r="I764" s="41"/>
      <c r="J764" s="41"/>
      <c r="K764" s="317"/>
      <c r="L764" s="27"/>
    </row>
    <row r="765" spans="1:12" ht="20.100000000000001" customHeight="1">
      <c r="A765" s="276"/>
      <c r="B765" s="277"/>
      <c r="C765" s="290"/>
      <c r="D765" s="284" t="s">
        <v>1716</v>
      </c>
      <c r="E765" s="280"/>
      <c r="F765" s="39">
        <v>1</v>
      </c>
      <c r="G765" s="41">
        <v>100</v>
      </c>
      <c r="H765" s="39"/>
      <c r="I765" s="41"/>
      <c r="J765" s="41"/>
      <c r="K765" s="315"/>
      <c r="L765" s="27"/>
    </row>
    <row r="766" spans="1:12" ht="20.100000000000001" customHeight="1">
      <c r="A766" s="276"/>
      <c r="B766" s="277"/>
      <c r="C766" s="278"/>
      <c r="D766" s="284" t="s">
        <v>1715</v>
      </c>
      <c r="E766" s="280"/>
      <c r="F766" s="39"/>
      <c r="G766" s="41"/>
      <c r="H766" s="39"/>
      <c r="I766" s="41"/>
      <c r="J766" s="41"/>
      <c r="K766" s="317"/>
      <c r="L766" s="27"/>
    </row>
    <row r="767" spans="1:12" ht="20.100000000000001" customHeight="1">
      <c r="A767" s="281"/>
      <c r="B767" s="282"/>
      <c r="C767" s="283"/>
      <c r="D767" s="291" t="s">
        <v>1714</v>
      </c>
      <c r="E767" s="285"/>
      <c r="F767" s="84"/>
      <c r="G767" s="85"/>
      <c r="H767" s="84"/>
      <c r="I767" s="85"/>
      <c r="J767" s="85"/>
      <c r="K767" s="316"/>
      <c r="L767" s="55"/>
    </row>
    <row r="768" spans="1:12" ht="20.100000000000001" customHeight="1">
      <c r="A768" s="276" t="s">
        <v>5104</v>
      </c>
      <c r="B768" s="277" t="s">
        <v>5105</v>
      </c>
      <c r="C768" s="289" t="s">
        <v>4806</v>
      </c>
      <c r="D768" s="279" t="s">
        <v>4807</v>
      </c>
      <c r="E768" s="280" t="s">
        <v>5096</v>
      </c>
      <c r="F768" s="39"/>
      <c r="G768" s="41"/>
      <c r="H768" s="39"/>
      <c r="I768" s="24" t="s">
        <v>1</v>
      </c>
      <c r="J768" s="24" t="s">
        <v>1</v>
      </c>
      <c r="K768" s="317"/>
      <c r="L768" s="27"/>
    </row>
    <row r="769" spans="1:12" ht="20.100000000000001" customHeight="1">
      <c r="A769" s="276"/>
      <c r="B769" s="277"/>
      <c r="C769" s="290"/>
      <c r="D769" s="284" t="s">
        <v>5102</v>
      </c>
      <c r="E769" s="280"/>
      <c r="F769" s="39">
        <v>1</v>
      </c>
      <c r="G769" s="41">
        <v>14.285714285714285</v>
      </c>
      <c r="H769" s="39"/>
      <c r="I769" s="41"/>
      <c r="J769" s="41"/>
      <c r="K769" s="317"/>
      <c r="L769" s="27"/>
    </row>
    <row r="770" spans="1:12" ht="20.100000000000001" customHeight="1">
      <c r="A770" s="276"/>
      <c r="B770" s="277"/>
      <c r="C770" s="290"/>
      <c r="D770" s="284" t="s">
        <v>5103</v>
      </c>
      <c r="E770" s="280"/>
      <c r="F770" s="39">
        <v>4</v>
      </c>
      <c r="G770" s="41">
        <v>57.142857142857139</v>
      </c>
      <c r="H770" s="39"/>
      <c r="I770" s="41"/>
      <c r="J770" s="41"/>
      <c r="K770" s="317"/>
      <c r="L770" s="27"/>
    </row>
    <row r="771" spans="1:12" ht="20.100000000000001" customHeight="1">
      <c r="A771" s="276"/>
      <c r="B771" s="277"/>
      <c r="C771" s="290"/>
      <c r="D771" s="284" t="s">
        <v>3302</v>
      </c>
      <c r="E771" s="280"/>
      <c r="F771" s="39">
        <v>1</v>
      </c>
      <c r="G771" s="41">
        <v>14.285714285714285</v>
      </c>
      <c r="H771" s="39"/>
      <c r="I771" s="41"/>
      <c r="J771" s="41"/>
      <c r="K771" s="317"/>
      <c r="L771" s="27"/>
    </row>
    <row r="772" spans="1:12" ht="20.100000000000001" customHeight="1">
      <c r="A772" s="276"/>
      <c r="B772" s="277"/>
      <c r="C772" s="290"/>
      <c r="D772" s="284" t="s">
        <v>5094</v>
      </c>
      <c r="E772" s="280"/>
      <c r="F772" s="39"/>
      <c r="G772" s="41"/>
      <c r="H772" s="39"/>
      <c r="I772" s="41"/>
      <c r="J772" s="41"/>
      <c r="K772" s="317"/>
      <c r="L772" s="27"/>
    </row>
    <row r="773" spans="1:12" ht="20.100000000000001" customHeight="1">
      <c r="A773" s="276"/>
      <c r="B773" s="277"/>
      <c r="C773" s="290"/>
      <c r="D773" s="291" t="s">
        <v>5095</v>
      </c>
      <c r="E773" s="280"/>
      <c r="F773" s="39">
        <v>1</v>
      </c>
      <c r="G773" s="41">
        <v>14.285714285714285</v>
      </c>
      <c r="H773" s="39"/>
      <c r="I773" s="41"/>
      <c r="J773" s="41"/>
      <c r="K773" s="317"/>
      <c r="L773" s="27"/>
    </row>
    <row r="774" spans="1:12" ht="20.100000000000001" customHeight="1">
      <c r="A774" s="271" t="s">
        <v>4824</v>
      </c>
      <c r="B774" s="272" t="s">
        <v>4809</v>
      </c>
      <c r="C774" s="273" t="s">
        <v>5136</v>
      </c>
      <c r="D774" s="274"/>
      <c r="E774" s="275"/>
      <c r="F774" s="82">
        <v>1</v>
      </c>
      <c r="G774" s="301"/>
      <c r="H774" s="82"/>
      <c r="I774" s="301" t="s">
        <v>1</v>
      </c>
      <c r="J774" s="83"/>
      <c r="K774" s="318"/>
      <c r="L774" s="49"/>
    </row>
    <row r="775" spans="1:12" ht="20.100000000000001" customHeight="1">
      <c r="A775" s="276" t="s">
        <v>4707</v>
      </c>
      <c r="B775" s="277" t="s">
        <v>4616</v>
      </c>
      <c r="C775" s="278" t="s">
        <v>4806</v>
      </c>
      <c r="D775" s="284" t="s">
        <v>1737</v>
      </c>
      <c r="E775" s="280"/>
      <c r="F775" s="39">
        <v>1</v>
      </c>
      <c r="G775" s="41">
        <v>50</v>
      </c>
      <c r="H775" s="39"/>
      <c r="I775" s="41"/>
      <c r="J775" s="24" t="s">
        <v>1</v>
      </c>
      <c r="K775" s="315"/>
      <c r="L775" s="27"/>
    </row>
    <row r="776" spans="1:12" ht="20.100000000000001" customHeight="1">
      <c r="A776" s="281"/>
      <c r="B776" s="282"/>
      <c r="C776" s="283"/>
      <c r="D776" s="284" t="s">
        <v>1736</v>
      </c>
      <c r="E776" s="285"/>
      <c r="F776" s="84">
        <v>1</v>
      </c>
      <c r="G776" s="85">
        <v>50</v>
      </c>
      <c r="H776" s="84"/>
      <c r="I776" s="85"/>
      <c r="J776" s="85"/>
      <c r="K776" s="316"/>
      <c r="L776" s="55"/>
    </row>
    <row r="777" spans="1:12" ht="20.100000000000001" customHeight="1">
      <c r="A777" s="276" t="s">
        <v>4708</v>
      </c>
      <c r="B777" s="277" t="s">
        <v>4617</v>
      </c>
      <c r="C777" s="278" t="s">
        <v>4806</v>
      </c>
      <c r="D777" s="279"/>
      <c r="E777" s="280"/>
      <c r="F777" s="39">
        <v>2</v>
      </c>
      <c r="G777" s="41">
        <v>100</v>
      </c>
      <c r="H777" s="39"/>
      <c r="I777" s="41"/>
      <c r="J777" s="24" t="s">
        <v>1</v>
      </c>
      <c r="K777" s="313"/>
      <c r="L777" s="27"/>
    </row>
    <row r="778" spans="1:12" ht="20.100000000000001" customHeight="1">
      <c r="A778" s="286" t="s">
        <v>4709</v>
      </c>
      <c r="B778" s="287" t="s">
        <v>4618</v>
      </c>
      <c r="C778" s="287" t="s">
        <v>4806</v>
      </c>
      <c r="D778" s="279"/>
      <c r="E778" s="288"/>
      <c r="F778" s="38">
        <v>2</v>
      </c>
      <c r="G778" s="40">
        <v>100</v>
      </c>
      <c r="H778" s="38"/>
      <c r="I778" s="40"/>
      <c r="J778" s="24" t="s">
        <v>1</v>
      </c>
      <c r="K778" s="313"/>
      <c r="L778" s="25"/>
    </row>
    <row r="779" spans="1:12" ht="20.100000000000001" customHeight="1">
      <c r="A779" s="286" t="s">
        <v>4710</v>
      </c>
      <c r="B779" s="287" t="s">
        <v>4619</v>
      </c>
      <c r="C779" s="287" t="s">
        <v>4806</v>
      </c>
      <c r="D779" s="279" t="s">
        <v>12</v>
      </c>
      <c r="E779" s="288"/>
      <c r="F779" s="38"/>
      <c r="G779" s="40"/>
      <c r="H779" s="38"/>
      <c r="I779" s="40"/>
      <c r="J779" s="24" t="s">
        <v>1</v>
      </c>
      <c r="K779" s="313"/>
      <c r="L779" s="25"/>
    </row>
    <row r="780" spans="1:12" ht="20.100000000000001" customHeight="1">
      <c r="A780" s="276"/>
      <c r="B780" s="277"/>
      <c r="C780" s="278"/>
      <c r="D780" s="284" t="s">
        <v>77</v>
      </c>
      <c r="E780" s="280"/>
      <c r="F780" s="39">
        <v>1</v>
      </c>
      <c r="G780" s="41">
        <v>50</v>
      </c>
      <c r="H780" s="39"/>
      <c r="I780" s="41"/>
      <c r="J780" s="41"/>
      <c r="K780" s="317"/>
      <c r="L780" s="27"/>
    </row>
    <row r="781" spans="1:12" ht="20.100000000000001" customHeight="1">
      <c r="A781" s="276"/>
      <c r="B781" s="277"/>
      <c r="C781" s="278"/>
      <c r="D781" s="284" t="s">
        <v>78</v>
      </c>
      <c r="E781" s="280"/>
      <c r="F781" s="39"/>
      <c r="G781" s="41"/>
      <c r="H781" s="39"/>
      <c r="I781" s="41"/>
      <c r="J781" s="41"/>
      <c r="K781" s="317"/>
      <c r="L781" s="27"/>
    </row>
    <row r="782" spans="1:12" ht="20.100000000000001" customHeight="1">
      <c r="A782" s="276"/>
      <c r="B782" s="277"/>
      <c r="C782" s="278"/>
      <c r="D782" s="284" t="s">
        <v>79</v>
      </c>
      <c r="E782" s="280"/>
      <c r="F782" s="39"/>
      <c r="G782" s="41"/>
      <c r="H782" s="39"/>
      <c r="I782" s="41"/>
      <c r="J782" s="41"/>
      <c r="K782" s="317"/>
      <c r="L782" s="27"/>
    </row>
    <row r="783" spans="1:12" ht="20.100000000000001" customHeight="1">
      <c r="A783" s="276"/>
      <c r="B783" s="277"/>
      <c r="C783" s="278"/>
      <c r="D783" s="284" t="s">
        <v>1732</v>
      </c>
      <c r="E783" s="280"/>
      <c r="F783" s="39"/>
      <c r="G783" s="41"/>
      <c r="H783" s="39"/>
      <c r="I783" s="41"/>
      <c r="J783" s="41"/>
      <c r="K783" s="317"/>
      <c r="L783" s="27"/>
    </row>
    <row r="784" spans="1:12" ht="20.100000000000001" customHeight="1">
      <c r="A784" s="276"/>
      <c r="B784" s="277"/>
      <c r="C784" s="278"/>
      <c r="D784" s="284" t="s">
        <v>81</v>
      </c>
      <c r="E784" s="280"/>
      <c r="F784" s="39">
        <v>1</v>
      </c>
      <c r="G784" s="41">
        <v>50</v>
      </c>
      <c r="H784" s="39"/>
      <c r="I784" s="41"/>
      <c r="J784" s="41"/>
      <c r="K784" s="317"/>
      <c r="L784" s="27"/>
    </row>
    <row r="785" spans="1:12" ht="20.100000000000001" customHeight="1">
      <c r="A785" s="276"/>
      <c r="B785" s="277"/>
      <c r="C785" s="278"/>
      <c r="D785" s="284" t="s">
        <v>82</v>
      </c>
      <c r="E785" s="280"/>
      <c r="F785" s="39"/>
      <c r="G785" s="41"/>
      <c r="H785" s="39"/>
      <c r="I785" s="41"/>
      <c r="J785" s="41"/>
      <c r="K785" s="317"/>
      <c r="L785" s="27"/>
    </row>
    <row r="786" spans="1:12" ht="20.100000000000001" customHeight="1">
      <c r="A786" s="276"/>
      <c r="B786" s="277"/>
      <c r="C786" s="278"/>
      <c r="D786" s="284" t="s">
        <v>83</v>
      </c>
      <c r="E786" s="280"/>
      <c r="F786" s="39"/>
      <c r="G786" s="41"/>
      <c r="H786" s="39"/>
      <c r="I786" s="41"/>
      <c r="J786" s="41"/>
      <c r="K786" s="317"/>
      <c r="L786" s="27"/>
    </row>
    <row r="787" spans="1:12" ht="20.100000000000001" customHeight="1">
      <c r="A787" s="286" t="s">
        <v>4711</v>
      </c>
      <c r="B787" s="287" t="s">
        <v>4620</v>
      </c>
      <c r="C787" s="289" t="s">
        <v>4712</v>
      </c>
      <c r="D787" s="279" t="s">
        <v>84</v>
      </c>
      <c r="E787" s="288"/>
      <c r="F787" s="38">
        <v>1</v>
      </c>
      <c r="G787" s="40">
        <v>50</v>
      </c>
      <c r="H787" s="38"/>
      <c r="I787" s="40"/>
      <c r="J787" s="24" t="s">
        <v>1</v>
      </c>
      <c r="K787" s="313"/>
      <c r="L787" s="25"/>
    </row>
    <row r="788" spans="1:12" ht="20.100000000000001" customHeight="1">
      <c r="A788" s="276"/>
      <c r="B788" s="277"/>
      <c r="C788" s="278"/>
      <c r="D788" s="284" t="s">
        <v>85</v>
      </c>
      <c r="E788" s="280"/>
      <c r="F788" s="39">
        <v>1</v>
      </c>
      <c r="G788" s="41">
        <v>50</v>
      </c>
      <c r="H788" s="39"/>
      <c r="I788" s="41"/>
      <c r="J788" s="41"/>
      <c r="K788" s="317"/>
      <c r="L788" s="27"/>
    </row>
    <row r="789" spans="1:12" ht="20.100000000000001" customHeight="1">
      <c r="A789" s="276"/>
      <c r="B789" s="277"/>
      <c r="C789" s="278"/>
      <c r="D789" s="284" t="s">
        <v>86</v>
      </c>
      <c r="E789" s="280"/>
      <c r="F789" s="39"/>
      <c r="G789" s="41"/>
      <c r="H789" s="39"/>
      <c r="I789" s="41"/>
      <c r="J789" s="41"/>
      <c r="K789" s="317"/>
      <c r="L789" s="27"/>
    </row>
    <row r="790" spans="1:12" ht="20.100000000000001" customHeight="1">
      <c r="A790" s="276"/>
      <c r="B790" s="277"/>
      <c r="C790" s="278"/>
      <c r="D790" s="284" t="s">
        <v>87</v>
      </c>
      <c r="E790" s="280"/>
      <c r="F790" s="39"/>
      <c r="G790" s="41"/>
      <c r="H790" s="39"/>
      <c r="I790" s="41"/>
      <c r="J790" s="41"/>
      <c r="K790" s="317"/>
      <c r="L790" s="27"/>
    </row>
    <row r="791" spans="1:12" ht="20.100000000000001" customHeight="1">
      <c r="A791" s="286" t="s">
        <v>4713</v>
      </c>
      <c r="B791" s="287" t="s">
        <v>4621</v>
      </c>
      <c r="C791" s="289" t="s">
        <v>4806</v>
      </c>
      <c r="D791" s="279" t="s">
        <v>88</v>
      </c>
      <c r="E791" s="288"/>
      <c r="F791" s="38">
        <v>2</v>
      </c>
      <c r="G791" s="40">
        <v>100</v>
      </c>
      <c r="H791" s="38"/>
      <c r="I791" s="40"/>
      <c r="J791" s="24" t="s">
        <v>1</v>
      </c>
      <c r="K791" s="313"/>
      <c r="L791" s="25"/>
    </row>
    <row r="792" spans="1:12" ht="20.100000000000001" customHeight="1">
      <c r="A792" s="276"/>
      <c r="B792" s="277"/>
      <c r="C792" s="278"/>
      <c r="D792" s="284" t="s">
        <v>1729</v>
      </c>
      <c r="E792" s="280"/>
      <c r="F792" s="39"/>
      <c r="G792" s="41"/>
      <c r="H792" s="39"/>
      <c r="I792" s="41"/>
      <c r="J792" s="41"/>
      <c r="K792" s="317"/>
      <c r="L792" s="27"/>
    </row>
    <row r="793" spans="1:12" ht="20.100000000000001" customHeight="1">
      <c r="A793" s="276"/>
      <c r="B793" s="277"/>
      <c r="C793" s="278"/>
      <c r="D793" s="284" t="s">
        <v>1728</v>
      </c>
      <c r="E793" s="280"/>
      <c r="F793" s="39"/>
      <c r="G793" s="41"/>
      <c r="H793" s="39"/>
      <c r="I793" s="41"/>
      <c r="J793" s="41"/>
      <c r="K793" s="317"/>
      <c r="L793" s="27"/>
    </row>
    <row r="794" spans="1:12" ht="20.100000000000001" customHeight="1">
      <c r="A794" s="276"/>
      <c r="B794" s="277"/>
      <c r="C794" s="278"/>
      <c r="D794" s="284" t="s">
        <v>1727</v>
      </c>
      <c r="E794" s="280"/>
      <c r="F794" s="39"/>
      <c r="G794" s="41"/>
      <c r="H794" s="39"/>
      <c r="I794" s="41"/>
      <c r="J794" s="41"/>
      <c r="K794" s="317"/>
      <c r="L794" s="27"/>
    </row>
    <row r="795" spans="1:12" ht="20.100000000000001" customHeight="1">
      <c r="A795" s="276"/>
      <c r="B795" s="277"/>
      <c r="C795" s="278"/>
      <c r="D795" s="284" t="s">
        <v>1726</v>
      </c>
      <c r="E795" s="280"/>
      <c r="F795" s="39"/>
      <c r="G795" s="41"/>
      <c r="H795" s="39"/>
      <c r="I795" s="41"/>
      <c r="J795" s="41"/>
      <c r="K795" s="317"/>
      <c r="L795" s="27"/>
    </row>
    <row r="796" spans="1:12" ht="20.100000000000001" customHeight="1">
      <c r="A796" s="286" t="s">
        <v>4714</v>
      </c>
      <c r="B796" s="287" t="s">
        <v>4622</v>
      </c>
      <c r="C796" s="289" t="s">
        <v>4806</v>
      </c>
      <c r="D796" s="279" t="s">
        <v>1724</v>
      </c>
      <c r="E796" s="288"/>
      <c r="F796" s="38"/>
      <c r="G796" s="40"/>
      <c r="H796" s="38"/>
      <c r="I796" s="40"/>
      <c r="J796" s="24" t="s">
        <v>1</v>
      </c>
      <c r="K796" s="313"/>
      <c r="L796" s="25"/>
    </row>
    <row r="797" spans="1:12" ht="20.100000000000001" customHeight="1">
      <c r="A797" s="276"/>
      <c r="B797" s="277"/>
      <c r="C797" s="278"/>
      <c r="D797" s="284" t="s">
        <v>1723</v>
      </c>
      <c r="E797" s="280"/>
      <c r="F797" s="39">
        <v>2</v>
      </c>
      <c r="G797" s="41">
        <v>100</v>
      </c>
      <c r="H797" s="39"/>
      <c r="I797" s="41"/>
      <c r="J797" s="41"/>
      <c r="K797" s="317"/>
      <c r="L797" s="27"/>
    </row>
    <row r="798" spans="1:12" ht="20.100000000000001" customHeight="1">
      <c r="A798" s="286" t="s">
        <v>4715</v>
      </c>
      <c r="B798" s="287" t="s">
        <v>4623</v>
      </c>
      <c r="C798" s="289" t="s">
        <v>4716</v>
      </c>
      <c r="D798" s="279"/>
      <c r="E798" s="287" t="s">
        <v>2120</v>
      </c>
      <c r="F798" s="38"/>
      <c r="G798" s="40"/>
      <c r="H798" s="38"/>
      <c r="I798" s="40"/>
      <c r="J798" s="24" t="s">
        <v>1</v>
      </c>
      <c r="K798" s="313"/>
      <c r="L798" s="25"/>
    </row>
    <row r="799" spans="1:12" ht="20.100000000000001" customHeight="1">
      <c r="A799" s="276"/>
      <c r="B799" s="277"/>
      <c r="C799" s="278"/>
      <c r="D799" s="284" t="s">
        <v>2116</v>
      </c>
      <c r="E799" s="277"/>
      <c r="F799" s="39"/>
      <c r="G799" s="41"/>
      <c r="H799" s="39"/>
      <c r="I799" s="41"/>
      <c r="J799" s="41"/>
      <c r="K799" s="317"/>
      <c r="L799" s="27"/>
    </row>
    <row r="800" spans="1:12" ht="20.100000000000001" customHeight="1">
      <c r="A800" s="276"/>
      <c r="B800" s="277"/>
      <c r="C800" s="278"/>
      <c r="D800" s="284" t="s">
        <v>2118</v>
      </c>
      <c r="E800" s="277"/>
      <c r="F800" s="39"/>
      <c r="G800" s="41"/>
      <c r="H800" s="39"/>
      <c r="I800" s="41"/>
      <c r="J800" s="41"/>
      <c r="K800" s="317"/>
      <c r="L800" s="27"/>
    </row>
    <row r="801" spans="1:12" ht="20.100000000000001" customHeight="1">
      <c r="A801" s="286" t="s">
        <v>4717</v>
      </c>
      <c r="B801" s="287" t="s">
        <v>4624</v>
      </c>
      <c r="C801" s="289" t="s">
        <v>4718</v>
      </c>
      <c r="D801" s="279" t="s">
        <v>1720</v>
      </c>
      <c r="E801" s="288"/>
      <c r="F801" s="38"/>
      <c r="G801" s="40"/>
      <c r="H801" s="38"/>
      <c r="I801" s="40"/>
      <c r="J801" s="24" t="s">
        <v>1</v>
      </c>
      <c r="K801" s="313"/>
      <c r="L801" s="25"/>
    </row>
    <row r="802" spans="1:12" ht="20.100000000000001" customHeight="1">
      <c r="A802" s="276"/>
      <c r="B802" s="277"/>
      <c r="C802" s="278"/>
      <c r="D802" s="284" t="s">
        <v>1719</v>
      </c>
      <c r="E802" s="280"/>
      <c r="F802" s="39"/>
      <c r="G802" s="41"/>
      <c r="H802" s="39"/>
      <c r="I802" s="41"/>
      <c r="J802" s="41"/>
      <c r="K802" s="317"/>
      <c r="L802" s="27"/>
    </row>
    <row r="803" spans="1:12" ht="20.100000000000001" customHeight="1">
      <c r="A803" s="276"/>
      <c r="B803" s="277"/>
      <c r="C803" s="278"/>
      <c r="D803" s="284" t="s">
        <v>2218</v>
      </c>
      <c r="E803" s="280"/>
      <c r="F803" s="39"/>
      <c r="G803" s="41"/>
      <c r="H803" s="39"/>
      <c r="I803" s="41"/>
      <c r="J803" s="41"/>
      <c r="K803" s="317"/>
      <c r="L803" s="27"/>
    </row>
    <row r="804" spans="1:12" ht="20.100000000000001" customHeight="1">
      <c r="A804" s="276"/>
      <c r="B804" s="277"/>
      <c r="C804" s="278"/>
      <c r="D804" s="284" t="s">
        <v>1718</v>
      </c>
      <c r="E804" s="280"/>
      <c r="F804" s="39"/>
      <c r="G804" s="41"/>
      <c r="H804" s="39"/>
      <c r="I804" s="41"/>
      <c r="J804" s="41"/>
      <c r="K804" s="317"/>
      <c r="L804" s="27"/>
    </row>
    <row r="805" spans="1:12" ht="20.100000000000001" customHeight="1">
      <c r="A805" s="276"/>
      <c r="B805" s="277"/>
      <c r="C805" s="278"/>
      <c r="D805" s="284" t="s">
        <v>1717</v>
      </c>
      <c r="E805" s="280"/>
      <c r="F805" s="39"/>
      <c r="G805" s="41"/>
      <c r="H805" s="39"/>
      <c r="I805" s="41"/>
      <c r="J805" s="41"/>
      <c r="K805" s="317"/>
      <c r="L805" s="27"/>
    </row>
    <row r="806" spans="1:12" ht="20.100000000000001" customHeight="1">
      <c r="A806" s="276"/>
      <c r="B806" s="277"/>
      <c r="C806" s="290"/>
      <c r="D806" s="284" t="s">
        <v>1716</v>
      </c>
      <c r="E806" s="280"/>
      <c r="F806" s="39"/>
      <c r="G806" s="41"/>
      <c r="H806" s="39"/>
      <c r="I806" s="41"/>
      <c r="J806" s="41"/>
      <c r="K806" s="315"/>
      <c r="L806" s="27"/>
    </row>
    <row r="807" spans="1:12" ht="20.100000000000001" customHeight="1">
      <c r="A807" s="276"/>
      <c r="B807" s="277"/>
      <c r="C807" s="278"/>
      <c r="D807" s="284" t="s">
        <v>1715</v>
      </c>
      <c r="E807" s="280"/>
      <c r="F807" s="39"/>
      <c r="G807" s="41"/>
      <c r="H807" s="39"/>
      <c r="I807" s="41"/>
      <c r="J807" s="41"/>
      <c r="K807" s="317"/>
      <c r="L807" s="27"/>
    </row>
    <row r="808" spans="1:12" ht="20.100000000000001" customHeight="1">
      <c r="A808" s="281"/>
      <c r="B808" s="282"/>
      <c r="C808" s="283"/>
      <c r="D808" s="291" t="s">
        <v>1714</v>
      </c>
      <c r="E808" s="285"/>
      <c r="F808" s="84"/>
      <c r="G808" s="85"/>
      <c r="H808" s="84"/>
      <c r="I808" s="85"/>
      <c r="J808" s="85"/>
      <c r="K808" s="316"/>
      <c r="L808" s="55"/>
    </row>
    <row r="809" spans="1:12" ht="20.100000000000001" customHeight="1">
      <c r="A809" s="276" t="s">
        <v>4825</v>
      </c>
      <c r="B809" s="277" t="s">
        <v>4810</v>
      </c>
      <c r="C809" s="289" t="s">
        <v>4806</v>
      </c>
      <c r="D809" s="279" t="s">
        <v>4807</v>
      </c>
      <c r="E809" s="280" t="s">
        <v>5096</v>
      </c>
      <c r="F809" s="39"/>
      <c r="G809" s="41"/>
      <c r="H809" s="39"/>
      <c r="I809" s="24" t="s">
        <v>1</v>
      </c>
      <c r="J809" s="24" t="s">
        <v>1</v>
      </c>
      <c r="K809" s="317"/>
      <c r="L809" s="27"/>
    </row>
    <row r="810" spans="1:12" ht="20.100000000000001" customHeight="1">
      <c r="A810" s="276"/>
      <c r="B810" s="277"/>
      <c r="C810" s="290"/>
      <c r="D810" s="284" t="s">
        <v>5102</v>
      </c>
      <c r="E810" s="280"/>
      <c r="F810" s="39"/>
      <c r="G810" s="41"/>
      <c r="H810" s="39"/>
      <c r="I810" s="41"/>
      <c r="J810" s="41"/>
      <c r="K810" s="317"/>
      <c r="L810" s="27"/>
    </row>
    <row r="811" spans="1:12" ht="20.100000000000001" customHeight="1">
      <c r="A811" s="276"/>
      <c r="B811" s="277"/>
      <c r="C811" s="290"/>
      <c r="D811" s="284" t="s">
        <v>5103</v>
      </c>
      <c r="E811" s="280"/>
      <c r="F811" s="39">
        <v>1</v>
      </c>
      <c r="G811" s="41">
        <v>50</v>
      </c>
      <c r="H811" s="39"/>
      <c r="I811" s="41"/>
      <c r="J811" s="41"/>
      <c r="K811" s="317"/>
      <c r="L811" s="27"/>
    </row>
    <row r="812" spans="1:12" ht="20.100000000000001" customHeight="1">
      <c r="A812" s="276"/>
      <c r="B812" s="277"/>
      <c r="C812" s="290"/>
      <c r="D812" s="284" t="s">
        <v>3302</v>
      </c>
      <c r="E812" s="280"/>
      <c r="F812" s="39"/>
      <c r="G812" s="41"/>
      <c r="H812" s="39"/>
      <c r="I812" s="41"/>
      <c r="J812" s="41"/>
      <c r="K812" s="317"/>
      <c r="L812" s="27"/>
    </row>
    <row r="813" spans="1:12" ht="20.100000000000001" customHeight="1">
      <c r="A813" s="276"/>
      <c r="B813" s="277"/>
      <c r="C813" s="290"/>
      <c r="D813" s="284" t="s">
        <v>5094</v>
      </c>
      <c r="E813" s="280"/>
      <c r="F813" s="39"/>
      <c r="G813" s="41"/>
      <c r="H813" s="39"/>
      <c r="I813" s="41"/>
      <c r="J813" s="41"/>
      <c r="K813" s="317"/>
      <c r="L813" s="27"/>
    </row>
    <row r="814" spans="1:12" ht="20.100000000000001" customHeight="1">
      <c r="A814" s="276"/>
      <c r="B814" s="277"/>
      <c r="C814" s="290"/>
      <c r="D814" s="291" t="s">
        <v>5095</v>
      </c>
      <c r="E814" s="280"/>
      <c r="F814" s="84">
        <v>1</v>
      </c>
      <c r="G814" s="85">
        <v>50</v>
      </c>
      <c r="H814" s="84"/>
      <c r="I814" s="41"/>
      <c r="J814" s="41"/>
      <c r="K814" s="317"/>
      <c r="L814" s="27"/>
    </row>
    <row r="815" spans="1:12" ht="20.100000000000001" customHeight="1">
      <c r="A815" s="271" t="s">
        <v>4826</v>
      </c>
      <c r="B815" s="272" t="s">
        <v>4811</v>
      </c>
      <c r="C815" s="273" t="s">
        <v>5137</v>
      </c>
      <c r="D815" s="274"/>
      <c r="E815" s="275"/>
      <c r="F815" s="39">
        <v>2</v>
      </c>
      <c r="G815" s="41">
        <v>100</v>
      </c>
      <c r="H815" s="84"/>
      <c r="I815" s="301" t="s">
        <v>1</v>
      </c>
      <c r="J815" s="24" t="s">
        <v>1</v>
      </c>
      <c r="K815" s="318"/>
      <c r="L815" s="49"/>
    </row>
    <row r="816" spans="1:12" ht="20.100000000000001" customHeight="1">
      <c r="A816" s="286" t="s">
        <v>4719</v>
      </c>
      <c r="B816" s="287" t="s">
        <v>4625</v>
      </c>
      <c r="C816" s="278" t="s">
        <v>4806</v>
      </c>
      <c r="D816" s="279" t="s">
        <v>1737</v>
      </c>
      <c r="E816" s="288"/>
      <c r="F816" s="38">
        <v>1</v>
      </c>
      <c r="G816" s="40">
        <v>100</v>
      </c>
      <c r="H816" s="38"/>
      <c r="I816" s="40"/>
      <c r="J816" s="24" t="s">
        <v>1</v>
      </c>
      <c r="K816" s="313"/>
      <c r="L816" s="25"/>
    </row>
    <row r="817" spans="1:12" ht="20.100000000000001" customHeight="1">
      <c r="A817" s="281"/>
      <c r="B817" s="282"/>
      <c r="C817" s="283"/>
      <c r="D817" s="284" t="s">
        <v>1736</v>
      </c>
      <c r="E817" s="285"/>
      <c r="F817" s="84"/>
      <c r="G817" s="85"/>
      <c r="H817" s="84"/>
      <c r="I817" s="85"/>
      <c r="J817" s="85"/>
      <c r="K817" s="316"/>
      <c r="L817" s="55"/>
    </row>
    <row r="818" spans="1:12" ht="20.100000000000001" customHeight="1">
      <c r="A818" s="276" t="s">
        <v>4720</v>
      </c>
      <c r="B818" s="277" t="s">
        <v>4626</v>
      </c>
      <c r="C818" s="278" t="s">
        <v>4806</v>
      </c>
      <c r="D818" s="279"/>
      <c r="E818" s="280"/>
      <c r="F818" s="39">
        <v>1</v>
      </c>
      <c r="G818" s="41">
        <v>100</v>
      </c>
      <c r="H818" s="39"/>
      <c r="I818" s="41"/>
      <c r="J818" s="24" t="s">
        <v>1</v>
      </c>
      <c r="K818" s="313"/>
      <c r="L818" s="27"/>
    </row>
    <row r="819" spans="1:12" ht="20.100000000000001" customHeight="1">
      <c r="A819" s="286" t="s">
        <v>4721</v>
      </c>
      <c r="B819" s="287" t="s">
        <v>4627</v>
      </c>
      <c r="C819" s="287" t="s">
        <v>4806</v>
      </c>
      <c r="D819" s="279"/>
      <c r="E819" s="288"/>
      <c r="F819" s="38">
        <v>1</v>
      </c>
      <c r="G819" s="40">
        <v>100</v>
      </c>
      <c r="H819" s="38"/>
      <c r="I819" s="40"/>
      <c r="J819" s="24" t="s">
        <v>1</v>
      </c>
      <c r="K819" s="313"/>
      <c r="L819" s="25"/>
    </row>
    <row r="820" spans="1:12" ht="20.100000000000001" customHeight="1">
      <c r="A820" s="286" t="s">
        <v>4722</v>
      </c>
      <c r="B820" s="287" t="s">
        <v>4628</v>
      </c>
      <c r="C820" s="287" t="s">
        <v>4806</v>
      </c>
      <c r="D820" s="279" t="s">
        <v>12</v>
      </c>
      <c r="E820" s="288"/>
      <c r="F820" s="38">
        <v>1</v>
      </c>
      <c r="G820" s="40">
        <v>100</v>
      </c>
      <c r="H820" s="38"/>
      <c r="I820" s="40"/>
      <c r="J820" s="24" t="s">
        <v>1</v>
      </c>
      <c r="K820" s="313"/>
      <c r="L820" s="25"/>
    </row>
    <row r="821" spans="1:12" ht="20.100000000000001" customHeight="1">
      <c r="A821" s="276"/>
      <c r="B821" s="277"/>
      <c r="C821" s="278"/>
      <c r="D821" s="284" t="s">
        <v>77</v>
      </c>
      <c r="E821" s="280"/>
      <c r="F821" s="39"/>
      <c r="G821" s="41"/>
      <c r="H821" s="39"/>
      <c r="I821" s="41"/>
      <c r="J821" s="41"/>
      <c r="K821" s="317"/>
      <c r="L821" s="27"/>
    </row>
    <row r="822" spans="1:12" ht="20.100000000000001" customHeight="1">
      <c r="A822" s="276"/>
      <c r="B822" s="277"/>
      <c r="C822" s="278"/>
      <c r="D822" s="284" t="s">
        <v>78</v>
      </c>
      <c r="E822" s="280"/>
      <c r="F822" s="39"/>
      <c r="G822" s="41"/>
      <c r="H822" s="39"/>
      <c r="I822" s="41"/>
      <c r="J822" s="41"/>
      <c r="K822" s="317"/>
      <c r="L822" s="27"/>
    </row>
    <row r="823" spans="1:12" ht="20.100000000000001" customHeight="1">
      <c r="A823" s="276"/>
      <c r="B823" s="277"/>
      <c r="C823" s="278"/>
      <c r="D823" s="284" t="s">
        <v>79</v>
      </c>
      <c r="E823" s="280"/>
      <c r="F823" s="39"/>
      <c r="G823" s="41"/>
      <c r="H823" s="39"/>
      <c r="I823" s="41"/>
      <c r="J823" s="41"/>
      <c r="K823" s="317"/>
      <c r="L823" s="27"/>
    </row>
    <row r="824" spans="1:12" ht="20.100000000000001" customHeight="1">
      <c r="A824" s="276"/>
      <c r="B824" s="277"/>
      <c r="C824" s="278"/>
      <c r="D824" s="284" t="s">
        <v>1732</v>
      </c>
      <c r="E824" s="280"/>
      <c r="F824" s="39"/>
      <c r="G824" s="41"/>
      <c r="H824" s="39"/>
      <c r="I824" s="41"/>
      <c r="J824" s="41"/>
      <c r="K824" s="317"/>
      <c r="L824" s="27"/>
    </row>
    <row r="825" spans="1:12" ht="20.100000000000001" customHeight="1">
      <c r="A825" s="276"/>
      <c r="B825" s="277"/>
      <c r="C825" s="278"/>
      <c r="D825" s="284" t="s">
        <v>81</v>
      </c>
      <c r="E825" s="280"/>
      <c r="F825" s="39"/>
      <c r="G825" s="41"/>
      <c r="H825" s="39"/>
      <c r="I825" s="41"/>
      <c r="J825" s="41"/>
      <c r="K825" s="317"/>
      <c r="L825" s="27"/>
    </row>
    <row r="826" spans="1:12" ht="20.100000000000001" customHeight="1">
      <c r="A826" s="276"/>
      <c r="B826" s="277"/>
      <c r="C826" s="278"/>
      <c r="D826" s="284" t="s">
        <v>82</v>
      </c>
      <c r="E826" s="280"/>
      <c r="F826" s="39"/>
      <c r="G826" s="41"/>
      <c r="H826" s="39"/>
      <c r="I826" s="41"/>
      <c r="J826" s="41"/>
      <c r="K826" s="317"/>
      <c r="L826" s="27"/>
    </row>
    <row r="827" spans="1:12" ht="20.100000000000001" customHeight="1">
      <c r="A827" s="276"/>
      <c r="B827" s="277"/>
      <c r="C827" s="278"/>
      <c r="D827" s="284" t="s">
        <v>83</v>
      </c>
      <c r="E827" s="280"/>
      <c r="F827" s="39"/>
      <c r="G827" s="41"/>
      <c r="H827" s="39"/>
      <c r="I827" s="41"/>
      <c r="J827" s="41"/>
      <c r="K827" s="317"/>
      <c r="L827" s="27"/>
    </row>
    <row r="828" spans="1:12" ht="20.100000000000001" customHeight="1">
      <c r="A828" s="286" t="s">
        <v>4723</v>
      </c>
      <c r="B828" s="287" t="s">
        <v>4629</v>
      </c>
      <c r="C828" s="289" t="s">
        <v>4724</v>
      </c>
      <c r="D828" s="279" t="s">
        <v>84</v>
      </c>
      <c r="E828" s="288"/>
      <c r="F828" s="38"/>
      <c r="G828" s="40"/>
      <c r="H828" s="38"/>
      <c r="I828" s="40"/>
      <c r="J828" s="24" t="s">
        <v>1</v>
      </c>
      <c r="K828" s="313"/>
      <c r="L828" s="25"/>
    </row>
    <row r="829" spans="1:12" ht="20.100000000000001" customHeight="1">
      <c r="A829" s="276"/>
      <c r="B829" s="277"/>
      <c r="C829" s="278"/>
      <c r="D829" s="284" t="s">
        <v>85</v>
      </c>
      <c r="E829" s="280"/>
      <c r="F829" s="39"/>
      <c r="G829" s="41"/>
      <c r="H829" s="39"/>
      <c r="I829" s="41"/>
      <c r="J829" s="41"/>
      <c r="K829" s="317"/>
      <c r="L829" s="27"/>
    </row>
    <row r="830" spans="1:12" ht="20.100000000000001" customHeight="1">
      <c r="A830" s="276"/>
      <c r="B830" s="277"/>
      <c r="C830" s="278"/>
      <c r="D830" s="284" t="s">
        <v>86</v>
      </c>
      <c r="E830" s="280"/>
      <c r="F830" s="39"/>
      <c r="G830" s="41"/>
      <c r="H830" s="39"/>
      <c r="I830" s="41"/>
      <c r="J830" s="41"/>
      <c r="K830" s="317"/>
      <c r="L830" s="27"/>
    </row>
    <row r="831" spans="1:12" ht="20.100000000000001" customHeight="1">
      <c r="A831" s="276"/>
      <c r="B831" s="277"/>
      <c r="C831" s="278"/>
      <c r="D831" s="284" t="s">
        <v>87</v>
      </c>
      <c r="E831" s="280"/>
      <c r="F831" s="39"/>
      <c r="G831" s="41"/>
      <c r="H831" s="39"/>
      <c r="I831" s="41"/>
      <c r="J831" s="41"/>
      <c r="K831" s="317"/>
      <c r="L831" s="27"/>
    </row>
    <row r="832" spans="1:12" ht="20.100000000000001" customHeight="1">
      <c r="A832" s="286" t="s">
        <v>4725</v>
      </c>
      <c r="B832" s="287" t="s">
        <v>4630</v>
      </c>
      <c r="C832" s="289" t="s">
        <v>4806</v>
      </c>
      <c r="D832" s="279" t="s">
        <v>88</v>
      </c>
      <c r="E832" s="288"/>
      <c r="F832" s="38">
        <v>1</v>
      </c>
      <c r="G832" s="40">
        <v>100</v>
      </c>
      <c r="H832" s="38"/>
      <c r="I832" s="40"/>
      <c r="J832" s="24" t="s">
        <v>1</v>
      </c>
      <c r="K832" s="313"/>
      <c r="L832" s="25"/>
    </row>
    <row r="833" spans="1:12" ht="20.100000000000001" customHeight="1">
      <c r="A833" s="276"/>
      <c r="B833" s="277"/>
      <c r="C833" s="278"/>
      <c r="D833" s="284" t="s">
        <v>1729</v>
      </c>
      <c r="E833" s="280"/>
      <c r="F833" s="39"/>
      <c r="G833" s="41"/>
      <c r="H833" s="39"/>
      <c r="I833" s="41"/>
      <c r="J833" s="41"/>
      <c r="K833" s="317"/>
      <c r="L833" s="27"/>
    </row>
    <row r="834" spans="1:12" ht="20.100000000000001" customHeight="1">
      <c r="A834" s="276"/>
      <c r="B834" s="277"/>
      <c r="C834" s="278"/>
      <c r="D834" s="284" t="s">
        <v>1728</v>
      </c>
      <c r="E834" s="280"/>
      <c r="F834" s="39"/>
      <c r="G834" s="41"/>
      <c r="H834" s="39"/>
      <c r="I834" s="41"/>
      <c r="J834" s="41"/>
      <c r="K834" s="317"/>
      <c r="L834" s="27"/>
    </row>
    <row r="835" spans="1:12" ht="20.100000000000001" customHeight="1">
      <c r="A835" s="276"/>
      <c r="B835" s="277"/>
      <c r="C835" s="278"/>
      <c r="D835" s="284" t="s">
        <v>1727</v>
      </c>
      <c r="E835" s="280"/>
      <c r="F835" s="39"/>
      <c r="G835" s="41"/>
      <c r="H835" s="39"/>
      <c r="I835" s="41"/>
      <c r="J835" s="41"/>
      <c r="K835" s="317"/>
      <c r="L835" s="27"/>
    </row>
    <row r="836" spans="1:12" ht="20.100000000000001" customHeight="1">
      <c r="A836" s="276"/>
      <c r="B836" s="277"/>
      <c r="C836" s="278"/>
      <c r="D836" s="284" t="s">
        <v>1726</v>
      </c>
      <c r="E836" s="280"/>
      <c r="F836" s="39"/>
      <c r="G836" s="41"/>
      <c r="H836" s="39"/>
      <c r="I836" s="41"/>
      <c r="J836" s="41"/>
      <c r="K836" s="317"/>
      <c r="L836" s="27"/>
    </row>
    <row r="837" spans="1:12" ht="20.100000000000001" customHeight="1">
      <c r="A837" s="286" t="s">
        <v>4726</v>
      </c>
      <c r="B837" s="287" t="s">
        <v>4631</v>
      </c>
      <c r="C837" s="289" t="s">
        <v>4806</v>
      </c>
      <c r="D837" s="279" t="s">
        <v>1724</v>
      </c>
      <c r="E837" s="288"/>
      <c r="F837" s="38"/>
      <c r="G837" s="40"/>
      <c r="H837" s="38"/>
      <c r="I837" s="40"/>
      <c r="J837" s="24" t="s">
        <v>1</v>
      </c>
      <c r="K837" s="313"/>
      <c r="L837" s="25"/>
    </row>
    <row r="838" spans="1:12" ht="20.100000000000001" customHeight="1">
      <c r="A838" s="276"/>
      <c r="B838" s="277"/>
      <c r="C838" s="278"/>
      <c r="D838" s="284" t="s">
        <v>1723</v>
      </c>
      <c r="E838" s="280"/>
      <c r="F838" s="39">
        <v>1</v>
      </c>
      <c r="G838" s="41">
        <v>100</v>
      </c>
      <c r="H838" s="39"/>
      <c r="I838" s="41"/>
      <c r="J838" s="41"/>
      <c r="K838" s="317"/>
      <c r="L838" s="27"/>
    </row>
    <row r="839" spans="1:12" ht="20.100000000000001" customHeight="1">
      <c r="A839" s="286" t="s">
        <v>4727</v>
      </c>
      <c r="B839" s="287" t="s">
        <v>4632</v>
      </c>
      <c r="C839" s="289" t="s">
        <v>4728</v>
      </c>
      <c r="D839" s="279"/>
      <c r="E839" s="287" t="s">
        <v>2120</v>
      </c>
      <c r="F839" s="38"/>
      <c r="G839" s="40"/>
      <c r="H839" s="38"/>
      <c r="I839" s="40"/>
      <c r="J839" s="24" t="s">
        <v>1</v>
      </c>
      <c r="K839" s="313"/>
      <c r="L839" s="25"/>
    </row>
    <row r="840" spans="1:12" ht="20.100000000000001" customHeight="1">
      <c r="A840" s="276"/>
      <c r="B840" s="277"/>
      <c r="C840" s="278"/>
      <c r="D840" s="284" t="s">
        <v>2116</v>
      </c>
      <c r="E840" s="277"/>
      <c r="F840" s="39"/>
      <c r="G840" s="41"/>
      <c r="H840" s="39"/>
      <c r="I840" s="41"/>
      <c r="J840" s="41"/>
      <c r="K840" s="317"/>
      <c r="L840" s="27"/>
    </row>
    <row r="841" spans="1:12" ht="20.100000000000001" customHeight="1">
      <c r="A841" s="276"/>
      <c r="B841" s="277"/>
      <c r="C841" s="278"/>
      <c r="D841" s="284" t="s">
        <v>2118</v>
      </c>
      <c r="E841" s="277"/>
      <c r="F841" s="39"/>
      <c r="G841" s="41"/>
      <c r="H841" s="39"/>
      <c r="I841" s="41"/>
      <c r="J841" s="41"/>
      <c r="K841" s="317"/>
      <c r="L841" s="27"/>
    </row>
    <row r="842" spans="1:12" ht="20.100000000000001" customHeight="1">
      <c r="A842" s="286" t="s">
        <v>4729</v>
      </c>
      <c r="B842" s="287" t="s">
        <v>4633</v>
      </c>
      <c r="C842" s="289" t="s">
        <v>4730</v>
      </c>
      <c r="D842" s="279" t="s">
        <v>1720</v>
      </c>
      <c r="E842" s="288"/>
      <c r="F842" s="38"/>
      <c r="G842" s="40"/>
      <c r="H842" s="38"/>
      <c r="I842" s="40"/>
      <c r="J842" s="24" t="s">
        <v>1</v>
      </c>
      <c r="K842" s="313"/>
      <c r="L842" s="25"/>
    </row>
    <row r="843" spans="1:12" ht="20.100000000000001" customHeight="1">
      <c r="A843" s="276"/>
      <c r="B843" s="277"/>
      <c r="C843" s="278"/>
      <c r="D843" s="284" t="s">
        <v>1719</v>
      </c>
      <c r="E843" s="280"/>
      <c r="F843" s="39"/>
      <c r="G843" s="41"/>
      <c r="H843" s="39"/>
      <c r="I843" s="41"/>
      <c r="J843" s="41"/>
      <c r="K843" s="317"/>
      <c r="L843" s="27"/>
    </row>
    <row r="844" spans="1:12" ht="20.100000000000001" customHeight="1">
      <c r="A844" s="276"/>
      <c r="B844" s="277"/>
      <c r="C844" s="278"/>
      <c r="D844" s="284" t="s">
        <v>2218</v>
      </c>
      <c r="E844" s="280"/>
      <c r="F844" s="39"/>
      <c r="G844" s="41"/>
      <c r="H844" s="39"/>
      <c r="I844" s="41"/>
      <c r="J844" s="41"/>
      <c r="K844" s="317"/>
      <c r="L844" s="27"/>
    </row>
    <row r="845" spans="1:12" ht="20.100000000000001" customHeight="1">
      <c r="A845" s="276"/>
      <c r="B845" s="277"/>
      <c r="C845" s="278"/>
      <c r="D845" s="284" t="s">
        <v>1718</v>
      </c>
      <c r="E845" s="280"/>
      <c r="F845" s="39"/>
      <c r="G845" s="41"/>
      <c r="H845" s="39"/>
      <c r="I845" s="41"/>
      <c r="J845" s="41"/>
      <c r="K845" s="317"/>
      <c r="L845" s="27"/>
    </row>
    <row r="846" spans="1:12" ht="20.100000000000001" customHeight="1">
      <c r="A846" s="276"/>
      <c r="B846" s="277"/>
      <c r="C846" s="278"/>
      <c r="D846" s="284" t="s">
        <v>1717</v>
      </c>
      <c r="E846" s="280"/>
      <c r="F846" s="39"/>
      <c r="G846" s="41"/>
      <c r="H846" s="39"/>
      <c r="I846" s="41"/>
      <c r="J846" s="41"/>
      <c r="K846" s="317"/>
      <c r="L846" s="27"/>
    </row>
    <row r="847" spans="1:12" ht="20.100000000000001" customHeight="1">
      <c r="A847" s="276"/>
      <c r="B847" s="277"/>
      <c r="C847" s="290"/>
      <c r="D847" s="284" t="s">
        <v>1716</v>
      </c>
      <c r="E847" s="280"/>
      <c r="F847" s="39"/>
      <c r="G847" s="41"/>
      <c r="H847" s="39"/>
      <c r="I847" s="41"/>
      <c r="J847" s="41"/>
      <c r="K847" s="315"/>
      <c r="L847" s="27"/>
    </row>
    <row r="848" spans="1:12" ht="20.100000000000001" customHeight="1">
      <c r="A848" s="276"/>
      <c r="B848" s="277"/>
      <c r="C848" s="278"/>
      <c r="D848" s="284" t="s">
        <v>1715</v>
      </c>
      <c r="E848" s="280"/>
      <c r="F848" s="39"/>
      <c r="G848" s="41"/>
      <c r="H848" s="39"/>
      <c r="I848" s="41"/>
      <c r="J848" s="41"/>
      <c r="K848" s="317"/>
      <c r="L848" s="27"/>
    </row>
    <row r="849" spans="1:12" ht="20.100000000000001" customHeight="1">
      <c r="A849" s="281"/>
      <c r="B849" s="282"/>
      <c r="C849" s="283"/>
      <c r="D849" s="291" t="s">
        <v>1714</v>
      </c>
      <c r="E849" s="285"/>
      <c r="F849" s="84"/>
      <c r="G849" s="85"/>
      <c r="H849" s="84"/>
      <c r="I849" s="85"/>
      <c r="J849" s="85"/>
      <c r="K849" s="316"/>
      <c r="L849" s="55"/>
    </row>
    <row r="850" spans="1:12" ht="20.100000000000001" customHeight="1">
      <c r="A850" s="276" t="s">
        <v>4827</v>
      </c>
      <c r="B850" s="277" t="s">
        <v>4812</v>
      </c>
      <c r="C850" s="289" t="s">
        <v>4806</v>
      </c>
      <c r="D850" s="279" t="s">
        <v>4807</v>
      </c>
      <c r="E850" s="280" t="s">
        <v>5096</v>
      </c>
      <c r="F850" s="39"/>
      <c r="G850" s="41"/>
      <c r="H850" s="39"/>
      <c r="I850" s="24" t="s">
        <v>1</v>
      </c>
      <c r="J850" s="24" t="s">
        <v>1</v>
      </c>
      <c r="K850" s="317"/>
      <c r="L850" s="27"/>
    </row>
    <row r="851" spans="1:12" ht="20.100000000000001" customHeight="1">
      <c r="A851" s="276"/>
      <c r="B851" s="277"/>
      <c r="C851" s="290"/>
      <c r="D851" s="284" t="s">
        <v>5102</v>
      </c>
      <c r="E851" s="280"/>
      <c r="F851" s="39"/>
      <c r="G851" s="41"/>
      <c r="H851" s="39"/>
      <c r="I851" s="41"/>
      <c r="J851" s="41"/>
      <c r="K851" s="317"/>
      <c r="L851" s="27"/>
    </row>
    <row r="852" spans="1:12" ht="20.100000000000001" customHeight="1">
      <c r="A852" s="276"/>
      <c r="B852" s="277"/>
      <c r="C852" s="290"/>
      <c r="D852" s="284" t="s">
        <v>5103</v>
      </c>
      <c r="E852" s="280"/>
      <c r="F852" s="39"/>
      <c r="G852" s="41"/>
      <c r="H852" s="39"/>
      <c r="I852" s="41"/>
      <c r="J852" s="41"/>
      <c r="K852" s="317"/>
      <c r="L852" s="27"/>
    </row>
    <row r="853" spans="1:12" ht="20.100000000000001" customHeight="1">
      <c r="A853" s="276"/>
      <c r="B853" s="277"/>
      <c r="C853" s="290"/>
      <c r="D853" s="284" t="s">
        <v>3302</v>
      </c>
      <c r="E853" s="280"/>
      <c r="F853" s="39"/>
      <c r="G853" s="41"/>
      <c r="H853" s="39"/>
      <c r="I853" s="41"/>
      <c r="J853" s="41"/>
      <c r="K853" s="317"/>
      <c r="L853" s="27"/>
    </row>
    <row r="854" spans="1:12" ht="20.100000000000001" customHeight="1">
      <c r="A854" s="276"/>
      <c r="B854" s="277"/>
      <c r="C854" s="290"/>
      <c r="D854" s="284" t="s">
        <v>5094</v>
      </c>
      <c r="E854" s="280"/>
      <c r="F854" s="39"/>
      <c r="G854" s="41"/>
      <c r="H854" s="39"/>
      <c r="I854" s="41"/>
      <c r="J854" s="41"/>
      <c r="K854" s="317"/>
      <c r="L854" s="27"/>
    </row>
    <row r="855" spans="1:12" ht="20.100000000000001" customHeight="1">
      <c r="A855" s="276"/>
      <c r="B855" s="277"/>
      <c r="C855" s="290"/>
      <c r="D855" s="291" t="s">
        <v>5095</v>
      </c>
      <c r="E855" s="280"/>
      <c r="F855" s="84">
        <v>1</v>
      </c>
      <c r="G855" s="85">
        <v>100</v>
      </c>
      <c r="H855" s="84"/>
      <c r="I855" s="41"/>
      <c r="J855" s="41"/>
      <c r="K855" s="317"/>
      <c r="L855" s="27"/>
    </row>
    <row r="856" spans="1:12" ht="20.100000000000001" customHeight="1">
      <c r="A856" s="271" t="s">
        <v>4828</v>
      </c>
      <c r="B856" s="272" t="s">
        <v>4813</v>
      </c>
      <c r="C856" s="273" t="s">
        <v>5138</v>
      </c>
      <c r="D856" s="274"/>
      <c r="E856" s="275"/>
      <c r="F856" s="82">
        <v>1</v>
      </c>
      <c r="G856" s="301">
        <v>100</v>
      </c>
      <c r="H856" s="82"/>
      <c r="I856" s="301" t="s">
        <v>1</v>
      </c>
      <c r="J856" s="24" t="s">
        <v>1</v>
      </c>
      <c r="K856" s="318"/>
      <c r="L856" s="49"/>
    </row>
    <row r="857" spans="1:12" ht="20.100000000000001" customHeight="1">
      <c r="A857" s="286" t="s">
        <v>4731</v>
      </c>
      <c r="B857" s="287" t="s">
        <v>4634</v>
      </c>
      <c r="C857" s="278" t="s">
        <v>4806</v>
      </c>
      <c r="D857" s="279" t="s">
        <v>1737</v>
      </c>
      <c r="E857" s="288"/>
      <c r="F857" s="38"/>
      <c r="G857" s="40"/>
      <c r="H857" s="38"/>
      <c r="I857" s="40"/>
      <c r="J857" s="24" t="s">
        <v>1</v>
      </c>
      <c r="K857" s="313"/>
      <c r="L857" s="25"/>
    </row>
    <row r="858" spans="1:12" ht="20.100000000000001" customHeight="1">
      <c r="A858" s="281"/>
      <c r="B858" s="282"/>
      <c r="C858" s="283"/>
      <c r="D858" s="284" t="s">
        <v>1736</v>
      </c>
      <c r="E858" s="285"/>
      <c r="F858" s="84">
        <v>1</v>
      </c>
      <c r="G858" s="85">
        <v>100</v>
      </c>
      <c r="H858" s="84"/>
      <c r="I858" s="85"/>
      <c r="J858" s="85"/>
      <c r="K858" s="316"/>
      <c r="L858" s="55"/>
    </row>
    <row r="859" spans="1:12" ht="20.100000000000001" customHeight="1">
      <c r="A859" s="276" t="s">
        <v>4732</v>
      </c>
      <c r="B859" s="277" t="s">
        <v>4635</v>
      </c>
      <c r="C859" s="278" t="s">
        <v>4806</v>
      </c>
      <c r="D859" s="279"/>
      <c r="E859" s="280"/>
      <c r="F859" s="39">
        <v>1</v>
      </c>
      <c r="G859" s="41">
        <v>100</v>
      </c>
      <c r="H859" s="39"/>
      <c r="I859" s="41"/>
      <c r="J859" s="24" t="s">
        <v>1</v>
      </c>
      <c r="K859" s="313"/>
      <c r="L859" s="27"/>
    </row>
    <row r="860" spans="1:12" ht="20.100000000000001" customHeight="1">
      <c r="A860" s="286" t="s">
        <v>4733</v>
      </c>
      <c r="B860" s="287" t="s">
        <v>4636</v>
      </c>
      <c r="C860" s="287" t="s">
        <v>4806</v>
      </c>
      <c r="D860" s="279"/>
      <c r="E860" s="288"/>
      <c r="F860" s="38">
        <v>1</v>
      </c>
      <c r="G860" s="40">
        <v>100</v>
      </c>
      <c r="H860" s="38"/>
      <c r="I860" s="40"/>
      <c r="J860" s="24" t="s">
        <v>1</v>
      </c>
      <c r="K860" s="313"/>
      <c r="L860" s="25"/>
    </row>
    <row r="861" spans="1:12" ht="20.100000000000001" customHeight="1">
      <c r="A861" s="286" t="s">
        <v>4734</v>
      </c>
      <c r="B861" s="287" t="s">
        <v>4637</v>
      </c>
      <c r="C861" s="287" t="s">
        <v>4806</v>
      </c>
      <c r="D861" s="279" t="s">
        <v>12</v>
      </c>
      <c r="E861" s="288"/>
      <c r="F861" s="38">
        <v>1</v>
      </c>
      <c r="G861" s="40">
        <v>100</v>
      </c>
      <c r="H861" s="38"/>
      <c r="I861" s="40"/>
      <c r="J861" s="24" t="s">
        <v>1</v>
      </c>
      <c r="K861" s="313"/>
      <c r="L861" s="25"/>
    </row>
    <row r="862" spans="1:12" ht="20.100000000000001" customHeight="1">
      <c r="A862" s="276"/>
      <c r="B862" s="277"/>
      <c r="C862" s="278"/>
      <c r="D862" s="284" t="s">
        <v>77</v>
      </c>
      <c r="E862" s="280"/>
      <c r="F862" s="39"/>
      <c r="G862" s="41"/>
      <c r="H862" s="39"/>
      <c r="I862" s="41"/>
      <c r="J862" s="41"/>
      <c r="K862" s="317"/>
      <c r="L862" s="27"/>
    </row>
    <row r="863" spans="1:12" ht="20.100000000000001" customHeight="1">
      <c r="A863" s="276"/>
      <c r="B863" s="277"/>
      <c r="C863" s="278"/>
      <c r="D863" s="284" t="s">
        <v>78</v>
      </c>
      <c r="E863" s="280"/>
      <c r="F863" s="39"/>
      <c r="G863" s="41"/>
      <c r="H863" s="39"/>
      <c r="I863" s="41"/>
      <c r="J863" s="41"/>
      <c r="K863" s="317"/>
      <c r="L863" s="27"/>
    </row>
    <row r="864" spans="1:12" ht="20.100000000000001" customHeight="1">
      <c r="A864" s="276"/>
      <c r="B864" s="277"/>
      <c r="C864" s="278"/>
      <c r="D864" s="284" t="s">
        <v>79</v>
      </c>
      <c r="E864" s="280"/>
      <c r="F864" s="39"/>
      <c r="G864" s="41"/>
      <c r="H864" s="39"/>
      <c r="I864" s="41"/>
      <c r="J864" s="41"/>
      <c r="K864" s="317"/>
      <c r="L864" s="27"/>
    </row>
    <row r="865" spans="1:12" ht="20.100000000000001" customHeight="1">
      <c r="A865" s="276"/>
      <c r="B865" s="277"/>
      <c r="C865" s="278"/>
      <c r="D865" s="284" t="s">
        <v>1732</v>
      </c>
      <c r="E865" s="280"/>
      <c r="F865" s="39"/>
      <c r="G865" s="41"/>
      <c r="H865" s="39"/>
      <c r="I865" s="41"/>
      <c r="J865" s="41"/>
      <c r="K865" s="317"/>
      <c r="L865" s="27"/>
    </row>
    <row r="866" spans="1:12" ht="20.100000000000001" customHeight="1">
      <c r="A866" s="276"/>
      <c r="B866" s="277"/>
      <c r="C866" s="278"/>
      <c r="D866" s="284" t="s">
        <v>81</v>
      </c>
      <c r="E866" s="280"/>
      <c r="F866" s="39"/>
      <c r="G866" s="41"/>
      <c r="H866" s="39"/>
      <c r="I866" s="41"/>
      <c r="J866" s="41"/>
      <c r="K866" s="317"/>
      <c r="L866" s="27"/>
    </row>
    <row r="867" spans="1:12" ht="20.100000000000001" customHeight="1">
      <c r="A867" s="276"/>
      <c r="B867" s="277"/>
      <c r="C867" s="278"/>
      <c r="D867" s="284" t="s">
        <v>82</v>
      </c>
      <c r="E867" s="280"/>
      <c r="F867" s="39"/>
      <c r="G867" s="41"/>
      <c r="H867" s="39"/>
      <c r="I867" s="41"/>
      <c r="J867" s="41"/>
      <c r="K867" s="317"/>
      <c r="L867" s="27"/>
    </row>
    <row r="868" spans="1:12" ht="20.100000000000001" customHeight="1">
      <c r="A868" s="276"/>
      <c r="B868" s="277"/>
      <c r="C868" s="278"/>
      <c r="D868" s="284" t="s">
        <v>83</v>
      </c>
      <c r="E868" s="280"/>
      <c r="F868" s="39"/>
      <c r="G868" s="41"/>
      <c r="H868" s="39"/>
      <c r="I868" s="41"/>
      <c r="J868" s="41"/>
      <c r="K868" s="317"/>
      <c r="L868" s="27"/>
    </row>
    <row r="869" spans="1:12" ht="20.100000000000001" customHeight="1">
      <c r="A869" s="286" t="s">
        <v>4735</v>
      </c>
      <c r="B869" s="287" t="s">
        <v>4638</v>
      </c>
      <c r="C869" s="289" t="s">
        <v>4736</v>
      </c>
      <c r="D869" s="279" t="s">
        <v>84</v>
      </c>
      <c r="E869" s="288"/>
      <c r="F869" s="38"/>
      <c r="G869" s="40"/>
      <c r="H869" s="38"/>
      <c r="I869" s="40"/>
      <c r="J869" s="24" t="s">
        <v>1</v>
      </c>
      <c r="K869" s="313"/>
      <c r="L869" s="25"/>
    </row>
    <row r="870" spans="1:12" ht="20.100000000000001" customHeight="1">
      <c r="A870" s="276"/>
      <c r="B870" s="277"/>
      <c r="C870" s="278"/>
      <c r="D870" s="284" t="s">
        <v>85</v>
      </c>
      <c r="E870" s="280"/>
      <c r="F870" s="39"/>
      <c r="G870" s="41"/>
      <c r="H870" s="39"/>
      <c r="I870" s="41"/>
      <c r="J870" s="41"/>
      <c r="K870" s="317"/>
      <c r="L870" s="27"/>
    </row>
    <row r="871" spans="1:12" ht="20.100000000000001" customHeight="1">
      <c r="A871" s="276"/>
      <c r="B871" s="277"/>
      <c r="C871" s="278"/>
      <c r="D871" s="284" t="s">
        <v>86</v>
      </c>
      <c r="E871" s="280"/>
      <c r="F871" s="39"/>
      <c r="G871" s="41"/>
      <c r="H871" s="39"/>
      <c r="I871" s="41"/>
      <c r="J871" s="41"/>
      <c r="K871" s="317"/>
      <c r="L871" s="27"/>
    </row>
    <row r="872" spans="1:12" ht="20.100000000000001" customHeight="1">
      <c r="A872" s="276"/>
      <c r="B872" s="277"/>
      <c r="C872" s="278"/>
      <c r="D872" s="284" t="s">
        <v>87</v>
      </c>
      <c r="E872" s="280"/>
      <c r="F872" s="39"/>
      <c r="G872" s="41"/>
      <c r="H872" s="39"/>
      <c r="I872" s="41"/>
      <c r="J872" s="41"/>
      <c r="K872" s="317"/>
      <c r="L872" s="27"/>
    </row>
    <row r="873" spans="1:12" ht="20.100000000000001" customHeight="1">
      <c r="A873" s="286" t="s">
        <v>4737</v>
      </c>
      <c r="B873" s="287" t="s">
        <v>4639</v>
      </c>
      <c r="C873" s="289" t="s">
        <v>4806</v>
      </c>
      <c r="D873" s="279" t="s">
        <v>88</v>
      </c>
      <c r="E873" s="288"/>
      <c r="F873" s="38">
        <v>1</v>
      </c>
      <c r="G873" s="40">
        <v>100</v>
      </c>
      <c r="H873" s="38"/>
      <c r="I873" s="40"/>
      <c r="J873" s="24" t="s">
        <v>1</v>
      </c>
      <c r="K873" s="313"/>
      <c r="L873" s="25"/>
    </row>
    <row r="874" spans="1:12" ht="20.100000000000001" customHeight="1">
      <c r="A874" s="276"/>
      <c r="B874" s="277"/>
      <c r="C874" s="278"/>
      <c r="D874" s="284" t="s">
        <v>1729</v>
      </c>
      <c r="E874" s="280"/>
      <c r="F874" s="39"/>
      <c r="G874" s="41"/>
      <c r="H874" s="39"/>
      <c r="I874" s="41"/>
      <c r="J874" s="41"/>
      <c r="K874" s="317"/>
      <c r="L874" s="27"/>
    </row>
    <row r="875" spans="1:12" ht="20.100000000000001" customHeight="1">
      <c r="A875" s="276"/>
      <c r="B875" s="277"/>
      <c r="C875" s="278"/>
      <c r="D875" s="284" t="s">
        <v>1728</v>
      </c>
      <c r="E875" s="280"/>
      <c r="F875" s="39"/>
      <c r="G875" s="41"/>
      <c r="H875" s="39"/>
      <c r="I875" s="41"/>
      <c r="J875" s="41"/>
      <c r="K875" s="317"/>
      <c r="L875" s="27"/>
    </row>
    <row r="876" spans="1:12" ht="20.100000000000001" customHeight="1">
      <c r="A876" s="276"/>
      <c r="B876" s="277"/>
      <c r="C876" s="278"/>
      <c r="D876" s="284" t="s">
        <v>1727</v>
      </c>
      <c r="E876" s="280"/>
      <c r="F876" s="39"/>
      <c r="G876" s="41"/>
      <c r="H876" s="39"/>
      <c r="I876" s="41"/>
      <c r="J876" s="41"/>
      <c r="K876" s="317"/>
      <c r="L876" s="27"/>
    </row>
    <row r="877" spans="1:12" ht="20.100000000000001" customHeight="1">
      <c r="A877" s="276"/>
      <c r="B877" s="277"/>
      <c r="C877" s="278"/>
      <c r="D877" s="284" t="s">
        <v>1726</v>
      </c>
      <c r="E877" s="280"/>
      <c r="F877" s="39"/>
      <c r="G877" s="41"/>
      <c r="H877" s="39"/>
      <c r="I877" s="41"/>
      <c r="J877" s="41"/>
      <c r="K877" s="317"/>
      <c r="L877" s="27"/>
    </row>
    <row r="878" spans="1:12" ht="20.100000000000001" customHeight="1">
      <c r="A878" s="286" t="s">
        <v>4738</v>
      </c>
      <c r="B878" s="287" t="s">
        <v>4640</v>
      </c>
      <c r="C878" s="289" t="s">
        <v>4806</v>
      </c>
      <c r="D878" s="279" t="s">
        <v>1724</v>
      </c>
      <c r="E878" s="288"/>
      <c r="F878" s="38"/>
      <c r="G878" s="40"/>
      <c r="H878" s="38"/>
      <c r="I878" s="40"/>
      <c r="J878" s="24" t="s">
        <v>1</v>
      </c>
      <c r="K878" s="313"/>
      <c r="L878" s="25"/>
    </row>
    <row r="879" spans="1:12" ht="20.100000000000001" customHeight="1">
      <c r="A879" s="276"/>
      <c r="B879" s="277"/>
      <c r="C879" s="278"/>
      <c r="D879" s="284" t="s">
        <v>1723</v>
      </c>
      <c r="E879" s="280"/>
      <c r="F879" s="39">
        <v>1</v>
      </c>
      <c r="G879" s="41">
        <v>100</v>
      </c>
      <c r="H879" s="39"/>
      <c r="I879" s="41"/>
      <c r="J879" s="41"/>
      <c r="K879" s="317"/>
      <c r="L879" s="27"/>
    </row>
    <row r="880" spans="1:12" ht="20.100000000000001" customHeight="1">
      <c r="A880" s="286" t="s">
        <v>4739</v>
      </c>
      <c r="B880" s="287" t="s">
        <v>4641</v>
      </c>
      <c r="C880" s="289" t="s">
        <v>4740</v>
      </c>
      <c r="D880" s="279"/>
      <c r="E880" s="287" t="s">
        <v>2120</v>
      </c>
      <c r="F880" s="38"/>
      <c r="G880" s="40"/>
      <c r="H880" s="38"/>
      <c r="I880" s="40"/>
      <c r="J880" s="24" t="s">
        <v>1</v>
      </c>
      <c r="K880" s="313"/>
      <c r="L880" s="25"/>
    </row>
    <row r="881" spans="1:12" ht="20.100000000000001" customHeight="1">
      <c r="A881" s="276"/>
      <c r="B881" s="277"/>
      <c r="C881" s="278"/>
      <c r="D881" s="284" t="s">
        <v>2116</v>
      </c>
      <c r="E881" s="277"/>
      <c r="F881" s="39"/>
      <c r="G881" s="41"/>
      <c r="H881" s="39"/>
      <c r="I881" s="41"/>
      <c r="J881" s="41"/>
      <c r="K881" s="317"/>
      <c r="L881" s="27"/>
    </row>
    <row r="882" spans="1:12" ht="20.100000000000001" customHeight="1">
      <c r="A882" s="281"/>
      <c r="B882" s="282"/>
      <c r="C882" s="283"/>
      <c r="D882" s="284" t="s">
        <v>2118</v>
      </c>
      <c r="E882" s="277"/>
      <c r="F882" s="84"/>
      <c r="G882" s="85"/>
      <c r="H882" s="84"/>
      <c r="I882" s="85"/>
      <c r="J882" s="41"/>
      <c r="K882" s="316"/>
      <c r="L882" s="55"/>
    </row>
    <row r="883" spans="1:12" ht="20.100000000000001" customHeight="1">
      <c r="A883" s="286" t="s">
        <v>4741</v>
      </c>
      <c r="B883" s="287" t="s">
        <v>4642</v>
      </c>
      <c r="C883" s="289" t="s">
        <v>4742</v>
      </c>
      <c r="D883" s="279" t="s">
        <v>1720</v>
      </c>
      <c r="E883" s="288"/>
      <c r="F883" s="38"/>
      <c r="G883" s="40"/>
      <c r="H883" s="38"/>
      <c r="I883" s="40"/>
      <c r="J883" s="24" t="s">
        <v>1</v>
      </c>
      <c r="K883" s="313"/>
      <c r="L883" s="25"/>
    </row>
    <row r="884" spans="1:12" ht="20.100000000000001" customHeight="1">
      <c r="A884" s="276"/>
      <c r="B884" s="277"/>
      <c r="C884" s="278"/>
      <c r="D884" s="284" t="s">
        <v>1719</v>
      </c>
      <c r="E884" s="280"/>
      <c r="F884" s="39"/>
      <c r="G884" s="41"/>
      <c r="H884" s="39"/>
      <c r="I884" s="41"/>
      <c r="J884" s="41"/>
      <c r="K884" s="317"/>
      <c r="L884" s="27"/>
    </row>
    <row r="885" spans="1:12" ht="20.100000000000001" customHeight="1">
      <c r="A885" s="276"/>
      <c r="B885" s="277"/>
      <c r="C885" s="278"/>
      <c r="D885" s="284" t="s">
        <v>2218</v>
      </c>
      <c r="E885" s="280"/>
      <c r="F885" s="39"/>
      <c r="G885" s="41"/>
      <c r="H885" s="39"/>
      <c r="I885" s="41"/>
      <c r="J885" s="41"/>
      <c r="K885" s="317"/>
      <c r="L885" s="27"/>
    </row>
    <row r="886" spans="1:12" ht="20.100000000000001" customHeight="1">
      <c r="A886" s="276"/>
      <c r="B886" s="277"/>
      <c r="C886" s="278"/>
      <c r="D886" s="284" t="s">
        <v>1718</v>
      </c>
      <c r="E886" s="280"/>
      <c r="F886" s="39"/>
      <c r="G886" s="41"/>
      <c r="H886" s="39"/>
      <c r="I886" s="41"/>
      <c r="J886" s="41"/>
      <c r="K886" s="317"/>
      <c r="L886" s="27"/>
    </row>
    <row r="887" spans="1:12" ht="20.100000000000001" customHeight="1">
      <c r="A887" s="276"/>
      <c r="B887" s="277"/>
      <c r="C887" s="278"/>
      <c r="D887" s="284" t="s">
        <v>1717</v>
      </c>
      <c r="E887" s="280"/>
      <c r="F887" s="39"/>
      <c r="G887" s="41"/>
      <c r="H887" s="39"/>
      <c r="I887" s="41"/>
      <c r="J887" s="41"/>
      <c r="K887" s="317"/>
      <c r="L887" s="27"/>
    </row>
    <row r="888" spans="1:12" ht="20.100000000000001" customHeight="1">
      <c r="A888" s="276"/>
      <c r="B888" s="277"/>
      <c r="C888" s="290"/>
      <c r="D888" s="284" t="s">
        <v>1716</v>
      </c>
      <c r="E888" s="280"/>
      <c r="F888" s="39"/>
      <c r="G888" s="41"/>
      <c r="H888" s="39"/>
      <c r="I888" s="41"/>
      <c r="J888" s="41"/>
      <c r="K888" s="315"/>
      <c r="L888" s="27"/>
    </row>
    <row r="889" spans="1:12" ht="20.100000000000001" customHeight="1">
      <c r="A889" s="276"/>
      <c r="B889" s="277"/>
      <c r="C889" s="278"/>
      <c r="D889" s="284" t="s">
        <v>1715</v>
      </c>
      <c r="E889" s="280"/>
      <c r="F889" s="39"/>
      <c r="G889" s="41"/>
      <c r="H889" s="39"/>
      <c r="I889" s="41"/>
      <c r="J889" s="41"/>
      <c r="K889" s="317"/>
      <c r="L889" s="27"/>
    </row>
    <row r="890" spans="1:12" ht="20.100000000000001" customHeight="1">
      <c r="A890" s="281"/>
      <c r="B890" s="282"/>
      <c r="C890" s="283"/>
      <c r="D890" s="291" t="s">
        <v>1714</v>
      </c>
      <c r="E890" s="285"/>
      <c r="F890" s="84"/>
      <c r="G890" s="85"/>
      <c r="H890" s="84"/>
      <c r="I890" s="85"/>
      <c r="J890" s="85"/>
      <c r="K890" s="316"/>
      <c r="L890" s="55"/>
    </row>
    <row r="891" spans="1:12" ht="20.100000000000001" customHeight="1">
      <c r="A891" s="276" t="s">
        <v>4816</v>
      </c>
      <c r="B891" s="277" t="s">
        <v>4814</v>
      </c>
      <c r="C891" s="289" t="s">
        <v>4806</v>
      </c>
      <c r="D891" s="279" t="s">
        <v>4807</v>
      </c>
      <c r="E891" s="280" t="s">
        <v>5096</v>
      </c>
      <c r="F891" s="39"/>
      <c r="G891" s="41"/>
      <c r="H891" s="39"/>
      <c r="I891" s="24" t="s">
        <v>1</v>
      </c>
      <c r="J891" s="24" t="s">
        <v>1</v>
      </c>
      <c r="K891" s="317"/>
      <c r="L891" s="27"/>
    </row>
    <row r="892" spans="1:12" ht="20.100000000000001" customHeight="1">
      <c r="A892" s="276"/>
      <c r="B892" s="277"/>
      <c r="C892" s="290"/>
      <c r="D892" s="284" t="s">
        <v>5102</v>
      </c>
      <c r="E892" s="280"/>
      <c r="F892" s="39">
        <v>1</v>
      </c>
      <c r="G892" s="41">
        <v>100</v>
      </c>
      <c r="H892" s="39"/>
      <c r="I892" s="41"/>
      <c r="J892" s="41"/>
      <c r="K892" s="317"/>
      <c r="L892" s="27"/>
    </row>
    <row r="893" spans="1:12" ht="20.100000000000001" customHeight="1">
      <c r="A893" s="276"/>
      <c r="B893" s="277"/>
      <c r="C893" s="290"/>
      <c r="D893" s="284" t="s">
        <v>5103</v>
      </c>
      <c r="E893" s="280"/>
      <c r="F893" s="39"/>
      <c r="G893" s="41"/>
      <c r="H893" s="39"/>
      <c r="I893" s="41"/>
      <c r="J893" s="41"/>
      <c r="K893" s="317"/>
      <c r="L893" s="27"/>
    </row>
    <row r="894" spans="1:12" ht="20.100000000000001" customHeight="1">
      <c r="A894" s="276"/>
      <c r="B894" s="277"/>
      <c r="C894" s="290"/>
      <c r="D894" s="284" t="s">
        <v>3302</v>
      </c>
      <c r="E894" s="280"/>
      <c r="F894" s="39"/>
      <c r="G894" s="41"/>
      <c r="H894" s="39"/>
      <c r="I894" s="41"/>
      <c r="J894" s="41"/>
      <c r="K894" s="317"/>
      <c r="L894" s="27"/>
    </row>
    <row r="895" spans="1:12" ht="20.100000000000001" customHeight="1">
      <c r="A895" s="276"/>
      <c r="B895" s="277"/>
      <c r="C895" s="290"/>
      <c r="D895" s="284" t="s">
        <v>5094</v>
      </c>
      <c r="E895" s="280"/>
      <c r="F895" s="39"/>
      <c r="G895" s="41"/>
      <c r="H895" s="39"/>
      <c r="I895" s="41"/>
      <c r="J895" s="41"/>
      <c r="K895" s="317"/>
      <c r="L895" s="27"/>
    </row>
    <row r="896" spans="1:12" ht="20.100000000000001" customHeight="1">
      <c r="A896" s="276"/>
      <c r="B896" s="277"/>
      <c r="C896" s="290"/>
      <c r="D896" s="291" t="s">
        <v>5095</v>
      </c>
      <c r="E896" s="280"/>
      <c r="F896" s="84"/>
      <c r="G896" s="85"/>
      <c r="H896" s="84"/>
      <c r="I896" s="41"/>
      <c r="J896" s="41"/>
      <c r="K896" s="317"/>
      <c r="L896" s="27"/>
    </row>
    <row r="897" spans="1:12" ht="20.100000000000001" customHeight="1">
      <c r="A897" s="271" t="s">
        <v>4817</v>
      </c>
      <c r="B897" s="272" t="s">
        <v>4815</v>
      </c>
      <c r="C897" s="273" t="s">
        <v>5106</v>
      </c>
      <c r="D897" s="274"/>
      <c r="E897" s="275"/>
      <c r="F897" s="82"/>
      <c r="G897" s="301"/>
      <c r="H897" s="82"/>
      <c r="I897" s="301"/>
      <c r="J897" s="301" t="s">
        <v>1</v>
      </c>
      <c r="K897" s="318"/>
      <c r="L897" s="49"/>
    </row>
    <row r="898" spans="1:12" ht="20.100000000000001" customHeight="1">
      <c r="A898" s="286" t="s">
        <v>4449</v>
      </c>
      <c r="B898" s="287" t="s">
        <v>1713</v>
      </c>
      <c r="C898" s="289" t="s">
        <v>4310</v>
      </c>
      <c r="D898" s="279" t="s">
        <v>1712</v>
      </c>
      <c r="E898" s="288"/>
      <c r="F898" s="38">
        <v>72</v>
      </c>
      <c r="G898" s="40">
        <v>2.4283305227655987</v>
      </c>
      <c r="H898" s="38">
        <v>10</v>
      </c>
      <c r="I898" s="40">
        <v>0.38580246913580246</v>
      </c>
      <c r="J898" s="24" t="s">
        <v>1</v>
      </c>
      <c r="K898" s="313" t="s">
        <v>1</v>
      </c>
      <c r="L898" s="25"/>
    </row>
    <row r="899" spans="1:12" ht="20.100000000000001" customHeight="1">
      <c r="A899" s="276"/>
      <c r="B899" s="277"/>
      <c r="C899" s="278"/>
      <c r="D899" s="284" t="s">
        <v>1711</v>
      </c>
      <c r="E899" s="280"/>
      <c r="F899" s="39">
        <v>2893</v>
      </c>
      <c r="G899" s="41">
        <v>97.571669477234408</v>
      </c>
      <c r="H899" s="39">
        <v>2582</v>
      </c>
      <c r="I899" s="41">
        <v>99.614197530864203</v>
      </c>
      <c r="J899" s="63"/>
      <c r="K899" s="317"/>
      <c r="L899" s="27"/>
    </row>
    <row r="900" spans="1:12" ht="20.100000000000001" customHeight="1">
      <c r="A900" s="286" t="s">
        <v>4450</v>
      </c>
      <c r="B900" s="287" t="s">
        <v>4818</v>
      </c>
      <c r="C900" s="289" t="s">
        <v>1309</v>
      </c>
      <c r="D900" s="279" t="s">
        <v>89</v>
      </c>
      <c r="E900" s="288"/>
      <c r="F900" s="38">
        <v>2508</v>
      </c>
      <c r="G900" s="40">
        <v>84.586846543001684</v>
      </c>
      <c r="H900" s="38">
        <v>2718</v>
      </c>
      <c r="I900" s="40">
        <v>82.513661202185801</v>
      </c>
      <c r="J900" s="24" t="s">
        <v>1</v>
      </c>
      <c r="K900" s="313" t="s">
        <v>1</v>
      </c>
      <c r="L900" s="25"/>
    </row>
    <row r="901" spans="1:12" ht="20.100000000000001" customHeight="1">
      <c r="A901" s="276"/>
      <c r="B901" s="277" t="s">
        <v>5093</v>
      </c>
      <c r="C901" s="278"/>
      <c r="D901" s="284" t="s">
        <v>5065</v>
      </c>
      <c r="E901" s="280"/>
      <c r="F901" s="39">
        <v>457</v>
      </c>
      <c r="G901" s="41">
        <v>15.413153456998314</v>
      </c>
      <c r="H901" s="39">
        <v>576</v>
      </c>
      <c r="I901" s="41">
        <v>17.486338797814209</v>
      </c>
      <c r="J901" s="63"/>
      <c r="K901" s="317"/>
      <c r="L901" s="27"/>
    </row>
    <row r="902" spans="1:12" ht="20.100000000000001" customHeight="1">
      <c r="A902" s="286" t="s">
        <v>4451</v>
      </c>
      <c r="B902" s="287" t="s">
        <v>1588</v>
      </c>
      <c r="C902" s="287" t="s">
        <v>4675</v>
      </c>
      <c r="D902" s="279"/>
      <c r="E902" s="287" t="s">
        <v>2120</v>
      </c>
      <c r="F902" s="38">
        <v>2191</v>
      </c>
      <c r="G902" s="40">
        <v>87.360446570972883</v>
      </c>
      <c r="H902" s="38">
        <v>2445</v>
      </c>
      <c r="I902" s="40">
        <v>89.95584988962473</v>
      </c>
      <c r="J902" s="24" t="s">
        <v>1</v>
      </c>
      <c r="K902" s="313" t="s">
        <v>1</v>
      </c>
      <c r="L902" s="25"/>
    </row>
    <row r="903" spans="1:12" ht="20.100000000000001" customHeight="1">
      <c r="A903" s="276"/>
      <c r="B903" s="277"/>
      <c r="C903" s="290"/>
      <c r="D903" s="284" t="s">
        <v>2116</v>
      </c>
      <c r="E903" s="277"/>
      <c r="F903" s="39"/>
      <c r="G903" s="41"/>
      <c r="H903" s="39"/>
      <c r="I903" s="41"/>
      <c r="J903" s="63"/>
      <c r="K903" s="315"/>
      <c r="L903" s="27"/>
    </row>
    <row r="904" spans="1:12" ht="20.100000000000001" customHeight="1">
      <c r="A904" s="276"/>
      <c r="B904" s="277"/>
      <c r="C904" s="278"/>
      <c r="D904" s="284" t="s">
        <v>2118</v>
      </c>
      <c r="E904" s="277"/>
      <c r="F904" s="39">
        <v>317</v>
      </c>
      <c r="G904" s="41">
        <v>12.639553429027114</v>
      </c>
      <c r="H904" s="39">
        <v>273</v>
      </c>
      <c r="I904" s="41">
        <v>10.04415011037527</v>
      </c>
      <c r="J904" s="63"/>
      <c r="K904" s="317"/>
      <c r="L904" s="27"/>
    </row>
    <row r="905" spans="1:12" ht="20.100000000000001" customHeight="1">
      <c r="A905" s="286" t="s">
        <v>4452</v>
      </c>
      <c r="B905" s="287" t="s">
        <v>1587</v>
      </c>
      <c r="C905" s="289" t="s">
        <v>4453</v>
      </c>
      <c r="D905" s="279" t="s">
        <v>1548</v>
      </c>
      <c r="E905" s="288"/>
      <c r="F905" s="38"/>
      <c r="G905" s="40"/>
      <c r="H905" s="38">
        <v>4</v>
      </c>
      <c r="I905" s="40">
        <v>1.46520146520147</v>
      </c>
      <c r="J905" s="24" t="s">
        <v>1</v>
      </c>
      <c r="K905" s="24" t="s">
        <v>1</v>
      </c>
      <c r="L905" s="25"/>
    </row>
    <row r="906" spans="1:12" ht="20.100000000000001" customHeight="1">
      <c r="A906" s="276"/>
      <c r="B906" s="277"/>
      <c r="C906" s="278"/>
      <c r="D906" s="284" t="s">
        <v>2123</v>
      </c>
      <c r="E906" s="280"/>
      <c r="F906" s="39">
        <v>5</v>
      </c>
      <c r="G906" s="41">
        <v>1.5772870662460567</v>
      </c>
      <c r="H906" s="39">
        <v>3</v>
      </c>
      <c r="I906" s="41">
        <v>1.098901098901099</v>
      </c>
      <c r="J906" s="63"/>
      <c r="K906" s="317"/>
      <c r="L906" s="27"/>
    </row>
    <row r="907" spans="1:12" ht="20.100000000000001" customHeight="1">
      <c r="A907" s="276"/>
      <c r="B907" s="277"/>
      <c r="C907" s="278"/>
      <c r="D907" s="284" t="s">
        <v>2134</v>
      </c>
      <c r="E907" s="280"/>
      <c r="F907" s="39">
        <v>3</v>
      </c>
      <c r="G907" s="41">
        <v>0.94637223974763407</v>
      </c>
      <c r="H907" s="39">
        <v>13</v>
      </c>
      <c r="I907" s="41">
        <v>4.7619047619047619</v>
      </c>
      <c r="J907" s="63"/>
      <c r="K907" s="317"/>
      <c r="L907" s="27"/>
    </row>
    <row r="908" spans="1:12" ht="20.100000000000001" customHeight="1">
      <c r="A908" s="276"/>
      <c r="B908" s="277"/>
      <c r="C908" s="278"/>
      <c r="D908" s="284" t="s">
        <v>2135</v>
      </c>
      <c r="E908" s="280"/>
      <c r="F908" s="39">
        <v>6</v>
      </c>
      <c r="G908" s="41">
        <v>1.8927444794952681</v>
      </c>
      <c r="H908" s="39">
        <v>11</v>
      </c>
      <c r="I908" s="41">
        <v>4.0293040293040292</v>
      </c>
      <c r="J908" s="63"/>
      <c r="K908" s="317"/>
      <c r="L908" s="27"/>
    </row>
    <row r="909" spans="1:12" ht="20.100000000000001" customHeight="1">
      <c r="A909" s="276"/>
      <c r="B909" s="277"/>
      <c r="C909" s="278"/>
      <c r="D909" s="284" t="s">
        <v>2136</v>
      </c>
      <c r="E909" s="280"/>
      <c r="F909" s="39">
        <v>4</v>
      </c>
      <c r="G909" s="41">
        <v>1.2618296529968454</v>
      </c>
      <c r="H909" s="39">
        <v>8</v>
      </c>
      <c r="I909" s="41">
        <v>2.9304029304029302</v>
      </c>
      <c r="J909" s="63"/>
      <c r="K909" s="317"/>
      <c r="L909" s="27"/>
    </row>
    <row r="910" spans="1:12" ht="20.100000000000001" customHeight="1">
      <c r="A910" s="276"/>
      <c r="B910" s="277"/>
      <c r="C910" s="278"/>
      <c r="D910" s="284" t="s">
        <v>2137</v>
      </c>
      <c r="E910" s="280"/>
      <c r="F910" s="39">
        <v>17</v>
      </c>
      <c r="G910" s="41">
        <v>5.3627760252365935</v>
      </c>
      <c r="H910" s="39">
        <v>24</v>
      </c>
      <c r="I910" s="41">
        <v>8.791208791208792</v>
      </c>
      <c r="J910" s="63"/>
      <c r="K910" s="317"/>
      <c r="L910" s="27"/>
    </row>
    <row r="911" spans="1:12" ht="20.100000000000001" customHeight="1">
      <c r="A911" s="276"/>
      <c r="B911" s="277"/>
      <c r="C911" s="278"/>
      <c r="D911" s="284" t="s">
        <v>2138</v>
      </c>
      <c r="E911" s="280"/>
      <c r="F911" s="39">
        <v>54</v>
      </c>
      <c r="G911" s="41">
        <v>17.034700315457414</v>
      </c>
      <c r="H911" s="39">
        <v>74</v>
      </c>
      <c r="I911" s="41">
        <v>27.106227106227106</v>
      </c>
      <c r="J911" s="63"/>
      <c r="K911" s="317"/>
      <c r="L911" s="27"/>
    </row>
    <row r="912" spans="1:12" ht="20.100000000000001" customHeight="1">
      <c r="A912" s="276"/>
      <c r="B912" s="277"/>
      <c r="C912" s="278"/>
      <c r="D912" s="284" t="s">
        <v>2139</v>
      </c>
      <c r="E912" s="280"/>
      <c r="F912" s="39">
        <v>196</v>
      </c>
      <c r="G912" s="41">
        <v>61.829652996845425</v>
      </c>
      <c r="H912" s="39">
        <v>106</v>
      </c>
      <c r="I912" s="41">
        <v>38.827838827838832</v>
      </c>
      <c r="J912" s="63"/>
      <c r="K912" s="317"/>
      <c r="L912" s="27"/>
    </row>
    <row r="913" spans="1:12" ht="20.100000000000001" customHeight="1">
      <c r="A913" s="276"/>
      <c r="B913" s="277"/>
      <c r="C913" s="278"/>
      <c r="D913" s="284" t="s">
        <v>2140</v>
      </c>
      <c r="E913" s="280"/>
      <c r="F913" s="39">
        <v>31</v>
      </c>
      <c r="G913" s="41">
        <v>9.7791798107255516</v>
      </c>
      <c r="H913" s="39">
        <v>30</v>
      </c>
      <c r="I913" s="41">
        <v>10.989010989010989</v>
      </c>
      <c r="J913" s="63"/>
      <c r="K913" s="317"/>
      <c r="L913" s="27"/>
    </row>
    <row r="914" spans="1:12" ht="20.100000000000001" customHeight="1">
      <c r="A914" s="276"/>
      <c r="B914" s="277"/>
      <c r="C914" s="278"/>
      <c r="D914" s="284" t="s">
        <v>2141</v>
      </c>
      <c r="E914" s="280"/>
      <c r="F914" s="39">
        <v>1</v>
      </c>
      <c r="G914" s="41">
        <v>0.31545741324921134</v>
      </c>
      <c r="H914" s="39"/>
      <c r="I914" s="41"/>
      <c r="J914" s="63"/>
      <c r="K914" s="317"/>
      <c r="L914" s="27"/>
    </row>
    <row r="915" spans="1:12" ht="20.100000000000001" customHeight="1">
      <c r="A915" s="276"/>
      <c r="B915" s="277"/>
      <c r="C915" s="278"/>
      <c r="D915" s="284" t="s">
        <v>1694</v>
      </c>
      <c r="E915" s="280"/>
      <c r="F915" s="39"/>
      <c r="G915" s="41"/>
      <c r="H915" s="39"/>
      <c r="I915" s="41"/>
      <c r="J915" s="63"/>
      <c r="K915" s="317"/>
      <c r="L915" s="27"/>
    </row>
    <row r="916" spans="1:12" ht="20.100000000000001" customHeight="1">
      <c r="A916" s="286" t="s">
        <v>4454</v>
      </c>
      <c r="B916" s="287" t="s">
        <v>1586</v>
      </c>
      <c r="C916" s="287" t="s">
        <v>4675</v>
      </c>
      <c r="D916" s="279"/>
      <c r="E916" s="287" t="s">
        <v>2120</v>
      </c>
      <c r="F916" s="38">
        <v>2485</v>
      </c>
      <c r="G916" s="40">
        <v>75.400000000000006</v>
      </c>
      <c r="H916" s="38">
        <v>2692</v>
      </c>
      <c r="I916" s="40">
        <v>99.043414275202352</v>
      </c>
      <c r="J916" s="24" t="s">
        <v>1</v>
      </c>
      <c r="K916" s="313" t="s">
        <v>1</v>
      </c>
      <c r="L916" s="25"/>
    </row>
    <row r="917" spans="1:12" ht="20.100000000000001" customHeight="1">
      <c r="A917" s="276"/>
      <c r="B917" s="277"/>
      <c r="C917" s="290"/>
      <c r="D917" s="284" t="s">
        <v>2116</v>
      </c>
      <c r="E917" s="277"/>
      <c r="F917" s="39"/>
      <c r="G917" s="41"/>
      <c r="H917" s="39"/>
      <c r="I917" s="41"/>
      <c r="J917" s="63"/>
      <c r="K917" s="315"/>
      <c r="L917" s="27"/>
    </row>
    <row r="918" spans="1:12" ht="20.100000000000001" customHeight="1">
      <c r="A918" s="276"/>
      <c r="B918" s="277"/>
      <c r="C918" s="278"/>
      <c r="D918" s="284" t="s">
        <v>2118</v>
      </c>
      <c r="E918" s="280"/>
      <c r="F918" s="39">
        <v>23</v>
      </c>
      <c r="G918" s="41">
        <v>0.7</v>
      </c>
      <c r="H918" s="39">
        <v>26</v>
      </c>
      <c r="I918" s="41">
        <v>0.95658572479764814</v>
      </c>
      <c r="J918" s="63"/>
      <c r="K918" s="317"/>
      <c r="L918" s="27"/>
    </row>
    <row r="919" spans="1:12" ht="20.100000000000001" customHeight="1">
      <c r="A919" s="286" t="s">
        <v>4455</v>
      </c>
      <c r="B919" s="287" t="s">
        <v>1585</v>
      </c>
      <c r="C919" s="289" t="s">
        <v>4456</v>
      </c>
      <c r="D919" s="279" t="s">
        <v>1548</v>
      </c>
      <c r="E919" s="288"/>
      <c r="F919" s="38">
        <v>1</v>
      </c>
      <c r="G919" s="40">
        <v>4.3478260869565215</v>
      </c>
      <c r="H919" s="38">
        <v>5</v>
      </c>
      <c r="I919" s="40">
        <v>19.230769230769234</v>
      </c>
      <c r="J919" s="24" t="s">
        <v>1</v>
      </c>
      <c r="K919" s="313" t="s">
        <v>1</v>
      </c>
      <c r="L919" s="25"/>
    </row>
    <row r="920" spans="1:12" ht="20.100000000000001" customHeight="1">
      <c r="A920" s="276"/>
      <c r="B920" s="277"/>
      <c r="C920" s="278"/>
      <c r="D920" s="284" t="s">
        <v>2123</v>
      </c>
      <c r="E920" s="280"/>
      <c r="F920" s="39"/>
      <c r="G920" s="41"/>
      <c r="H920" s="39">
        <v>1</v>
      </c>
      <c r="I920" s="41">
        <v>3.8461538461538463</v>
      </c>
      <c r="J920" s="63"/>
      <c r="K920" s="317"/>
      <c r="L920" s="27"/>
    </row>
    <row r="921" spans="1:12" ht="20.100000000000001" customHeight="1">
      <c r="A921" s="276"/>
      <c r="B921" s="277"/>
      <c r="C921" s="278"/>
      <c r="D921" s="284" t="s">
        <v>2134</v>
      </c>
      <c r="E921" s="280"/>
      <c r="F921" s="39">
        <v>2</v>
      </c>
      <c r="G921" s="41">
        <v>8.695652173913043</v>
      </c>
      <c r="H921" s="39">
        <v>3</v>
      </c>
      <c r="I921" s="41">
        <v>11.538461538461538</v>
      </c>
      <c r="J921" s="63"/>
      <c r="K921" s="317"/>
      <c r="L921" s="27"/>
    </row>
    <row r="922" spans="1:12" ht="20.100000000000001" customHeight="1">
      <c r="A922" s="276"/>
      <c r="B922" s="277"/>
      <c r="C922" s="278"/>
      <c r="D922" s="284" t="s">
        <v>2135</v>
      </c>
      <c r="E922" s="280"/>
      <c r="F922" s="39"/>
      <c r="G922" s="41"/>
      <c r="H922" s="39"/>
      <c r="I922" s="41"/>
      <c r="J922" s="63"/>
      <c r="K922" s="317"/>
      <c r="L922" s="27"/>
    </row>
    <row r="923" spans="1:12" ht="20.100000000000001" customHeight="1">
      <c r="A923" s="276"/>
      <c r="B923" s="277"/>
      <c r="C923" s="278"/>
      <c r="D923" s="284" t="s">
        <v>2136</v>
      </c>
      <c r="E923" s="280"/>
      <c r="F923" s="39">
        <v>1</v>
      </c>
      <c r="G923" s="41">
        <v>4.3478260869565215</v>
      </c>
      <c r="H923" s="39">
        <v>4</v>
      </c>
      <c r="I923" s="41">
        <v>15.384615384615385</v>
      </c>
      <c r="J923" s="63"/>
      <c r="K923" s="317"/>
      <c r="L923" s="27"/>
    </row>
    <row r="924" spans="1:12" ht="20.100000000000001" customHeight="1">
      <c r="A924" s="276"/>
      <c r="B924" s="277"/>
      <c r="C924" s="278"/>
      <c r="D924" s="284" t="s">
        <v>2137</v>
      </c>
      <c r="E924" s="280"/>
      <c r="F924" s="39">
        <v>1</v>
      </c>
      <c r="G924" s="41">
        <v>4.3478260869565215</v>
      </c>
      <c r="H924" s="39">
        <v>3</v>
      </c>
      <c r="I924" s="41">
        <v>11.538461538461538</v>
      </c>
      <c r="J924" s="63"/>
      <c r="K924" s="317"/>
      <c r="L924" s="27"/>
    </row>
    <row r="925" spans="1:12" ht="20.100000000000001" customHeight="1">
      <c r="A925" s="276"/>
      <c r="B925" s="277"/>
      <c r="C925" s="278"/>
      <c r="D925" s="284" t="s">
        <v>2138</v>
      </c>
      <c r="E925" s="280"/>
      <c r="F925" s="39">
        <v>7</v>
      </c>
      <c r="G925" s="41">
        <v>30.434782608695652</v>
      </c>
      <c r="H925" s="39">
        <v>4</v>
      </c>
      <c r="I925" s="41">
        <v>15.384615384615385</v>
      </c>
      <c r="J925" s="63"/>
      <c r="K925" s="317"/>
      <c r="L925" s="27"/>
    </row>
    <row r="926" spans="1:12" ht="20.100000000000001" customHeight="1">
      <c r="A926" s="276"/>
      <c r="B926" s="277"/>
      <c r="C926" s="278"/>
      <c r="D926" s="284" t="s">
        <v>2139</v>
      </c>
      <c r="E926" s="280"/>
      <c r="F926" s="39">
        <v>8</v>
      </c>
      <c r="G926" s="41">
        <v>34.782608695652172</v>
      </c>
      <c r="H926" s="39">
        <v>4</v>
      </c>
      <c r="I926" s="41">
        <v>15.384615384615385</v>
      </c>
      <c r="J926" s="63"/>
      <c r="K926" s="317"/>
      <c r="L926" s="27"/>
    </row>
    <row r="927" spans="1:12" ht="20.100000000000001" customHeight="1">
      <c r="A927" s="276"/>
      <c r="B927" s="277"/>
      <c r="C927" s="278"/>
      <c r="D927" s="284" t="s">
        <v>2140</v>
      </c>
      <c r="E927" s="280"/>
      <c r="F927" s="39">
        <v>3</v>
      </c>
      <c r="G927" s="41">
        <v>13.043478260869565</v>
      </c>
      <c r="H927" s="39">
        <v>2</v>
      </c>
      <c r="I927" s="41">
        <v>7.6923076923076925</v>
      </c>
      <c r="J927" s="63"/>
      <c r="K927" s="317"/>
      <c r="L927" s="27"/>
    </row>
    <row r="928" spans="1:12" ht="20.100000000000001" customHeight="1">
      <c r="A928" s="276"/>
      <c r="B928" s="277"/>
      <c r="C928" s="278"/>
      <c r="D928" s="284" t="s">
        <v>2141</v>
      </c>
      <c r="E928" s="280"/>
      <c r="F928" s="39"/>
      <c r="G928" s="41"/>
      <c r="H928" s="39"/>
      <c r="I928" s="41"/>
      <c r="J928" s="63"/>
      <c r="K928" s="317"/>
      <c r="L928" s="27"/>
    </row>
    <row r="929" spans="1:12" ht="20.100000000000001" customHeight="1">
      <c r="A929" s="276"/>
      <c r="B929" s="277"/>
      <c r="C929" s="278"/>
      <c r="D929" s="284" t="s">
        <v>1694</v>
      </c>
      <c r="E929" s="280"/>
      <c r="F929" s="39"/>
      <c r="G929" s="41"/>
      <c r="H929" s="39"/>
      <c r="I929" s="41"/>
      <c r="J929" s="63"/>
      <c r="K929" s="317"/>
      <c r="L929" s="27"/>
    </row>
    <row r="930" spans="1:12" ht="20.100000000000001" customHeight="1">
      <c r="A930" s="286" t="s">
        <v>4457</v>
      </c>
      <c r="B930" s="287" t="s">
        <v>1710</v>
      </c>
      <c r="C930" s="289"/>
      <c r="D930" s="279"/>
      <c r="E930" s="288"/>
      <c r="F930" s="38">
        <v>2508</v>
      </c>
      <c r="G930" s="40">
        <v>100</v>
      </c>
      <c r="H930" s="38">
        <v>2718</v>
      </c>
      <c r="I930" s="40">
        <v>100</v>
      </c>
      <c r="J930" s="24" t="s">
        <v>1</v>
      </c>
      <c r="K930" s="313" t="s">
        <v>1</v>
      </c>
      <c r="L930" s="25"/>
    </row>
    <row r="931" spans="1:12" ht="20.100000000000001" customHeight="1">
      <c r="A931" s="286" t="s">
        <v>4458</v>
      </c>
      <c r="B931" s="287" t="s">
        <v>1709</v>
      </c>
      <c r="C931" s="289" t="s">
        <v>1309</v>
      </c>
      <c r="D931" s="279"/>
      <c r="E931" s="287" t="s">
        <v>2120</v>
      </c>
      <c r="F931" s="38">
        <v>2959</v>
      </c>
      <c r="G931" s="40">
        <v>99.797639123102869</v>
      </c>
      <c r="H931" s="38">
        <v>3294</v>
      </c>
      <c r="I931" s="40">
        <v>100</v>
      </c>
      <c r="J931" s="24" t="s">
        <v>1</v>
      </c>
      <c r="K931" s="313" t="s">
        <v>1</v>
      </c>
      <c r="L931" s="25"/>
    </row>
    <row r="932" spans="1:12" ht="20.100000000000001" customHeight="1">
      <c r="A932" s="276"/>
      <c r="B932" s="277"/>
      <c r="C932" s="290"/>
      <c r="D932" s="284" t="s">
        <v>2116</v>
      </c>
      <c r="E932" s="277"/>
      <c r="F932" s="39"/>
      <c r="G932" s="41"/>
      <c r="H932" s="39"/>
      <c r="I932" s="41"/>
      <c r="J932" s="63"/>
      <c r="K932" s="315"/>
      <c r="L932" s="27"/>
    </row>
    <row r="933" spans="1:12" ht="20.100000000000001" customHeight="1">
      <c r="A933" s="276"/>
      <c r="B933" s="277"/>
      <c r="C933" s="278"/>
      <c r="D933" s="284" t="s">
        <v>2118</v>
      </c>
      <c r="E933" s="280"/>
      <c r="F933" s="39">
        <v>6</v>
      </c>
      <c r="G933" s="41">
        <v>0.2023608768971332</v>
      </c>
      <c r="H933" s="39"/>
      <c r="I933" s="41"/>
      <c r="J933" s="63"/>
      <c r="K933" s="317"/>
      <c r="L933" s="27"/>
    </row>
    <row r="934" spans="1:12" ht="20.100000000000001" customHeight="1">
      <c r="A934" s="286" t="s">
        <v>4459</v>
      </c>
      <c r="B934" s="287" t="s">
        <v>1708</v>
      </c>
      <c r="C934" s="289" t="s">
        <v>4460</v>
      </c>
      <c r="D934" s="279" t="s">
        <v>1548</v>
      </c>
      <c r="E934" s="288"/>
      <c r="F934" s="38"/>
      <c r="G934" s="40"/>
      <c r="H934" s="38"/>
      <c r="I934" s="40"/>
      <c r="J934" s="24" t="s">
        <v>1</v>
      </c>
      <c r="K934" s="313" t="s">
        <v>1</v>
      </c>
      <c r="L934" s="25"/>
    </row>
    <row r="935" spans="1:12" ht="20.100000000000001" customHeight="1">
      <c r="A935" s="276"/>
      <c r="B935" s="277"/>
      <c r="C935" s="278"/>
      <c r="D935" s="284" t="s">
        <v>2123</v>
      </c>
      <c r="E935" s="280"/>
      <c r="F935" s="39"/>
      <c r="G935" s="41"/>
      <c r="H935" s="39"/>
      <c r="I935" s="41"/>
      <c r="J935" s="63"/>
      <c r="K935" s="317"/>
      <c r="L935" s="27"/>
    </row>
    <row r="936" spans="1:12" ht="20.100000000000001" customHeight="1">
      <c r="A936" s="276"/>
      <c r="B936" s="277"/>
      <c r="C936" s="278"/>
      <c r="D936" s="284" t="s">
        <v>2134</v>
      </c>
      <c r="E936" s="280"/>
      <c r="F936" s="39"/>
      <c r="G936" s="41"/>
      <c r="H936" s="39"/>
      <c r="I936" s="41"/>
      <c r="J936" s="63"/>
      <c r="K936" s="317"/>
      <c r="L936" s="27"/>
    </row>
    <row r="937" spans="1:12" ht="20.100000000000001" customHeight="1">
      <c r="A937" s="276"/>
      <c r="B937" s="277"/>
      <c r="C937" s="278"/>
      <c r="D937" s="284" t="s">
        <v>2135</v>
      </c>
      <c r="E937" s="280"/>
      <c r="F937" s="39"/>
      <c r="G937" s="41"/>
      <c r="H937" s="39"/>
      <c r="I937" s="41"/>
      <c r="J937" s="63"/>
      <c r="K937" s="317"/>
      <c r="L937" s="27"/>
    </row>
    <row r="938" spans="1:12" ht="20.100000000000001" customHeight="1">
      <c r="A938" s="276"/>
      <c r="B938" s="277"/>
      <c r="C938" s="278"/>
      <c r="D938" s="284" t="s">
        <v>2136</v>
      </c>
      <c r="E938" s="280"/>
      <c r="F938" s="39">
        <v>2</v>
      </c>
      <c r="G938" s="41">
        <v>33.333333333333336</v>
      </c>
      <c r="H938" s="39"/>
      <c r="I938" s="41"/>
      <c r="J938" s="63"/>
      <c r="K938" s="317"/>
      <c r="L938" s="27"/>
    </row>
    <row r="939" spans="1:12" ht="20.100000000000001" customHeight="1">
      <c r="A939" s="276"/>
      <c r="B939" s="277"/>
      <c r="C939" s="278"/>
      <c r="D939" s="284" t="s">
        <v>2137</v>
      </c>
      <c r="E939" s="280"/>
      <c r="F939" s="39">
        <v>2</v>
      </c>
      <c r="G939" s="41">
        <v>33.333333333333336</v>
      </c>
      <c r="H939" s="39"/>
      <c r="I939" s="41"/>
      <c r="J939" s="63"/>
      <c r="K939" s="317"/>
      <c r="L939" s="27"/>
    </row>
    <row r="940" spans="1:12" ht="20.100000000000001" customHeight="1">
      <c r="A940" s="276"/>
      <c r="B940" s="277"/>
      <c r="C940" s="278"/>
      <c r="D940" s="284" t="s">
        <v>2138</v>
      </c>
      <c r="E940" s="280"/>
      <c r="F940" s="39"/>
      <c r="G940" s="41"/>
      <c r="H940" s="39"/>
      <c r="I940" s="41"/>
      <c r="J940" s="63"/>
      <c r="K940" s="317"/>
      <c r="L940" s="27"/>
    </row>
    <row r="941" spans="1:12" ht="20.100000000000001" customHeight="1">
      <c r="A941" s="276"/>
      <c r="B941" s="277"/>
      <c r="C941" s="278"/>
      <c r="D941" s="284" t="s">
        <v>2139</v>
      </c>
      <c r="E941" s="280"/>
      <c r="F941" s="39">
        <v>2</v>
      </c>
      <c r="G941" s="41">
        <v>33.333333333333336</v>
      </c>
      <c r="H941" s="39"/>
      <c r="I941" s="41"/>
      <c r="J941" s="63"/>
      <c r="K941" s="317"/>
      <c r="L941" s="27"/>
    </row>
    <row r="942" spans="1:12" ht="20.100000000000001" customHeight="1">
      <c r="A942" s="276"/>
      <c r="B942" s="277"/>
      <c r="C942" s="278"/>
      <c r="D942" s="284" t="s">
        <v>2140</v>
      </c>
      <c r="E942" s="280"/>
      <c r="F942" s="39"/>
      <c r="G942" s="41"/>
      <c r="H942" s="39"/>
      <c r="I942" s="41"/>
      <c r="J942" s="63"/>
      <c r="K942" s="317"/>
      <c r="L942" s="27"/>
    </row>
    <row r="943" spans="1:12" ht="20.100000000000001" customHeight="1">
      <c r="A943" s="276"/>
      <c r="B943" s="277"/>
      <c r="C943" s="278"/>
      <c r="D943" s="284" t="s">
        <v>2141</v>
      </c>
      <c r="E943" s="280"/>
      <c r="F943" s="39"/>
      <c r="G943" s="41"/>
      <c r="H943" s="39"/>
      <c r="I943" s="41"/>
      <c r="J943" s="63"/>
      <c r="K943" s="317"/>
      <c r="L943" s="27"/>
    </row>
    <row r="944" spans="1:12" ht="20.100000000000001" customHeight="1">
      <c r="A944" s="276"/>
      <c r="B944" s="277"/>
      <c r="C944" s="278"/>
      <c r="D944" s="284" t="s">
        <v>1694</v>
      </c>
      <c r="E944" s="280"/>
      <c r="F944" s="39"/>
      <c r="G944" s="41"/>
      <c r="H944" s="39"/>
      <c r="I944" s="41"/>
      <c r="J944" s="63"/>
      <c r="K944" s="317"/>
      <c r="L944" s="27"/>
    </row>
    <row r="945" spans="1:12" ht="20.100000000000001" customHeight="1">
      <c r="A945" s="286" t="s">
        <v>4461</v>
      </c>
      <c r="B945" s="287" t="s">
        <v>1707</v>
      </c>
      <c r="C945" s="289" t="s">
        <v>1309</v>
      </c>
      <c r="D945" s="279"/>
      <c r="E945" s="287" t="s">
        <v>2120</v>
      </c>
      <c r="F945" s="38">
        <v>2963</v>
      </c>
      <c r="G945" s="40">
        <v>99.932546374367632</v>
      </c>
      <c r="H945" s="38">
        <v>3294</v>
      </c>
      <c r="I945" s="40">
        <v>100</v>
      </c>
      <c r="J945" s="24" t="s">
        <v>1</v>
      </c>
      <c r="K945" s="313" t="s">
        <v>1</v>
      </c>
      <c r="L945" s="25"/>
    </row>
    <row r="946" spans="1:12" ht="20.100000000000001" customHeight="1">
      <c r="A946" s="276"/>
      <c r="B946" s="277"/>
      <c r="C946" s="278"/>
      <c r="D946" s="284" t="s">
        <v>2116</v>
      </c>
      <c r="E946" s="277"/>
      <c r="F946" s="39"/>
      <c r="G946" s="41"/>
      <c r="H946" s="39"/>
      <c r="I946" s="41"/>
      <c r="J946" s="63"/>
      <c r="K946" s="315"/>
      <c r="L946" s="27"/>
    </row>
    <row r="947" spans="1:12" ht="20.100000000000001" customHeight="1">
      <c r="A947" s="276"/>
      <c r="B947" s="277"/>
      <c r="C947" s="278"/>
      <c r="D947" s="284" t="s">
        <v>2118</v>
      </c>
      <c r="E947" s="280"/>
      <c r="F947" s="39">
        <v>2</v>
      </c>
      <c r="G947" s="41">
        <v>6.7453625632377737E-2</v>
      </c>
      <c r="H947" s="39"/>
      <c r="I947" s="41"/>
      <c r="J947" s="63"/>
      <c r="K947" s="317"/>
      <c r="L947" s="27"/>
    </row>
    <row r="948" spans="1:12" ht="20.100000000000001" customHeight="1">
      <c r="A948" s="286" t="s">
        <v>4462</v>
      </c>
      <c r="B948" s="287" t="s">
        <v>1706</v>
      </c>
      <c r="C948" s="289" t="s">
        <v>4463</v>
      </c>
      <c r="D948" s="279" t="s">
        <v>1548</v>
      </c>
      <c r="E948" s="288"/>
      <c r="F948" s="38"/>
      <c r="G948" s="40"/>
      <c r="H948" s="38"/>
      <c r="I948" s="40"/>
      <c r="J948" s="24" t="s">
        <v>1</v>
      </c>
      <c r="K948" s="313" t="s">
        <v>1</v>
      </c>
      <c r="L948" s="25"/>
    </row>
    <row r="949" spans="1:12" ht="20.100000000000001" customHeight="1">
      <c r="A949" s="276"/>
      <c r="B949" s="277"/>
      <c r="C949" s="278"/>
      <c r="D949" s="284" t="s">
        <v>2123</v>
      </c>
      <c r="E949" s="280"/>
      <c r="F949" s="39"/>
      <c r="G949" s="41"/>
      <c r="H949" s="39"/>
      <c r="I949" s="41"/>
      <c r="J949" s="63"/>
      <c r="K949" s="317"/>
      <c r="L949" s="27"/>
    </row>
    <row r="950" spans="1:12" ht="20.100000000000001" customHeight="1">
      <c r="A950" s="276"/>
      <c r="B950" s="277"/>
      <c r="C950" s="278"/>
      <c r="D950" s="284" t="s">
        <v>2134</v>
      </c>
      <c r="E950" s="280"/>
      <c r="F950" s="39"/>
      <c r="G950" s="41"/>
      <c r="H950" s="39"/>
      <c r="I950" s="41"/>
      <c r="J950" s="63"/>
      <c r="K950" s="317"/>
      <c r="L950" s="27"/>
    </row>
    <row r="951" spans="1:12" ht="20.100000000000001" customHeight="1">
      <c r="A951" s="276"/>
      <c r="B951" s="277"/>
      <c r="C951" s="278"/>
      <c r="D951" s="284" t="s">
        <v>2135</v>
      </c>
      <c r="E951" s="280"/>
      <c r="F951" s="39"/>
      <c r="G951" s="41"/>
      <c r="H951" s="39"/>
      <c r="I951" s="41"/>
      <c r="J951" s="63"/>
      <c r="K951" s="317"/>
      <c r="L951" s="27"/>
    </row>
    <row r="952" spans="1:12" ht="20.100000000000001" customHeight="1">
      <c r="A952" s="276"/>
      <c r="B952" s="277"/>
      <c r="C952" s="278"/>
      <c r="D952" s="284" t="s">
        <v>2136</v>
      </c>
      <c r="E952" s="280"/>
      <c r="F952" s="39"/>
      <c r="G952" s="41"/>
      <c r="H952" s="39"/>
      <c r="I952" s="41"/>
      <c r="J952" s="63"/>
      <c r="K952" s="317"/>
      <c r="L952" s="27"/>
    </row>
    <row r="953" spans="1:12" ht="20.100000000000001" customHeight="1">
      <c r="A953" s="276"/>
      <c r="B953" s="277"/>
      <c r="C953" s="278"/>
      <c r="D953" s="284" t="s">
        <v>2137</v>
      </c>
      <c r="E953" s="280"/>
      <c r="F953" s="39"/>
      <c r="G953" s="41"/>
      <c r="H953" s="39"/>
      <c r="I953" s="41"/>
      <c r="J953" s="63"/>
      <c r="K953" s="317"/>
      <c r="L953" s="27"/>
    </row>
    <row r="954" spans="1:12" ht="20.100000000000001" customHeight="1">
      <c r="A954" s="276"/>
      <c r="B954" s="277"/>
      <c r="C954" s="278"/>
      <c r="D954" s="284" t="s">
        <v>2138</v>
      </c>
      <c r="E954" s="280"/>
      <c r="F954" s="39"/>
      <c r="G954" s="41"/>
      <c r="H954" s="39"/>
      <c r="I954" s="41"/>
      <c r="J954" s="63"/>
      <c r="K954" s="317"/>
      <c r="L954" s="27"/>
    </row>
    <row r="955" spans="1:12" ht="20.100000000000001" customHeight="1">
      <c r="A955" s="276"/>
      <c r="B955" s="277"/>
      <c r="C955" s="278"/>
      <c r="D955" s="284" t="s">
        <v>2139</v>
      </c>
      <c r="E955" s="280"/>
      <c r="F955" s="39">
        <v>2</v>
      </c>
      <c r="G955" s="41">
        <v>100</v>
      </c>
      <c r="H955" s="39"/>
      <c r="I955" s="41"/>
      <c r="J955" s="63"/>
      <c r="K955" s="317"/>
      <c r="L955" s="27"/>
    </row>
    <row r="956" spans="1:12" ht="20.100000000000001" customHeight="1">
      <c r="A956" s="276"/>
      <c r="B956" s="277"/>
      <c r="C956" s="278"/>
      <c r="D956" s="284" t="s">
        <v>2140</v>
      </c>
      <c r="E956" s="280"/>
      <c r="F956" s="39"/>
      <c r="G956" s="41"/>
      <c r="H956" s="39"/>
      <c r="I956" s="41"/>
      <c r="J956" s="63"/>
      <c r="K956" s="317"/>
      <c r="L956" s="27"/>
    </row>
    <row r="957" spans="1:12" ht="20.100000000000001" customHeight="1">
      <c r="A957" s="276"/>
      <c r="B957" s="277"/>
      <c r="C957" s="278"/>
      <c r="D957" s="284" t="s">
        <v>2141</v>
      </c>
      <c r="E957" s="280"/>
      <c r="F957" s="39"/>
      <c r="G957" s="41"/>
      <c r="H957" s="39"/>
      <c r="I957" s="41"/>
      <c r="J957" s="63"/>
      <c r="K957" s="317"/>
      <c r="L957" s="27"/>
    </row>
    <row r="958" spans="1:12" ht="20.100000000000001" customHeight="1">
      <c r="A958" s="276"/>
      <c r="B958" s="277"/>
      <c r="C958" s="278"/>
      <c r="D958" s="284" t="s">
        <v>1694</v>
      </c>
      <c r="E958" s="280"/>
      <c r="F958" s="39"/>
      <c r="G958" s="41"/>
      <c r="H958" s="39"/>
      <c r="I958" s="41"/>
      <c r="J958" s="63"/>
      <c r="K958" s="317"/>
      <c r="L958" s="27"/>
    </row>
    <row r="959" spans="1:12" ht="20.100000000000001" customHeight="1">
      <c r="A959" s="286" t="s">
        <v>4464</v>
      </c>
      <c r="B959" s="287" t="s">
        <v>1705</v>
      </c>
      <c r="C959" s="289" t="s">
        <v>1348</v>
      </c>
      <c r="D959" s="279"/>
      <c r="E959" s="287" t="s">
        <v>2120</v>
      </c>
      <c r="F959" s="38">
        <v>2964</v>
      </c>
      <c r="G959" s="40">
        <v>99.966273187183802</v>
      </c>
      <c r="H959" s="38">
        <v>3294</v>
      </c>
      <c r="I959" s="40">
        <v>100</v>
      </c>
      <c r="J959" s="24" t="s">
        <v>1</v>
      </c>
      <c r="K959" s="313" t="s">
        <v>1</v>
      </c>
      <c r="L959" s="25"/>
    </row>
    <row r="960" spans="1:12" ht="20.100000000000001" customHeight="1">
      <c r="A960" s="276"/>
      <c r="B960" s="277"/>
      <c r="C960" s="278"/>
      <c r="D960" s="284" t="s">
        <v>2116</v>
      </c>
      <c r="E960" s="277"/>
      <c r="F960" s="39"/>
      <c r="G960" s="41"/>
      <c r="H960" s="39"/>
      <c r="I960" s="41"/>
      <c r="J960" s="63"/>
      <c r="K960" s="315"/>
      <c r="L960" s="27"/>
    </row>
    <row r="961" spans="1:12" ht="20.100000000000001" customHeight="1">
      <c r="A961" s="276"/>
      <c r="B961" s="277"/>
      <c r="C961" s="278"/>
      <c r="D961" s="284" t="s">
        <v>2118</v>
      </c>
      <c r="E961" s="280"/>
      <c r="F961" s="39">
        <v>1</v>
      </c>
      <c r="G961" s="41">
        <v>3.3726812816188868E-2</v>
      </c>
      <c r="H961" s="39"/>
      <c r="I961" s="41"/>
      <c r="J961" s="63"/>
      <c r="K961" s="317"/>
      <c r="L961" s="27"/>
    </row>
    <row r="962" spans="1:12" ht="20.100000000000001" customHeight="1">
      <c r="A962" s="286" t="s">
        <v>4465</v>
      </c>
      <c r="B962" s="287" t="s">
        <v>1704</v>
      </c>
      <c r="C962" s="289" t="s">
        <v>4466</v>
      </c>
      <c r="D962" s="279" t="s">
        <v>1548</v>
      </c>
      <c r="E962" s="288"/>
      <c r="F962" s="38"/>
      <c r="G962" s="40"/>
      <c r="H962" s="38"/>
      <c r="I962" s="40"/>
      <c r="J962" s="24" t="s">
        <v>1</v>
      </c>
      <c r="K962" s="313" t="s">
        <v>1</v>
      </c>
      <c r="L962" s="25"/>
    </row>
    <row r="963" spans="1:12" ht="20.100000000000001" customHeight="1">
      <c r="A963" s="276"/>
      <c r="B963" s="277"/>
      <c r="C963" s="278"/>
      <c r="D963" s="284" t="s">
        <v>2123</v>
      </c>
      <c r="E963" s="280"/>
      <c r="F963" s="39"/>
      <c r="G963" s="41"/>
      <c r="H963" s="39"/>
      <c r="I963" s="41"/>
      <c r="J963" s="63"/>
      <c r="K963" s="317"/>
      <c r="L963" s="27"/>
    </row>
    <row r="964" spans="1:12" ht="20.100000000000001" customHeight="1">
      <c r="A964" s="276"/>
      <c r="B964" s="277"/>
      <c r="C964" s="278"/>
      <c r="D964" s="284" t="s">
        <v>2134</v>
      </c>
      <c r="E964" s="280"/>
      <c r="F964" s="39"/>
      <c r="G964" s="41"/>
      <c r="H964" s="39"/>
      <c r="I964" s="41"/>
      <c r="J964" s="63"/>
      <c r="K964" s="317"/>
      <c r="L964" s="27"/>
    </row>
    <row r="965" spans="1:12" ht="20.100000000000001" customHeight="1">
      <c r="A965" s="276"/>
      <c r="B965" s="277"/>
      <c r="C965" s="278"/>
      <c r="D965" s="284" t="s">
        <v>2135</v>
      </c>
      <c r="E965" s="280"/>
      <c r="F965" s="39"/>
      <c r="G965" s="41"/>
      <c r="H965" s="39"/>
      <c r="I965" s="41"/>
      <c r="J965" s="63"/>
      <c r="K965" s="317"/>
      <c r="L965" s="27"/>
    </row>
    <row r="966" spans="1:12" ht="20.100000000000001" customHeight="1">
      <c r="A966" s="276"/>
      <c r="B966" s="277"/>
      <c r="C966" s="278"/>
      <c r="D966" s="284" t="s">
        <v>2136</v>
      </c>
      <c r="E966" s="280"/>
      <c r="F966" s="39"/>
      <c r="G966" s="41"/>
      <c r="H966" s="39"/>
      <c r="I966" s="41"/>
      <c r="J966" s="63"/>
      <c r="K966" s="317"/>
      <c r="L966" s="27"/>
    </row>
    <row r="967" spans="1:12" ht="20.100000000000001" customHeight="1">
      <c r="A967" s="276"/>
      <c r="B967" s="277"/>
      <c r="C967" s="278"/>
      <c r="D967" s="284" t="s">
        <v>2137</v>
      </c>
      <c r="E967" s="280"/>
      <c r="F967" s="39"/>
      <c r="G967" s="41"/>
      <c r="H967" s="39"/>
      <c r="I967" s="41"/>
      <c r="J967" s="63"/>
      <c r="K967" s="317"/>
      <c r="L967" s="27"/>
    </row>
    <row r="968" spans="1:12" ht="20.100000000000001" customHeight="1">
      <c r="A968" s="276"/>
      <c r="B968" s="277"/>
      <c r="C968" s="278"/>
      <c r="D968" s="284" t="s">
        <v>2138</v>
      </c>
      <c r="E968" s="280"/>
      <c r="F968" s="39"/>
      <c r="G968" s="41"/>
      <c r="H968" s="39"/>
      <c r="I968" s="41"/>
      <c r="J968" s="63"/>
      <c r="K968" s="317"/>
      <c r="L968" s="27"/>
    </row>
    <row r="969" spans="1:12" ht="20.100000000000001" customHeight="1">
      <c r="A969" s="276"/>
      <c r="B969" s="277"/>
      <c r="C969" s="278"/>
      <c r="D969" s="284" t="s">
        <v>2139</v>
      </c>
      <c r="E969" s="280"/>
      <c r="F969" s="39">
        <v>1</v>
      </c>
      <c r="G969" s="41">
        <v>100</v>
      </c>
      <c r="H969" s="39"/>
      <c r="I969" s="41"/>
      <c r="J969" s="63"/>
      <c r="K969" s="317"/>
      <c r="L969" s="27"/>
    </row>
    <row r="970" spans="1:12" ht="20.100000000000001" customHeight="1">
      <c r="A970" s="276"/>
      <c r="B970" s="277"/>
      <c r="C970" s="278"/>
      <c r="D970" s="284" t="s">
        <v>2140</v>
      </c>
      <c r="E970" s="280"/>
      <c r="F970" s="39"/>
      <c r="G970" s="41"/>
      <c r="H970" s="39"/>
      <c r="I970" s="41"/>
      <c r="J970" s="63"/>
      <c r="K970" s="317"/>
      <c r="L970" s="27"/>
    </row>
    <row r="971" spans="1:12" ht="20.100000000000001" customHeight="1">
      <c r="A971" s="276"/>
      <c r="B971" s="277"/>
      <c r="C971" s="278"/>
      <c r="D971" s="284" t="s">
        <v>2141</v>
      </c>
      <c r="E971" s="280"/>
      <c r="F971" s="39"/>
      <c r="G971" s="41"/>
      <c r="H971" s="39"/>
      <c r="I971" s="41"/>
      <c r="J971" s="63"/>
      <c r="K971" s="317"/>
      <c r="L971" s="27"/>
    </row>
    <row r="972" spans="1:12" ht="20.100000000000001" customHeight="1">
      <c r="A972" s="276"/>
      <c r="B972" s="277"/>
      <c r="C972" s="278"/>
      <c r="D972" s="284" t="s">
        <v>1694</v>
      </c>
      <c r="E972" s="280"/>
      <c r="F972" s="39"/>
      <c r="G972" s="41"/>
      <c r="H972" s="39"/>
      <c r="I972" s="41"/>
      <c r="J972" s="63"/>
      <c r="K972" s="317"/>
      <c r="L972" s="27"/>
    </row>
    <row r="973" spans="1:12" ht="20.100000000000001" customHeight="1">
      <c r="A973" s="286" t="s">
        <v>4467</v>
      </c>
      <c r="B973" s="287" t="s">
        <v>1703</v>
      </c>
      <c r="C973" s="289" t="s">
        <v>1348</v>
      </c>
      <c r="D973" s="279"/>
      <c r="E973" s="287" t="s">
        <v>2120</v>
      </c>
      <c r="F973" s="38">
        <v>2965</v>
      </c>
      <c r="G973" s="40">
        <v>100</v>
      </c>
      <c r="H973" s="38">
        <v>3294</v>
      </c>
      <c r="I973" s="40">
        <v>100</v>
      </c>
      <c r="J973" s="24" t="s">
        <v>1</v>
      </c>
      <c r="K973" s="313" t="s">
        <v>1</v>
      </c>
      <c r="L973" s="25"/>
    </row>
    <row r="974" spans="1:12" ht="20.100000000000001" customHeight="1">
      <c r="A974" s="276"/>
      <c r="B974" s="277"/>
      <c r="C974" s="278"/>
      <c r="D974" s="284" t="s">
        <v>2116</v>
      </c>
      <c r="E974" s="277"/>
      <c r="F974" s="39"/>
      <c r="G974" s="41"/>
      <c r="H974" s="39"/>
      <c r="I974" s="41"/>
      <c r="J974" s="63"/>
      <c r="K974" s="315"/>
      <c r="L974" s="27"/>
    </row>
    <row r="975" spans="1:12" ht="20.100000000000001" customHeight="1">
      <c r="A975" s="276"/>
      <c r="B975" s="277"/>
      <c r="C975" s="278"/>
      <c r="D975" s="284" t="s">
        <v>2118</v>
      </c>
      <c r="E975" s="280"/>
      <c r="F975" s="39"/>
      <c r="G975" s="41"/>
      <c r="H975" s="39"/>
      <c r="I975" s="41"/>
      <c r="J975" s="63"/>
      <c r="K975" s="317"/>
      <c r="L975" s="27"/>
    </row>
    <row r="976" spans="1:12" ht="20.100000000000001" customHeight="1">
      <c r="A976" s="286" t="s">
        <v>4468</v>
      </c>
      <c r="B976" s="287" t="s">
        <v>1702</v>
      </c>
      <c r="C976" s="289" t="s">
        <v>4469</v>
      </c>
      <c r="D976" s="279" t="s">
        <v>1548</v>
      </c>
      <c r="E976" s="288"/>
      <c r="F976" s="38"/>
      <c r="G976" s="40"/>
      <c r="H976" s="38"/>
      <c r="I976" s="40"/>
      <c r="J976" s="24" t="s">
        <v>1</v>
      </c>
      <c r="K976" s="313" t="s">
        <v>1</v>
      </c>
      <c r="L976" s="25"/>
    </row>
    <row r="977" spans="1:12" ht="20.100000000000001" customHeight="1">
      <c r="A977" s="276"/>
      <c r="B977" s="277"/>
      <c r="C977" s="278"/>
      <c r="D977" s="284" t="s">
        <v>2123</v>
      </c>
      <c r="E977" s="280"/>
      <c r="F977" s="39"/>
      <c r="G977" s="41"/>
      <c r="H977" s="39"/>
      <c r="I977" s="41"/>
      <c r="J977" s="63"/>
      <c r="K977" s="317"/>
      <c r="L977" s="27"/>
    </row>
    <row r="978" spans="1:12" ht="20.100000000000001" customHeight="1">
      <c r="A978" s="276"/>
      <c r="B978" s="277"/>
      <c r="C978" s="278"/>
      <c r="D978" s="284" t="s">
        <v>2134</v>
      </c>
      <c r="E978" s="280"/>
      <c r="F978" s="39"/>
      <c r="G978" s="41"/>
      <c r="H978" s="39"/>
      <c r="I978" s="41"/>
      <c r="J978" s="63"/>
      <c r="K978" s="317"/>
      <c r="L978" s="27"/>
    </row>
    <row r="979" spans="1:12" ht="20.100000000000001" customHeight="1">
      <c r="A979" s="276"/>
      <c r="B979" s="277"/>
      <c r="C979" s="278"/>
      <c r="D979" s="284" t="s">
        <v>2135</v>
      </c>
      <c r="E979" s="280"/>
      <c r="F979" s="39"/>
      <c r="G979" s="41"/>
      <c r="H979" s="39"/>
      <c r="I979" s="41"/>
      <c r="J979" s="63"/>
      <c r="K979" s="317"/>
      <c r="L979" s="27"/>
    </row>
    <row r="980" spans="1:12" ht="20.100000000000001" customHeight="1">
      <c r="A980" s="276"/>
      <c r="B980" s="277"/>
      <c r="C980" s="278"/>
      <c r="D980" s="284" t="s">
        <v>2136</v>
      </c>
      <c r="E980" s="280"/>
      <c r="F980" s="39"/>
      <c r="G980" s="41"/>
      <c r="H980" s="39"/>
      <c r="I980" s="41"/>
      <c r="J980" s="63"/>
      <c r="K980" s="317"/>
      <c r="L980" s="27"/>
    </row>
    <row r="981" spans="1:12" ht="20.100000000000001" customHeight="1">
      <c r="A981" s="276"/>
      <c r="B981" s="277"/>
      <c r="C981" s="278"/>
      <c r="D981" s="284" t="s">
        <v>2137</v>
      </c>
      <c r="E981" s="280"/>
      <c r="F981" s="39"/>
      <c r="G981" s="41"/>
      <c r="H981" s="39"/>
      <c r="I981" s="41"/>
      <c r="J981" s="63"/>
      <c r="K981" s="317"/>
      <c r="L981" s="27"/>
    </row>
    <row r="982" spans="1:12" ht="20.100000000000001" customHeight="1">
      <c r="A982" s="276"/>
      <c r="B982" s="277"/>
      <c r="C982" s="278"/>
      <c r="D982" s="284" t="s">
        <v>2138</v>
      </c>
      <c r="E982" s="280"/>
      <c r="F982" s="39"/>
      <c r="G982" s="41"/>
      <c r="H982" s="39"/>
      <c r="I982" s="41"/>
      <c r="J982" s="63"/>
      <c r="K982" s="317"/>
      <c r="L982" s="27"/>
    </row>
    <row r="983" spans="1:12" ht="20.100000000000001" customHeight="1">
      <c r="A983" s="276"/>
      <c r="B983" s="277"/>
      <c r="C983" s="278"/>
      <c r="D983" s="284" t="s">
        <v>2139</v>
      </c>
      <c r="E983" s="280"/>
      <c r="F983" s="39"/>
      <c r="G983" s="41"/>
      <c r="H983" s="39"/>
      <c r="I983" s="41"/>
      <c r="J983" s="63"/>
      <c r="K983" s="317"/>
      <c r="L983" s="27"/>
    </row>
    <row r="984" spans="1:12" ht="20.100000000000001" customHeight="1">
      <c r="A984" s="276"/>
      <c r="B984" s="277"/>
      <c r="C984" s="278"/>
      <c r="D984" s="284" t="s">
        <v>2140</v>
      </c>
      <c r="E984" s="280"/>
      <c r="F984" s="39"/>
      <c r="G984" s="41"/>
      <c r="H984" s="39"/>
      <c r="I984" s="41"/>
      <c r="J984" s="63"/>
      <c r="K984" s="317"/>
      <c r="L984" s="27"/>
    </row>
    <row r="985" spans="1:12" ht="20.100000000000001" customHeight="1">
      <c r="A985" s="276"/>
      <c r="B985" s="277"/>
      <c r="C985" s="278"/>
      <c r="D985" s="284" t="s">
        <v>2141</v>
      </c>
      <c r="E985" s="280"/>
      <c r="F985" s="39"/>
      <c r="G985" s="41"/>
      <c r="H985" s="39"/>
      <c r="I985" s="41"/>
      <c r="J985" s="63"/>
      <c r="K985" s="317"/>
      <c r="L985" s="27"/>
    </row>
    <row r="986" spans="1:12" ht="20.100000000000001" customHeight="1">
      <c r="A986" s="276"/>
      <c r="B986" s="277"/>
      <c r="C986" s="278"/>
      <c r="D986" s="284" t="s">
        <v>1694</v>
      </c>
      <c r="E986" s="280"/>
      <c r="F986" s="39"/>
      <c r="G986" s="41"/>
      <c r="H986" s="39"/>
      <c r="I986" s="41"/>
      <c r="J986" s="63"/>
      <c r="K986" s="317"/>
      <c r="L986" s="27"/>
    </row>
    <row r="987" spans="1:12" ht="20.100000000000001" customHeight="1">
      <c r="A987" s="286" t="s">
        <v>4470</v>
      </c>
      <c r="B987" s="287" t="s">
        <v>1701</v>
      </c>
      <c r="C987" s="289" t="s">
        <v>1348</v>
      </c>
      <c r="D987" s="279"/>
      <c r="E987" s="287" t="s">
        <v>2120</v>
      </c>
      <c r="F987" s="38">
        <v>2964</v>
      </c>
      <c r="G987" s="40">
        <v>100</v>
      </c>
      <c r="H987" s="38">
        <v>3294</v>
      </c>
      <c r="I987" s="40">
        <v>100</v>
      </c>
      <c r="J987" s="24" t="s">
        <v>1</v>
      </c>
      <c r="K987" s="313" t="s">
        <v>1</v>
      </c>
      <c r="L987" s="25"/>
    </row>
    <row r="988" spans="1:12" ht="20.100000000000001" customHeight="1">
      <c r="A988" s="276"/>
      <c r="B988" s="277"/>
      <c r="C988" s="278"/>
      <c r="D988" s="284" t="s">
        <v>2116</v>
      </c>
      <c r="E988" s="277"/>
      <c r="F988" s="39"/>
      <c r="G988" s="41"/>
      <c r="H988" s="39"/>
      <c r="I988" s="41"/>
      <c r="J988" s="63"/>
      <c r="K988" s="315"/>
      <c r="L988" s="27"/>
    </row>
    <row r="989" spans="1:12" ht="20.100000000000001" customHeight="1">
      <c r="A989" s="276"/>
      <c r="B989" s="277"/>
      <c r="C989" s="278"/>
      <c r="D989" s="284" t="s">
        <v>2118</v>
      </c>
      <c r="E989" s="280"/>
      <c r="F989" s="39">
        <v>1</v>
      </c>
      <c r="G989" s="41">
        <v>0</v>
      </c>
      <c r="H989" s="39"/>
      <c r="I989" s="41"/>
      <c r="J989" s="63"/>
      <c r="K989" s="317"/>
      <c r="L989" s="27"/>
    </row>
    <row r="990" spans="1:12" ht="20.100000000000001" customHeight="1">
      <c r="A990" s="286" t="s">
        <v>4471</v>
      </c>
      <c r="B990" s="287" t="s">
        <v>1700</v>
      </c>
      <c r="C990" s="289" t="s">
        <v>4472</v>
      </c>
      <c r="D990" s="279" t="s">
        <v>1548</v>
      </c>
      <c r="E990" s="288"/>
      <c r="F990" s="38"/>
      <c r="G990" s="40"/>
      <c r="H990" s="38"/>
      <c r="I990" s="40"/>
      <c r="J990" s="24" t="s">
        <v>1</v>
      </c>
      <c r="K990" s="313" t="s">
        <v>1</v>
      </c>
      <c r="L990" s="25"/>
    </row>
    <row r="991" spans="1:12" ht="20.100000000000001" customHeight="1">
      <c r="A991" s="276"/>
      <c r="B991" s="277"/>
      <c r="C991" s="278"/>
      <c r="D991" s="284" t="s">
        <v>2123</v>
      </c>
      <c r="E991" s="280"/>
      <c r="F991" s="39"/>
      <c r="G991" s="41"/>
      <c r="H991" s="39"/>
      <c r="I991" s="41"/>
      <c r="J991" s="63"/>
      <c r="K991" s="317"/>
      <c r="L991" s="27"/>
    </row>
    <row r="992" spans="1:12" ht="20.100000000000001" customHeight="1">
      <c r="A992" s="276"/>
      <c r="B992" s="277"/>
      <c r="C992" s="278"/>
      <c r="D992" s="284" t="s">
        <v>2134</v>
      </c>
      <c r="E992" s="280"/>
      <c r="F992" s="39"/>
      <c r="G992" s="41"/>
      <c r="H992" s="39"/>
      <c r="I992" s="41"/>
      <c r="J992" s="63"/>
      <c r="K992" s="317"/>
      <c r="L992" s="27"/>
    </row>
    <row r="993" spans="1:12" ht="20.100000000000001" customHeight="1">
      <c r="A993" s="276"/>
      <c r="B993" s="277"/>
      <c r="C993" s="278"/>
      <c r="D993" s="284" t="s">
        <v>2135</v>
      </c>
      <c r="E993" s="280"/>
      <c r="F993" s="39"/>
      <c r="G993" s="41"/>
      <c r="H993" s="39"/>
      <c r="I993" s="41"/>
      <c r="J993" s="63"/>
      <c r="K993" s="317"/>
      <c r="L993" s="27"/>
    </row>
    <row r="994" spans="1:12" ht="20.100000000000001" customHeight="1">
      <c r="A994" s="276"/>
      <c r="B994" s="277"/>
      <c r="C994" s="278"/>
      <c r="D994" s="284" t="s">
        <v>2136</v>
      </c>
      <c r="E994" s="280"/>
      <c r="F994" s="39"/>
      <c r="G994" s="41"/>
      <c r="H994" s="39"/>
      <c r="I994" s="41"/>
      <c r="J994" s="63"/>
      <c r="K994" s="317"/>
      <c r="L994" s="27"/>
    </row>
    <row r="995" spans="1:12" ht="20.100000000000001" customHeight="1">
      <c r="A995" s="276"/>
      <c r="B995" s="277"/>
      <c r="C995" s="278"/>
      <c r="D995" s="284" t="s">
        <v>2137</v>
      </c>
      <c r="E995" s="280"/>
      <c r="F995" s="39"/>
      <c r="G995" s="41"/>
      <c r="H995" s="39"/>
      <c r="I995" s="41"/>
      <c r="J995" s="63"/>
      <c r="K995" s="317"/>
      <c r="L995" s="27"/>
    </row>
    <row r="996" spans="1:12" ht="20.100000000000001" customHeight="1">
      <c r="A996" s="276"/>
      <c r="B996" s="277"/>
      <c r="C996" s="278"/>
      <c r="D996" s="284" t="s">
        <v>2138</v>
      </c>
      <c r="E996" s="280"/>
      <c r="F996" s="39"/>
      <c r="G996" s="41"/>
      <c r="H996" s="39"/>
      <c r="I996" s="41"/>
      <c r="J996" s="63"/>
      <c r="K996" s="317"/>
      <c r="L996" s="27"/>
    </row>
    <row r="997" spans="1:12" ht="20.100000000000001" customHeight="1">
      <c r="A997" s="276"/>
      <c r="B997" s="277"/>
      <c r="C997" s="278"/>
      <c r="D997" s="284" t="s">
        <v>2139</v>
      </c>
      <c r="E997" s="280"/>
      <c r="F997" s="39">
        <v>1</v>
      </c>
      <c r="G997" s="41">
        <v>100</v>
      </c>
      <c r="H997" s="39"/>
      <c r="I997" s="41"/>
      <c r="J997" s="63"/>
      <c r="K997" s="317"/>
      <c r="L997" s="27"/>
    </row>
    <row r="998" spans="1:12" ht="20.100000000000001" customHeight="1">
      <c r="A998" s="276"/>
      <c r="B998" s="277"/>
      <c r="C998" s="278"/>
      <c r="D998" s="284" t="s">
        <v>2140</v>
      </c>
      <c r="E998" s="280"/>
      <c r="F998" s="39"/>
      <c r="G998" s="41"/>
      <c r="H998" s="39"/>
      <c r="I998" s="41"/>
      <c r="J998" s="63"/>
      <c r="K998" s="317"/>
      <c r="L998" s="27"/>
    </row>
    <row r="999" spans="1:12" ht="20.100000000000001" customHeight="1">
      <c r="A999" s="276"/>
      <c r="B999" s="277"/>
      <c r="C999" s="278"/>
      <c r="D999" s="284" t="s">
        <v>2141</v>
      </c>
      <c r="E999" s="280"/>
      <c r="F999" s="39"/>
      <c r="G999" s="41"/>
      <c r="H999" s="39"/>
      <c r="I999" s="41"/>
      <c r="J999" s="63"/>
      <c r="K999" s="317"/>
      <c r="L999" s="27"/>
    </row>
    <row r="1000" spans="1:12" ht="20.100000000000001" customHeight="1">
      <c r="A1000" s="276"/>
      <c r="B1000" s="277"/>
      <c r="C1000" s="278"/>
      <c r="D1000" s="284" t="s">
        <v>1694</v>
      </c>
      <c r="E1000" s="280"/>
      <c r="F1000" s="39"/>
      <c r="G1000" s="41"/>
      <c r="H1000" s="39"/>
      <c r="I1000" s="41"/>
      <c r="J1000" s="63"/>
      <c r="K1000" s="317"/>
      <c r="L1000" s="27"/>
    </row>
    <row r="1001" spans="1:12" ht="20.100000000000001" customHeight="1">
      <c r="A1001" s="286" t="s">
        <v>4473</v>
      </c>
      <c r="B1001" s="287" t="s">
        <v>1699</v>
      </c>
      <c r="C1001" s="289" t="s">
        <v>1348</v>
      </c>
      <c r="D1001" s="279"/>
      <c r="E1001" s="287" t="s">
        <v>2120</v>
      </c>
      <c r="F1001" s="38">
        <v>2965</v>
      </c>
      <c r="G1001" s="40">
        <v>100</v>
      </c>
      <c r="H1001" s="38">
        <v>3294</v>
      </c>
      <c r="I1001" s="40">
        <v>100</v>
      </c>
      <c r="J1001" s="24" t="s">
        <v>1</v>
      </c>
      <c r="K1001" s="313" t="s">
        <v>1</v>
      </c>
      <c r="L1001" s="25"/>
    </row>
    <row r="1002" spans="1:12" ht="20.100000000000001" customHeight="1">
      <c r="A1002" s="276"/>
      <c r="B1002" s="277"/>
      <c r="C1002" s="278"/>
      <c r="D1002" s="284" t="s">
        <v>2116</v>
      </c>
      <c r="E1002" s="277"/>
      <c r="F1002" s="39"/>
      <c r="G1002" s="41"/>
      <c r="H1002" s="39"/>
      <c r="I1002" s="41"/>
      <c r="J1002" s="63"/>
      <c r="K1002" s="315"/>
      <c r="L1002" s="27"/>
    </row>
    <row r="1003" spans="1:12" ht="20.100000000000001" customHeight="1">
      <c r="A1003" s="276"/>
      <c r="B1003" s="277"/>
      <c r="C1003" s="278"/>
      <c r="D1003" s="284" t="s">
        <v>2118</v>
      </c>
      <c r="E1003" s="280"/>
      <c r="F1003" s="39"/>
      <c r="G1003" s="41"/>
      <c r="H1003" s="39"/>
      <c r="I1003" s="41"/>
      <c r="J1003" s="63"/>
      <c r="K1003" s="317"/>
      <c r="L1003" s="27"/>
    </row>
    <row r="1004" spans="1:12" ht="20.100000000000001" customHeight="1">
      <c r="A1004" s="286" t="s">
        <v>4474</v>
      </c>
      <c r="B1004" s="287" t="s">
        <v>1698</v>
      </c>
      <c r="C1004" s="289" t="s">
        <v>4475</v>
      </c>
      <c r="D1004" s="279" t="s">
        <v>1548</v>
      </c>
      <c r="E1004" s="288"/>
      <c r="F1004" s="38"/>
      <c r="G1004" s="40"/>
      <c r="H1004" s="38"/>
      <c r="I1004" s="40"/>
      <c r="J1004" s="24" t="s">
        <v>1</v>
      </c>
      <c r="K1004" s="313" t="s">
        <v>1</v>
      </c>
      <c r="L1004" s="25"/>
    </row>
    <row r="1005" spans="1:12" ht="20.100000000000001" customHeight="1">
      <c r="A1005" s="276"/>
      <c r="B1005" s="277"/>
      <c r="C1005" s="278"/>
      <c r="D1005" s="284" t="s">
        <v>2123</v>
      </c>
      <c r="E1005" s="280"/>
      <c r="F1005" s="39"/>
      <c r="G1005" s="41"/>
      <c r="H1005" s="39"/>
      <c r="I1005" s="41"/>
      <c r="J1005" s="63"/>
      <c r="K1005" s="317"/>
      <c r="L1005" s="27"/>
    </row>
    <row r="1006" spans="1:12" ht="20.100000000000001" customHeight="1">
      <c r="A1006" s="276"/>
      <c r="B1006" s="277"/>
      <c r="C1006" s="278"/>
      <c r="D1006" s="284" t="s">
        <v>2134</v>
      </c>
      <c r="E1006" s="280"/>
      <c r="F1006" s="39"/>
      <c r="G1006" s="41"/>
      <c r="H1006" s="39"/>
      <c r="I1006" s="41"/>
      <c r="J1006" s="63"/>
      <c r="K1006" s="317"/>
      <c r="L1006" s="27"/>
    </row>
    <row r="1007" spans="1:12" ht="20.100000000000001" customHeight="1">
      <c r="A1007" s="276"/>
      <c r="B1007" s="277"/>
      <c r="C1007" s="278"/>
      <c r="D1007" s="284" t="s">
        <v>2135</v>
      </c>
      <c r="E1007" s="280"/>
      <c r="F1007" s="39"/>
      <c r="G1007" s="41"/>
      <c r="H1007" s="39"/>
      <c r="I1007" s="41"/>
      <c r="J1007" s="63"/>
      <c r="K1007" s="317"/>
      <c r="L1007" s="27"/>
    </row>
    <row r="1008" spans="1:12" ht="20.100000000000001" customHeight="1">
      <c r="A1008" s="276"/>
      <c r="B1008" s="277"/>
      <c r="C1008" s="278"/>
      <c r="D1008" s="284" t="s">
        <v>2136</v>
      </c>
      <c r="E1008" s="280"/>
      <c r="F1008" s="39"/>
      <c r="G1008" s="41"/>
      <c r="H1008" s="39"/>
      <c r="I1008" s="41"/>
      <c r="J1008" s="63"/>
      <c r="K1008" s="317"/>
      <c r="L1008" s="27"/>
    </row>
    <row r="1009" spans="1:12" ht="20.100000000000001" customHeight="1">
      <c r="A1009" s="276"/>
      <c r="B1009" s="277"/>
      <c r="C1009" s="278"/>
      <c r="D1009" s="284" t="s">
        <v>2137</v>
      </c>
      <c r="E1009" s="280"/>
      <c r="F1009" s="39"/>
      <c r="G1009" s="41"/>
      <c r="H1009" s="39"/>
      <c r="I1009" s="41"/>
      <c r="J1009" s="63"/>
      <c r="K1009" s="317"/>
      <c r="L1009" s="27"/>
    </row>
    <row r="1010" spans="1:12" ht="20.100000000000001" customHeight="1">
      <c r="A1010" s="276"/>
      <c r="B1010" s="277"/>
      <c r="C1010" s="278"/>
      <c r="D1010" s="284" t="s">
        <v>2138</v>
      </c>
      <c r="E1010" s="280"/>
      <c r="F1010" s="39"/>
      <c r="G1010" s="41"/>
      <c r="H1010" s="39"/>
      <c r="I1010" s="41"/>
      <c r="J1010" s="63"/>
      <c r="K1010" s="317"/>
      <c r="L1010" s="27"/>
    </row>
    <row r="1011" spans="1:12" ht="20.100000000000001" customHeight="1">
      <c r="A1011" s="276"/>
      <c r="B1011" s="277"/>
      <c r="C1011" s="278"/>
      <c r="D1011" s="284" t="s">
        <v>2139</v>
      </c>
      <c r="E1011" s="280"/>
      <c r="F1011" s="39"/>
      <c r="G1011" s="41"/>
      <c r="H1011" s="39"/>
      <c r="I1011" s="41"/>
      <c r="J1011" s="63"/>
      <c r="K1011" s="317"/>
      <c r="L1011" s="27"/>
    </row>
    <row r="1012" spans="1:12" ht="20.100000000000001" customHeight="1">
      <c r="A1012" s="276"/>
      <c r="B1012" s="277"/>
      <c r="C1012" s="278"/>
      <c r="D1012" s="284" t="s">
        <v>2140</v>
      </c>
      <c r="E1012" s="280"/>
      <c r="F1012" s="39"/>
      <c r="G1012" s="41"/>
      <c r="H1012" s="39"/>
      <c r="I1012" s="41"/>
      <c r="J1012" s="63"/>
      <c r="K1012" s="317"/>
      <c r="L1012" s="27"/>
    </row>
    <row r="1013" spans="1:12" ht="20.100000000000001" customHeight="1">
      <c r="A1013" s="276"/>
      <c r="B1013" s="277"/>
      <c r="C1013" s="278"/>
      <c r="D1013" s="284" t="s">
        <v>2141</v>
      </c>
      <c r="E1013" s="280"/>
      <c r="F1013" s="39"/>
      <c r="G1013" s="41"/>
      <c r="H1013" s="39"/>
      <c r="I1013" s="41"/>
      <c r="J1013" s="63"/>
      <c r="K1013" s="317"/>
      <c r="L1013" s="27"/>
    </row>
    <row r="1014" spans="1:12" ht="20.100000000000001" customHeight="1">
      <c r="A1014" s="276"/>
      <c r="B1014" s="277"/>
      <c r="C1014" s="278"/>
      <c r="D1014" s="284" t="s">
        <v>1694</v>
      </c>
      <c r="E1014" s="280"/>
      <c r="F1014" s="39"/>
      <c r="G1014" s="41"/>
      <c r="H1014" s="39"/>
      <c r="I1014" s="41"/>
      <c r="J1014" s="63"/>
      <c r="K1014" s="317"/>
      <c r="L1014" s="27"/>
    </row>
    <row r="1015" spans="1:12" ht="20.100000000000001" customHeight="1">
      <c r="A1015" s="286" t="s">
        <v>4476</v>
      </c>
      <c r="B1015" s="287" t="s">
        <v>1575</v>
      </c>
      <c r="C1015" s="289" t="s">
        <v>1348</v>
      </c>
      <c r="D1015" s="279"/>
      <c r="E1015" s="287" t="s">
        <v>2120</v>
      </c>
      <c r="F1015" s="38">
        <v>2930</v>
      </c>
      <c r="G1015" s="40">
        <v>98.819561551433395</v>
      </c>
      <c r="H1015" s="38">
        <v>3240</v>
      </c>
      <c r="I1015" s="40">
        <v>98.360655737704917</v>
      </c>
      <c r="J1015" s="24" t="s">
        <v>1</v>
      </c>
      <c r="K1015" s="313" t="s">
        <v>1</v>
      </c>
      <c r="L1015" s="25"/>
    </row>
    <row r="1016" spans="1:12" ht="20.100000000000001" customHeight="1">
      <c r="A1016" s="276"/>
      <c r="B1016" s="277"/>
      <c r="C1016" s="278"/>
      <c r="D1016" s="284" t="s">
        <v>2116</v>
      </c>
      <c r="E1016" s="277"/>
      <c r="F1016" s="39"/>
      <c r="G1016" s="41"/>
      <c r="H1016" s="39"/>
      <c r="I1016" s="41"/>
      <c r="J1016" s="63"/>
      <c r="K1016" s="315"/>
      <c r="L1016" s="27"/>
    </row>
    <row r="1017" spans="1:12" ht="20.100000000000001" customHeight="1">
      <c r="A1017" s="276"/>
      <c r="B1017" s="277"/>
      <c r="C1017" s="278"/>
      <c r="D1017" s="284" t="s">
        <v>2118</v>
      </c>
      <c r="E1017" s="280"/>
      <c r="F1017" s="39">
        <v>35</v>
      </c>
      <c r="G1017" s="41">
        <v>1.1804384485666104</v>
      </c>
      <c r="H1017" s="39">
        <v>54</v>
      </c>
      <c r="I1017" s="41">
        <v>1.6393442622950829</v>
      </c>
      <c r="J1017" s="63"/>
      <c r="K1017" s="317"/>
      <c r="L1017" s="27"/>
    </row>
    <row r="1018" spans="1:12" ht="20.100000000000001" customHeight="1">
      <c r="A1018" s="286" t="s">
        <v>4477</v>
      </c>
      <c r="B1018" s="287" t="s">
        <v>1574</v>
      </c>
      <c r="C1018" s="289" t="s">
        <v>4478</v>
      </c>
      <c r="D1018" s="279" t="s">
        <v>1548</v>
      </c>
      <c r="E1018" s="288"/>
      <c r="F1018" s="38">
        <v>4</v>
      </c>
      <c r="G1018" s="40">
        <v>11.428571428571429</v>
      </c>
      <c r="H1018" s="38">
        <v>12</v>
      </c>
      <c r="I1018" s="40">
        <v>22.222222222222221</v>
      </c>
      <c r="J1018" s="24" t="s">
        <v>1</v>
      </c>
      <c r="K1018" s="313" t="s">
        <v>1</v>
      </c>
      <c r="L1018" s="25"/>
    </row>
    <row r="1019" spans="1:12" ht="20.100000000000001" customHeight="1">
      <c r="A1019" s="276"/>
      <c r="B1019" s="277"/>
      <c r="C1019" s="278"/>
      <c r="D1019" s="284" t="s">
        <v>2123</v>
      </c>
      <c r="E1019" s="280"/>
      <c r="F1019" s="39">
        <v>2</v>
      </c>
      <c r="G1019" s="41">
        <v>5.7142857142857144</v>
      </c>
      <c r="H1019" s="39">
        <v>4</v>
      </c>
      <c r="I1019" s="41">
        <v>7.4074074074074066</v>
      </c>
      <c r="J1019" s="63"/>
      <c r="K1019" s="317"/>
      <c r="L1019" s="27"/>
    </row>
    <row r="1020" spans="1:12" ht="20.100000000000001" customHeight="1">
      <c r="A1020" s="276"/>
      <c r="B1020" s="277"/>
      <c r="C1020" s="278"/>
      <c r="D1020" s="284" t="s">
        <v>2134</v>
      </c>
      <c r="E1020" s="280"/>
      <c r="F1020" s="39">
        <v>3</v>
      </c>
      <c r="G1020" s="41">
        <v>8.5714285714285712</v>
      </c>
      <c r="H1020" s="39">
        <v>5</v>
      </c>
      <c r="I1020" s="41">
        <v>9.2592592592592595</v>
      </c>
      <c r="J1020" s="63"/>
      <c r="K1020" s="317"/>
      <c r="L1020" s="27"/>
    </row>
    <row r="1021" spans="1:12" ht="20.100000000000001" customHeight="1">
      <c r="A1021" s="276"/>
      <c r="B1021" s="277"/>
      <c r="C1021" s="278"/>
      <c r="D1021" s="284" t="s">
        <v>2135</v>
      </c>
      <c r="E1021" s="280"/>
      <c r="F1021" s="39">
        <v>7</v>
      </c>
      <c r="G1021" s="41">
        <v>20</v>
      </c>
      <c r="H1021" s="39">
        <v>6</v>
      </c>
      <c r="I1021" s="41">
        <v>11.111111111111111</v>
      </c>
      <c r="J1021" s="63"/>
      <c r="K1021" s="317"/>
      <c r="L1021" s="27"/>
    </row>
    <row r="1022" spans="1:12" ht="20.100000000000001" customHeight="1">
      <c r="A1022" s="276"/>
      <c r="B1022" s="277"/>
      <c r="C1022" s="278"/>
      <c r="D1022" s="284" t="s">
        <v>2136</v>
      </c>
      <c r="E1022" s="280"/>
      <c r="F1022" s="39">
        <v>6</v>
      </c>
      <c r="G1022" s="41">
        <v>17.142857142857142</v>
      </c>
      <c r="H1022" s="39">
        <v>8</v>
      </c>
      <c r="I1022" s="41">
        <v>14.814814814814813</v>
      </c>
      <c r="J1022" s="63"/>
      <c r="K1022" s="317"/>
      <c r="L1022" s="27"/>
    </row>
    <row r="1023" spans="1:12" ht="20.100000000000001" customHeight="1">
      <c r="A1023" s="276"/>
      <c r="B1023" s="277"/>
      <c r="C1023" s="278"/>
      <c r="D1023" s="284" t="s">
        <v>2137</v>
      </c>
      <c r="E1023" s="280"/>
      <c r="F1023" s="39">
        <v>10</v>
      </c>
      <c r="G1023" s="41">
        <v>28.571428571428573</v>
      </c>
      <c r="H1023" s="39">
        <v>10</v>
      </c>
      <c r="I1023" s="41">
        <v>18.518518518518519</v>
      </c>
      <c r="J1023" s="63"/>
      <c r="K1023" s="317"/>
      <c r="L1023" s="27"/>
    </row>
    <row r="1024" spans="1:12" ht="20.100000000000001" customHeight="1">
      <c r="A1024" s="276"/>
      <c r="B1024" s="277"/>
      <c r="C1024" s="278"/>
      <c r="D1024" s="284" t="s">
        <v>2138</v>
      </c>
      <c r="E1024" s="280"/>
      <c r="F1024" s="39">
        <v>2</v>
      </c>
      <c r="G1024" s="41">
        <v>5.7142857142857144</v>
      </c>
      <c r="H1024" s="39">
        <v>6</v>
      </c>
      <c r="I1024" s="41">
        <v>11.111111111111111</v>
      </c>
      <c r="J1024" s="63"/>
      <c r="K1024" s="317"/>
      <c r="L1024" s="27"/>
    </row>
    <row r="1025" spans="1:12" ht="20.100000000000001" customHeight="1">
      <c r="A1025" s="276"/>
      <c r="B1025" s="277"/>
      <c r="C1025" s="278"/>
      <c r="D1025" s="284" t="s">
        <v>2139</v>
      </c>
      <c r="E1025" s="280"/>
      <c r="F1025" s="39">
        <v>1</v>
      </c>
      <c r="G1025" s="41">
        <v>2.8571428571428572</v>
      </c>
      <c r="H1025" s="39">
        <v>3</v>
      </c>
      <c r="I1025" s="41">
        <v>5.5555555555555554</v>
      </c>
      <c r="J1025" s="63"/>
      <c r="K1025" s="317"/>
      <c r="L1025" s="27"/>
    </row>
    <row r="1026" spans="1:12" ht="20.100000000000001" customHeight="1">
      <c r="A1026" s="276"/>
      <c r="B1026" s="277"/>
      <c r="C1026" s="278"/>
      <c r="D1026" s="284" t="s">
        <v>2140</v>
      </c>
      <c r="E1026" s="280"/>
      <c r="F1026" s="39"/>
      <c r="G1026" s="41"/>
      <c r="H1026" s="39"/>
      <c r="I1026" s="41"/>
      <c r="J1026" s="63"/>
      <c r="K1026" s="317"/>
      <c r="L1026" s="27"/>
    </row>
    <row r="1027" spans="1:12" ht="20.100000000000001" customHeight="1">
      <c r="A1027" s="276"/>
      <c r="B1027" s="277"/>
      <c r="C1027" s="278"/>
      <c r="D1027" s="284" t="s">
        <v>2141</v>
      </c>
      <c r="E1027" s="280"/>
      <c r="F1027" s="39"/>
      <c r="G1027" s="41"/>
      <c r="H1027" s="39"/>
      <c r="I1027" s="41"/>
      <c r="J1027" s="63"/>
      <c r="K1027" s="317"/>
      <c r="L1027" s="27"/>
    </row>
    <row r="1028" spans="1:12" ht="20.100000000000001" customHeight="1">
      <c r="A1028" s="276"/>
      <c r="B1028" s="277"/>
      <c r="C1028" s="278"/>
      <c r="D1028" s="284" t="s">
        <v>1694</v>
      </c>
      <c r="E1028" s="280"/>
      <c r="F1028" s="39"/>
      <c r="G1028" s="41"/>
      <c r="H1028" s="39"/>
      <c r="I1028" s="41"/>
      <c r="J1028" s="63"/>
      <c r="K1028" s="317"/>
      <c r="L1028" s="27"/>
    </row>
    <row r="1029" spans="1:12" ht="20.100000000000001" customHeight="1">
      <c r="A1029" s="286" t="s">
        <v>4479</v>
      </c>
      <c r="B1029" s="287" t="s">
        <v>1573</v>
      </c>
      <c r="C1029" s="289" t="s">
        <v>1348</v>
      </c>
      <c r="D1029" s="279"/>
      <c r="E1029" s="287" t="s">
        <v>2120</v>
      </c>
      <c r="F1029" s="38">
        <v>2961</v>
      </c>
      <c r="G1029" s="40">
        <v>99.865092748735236</v>
      </c>
      <c r="H1029" s="38">
        <v>3259</v>
      </c>
      <c r="I1029" s="40">
        <v>98.937462052216148</v>
      </c>
      <c r="J1029" s="24" t="s">
        <v>1</v>
      </c>
      <c r="K1029" s="313" t="s">
        <v>1</v>
      </c>
      <c r="L1029" s="25"/>
    </row>
    <row r="1030" spans="1:12" ht="20.100000000000001" customHeight="1">
      <c r="A1030" s="276"/>
      <c r="B1030" s="277"/>
      <c r="C1030" s="278"/>
      <c r="D1030" s="284" t="s">
        <v>2116</v>
      </c>
      <c r="E1030" s="277"/>
      <c r="F1030" s="39"/>
      <c r="G1030" s="41"/>
      <c r="H1030" s="39"/>
      <c r="I1030" s="41"/>
      <c r="J1030" s="63"/>
      <c r="K1030" s="315"/>
      <c r="L1030" s="27"/>
    </row>
    <row r="1031" spans="1:12" ht="20.100000000000001" customHeight="1">
      <c r="A1031" s="276"/>
      <c r="B1031" s="277"/>
      <c r="C1031" s="278"/>
      <c r="D1031" s="284" t="s">
        <v>2118</v>
      </c>
      <c r="E1031" s="280"/>
      <c r="F1031" s="39">
        <v>4</v>
      </c>
      <c r="G1031" s="41">
        <v>0.13490725126475547</v>
      </c>
      <c r="H1031" s="39">
        <v>35</v>
      </c>
      <c r="I1031" s="41">
        <v>1.0625379477838521</v>
      </c>
      <c r="J1031" s="63"/>
      <c r="K1031" s="317"/>
      <c r="L1031" s="27"/>
    </row>
    <row r="1032" spans="1:12" ht="20.100000000000001" customHeight="1">
      <c r="A1032" s="286" t="s">
        <v>4480</v>
      </c>
      <c r="B1032" s="287" t="s">
        <v>1572</v>
      </c>
      <c r="C1032" s="289" t="s">
        <v>4481</v>
      </c>
      <c r="D1032" s="279" t="s">
        <v>1548</v>
      </c>
      <c r="E1032" s="288"/>
      <c r="F1032" s="38">
        <v>1</v>
      </c>
      <c r="G1032" s="40">
        <v>25</v>
      </c>
      <c r="H1032" s="38">
        <v>4</v>
      </c>
      <c r="I1032" s="40">
        <v>11.428571428571429</v>
      </c>
      <c r="J1032" s="24" t="s">
        <v>1</v>
      </c>
      <c r="K1032" s="313" t="s">
        <v>1</v>
      </c>
      <c r="L1032" s="25"/>
    </row>
    <row r="1033" spans="1:12" ht="20.100000000000001" customHeight="1">
      <c r="A1033" s="276"/>
      <c r="B1033" s="277"/>
      <c r="C1033" s="278"/>
      <c r="D1033" s="284" t="s">
        <v>2123</v>
      </c>
      <c r="E1033" s="280"/>
      <c r="F1033" s="39"/>
      <c r="G1033" s="41"/>
      <c r="H1033" s="39"/>
      <c r="I1033" s="41"/>
      <c r="J1033" s="63"/>
      <c r="K1033" s="317"/>
      <c r="L1033" s="27"/>
    </row>
    <row r="1034" spans="1:12" ht="20.100000000000001" customHeight="1">
      <c r="A1034" s="276"/>
      <c r="B1034" s="277"/>
      <c r="C1034" s="278"/>
      <c r="D1034" s="284" t="s">
        <v>2134</v>
      </c>
      <c r="E1034" s="280"/>
      <c r="F1034" s="39">
        <v>1</v>
      </c>
      <c r="G1034" s="41">
        <v>25</v>
      </c>
      <c r="H1034" s="39">
        <v>4</v>
      </c>
      <c r="I1034" s="41">
        <v>11.428571428571429</v>
      </c>
      <c r="J1034" s="63"/>
      <c r="K1034" s="317"/>
      <c r="L1034" s="27"/>
    </row>
    <row r="1035" spans="1:12" ht="20.100000000000001" customHeight="1">
      <c r="A1035" s="276"/>
      <c r="B1035" s="277"/>
      <c r="C1035" s="278"/>
      <c r="D1035" s="284" t="s">
        <v>2135</v>
      </c>
      <c r="E1035" s="280"/>
      <c r="F1035" s="39"/>
      <c r="G1035" s="41"/>
      <c r="H1035" s="39">
        <v>5</v>
      </c>
      <c r="I1035" s="41">
        <v>14.285714285714285</v>
      </c>
      <c r="J1035" s="63"/>
      <c r="K1035" s="317"/>
      <c r="L1035" s="27"/>
    </row>
    <row r="1036" spans="1:12" ht="20.100000000000001" customHeight="1">
      <c r="A1036" s="276"/>
      <c r="B1036" s="277"/>
      <c r="C1036" s="278"/>
      <c r="D1036" s="284" t="s">
        <v>2136</v>
      </c>
      <c r="E1036" s="280"/>
      <c r="F1036" s="39"/>
      <c r="G1036" s="41"/>
      <c r="H1036" s="39">
        <v>6</v>
      </c>
      <c r="I1036" s="41">
        <v>17.142857142857142</v>
      </c>
      <c r="J1036" s="63"/>
      <c r="K1036" s="317"/>
      <c r="L1036" s="27"/>
    </row>
    <row r="1037" spans="1:12" ht="20.100000000000001" customHeight="1">
      <c r="A1037" s="276"/>
      <c r="B1037" s="277"/>
      <c r="C1037" s="278"/>
      <c r="D1037" s="284" t="s">
        <v>2137</v>
      </c>
      <c r="E1037" s="280"/>
      <c r="F1037" s="39">
        <v>1</v>
      </c>
      <c r="G1037" s="41">
        <v>25</v>
      </c>
      <c r="H1037" s="39">
        <v>8</v>
      </c>
      <c r="I1037" s="41">
        <v>22.857142857142858</v>
      </c>
      <c r="J1037" s="63"/>
      <c r="K1037" s="317"/>
      <c r="L1037" s="27"/>
    </row>
    <row r="1038" spans="1:12" ht="20.100000000000001" customHeight="1">
      <c r="A1038" s="276"/>
      <c r="B1038" s="277"/>
      <c r="C1038" s="278"/>
      <c r="D1038" s="284" t="s">
        <v>2138</v>
      </c>
      <c r="E1038" s="280"/>
      <c r="F1038" s="39"/>
      <c r="G1038" s="41"/>
      <c r="H1038" s="39">
        <v>6</v>
      </c>
      <c r="I1038" s="41">
        <v>17.142857142857142</v>
      </c>
      <c r="J1038" s="63"/>
      <c r="K1038" s="317"/>
      <c r="L1038" s="27"/>
    </row>
    <row r="1039" spans="1:12" ht="20.100000000000001" customHeight="1">
      <c r="A1039" s="276"/>
      <c r="B1039" s="277"/>
      <c r="C1039" s="278"/>
      <c r="D1039" s="284" t="s">
        <v>2139</v>
      </c>
      <c r="E1039" s="280"/>
      <c r="F1039" s="39">
        <v>1</v>
      </c>
      <c r="G1039" s="41">
        <v>25</v>
      </c>
      <c r="H1039" s="39">
        <v>2</v>
      </c>
      <c r="I1039" s="41">
        <v>5.7142857142857144</v>
      </c>
      <c r="J1039" s="63"/>
      <c r="K1039" s="317"/>
      <c r="L1039" s="27"/>
    </row>
    <row r="1040" spans="1:12" ht="20.100000000000001" customHeight="1">
      <c r="A1040" s="276"/>
      <c r="B1040" s="277"/>
      <c r="C1040" s="278"/>
      <c r="D1040" s="284" t="s">
        <v>2140</v>
      </c>
      <c r="E1040" s="280"/>
      <c r="F1040" s="39"/>
      <c r="G1040" s="41"/>
      <c r="H1040" s="39"/>
      <c r="I1040" s="41"/>
      <c r="J1040" s="63"/>
      <c r="K1040" s="317"/>
      <c r="L1040" s="27"/>
    </row>
    <row r="1041" spans="1:12" ht="20.100000000000001" customHeight="1">
      <c r="A1041" s="276"/>
      <c r="B1041" s="277"/>
      <c r="C1041" s="278"/>
      <c r="D1041" s="284" t="s">
        <v>2141</v>
      </c>
      <c r="E1041" s="280"/>
      <c r="F1041" s="39"/>
      <c r="G1041" s="41"/>
      <c r="H1041" s="39"/>
      <c r="I1041" s="41"/>
      <c r="J1041" s="63"/>
      <c r="K1041" s="317"/>
      <c r="L1041" s="27"/>
    </row>
    <row r="1042" spans="1:12" ht="20.100000000000001" customHeight="1">
      <c r="A1042" s="276"/>
      <c r="B1042" s="277"/>
      <c r="C1042" s="278"/>
      <c r="D1042" s="284" t="s">
        <v>1694</v>
      </c>
      <c r="E1042" s="280"/>
      <c r="F1042" s="39"/>
      <c r="G1042" s="41"/>
      <c r="H1042" s="39"/>
      <c r="I1042" s="41"/>
      <c r="J1042" s="63"/>
      <c r="K1042" s="317"/>
      <c r="L1042" s="27"/>
    </row>
    <row r="1043" spans="1:12" ht="20.100000000000001" customHeight="1">
      <c r="A1043" s="286" t="s">
        <v>4482</v>
      </c>
      <c r="B1043" s="287" t="s">
        <v>1571</v>
      </c>
      <c r="C1043" s="289" t="s">
        <v>1348</v>
      </c>
      <c r="D1043" s="279"/>
      <c r="E1043" s="287" t="s">
        <v>2120</v>
      </c>
      <c r="F1043" s="38">
        <v>2950</v>
      </c>
      <c r="G1043" s="40">
        <v>99.494097807757171</v>
      </c>
      <c r="H1043" s="38">
        <v>3241</v>
      </c>
      <c r="I1043" s="40">
        <v>98.391013964784463</v>
      </c>
      <c r="J1043" s="24" t="s">
        <v>1</v>
      </c>
      <c r="K1043" s="313" t="s">
        <v>1</v>
      </c>
      <c r="L1043" s="25"/>
    </row>
    <row r="1044" spans="1:12" ht="20.100000000000001" customHeight="1">
      <c r="A1044" s="276"/>
      <c r="B1044" s="277"/>
      <c r="C1044" s="278"/>
      <c r="D1044" s="284" t="s">
        <v>2116</v>
      </c>
      <c r="E1044" s="277"/>
      <c r="F1044" s="39"/>
      <c r="G1044" s="41"/>
      <c r="H1044" s="39"/>
      <c r="I1044" s="41"/>
      <c r="J1044" s="63"/>
      <c r="K1044" s="315"/>
      <c r="L1044" s="27"/>
    </row>
    <row r="1045" spans="1:12" ht="20.100000000000001" customHeight="1">
      <c r="A1045" s="276"/>
      <c r="B1045" s="277"/>
      <c r="C1045" s="278"/>
      <c r="D1045" s="284" t="s">
        <v>2118</v>
      </c>
      <c r="E1045" s="280"/>
      <c r="F1045" s="39">
        <v>15</v>
      </c>
      <c r="G1045" s="41">
        <v>0.50590219224283306</v>
      </c>
      <c r="H1045" s="39">
        <v>53</v>
      </c>
      <c r="I1045" s="41">
        <v>1.608986035215537</v>
      </c>
      <c r="J1045" s="63"/>
      <c r="K1045" s="317"/>
      <c r="L1045" s="27"/>
    </row>
    <row r="1046" spans="1:12" ht="20.100000000000001" customHeight="1">
      <c r="A1046" s="286" t="s">
        <v>4483</v>
      </c>
      <c r="B1046" s="287" t="s">
        <v>1570</v>
      </c>
      <c r="C1046" s="289" t="s">
        <v>4484</v>
      </c>
      <c r="D1046" s="279" t="s">
        <v>1548</v>
      </c>
      <c r="E1046" s="288"/>
      <c r="F1046" s="38">
        <v>1</v>
      </c>
      <c r="G1046" s="40">
        <v>6.666666666666667</v>
      </c>
      <c r="H1046" s="38">
        <v>7</v>
      </c>
      <c r="I1046" s="40">
        <v>13.20754716981132</v>
      </c>
      <c r="J1046" s="24" t="s">
        <v>1</v>
      </c>
      <c r="K1046" s="313" t="s">
        <v>1</v>
      </c>
      <c r="L1046" s="25"/>
    </row>
    <row r="1047" spans="1:12" ht="20.100000000000001" customHeight="1">
      <c r="A1047" s="276"/>
      <c r="B1047" s="277"/>
      <c r="C1047" s="278"/>
      <c r="D1047" s="284" t="s">
        <v>2123</v>
      </c>
      <c r="E1047" s="280"/>
      <c r="F1047" s="39"/>
      <c r="G1047" s="41"/>
      <c r="H1047" s="39">
        <v>3</v>
      </c>
      <c r="I1047" s="41">
        <v>5.6603773584905666</v>
      </c>
      <c r="J1047" s="63"/>
      <c r="K1047" s="317"/>
      <c r="L1047" s="27"/>
    </row>
    <row r="1048" spans="1:12" ht="20.100000000000001" customHeight="1">
      <c r="A1048" s="276"/>
      <c r="B1048" s="277"/>
      <c r="C1048" s="278"/>
      <c r="D1048" s="284" t="s">
        <v>2134</v>
      </c>
      <c r="E1048" s="280"/>
      <c r="F1048" s="39">
        <v>3</v>
      </c>
      <c r="G1048" s="41">
        <v>20</v>
      </c>
      <c r="H1048" s="39">
        <v>3</v>
      </c>
      <c r="I1048" s="41">
        <v>5.6603773584905666</v>
      </c>
      <c r="J1048" s="63"/>
      <c r="K1048" s="317"/>
      <c r="L1048" s="27"/>
    </row>
    <row r="1049" spans="1:12" ht="20.100000000000001" customHeight="1">
      <c r="A1049" s="276"/>
      <c r="B1049" s="277"/>
      <c r="C1049" s="278"/>
      <c r="D1049" s="284" t="s">
        <v>2135</v>
      </c>
      <c r="E1049" s="280"/>
      <c r="F1049" s="39">
        <v>1</v>
      </c>
      <c r="G1049" s="41">
        <v>6.666666666666667</v>
      </c>
      <c r="H1049" s="39">
        <v>7</v>
      </c>
      <c r="I1049" s="41">
        <v>13.20754716981132</v>
      </c>
      <c r="J1049" s="63"/>
      <c r="K1049" s="317"/>
      <c r="L1049" s="27"/>
    </row>
    <row r="1050" spans="1:12" ht="20.100000000000001" customHeight="1">
      <c r="A1050" s="276"/>
      <c r="B1050" s="277"/>
      <c r="C1050" s="278"/>
      <c r="D1050" s="284" t="s">
        <v>2136</v>
      </c>
      <c r="E1050" s="280"/>
      <c r="F1050" s="39">
        <v>3</v>
      </c>
      <c r="G1050" s="41">
        <v>20</v>
      </c>
      <c r="H1050" s="39">
        <v>7</v>
      </c>
      <c r="I1050" s="41">
        <v>13.20754716981132</v>
      </c>
      <c r="J1050" s="63"/>
      <c r="K1050" s="317"/>
      <c r="L1050" s="27"/>
    </row>
    <row r="1051" spans="1:12" ht="20.100000000000001" customHeight="1">
      <c r="A1051" s="276"/>
      <c r="B1051" s="277"/>
      <c r="C1051" s="278"/>
      <c r="D1051" s="284" t="s">
        <v>2137</v>
      </c>
      <c r="E1051" s="280"/>
      <c r="F1051" s="39">
        <v>6</v>
      </c>
      <c r="G1051" s="41">
        <v>40</v>
      </c>
      <c r="H1051" s="39">
        <v>22</v>
      </c>
      <c r="I1051" s="41">
        <v>41.509433962264154</v>
      </c>
      <c r="J1051" s="63"/>
      <c r="K1051" s="317"/>
      <c r="L1051" s="27"/>
    </row>
    <row r="1052" spans="1:12" ht="20.100000000000001" customHeight="1">
      <c r="A1052" s="276"/>
      <c r="B1052" s="277"/>
      <c r="C1052" s="278"/>
      <c r="D1052" s="284" t="s">
        <v>2138</v>
      </c>
      <c r="E1052" s="280"/>
      <c r="F1052" s="39"/>
      <c r="G1052" s="41"/>
      <c r="H1052" s="39">
        <v>4</v>
      </c>
      <c r="I1052" s="41">
        <v>7.5471698113207548</v>
      </c>
      <c r="J1052" s="63"/>
      <c r="K1052" s="317"/>
      <c r="L1052" s="27"/>
    </row>
    <row r="1053" spans="1:12" ht="20.100000000000001" customHeight="1">
      <c r="A1053" s="276"/>
      <c r="B1053" s="277"/>
      <c r="C1053" s="278"/>
      <c r="D1053" s="284" t="s">
        <v>2139</v>
      </c>
      <c r="E1053" s="280"/>
      <c r="F1053" s="39">
        <v>1</v>
      </c>
      <c r="G1053" s="41">
        <v>6.666666666666667</v>
      </c>
      <c r="H1053" s="39"/>
      <c r="I1053" s="41"/>
      <c r="J1053" s="63"/>
      <c r="K1053" s="317"/>
      <c r="L1053" s="27"/>
    </row>
    <row r="1054" spans="1:12" ht="20.100000000000001" customHeight="1">
      <c r="A1054" s="276"/>
      <c r="B1054" s="277"/>
      <c r="C1054" s="278"/>
      <c r="D1054" s="284" t="s">
        <v>2140</v>
      </c>
      <c r="E1054" s="280"/>
      <c r="F1054" s="39"/>
      <c r="G1054" s="41"/>
      <c r="H1054" s="39"/>
      <c r="I1054" s="41"/>
      <c r="J1054" s="63"/>
      <c r="K1054" s="317"/>
      <c r="L1054" s="27"/>
    </row>
    <row r="1055" spans="1:12" ht="20.100000000000001" customHeight="1">
      <c r="A1055" s="276"/>
      <c r="B1055" s="277"/>
      <c r="C1055" s="278"/>
      <c r="D1055" s="284" t="s">
        <v>2141</v>
      </c>
      <c r="E1055" s="280"/>
      <c r="F1055" s="39"/>
      <c r="G1055" s="41"/>
      <c r="H1055" s="39"/>
      <c r="I1055" s="41"/>
      <c r="J1055" s="63"/>
      <c r="K1055" s="317"/>
      <c r="L1055" s="27"/>
    </row>
    <row r="1056" spans="1:12" ht="20.100000000000001" customHeight="1">
      <c r="A1056" s="276"/>
      <c r="B1056" s="277"/>
      <c r="C1056" s="278"/>
      <c r="D1056" s="284" t="s">
        <v>1694</v>
      </c>
      <c r="E1056" s="280"/>
      <c r="F1056" s="39"/>
      <c r="G1056" s="41"/>
      <c r="H1056" s="39"/>
      <c r="I1056" s="41"/>
      <c r="J1056" s="63"/>
      <c r="K1056" s="317"/>
      <c r="L1056" s="27"/>
    </row>
    <row r="1057" spans="1:12" ht="20.100000000000001" customHeight="1">
      <c r="A1057" s="286" t="s">
        <v>4485</v>
      </c>
      <c r="B1057" s="287" t="s">
        <v>1569</v>
      </c>
      <c r="C1057" s="289" t="s">
        <v>1697</v>
      </c>
      <c r="D1057" s="279"/>
      <c r="E1057" s="287" t="s">
        <v>2120</v>
      </c>
      <c r="F1057" s="38">
        <v>2957</v>
      </c>
      <c r="G1057" s="40">
        <v>99.730185497470487</v>
      </c>
      <c r="H1057" s="38">
        <v>3275</v>
      </c>
      <c r="I1057" s="40">
        <v>99.423193685488769</v>
      </c>
      <c r="J1057" s="24" t="s">
        <v>1</v>
      </c>
      <c r="K1057" s="313" t="s">
        <v>1</v>
      </c>
      <c r="L1057" s="25"/>
    </row>
    <row r="1058" spans="1:12" ht="20.100000000000001" customHeight="1">
      <c r="A1058" s="276"/>
      <c r="B1058" s="277"/>
      <c r="C1058" s="278"/>
      <c r="D1058" s="284" t="s">
        <v>2116</v>
      </c>
      <c r="E1058" s="277"/>
      <c r="F1058" s="39"/>
      <c r="G1058" s="41"/>
      <c r="H1058" s="39"/>
      <c r="I1058" s="41"/>
      <c r="J1058" s="63"/>
      <c r="K1058" s="315"/>
      <c r="L1058" s="27"/>
    </row>
    <row r="1059" spans="1:12" ht="20.100000000000001" customHeight="1">
      <c r="A1059" s="276"/>
      <c r="B1059" s="277"/>
      <c r="C1059" s="278"/>
      <c r="D1059" s="284" t="s">
        <v>2118</v>
      </c>
      <c r="E1059" s="280"/>
      <c r="F1059" s="39">
        <v>8</v>
      </c>
      <c r="G1059" s="41">
        <v>0.26981450252951095</v>
      </c>
      <c r="H1059" s="39">
        <v>19</v>
      </c>
      <c r="I1059" s="41">
        <v>0.57680631451123077</v>
      </c>
      <c r="J1059" s="63"/>
      <c r="K1059" s="317"/>
      <c r="L1059" s="27"/>
    </row>
    <row r="1060" spans="1:12" ht="20.100000000000001" customHeight="1">
      <c r="A1060" s="286" t="s">
        <v>4486</v>
      </c>
      <c r="B1060" s="287" t="s">
        <v>1568</v>
      </c>
      <c r="C1060" s="289" t="s">
        <v>4487</v>
      </c>
      <c r="D1060" s="279" t="s">
        <v>1548</v>
      </c>
      <c r="E1060" s="288"/>
      <c r="F1060" s="38">
        <v>6</v>
      </c>
      <c r="G1060" s="40">
        <v>75</v>
      </c>
      <c r="H1060" s="38">
        <v>9</v>
      </c>
      <c r="I1060" s="40">
        <v>47.368421052631575</v>
      </c>
      <c r="J1060" s="24" t="s">
        <v>1</v>
      </c>
      <c r="K1060" s="313" t="s">
        <v>1</v>
      </c>
      <c r="L1060" s="25"/>
    </row>
    <row r="1061" spans="1:12" ht="20.100000000000001" customHeight="1">
      <c r="A1061" s="276"/>
      <c r="B1061" s="277"/>
      <c r="C1061" s="278"/>
      <c r="D1061" s="284" t="s">
        <v>2123</v>
      </c>
      <c r="E1061" s="280"/>
      <c r="F1061" s="39"/>
      <c r="G1061" s="41"/>
      <c r="H1061" s="39">
        <v>3</v>
      </c>
      <c r="I1061" s="41">
        <v>15.789473684210526</v>
      </c>
      <c r="J1061" s="63"/>
      <c r="K1061" s="317"/>
      <c r="L1061" s="27"/>
    </row>
    <row r="1062" spans="1:12" ht="20.100000000000001" customHeight="1">
      <c r="A1062" s="276"/>
      <c r="B1062" s="277"/>
      <c r="C1062" s="278"/>
      <c r="D1062" s="284" t="s">
        <v>2134</v>
      </c>
      <c r="E1062" s="280"/>
      <c r="F1062" s="39">
        <v>2</v>
      </c>
      <c r="G1062" s="41">
        <v>25</v>
      </c>
      <c r="H1062" s="39">
        <v>4</v>
      </c>
      <c r="I1062" s="41">
        <v>21.052631578947366</v>
      </c>
      <c r="J1062" s="63"/>
      <c r="K1062" s="317"/>
      <c r="L1062" s="27"/>
    </row>
    <row r="1063" spans="1:12" ht="20.100000000000001" customHeight="1">
      <c r="A1063" s="276"/>
      <c r="B1063" s="277"/>
      <c r="C1063" s="278"/>
      <c r="D1063" s="284" t="s">
        <v>2135</v>
      </c>
      <c r="E1063" s="280"/>
      <c r="F1063" s="39"/>
      <c r="G1063" s="41"/>
      <c r="H1063" s="39"/>
      <c r="I1063" s="41"/>
      <c r="J1063" s="63"/>
      <c r="K1063" s="317"/>
      <c r="L1063" s="27"/>
    </row>
    <row r="1064" spans="1:12" ht="20.100000000000001" customHeight="1">
      <c r="A1064" s="276"/>
      <c r="B1064" s="277"/>
      <c r="C1064" s="278"/>
      <c r="D1064" s="284" t="s">
        <v>2136</v>
      </c>
      <c r="E1064" s="280"/>
      <c r="F1064" s="39"/>
      <c r="G1064" s="41"/>
      <c r="H1064" s="39">
        <v>1</v>
      </c>
      <c r="I1064" s="41">
        <v>5.2631578947368416</v>
      </c>
      <c r="J1064" s="63"/>
      <c r="K1064" s="317"/>
      <c r="L1064" s="27"/>
    </row>
    <row r="1065" spans="1:12" ht="20.100000000000001" customHeight="1">
      <c r="A1065" s="276"/>
      <c r="B1065" s="277"/>
      <c r="C1065" s="278"/>
      <c r="D1065" s="284" t="s">
        <v>2137</v>
      </c>
      <c r="E1065" s="280"/>
      <c r="F1065" s="39"/>
      <c r="G1065" s="41"/>
      <c r="H1065" s="39">
        <v>1</v>
      </c>
      <c r="I1065" s="41">
        <v>5.2631578947368416</v>
      </c>
      <c r="J1065" s="63"/>
      <c r="K1065" s="317"/>
      <c r="L1065" s="27"/>
    </row>
    <row r="1066" spans="1:12" ht="20.100000000000001" customHeight="1">
      <c r="A1066" s="276"/>
      <c r="B1066" s="277"/>
      <c r="C1066" s="278"/>
      <c r="D1066" s="284" t="s">
        <v>2138</v>
      </c>
      <c r="E1066" s="280"/>
      <c r="F1066" s="39"/>
      <c r="G1066" s="41"/>
      <c r="H1066" s="39">
        <v>1</v>
      </c>
      <c r="I1066" s="41">
        <v>5.2631578947368416</v>
      </c>
      <c r="J1066" s="63"/>
      <c r="K1066" s="317"/>
      <c r="L1066" s="27"/>
    </row>
    <row r="1067" spans="1:12" ht="20.100000000000001" customHeight="1">
      <c r="A1067" s="276"/>
      <c r="B1067" s="277"/>
      <c r="C1067" s="278"/>
      <c r="D1067" s="284" t="s">
        <v>2139</v>
      </c>
      <c r="E1067" s="280"/>
      <c r="F1067" s="39"/>
      <c r="G1067" s="41"/>
      <c r="H1067" s="39"/>
      <c r="I1067" s="41"/>
      <c r="J1067" s="63"/>
      <c r="K1067" s="317"/>
      <c r="L1067" s="27"/>
    </row>
    <row r="1068" spans="1:12" ht="20.100000000000001" customHeight="1">
      <c r="A1068" s="276"/>
      <c r="B1068" s="277"/>
      <c r="C1068" s="278"/>
      <c r="D1068" s="284" t="s">
        <v>2140</v>
      </c>
      <c r="E1068" s="280"/>
      <c r="F1068" s="39"/>
      <c r="G1068" s="41"/>
      <c r="H1068" s="39"/>
      <c r="I1068" s="41"/>
      <c r="J1068" s="63"/>
      <c r="K1068" s="317"/>
      <c r="L1068" s="27"/>
    </row>
    <row r="1069" spans="1:12" ht="20.100000000000001" customHeight="1">
      <c r="A1069" s="276"/>
      <c r="B1069" s="277"/>
      <c r="C1069" s="278"/>
      <c r="D1069" s="284" t="s">
        <v>2141</v>
      </c>
      <c r="E1069" s="280"/>
      <c r="F1069" s="39"/>
      <c r="G1069" s="41"/>
      <c r="H1069" s="39"/>
      <c r="I1069" s="41"/>
      <c r="J1069" s="63"/>
      <c r="K1069" s="317"/>
      <c r="L1069" s="27"/>
    </row>
    <row r="1070" spans="1:12" ht="20.100000000000001" customHeight="1">
      <c r="A1070" s="276"/>
      <c r="B1070" s="277"/>
      <c r="C1070" s="278"/>
      <c r="D1070" s="284" t="s">
        <v>1694</v>
      </c>
      <c r="E1070" s="280"/>
      <c r="F1070" s="39"/>
      <c r="G1070" s="41"/>
      <c r="H1070" s="39"/>
      <c r="I1070" s="41"/>
      <c r="J1070" s="63"/>
      <c r="K1070" s="317"/>
      <c r="L1070" s="27"/>
    </row>
    <row r="1071" spans="1:12" ht="20.100000000000001" customHeight="1">
      <c r="A1071" s="286" t="s">
        <v>4488</v>
      </c>
      <c r="B1071" s="287" t="s">
        <v>1567</v>
      </c>
      <c r="C1071" s="289" t="s">
        <v>1697</v>
      </c>
      <c r="D1071" s="279"/>
      <c r="E1071" s="287" t="s">
        <v>2120</v>
      </c>
      <c r="F1071" s="38">
        <v>2962</v>
      </c>
      <c r="G1071" s="40">
        <v>99.898819561551434</v>
      </c>
      <c r="H1071" s="38">
        <v>3280</v>
      </c>
      <c r="I1071" s="40">
        <v>99.574984820886456</v>
      </c>
      <c r="J1071" s="24" t="s">
        <v>1</v>
      </c>
      <c r="K1071" s="313" t="s">
        <v>1</v>
      </c>
      <c r="L1071" s="25"/>
    </row>
    <row r="1072" spans="1:12" ht="20.100000000000001" customHeight="1">
      <c r="A1072" s="276"/>
      <c r="B1072" s="277"/>
      <c r="C1072" s="278"/>
      <c r="D1072" s="284" t="s">
        <v>2116</v>
      </c>
      <c r="E1072" s="277"/>
      <c r="F1072" s="39"/>
      <c r="G1072" s="41"/>
      <c r="H1072" s="39"/>
      <c r="I1072" s="41"/>
      <c r="J1072" s="63"/>
      <c r="K1072" s="315"/>
      <c r="L1072" s="27"/>
    </row>
    <row r="1073" spans="1:12" ht="20.100000000000001" customHeight="1">
      <c r="A1073" s="276"/>
      <c r="B1073" s="277"/>
      <c r="C1073" s="278"/>
      <c r="D1073" s="284" t="s">
        <v>2118</v>
      </c>
      <c r="E1073" s="280"/>
      <c r="F1073" s="39">
        <v>3</v>
      </c>
      <c r="G1073" s="41">
        <v>0.1011804384485666</v>
      </c>
      <c r="H1073" s="39">
        <v>14</v>
      </c>
      <c r="I1073" s="41">
        <v>0.4250151791135437</v>
      </c>
      <c r="J1073" s="63"/>
      <c r="K1073" s="317"/>
      <c r="L1073" s="27"/>
    </row>
    <row r="1074" spans="1:12" ht="20.100000000000001" customHeight="1">
      <c r="A1074" s="286" t="s">
        <v>4489</v>
      </c>
      <c r="B1074" s="287" t="s">
        <v>1566</v>
      </c>
      <c r="C1074" s="289" t="s">
        <v>4490</v>
      </c>
      <c r="D1074" s="279" t="s">
        <v>1548</v>
      </c>
      <c r="E1074" s="288"/>
      <c r="F1074" s="38"/>
      <c r="G1074" s="40"/>
      <c r="H1074" s="38">
        <v>7</v>
      </c>
      <c r="I1074" s="40">
        <v>50</v>
      </c>
      <c r="J1074" s="24" t="s">
        <v>1</v>
      </c>
      <c r="K1074" s="313" t="s">
        <v>1</v>
      </c>
      <c r="L1074" s="25"/>
    </row>
    <row r="1075" spans="1:12" ht="20.100000000000001" customHeight="1">
      <c r="A1075" s="276"/>
      <c r="B1075" s="277"/>
      <c r="C1075" s="278"/>
      <c r="D1075" s="284" t="s">
        <v>2123</v>
      </c>
      <c r="E1075" s="280"/>
      <c r="F1075" s="39"/>
      <c r="G1075" s="41"/>
      <c r="H1075" s="39">
        <v>1</v>
      </c>
      <c r="I1075" s="41">
        <v>7.1428571428571423</v>
      </c>
      <c r="J1075" s="63"/>
      <c r="K1075" s="317"/>
      <c r="L1075" s="27"/>
    </row>
    <row r="1076" spans="1:12" ht="20.100000000000001" customHeight="1">
      <c r="A1076" s="276"/>
      <c r="B1076" s="277"/>
      <c r="C1076" s="278"/>
      <c r="D1076" s="284" t="s">
        <v>2134</v>
      </c>
      <c r="E1076" s="280"/>
      <c r="F1076" s="39">
        <v>1</v>
      </c>
      <c r="G1076" s="41">
        <v>33.299999999999997</v>
      </c>
      <c r="H1076" s="39">
        <v>3</v>
      </c>
      <c r="I1076" s="41">
        <v>21.428571428571427</v>
      </c>
      <c r="J1076" s="63"/>
      <c r="K1076" s="317"/>
      <c r="L1076" s="27"/>
    </row>
    <row r="1077" spans="1:12" ht="20.100000000000001" customHeight="1">
      <c r="A1077" s="276"/>
      <c r="B1077" s="277"/>
      <c r="C1077" s="278"/>
      <c r="D1077" s="284" t="s">
        <v>2135</v>
      </c>
      <c r="E1077" s="280"/>
      <c r="F1077" s="39"/>
      <c r="G1077" s="41"/>
      <c r="H1077" s="39"/>
      <c r="I1077" s="41"/>
      <c r="J1077" s="63"/>
      <c r="K1077" s="317"/>
      <c r="L1077" s="27"/>
    </row>
    <row r="1078" spans="1:12" ht="20.100000000000001" customHeight="1">
      <c r="A1078" s="276"/>
      <c r="B1078" s="277"/>
      <c r="C1078" s="278"/>
      <c r="D1078" s="284" t="s">
        <v>2136</v>
      </c>
      <c r="E1078" s="280"/>
      <c r="F1078" s="39">
        <v>1</v>
      </c>
      <c r="G1078" s="41">
        <v>33.299999999999997</v>
      </c>
      <c r="H1078" s="39">
        <v>1</v>
      </c>
      <c r="I1078" s="41">
        <v>7.1428571428571423</v>
      </c>
      <c r="J1078" s="63"/>
      <c r="K1078" s="317"/>
      <c r="L1078" s="27"/>
    </row>
    <row r="1079" spans="1:12" ht="20.100000000000001" customHeight="1">
      <c r="A1079" s="276"/>
      <c r="B1079" s="277"/>
      <c r="C1079" s="278"/>
      <c r="D1079" s="284" t="s">
        <v>2137</v>
      </c>
      <c r="E1079" s="280"/>
      <c r="F1079" s="39"/>
      <c r="G1079" s="41"/>
      <c r="H1079" s="39">
        <v>1</v>
      </c>
      <c r="I1079" s="41">
        <v>7.1428571428571423</v>
      </c>
      <c r="J1079" s="63"/>
      <c r="K1079" s="317"/>
      <c r="L1079" s="27"/>
    </row>
    <row r="1080" spans="1:12" ht="20.100000000000001" customHeight="1">
      <c r="A1080" s="276"/>
      <c r="B1080" s="277"/>
      <c r="C1080" s="278"/>
      <c r="D1080" s="284" t="s">
        <v>2138</v>
      </c>
      <c r="E1080" s="280"/>
      <c r="F1080" s="39">
        <v>1</v>
      </c>
      <c r="G1080" s="41">
        <v>33.299999999999997</v>
      </c>
      <c r="H1080" s="39">
        <v>1</v>
      </c>
      <c r="I1080" s="41">
        <v>7.1428571428571423</v>
      </c>
      <c r="J1080" s="63"/>
      <c r="K1080" s="317"/>
      <c r="L1080" s="27"/>
    </row>
    <row r="1081" spans="1:12" ht="20.100000000000001" customHeight="1">
      <c r="A1081" s="276"/>
      <c r="B1081" s="277"/>
      <c r="C1081" s="278"/>
      <c r="D1081" s="284" t="s">
        <v>2139</v>
      </c>
      <c r="E1081" s="280"/>
      <c r="F1081" s="39"/>
      <c r="G1081" s="41"/>
      <c r="H1081" s="39"/>
      <c r="I1081" s="41"/>
      <c r="J1081" s="63"/>
      <c r="K1081" s="317"/>
      <c r="L1081" s="27"/>
    </row>
    <row r="1082" spans="1:12" ht="20.100000000000001" customHeight="1">
      <c r="A1082" s="276"/>
      <c r="B1082" s="277"/>
      <c r="C1082" s="278"/>
      <c r="D1082" s="284" t="s">
        <v>2140</v>
      </c>
      <c r="E1082" s="280"/>
      <c r="F1082" s="39"/>
      <c r="G1082" s="41"/>
      <c r="H1082" s="39"/>
      <c r="I1082" s="41"/>
      <c r="J1082" s="63"/>
      <c r="K1082" s="317"/>
      <c r="L1082" s="27"/>
    </row>
    <row r="1083" spans="1:12" ht="20.100000000000001" customHeight="1">
      <c r="A1083" s="276"/>
      <c r="B1083" s="277"/>
      <c r="C1083" s="278"/>
      <c r="D1083" s="284" t="s">
        <v>2141</v>
      </c>
      <c r="E1083" s="280"/>
      <c r="F1083" s="39"/>
      <c r="G1083" s="41"/>
      <c r="H1083" s="39"/>
      <c r="I1083" s="41"/>
      <c r="J1083" s="63"/>
      <c r="K1083" s="317"/>
      <c r="L1083" s="27"/>
    </row>
    <row r="1084" spans="1:12" ht="20.100000000000001" customHeight="1">
      <c r="A1084" s="276"/>
      <c r="B1084" s="277"/>
      <c r="C1084" s="278"/>
      <c r="D1084" s="284" t="s">
        <v>1694</v>
      </c>
      <c r="E1084" s="280"/>
      <c r="F1084" s="39"/>
      <c r="G1084" s="41"/>
      <c r="H1084" s="39"/>
      <c r="I1084" s="41"/>
      <c r="J1084" s="63"/>
      <c r="K1084" s="317"/>
      <c r="L1084" s="27"/>
    </row>
    <row r="1085" spans="1:12" ht="20.100000000000001" customHeight="1">
      <c r="A1085" s="286" t="s">
        <v>4491</v>
      </c>
      <c r="B1085" s="287" t="s">
        <v>1565</v>
      </c>
      <c r="C1085" s="289" t="s">
        <v>1697</v>
      </c>
      <c r="D1085" s="279"/>
      <c r="E1085" s="287" t="s">
        <v>2120</v>
      </c>
      <c r="F1085" s="38">
        <v>2962</v>
      </c>
      <c r="G1085" s="40">
        <v>99.898819561551434</v>
      </c>
      <c r="H1085" s="38">
        <v>3283</v>
      </c>
      <c r="I1085" s="40">
        <v>99.666059502125066</v>
      </c>
      <c r="J1085" s="24" t="s">
        <v>1</v>
      </c>
      <c r="K1085" s="313" t="s">
        <v>1</v>
      </c>
      <c r="L1085" s="25"/>
    </row>
    <row r="1086" spans="1:12" ht="20.100000000000001" customHeight="1">
      <c r="A1086" s="276"/>
      <c r="B1086" s="277"/>
      <c r="C1086" s="278"/>
      <c r="D1086" s="284" t="s">
        <v>2116</v>
      </c>
      <c r="E1086" s="277"/>
      <c r="F1086" s="39"/>
      <c r="G1086" s="41"/>
      <c r="H1086" s="39"/>
      <c r="I1086" s="41"/>
      <c r="J1086" s="63"/>
      <c r="K1086" s="315"/>
      <c r="L1086" s="27"/>
    </row>
    <row r="1087" spans="1:12" ht="20.100000000000001" customHeight="1">
      <c r="A1087" s="276"/>
      <c r="B1087" s="277"/>
      <c r="C1087" s="278"/>
      <c r="D1087" s="284" t="s">
        <v>2118</v>
      </c>
      <c r="E1087" s="280"/>
      <c r="F1087" s="39">
        <v>3</v>
      </c>
      <c r="G1087" s="41">
        <v>0.1011804384485666</v>
      </c>
      <c r="H1087" s="39">
        <v>11</v>
      </c>
      <c r="I1087" s="41">
        <v>0.33394049787493429</v>
      </c>
      <c r="J1087" s="63"/>
      <c r="K1087" s="317"/>
      <c r="L1087" s="27"/>
    </row>
    <row r="1088" spans="1:12" ht="20.100000000000001" customHeight="1">
      <c r="A1088" s="286" t="s">
        <v>4492</v>
      </c>
      <c r="B1088" s="287" t="s">
        <v>1564</v>
      </c>
      <c r="C1088" s="289" t="s">
        <v>4493</v>
      </c>
      <c r="D1088" s="279" t="s">
        <v>1548</v>
      </c>
      <c r="E1088" s="288"/>
      <c r="F1088" s="38"/>
      <c r="G1088" s="40"/>
      <c r="H1088" s="38">
        <v>4</v>
      </c>
      <c r="I1088" s="40">
        <v>36.363636363636367</v>
      </c>
      <c r="J1088" s="24" t="s">
        <v>1</v>
      </c>
      <c r="K1088" s="313" t="s">
        <v>1</v>
      </c>
      <c r="L1088" s="25"/>
    </row>
    <row r="1089" spans="1:12" ht="20.100000000000001" customHeight="1">
      <c r="A1089" s="276"/>
      <c r="B1089" s="277"/>
      <c r="C1089" s="278"/>
      <c r="D1089" s="284" t="s">
        <v>2123</v>
      </c>
      <c r="E1089" s="280"/>
      <c r="F1089" s="39"/>
      <c r="G1089" s="41"/>
      <c r="H1089" s="39">
        <v>2</v>
      </c>
      <c r="I1089" s="41">
        <v>18.181818181818183</v>
      </c>
      <c r="J1089" s="63"/>
      <c r="K1089" s="317"/>
      <c r="L1089" s="27"/>
    </row>
    <row r="1090" spans="1:12" ht="20.100000000000001" customHeight="1">
      <c r="A1090" s="276"/>
      <c r="B1090" s="277"/>
      <c r="C1090" s="278"/>
      <c r="D1090" s="284" t="s">
        <v>2134</v>
      </c>
      <c r="E1090" s="280"/>
      <c r="F1090" s="39"/>
      <c r="G1090" s="41"/>
      <c r="H1090" s="39"/>
      <c r="I1090" s="41"/>
      <c r="J1090" s="63"/>
      <c r="K1090" s="317"/>
      <c r="L1090" s="27"/>
    </row>
    <row r="1091" spans="1:12" ht="20.100000000000001" customHeight="1">
      <c r="A1091" s="276"/>
      <c r="B1091" s="277"/>
      <c r="C1091" s="278"/>
      <c r="D1091" s="284" t="s">
        <v>2135</v>
      </c>
      <c r="E1091" s="280"/>
      <c r="F1091" s="39">
        <v>1</v>
      </c>
      <c r="G1091" s="41">
        <v>33.333333333333336</v>
      </c>
      <c r="H1091" s="39"/>
      <c r="I1091" s="41"/>
      <c r="J1091" s="63"/>
      <c r="K1091" s="317"/>
      <c r="L1091" s="27"/>
    </row>
    <row r="1092" spans="1:12" ht="20.100000000000001" customHeight="1">
      <c r="A1092" s="276"/>
      <c r="B1092" s="277"/>
      <c r="C1092" s="278"/>
      <c r="D1092" s="284" t="s">
        <v>2136</v>
      </c>
      <c r="E1092" s="280"/>
      <c r="F1092" s="39">
        <v>1</v>
      </c>
      <c r="G1092" s="41">
        <v>33.333333333333336</v>
      </c>
      <c r="H1092" s="39"/>
      <c r="I1092" s="41"/>
      <c r="J1092" s="63"/>
      <c r="K1092" s="317"/>
      <c r="L1092" s="27"/>
    </row>
    <row r="1093" spans="1:12" ht="20.100000000000001" customHeight="1">
      <c r="A1093" s="276"/>
      <c r="B1093" s="277"/>
      <c r="C1093" s="278"/>
      <c r="D1093" s="284" t="s">
        <v>2137</v>
      </c>
      <c r="E1093" s="280"/>
      <c r="F1093" s="39">
        <v>1</v>
      </c>
      <c r="G1093" s="41">
        <v>33.333333333333336</v>
      </c>
      <c r="H1093" s="39">
        <v>1</v>
      </c>
      <c r="I1093" s="41">
        <v>9.0909090909090917</v>
      </c>
      <c r="J1093" s="63"/>
      <c r="K1093" s="317"/>
      <c r="L1093" s="27"/>
    </row>
    <row r="1094" spans="1:12" ht="20.100000000000001" customHeight="1">
      <c r="A1094" s="276"/>
      <c r="B1094" s="277"/>
      <c r="C1094" s="278"/>
      <c r="D1094" s="284" t="s">
        <v>2138</v>
      </c>
      <c r="E1094" s="280"/>
      <c r="F1094" s="39"/>
      <c r="G1094" s="41"/>
      <c r="H1094" s="39">
        <v>2</v>
      </c>
      <c r="I1094" s="41">
        <v>18.181818181818183</v>
      </c>
      <c r="J1094" s="63"/>
      <c r="K1094" s="317"/>
      <c r="L1094" s="27"/>
    </row>
    <row r="1095" spans="1:12" ht="20.100000000000001" customHeight="1">
      <c r="A1095" s="276"/>
      <c r="B1095" s="277"/>
      <c r="C1095" s="278"/>
      <c r="D1095" s="284" t="s">
        <v>2139</v>
      </c>
      <c r="E1095" s="280"/>
      <c r="F1095" s="39"/>
      <c r="G1095" s="41"/>
      <c r="H1095" s="39">
        <v>2</v>
      </c>
      <c r="I1095" s="41">
        <v>18.181818181818183</v>
      </c>
      <c r="J1095" s="63"/>
      <c r="K1095" s="317"/>
      <c r="L1095" s="27"/>
    </row>
    <row r="1096" spans="1:12" ht="20.100000000000001" customHeight="1">
      <c r="A1096" s="276"/>
      <c r="B1096" s="277"/>
      <c r="C1096" s="278"/>
      <c r="D1096" s="284" t="s">
        <v>2140</v>
      </c>
      <c r="E1096" s="280"/>
      <c r="F1096" s="39"/>
      <c r="G1096" s="41"/>
      <c r="H1096" s="39"/>
      <c r="I1096" s="41"/>
      <c r="J1096" s="63"/>
      <c r="K1096" s="317"/>
      <c r="L1096" s="27"/>
    </row>
    <row r="1097" spans="1:12" ht="20.100000000000001" customHeight="1">
      <c r="A1097" s="276"/>
      <c r="B1097" s="277"/>
      <c r="C1097" s="278"/>
      <c r="D1097" s="284" t="s">
        <v>2141</v>
      </c>
      <c r="E1097" s="280"/>
      <c r="F1097" s="39"/>
      <c r="G1097" s="41"/>
      <c r="H1097" s="39"/>
      <c r="I1097" s="41"/>
      <c r="J1097" s="63"/>
      <c r="K1097" s="317"/>
      <c r="L1097" s="27"/>
    </row>
    <row r="1098" spans="1:12" ht="20.100000000000001" customHeight="1">
      <c r="A1098" s="276"/>
      <c r="B1098" s="277"/>
      <c r="C1098" s="278"/>
      <c r="D1098" s="284" t="s">
        <v>1694</v>
      </c>
      <c r="E1098" s="280"/>
      <c r="F1098" s="39"/>
      <c r="G1098" s="41"/>
      <c r="H1098" s="39"/>
      <c r="I1098" s="41"/>
      <c r="J1098" s="63"/>
      <c r="K1098" s="317"/>
      <c r="L1098" s="27"/>
    </row>
    <row r="1099" spans="1:12" ht="20.100000000000001" customHeight="1">
      <c r="A1099" s="286" t="s">
        <v>4494</v>
      </c>
      <c r="B1099" s="287" t="s">
        <v>1563</v>
      </c>
      <c r="C1099" s="289" t="s">
        <v>1697</v>
      </c>
      <c r="D1099" s="279"/>
      <c r="E1099" s="287" t="s">
        <v>2120</v>
      </c>
      <c r="F1099" s="38">
        <v>2954</v>
      </c>
      <c r="G1099" s="40">
        <v>99.629005059021921</v>
      </c>
      <c r="H1099" s="38">
        <v>3282</v>
      </c>
      <c r="I1099" s="40">
        <v>99.635701275045534</v>
      </c>
      <c r="J1099" s="24" t="s">
        <v>1</v>
      </c>
      <c r="K1099" s="313" t="s">
        <v>1</v>
      </c>
      <c r="L1099" s="25"/>
    </row>
    <row r="1100" spans="1:12" ht="20.100000000000001" customHeight="1">
      <c r="A1100" s="276"/>
      <c r="B1100" s="277"/>
      <c r="C1100" s="278"/>
      <c r="D1100" s="284" t="s">
        <v>2116</v>
      </c>
      <c r="E1100" s="277"/>
      <c r="F1100" s="39"/>
      <c r="G1100" s="41"/>
      <c r="H1100" s="39"/>
      <c r="I1100" s="41"/>
      <c r="J1100" s="63"/>
      <c r="K1100" s="315"/>
      <c r="L1100" s="27"/>
    </row>
    <row r="1101" spans="1:12" ht="20.100000000000001" customHeight="1">
      <c r="A1101" s="276"/>
      <c r="B1101" s="277"/>
      <c r="C1101" s="278"/>
      <c r="D1101" s="284" t="s">
        <v>2118</v>
      </c>
      <c r="E1101" s="280"/>
      <c r="F1101" s="39">
        <v>11</v>
      </c>
      <c r="G1101" s="41">
        <v>0.37099494097807761</v>
      </c>
      <c r="H1101" s="39">
        <v>12</v>
      </c>
      <c r="I1101" s="41">
        <v>0.36429872495446602</v>
      </c>
      <c r="J1101" s="63"/>
      <c r="K1101" s="317"/>
      <c r="L1101" s="27"/>
    </row>
    <row r="1102" spans="1:12" ht="20.100000000000001" customHeight="1">
      <c r="A1102" s="286" t="s">
        <v>4495</v>
      </c>
      <c r="B1102" s="287" t="s">
        <v>1562</v>
      </c>
      <c r="C1102" s="289" t="s">
        <v>4496</v>
      </c>
      <c r="D1102" s="279" t="s">
        <v>1548</v>
      </c>
      <c r="E1102" s="288"/>
      <c r="F1102" s="38"/>
      <c r="G1102" s="40"/>
      <c r="H1102" s="38">
        <v>6</v>
      </c>
      <c r="I1102" s="40">
        <v>50</v>
      </c>
      <c r="J1102" s="24" t="s">
        <v>1</v>
      </c>
      <c r="K1102" s="313" t="s">
        <v>1</v>
      </c>
      <c r="L1102" s="25"/>
    </row>
    <row r="1103" spans="1:12" ht="20.100000000000001" customHeight="1">
      <c r="A1103" s="276"/>
      <c r="B1103" s="277"/>
      <c r="C1103" s="278"/>
      <c r="D1103" s="284" t="s">
        <v>2123</v>
      </c>
      <c r="E1103" s="280"/>
      <c r="F1103" s="39">
        <v>1</v>
      </c>
      <c r="G1103" s="41">
        <v>9.0909090909090917</v>
      </c>
      <c r="H1103" s="39">
        <v>1</v>
      </c>
      <c r="I1103" s="41">
        <v>8.3333333333333321</v>
      </c>
      <c r="J1103" s="63"/>
      <c r="K1103" s="317"/>
      <c r="L1103" s="27"/>
    </row>
    <row r="1104" spans="1:12" ht="20.100000000000001" customHeight="1">
      <c r="A1104" s="276"/>
      <c r="B1104" s="277"/>
      <c r="C1104" s="278"/>
      <c r="D1104" s="284" t="s">
        <v>2134</v>
      </c>
      <c r="E1104" s="280"/>
      <c r="F1104" s="39">
        <v>3</v>
      </c>
      <c r="G1104" s="41">
        <v>27.272727272727273</v>
      </c>
      <c r="H1104" s="39">
        <v>3</v>
      </c>
      <c r="I1104" s="41">
        <v>25</v>
      </c>
      <c r="J1104" s="63"/>
      <c r="K1104" s="317"/>
      <c r="L1104" s="27"/>
    </row>
    <row r="1105" spans="1:12" ht="20.100000000000001" customHeight="1">
      <c r="A1105" s="276"/>
      <c r="B1105" s="277"/>
      <c r="C1105" s="278"/>
      <c r="D1105" s="284" t="s">
        <v>2135</v>
      </c>
      <c r="E1105" s="280"/>
      <c r="F1105" s="39"/>
      <c r="G1105" s="41"/>
      <c r="H1105" s="39">
        <v>1</v>
      </c>
      <c r="I1105" s="41">
        <v>8.3333333333333321</v>
      </c>
      <c r="J1105" s="63"/>
      <c r="K1105" s="317"/>
      <c r="L1105" s="27"/>
    </row>
    <row r="1106" spans="1:12" ht="20.100000000000001" customHeight="1">
      <c r="A1106" s="276"/>
      <c r="B1106" s="277"/>
      <c r="C1106" s="278"/>
      <c r="D1106" s="284" t="s">
        <v>2136</v>
      </c>
      <c r="E1106" s="280"/>
      <c r="F1106" s="39">
        <v>2</v>
      </c>
      <c r="G1106" s="41">
        <v>18.181818181818183</v>
      </c>
      <c r="H1106" s="39">
        <v>1</v>
      </c>
      <c r="I1106" s="41">
        <v>8.3333333333333321</v>
      </c>
      <c r="J1106" s="63"/>
      <c r="K1106" s="317"/>
      <c r="L1106" s="27"/>
    </row>
    <row r="1107" spans="1:12" ht="20.100000000000001" customHeight="1">
      <c r="A1107" s="276"/>
      <c r="B1107" s="277"/>
      <c r="C1107" s="278"/>
      <c r="D1107" s="284" t="s">
        <v>2137</v>
      </c>
      <c r="E1107" s="280"/>
      <c r="F1107" s="39">
        <v>2</v>
      </c>
      <c r="G1107" s="41">
        <v>18.181818181818183</v>
      </c>
      <c r="H1107" s="39"/>
      <c r="I1107" s="41"/>
      <c r="J1107" s="63"/>
      <c r="K1107" s="317"/>
      <c r="L1107" s="27"/>
    </row>
    <row r="1108" spans="1:12" ht="20.100000000000001" customHeight="1">
      <c r="A1108" s="276"/>
      <c r="B1108" s="277"/>
      <c r="C1108" s="278"/>
      <c r="D1108" s="284" t="s">
        <v>2138</v>
      </c>
      <c r="E1108" s="280"/>
      <c r="F1108" s="39">
        <v>2</v>
      </c>
      <c r="G1108" s="41">
        <v>18.181818181818183</v>
      </c>
      <c r="H1108" s="39"/>
      <c r="I1108" s="41"/>
      <c r="J1108" s="63"/>
      <c r="K1108" s="317"/>
      <c r="L1108" s="27"/>
    </row>
    <row r="1109" spans="1:12" ht="20.100000000000001" customHeight="1">
      <c r="A1109" s="276"/>
      <c r="B1109" s="277"/>
      <c r="C1109" s="278"/>
      <c r="D1109" s="284" t="s">
        <v>2139</v>
      </c>
      <c r="E1109" s="280"/>
      <c r="F1109" s="39">
        <v>1</v>
      </c>
      <c r="G1109" s="41">
        <v>9.0909090909090917</v>
      </c>
      <c r="H1109" s="39"/>
      <c r="I1109" s="41"/>
      <c r="J1109" s="63"/>
      <c r="K1109" s="317"/>
      <c r="L1109" s="27"/>
    </row>
    <row r="1110" spans="1:12" ht="20.100000000000001" customHeight="1">
      <c r="A1110" s="276"/>
      <c r="B1110" s="277"/>
      <c r="C1110" s="278"/>
      <c r="D1110" s="284" t="s">
        <v>2140</v>
      </c>
      <c r="E1110" s="280"/>
      <c r="F1110" s="39"/>
      <c r="G1110" s="41"/>
      <c r="H1110" s="39"/>
      <c r="I1110" s="41"/>
      <c r="J1110" s="63"/>
      <c r="K1110" s="317"/>
      <c r="L1110" s="27"/>
    </row>
    <row r="1111" spans="1:12" ht="20.100000000000001" customHeight="1">
      <c r="A1111" s="276"/>
      <c r="B1111" s="277"/>
      <c r="C1111" s="278"/>
      <c r="D1111" s="284" t="s">
        <v>2141</v>
      </c>
      <c r="E1111" s="280"/>
      <c r="F1111" s="39"/>
      <c r="G1111" s="41"/>
      <c r="H1111" s="39"/>
      <c r="I1111" s="41"/>
      <c r="J1111" s="63"/>
      <c r="K1111" s="317"/>
      <c r="L1111" s="27"/>
    </row>
    <row r="1112" spans="1:12" ht="20.100000000000001" customHeight="1">
      <c r="A1112" s="276"/>
      <c r="B1112" s="277"/>
      <c r="C1112" s="278"/>
      <c r="D1112" s="284" t="s">
        <v>1694</v>
      </c>
      <c r="E1112" s="280"/>
      <c r="F1112" s="39"/>
      <c r="G1112" s="41"/>
      <c r="H1112" s="39"/>
      <c r="I1112" s="41"/>
      <c r="J1112" s="63"/>
      <c r="K1112" s="317"/>
      <c r="L1112" s="27"/>
    </row>
    <row r="1113" spans="1:12" ht="20.100000000000001" customHeight="1">
      <c r="A1113" s="286" t="s">
        <v>4497</v>
      </c>
      <c r="B1113" s="287" t="s">
        <v>1561</v>
      </c>
      <c r="C1113" s="289" t="s">
        <v>1697</v>
      </c>
      <c r="D1113" s="279"/>
      <c r="E1113" s="287" t="s">
        <v>2120</v>
      </c>
      <c r="F1113" s="38">
        <v>2943</v>
      </c>
      <c r="G1113" s="40">
        <v>99.258010118043842</v>
      </c>
      <c r="H1113" s="38">
        <v>3277</v>
      </c>
      <c r="I1113" s="40">
        <v>99.483910139647847</v>
      </c>
      <c r="J1113" s="24" t="s">
        <v>1</v>
      </c>
      <c r="K1113" s="313" t="s">
        <v>1</v>
      </c>
      <c r="L1113" s="25"/>
    </row>
    <row r="1114" spans="1:12" ht="20.100000000000001" customHeight="1">
      <c r="A1114" s="276"/>
      <c r="B1114" s="277"/>
      <c r="C1114" s="278"/>
      <c r="D1114" s="284" t="s">
        <v>2116</v>
      </c>
      <c r="E1114" s="277"/>
      <c r="F1114" s="39"/>
      <c r="G1114" s="41"/>
      <c r="H1114" s="39"/>
      <c r="I1114" s="41"/>
      <c r="J1114" s="63"/>
      <c r="K1114" s="315"/>
      <c r="L1114" s="27"/>
    </row>
    <row r="1115" spans="1:12" ht="20.100000000000001" customHeight="1">
      <c r="A1115" s="276"/>
      <c r="B1115" s="277"/>
      <c r="C1115" s="278"/>
      <c r="D1115" s="284" t="s">
        <v>2118</v>
      </c>
      <c r="E1115" s="280"/>
      <c r="F1115" s="39">
        <v>22</v>
      </c>
      <c r="G1115" s="41">
        <v>0.74198988195615523</v>
      </c>
      <c r="H1115" s="39">
        <v>17</v>
      </c>
      <c r="I1115" s="41">
        <v>0.5160898603521531</v>
      </c>
      <c r="J1115" s="63"/>
      <c r="K1115" s="317"/>
      <c r="L1115" s="27"/>
    </row>
    <row r="1116" spans="1:12" ht="20.100000000000001" customHeight="1">
      <c r="A1116" s="286" t="s">
        <v>4498</v>
      </c>
      <c r="B1116" s="287" t="s">
        <v>1560</v>
      </c>
      <c r="C1116" s="289" t="s">
        <v>4499</v>
      </c>
      <c r="D1116" s="279" t="s">
        <v>1548</v>
      </c>
      <c r="E1116" s="288"/>
      <c r="F1116" s="38">
        <v>1</v>
      </c>
      <c r="G1116" s="40">
        <v>4.5454545454545459</v>
      </c>
      <c r="H1116" s="38">
        <v>4</v>
      </c>
      <c r="I1116" s="40">
        <v>23.52941176470588</v>
      </c>
      <c r="J1116" s="24" t="s">
        <v>1</v>
      </c>
      <c r="K1116" s="313" t="s">
        <v>1</v>
      </c>
      <c r="L1116" s="25"/>
    </row>
    <row r="1117" spans="1:12" ht="20.100000000000001" customHeight="1">
      <c r="A1117" s="276"/>
      <c r="B1117" s="277"/>
      <c r="C1117" s="278"/>
      <c r="D1117" s="284" t="s">
        <v>2123</v>
      </c>
      <c r="E1117" s="280"/>
      <c r="F1117" s="39">
        <v>1</v>
      </c>
      <c r="G1117" s="41">
        <v>4.5454545454545459</v>
      </c>
      <c r="H1117" s="39"/>
      <c r="I1117" s="41"/>
      <c r="J1117" s="63"/>
      <c r="K1117" s="317"/>
      <c r="L1117" s="27"/>
    </row>
    <row r="1118" spans="1:12" ht="20.100000000000001" customHeight="1">
      <c r="A1118" s="276"/>
      <c r="B1118" s="277"/>
      <c r="C1118" s="278"/>
      <c r="D1118" s="284" t="s">
        <v>2134</v>
      </c>
      <c r="E1118" s="280"/>
      <c r="F1118" s="39">
        <v>3</v>
      </c>
      <c r="G1118" s="41">
        <v>13.636363636363637</v>
      </c>
      <c r="H1118" s="39">
        <v>5</v>
      </c>
      <c r="I1118" s="41">
        <v>29.411764705882355</v>
      </c>
      <c r="J1118" s="63"/>
      <c r="K1118" s="317"/>
      <c r="L1118" s="27"/>
    </row>
    <row r="1119" spans="1:12" ht="20.100000000000001" customHeight="1">
      <c r="A1119" s="276"/>
      <c r="B1119" s="277"/>
      <c r="C1119" s="278"/>
      <c r="D1119" s="284" t="s">
        <v>2135</v>
      </c>
      <c r="E1119" s="280"/>
      <c r="F1119" s="39">
        <v>6</v>
      </c>
      <c r="G1119" s="41">
        <v>27.272727272727273</v>
      </c>
      <c r="H1119" s="39">
        <v>6</v>
      </c>
      <c r="I1119" s="41">
        <v>35.294117647058826</v>
      </c>
      <c r="J1119" s="63"/>
      <c r="K1119" s="317"/>
      <c r="L1119" s="27"/>
    </row>
    <row r="1120" spans="1:12" ht="20.100000000000001" customHeight="1">
      <c r="A1120" s="276"/>
      <c r="B1120" s="277"/>
      <c r="C1120" s="278"/>
      <c r="D1120" s="284" t="s">
        <v>2136</v>
      </c>
      <c r="E1120" s="280"/>
      <c r="F1120" s="39">
        <v>10</v>
      </c>
      <c r="G1120" s="41">
        <v>45.454545454545453</v>
      </c>
      <c r="H1120" s="39">
        <v>2</v>
      </c>
      <c r="I1120" s="41">
        <v>11.76470588235294</v>
      </c>
      <c r="J1120" s="63"/>
      <c r="K1120" s="317"/>
      <c r="L1120" s="27"/>
    </row>
    <row r="1121" spans="1:12" ht="20.100000000000001" customHeight="1">
      <c r="A1121" s="276"/>
      <c r="B1121" s="277"/>
      <c r="C1121" s="278"/>
      <c r="D1121" s="284" t="s">
        <v>2137</v>
      </c>
      <c r="E1121" s="280"/>
      <c r="F1121" s="39">
        <v>1</v>
      </c>
      <c r="G1121" s="41">
        <v>4.5454545454545459</v>
      </c>
      <c r="H1121" s="39"/>
      <c r="I1121" s="41"/>
      <c r="J1121" s="63"/>
      <c r="K1121" s="317"/>
      <c r="L1121" s="27"/>
    </row>
    <row r="1122" spans="1:12" ht="20.100000000000001" customHeight="1">
      <c r="A1122" s="276"/>
      <c r="B1122" s="277"/>
      <c r="C1122" s="278"/>
      <c r="D1122" s="284" t="s">
        <v>2138</v>
      </c>
      <c r="E1122" s="280"/>
      <c r="F1122" s="39"/>
      <c r="G1122" s="41"/>
      <c r="H1122" s="39"/>
      <c r="I1122" s="41"/>
      <c r="J1122" s="63"/>
      <c r="K1122" s="317"/>
      <c r="L1122" s="27"/>
    </row>
    <row r="1123" spans="1:12" ht="20.100000000000001" customHeight="1">
      <c r="A1123" s="276"/>
      <c r="B1123" s="277"/>
      <c r="C1123" s="278"/>
      <c r="D1123" s="284" t="s">
        <v>2139</v>
      </c>
      <c r="E1123" s="280"/>
      <c r="F1123" s="39"/>
      <c r="G1123" s="41"/>
      <c r="H1123" s="39"/>
      <c r="I1123" s="41"/>
      <c r="J1123" s="63"/>
      <c r="K1123" s="317"/>
      <c r="L1123" s="27"/>
    </row>
    <row r="1124" spans="1:12" ht="20.100000000000001" customHeight="1">
      <c r="A1124" s="276"/>
      <c r="B1124" s="277"/>
      <c r="C1124" s="278"/>
      <c r="D1124" s="284" t="s">
        <v>2140</v>
      </c>
      <c r="E1124" s="280"/>
      <c r="F1124" s="39"/>
      <c r="G1124" s="41"/>
      <c r="H1124" s="39"/>
      <c r="I1124" s="41"/>
      <c r="J1124" s="63"/>
      <c r="K1124" s="317"/>
      <c r="L1124" s="27"/>
    </row>
    <row r="1125" spans="1:12" ht="20.100000000000001" customHeight="1">
      <c r="A1125" s="276"/>
      <c r="B1125" s="277"/>
      <c r="C1125" s="278"/>
      <c r="D1125" s="284" t="s">
        <v>2141</v>
      </c>
      <c r="E1125" s="280"/>
      <c r="F1125" s="39"/>
      <c r="G1125" s="41"/>
      <c r="H1125" s="39"/>
      <c r="I1125" s="41"/>
      <c r="J1125" s="63"/>
      <c r="K1125" s="317"/>
      <c r="L1125" s="27"/>
    </row>
    <row r="1126" spans="1:12" ht="20.100000000000001" customHeight="1">
      <c r="A1126" s="276"/>
      <c r="B1126" s="277"/>
      <c r="C1126" s="278"/>
      <c r="D1126" s="284" t="s">
        <v>1694</v>
      </c>
      <c r="E1126" s="280"/>
      <c r="F1126" s="39"/>
      <c r="G1126" s="41"/>
      <c r="H1126" s="39"/>
      <c r="I1126" s="41"/>
      <c r="J1126" s="63"/>
      <c r="K1126" s="317"/>
      <c r="L1126" s="27"/>
    </row>
    <row r="1127" spans="1:12" ht="20.100000000000001" customHeight="1">
      <c r="A1127" s="286" t="s">
        <v>4500</v>
      </c>
      <c r="B1127" s="287" t="s">
        <v>1696</v>
      </c>
      <c r="C1127" s="289" t="s">
        <v>1294</v>
      </c>
      <c r="D1127" s="279"/>
      <c r="E1127" s="287" t="s">
        <v>2120</v>
      </c>
      <c r="F1127" s="38">
        <v>2961</v>
      </c>
      <c r="G1127" s="40">
        <v>99.865092748735236</v>
      </c>
      <c r="H1127" s="38">
        <v>3290</v>
      </c>
      <c r="I1127" s="40">
        <v>99.878567091681845</v>
      </c>
      <c r="J1127" s="24" t="s">
        <v>1</v>
      </c>
      <c r="K1127" s="313" t="s">
        <v>1</v>
      </c>
      <c r="L1127" s="25"/>
    </row>
    <row r="1128" spans="1:12" ht="20.100000000000001" customHeight="1">
      <c r="A1128" s="276"/>
      <c r="B1128" s="277"/>
      <c r="C1128" s="278"/>
      <c r="D1128" s="284" t="s">
        <v>2116</v>
      </c>
      <c r="E1128" s="277"/>
      <c r="F1128" s="39"/>
      <c r="G1128" s="41"/>
      <c r="H1128" s="39"/>
      <c r="I1128" s="41"/>
      <c r="J1128" s="63"/>
      <c r="K1128" s="315"/>
      <c r="L1128" s="27"/>
    </row>
    <row r="1129" spans="1:12" ht="20.100000000000001" customHeight="1">
      <c r="A1129" s="276"/>
      <c r="B1129" s="277"/>
      <c r="C1129" s="278"/>
      <c r="D1129" s="284" t="s">
        <v>2118</v>
      </c>
      <c r="E1129" s="280"/>
      <c r="F1129" s="39">
        <v>4</v>
      </c>
      <c r="G1129" s="41">
        <v>0.13490725126475547</v>
      </c>
      <c r="H1129" s="39">
        <v>4</v>
      </c>
      <c r="I1129" s="41">
        <v>0.12143290831815534</v>
      </c>
      <c r="J1129" s="63"/>
      <c r="K1129" s="317"/>
      <c r="L1129" s="27"/>
    </row>
    <row r="1130" spans="1:12" ht="20.100000000000001" customHeight="1">
      <c r="A1130" s="286" t="s">
        <v>4501</v>
      </c>
      <c r="B1130" s="287" t="s">
        <v>1695</v>
      </c>
      <c r="C1130" s="289" t="s">
        <v>4502</v>
      </c>
      <c r="D1130" s="279" t="s">
        <v>1548</v>
      </c>
      <c r="E1130" s="288"/>
      <c r="F1130" s="38"/>
      <c r="G1130" s="40"/>
      <c r="H1130" s="38">
        <v>3</v>
      </c>
      <c r="I1130" s="40">
        <v>75</v>
      </c>
      <c r="J1130" s="24" t="s">
        <v>1</v>
      </c>
      <c r="K1130" s="313" t="s">
        <v>1</v>
      </c>
      <c r="L1130" s="25"/>
    </row>
    <row r="1131" spans="1:12" ht="20.100000000000001" customHeight="1">
      <c r="A1131" s="276"/>
      <c r="B1131" s="277"/>
      <c r="C1131" s="278"/>
      <c r="D1131" s="284" t="s">
        <v>2123</v>
      </c>
      <c r="E1131" s="280"/>
      <c r="F1131" s="39">
        <v>1</v>
      </c>
      <c r="G1131" s="41">
        <v>25</v>
      </c>
      <c r="H1131" s="39"/>
      <c r="I1131" s="41"/>
      <c r="J1131" s="63"/>
      <c r="K1131" s="317"/>
      <c r="L1131" s="27"/>
    </row>
    <row r="1132" spans="1:12" ht="20.100000000000001" customHeight="1">
      <c r="A1132" s="276"/>
      <c r="B1132" s="277"/>
      <c r="C1132" s="278"/>
      <c r="D1132" s="284" t="s">
        <v>2134</v>
      </c>
      <c r="E1132" s="280"/>
      <c r="F1132" s="39"/>
      <c r="G1132" s="41"/>
      <c r="H1132" s="39"/>
      <c r="I1132" s="41"/>
      <c r="J1132" s="63"/>
      <c r="K1132" s="317"/>
      <c r="L1132" s="27"/>
    </row>
    <row r="1133" spans="1:12" ht="20.100000000000001" customHeight="1">
      <c r="A1133" s="276"/>
      <c r="B1133" s="277"/>
      <c r="C1133" s="278"/>
      <c r="D1133" s="284" t="s">
        <v>2135</v>
      </c>
      <c r="E1133" s="280"/>
      <c r="F1133" s="39">
        <v>1</v>
      </c>
      <c r="G1133" s="41">
        <v>25</v>
      </c>
      <c r="H1133" s="39"/>
      <c r="I1133" s="41"/>
      <c r="J1133" s="63"/>
      <c r="K1133" s="317"/>
      <c r="L1133" s="27"/>
    </row>
    <row r="1134" spans="1:12" ht="20.100000000000001" customHeight="1">
      <c r="A1134" s="276"/>
      <c r="B1134" s="277"/>
      <c r="C1134" s="278"/>
      <c r="D1134" s="284" t="s">
        <v>2136</v>
      </c>
      <c r="E1134" s="280"/>
      <c r="F1134" s="39">
        <v>1</v>
      </c>
      <c r="G1134" s="41">
        <v>25</v>
      </c>
      <c r="H1134" s="39">
        <v>1</v>
      </c>
      <c r="I1134" s="41">
        <v>25</v>
      </c>
      <c r="J1134" s="63"/>
      <c r="K1134" s="317"/>
      <c r="L1134" s="27"/>
    </row>
    <row r="1135" spans="1:12" ht="20.100000000000001" customHeight="1">
      <c r="A1135" s="276"/>
      <c r="B1135" s="277"/>
      <c r="C1135" s="278"/>
      <c r="D1135" s="284" t="s">
        <v>2137</v>
      </c>
      <c r="E1135" s="280"/>
      <c r="F1135" s="39"/>
      <c r="G1135" s="41"/>
      <c r="H1135" s="39"/>
      <c r="I1135" s="41"/>
      <c r="J1135" s="63"/>
      <c r="K1135" s="317"/>
      <c r="L1135" s="27"/>
    </row>
    <row r="1136" spans="1:12" ht="20.100000000000001" customHeight="1">
      <c r="A1136" s="276"/>
      <c r="B1136" s="277"/>
      <c r="C1136" s="278"/>
      <c r="D1136" s="284" t="s">
        <v>2138</v>
      </c>
      <c r="E1136" s="280"/>
      <c r="F1136" s="39">
        <v>1</v>
      </c>
      <c r="G1136" s="41">
        <v>25</v>
      </c>
      <c r="H1136" s="39"/>
      <c r="I1136" s="41"/>
      <c r="J1136" s="63"/>
      <c r="K1136" s="317"/>
      <c r="L1136" s="27"/>
    </row>
    <row r="1137" spans="1:12" ht="20.100000000000001" customHeight="1">
      <c r="A1137" s="276"/>
      <c r="B1137" s="277"/>
      <c r="C1137" s="278"/>
      <c r="D1137" s="284" t="s">
        <v>2139</v>
      </c>
      <c r="E1137" s="280"/>
      <c r="F1137" s="39"/>
      <c r="G1137" s="41"/>
      <c r="H1137" s="39"/>
      <c r="I1137" s="41"/>
      <c r="J1137" s="63"/>
      <c r="K1137" s="317"/>
      <c r="L1137" s="27"/>
    </row>
    <row r="1138" spans="1:12" ht="20.100000000000001" customHeight="1">
      <c r="A1138" s="276"/>
      <c r="B1138" s="277"/>
      <c r="C1138" s="278"/>
      <c r="D1138" s="284" t="s">
        <v>2140</v>
      </c>
      <c r="E1138" s="280"/>
      <c r="F1138" s="39"/>
      <c r="G1138" s="41"/>
      <c r="H1138" s="39"/>
      <c r="I1138" s="41"/>
      <c r="J1138" s="63"/>
      <c r="K1138" s="317"/>
      <c r="L1138" s="27"/>
    </row>
    <row r="1139" spans="1:12" ht="20.100000000000001" customHeight="1">
      <c r="A1139" s="276"/>
      <c r="B1139" s="277"/>
      <c r="C1139" s="278"/>
      <c r="D1139" s="284" t="s">
        <v>2141</v>
      </c>
      <c r="E1139" s="280"/>
      <c r="F1139" s="39"/>
      <c r="G1139" s="41"/>
      <c r="H1139" s="39"/>
      <c r="I1139" s="41"/>
      <c r="J1139" s="63"/>
      <c r="K1139" s="317"/>
      <c r="L1139" s="27"/>
    </row>
    <row r="1140" spans="1:12" ht="20.100000000000001" customHeight="1">
      <c r="A1140" s="276"/>
      <c r="B1140" s="277"/>
      <c r="C1140" s="278"/>
      <c r="D1140" s="284" t="s">
        <v>1694</v>
      </c>
      <c r="E1140" s="280"/>
      <c r="F1140" s="39"/>
      <c r="G1140" s="41"/>
      <c r="H1140" s="39"/>
      <c r="I1140" s="41"/>
      <c r="J1140" s="63"/>
      <c r="K1140" s="317"/>
      <c r="L1140" s="27"/>
    </row>
    <row r="1141" spans="1:12" ht="20.100000000000001" customHeight="1">
      <c r="A1141" s="286" t="s">
        <v>4503</v>
      </c>
      <c r="B1141" s="287" t="s">
        <v>1558</v>
      </c>
      <c r="C1141" s="289" t="s">
        <v>1294</v>
      </c>
      <c r="D1141" s="279"/>
      <c r="E1141" s="287" t="s">
        <v>2120</v>
      </c>
      <c r="F1141" s="38">
        <v>2954</v>
      </c>
      <c r="G1141" s="40">
        <v>99.629005059021921</v>
      </c>
      <c r="H1141" s="38">
        <v>3269</v>
      </c>
      <c r="I1141" s="40">
        <v>99.241044323011536</v>
      </c>
      <c r="J1141" s="24" t="s">
        <v>1</v>
      </c>
      <c r="K1141" s="313" t="s">
        <v>1</v>
      </c>
      <c r="L1141" s="25"/>
    </row>
    <row r="1142" spans="1:12" ht="20.100000000000001" customHeight="1">
      <c r="A1142" s="276"/>
      <c r="B1142" s="277"/>
      <c r="C1142" s="278"/>
      <c r="D1142" s="284" t="s">
        <v>2116</v>
      </c>
      <c r="E1142" s="277"/>
      <c r="F1142" s="39"/>
      <c r="G1142" s="41"/>
      <c r="H1142" s="39"/>
      <c r="I1142" s="41"/>
      <c r="J1142" s="63"/>
      <c r="K1142" s="315"/>
      <c r="L1142" s="27"/>
    </row>
    <row r="1143" spans="1:12" ht="20.100000000000001" customHeight="1">
      <c r="A1143" s="276"/>
      <c r="B1143" s="277"/>
      <c r="C1143" s="278"/>
      <c r="D1143" s="284" t="s">
        <v>2118</v>
      </c>
      <c r="E1143" s="280"/>
      <c r="F1143" s="39">
        <v>11</v>
      </c>
      <c r="G1143" s="41">
        <v>0.37099494097807761</v>
      </c>
      <c r="H1143" s="39">
        <v>25</v>
      </c>
      <c r="I1143" s="41">
        <v>0.75895567698846378</v>
      </c>
      <c r="J1143" s="63"/>
      <c r="K1143" s="317"/>
      <c r="L1143" s="27"/>
    </row>
    <row r="1144" spans="1:12" ht="20.100000000000001" customHeight="1">
      <c r="A1144" s="286" t="s">
        <v>4504</v>
      </c>
      <c r="B1144" s="287" t="s">
        <v>1557</v>
      </c>
      <c r="C1144" s="289" t="s">
        <v>4505</v>
      </c>
      <c r="D1144" s="279" t="s">
        <v>1548</v>
      </c>
      <c r="E1144" s="288"/>
      <c r="F1144" s="38"/>
      <c r="G1144" s="40"/>
      <c r="H1144" s="38">
        <v>10</v>
      </c>
      <c r="I1144" s="40">
        <v>40</v>
      </c>
      <c r="J1144" s="24" t="s">
        <v>1</v>
      </c>
      <c r="K1144" s="313" t="s">
        <v>1</v>
      </c>
      <c r="L1144" s="25"/>
    </row>
    <row r="1145" spans="1:12" ht="20.100000000000001" customHeight="1">
      <c r="A1145" s="276"/>
      <c r="B1145" s="277"/>
      <c r="C1145" s="278"/>
      <c r="D1145" s="284" t="s">
        <v>2123</v>
      </c>
      <c r="E1145" s="280"/>
      <c r="F1145" s="39">
        <v>2</v>
      </c>
      <c r="G1145" s="41">
        <v>18.181818181818183</v>
      </c>
      <c r="H1145" s="39"/>
      <c r="I1145" s="41"/>
      <c r="J1145" s="63"/>
      <c r="K1145" s="317"/>
      <c r="L1145" s="27"/>
    </row>
    <row r="1146" spans="1:12" ht="20.100000000000001" customHeight="1">
      <c r="A1146" s="276"/>
      <c r="B1146" s="277"/>
      <c r="C1146" s="278"/>
      <c r="D1146" s="284" t="s">
        <v>2134</v>
      </c>
      <c r="E1146" s="280"/>
      <c r="F1146" s="39"/>
      <c r="G1146" s="41"/>
      <c r="H1146" s="39">
        <v>4</v>
      </c>
      <c r="I1146" s="41">
        <v>16</v>
      </c>
      <c r="J1146" s="63"/>
      <c r="K1146" s="317"/>
      <c r="L1146" s="27"/>
    </row>
    <row r="1147" spans="1:12" ht="20.100000000000001" customHeight="1">
      <c r="A1147" s="276"/>
      <c r="B1147" s="277"/>
      <c r="C1147" s="278"/>
      <c r="D1147" s="284" t="s">
        <v>2135</v>
      </c>
      <c r="E1147" s="280"/>
      <c r="F1147" s="39">
        <v>6</v>
      </c>
      <c r="G1147" s="41">
        <v>54.54545454545454</v>
      </c>
      <c r="H1147" s="39">
        <v>6</v>
      </c>
      <c r="I1147" s="41">
        <v>24</v>
      </c>
      <c r="J1147" s="63"/>
      <c r="K1147" s="317"/>
      <c r="L1147" s="27"/>
    </row>
    <row r="1148" spans="1:12" ht="20.100000000000001" customHeight="1">
      <c r="A1148" s="276"/>
      <c r="B1148" s="277"/>
      <c r="C1148" s="278"/>
      <c r="D1148" s="284" t="s">
        <v>2136</v>
      </c>
      <c r="E1148" s="280"/>
      <c r="F1148" s="39">
        <v>1</v>
      </c>
      <c r="G1148" s="41">
        <v>9.0909090909090917</v>
      </c>
      <c r="H1148" s="39">
        <v>4</v>
      </c>
      <c r="I1148" s="41">
        <v>16</v>
      </c>
      <c r="J1148" s="63"/>
      <c r="K1148" s="317"/>
      <c r="L1148" s="27"/>
    </row>
    <row r="1149" spans="1:12" ht="20.100000000000001" customHeight="1">
      <c r="A1149" s="276"/>
      <c r="B1149" s="277"/>
      <c r="C1149" s="278"/>
      <c r="D1149" s="284" t="s">
        <v>2137</v>
      </c>
      <c r="E1149" s="280"/>
      <c r="F1149" s="39">
        <v>2</v>
      </c>
      <c r="G1149" s="41">
        <v>18.181818181818183</v>
      </c>
      <c r="H1149" s="39">
        <v>1</v>
      </c>
      <c r="I1149" s="41">
        <v>4</v>
      </c>
      <c r="J1149" s="63"/>
      <c r="K1149" s="317"/>
      <c r="L1149" s="27"/>
    </row>
    <row r="1150" spans="1:12" ht="20.100000000000001" customHeight="1">
      <c r="A1150" s="276"/>
      <c r="B1150" s="277"/>
      <c r="C1150" s="278"/>
      <c r="D1150" s="284" t="s">
        <v>2138</v>
      </c>
      <c r="E1150" s="280"/>
      <c r="F1150" s="39"/>
      <c r="G1150" s="41"/>
      <c r="H1150" s="39"/>
      <c r="I1150" s="41"/>
      <c r="J1150" s="63"/>
      <c r="K1150" s="317"/>
      <c r="L1150" s="27"/>
    </row>
    <row r="1151" spans="1:12" ht="20.100000000000001" customHeight="1">
      <c r="A1151" s="276"/>
      <c r="B1151" s="277"/>
      <c r="C1151" s="278"/>
      <c r="D1151" s="284" t="s">
        <v>2139</v>
      </c>
      <c r="E1151" s="280"/>
      <c r="F1151" s="39"/>
      <c r="G1151" s="41"/>
      <c r="H1151" s="39"/>
      <c r="I1151" s="41"/>
      <c r="J1151" s="63"/>
      <c r="K1151" s="317"/>
      <c r="L1151" s="27"/>
    </row>
    <row r="1152" spans="1:12" ht="20.100000000000001" customHeight="1">
      <c r="A1152" s="276"/>
      <c r="B1152" s="277"/>
      <c r="C1152" s="278"/>
      <c r="D1152" s="284" t="s">
        <v>2140</v>
      </c>
      <c r="E1152" s="280"/>
      <c r="F1152" s="39"/>
      <c r="G1152" s="41"/>
      <c r="H1152" s="39"/>
      <c r="I1152" s="41"/>
      <c r="J1152" s="63"/>
      <c r="K1152" s="317"/>
      <c r="L1152" s="27"/>
    </row>
    <row r="1153" spans="1:12" ht="20.100000000000001" customHeight="1">
      <c r="A1153" s="276"/>
      <c r="B1153" s="277"/>
      <c r="C1153" s="278"/>
      <c r="D1153" s="284" t="s">
        <v>2141</v>
      </c>
      <c r="E1153" s="280"/>
      <c r="F1153" s="39"/>
      <c r="G1153" s="41"/>
      <c r="H1153" s="39"/>
      <c r="I1153" s="41"/>
      <c r="J1153" s="63"/>
      <c r="K1153" s="317"/>
      <c r="L1153" s="27"/>
    </row>
    <row r="1154" spans="1:12" ht="20.100000000000001" customHeight="1">
      <c r="A1154" s="276"/>
      <c r="B1154" s="277"/>
      <c r="C1154" s="278"/>
      <c r="D1154" s="284" t="s">
        <v>1694</v>
      </c>
      <c r="E1154" s="280"/>
      <c r="F1154" s="39"/>
      <c r="G1154" s="41"/>
      <c r="H1154" s="39"/>
      <c r="I1154" s="41"/>
      <c r="J1154" s="63"/>
      <c r="K1154" s="317"/>
      <c r="L1154" s="27"/>
    </row>
    <row r="1155" spans="1:12" ht="20.100000000000001" customHeight="1">
      <c r="A1155" s="286" t="s">
        <v>4506</v>
      </c>
      <c r="B1155" s="287" t="s">
        <v>2293</v>
      </c>
      <c r="C1155" s="289" t="s">
        <v>1309</v>
      </c>
      <c r="D1155" s="279"/>
      <c r="E1155" s="287" t="s">
        <v>2120</v>
      </c>
      <c r="F1155" s="38">
        <v>2956</v>
      </c>
      <c r="G1155" s="40">
        <v>99.696458684654303</v>
      </c>
      <c r="H1155" s="38">
        <v>3275</v>
      </c>
      <c r="I1155" s="40">
        <v>99.423193685488769</v>
      </c>
      <c r="J1155" s="24" t="s">
        <v>1</v>
      </c>
      <c r="K1155" s="313" t="s">
        <v>1</v>
      </c>
      <c r="L1155" s="25"/>
    </row>
    <row r="1156" spans="1:12" ht="20.100000000000001" customHeight="1">
      <c r="A1156" s="276"/>
      <c r="B1156" s="277"/>
      <c r="C1156" s="278"/>
      <c r="D1156" s="284" t="s">
        <v>2116</v>
      </c>
      <c r="E1156" s="277"/>
      <c r="F1156" s="39"/>
      <c r="G1156" s="41"/>
      <c r="H1156" s="39"/>
      <c r="I1156" s="41"/>
      <c r="J1156" s="63"/>
      <c r="K1156" s="315"/>
      <c r="L1156" s="27"/>
    </row>
    <row r="1157" spans="1:12" ht="20.100000000000001" customHeight="1">
      <c r="A1157" s="276"/>
      <c r="B1157" s="277"/>
      <c r="C1157" s="278"/>
      <c r="D1157" s="284" t="s">
        <v>2118</v>
      </c>
      <c r="E1157" s="280"/>
      <c r="F1157" s="39">
        <v>9</v>
      </c>
      <c r="G1157" s="41">
        <v>0.30354131534569984</v>
      </c>
      <c r="H1157" s="39">
        <v>19</v>
      </c>
      <c r="I1157" s="41">
        <v>0.57680631451123077</v>
      </c>
      <c r="J1157" s="63"/>
      <c r="K1157" s="317"/>
      <c r="L1157" s="27"/>
    </row>
    <row r="1158" spans="1:12" ht="20.100000000000001" customHeight="1">
      <c r="A1158" s="286" t="s">
        <v>4507</v>
      </c>
      <c r="B1158" s="287" t="s">
        <v>1553</v>
      </c>
      <c r="C1158" s="289" t="s">
        <v>4508</v>
      </c>
      <c r="D1158" s="279" t="s">
        <v>1548</v>
      </c>
      <c r="E1158" s="288"/>
      <c r="F1158" s="38">
        <v>2</v>
      </c>
      <c r="G1158" s="40">
        <v>22.222222222222221</v>
      </c>
      <c r="H1158" s="38">
        <v>9</v>
      </c>
      <c r="I1158" s="40">
        <v>47.368421052631575</v>
      </c>
      <c r="J1158" s="24" t="s">
        <v>1</v>
      </c>
      <c r="K1158" s="313" t="s">
        <v>1</v>
      </c>
      <c r="L1158" s="25"/>
    </row>
    <row r="1159" spans="1:12" ht="20.100000000000001" customHeight="1">
      <c r="A1159" s="276"/>
      <c r="B1159" s="277"/>
      <c r="C1159" s="278"/>
      <c r="D1159" s="284" t="s">
        <v>2123</v>
      </c>
      <c r="E1159" s="280"/>
      <c r="F1159" s="39">
        <v>4</v>
      </c>
      <c r="G1159" s="41">
        <v>44.444444444444443</v>
      </c>
      <c r="H1159" s="39">
        <v>2</v>
      </c>
      <c r="I1159" s="41">
        <v>10.526315789473683</v>
      </c>
      <c r="J1159" s="63"/>
      <c r="K1159" s="317"/>
      <c r="L1159" s="27"/>
    </row>
    <row r="1160" spans="1:12" ht="20.100000000000001" customHeight="1">
      <c r="A1160" s="276"/>
      <c r="B1160" s="277"/>
      <c r="C1160" s="278"/>
      <c r="D1160" s="284" t="s">
        <v>2134</v>
      </c>
      <c r="E1160" s="280"/>
      <c r="F1160" s="39">
        <v>1</v>
      </c>
      <c r="G1160" s="41">
        <v>11.111111111111111</v>
      </c>
      <c r="H1160" s="39"/>
      <c r="I1160" s="41"/>
      <c r="J1160" s="63"/>
      <c r="K1160" s="317"/>
      <c r="L1160" s="27"/>
    </row>
    <row r="1161" spans="1:12" ht="20.100000000000001" customHeight="1">
      <c r="A1161" s="276"/>
      <c r="B1161" s="277"/>
      <c r="C1161" s="278"/>
      <c r="D1161" s="284" t="s">
        <v>2135</v>
      </c>
      <c r="E1161" s="280"/>
      <c r="F1161" s="39">
        <v>1</v>
      </c>
      <c r="G1161" s="41">
        <v>11.111111111111111</v>
      </c>
      <c r="H1161" s="39">
        <v>2</v>
      </c>
      <c r="I1161" s="41">
        <v>10.526315789473683</v>
      </c>
      <c r="J1161" s="63"/>
      <c r="K1161" s="317"/>
      <c r="L1161" s="27"/>
    </row>
    <row r="1162" spans="1:12" ht="20.100000000000001" customHeight="1">
      <c r="A1162" s="276"/>
      <c r="B1162" s="277"/>
      <c r="C1162" s="278"/>
      <c r="D1162" s="284" t="s">
        <v>2136</v>
      </c>
      <c r="E1162" s="280"/>
      <c r="F1162" s="39">
        <v>1</v>
      </c>
      <c r="G1162" s="41">
        <v>11.111111111111111</v>
      </c>
      <c r="H1162" s="39">
        <v>4</v>
      </c>
      <c r="I1162" s="41">
        <v>21.052631578947366</v>
      </c>
      <c r="J1162" s="63"/>
      <c r="K1162" s="317"/>
      <c r="L1162" s="27"/>
    </row>
    <row r="1163" spans="1:12" ht="20.100000000000001" customHeight="1">
      <c r="A1163" s="276"/>
      <c r="B1163" s="277"/>
      <c r="C1163" s="278"/>
      <c r="D1163" s="284" t="s">
        <v>2137</v>
      </c>
      <c r="E1163" s="280"/>
      <c r="F1163" s="39"/>
      <c r="G1163" s="41"/>
      <c r="H1163" s="39">
        <v>1</v>
      </c>
      <c r="I1163" s="41">
        <v>5.2631578947368416</v>
      </c>
      <c r="J1163" s="63"/>
      <c r="K1163" s="317"/>
      <c r="L1163" s="27"/>
    </row>
    <row r="1164" spans="1:12" ht="20.100000000000001" customHeight="1">
      <c r="A1164" s="276"/>
      <c r="B1164" s="277"/>
      <c r="C1164" s="278"/>
      <c r="D1164" s="284" t="s">
        <v>2138</v>
      </c>
      <c r="E1164" s="280"/>
      <c r="F1164" s="39"/>
      <c r="G1164" s="41"/>
      <c r="H1164" s="39">
        <v>1</v>
      </c>
      <c r="I1164" s="41">
        <v>5.2631578947368416</v>
      </c>
      <c r="J1164" s="63"/>
      <c r="K1164" s="317"/>
      <c r="L1164" s="27"/>
    </row>
    <row r="1165" spans="1:12" ht="20.100000000000001" customHeight="1">
      <c r="A1165" s="276"/>
      <c r="B1165" s="277"/>
      <c r="C1165" s="278"/>
      <c r="D1165" s="284" t="s">
        <v>2139</v>
      </c>
      <c r="E1165" s="280"/>
      <c r="F1165" s="39"/>
      <c r="G1165" s="41"/>
      <c r="H1165" s="39"/>
      <c r="I1165" s="41"/>
      <c r="J1165" s="63"/>
      <c r="K1165" s="317"/>
      <c r="L1165" s="27"/>
    </row>
    <row r="1166" spans="1:12" ht="20.100000000000001" customHeight="1">
      <c r="A1166" s="276"/>
      <c r="B1166" s="277"/>
      <c r="C1166" s="278"/>
      <c r="D1166" s="284" t="s">
        <v>2140</v>
      </c>
      <c r="E1166" s="280"/>
      <c r="F1166" s="39"/>
      <c r="G1166" s="41"/>
      <c r="H1166" s="39"/>
      <c r="I1166" s="41"/>
      <c r="J1166" s="63"/>
      <c r="K1166" s="317"/>
      <c r="L1166" s="27"/>
    </row>
    <row r="1167" spans="1:12" ht="20.100000000000001" customHeight="1">
      <c r="A1167" s="276"/>
      <c r="B1167" s="277"/>
      <c r="C1167" s="278"/>
      <c r="D1167" s="284" t="s">
        <v>2141</v>
      </c>
      <c r="E1167" s="280"/>
      <c r="F1167" s="39"/>
      <c r="G1167" s="41"/>
      <c r="H1167" s="39"/>
      <c r="I1167" s="41"/>
      <c r="J1167" s="63"/>
      <c r="K1167" s="317"/>
      <c r="L1167" s="27"/>
    </row>
    <row r="1168" spans="1:12" ht="20.100000000000001" customHeight="1">
      <c r="A1168" s="276"/>
      <c r="B1168" s="277"/>
      <c r="C1168" s="278"/>
      <c r="D1168" s="284" t="s">
        <v>1694</v>
      </c>
      <c r="E1168" s="280"/>
      <c r="F1168" s="39"/>
      <c r="G1168" s="41"/>
      <c r="H1168" s="39"/>
      <c r="I1168" s="41"/>
      <c r="J1168" s="63"/>
      <c r="K1168" s="317"/>
      <c r="L1168" s="27"/>
    </row>
    <row r="1169" spans="1:12" ht="20.100000000000001" customHeight="1">
      <c r="A1169" s="286" t="s">
        <v>4509</v>
      </c>
      <c r="B1169" s="287" t="s">
        <v>1552</v>
      </c>
      <c r="C1169" s="289" t="s">
        <v>1309</v>
      </c>
      <c r="D1169" s="279"/>
      <c r="E1169" s="287" t="s">
        <v>2120</v>
      </c>
      <c r="F1169" s="38">
        <v>2964</v>
      </c>
      <c r="G1169" s="40">
        <v>99.966273187183802</v>
      </c>
      <c r="H1169" s="38">
        <v>3288</v>
      </c>
      <c r="I1169" s="40">
        <v>99.817850637522767</v>
      </c>
      <c r="J1169" s="24" t="s">
        <v>1</v>
      </c>
      <c r="K1169" s="313" t="s">
        <v>1</v>
      </c>
      <c r="L1169" s="25"/>
    </row>
    <row r="1170" spans="1:12" ht="20.100000000000001" customHeight="1">
      <c r="A1170" s="276"/>
      <c r="B1170" s="277"/>
      <c r="C1170" s="278"/>
      <c r="D1170" s="284" t="s">
        <v>2116</v>
      </c>
      <c r="E1170" s="277"/>
      <c r="F1170" s="39"/>
      <c r="G1170" s="41"/>
      <c r="H1170" s="39"/>
      <c r="I1170" s="41"/>
      <c r="J1170" s="63"/>
      <c r="K1170" s="315"/>
      <c r="L1170" s="27"/>
    </row>
    <row r="1171" spans="1:12" ht="20.100000000000001" customHeight="1">
      <c r="A1171" s="276"/>
      <c r="B1171" s="277"/>
      <c r="C1171" s="278"/>
      <c r="D1171" s="284" t="s">
        <v>2118</v>
      </c>
      <c r="E1171" s="280"/>
      <c r="F1171" s="39">
        <v>1</v>
      </c>
      <c r="G1171" s="41">
        <v>3.3726812816188868E-2</v>
      </c>
      <c r="H1171" s="39">
        <v>6</v>
      </c>
      <c r="I1171" s="41">
        <v>0.18214936247723301</v>
      </c>
      <c r="J1171" s="63"/>
      <c r="K1171" s="317"/>
      <c r="L1171" s="27"/>
    </row>
    <row r="1172" spans="1:12" ht="20.100000000000001" customHeight="1">
      <c r="A1172" s="286" t="s">
        <v>4510</v>
      </c>
      <c r="B1172" s="287" t="s">
        <v>1551</v>
      </c>
      <c r="C1172" s="289" t="s">
        <v>4511</v>
      </c>
      <c r="D1172" s="279" t="s">
        <v>1548</v>
      </c>
      <c r="E1172" s="288"/>
      <c r="F1172" s="38"/>
      <c r="G1172" s="40"/>
      <c r="H1172" s="38">
        <v>5</v>
      </c>
      <c r="I1172" s="40">
        <v>83.333333333333343</v>
      </c>
      <c r="J1172" s="24" t="s">
        <v>1</v>
      </c>
      <c r="K1172" s="313" t="s">
        <v>1</v>
      </c>
      <c r="L1172" s="25"/>
    </row>
    <row r="1173" spans="1:12" ht="20.100000000000001" customHeight="1">
      <c r="A1173" s="276"/>
      <c r="B1173" s="277"/>
      <c r="C1173" s="278"/>
      <c r="D1173" s="284" t="s">
        <v>2123</v>
      </c>
      <c r="E1173" s="280"/>
      <c r="F1173" s="39"/>
      <c r="G1173" s="41"/>
      <c r="H1173" s="39"/>
      <c r="I1173" s="41"/>
      <c r="J1173" s="63"/>
      <c r="K1173" s="317"/>
      <c r="L1173" s="27"/>
    </row>
    <row r="1174" spans="1:12" ht="20.100000000000001" customHeight="1">
      <c r="A1174" s="276"/>
      <c r="B1174" s="277"/>
      <c r="C1174" s="278"/>
      <c r="D1174" s="284" t="s">
        <v>2134</v>
      </c>
      <c r="E1174" s="280"/>
      <c r="F1174" s="39"/>
      <c r="G1174" s="41"/>
      <c r="H1174" s="39"/>
      <c r="I1174" s="41"/>
      <c r="J1174" s="63"/>
      <c r="K1174" s="317"/>
      <c r="L1174" s="27"/>
    </row>
    <row r="1175" spans="1:12" ht="20.100000000000001" customHeight="1">
      <c r="A1175" s="276"/>
      <c r="B1175" s="277"/>
      <c r="C1175" s="278"/>
      <c r="D1175" s="284" t="s">
        <v>2135</v>
      </c>
      <c r="E1175" s="280"/>
      <c r="F1175" s="39"/>
      <c r="G1175" s="41"/>
      <c r="H1175" s="39">
        <v>1</v>
      </c>
      <c r="I1175" s="41">
        <v>16.666666666666664</v>
      </c>
      <c r="J1175" s="63"/>
      <c r="K1175" s="317"/>
      <c r="L1175" s="27"/>
    </row>
    <row r="1176" spans="1:12" ht="20.100000000000001" customHeight="1">
      <c r="A1176" s="276"/>
      <c r="B1176" s="277"/>
      <c r="C1176" s="278"/>
      <c r="D1176" s="284" t="s">
        <v>2136</v>
      </c>
      <c r="E1176" s="280"/>
      <c r="F1176" s="39">
        <v>1</v>
      </c>
      <c r="G1176" s="41">
        <v>100</v>
      </c>
      <c r="H1176" s="39"/>
      <c r="I1176" s="41"/>
      <c r="J1176" s="63"/>
      <c r="K1176" s="317"/>
      <c r="L1176" s="27"/>
    </row>
    <row r="1177" spans="1:12" ht="20.100000000000001" customHeight="1">
      <c r="A1177" s="276"/>
      <c r="B1177" s="277"/>
      <c r="C1177" s="278"/>
      <c r="D1177" s="284" t="s">
        <v>2137</v>
      </c>
      <c r="E1177" s="280"/>
      <c r="F1177" s="39"/>
      <c r="G1177" s="41"/>
      <c r="H1177" s="39"/>
      <c r="I1177" s="41"/>
      <c r="J1177" s="63"/>
      <c r="K1177" s="317"/>
      <c r="L1177" s="27"/>
    </row>
    <row r="1178" spans="1:12" ht="20.100000000000001" customHeight="1">
      <c r="A1178" s="276"/>
      <c r="B1178" s="277"/>
      <c r="C1178" s="278"/>
      <c r="D1178" s="284" t="s">
        <v>2138</v>
      </c>
      <c r="E1178" s="280"/>
      <c r="F1178" s="39"/>
      <c r="G1178" s="41"/>
      <c r="H1178" s="39"/>
      <c r="I1178" s="41"/>
      <c r="J1178" s="63"/>
      <c r="K1178" s="317"/>
      <c r="L1178" s="27"/>
    </row>
    <row r="1179" spans="1:12" ht="20.100000000000001" customHeight="1">
      <c r="A1179" s="276"/>
      <c r="B1179" s="277"/>
      <c r="C1179" s="278"/>
      <c r="D1179" s="284" t="s">
        <v>2139</v>
      </c>
      <c r="E1179" s="280"/>
      <c r="F1179" s="39"/>
      <c r="G1179" s="41"/>
      <c r="H1179" s="39"/>
      <c r="I1179" s="41"/>
      <c r="J1179" s="63"/>
      <c r="K1179" s="317"/>
      <c r="L1179" s="27"/>
    </row>
    <row r="1180" spans="1:12" ht="20.100000000000001" customHeight="1">
      <c r="A1180" s="276"/>
      <c r="B1180" s="277"/>
      <c r="C1180" s="278"/>
      <c r="D1180" s="284" t="s">
        <v>2140</v>
      </c>
      <c r="E1180" s="280"/>
      <c r="F1180" s="39"/>
      <c r="G1180" s="41"/>
      <c r="H1180" s="39"/>
      <c r="I1180" s="41"/>
      <c r="J1180" s="63"/>
      <c r="K1180" s="317"/>
      <c r="L1180" s="27"/>
    </row>
    <row r="1181" spans="1:12" ht="20.100000000000001" customHeight="1">
      <c r="A1181" s="276"/>
      <c r="B1181" s="277"/>
      <c r="C1181" s="278"/>
      <c r="D1181" s="284" t="s">
        <v>2141</v>
      </c>
      <c r="E1181" s="280"/>
      <c r="F1181" s="39"/>
      <c r="G1181" s="41"/>
      <c r="H1181" s="39"/>
      <c r="I1181" s="41"/>
      <c r="J1181" s="63"/>
      <c r="K1181" s="317"/>
      <c r="L1181" s="27"/>
    </row>
    <row r="1182" spans="1:12" ht="20.100000000000001" customHeight="1">
      <c r="A1182" s="276"/>
      <c r="B1182" s="277"/>
      <c r="C1182" s="278"/>
      <c r="D1182" s="284" t="s">
        <v>1694</v>
      </c>
      <c r="E1182" s="280"/>
      <c r="F1182" s="39"/>
      <c r="G1182" s="41"/>
      <c r="H1182" s="39"/>
      <c r="I1182" s="41"/>
      <c r="J1182" s="63"/>
      <c r="K1182" s="317"/>
      <c r="L1182" s="27"/>
    </row>
    <row r="1183" spans="1:12" ht="20.100000000000001" customHeight="1">
      <c r="A1183" s="286" t="s">
        <v>4512</v>
      </c>
      <c r="B1183" s="287" t="s">
        <v>1550</v>
      </c>
      <c r="C1183" s="289" t="s">
        <v>1309</v>
      </c>
      <c r="D1183" s="279"/>
      <c r="E1183" s="287" t="s">
        <v>2120</v>
      </c>
      <c r="F1183" s="38">
        <v>2953</v>
      </c>
      <c r="G1183" s="40">
        <v>99.595278246205737</v>
      </c>
      <c r="H1183" s="38">
        <v>3227</v>
      </c>
      <c r="I1183" s="40">
        <v>97.965998785670919</v>
      </c>
      <c r="J1183" s="24" t="s">
        <v>1</v>
      </c>
      <c r="K1183" s="313" t="s">
        <v>1</v>
      </c>
      <c r="L1183" s="25"/>
    </row>
    <row r="1184" spans="1:12" ht="20.100000000000001" customHeight="1">
      <c r="A1184" s="276"/>
      <c r="B1184" s="277"/>
      <c r="C1184" s="278"/>
      <c r="D1184" s="284" t="s">
        <v>2116</v>
      </c>
      <c r="E1184" s="277"/>
      <c r="F1184" s="39"/>
      <c r="G1184" s="41"/>
      <c r="H1184" s="39"/>
      <c r="I1184" s="41"/>
      <c r="J1184" s="63"/>
      <c r="K1184" s="315"/>
      <c r="L1184" s="27"/>
    </row>
    <row r="1185" spans="1:12" ht="20.100000000000001" customHeight="1">
      <c r="A1185" s="276"/>
      <c r="B1185" s="277"/>
      <c r="C1185" s="278"/>
      <c r="D1185" s="284" t="s">
        <v>2118</v>
      </c>
      <c r="E1185" s="280"/>
      <c r="F1185" s="39">
        <v>12</v>
      </c>
      <c r="G1185" s="41">
        <v>0.40472175379426639</v>
      </c>
      <c r="H1185" s="39">
        <v>67</v>
      </c>
      <c r="I1185" s="41">
        <v>2.0340012143290807</v>
      </c>
      <c r="J1185" s="63"/>
      <c r="K1185" s="317"/>
      <c r="L1185" s="27"/>
    </row>
    <row r="1186" spans="1:12" ht="20.100000000000001" customHeight="1">
      <c r="A1186" s="286" t="s">
        <v>4513</v>
      </c>
      <c r="B1186" s="287" t="s">
        <v>1549</v>
      </c>
      <c r="C1186" s="289" t="s">
        <v>4514</v>
      </c>
      <c r="D1186" s="279" t="s">
        <v>1548</v>
      </c>
      <c r="E1186" s="288"/>
      <c r="F1186" s="38"/>
      <c r="G1186" s="40"/>
      <c r="H1186" s="38">
        <v>15</v>
      </c>
      <c r="I1186" s="40">
        <v>22.388059701492537</v>
      </c>
      <c r="J1186" s="24" t="s">
        <v>1</v>
      </c>
      <c r="K1186" s="313" t="s">
        <v>1</v>
      </c>
      <c r="L1186" s="25"/>
    </row>
    <row r="1187" spans="1:12" ht="20.100000000000001" customHeight="1">
      <c r="A1187" s="276"/>
      <c r="B1187" s="277"/>
      <c r="C1187" s="278"/>
      <c r="D1187" s="284" t="s">
        <v>2123</v>
      </c>
      <c r="E1187" s="280"/>
      <c r="F1187" s="39">
        <v>1</v>
      </c>
      <c r="G1187" s="41">
        <v>8.3333333333333339</v>
      </c>
      <c r="H1187" s="39">
        <v>3</v>
      </c>
      <c r="I1187" s="41">
        <v>4.4776119402985071</v>
      </c>
      <c r="J1187" s="63"/>
      <c r="K1187" s="317"/>
      <c r="L1187" s="27"/>
    </row>
    <row r="1188" spans="1:12" ht="20.100000000000001" customHeight="1">
      <c r="A1188" s="276"/>
      <c r="B1188" s="277"/>
      <c r="C1188" s="278"/>
      <c r="D1188" s="284" t="s">
        <v>2134</v>
      </c>
      <c r="E1188" s="280"/>
      <c r="F1188" s="39">
        <v>2</v>
      </c>
      <c r="G1188" s="41">
        <v>16.666666666666668</v>
      </c>
      <c r="H1188" s="39">
        <v>6</v>
      </c>
      <c r="I1188" s="41">
        <v>8.9552238805970141</v>
      </c>
      <c r="J1188" s="63"/>
      <c r="K1188" s="317"/>
      <c r="L1188" s="27"/>
    </row>
    <row r="1189" spans="1:12" ht="20.100000000000001" customHeight="1">
      <c r="A1189" s="276"/>
      <c r="B1189" s="277"/>
      <c r="C1189" s="278"/>
      <c r="D1189" s="284" t="s">
        <v>2135</v>
      </c>
      <c r="E1189" s="280"/>
      <c r="F1189" s="39"/>
      <c r="G1189" s="41"/>
      <c r="H1189" s="39">
        <v>4</v>
      </c>
      <c r="I1189" s="41">
        <v>5.9701492537313428</v>
      </c>
      <c r="J1189" s="63"/>
      <c r="K1189" s="317"/>
      <c r="L1189" s="27"/>
    </row>
    <row r="1190" spans="1:12" ht="20.100000000000001" customHeight="1">
      <c r="A1190" s="276"/>
      <c r="B1190" s="277"/>
      <c r="C1190" s="278"/>
      <c r="D1190" s="284" t="s">
        <v>2136</v>
      </c>
      <c r="E1190" s="280"/>
      <c r="F1190" s="39">
        <v>4</v>
      </c>
      <c r="G1190" s="41">
        <v>33.333333333333336</v>
      </c>
      <c r="H1190" s="39">
        <v>16</v>
      </c>
      <c r="I1190" s="41">
        <v>23.880597014925371</v>
      </c>
      <c r="J1190" s="63"/>
      <c r="K1190" s="317"/>
      <c r="L1190" s="27"/>
    </row>
    <row r="1191" spans="1:12" ht="20.100000000000001" customHeight="1">
      <c r="A1191" s="276"/>
      <c r="B1191" s="277"/>
      <c r="C1191" s="278"/>
      <c r="D1191" s="284" t="s">
        <v>2137</v>
      </c>
      <c r="E1191" s="280"/>
      <c r="F1191" s="39">
        <v>2</v>
      </c>
      <c r="G1191" s="41">
        <v>16.666666666666668</v>
      </c>
      <c r="H1191" s="39">
        <v>11</v>
      </c>
      <c r="I1191" s="41">
        <v>16.417910447761194</v>
      </c>
      <c r="J1191" s="63"/>
      <c r="K1191" s="317"/>
      <c r="L1191" s="27"/>
    </row>
    <row r="1192" spans="1:12" ht="20.100000000000001" customHeight="1">
      <c r="A1192" s="276"/>
      <c r="B1192" s="277"/>
      <c r="C1192" s="278"/>
      <c r="D1192" s="284" t="s">
        <v>2138</v>
      </c>
      <c r="E1192" s="280"/>
      <c r="F1192" s="39">
        <v>3</v>
      </c>
      <c r="G1192" s="41">
        <v>25</v>
      </c>
      <c r="H1192" s="39">
        <v>9</v>
      </c>
      <c r="I1192" s="41">
        <v>13.432835820895523</v>
      </c>
      <c r="J1192" s="63"/>
      <c r="K1192" s="317"/>
      <c r="L1192" s="27"/>
    </row>
    <row r="1193" spans="1:12" ht="20.100000000000001" customHeight="1">
      <c r="A1193" s="276"/>
      <c r="B1193" s="277"/>
      <c r="C1193" s="278"/>
      <c r="D1193" s="284" t="s">
        <v>2139</v>
      </c>
      <c r="E1193" s="280"/>
      <c r="F1193" s="39"/>
      <c r="G1193" s="41"/>
      <c r="H1193" s="39">
        <v>3</v>
      </c>
      <c r="I1193" s="41">
        <v>4.4776119402985071</v>
      </c>
      <c r="J1193" s="63"/>
      <c r="K1193" s="317"/>
      <c r="L1193" s="27"/>
    </row>
    <row r="1194" spans="1:12" ht="20.100000000000001" customHeight="1">
      <c r="A1194" s="276"/>
      <c r="B1194" s="277"/>
      <c r="C1194" s="278"/>
      <c r="D1194" s="284" t="s">
        <v>2140</v>
      </c>
      <c r="E1194" s="280"/>
      <c r="F1194" s="39"/>
      <c r="G1194" s="41"/>
      <c r="H1194" s="39"/>
      <c r="I1194" s="41"/>
      <c r="J1194" s="63"/>
      <c r="K1194" s="317"/>
      <c r="L1194" s="27"/>
    </row>
    <row r="1195" spans="1:12" ht="20.100000000000001" customHeight="1">
      <c r="A1195" s="276"/>
      <c r="B1195" s="277"/>
      <c r="C1195" s="278"/>
      <c r="D1195" s="284" t="s">
        <v>2141</v>
      </c>
      <c r="E1195" s="280"/>
      <c r="F1195" s="39"/>
      <c r="G1195" s="41"/>
      <c r="H1195" s="39"/>
      <c r="I1195" s="41"/>
      <c r="J1195" s="63"/>
      <c r="K1195" s="317"/>
      <c r="L1195" s="27"/>
    </row>
    <row r="1196" spans="1:12" ht="20.100000000000001" customHeight="1">
      <c r="A1196" s="276"/>
      <c r="B1196" s="277"/>
      <c r="C1196" s="278"/>
      <c r="D1196" s="284" t="s">
        <v>1694</v>
      </c>
      <c r="E1196" s="280"/>
      <c r="F1196" s="39"/>
      <c r="G1196" s="41"/>
      <c r="H1196" s="39"/>
      <c r="I1196" s="41"/>
      <c r="J1196" s="63"/>
      <c r="K1196" s="317"/>
      <c r="L1196" s="27"/>
    </row>
    <row r="1197" spans="1:12" ht="20.100000000000001" customHeight="1">
      <c r="A1197" s="286" t="s">
        <v>4515</v>
      </c>
      <c r="B1197" s="287" t="s">
        <v>1693</v>
      </c>
      <c r="C1197" s="289" t="s">
        <v>1309</v>
      </c>
      <c r="D1197" s="279"/>
      <c r="E1197" s="288"/>
      <c r="F1197" s="38">
        <v>2965</v>
      </c>
      <c r="G1197" s="40">
        <v>100</v>
      </c>
      <c r="H1197" s="38">
        <v>3294</v>
      </c>
      <c r="I1197" s="40">
        <v>100</v>
      </c>
      <c r="J1197" s="24" t="s">
        <v>1</v>
      </c>
      <c r="K1197" s="313" t="s">
        <v>1</v>
      </c>
      <c r="L1197" s="25"/>
    </row>
    <row r="1198" spans="1:12" ht="20.100000000000001" customHeight="1">
      <c r="A1198" s="286" t="s">
        <v>4516</v>
      </c>
      <c r="B1198" s="287" t="s">
        <v>1692</v>
      </c>
      <c r="C1198" s="289" t="s">
        <v>1309</v>
      </c>
      <c r="D1198" s="279"/>
      <c r="E1198" s="288"/>
      <c r="F1198" s="38">
        <v>2965</v>
      </c>
      <c r="G1198" s="40">
        <v>100</v>
      </c>
      <c r="H1198" s="38">
        <v>3294</v>
      </c>
      <c r="I1198" s="40">
        <v>100</v>
      </c>
      <c r="J1198" s="24" t="s">
        <v>1</v>
      </c>
      <c r="K1198" s="313" t="s">
        <v>1</v>
      </c>
      <c r="L1198" s="25"/>
    </row>
    <row r="1199" spans="1:12" ht="20.100000000000001" customHeight="1">
      <c r="A1199" s="286" t="s">
        <v>4517</v>
      </c>
      <c r="B1199" s="287" t="s">
        <v>1691</v>
      </c>
      <c r="C1199" s="289" t="s">
        <v>1309</v>
      </c>
      <c r="D1199" s="279"/>
      <c r="E1199" s="287" t="s">
        <v>2120</v>
      </c>
      <c r="F1199" s="38">
        <v>2673</v>
      </c>
      <c r="G1199" s="40">
        <v>90.151770657672841</v>
      </c>
      <c r="H1199" s="38">
        <v>2923</v>
      </c>
      <c r="I1199" s="40">
        <v>88.737097753491199</v>
      </c>
      <c r="J1199" s="24" t="s">
        <v>1</v>
      </c>
      <c r="K1199" s="313" t="s">
        <v>1</v>
      </c>
      <c r="L1199" s="25"/>
    </row>
    <row r="1200" spans="1:12" ht="20.100000000000001" customHeight="1">
      <c r="A1200" s="276"/>
      <c r="B1200" s="277"/>
      <c r="C1200" s="278"/>
      <c r="D1200" s="284" t="s">
        <v>2116</v>
      </c>
      <c r="E1200" s="277"/>
      <c r="F1200" s="39"/>
      <c r="G1200" s="41"/>
      <c r="H1200" s="39"/>
      <c r="I1200" s="41"/>
      <c r="J1200" s="63"/>
      <c r="K1200" s="315"/>
      <c r="L1200" s="27"/>
    </row>
    <row r="1201" spans="1:12" ht="20.100000000000001" customHeight="1">
      <c r="A1201" s="276"/>
      <c r="B1201" s="277"/>
      <c r="C1201" s="278"/>
      <c r="D1201" s="284" t="s">
        <v>2118</v>
      </c>
      <c r="E1201" s="280"/>
      <c r="F1201" s="39">
        <v>292</v>
      </c>
      <c r="G1201" s="41">
        <v>9.8482293423271496</v>
      </c>
      <c r="H1201" s="39">
        <v>371</v>
      </c>
      <c r="I1201" s="41">
        <v>11.262902246508801</v>
      </c>
      <c r="J1201" s="63"/>
      <c r="K1201" s="317"/>
      <c r="L1201" s="27"/>
    </row>
    <row r="1202" spans="1:12" ht="20.100000000000001" customHeight="1">
      <c r="A1202" s="286" t="s">
        <v>4518</v>
      </c>
      <c r="B1202" s="287" t="s">
        <v>1690</v>
      </c>
      <c r="C1202" s="289" t="s">
        <v>4519</v>
      </c>
      <c r="D1202" s="279" t="s">
        <v>1657</v>
      </c>
      <c r="E1202" s="288"/>
      <c r="F1202" s="38"/>
      <c r="G1202" s="40"/>
      <c r="H1202" s="38">
        <v>3</v>
      </c>
      <c r="I1202" s="40">
        <v>0.80862533692722371</v>
      </c>
      <c r="J1202" s="24" t="s">
        <v>1</v>
      </c>
      <c r="K1202" s="313" t="s">
        <v>1</v>
      </c>
      <c r="L1202" s="25"/>
    </row>
    <row r="1203" spans="1:12" ht="20.100000000000001" customHeight="1">
      <c r="A1203" s="276"/>
      <c r="B1203" s="277"/>
      <c r="C1203" s="278"/>
      <c r="D1203" s="284" t="s">
        <v>2245</v>
      </c>
      <c r="E1203" s="280"/>
      <c r="F1203" s="39">
        <v>1</v>
      </c>
      <c r="G1203" s="41">
        <v>0.34246575342465752</v>
      </c>
      <c r="H1203" s="39"/>
      <c r="I1203" s="41"/>
      <c r="J1203" s="63"/>
      <c r="K1203" s="317"/>
      <c r="L1203" s="27"/>
    </row>
    <row r="1204" spans="1:12" ht="20.100000000000001" customHeight="1">
      <c r="A1204" s="276"/>
      <c r="B1204" s="277"/>
      <c r="C1204" s="278"/>
      <c r="D1204" s="284" t="s">
        <v>2246</v>
      </c>
      <c r="E1204" s="280"/>
      <c r="F1204" s="39">
        <v>3</v>
      </c>
      <c r="G1204" s="41">
        <v>1.0273972602739727</v>
      </c>
      <c r="H1204" s="39">
        <v>4</v>
      </c>
      <c r="I1204" s="41">
        <v>1.0781671159029651</v>
      </c>
      <c r="J1204" s="63"/>
      <c r="K1204" s="317"/>
      <c r="L1204" s="27"/>
    </row>
    <row r="1205" spans="1:12" ht="20.100000000000001" customHeight="1">
      <c r="A1205" s="276"/>
      <c r="B1205" s="277"/>
      <c r="C1205" s="278"/>
      <c r="D1205" s="284" t="s">
        <v>2247</v>
      </c>
      <c r="E1205" s="280"/>
      <c r="F1205" s="39">
        <v>9</v>
      </c>
      <c r="G1205" s="41">
        <v>3.0821917808219177</v>
      </c>
      <c r="H1205" s="39">
        <v>12</v>
      </c>
      <c r="I1205" s="41">
        <v>3.2345013477088949</v>
      </c>
      <c r="J1205" s="63"/>
      <c r="K1205" s="317"/>
      <c r="L1205" s="27"/>
    </row>
    <row r="1206" spans="1:12" ht="20.100000000000001" customHeight="1">
      <c r="A1206" s="276"/>
      <c r="B1206" s="277"/>
      <c r="C1206" s="278"/>
      <c r="D1206" s="284" t="s">
        <v>2248</v>
      </c>
      <c r="E1206" s="280"/>
      <c r="F1206" s="39">
        <v>25</v>
      </c>
      <c r="G1206" s="41">
        <v>8.5616438356164384</v>
      </c>
      <c r="H1206" s="39">
        <v>35</v>
      </c>
      <c r="I1206" s="41">
        <v>9.433962264150944</v>
      </c>
      <c r="J1206" s="63"/>
      <c r="K1206" s="317"/>
      <c r="L1206" s="27"/>
    </row>
    <row r="1207" spans="1:12" ht="20.100000000000001" customHeight="1">
      <c r="A1207" s="276"/>
      <c r="B1207" s="277"/>
      <c r="C1207" s="278"/>
      <c r="D1207" s="284" t="s">
        <v>2249</v>
      </c>
      <c r="E1207" s="280"/>
      <c r="F1207" s="39">
        <v>65</v>
      </c>
      <c r="G1207" s="41">
        <v>22.260273972602739</v>
      </c>
      <c r="H1207" s="39">
        <v>89</v>
      </c>
      <c r="I1207" s="41">
        <v>23.98921832884097</v>
      </c>
      <c r="J1207" s="63"/>
      <c r="K1207" s="317"/>
      <c r="L1207" s="27"/>
    </row>
    <row r="1208" spans="1:12" ht="20.100000000000001" customHeight="1">
      <c r="A1208" s="276"/>
      <c r="B1208" s="277"/>
      <c r="C1208" s="278"/>
      <c r="D1208" s="284" t="s">
        <v>2250</v>
      </c>
      <c r="E1208" s="280"/>
      <c r="F1208" s="39">
        <v>152</v>
      </c>
      <c r="G1208" s="41">
        <v>52.054794520547944</v>
      </c>
      <c r="H1208" s="39">
        <v>176</v>
      </c>
      <c r="I1208" s="41">
        <v>47.439353099730461</v>
      </c>
      <c r="J1208" s="63"/>
      <c r="K1208" s="317"/>
      <c r="L1208" s="27"/>
    </row>
    <row r="1209" spans="1:12" ht="20.100000000000001" customHeight="1">
      <c r="A1209" s="276"/>
      <c r="B1209" s="277"/>
      <c r="C1209" s="278"/>
      <c r="D1209" s="284" t="s">
        <v>2251</v>
      </c>
      <c r="E1209" s="280"/>
      <c r="F1209" s="39">
        <v>36</v>
      </c>
      <c r="G1209" s="41">
        <v>12.328767123287671</v>
      </c>
      <c r="H1209" s="39">
        <v>52</v>
      </c>
      <c r="I1209" s="41">
        <v>14.016172506738545</v>
      </c>
      <c r="J1209" s="63"/>
      <c r="K1209" s="317"/>
      <c r="L1209" s="27"/>
    </row>
    <row r="1210" spans="1:12" ht="20.100000000000001" customHeight="1">
      <c r="A1210" s="276"/>
      <c r="B1210" s="277"/>
      <c r="C1210" s="278"/>
      <c r="D1210" s="284" t="s">
        <v>2254</v>
      </c>
      <c r="E1210" s="280"/>
      <c r="F1210" s="39">
        <v>1</v>
      </c>
      <c r="G1210" s="41">
        <v>0.34246575342465752</v>
      </c>
      <c r="H1210" s="39"/>
      <c r="I1210" s="41"/>
      <c r="J1210" s="63"/>
      <c r="K1210" s="317"/>
      <c r="L1210" s="27"/>
    </row>
    <row r="1211" spans="1:12" ht="20.100000000000001" customHeight="1">
      <c r="A1211" s="276"/>
      <c r="B1211" s="277"/>
      <c r="C1211" s="278"/>
      <c r="D1211" s="284" t="s">
        <v>2255</v>
      </c>
      <c r="E1211" s="280"/>
      <c r="F1211" s="39"/>
      <c r="G1211" s="41"/>
      <c r="H1211" s="39"/>
      <c r="I1211" s="41"/>
      <c r="J1211" s="63"/>
      <c r="K1211" s="317"/>
      <c r="L1211" s="27"/>
    </row>
    <row r="1212" spans="1:12" ht="20.100000000000001" customHeight="1">
      <c r="A1212" s="276"/>
      <c r="B1212" s="277"/>
      <c r="C1212" s="278"/>
      <c r="D1212" s="284" t="s">
        <v>2252</v>
      </c>
      <c r="E1212" s="280"/>
      <c r="F1212" s="39"/>
      <c r="G1212" s="41"/>
      <c r="H1212" s="39"/>
      <c r="I1212" s="41"/>
      <c r="J1212" s="63"/>
      <c r="K1212" s="317"/>
      <c r="L1212" s="27"/>
    </row>
    <row r="1213" spans="1:12" ht="20.100000000000001" customHeight="1">
      <c r="A1213" s="292"/>
      <c r="B1213" s="293"/>
      <c r="C1213" s="294"/>
      <c r="D1213" s="284" t="s">
        <v>2253</v>
      </c>
      <c r="E1213" s="295"/>
      <c r="F1213" s="39"/>
      <c r="G1213" s="41"/>
      <c r="H1213" s="39"/>
      <c r="I1213" s="41"/>
      <c r="J1213" s="41"/>
      <c r="K1213" s="86"/>
      <c r="L1213" s="27"/>
    </row>
    <row r="1214" spans="1:12" ht="20.100000000000001" customHeight="1">
      <c r="A1214" s="286" t="s">
        <v>4520</v>
      </c>
      <c r="B1214" s="287" t="s">
        <v>1689</v>
      </c>
      <c r="C1214" s="289" t="s">
        <v>1309</v>
      </c>
      <c r="D1214" s="279"/>
      <c r="E1214" s="287" t="s">
        <v>2120</v>
      </c>
      <c r="F1214" s="38">
        <v>2911</v>
      </c>
      <c r="G1214" s="40">
        <v>98.178752107925803</v>
      </c>
      <c r="H1214" s="38">
        <v>3208</v>
      </c>
      <c r="I1214" s="40">
        <v>97.389192471159674</v>
      </c>
      <c r="J1214" s="24" t="s">
        <v>1</v>
      </c>
      <c r="K1214" s="313" t="s">
        <v>1</v>
      </c>
      <c r="L1214" s="25"/>
    </row>
    <row r="1215" spans="1:12" ht="20.100000000000001" customHeight="1">
      <c r="A1215" s="276"/>
      <c r="B1215" s="277"/>
      <c r="C1215" s="278"/>
      <c r="D1215" s="284" t="s">
        <v>2116</v>
      </c>
      <c r="E1215" s="277"/>
      <c r="F1215" s="39"/>
      <c r="G1215" s="41"/>
      <c r="H1215" s="39"/>
      <c r="I1215" s="41"/>
      <c r="J1215" s="63"/>
      <c r="K1215" s="315"/>
      <c r="L1215" s="27"/>
    </row>
    <row r="1216" spans="1:12" ht="20.100000000000001" customHeight="1">
      <c r="A1216" s="276"/>
      <c r="B1216" s="277"/>
      <c r="C1216" s="278"/>
      <c r="D1216" s="284" t="s">
        <v>2118</v>
      </c>
      <c r="E1216" s="280"/>
      <c r="F1216" s="39">
        <v>54</v>
      </c>
      <c r="G1216" s="41">
        <v>1.821247892074199</v>
      </c>
      <c r="H1216" s="39">
        <v>86</v>
      </c>
      <c r="I1216" s="41">
        <v>2.6108075288403256</v>
      </c>
      <c r="J1216" s="63"/>
      <c r="K1216" s="317"/>
      <c r="L1216" s="27"/>
    </row>
    <row r="1217" spans="1:12" ht="20.100000000000001" customHeight="1">
      <c r="A1217" s="286" t="s">
        <v>4521</v>
      </c>
      <c r="B1217" s="287" t="s">
        <v>1688</v>
      </c>
      <c r="C1217" s="289" t="s">
        <v>4522</v>
      </c>
      <c r="D1217" s="279" t="s">
        <v>1657</v>
      </c>
      <c r="E1217" s="288"/>
      <c r="F1217" s="38">
        <v>1</v>
      </c>
      <c r="G1217" s="40">
        <v>1.8518518518518519</v>
      </c>
      <c r="H1217" s="38">
        <v>8</v>
      </c>
      <c r="I1217" s="40">
        <v>9.3023255813953494</v>
      </c>
      <c r="J1217" s="24" t="s">
        <v>1</v>
      </c>
      <c r="K1217" s="313" t="s">
        <v>1</v>
      </c>
      <c r="L1217" s="25"/>
    </row>
    <row r="1218" spans="1:12" ht="20.100000000000001" customHeight="1">
      <c r="A1218" s="276"/>
      <c r="B1218" s="277"/>
      <c r="C1218" s="278"/>
      <c r="D1218" s="284" t="s">
        <v>2245</v>
      </c>
      <c r="E1218" s="280"/>
      <c r="F1218" s="39">
        <v>4</v>
      </c>
      <c r="G1218" s="41">
        <v>7.4074074074074074</v>
      </c>
      <c r="H1218" s="39">
        <v>4</v>
      </c>
      <c r="I1218" s="41">
        <v>4.6511627906976747</v>
      </c>
      <c r="J1218" s="63"/>
      <c r="K1218" s="317"/>
      <c r="L1218" s="27"/>
    </row>
    <row r="1219" spans="1:12" ht="20.100000000000001" customHeight="1">
      <c r="A1219" s="276"/>
      <c r="B1219" s="277"/>
      <c r="C1219" s="278"/>
      <c r="D1219" s="284" t="s">
        <v>2246</v>
      </c>
      <c r="E1219" s="280"/>
      <c r="F1219" s="39">
        <v>8</v>
      </c>
      <c r="G1219" s="41">
        <v>14.814814814814815</v>
      </c>
      <c r="H1219" s="39">
        <v>11</v>
      </c>
      <c r="I1219" s="41">
        <v>12.790697674418606</v>
      </c>
      <c r="J1219" s="63"/>
      <c r="K1219" s="317"/>
      <c r="L1219" s="27"/>
    </row>
    <row r="1220" spans="1:12" ht="20.100000000000001" customHeight="1">
      <c r="A1220" s="276"/>
      <c r="B1220" s="277"/>
      <c r="C1220" s="278"/>
      <c r="D1220" s="284" t="s">
        <v>2247</v>
      </c>
      <c r="E1220" s="280"/>
      <c r="F1220" s="39">
        <v>9</v>
      </c>
      <c r="G1220" s="41">
        <v>16.666666666666668</v>
      </c>
      <c r="H1220" s="39">
        <v>14</v>
      </c>
      <c r="I1220" s="41">
        <v>16.279069767441861</v>
      </c>
      <c r="J1220" s="63"/>
      <c r="K1220" s="317"/>
      <c r="L1220" s="27"/>
    </row>
    <row r="1221" spans="1:12" ht="20.100000000000001" customHeight="1">
      <c r="A1221" s="276"/>
      <c r="B1221" s="277"/>
      <c r="C1221" s="278"/>
      <c r="D1221" s="284" t="s">
        <v>2248</v>
      </c>
      <c r="E1221" s="280"/>
      <c r="F1221" s="39">
        <v>5</v>
      </c>
      <c r="G1221" s="41">
        <v>9.2592592592592595</v>
      </c>
      <c r="H1221" s="39">
        <v>6</v>
      </c>
      <c r="I1221" s="41">
        <v>6.9767441860465116</v>
      </c>
      <c r="J1221" s="63"/>
      <c r="K1221" s="317"/>
      <c r="L1221" s="27"/>
    </row>
    <row r="1222" spans="1:12" ht="20.100000000000001" customHeight="1">
      <c r="A1222" s="276"/>
      <c r="B1222" s="277"/>
      <c r="C1222" s="278"/>
      <c r="D1222" s="284" t="s">
        <v>2249</v>
      </c>
      <c r="E1222" s="280"/>
      <c r="F1222" s="39">
        <v>6</v>
      </c>
      <c r="G1222" s="41">
        <v>11.111111111111111</v>
      </c>
      <c r="H1222" s="39">
        <v>12</v>
      </c>
      <c r="I1222" s="41">
        <v>13.953488372093023</v>
      </c>
      <c r="J1222" s="63"/>
      <c r="K1222" s="317"/>
      <c r="L1222" s="27"/>
    </row>
    <row r="1223" spans="1:12" ht="20.100000000000001" customHeight="1">
      <c r="A1223" s="276"/>
      <c r="B1223" s="277"/>
      <c r="C1223" s="278"/>
      <c r="D1223" s="284" t="s">
        <v>2250</v>
      </c>
      <c r="E1223" s="280"/>
      <c r="F1223" s="39">
        <v>16</v>
      </c>
      <c r="G1223" s="41">
        <v>29.62962962962963</v>
      </c>
      <c r="H1223" s="39">
        <v>24</v>
      </c>
      <c r="I1223" s="41">
        <v>27.906976744186046</v>
      </c>
      <c r="J1223" s="63"/>
      <c r="K1223" s="317"/>
      <c r="L1223" s="27"/>
    </row>
    <row r="1224" spans="1:12" ht="20.100000000000001" customHeight="1">
      <c r="A1224" s="276"/>
      <c r="B1224" s="277"/>
      <c r="C1224" s="278"/>
      <c r="D1224" s="284" t="s">
        <v>2251</v>
      </c>
      <c r="E1224" s="280"/>
      <c r="F1224" s="39">
        <v>4</v>
      </c>
      <c r="G1224" s="41">
        <v>7.4074074074074074</v>
      </c>
      <c r="H1224" s="39">
        <v>7</v>
      </c>
      <c r="I1224" s="41">
        <v>8.1395348837209305</v>
      </c>
      <c r="J1224" s="63"/>
      <c r="K1224" s="317"/>
      <c r="L1224" s="27"/>
    </row>
    <row r="1225" spans="1:12" ht="20.100000000000001" customHeight="1">
      <c r="A1225" s="276"/>
      <c r="B1225" s="277"/>
      <c r="C1225" s="278"/>
      <c r="D1225" s="284" t="s">
        <v>2254</v>
      </c>
      <c r="E1225" s="280"/>
      <c r="F1225" s="39">
        <v>1</v>
      </c>
      <c r="G1225" s="41">
        <v>1.8518518518518519</v>
      </c>
      <c r="H1225" s="39"/>
      <c r="I1225" s="41"/>
      <c r="J1225" s="63"/>
      <c r="K1225" s="317"/>
      <c r="L1225" s="27"/>
    </row>
    <row r="1226" spans="1:12" ht="20.100000000000001" customHeight="1">
      <c r="A1226" s="276"/>
      <c r="B1226" s="277"/>
      <c r="C1226" s="278"/>
      <c r="D1226" s="284" t="s">
        <v>2255</v>
      </c>
      <c r="E1226" s="280"/>
      <c r="F1226" s="39"/>
      <c r="G1226" s="41"/>
      <c r="H1226" s="39"/>
      <c r="I1226" s="41"/>
      <c r="J1226" s="63"/>
      <c r="K1226" s="317"/>
      <c r="L1226" s="27"/>
    </row>
    <row r="1227" spans="1:12" ht="20.100000000000001" customHeight="1">
      <c r="A1227" s="276"/>
      <c r="B1227" s="277"/>
      <c r="C1227" s="278"/>
      <c r="D1227" s="284" t="s">
        <v>2252</v>
      </c>
      <c r="E1227" s="280"/>
      <c r="F1227" s="39"/>
      <c r="G1227" s="41"/>
      <c r="H1227" s="39"/>
      <c r="I1227" s="41"/>
      <c r="J1227" s="63"/>
      <c r="K1227" s="317"/>
      <c r="L1227" s="27"/>
    </row>
    <row r="1228" spans="1:12" ht="20.100000000000001" customHeight="1">
      <c r="A1228" s="292"/>
      <c r="B1228" s="293"/>
      <c r="C1228" s="294"/>
      <c r="D1228" s="284" t="s">
        <v>2253</v>
      </c>
      <c r="E1228" s="295"/>
      <c r="F1228" s="39"/>
      <c r="G1228" s="41"/>
      <c r="H1228" s="39"/>
      <c r="I1228" s="41"/>
      <c r="J1228" s="41"/>
      <c r="K1228" s="319"/>
      <c r="L1228" s="27"/>
    </row>
    <row r="1229" spans="1:12" ht="20.100000000000001" customHeight="1">
      <c r="A1229" s="286" t="s">
        <v>4523</v>
      </c>
      <c r="B1229" s="287" t="s">
        <v>1687</v>
      </c>
      <c r="C1229" s="289" t="s">
        <v>1309</v>
      </c>
      <c r="D1229" s="279"/>
      <c r="E1229" s="287" t="s">
        <v>2120</v>
      </c>
      <c r="F1229" s="38">
        <v>2922</v>
      </c>
      <c r="G1229" s="40">
        <v>98.549747048903882</v>
      </c>
      <c r="H1229" s="38">
        <v>3219</v>
      </c>
      <c r="I1229" s="40">
        <v>97.723132969034609</v>
      </c>
      <c r="J1229" s="24" t="s">
        <v>1</v>
      </c>
      <c r="K1229" s="313" t="s">
        <v>1</v>
      </c>
      <c r="L1229" s="25"/>
    </row>
    <row r="1230" spans="1:12" ht="20.100000000000001" customHeight="1">
      <c r="A1230" s="276"/>
      <c r="B1230" s="277"/>
      <c r="C1230" s="278"/>
      <c r="D1230" s="284" t="s">
        <v>2116</v>
      </c>
      <c r="E1230" s="277"/>
      <c r="F1230" s="39"/>
      <c r="G1230" s="41"/>
      <c r="H1230" s="39"/>
      <c r="I1230" s="41"/>
      <c r="J1230" s="63"/>
      <c r="K1230" s="315"/>
      <c r="L1230" s="27"/>
    </row>
    <row r="1231" spans="1:12" ht="20.100000000000001" customHeight="1">
      <c r="A1231" s="276"/>
      <c r="B1231" s="277"/>
      <c r="C1231" s="278"/>
      <c r="D1231" s="284" t="s">
        <v>2118</v>
      </c>
      <c r="E1231" s="280"/>
      <c r="F1231" s="39">
        <v>43</v>
      </c>
      <c r="G1231" s="41">
        <v>1.4502529510961215</v>
      </c>
      <c r="H1231" s="39">
        <v>75</v>
      </c>
      <c r="I1231" s="41">
        <v>2.2768670309653913</v>
      </c>
      <c r="J1231" s="63"/>
      <c r="K1231" s="317"/>
      <c r="L1231" s="27"/>
    </row>
    <row r="1232" spans="1:12" ht="20.100000000000001" customHeight="1">
      <c r="A1232" s="286" t="s">
        <v>4524</v>
      </c>
      <c r="B1232" s="287" t="s">
        <v>1686</v>
      </c>
      <c r="C1232" s="289" t="s">
        <v>4525</v>
      </c>
      <c r="D1232" s="279" t="s">
        <v>1657</v>
      </c>
      <c r="E1232" s="288"/>
      <c r="F1232" s="38">
        <v>1</v>
      </c>
      <c r="G1232" s="40">
        <v>2.3255813953488373</v>
      </c>
      <c r="H1232" s="38">
        <v>5</v>
      </c>
      <c r="I1232" s="40">
        <v>6.666666666666667</v>
      </c>
      <c r="J1232" s="24" t="s">
        <v>1</v>
      </c>
      <c r="K1232" s="313" t="s">
        <v>1</v>
      </c>
      <c r="L1232" s="25"/>
    </row>
    <row r="1233" spans="1:12" ht="20.100000000000001" customHeight="1">
      <c r="A1233" s="276"/>
      <c r="B1233" s="277"/>
      <c r="C1233" s="278"/>
      <c r="D1233" s="284" t="s">
        <v>2245</v>
      </c>
      <c r="E1233" s="280"/>
      <c r="F1233" s="39">
        <v>3</v>
      </c>
      <c r="G1233" s="41">
        <v>6.9767441860465116</v>
      </c>
      <c r="H1233" s="39">
        <v>2</v>
      </c>
      <c r="I1233" s="41">
        <v>2.666666666666667</v>
      </c>
      <c r="J1233" s="63"/>
      <c r="K1233" s="317"/>
      <c r="L1233" s="27"/>
    </row>
    <row r="1234" spans="1:12" ht="20.100000000000001" customHeight="1">
      <c r="A1234" s="276"/>
      <c r="B1234" s="277"/>
      <c r="C1234" s="278"/>
      <c r="D1234" s="284" t="s">
        <v>2246</v>
      </c>
      <c r="E1234" s="280"/>
      <c r="F1234" s="39">
        <v>1</v>
      </c>
      <c r="G1234" s="41">
        <v>2.3255813953488373</v>
      </c>
      <c r="H1234" s="39">
        <v>7</v>
      </c>
      <c r="I1234" s="41">
        <v>9.3333333333333339</v>
      </c>
      <c r="J1234" s="63"/>
      <c r="K1234" s="317"/>
      <c r="L1234" s="27"/>
    </row>
    <row r="1235" spans="1:12" ht="20.100000000000001" customHeight="1">
      <c r="A1235" s="276"/>
      <c r="B1235" s="277"/>
      <c r="C1235" s="278"/>
      <c r="D1235" s="284" t="s">
        <v>2247</v>
      </c>
      <c r="E1235" s="280"/>
      <c r="F1235" s="39">
        <v>10</v>
      </c>
      <c r="G1235" s="41">
        <v>23.255813953488371</v>
      </c>
      <c r="H1235" s="39">
        <v>10</v>
      </c>
      <c r="I1235" s="41">
        <v>13.333333333333334</v>
      </c>
      <c r="J1235" s="63"/>
      <c r="K1235" s="317"/>
      <c r="L1235" s="27"/>
    </row>
    <row r="1236" spans="1:12" ht="20.100000000000001" customHeight="1">
      <c r="A1236" s="276"/>
      <c r="B1236" s="277"/>
      <c r="C1236" s="278"/>
      <c r="D1236" s="284" t="s">
        <v>2248</v>
      </c>
      <c r="E1236" s="280"/>
      <c r="F1236" s="39">
        <v>7</v>
      </c>
      <c r="G1236" s="41">
        <v>16.279069767441861</v>
      </c>
      <c r="H1236" s="39">
        <v>10</v>
      </c>
      <c r="I1236" s="41">
        <v>13.333333333333334</v>
      </c>
      <c r="J1236" s="63"/>
      <c r="K1236" s="317"/>
      <c r="L1236" s="27"/>
    </row>
    <row r="1237" spans="1:12" ht="20.100000000000001" customHeight="1">
      <c r="A1237" s="276"/>
      <c r="B1237" s="277"/>
      <c r="C1237" s="278"/>
      <c r="D1237" s="284" t="s">
        <v>2249</v>
      </c>
      <c r="E1237" s="280"/>
      <c r="F1237" s="39">
        <v>10</v>
      </c>
      <c r="G1237" s="41">
        <v>23.255813953488371</v>
      </c>
      <c r="H1237" s="39">
        <v>19</v>
      </c>
      <c r="I1237" s="41">
        <v>25.333333333333336</v>
      </c>
      <c r="J1237" s="63"/>
      <c r="K1237" s="317"/>
      <c r="L1237" s="27"/>
    </row>
    <row r="1238" spans="1:12" ht="20.100000000000001" customHeight="1">
      <c r="A1238" s="276"/>
      <c r="B1238" s="277"/>
      <c r="C1238" s="278"/>
      <c r="D1238" s="284" t="s">
        <v>2250</v>
      </c>
      <c r="E1238" s="280"/>
      <c r="F1238" s="39">
        <v>8</v>
      </c>
      <c r="G1238" s="41">
        <v>18.604651162790699</v>
      </c>
      <c r="H1238" s="39">
        <v>18</v>
      </c>
      <c r="I1238" s="41">
        <v>24</v>
      </c>
      <c r="J1238" s="63"/>
      <c r="K1238" s="317"/>
      <c r="L1238" s="27"/>
    </row>
    <row r="1239" spans="1:12" ht="20.100000000000001" customHeight="1">
      <c r="A1239" s="276"/>
      <c r="B1239" s="277"/>
      <c r="C1239" s="278"/>
      <c r="D1239" s="284" t="s">
        <v>2251</v>
      </c>
      <c r="E1239" s="280"/>
      <c r="F1239" s="39">
        <v>2</v>
      </c>
      <c r="G1239" s="41">
        <v>4.6511627906976747</v>
      </c>
      <c r="H1239" s="39">
        <v>3</v>
      </c>
      <c r="I1239" s="41">
        <v>4</v>
      </c>
      <c r="J1239" s="63"/>
      <c r="K1239" s="317"/>
      <c r="L1239" s="27"/>
    </row>
    <row r="1240" spans="1:12" ht="20.100000000000001" customHeight="1">
      <c r="A1240" s="276"/>
      <c r="B1240" s="277"/>
      <c r="C1240" s="278"/>
      <c r="D1240" s="284" t="s">
        <v>2254</v>
      </c>
      <c r="E1240" s="280"/>
      <c r="F1240" s="39"/>
      <c r="G1240" s="41"/>
      <c r="H1240" s="39"/>
      <c r="I1240" s="41"/>
      <c r="J1240" s="63"/>
      <c r="K1240" s="317"/>
      <c r="L1240" s="27"/>
    </row>
    <row r="1241" spans="1:12" ht="20.100000000000001" customHeight="1">
      <c r="A1241" s="276"/>
      <c r="B1241" s="277"/>
      <c r="C1241" s="278"/>
      <c r="D1241" s="284" t="s">
        <v>2255</v>
      </c>
      <c r="E1241" s="280"/>
      <c r="F1241" s="39">
        <v>1</v>
      </c>
      <c r="G1241" s="41">
        <v>2.3255813953488373</v>
      </c>
      <c r="H1241" s="39">
        <v>1</v>
      </c>
      <c r="I1241" s="41">
        <v>1.3333333333333335</v>
      </c>
      <c r="J1241" s="63"/>
      <c r="K1241" s="317"/>
      <c r="L1241" s="27"/>
    </row>
    <row r="1242" spans="1:12" ht="20.100000000000001" customHeight="1">
      <c r="A1242" s="276"/>
      <c r="B1242" s="277"/>
      <c r="C1242" s="278"/>
      <c r="D1242" s="284" t="s">
        <v>2252</v>
      </c>
      <c r="E1242" s="280"/>
      <c r="F1242" s="39"/>
      <c r="G1242" s="41"/>
      <c r="H1242" s="39"/>
      <c r="I1242" s="41"/>
      <c r="J1242" s="63"/>
      <c r="K1242" s="317"/>
      <c r="L1242" s="27"/>
    </row>
    <row r="1243" spans="1:12" ht="20.100000000000001" customHeight="1">
      <c r="A1243" s="292"/>
      <c r="B1243" s="293"/>
      <c r="C1243" s="294"/>
      <c r="D1243" s="284" t="s">
        <v>2253</v>
      </c>
      <c r="E1243" s="295"/>
      <c r="F1243" s="39"/>
      <c r="G1243" s="41"/>
      <c r="H1243" s="39"/>
      <c r="I1243" s="41"/>
      <c r="J1243" s="322"/>
      <c r="K1243" s="86"/>
      <c r="L1243" s="27"/>
    </row>
    <row r="1244" spans="1:12" ht="20.100000000000001" customHeight="1">
      <c r="A1244" s="286" t="s">
        <v>4526</v>
      </c>
      <c r="B1244" s="287" t="s">
        <v>1685</v>
      </c>
      <c r="C1244" s="289" t="s">
        <v>1309</v>
      </c>
      <c r="D1244" s="279"/>
      <c r="E1244" s="287" t="s">
        <v>2120</v>
      </c>
      <c r="F1244" s="38">
        <v>2733</v>
      </c>
      <c r="G1244" s="40">
        <v>92.175379426644184</v>
      </c>
      <c r="H1244" s="38">
        <v>3013</v>
      </c>
      <c r="I1244" s="40">
        <v>91.469338190649665</v>
      </c>
      <c r="J1244" s="24" t="s">
        <v>1</v>
      </c>
      <c r="K1244" s="313" t="s">
        <v>1</v>
      </c>
      <c r="L1244" s="25"/>
    </row>
    <row r="1245" spans="1:12" ht="20.100000000000001" customHeight="1">
      <c r="A1245" s="276"/>
      <c r="B1245" s="277"/>
      <c r="C1245" s="278"/>
      <c r="D1245" s="284" t="s">
        <v>2116</v>
      </c>
      <c r="E1245" s="277"/>
      <c r="F1245" s="39"/>
      <c r="G1245" s="41"/>
      <c r="H1245" s="39"/>
      <c r="I1245" s="41"/>
      <c r="J1245" s="63"/>
      <c r="K1245" s="315"/>
      <c r="L1245" s="27"/>
    </row>
    <row r="1246" spans="1:12" ht="20.100000000000001" customHeight="1">
      <c r="A1246" s="276"/>
      <c r="B1246" s="277"/>
      <c r="C1246" s="278"/>
      <c r="D1246" s="284" t="s">
        <v>2118</v>
      </c>
      <c r="E1246" s="280"/>
      <c r="F1246" s="39">
        <v>232</v>
      </c>
      <c r="G1246" s="41">
        <v>7.8246205733558183</v>
      </c>
      <c r="H1246" s="39">
        <v>281</v>
      </c>
      <c r="I1246" s="41">
        <v>8.5306618093503346</v>
      </c>
      <c r="J1246" s="63"/>
      <c r="K1246" s="317"/>
      <c r="L1246" s="27"/>
    </row>
    <row r="1247" spans="1:12" ht="20.100000000000001" customHeight="1">
      <c r="A1247" s="286" t="s">
        <v>4527</v>
      </c>
      <c r="B1247" s="287" t="s">
        <v>1684</v>
      </c>
      <c r="C1247" s="289" t="s">
        <v>4528</v>
      </c>
      <c r="D1247" s="279" t="s">
        <v>1657</v>
      </c>
      <c r="E1247" s="288"/>
      <c r="F1247" s="38">
        <v>3</v>
      </c>
      <c r="G1247" s="40">
        <v>1.2931034482758621</v>
      </c>
      <c r="H1247" s="38">
        <v>6</v>
      </c>
      <c r="I1247" s="40">
        <v>2.1352313167259789</v>
      </c>
      <c r="J1247" s="24" t="s">
        <v>1</v>
      </c>
      <c r="K1247" s="313" t="s">
        <v>1</v>
      </c>
      <c r="L1247" s="25"/>
    </row>
    <row r="1248" spans="1:12" ht="20.100000000000001" customHeight="1">
      <c r="A1248" s="276"/>
      <c r="B1248" s="277"/>
      <c r="C1248" s="278"/>
      <c r="D1248" s="284" t="s">
        <v>2245</v>
      </c>
      <c r="E1248" s="280"/>
      <c r="F1248" s="39">
        <v>8</v>
      </c>
      <c r="G1248" s="41">
        <v>3.4482758620689653</v>
      </c>
      <c r="H1248" s="39">
        <v>7</v>
      </c>
      <c r="I1248" s="41">
        <v>2.4911032028469751</v>
      </c>
      <c r="J1248" s="63"/>
      <c r="K1248" s="317"/>
      <c r="L1248" s="27"/>
    </row>
    <row r="1249" spans="1:12" ht="20.100000000000001" customHeight="1">
      <c r="A1249" s="276"/>
      <c r="B1249" s="277"/>
      <c r="C1249" s="278"/>
      <c r="D1249" s="284" t="s">
        <v>2246</v>
      </c>
      <c r="E1249" s="280"/>
      <c r="F1249" s="39">
        <v>14</v>
      </c>
      <c r="G1249" s="41">
        <v>6.0344827586206895</v>
      </c>
      <c r="H1249" s="39">
        <v>26</v>
      </c>
      <c r="I1249" s="41">
        <v>9.252669039145907</v>
      </c>
      <c r="J1249" s="63"/>
      <c r="K1249" s="317"/>
      <c r="L1249" s="27"/>
    </row>
    <row r="1250" spans="1:12" ht="20.100000000000001" customHeight="1">
      <c r="A1250" s="276"/>
      <c r="B1250" s="277"/>
      <c r="C1250" s="278"/>
      <c r="D1250" s="284" t="s">
        <v>2247</v>
      </c>
      <c r="E1250" s="280"/>
      <c r="F1250" s="39">
        <v>26</v>
      </c>
      <c r="G1250" s="41">
        <v>11.206896551724139</v>
      </c>
      <c r="H1250" s="39">
        <v>42</v>
      </c>
      <c r="I1250" s="41">
        <v>14.946619217081849</v>
      </c>
      <c r="J1250" s="63"/>
      <c r="K1250" s="317"/>
      <c r="L1250" s="27"/>
    </row>
    <row r="1251" spans="1:12" ht="20.100000000000001" customHeight="1">
      <c r="A1251" s="276"/>
      <c r="B1251" s="277"/>
      <c r="C1251" s="278"/>
      <c r="D1251" s="284" t="s">
        <v>2248</v>
      </c>
      <c r="E1251" s="280"/>
      <c r="F1251" s="39">
        <v>57</v>
      </c>
      <c r="G1251" s="41">
        <v>24.568965517241381</v>
      </c>
      <c r="H1251" s="39">
        <v>76</v>
      </c>
      <c r="I1251" s="41">
        <v>27.046263345195733</v>
      </c>
      <c r="J1251" s="63"/>
      <c r="K1251" s="317"/>
      <c r="L1251" s="27"/>
    </row>
    <row r="1252" spans="1:12" ht="20.100000000000001" customHeight="1">
      <c r="A1252" s="276"/>
      <c r="B1252" s="277"/>
      <c r="C1252" s="278"/>
      <c r="D1252" s="284" t="s">
        <v>2249</v>
      </c>
      <c r="E1252" s="280"/>
      <c r="F1252" s="39">
        <v>94</v>
      </c>
      <c r="G1252" s="41">
        <v>40.517241379310342</v>
      </c>
      <c r="H1252" s="39">
        <v>81</v>
      </c>
      <c r="I1252" s="41">
        <v>28.825622775800714</v>
      </c>
      <c r="J1252" s="63"/>
      <c r="K1252" s="317"/>
      <c r="L1252" s="27"/>
    </row>
    <row r="1253" spans="1:12" ht="20.100000000000001" customHeight="1">
      <c r="A1253" s="276"/>
      <c r="B1253" s="277"/>
      <c r="C1253" s="278"/>
      <c r="D1253" s="284" t="s">
        <v>2250</v>
      </c>
      <c r="E1253" s="280"/>
      <c r="F1253" s="39">
        <v>26</v>
      </c>
      <c r="G1253" s="41">
        <v>11.206896551724139</v>
      </c>
      <c r="H1253" s="39">
        <v>40</v>
      </c>
      <c r="I1253" s="41">
        <v>14.23487544483986</v>
      </c>
      <c r="J1253" s="63"/>
      <c r="K1253" s="317"/>
      <c r="L1253" s="27"/>
    </row>
    <row r="1254" spans="1:12" ht="20.100000000000001" customHeight="1">
      <c r="A1254" s="276"/>
      <c r="B1254" s="277"/>
      <c r="C1254" s="278"/>
      <c r="D1254" s="284" t="s">
        <v>2251</v>
      </c>
      <c r="E1254" s="280"/>
      <c r="F1254" s="39">
        <v>4</v>
      </c>
      <c r="G1254" s="41">
        <v>1.7241379310344827</v>
      </c>
      <c r="H1254" s="39">
        <v>2</v>
      </c>
      <c r="I1254" s="41">
        <v>0.71174377224199281</v>
      </c>
      <c r="J1254" s="63"/>
      <c r="K1254" s="317"/>
      <c r="L1254" s="27"/>
    </row>
    <row r="1255" spans="1:12" ht="20.100000000000001" customHeight="1">
      <c r="A1255" s="276"/>
      <c r="B1255" s="277"/>
      <c r="C1255" s="278"/>
      <c r="D1255" s="284" t="s">
        <v>2254</v>
      </c>
      <c r="E1255" s="280"/>
      <c r="F1255" s="39"/>
      <c r="G1255" s="41"/>
      <c r="H1255" s="39">
        <v>1</v>
      </c>
      <c r="I1255" s="41">
        <v>0.35587188612099641</v>
      </c>
      <c r="J1255" s="63"/>
      <c r="K1255" s="317"/>
      <c r="L1255" s="27"/>
    </row>
    <row r="1256" spans="1:12" ht="20.100000000000001" customHeight="1">
      <c r="A1256" s="276"/>
      <c r="B1256" s="277"/>
      <c r="C1256" s="278"/>
      <c r="D1256" s="284" t="s">
        <v>2255</v>
      </c>
      <c r="E1256" s="280"/>
      <c r="F1256" s="39"/>
      <c r="G1256" s="41"/>
      <c r="H1256" s="39"/>
      <c r="I1256" s="41"/>
      <c r="J1256" s="63"/>
      <c r="K1256" s="317"/>
      <c r="L1256" s="27"/>
    </row>
    <row r="1257" spans="1:12" ht="20.100000000000001" customHeight="1">
      <c r="A1257" s="276"/>
      <c r="B1257" s="277"/>
      <c r="C1257" s="278"/>
      <c r="D1257" s="284" t="s">
        <v>2252</v>
      </c>
      <c r="E1257" s="280"/>
      <c r="F1257" s="39"/>
      <c r="G1257" s="41"/>
      <c r="H1257" s="39"/>
      <c r="I1257" s="41"/>
      <c r="J1257" s="63"/>
      <c r="K1257" s="317"/>
      <c r="L1257" s="27"/>
    </row>
    <row r="1258" spans="1:12" ht="20.100000000000001" customHeight="1">
      <c r="A1258" s="292"/>
      <c r="B1258" s="293"/>
      <c r="C1258" s="294"/>
      <c r="D1258" s="284" t="s">
        <v>2253</v>
      </c>
      <c r="E1258" s="295"/>
      <c r="F1258" s="39"/>
      <c r="G1258" s="41"/>
      <c r="H1258" s="39"/>
      <c r="I1258" s="41"/>
      <c r="J1258" s="322"/>
      <c r="K1258" s="86"/>
      <c r="L1258" s="27"/>
    </row>
    <row r="1259" spans="1:12" ht="20.100000000000001" customHeight="1">
      <c r="A1259" s="286" t="s">
        <v>4529</v>
      </c>
      <c r="B1259" s="287" t="s">
        <v>1683</v>
      </c>
      <c r="C1259" s="289" t="s">
        <v>1309</v>
      </c>
      <c r="D1259" s="279"/>
      <c r="E1259" s="287" t="s">
        <v>2120</v>
      </c>
      <c r="F1259" s="38">
        <v>2790</v>
      </c>
      <c r="G1259" s="40">
        <v>94.097807757166947</v>
      </c>
      <c r="H1259" s="38">
        <v>3014</v>
      </c>
      <c r="I1259" s="40">
        <v>91.499696417729197</v>
      </c>
      <c r="J1259" s="24" t="s">
        <v>1</v>
      </c>
      <c r="K1259" s="313" t="s">
        <v>1</v>
      </c>
      <c r="L1259" s="25"/>
    </row>
    <row r="1260" spans="1:12" ht="20.100000000000001" customHeight="1">
      <c r="A1260" s="276"/>
      <c r="B1260" s="277"/>
      <c r="C1260" s="278"/>
      <c r="D1260" s="284" t="s">
        <v>2116</v>
      </c>
      <c r="E1260" s="277"/>
      <c r="F1260" s="39">
        <v>175</v>
      </c>
      <c r="G1260" s="41">
        <v>5.9021922428330518</v>
      </c>
      <c r="H1260" s="39"/>
      <c r="I1260" s="41"/>
      <c r="J1260" s="63"/>
      <c r="K1260" s="315"/>
      <c r="L1260" s="27"/>
    </row>
    <row r="1261" spans="1:12" ht="20.100000000000001" customHeight="1">
      <c r="A1261" s="276"/>
      <c r="B1261" s="277"/>
      <c r="C1261" s="278"/>
      <c r="D1261" s="284" t="s">
        <v>2118</v>
      </c>
      <c r="E1261" s="280"/>
      <c r="F1261" s="39"/>
      <c r="G1261" s="41"/>
      <c r="H1261" s="39">
        <v>280</v>
      </c>
      <c r="I1261" s="41">
        <v>8.5003035822708028</v>
      </c>
      <c r="J1261" s="63"/>
      <c r="K1261" s="317"/>
      <c r="L1261" s="27"/>
    </row>
    <row r="1262" spans="1:12" ht="20.100000000000001" customHeight="1">
      <c r="A1262" s="286" t="s">
        <v>4530</v>
      </c>
      <c r="B1262" s="287" t="s">
        <v>1682</v>
      </c>
      <c r="C1262" s="289" t="s">
        <v>4531</v>
      </c>
      <c r="D1262" s="279" t="s">
        <v>1657</v>
      </c>
      <c r="E1262" s="288"/>
      <c r="F1262" s="38"/>
      <c r="G1262" s="40"/>
      <c r="H1262" s="38">
        <v>5</v>
      </c>
      <c r="I1262" s="40">
        <v>1.7857142857142856</v>
      </c>
      <c r="J1262" s="24" t="s">
        <v>1</v>
      </c>
      <c r="K1262" s="313" t="s">
        <v>1</v>
      </c>
      <c r="L1262" s="25"/>
    </row>
    <row r="1263" spans="1:12" ht="20.100000000000001" customHeight="1">
      <c r="A1263" s="276"/>
      <c r="B1263" s="277"/>
      <c r="C1263" s="278"/>
      <c r="D1263" s="284" t="s">
        <v>2245</v>
      </c>
      <c r="E1263" s="280"/>
      <c r="F1263" s="39">
        <v>6</v>
      </c>
      <c r="G1263" s="41">
        <v>3.4285714285714284</v>
      </c>
      <c r="H1263" s="39">
        <v>5</v>
      </c>
      <c r="I1263" s="41">
        <v>1.7857142857142856</v>
      </c>
      <c r="J1263" s="63"/>
      <c r="K1263" s="317"/>
      <c r="L1263" s="27"/>
    </row>
    <row r="1264" spans="1:12" ht="20.100000000000001" customHeight="1">
      <c r="A1264" s="276"/>
      <c r="B1264" s="277"/>
      <c r="C1264" s="278"/>
      <c r="D1264" s="284" t="s">
        <v>2246</v>
      </c>
      <c r="E1264" s="280"/>
      <c r="F1264" s="39">
        <v>14</v>
      </c>
      <c r="G1264" s="41">
        <v>8</v>
      </c>
      <c r="H1264" s="39">
        <v>28</v>
      </c>
      <c r="I1264" s="41">
        <v>10</v>
      </c>
      <c r="J1264" s="63"/>
      <c r="K1264" s="317"/>
      <c r="L1264" s="27"/>
    </row>
    <row r="1265" spans="1:12" ht="20.100000000000001" customHeight="1">
      <c r="A1265" s="276"/>
      <c r="B1265" s="277"/>
      <c r="C1265" s="278"/>
      <c r="D1265" s="284" t="s">
        <v>2247</v>
      </c>
      <c r="E1265" s="280"/>
      <c r="F1265" s="39">
        <v>64</v>
      </c>
      <c r="G1265" s="41">
        <v>36.571428571428569</v>
      </c>
      <c r="H1265" s="39">
        <v>76</v>
      </c>
      <c r="I1265" s="41">
        <v>27.142857142857142</v>
      </c>
      <c r="J1265" s="63"/>
      <c r="K1265" s="317"/>
      <c r="L1265" s="27"/>
    </row>
    <row r="1266" spans="1:12" ht="20.100000000000001" customHeight="1">
      <c r="A1266" s="276"/>
      <c r="B1266" s="277"/>
      <c r="C1266" s="278"/>
      <c r="D1266" s="284" t="s">
        <v>2248</v>
      </c>
      <c r="E1266" s="280"/>
      <c r="F1266" s="39">
        <v>56</v>
      </c>
      <c r="G1266" s="41">
        <v>32</v>
      </c>
      <c r="H1266" s="39">
        <v>98</v>
      </c>
      <c r="I1266" s="41">
        <v>35</v>
      </c>
      <c r="J1266" s="63"/>
      <c r="K1266" s="317"/>
      <c r="L1266" s="27"/>
    </row>
    <row r="1267" spans="1:12" ht="20.100000000000001" customHeight="1">
      <c r="A1267" s="276"/>
      <c r="B1267" s="277"/>
      <c r="C1267" s="278"/>
      <c r="D1267" s="284" t="s">
        <v>2249</v>
      </c>
      <c r="E1267" s="280"/>
      <c r="F1267" s="39">
        <v>21</v>
      </c>
      <c r="G1267" s="41">
        <v>12</v>
      </c>
      <c r="H1267" s="39">
        <v>47</v>
      </c>
      <c r="I1267" s="41">
        <v>16.785714285714285</v>
      </c>
      <c r="J1267" s="63"/>
      <c r="K1267" s="317"/>
      <c r="L1267" s="27"/>
    </row>
    <row r="1268" spans="1:12" ht="20.100000000000001" customHeight="1">
      <c r="A1268" s="276"/>
      <c r="B1268" s="277"/>
      <c r="C1268" s="278"/>
      <c r="D1268" s="284" t="s">
        <v>2250</v>
      </c>
      <c r="E1268" s="280"/>
      <c r="F1268" s="39">
        <v>13</v>
      </c>
      <c r="G1268" s="41">
        <v>7.4285714285714288</v>
      </c>
      <c r="H1268" s="39">
        <v>19</v>
      </c>
      <c r="I1268" s="41">
        <v>6.7857142857142856</v>
      </c>
      <c r="J1268" s="63"/>
      <c r="K1268" s="317"/>
      <c r="L1268" s="27"/>
    </row>
    <row r="1269" spans="1:12" ht="20.100000000000001" customHeight="1">
      <c r="A1269" s="276"/>
      <c r="B1269" s="277"/>
      <c r="C1269" s="278"/>
      <c r="D1269" s="284" t="s">
        <v>2251</v>
      </c>
      <c r="E1269" s="280"/>
      <c r="F1269" s="39">
        <v>1</v>
      </c>
      <c r="G1269" s="41">
        <v>0.5714285714285714</v>
      </c>
      <c r="H1269" s="39">
        <v>2</v>
      </c>
      <c r="I1269" s="41">
        <v>0.7142857142857143</v>
      </c>
      <c r="J1269" s="63"/>
      <c r="K1269" s="317"/>
      <c r="L1269" s="27"/>
    </row>
    <row r="1270" spans="1:12" ht="20.100000000000001" customHeight="1">
      <c r="A1270" s="276"/>
      <c r="B1270" s="277"/>
      <c r="C1270" s="278"/>
      <c r="D1270" s="284" t="s">
        <v>2254</v>
      </c>
      <c r="E1270" s="280"/>
      <c r="F1270" s="39"/>
      <c r="G1270" s="41"/>
      <c r="H1270" s="39"/>
      <c r="I1270" s="41"/>
      <c r="J1270" s="63"/>
      <c r="K1270" s="317"/>
      <c r="L1270" s="27"/>
    </row>
    <row r="1271" spans="1:12" ht="20.100000000000001" customHeight="1">
      <c r="A1271" s="276"/>
      <c r="B1271" s="277"/>
      <c r="C1271" s="278"/>
      <c r="D1271" s="284" t="s">
        <v>2255</v>
      </c>
      <c r="E1271" s="280"/>
      <c r="F1271" s="39"/>
      <c r="G1271" s="41"/>
      <c r="H1271" s="39"/>
      <c r="I1271" s="41"/>
      <c r="J1271" s="63"/>
      <c r="K1271" s="317"/>
      <c r="L1271" s="27"/>
    </row>
    <row r="1272" spans="1:12" ht="20.100000000000001" customHeight="1">
      <c r="A1272" s="276"/>
      <c r="B1272" s="277"/>
      <c r="C1272" s="278"/>
      <c r="D1272" s="284" t="s">
        <v>2252</v>
      </c>
      <c r="E1272" s="280"/>
      <c r="F1272" s="39"/>
      <c r="G1272" s="41"/>
      <c r="H1272" s="39"/>
      <c r="I1272" s="41"/>
      <c r="J1272" s="63"/>
      <c r="K1272" s="317"/>
      <c r="L1272" s="27"/>
    </row>
    <row r="1273" spans="1:12" ht="20.100000000000001" customHeight="1">
      <c r="A1273" s="292"/>
      <c r="B1273" s="293"/>
      <c r="C1273" s="294"/>
      <c r="D1273" s="284" t="s">
        <v>2253</v>
      </c>
      <c r="E1273" s="295"/>
      <c r="F1273" s="39"/>
      <c r="G1273" s="41"/>
      <c r="H1273" s="39"/>
      <c r="I1273" s="41"/>
      <c r="J1273" s="322"/>
      <c r="K1273" s="86"/>
      <c r="L1273" s="27"/>
    </row>
    <row r="1274" spans="1:12" ht="20.100000000000001" customHeight="1">
      <c r="A1274" s="286" t="s">
        <v>4532</v>
      </c>
      <c r="B1274" s="287" t="s">
        <v>1681</v>
      </c>
      <c r="C1274" s="289" t="s">
        <v>1309</v>
      </c>
      <c r="D1274" s="279"/>
      <c r="E1274" s="287" t="s">
        <v>2120</v>
      </c>
      <c r="F1274" s="38">
        <v>2760</v>
      </c>
      <c r="G1274" s="40">
        <v>93.086003372681276</v>
      </c>
      <c r="H1274" s="38">
        <v>3017</v>
      </c>
      <c r="I1274" s="40">
        <v>91.590771098967821</v>
      </c>
      <c r="J1274" s="24" t="s">
        <v>1</v>
      </c>
      <c r="K1274" s="313" t="s">
        <v>1</v>
      </c>
      <c r="L1274" s="25"/>
    </row>
    <row r="1275" spans="1:12" ht="20.100000000000001" customHeight="1">
      <c r="A1275" s="276"/>
      <c r="B1275" s="277"/>
      <c r="C1275" s="278"/>
      <c r="D1275" s="284" t="s">
        <v>2116</v>
      </c>
      <c r="E1275" s="277"/>
      <c r="F1275" s="39"/>
      <c r="G1275" s="41"/>
      <c r="H1275" s="39"/>
      <c r="I1275" s="41"/>
      <c r="J1275" s="63"/>
      <c r="K1275" s="315"/>
      <c r="L1275" s="27"/>
    </row>
    <row r="1276" spans="1:12" ht="20.100000000000001" customHeight="1">
      <c r="A1276" s="276"/>
      <c r="B1276" s="277"/>
      <c r="C1276" s="278"/>
      <c r="D1276" s="284" t="s">
        <v>2118</v>
      </c>
      <c r="E1276" s="280"/>
      <c r="F1276" s="39">
        <v>205</v>
      </c>
      <c r="G1276" s="41">
        <v>6.9139966273187179</v>
      </c>
      <c r="H1276" s="39">
        <v>277</v>
      </c>
      <c r="I1276" s="41">
        <v>8.4092289010321792</v>
      </c>
      <c r="J1276" s="63"/>
      <c r="K1276" s="317"/>
      <c r="L1276" s="27"/>
    </row>
    <row r="1277" spans="1:12" ht="20.100000000000001" customHeight="1">
      <c r="A1277" s="286" t="s">
        <v>4533</v>
      </c>
      <c r="B1277" s="287" t="s">
        <v>1680</v>
      </c>
      <c r="C1277" s="289" t="s">
        <v>4534</v>
      </c>
      <c r="D1277" s="279" t="s">
        <v>1657</v>
      </c>
      <c r="E1277" s="288"/>
      <c r="F1277" s="38">
        <v>15</v>
      </c>
      <c r="G1277" s="40">
        <v>7.3170731707317076</v>
      </c>
      <c r="H1277" s="38">
        <v>36</v>
      </c>
      <c r="I1277" s="40">
        <v>12.996389891696749</v>
      </c>
      <c r="J1277" s="24" t="s">
        <v>1</v>
      </c>
      <c r="K1277" s="313" t="s">
        <v>1</v>
      </c>
      <c r="L1277" s="25"/>
    </row>
    <row r="1278" spans="1:12" ht="20.100000000000001" customHeight="1">
      <c r="A1278" s="276"/>
      <c r="B1278" s="277"/>
      <c r="C1278" s="278"/>
      <c r="D1278" s="284" t="s">
        <v>2245</v>
      </c>
      <c r="E1278" s="280"/>
      <c r="F1278" s="39">
        <v>35</v>
      </c>
      <c r="G1278" s="41">
        <v>17.073170731707318</v>
      </c>
      <c r="H1278" s="39">
        <v>42</v>
      </c>
      <c r="I1278" s="41">
        <v>15.162454873646208</v>
      </c>
      <c r="J1278" s="63"/>
      <c r="K1278" s="317"/>
      <c r="L1278" s="27"/>
    </row>
    <row r="1279" spans="1:12" ht="20.100000000000001" customHeight="1">
      <c r="A1279" s="276"/>
      <c r="B1279" s="277"/>
      <c r="C1279" s="278"/>
      <c r="D1279" s="284" t="s">
        <v>2246</v>
      </c>
      <c r="E1279" s="280"/>
      <c r="F1279" s="39">
        <v>83</v>
      </c>
      <c r="G1279" s="41">
        <v>40.487804878048777</v>
      </c>
      <c r="H1279" s="39">
        <v>107</v>
      </c>
      <c r="I1279" s="41">
        <v>38.628158844765345</v>
      </c>
      <c r="J1279" s="63"/>
      <c r="K1279" s="317"/>
      <c r="L1279" s="27"/>
    </row>
    <row r="1280" spans="1:12" ht="20.100000000000001" customHeight="1">
      <c r="A1280" s="276"/>
      <c r="B1280" s="277"/>
      <c r="C1280" s="278"/>
      <c r="D1280" s="284" t="s">
        <v>2247</v>
      </c>
      <c r="E1280" s="280"/>
      <c r="F1280" s="39">
        <v>45</v>
      </c>
      <c r="G1280" s="41">
        <v>21.951219512195124</v>
      </c>
      <c r="H1280" s="39">
        <v>53</v>
      </c>
      <c r="I1280" s="41">
        <v>19.133574007220215</v>
      </c>
      <c r="J1280" s="63"/>
      <c r="K1280" s="317"/>
      <c r="L1280" s="27"/>
    </row>
    <row r="1281" spans="1:12" ht="20.100000000000001" customHeight="1">
      <c r="A1281" s="276"/>
      <c r="B1281" s="277"/>
      <c r="C1281" s="278"/>
      <c r="D1281" s="284" t="s">
        <v>2248</v>
      </c>
      <c r="E1281" s="280"/>
      <c r="F1281" s="39">
        <v>19</v>
      </c>
      <c r="G1281" s="41">
        <v>9.2682926829268286</v>
      </c>
      <c r="H1281" s="39">
        <v>27</v>
      </c>
      <c r="I1281" s="41">
        <v>9.7472924187725631</v>
      </c>
      <c r="J1281" s="63"/>
      <c r="K1281" s="317"/>
      <c r="L1281" s="27"/>
    </row>
    <row r="1282" spans="1:12" ht="20.100000000000001" customHeight="1">
      <c r="A1282" s="276"/>
      <c r="B1282" s="277"/>
      <c r="C1282" s="278"/>
      <c r="D1282" s="284" t="s">
        <v>2249</v>
      </c>
      <c r="E1282" s="280"/>
      <c r="F1282" s="39">
        <v>7</v>
      </c>
      <c r="G1282" s="41">
        <v>3.4146341463414633</v>
      </c>
      <c r="H1282" s="39">
        <v>12</v>
      </c>
      <c r="I1282" s="41">
        <v>4.3321299638989164</v>
      </c>
      <c r="J1282" s="63"/>
      <c r="K1282" s="317"/>
      <c r="L1282" s="27"/>
    </row>
    <row r="1283" spans="1:12" ht="20.100000000000001" customHeight="1">
      <c r="A1283" s="276"/>
      <c r="B1283" s="277"/>
      <c r="C1283" s="278"/>
      <c r="D1283" s="284" t="s">
        <v>2250</v>
      </c>
      <c r="E1283" s="280"/>
      <c r="F1283" s="39"/>
      <c r="G1283" s="41"/>
      <c r="H1283" s="39"/>
      <c r="I1283" s="41"/>
      <c r="J1283" s="63"/>
      <c r="K1283" s="317"/>
      <c r="L1283" s="27"/>
    </row>
    <row r="1284" spans="1:12" ht="20.100000000000001" customHeight="1">
      <c r="A1284" s="276"/>
      <c r="B1284" s="277"/>
      <c r="C1284" s="278"/>
      <c r="D1284" s="284" t="s">
        <v>2251</v>
      </c>
      <c r="E1284" s="280"/>
      <c r="F1284" s="39">
        <v>1</v>
      </c>
      <c r="G1284" s="41">
        <v>0.48780487804878048</v>
      </c>
      <c r="H1284" s="39"/>
      <c r="I1284" s="41"/>
      <c r="J1284" s="63"/>
      <c r="K1284" s="317"/>
      <c r="L1284" s="27"/>
    </row>
    <row r="1285" spans="1:12" ht="20.100000000000001" customHeight="1">
      <c r="A1285" s="276"/>
      <c r="B1285" s="277"/>
      <c r="C1285" s="278"/>
      <c r="D1285" s="284" t="s">
        <v>2254</v>
      </c>
      <c r="E1285" s="280"/>
      <c r="F1285" s="39"/>
      <c r="G1285" s="41"/>
      <c r="H1285" s="39"/>
      <c r="I1285" s="41"/>
      <c r="J1285" s="63"/>
      <c r="K1285" s="317"/>
      <c r="L1285" s="27"/>
    </row>
    <row r="1286" spans="1:12" ht="20.100000000000001" customHeight="1">
      <c r="A1286" s="276"/>
      <c r="B1286" s="277"/>
      <c r="C1286" s="278"/>
      <c r="D1286" s="284" t="s">
        <v>2255</v>
      </c>
      <c r="E1286" s="280"/>
      <c r="F1286" s="39"/>
      <c r="G1286" s="41"/>
      <c r="H1286" s="39"/>
      <c r="I1286" s="41"/>
      <c r="J1286" s="63"/>
      <c r="K1286" s="317"/>
      <c r="L1286" s="27"/>
    </row>
    <row r="1287" spans="1:12" ht="20.100000000000001" customHeight="1">
      <c r="A1287" s="276"/>
      <c r="B1287" s="277"/>
      <c r="C1287" s="278"/>
      <c r="D1287" s="284" t="s">
        <v>2252</v>
      </c>
      <c r="E1287" s="280"/>
      <c r="F1287" s="39"/>
      <c r="G1287" s="41"/>
      <c r="H1287" s="39"/>
      <c r="I1287" s="41"/>
      <c r="J1287" s="63"/>
      <c r="K1287" s="317"/>
      <c r="L1287" s="27"/>
    </row>
    <row r="1288" spans="1:12" ht="20.100000000000001" customHeight="1">
      <c r="A1288" s="292"/>
      <c r="B1288" s="293"/>
      <c r="C1288" s="294"/>
      <c r="D1288" s="284" t="s">
        <v>2253</v>
      </c>
      <c r="E1288" s="295"/>
      <c r="F1288" s="39"/>
      <c r="G1288" s="41"/>
      <c r="H1288" s="39"/>
      <c r="I1288" s="41"/>
      <c r="J1288" s="322"/>
      <c r="K1288" s="86"/>
      <c r="L1288" s="27"/>
    </row>
    <row r="1289" spans="1:12" ht="20.100000000000001" customHeight="1">
      <c r="A1289" s="286" t="s">
        <v>4535</v>
      </c>
      <c r="B1289" s="287" t="s">
        <v>1679</v>
      </c>
      <c r="C1289" s="289" t="s">
        <v>1309</v>
      </c>
      <c r="D1289" s="279"/>
      <c r="E1289" s="287" t="s">
        <v>2120</v>
      </c>
      <c r="F1289" s="38">
        <v>2737</v>
      </c>
      <c r="G1289" s="40">
        <v>92.310286677908934</v>
      </c>
      <c r="H1289" s="38">
        <v>2995</v>
      </c>
      <c r="I1289" s="40">
        <v>90.922890103217966</v>
      </c>
      <c r="J1289" s="24" t="s">
        <v>1</v>
      </c>
      <c r="K1289" s="313" t="s">
        <v>1</v>
      </c>
      <c r="L1289" s="25"/>
    </row>
    <row r="1290" spans="1:12" ht="20.100000000000001" customHeight="1">
      <c r="A1290" s="276"/>
      <c r="B1290" s="277"/>
      <c r="C1290" s="278"/>
      <c r="D1290" s="284" t="s">
        <v>2116</v>
      </c>
      <c r="E1290" s="277"/>
      <c r="F1290" s="39"/>
      <c r="G1290" s="41"/>
      <c r="H1290" s="39"/>
      <c r="I1290" s="41"/>
      <c r="J1290" s="63"/>
      <c r="K1290" s="315"/>
      <c r="L1290" s="27"/>
    </row>
    <row r="1291" spans="1:12" ht="20.100000000000001" customHeight="1">
      <c r="A1291" s="276"/>
      <c r="B1291" s="277"/>
      <c r="C1291" s="278"/>
      <c r="D1291" s="284" t="s">
        <v>2118</v>
      </c>
      <c r="E1291" s="280"/>
      <c r="F1291" s="39">
        <v>228</v>
      </c>
      <c r="G1291" s="41">
        <v>7.6897133220910625</v>
      </c>
      <c r="H1291" s="39">
        <v>299</v>
      </c>
      <c r="I1291" s="41">
        <v>9.0771098967820336</v>
      </c>
      <c r="J1291" s="63"/>
      <c r="K1291" s="317"/>
      <c r="L1291" s="27"/>
    </row>
    <row r="1292" spans="1:12" ht="20.100000000000001" customHeight="1">
      <c r="A1292" s="286" t="s">
        <v>4536</v>
      </c>
      <c r="B1292" s="287" t="s">
        <v>1678</v>
      </c>
      <c r="C1292" s="289" t="s">
        <v>4537</v>
      </c>
      <c r="D1292" s="279" t="s">
        <v>1657</v>
      </c>
      <c r="E1292" s="288"/>
      <c r="F1292" s="38">
        <v>21</v>
      </c>
      <c r="G1292" s="40">
        <v>9.2105263157894743</v>
      </c>
      <c r="H1292" s="38">
        <v>61</v>
      </c>
      <c r="I1292" s="40">
        <v>20.401337792642142</v>
      </c>
      <c r="J1292" s="24" t="s">
        <v>1</v>
      </c>
      <c r="K1292" s="313" t="s">
        <v>1</v>
      </c>
      <c r="L1292" s="25"/>
    </row>
    <row r="1293" spans="1:12" ht="20.100000000000001" customHeight="1">
      <c r="A1293" s="276"/>
      <c r="B1293" s="277"/>
      <c r="C1293" s="278"/>
      <c r="D1293" s="284" t="s">
        <v>2245</v>
      </c>
      <c r="E1293" s="280"/>
      <c r="F1293" s="39">
        <v>36</v>
      </c>
      <c r="G1293" s="41">
        <v>15.789473684210526</v>
      </c>
      <c r="H1293" s="39">
        <v>60</v>
      </c>
      <c r="I1293" s="41">
        <v>20.066889632107024</v>
      </c>
      <c r="J1293" s="63"/>
      <c r="K1293" s="317"/>
      <c r="L1293" s="27"/>
    </row>
    <row r="1294" spans="1:12" ht="20.100000000000001" customHeight="1">
      <c r="A1294" s="276"/>
      <c r="B1294" s="277"/>
      <c r="C1294" s="278"/>
      <c r="D1294" s="284" t="s">
        <v>2246</v>
      </c>
      <c r="E1294" s="280"/>
      <c r="F1294" s="39">
        <v>64</v>
      </c>
      <c r="G1294" s="41">
        <v>28.07017543859649</v>
      </c>
      <c r="H1294" s="39">
        <v>76</v>
      </c>
      <c r="I1294" s="41">
        <v>25.418060200668897</v>
      </c>
      <c r="J1294" s="63"/>
      <c r="K1294" s="317"/>
      <c r="L1294" s="27"/>
    </row>
    <row r="1295" spans="1:12" ht="20.100000000000001" customHeight="1">
      <c r="A1295" s="276"/>
      <c r="B1295" s="277"/>
      <c r="C1295" s="278"/>
      <c r="D1295" s="284" t="s">
        <v>2247</v>
      </c>
      <c r="E1295" s="280"/>
      <c r="F1295" s="39">
        <v>54</v>
      </c>
      <c r="G1295" s="41">
        <v>23.684210526315791</v>
      </c>
      <c r="H1295" s="39">
        <v>48</v>
      </c>
      <c r="I1295" s="41">
        <v>16.053511705685619</v>
      </c>
      <c r="J1295" s="63"/>
      <c r="K1295" s="317"/>
      <c r="L1295" s="27"/>
    </row>
    <row r="1296" spans="1:12" ht="20.100000000000001" customHeight="1">
      <c r="A1296" s="276"/>
      <c r="B1296" s="277"/>
      <c r="C1296" s="278"/>
      <c r="D1296" s="284" t="s">
        <v>2248</v>
      </c>
      <c r="E1296" s="280"/>
      <c r="F1296" s="39">
        <v>28</v>
      </c>
      <c r="G1296" s="41">
        <v>12.280701754385966</v>
      </c>
      <c r="H1296" s="39">
        <v>33</v>
      </c>
      <c r="I1296" s="41">
        <v>11.036789297658862</v>
      </c>
      <c r="J1296" s="63"/>
      <c r="K1296" s="317"/>
      <c r="L1296" s="27"/>
    </row>
    <row r="1297" spans="1:12" ht="20.100000000000001" customHeight="1">
      <c r="A1297" s="276"/>
      <c r="B1297" s="277"/>
      <c r="C1297" s="278"/>
      <c r="D1297" s="284" t="s">
        <v>2249</v>
      </c>
      <c r="E1297" s="280"/>
      <c r="F1297" s="39">
        <v>13</v>
      </c>
      <c r="G1297" s="41">
        <v>5.7017543859649127</v>
      </c>
      <c r="H1297" s="39">
        <v>12</v>
      </c>
      <c r="I1297" s="41">
        <v>4.0133779264214047</v>
      </c>
      <c r="J1297" s="63"/>
      <c r="K1297" s="317"/>
      <c r="L1297" s="27"/>
    </row>
    <row r="1298" spans="1:12" ht="20.100000000000001" customHeight="1">
      <c r="A1298" s="276"/>
      <c r="B1298" s="277"/>
      <c r="C1298" s="278"/>
      <c r="D1298" s="284" t="s">
        <v>2250</v>
      </c>
      <c r="E1298" s="280"/>
      <c r="F1298" s="39">
        <v>10</v>
      </c>
      <c r="G1298" s="41">
        <v>4.3859649122807021</v>
      </c>
      <c r="H1298" s="39">
        <v>7</v>
      </c>
      <c r="I1298" s="41">
        <v>2.3411371237458192</v>
      </c>
      <c r="J1298" s="63"/>
      <c r="K1298" s="317"/>
      <c r="L1298" s="27"/>
    </row>
    <row r="1299" spans="1:12" ht="20.100000000000001" customHeight="1">
      <c r="A1299" s="276"/>
      <c r="B1299" s="277"/>
      <c r="C1299" s="278"/>
      <c r="D1299" s="284" t="s">
        <v>2251</v>
      </c>
      <c r="E1299" s="280"/>
      <c r="F1299" s="39"/>
      <c r="G1299" s="41"/>
      <c r="H1299" s="39">
        <v>2</v>
      </c>
      <c r="I1299" s="41">
        <v>0.66889632107023411</v>
      </c>
      <c r="J1299" s="63"/>
      <c r="K1299" s="317"/>
      <c r="L1299" s="27"/>
    </row>
    <row r="1300" spans="1:12" ht="20.100000000000001" customHeight="1">
      <c r="A1300" s="276"/>
      <c r="B1300" s="277"/>
      <c r="C1300" s="278"/>
      <c r="D1300" s="284" t="s">
        <v>2254</v>
      </c>
      <c r="E1300" s="280"/>
      <c r="F1300" s="39"/>
      <c r="G1300" s="41"/>
      <c r="H1300" s="39"/>
      <c r="I1300" s="41"/>
      <c r="J1300" s="63"/>
      <c r="K1300" s="317"/>
      <c r="L1300" s="27"/>
    </row>
    <row r="1301" spans="1:12" ht="20.100000000000001" customHeight="1">
      <c r="A1301" s="276"/>
      <c r="B1301" s="277"/>
      <c r="C1301" s="278"/>
      <c r="D1301" s="284" t="s">
        <v>2255</v>
      </c>
      <c r="E1301" s="280"/>
      <c r="F1301" s="39"/>
      <c r="G1301" s="41"/>
      <c r="H1301" s="39"/>
      <c r="I1301" s="41"/>
      <c r="J1301" s="63"/>
      <c r="K1301" s="317"/>
      <c r="L1301" s="27"/>
    </row>
    <row r="1302" spans="1:12" ht="20.100000000000001" customHeight="1">
      <c r="A1302" s="276"/>
      <c r="B1302" s="277"/>
      <c r="C1302" s="278"/>
      <c r="D1302" s="284" t="s">
        <v>2252</v>
      </c>
      <c r="E1302" s="280"/>
      <c r="F1302" s="39">
        <v>2</v>
      </c>
      <c r="G1302" s="41">
        <v>0.8771929824561403</v>
      </c>
      <c r="H1302" s="39"/>
      <c r="I1302" s="41"/>
      <c r="J1302" s="63"/>
      <c r="K1302" s="317"/>
      <c r="L1302" s="27"/>
    </row>
    <row r="1303" spans="1:12" ht="20.100000000000001" customHeight="1">
      <c r="A1303" s="292"/>
      <c r="B1303" s="293"/>
      <c r="C1303" s="294"/>
      <c r="D1303" s="284" t="s">
        <v>2253</v>
      </c>
      <c r="E1303" s="295"/>
      <c r="F1303" s="39"/>
      <c r="G1303" s="41"/>
      <c r="H1303" s="39"/>
      <c r="I1303" s="41"/>
      <c r="J1303" s="322"/>
      <c r="K1303" s="86"/>
      <c r="L1303" s="27"/>
    </row>
    <row r="1304" spans="1:12" ht="20.100000000000001" customHeight="1">
      <c r="A1304" s="286" t="s">
        <v>4538</v>
      </c>
      <c r="B1304" s="287" t="s">
        <v>1677</v>
      </c>
      <c r="C1304" s="289" t="s">
        <v>1309</v>
      </c>
      <c r="D1304" s="279"/>
      <c r="E1304" s="287" t="s">
        <v>2120</v>
      </c>
      <c r="F1304" s="38">
        <v>2734</v>
      </c>
      <c r="G1304" s="40">
        <v>92.209106239460368</v>
      </c>
      <c r="H1304" s="38">
        <v>2994</v>
      </c>
      <c r="I1304" s="40">
        <v>90.892531876138435</v>
      </c>
      <c r="J1304" s="24" t="s">
        <v>1</v>
      </c>
      <c r="K1304" s="313" t="s">
        <v>1</v>
      </c>
      <c r="L1304" s="25"/>
    </row>
    <row r="1305" spans="1:12" ht="20.100000000000001" customHeight="1">
      <c r="A1305" s="276"/>
      <c r="B1305" s="277"/>
      <c r="C1305" s="278"/>
      <c r="D1305" s="284" t="s">
        <v>2116</v>
      </c>
      <c r="E1305" s="277"/>
      <c r="F1305" s="39"/>
      <c r="G1305" s="41"/>
      <c r="H1305" s="39"/>
      <c r="I1305" s="41"/>
      <c r="J1305" s="63"/>
      <c r="K1305" s="315"/>
      <c r="L1305" s="27"/>
    </row>
    <row r="1306" spans="1:12" ht="20.100000000000001" customHeight="1">
      <c r="A1306" s="276"/>
      <c r="B1306" s="277"/>
      <c r="C1306" s="278"/>
      <c r="D1306" s="284" t="s">
        <v>2118</v>
      </c>
      <c r="E1306" s="280"/>
      <c r="F1306" s="39">
        <v>231</v>
      </c>
      <c r="G1306" s="41">
        <v>7.7908937605396282</v>
      </c>
      <c r="H1306" s="39">
        <v>300</v>
      </c>
      <c r="I1306" s="41">
        <v>9.1074681238615653</v>
      </c>
      <c r="J1306" s="63"/>
      <c r="K1306" s="317"/>
      <c r="L1306" s="27"/>
    </row>
    <row r="1307" spans="1:12" ht="20.100000000000001" customHeight="1">
      <c r="A1307" s="286" t="s">
        <v>4539</v>
      </c>
      <c r="B1307" s="287" t="s">
        <v>1676</v>
      </c>
      <c r="C1307" s="289" t="s">
        <v>4540</v>
      </c>
      <c r="D1307" s="279" t="s">
        <v>1657</v>
      </c>
      <c r="E1307" s="288"/>
      <c r="F1307" s="38">
        <v>33</v>
      </c>
      <c r="G1307" s="40">
        <v>14.285714285714286</v>
      </c>
      <c r="H1307" s="38">
        <v>92</v>
      </c>
      <c r="I1307" s="40">
        <v>30.666666666666664</v>
      </c>
      <c r="J1307" s="24" t="s">
        <v>1</v>
      </c>
      <c r="K1307" s="313" t="s">
        <v>1</v>
      </c>
      <c r="L1307" s="25"/>
    </row>
    <row r="1308" spans="1:12" ht="20.100000000000001" customHeight="1">
      <c r="A1308" s="276"/>
      <c r="B1308" s="277"/>
      <c r="C1308" s="278"/>
      <c r="D1308" s="284" t="s">
        <v>2245</v>
      </c>
      <c r="E1308" s="280"/>
      <c r="F1308" s="39">
        <v>41</v>
      </c>
      <c r="G1308" s="41">
        <v>17.748917748917748</v>
      </c>
      <c r="H1308" s="39">
        <v>48</v>
      </c>
      <c r="I1308" s="41">
        <v>16</v>
      </c>
      <c r="J1308" s="63"/>
      <c r="K1308" s="317"/>
      <c r="L1308" s="27"/>
    </row>
    <row r="1309" spans="1:12" ht="20.100000000000001" customHeight="1">
      <c r="A1309" s="276"/>
      <c r="B1309" s="277"/>
      <c r="C1309" s="278"/>
      <c r="D1309" s="284" t="s">
        <v>2246</v>
      </c>
      <c r="E1309" s="280"/>
      <c r="F1309" s="39">
        <v>73</v>
      </c>
      <c r="G1309" s="41">
        <v>31.601731601731601</v>
      </c>
      <c r="H1309" s="39">
        <v>85</v>
      </c>
      <c r="I1309" s="41">
        <v>28.333333333333332</v>
      </c>
      <c r="J1309" s="63"/>
      <c r="K1309" s="317"/>
      <c r="L1309" s="27"/>
    </row>
    <row r="1310" spans="1:12" ht="20.100000000000001" customHeight="1">
      <c r="A1310" s="276"/>
      <c r="B1310" s="277"/>
      <c r="C1310" s="278"/>
      <c r="D1310" s="284" t="s">
        <v>2247</v>
      </c>
      <c r="E1310" s="280"/>
      <c r="F1310" s="39">
        <v>64</v>
      </c>
      <c r="G1310" s="41">
        <v>27.705627705627705</v>
      </c>
      <c r="H1310" s="39">
        <v>51</v>
      </c>
      <c r="I1310" s="41">
        <v>17</v>
      </c>
      <c r="J1310" s="63"/>
      <c r="K1310" s="317"/>
      <c r="L1310" s="27"/>
    </row>
    <row r="1311" spans="1:12" ht="20.100000000000001" customHeight="1">
      <c r="A1311" s="276"/>
      <c r="B1311" s="277"/>
      <c r="C1311" s="278"/>
      <c r="D1311" s="284" t="s">
        <v>2248</v>
      </c>
      <c r="E1311" s="280"/>
      <c r="F1311" s="39">
        <v>12</v>
      </c>
      <c r="G1311" s="41">
        <v>5.1948051948051948</v>
      </c>
      <c r="H1311" s="39">
        <v>16</v>
      </c>
      <c r="I1311" s="41">
        <v>5.3333333333333339</v>
      </c>
      <c r="J1311" s="63"/>
      <c r="K1311" s="317"/>
      <c r="L1311" s="27"/>
    </row>
    <row r="1312" spans="1:12" ht="20.100000000000001" customHeight="1">
      <c r="A1312" s="276"/>
      <c r="B1312" s="277"/>
      <c r="C1312" s="278"/>
      <c r="D1312" s="284" t="s">
        <v>2249</v>
      </c>
      <c r="E1312" s="280"/>
      <c r="F1312" s="39">
        <v>2</v>
      </c>
      <c r="G1312" s="41">
        <v>0.86580086580086579</v>
      </c>
      <c r="H1312" s="39">
        <v>5</v>
      </c>
      <c r="I1312" s="41">
        <v>1.6666666666666667</v>
      </c>
      <c r="J1312" s="63"/>
      <c r="K1312" s="317"/>
      <c r="L1312" s="27"/>
    </row>
    <row r="1313" spans="1:12" ht="20.100000000000001" customHeight="1">
      <c r="A1313" s="276"/>
      <c r="B1313" s="277"/>
      <c r="C1313" s="278"/>
      <c r="D1313" s="284" t="s">
        <v>2250</v>
      </c>
      <c r="E1313" s="280"/>
      <c r="F1313" s="39">
        <v>6</v>
      </c>
      <c r="G1313" s="41">
        <v>2.5974025974025974</v>
      </c>
      <c r="H1313" s="39">
        <v>3</v>
      </c>
      <c r="I1313" s="41">
        <v>1</v>
      </c>
      <c r="J1313" s="63"/>
      <c r="K1313" s="317"/>
      <c r="L1313" s="27"/>
    </row>
    <row r="1314" spans="1:12" ht="20.100000000000001" customHeight="1">
      <c r="A1314" s="276"/>
      <c r="B1314" s="277"/>
      <c r="C1314" s="278"/>
      <c r="D1314" s="284" t="s">
        <v>2251</v>
      </c>
      <c r="E1314" s="280"/>
      <c r="F1314" s="39"/>
      <c r="G1314" s="41"/>
      <c r="H1314" s="39"/>
      <c r="I1314" s="41"/>
      <c r="J1314" s="63"/>
      <c r="K1314" s="317"/>
      <c r="L1314" s="27"/>
    </row>
    <row r="1315" spans="1:12" ht="20.100000000000001" customHeight="1">
      <c r="A1315" s="276"/>
      <c r="B1315" s="277"/>
      <c r="C1315" s="278"/>
      <c r="D1315" s="284" t="s">
        <v>2254</v>
      </c>
      <c r="E1315" s="280"/>
      <c r="F1315" s="39"/>
      <c r="G1315" s="41"/>
      <c r="H1315" s="39"/>
      <c r="I1315" s="41"/>
      <c r="J1315" s="63"/>
      <c r="K1315" s="317"/>
      <c r="L1315" s="27"/>
    </row>
    <row r="1316" spans="1:12" ht="20.100000000000001" customHeight="1">
      <c r="A1316" s="276"/>
      <c r="B1316" s="277"/>
      <c r="C1316" s="278"/>
      <c r="D1316" s="284" t="s">
        <v>2255</v>
      </c>
      <c r="E1316" s="280"/>
      <c r="F1316" s="39"/>
      <c r="G1316" s="41"/>
      <c r="H1316" s="39"/>
      <c r="I1316" s="41"/>
      <c r="J1316" s="63"/>
      <c r="K1316" s="317"/>
      <c r="L1316" s="27"/>
    </row>
    <row r="1317" spans="1:12" ht="20.100000000000001" customHeight="1">
      <c r="A1317" s="276"/>
      <c r="B1317" s="277"/>
      <c r="C1317" s="278"/>
      <c r="D1317" s="284" t="s">
        <v>2252</v>
      </c>
      <c r="E1317" s="280"/>
      <c r="F1317" s="39"/>
      <c r="G1317" s="41"/>
      <c r="H1317" s="39"/>
      <c r="I1317" s="41"/>
      <c r="J1317" s="63"/>
      <c r="K1317" s="317"/>
      <c r="L1317" s="27"/>
    </row>
    <row r="1318" spans="1:12" ht="20.100000000000001" customHeight="1">
      <c r="A1318" s="292"/>
      <c r="B1318" s="293"/>
      <c r="C1318" s="294"/>
      <c r="D1318" s="284" t="s">
        <v>2253</v>
      </c>
      <c r="E1318" s="295"/>
      <c r="F1318" s="39"/>
      <c r="G1318" s="41"/>
      <c r="H1318" s="39"/>
      <c r="I1318" s="41"/>
      <c r="J1318" s="322"/>
      <c r="K1318" s="86"/>
      <c r="L1318" s="27"/>
    </row>
    <row r="1319" spans="1:12" ht="20.100000000000001" customHeight="1">
      <c r="A1319" s="286" t="s">
        <v>4541</v>
      </c>
      <c r="B1319" s="287" t="s">
        <v>1675</v>
      </c>
      <c r="C1319" s="289" t="s">
        <v>1309</v>
      </c>
      <c r="D1319" s="279"/>
      <c r="E1319" s="287" t="s">
        <v>2120</v>
      </c>
      <c r="F1319" s="38">
        <v>2816</v>
      </c>
      <c r="G1319" s="40">
        <v>94.974704890387869</v>
      </c>
      <c r="H1319" s="38">
        <v>3118</v>
      </c>
      <c r="I1319" s="40">
        <v>94.656952034001222</v>
      </c>
      <c r="J1319" s="24" t="s">
        <v>1</v>
      </c>
      <c r="K1319" s="313" t="s">
        <v>1</v>
      </c>
      <c r="L1319" s="25"/>
    </row>
    <row r="1320" spans="1:12" ht="20.100000000000001" customHeight="1">
      <c r="A1320" s="276"/>
      <c r="B1320" s="277"/>
      <c r="C1320" s="278"/>
      <c r="D1320" s="284" t="s">
        <v>2116</v>
      </c>
      <c r="E1320" s="277"/>
      <c r="F1320" s="39"/>
      <c r="G1320" s="41"/>
      <c r="H1320" s="39"/>
      <c r="I1320" s="41"/>
      <c r="J1320" s="63"/>
      <c r="K1320" s="315"/>
      <c r="L1320" s="27"/>
    </row>
    <row r="1321" spans="1:12" ht="20.100000000000001" customHeight="1">
      <c r="A1321" s="276"/>
      <c r="B1321" s="277"/>
      <c r="C1321" s="278"/>
      <c r="D1321" s="284" t="s">
        <v>2118</v>
      </c>
      <c r="E1321" s="280"/>
      <c r="F1321" s="39">
        <v>149</v>
      </c>
      <c r="G1321" s="41">
        <v>5.0252951096121414</v>
      </c>
      <c r="H1321" s="39">
        <v>176</v>
      </c>
      <c r="I1321" s="41">
        <v>5.3430479659987782</v>
      </c>
      <c r="J1321" s="63"/>
      <c r="K1321" s="317"/>
      <c r="L1321" s="27"/>
    </row>
    <row r="1322" spans="1:12" ht="20.100000000000001" customHeight="1">
      <c r="A1322" s="286" t="s">
        <v>4542</v>
      </c>
      <c r="B1322" s="287" t="s">
        <v>1674</v>
      </c>
      <c r="C1322" s="289" t="s">
        <v>4543</v>
      </c>
      <c r="D1322" s="279" t="s">
        <v>1657</v>
      </c>
      <c r="E1322" s="288"/>
      <c r="F1322" s="38">
        <v>38</v>
      </c>
      <c r="G1322" s="40">
        <v>25.503355704697988</v>
      </c>
      <c r="H1322" s="38">
        <v>58</v>
      </c>
      <c r="I1322" s="40">
        <v>32.954545454545453</v>
      </c>
      <c r="J1322" s="24" t="s">
        <v>1</v>
      </c>
      <c r="K1322" s="313" t="s">
        <v>1</v>
      </c>
      <c r="L1322" s="25"/>
    </row>
    <row r="1323" spans="1:12" ht="20.100000000000001" customHeight="1">
      <c r="A1323" s="276"/>
      <c r="B1323" s="277"/>
      <c r="C1323" s="278"/>
      <c r="D1323" s="284" t="s">
        <v>2245</v>
      </c>
      <c r="E1323" s="280"/>
      <c r="F1323" s="39">
        <v>35</v>
      </c>
      <c r="G1323" s="41">
        <v>23.48993288590604</v>
      </c>
      <c r="H1323" s="39">
        <v>24</v>
      </c>
      <c r="I1323" s="41">
        <v>13.636363636363635</v>
      </c>
      <c r="J1323" s="63"/>
      <c r="K1323" s="317"/>
      <c r="L1323" s="27"/>
    </row>
    <row r="1324" spans="1:12" ht="20.100000000000001" customHeight="1">
      <c r="A1324" s="276"/>
      <c r="B1324" s="277"/>
      <c r="C1324" s="278"/>
      <c r="D1324" s="284" t="s">
        <v>2246</v>
      </c>
      <c r="E1324" s="280"/>
      <c r="F1324" s="39">
        <v>35</v>
      </c>
      <c r="G1324" s="41">
        <v>23.48993288590604</v>
      </c>
      <c r="H1324" s="39">
        <v>38</v>
      </c>
      <c r="I1324" s="41">
        <v>21.59090909090909</v>
      </c>
      <c r="J1324" s="63"/>
      <c r="K1324" s="317"/>
      <c r="L1324" s="27"/>
    </row>
    <row r="1325" spans="1:12" ht="20.100000000000001" customHeight="1">
      <c r="A1325" s="276"/>
      <c r="B1325" s="277"/>
      <c r="C1325" s="278"/>
      <c r="D1325" s="284" t="s">
        <v>2247</v>
      </c>
      <c r="E1325" s="280"/>
      <c r="F1325" s="39">
        <v>28</v>
      </c>
      <c r="G1325" s="41">
        <v>18.791946308724832</v>
      </c>
      <c r="H1325" s="39">
        <v>45</v>
      </c>
      <c r="I1325" s="41">
        <v>25.568181818181817</v>
      </c>
      <c r="J1325" s="63"/>
      <c r="K1325" s="317"/>
      <c r="L1325" s="27"/>
    </row>
    <row r="1326" spans="1:12" ht="20.100000000000001" customHeight="1">
      <c r="A1326" s="276"/>
      <c r="B1326" s="277"/>
      <c r="C1326" s="278"/>
      <c r="D1326" s="284" t="s">
        <v>2248</v>
      </c>
      <c r="E1326" s="280"/>
      <c r="F1326" s="39">
        <v>3</v>
      </c>
      <c r="G1326" s="41">
        <v>2.0134228187919465</v>
      </c>
      <c r="H1326" s="39">
        <v>5</v>
      </c>
      <c r="I1326" s="41">
        <v>2.8409090909090908</v>
      </c>
      <c r="J1326" s="63"/>
      <c r="K1326" s="317"/>
      <c r="L1326" s="27"/>
    </row>
    <row r="1327" spans="1:12" ht="20.100000000000001" customHeight="1">
      <c r="A1327" s="276"/>
      <c r="B1327" s="277"/>
      <c r="C1327" s="278"/>
      <c r="D1327" s="284" t="s">
        <v>2249</v>
      </c>
      <c r="E1327" s="280"/>
      <c r="F1327" s="39">
        <v>1</v>
      </c>
      <c r="G1327" s="41">
        <v>0.67114093959731547</v>
      </c>
      <c r="H1327" s="39">
        <v>4</v>
      </c>
      <c r="I1327" s="41">
        <v>2.2727272727272729</v>
      </c>
      <c r="J1327" s="63"/>
      <c r="K1327" s="317"/>
      <c r="L1327" s="27"/>
    </row>
    <row r="1328" spans="1:12" ht="20.100000000000001" customHeight="1">
      <c r="A1328" s="276"/>
      <c r="B1328" s="277"/>
      <c r="C1328" s="278"/>
      <c r="D1328" s="284" t="s">
        <v>2250</v>
      </c>
      <c r="E1328" s="280"/>
      <c r="F1328" s="39">
        <v>4</v>
      </c>
      <c r="G1328" s="41">
        <v>2.6845637583892619</v>
      </c>
      <c r="H1328" s="39">
        <v>1</v>
      </c>
      <c r="I1328" s="41">
        <v>0.56818181818181823</v>
      </c>
      <c r="J1328" s="63"/>
      <c r="K1328" s="317"/>
      <c r="L1328" s="27"/>
    </row>
    <row r="1329" spans="1:12" ht="20.100000000000001" customHeight="1">
      <c r="A1329" s="276"/>
      <c r="B1329" s="277"/>
      <c r="C1329" s="278"/>
      <c r="D1329" s="284" t="s">
        <v>2251</v>
      </c>
      <c r="E1329" s="280"/>
      <c r="F1329" s="39">
        <v>2</v>
      </c>
      <c r="G1329" s="41">
        <v>1.3422818791946309</v>
      </c>
      <c r="H1329" s="39">
        <v>1</v>
      </c>
      <c r="I1329" s="41">
        <v>0.56818181818181823</v>
      </c>
      <c r="J1329" s="63"/>
      <c r="K1329" s="317"/>
      <c r="L1329" s="27"/>
    </row>
    <row r="1330" spans="1:12" ht="20.100000000000001" customHeight="1">
      <c r="A1330" s="276"/>
      <c r="B1330" s="277"/>
      <c r="C1330" s="278"/>
      <c r="D1330" s="284" t="s">
        <v>2254</v>
      </c>
      <c r="E1330" s="280"/>
      <c r="F1330" s="39">
        <v>2</v>
      </c>
      <c r="G1330" s="41">
        <v>1.3422818791946309</v>
      </c>
      <c r="H1330" s="39"/>
      <c r="I1330" s="41"/>
      <c r="J1330" s="63"/>
      <c r="K1330" s="317"/>
      <c r="L1330" s="27"/>
    </row>
    <row r="1331" spans="1:12" ht="20.100000000000001" customHeight="1">
      <c r="A1331" s="276"/>
      <c r="B1331" s="277"/>
      <c r="C1331" s="278"/>
      <c r="D1331" s="284" t="s">
        <v>2255</v>
      </c>
      <c r="E1331" s="280"/>
      <c r="F1331" s="39"/>
      <c r="G1331" s="41"/>
      <c r="H1331" s="39"/>
      <c r="I1331" s="41"/>
      <c r="J1331" s="63"/>
      <c r="K1331" s="317"/>
      <c r="L1331" s="27"/>
    </row>
    <row r="1332" spans="1:12" ht="20.100000000000001" customHeight="1">
      <c r="A1332" s="276"/>
      <c r="B1332" s="277"/>
      <c r="C1332" s="278"/>
      <c r="D1332" s="284" t="s">
        <v>2252</v>
      </c>
      <c r="E1332" s="280"/>
      <c r="F1332" s="39">
        <v>1</v>
      </c>
      <c r="G1332" s="41">
        <v>0.67114093959731547</v>
      </c>
      <c r="H1332" s="39"/>
      <c r="I1332" s="41"/>
      <c r="J1332" s="63"/>
      <c r="K1332" s="317"/>
      <c r="L1332" s="27"/>
    </row>
    <row r="1333" spans="1:12" ht="20.100000000000001" customHeight="1">
      <c r="A1333" s="292"/>
      <c r="B1333" s="293"/>
      <c r="C1333" s="294"/>
      <c r="D1333" s="284" t="s">
        <v>2253</v>
      </c>
      <c r="E1333" s="295"/>
      <c r="F1333" s="39"/>
      <c r="G1333" s="41"/>
      <c r="H1333" s="39"/>
      <c r="I1333" s="41"/>
      <c r="J1333" s="322"/>
      <c r="K1333" s="86"/>
      <c r="L1333" s="27"/>
    </row>
    <row r="1334" spans="1:12" ht="20.100000000000001" customHeight="1">
      <c r="A1334" s="286" t="s">
        <v>4544</v>
      </c>
      <c r="B1334" s="287" t="s">
        <v>1673</v>
      </c>
      <c r="C1334" s="289" t="s">
        <v>1309</v>
      </c>
      <c r="D1334" s="279"/>
      <c r="E1334" s="287" t="s">
        <v>2120</v>
      </c>
      <c r="F1334" s="38">
        <v>2751</v>
      </c>
      <c r="G1334" s="40">
        <v>92.782462057335579</v>
      </c>
      <c r="H1334" s="38">
        <v>3027</v>
      </c>
      <c r="I1334" s="40">
        <v>91.894353369763209</v>
      </c>
      <c r="J1334" s="24" t="s">
        <v>1</v>
      </c>
      <c r="K1334" s="313" t="s">
        <v>1</v>
      </c>
      <c r="L1334" s="25"/>
    </row>
    <row r="1335" spans="1:12" ht="20.100000000000001" customHeight="1">
      <c r="A1335" s="276"/>
      <c r="B1335" s="277"/>
      <c r="C1335" s="278"/>
      <c r="D1335" s="284" t="s">
        <v>2116</v>
      </c>
      <c r="E1335" s="277"/>
      <c r="F1335" s="39"/>
      <c r="G1335" s="41"/>
      <c r="H1335" s="39"/>
      <c r="I1335" s="41"/>
      <c r="J1335" s="63"/>
      <c r="K1335" s="315"/>
      <c r="L1335" s="27"/>
    </row>
    <row r="1336" spans="1:12" ht="20.100000000000001" customHeight="1">
      <c r="A1336" s="276"/>
      <c r="B1336" s="277"/>
      <c r="C1336" s="278"/>
      <c r="D1336" s="284" t="s">
        <v>2118</v>
      </c>
      <c r="E1336" s="280"/>
      <c r="F1336" s="39">
        <v>214</v>
      </c>
      <c r="G1336" s="41">
        <v>7.2175379426644177</v>
      </c>
      <c r="H1336" s="39">
        <v>267</v>
      </c>
      <c r="I1336" s="41">
        <v>8.1056466302367909</v>
      </c>
      <c r="J1336" s="63"/>
      <c r="K1336" s="317"/>
      <c r="L1336" s="27"/>
    </row>
    <row r="1337" spans="1:12" ht="20.100000000000001" customHeight="1">
      <c r="A1337" s="286" t="s">
        <v>4545</v>
      </c>
      <c r="B1337" s="287" t="s">
        <v>1672</v>
      </c>
      <c r="C1337" s="289" t="s">
        <v>4546</v>
      </c>
      <c r="D1337" s="279" t="s">
        <v>1657</v>
      </c>
      <c r="E1337" s="288"/>
      <c r="F1337" s="38">
        <v>4</v>
      </c>
      <c r="G1337" s="40">
        <v>1.8691588785046729</v>
      </c>
      <c r="H1337" s="38">
        <v>6</v>
      </c>
      <c r="I1337" s="40">
        <v>2.2471910112359552</v>
      </c>
      <c r="J1337" s="24" t="s">
        <v>1</v>
      </c>
      <c r="K1337" s="313" t="s">
        <v>1</v>
      </c>
      <c r="L1337" s="25"/>
    </row>
    <row r="1338" spans="1:12" ht="20.100000000000001" customHeight="1">
      <c r="A1338" s="276"/>
      <c r="B1338" s="277"/>
      <c r="C1338" s="278"/>
      <c r="D1338" s="284" t="s">
        <v>2245</v>
      </c>
      <c r="E1338" s="280"/>
      <c r="F1338" s="39">
        <v>18</v>
      </c>
      <c r="G1338" s="41">
        <v>8.4112149532710276</v>
      </c>
      <c r="H1338" s="39">
        <v>25</v>
      </c>
      <c r="I1338" s="41">
        <v>9.3632958801498134</v>
      </c>
      <c r="J1338" s="63"/>
      <c r="K1338" s="317"/>
      <c r="L1338" s="27"/>
    </row>
    <row r="1339" spans="1:12" ht="20.100000000000001" customHeight="1">
      <c r="A1339" s="276"/>
      <c r="B1339" s="277"/>
      <c r="C1339" s="278"/>
      <c r="D1339" s="284" t="s">
        <v>2246</v>
      </c>
      <c r="E1339" s="280"/>
      <c r="F1339" s="39">
        <v>70</v>
      </c>
      <c r="G1339" s="41">
        <v>32.710280373831779</v>
      </c>
      <c r="H1339" s="39">
        <v>74</v>
      </c>
      <c r="I1339" s="41">
        <v>27.715355805243448</v>
      </c>
      <c r="J1339" s="63"/>
      <c r="K1339" s="317"/>
      <c r="L1339" s="27"/>
    </row>
    <row r="1340" spans="1:12" ht="20.100000000000001" customHeight="1">
      <c r="A1340" s="276"/>
      <c r="B1340" s="277"/>
      <c r="C1340" s="278"/>
      <c r="D1340" s="284" t="s">
        <v>2247</v>
      </c>
      <c r="E1340" s="280"/>
      <c r="F1340" s="39">
        <v>92</v>
      </c>
      <c r="G1340" s="41">
        <v>42.990654205607477</v>
      </c>
      <c r="H1340" s="39">
        <v>111</v>
      </c>
      <c r="I1340" s="41">
        <v>41.573033707865171</v>
      </c>
      <c r="J1340" s="63"/>
      <c r="K1340" s="317"/>
      <c r="L1340" s="27"/>
    </row>
    <row r="1341" spans="1:12" ht="20.100000000000001" customHeight="1">
      <c r="A1341" s="276"/>
      <c r="B1341" s="277"/>
      <c r="C1341" s="278"/>
      <c r="D1341" s="284" t="s">
        <v>2248</v>
      </c>
      <c r="E1341" s="280"/>
      <c r="F1341" s="39">
        <v>25</v>
      </c>
      <c r="G1341" s="41">
        <v>11.682242990654206</v>
      </c>
      <c r="H1341" s="39">
        <v>40</v>
      </c>
      <c r="I1341" s="41">
        <v>14.981273408239701</v>
      </c>
      <c r="J1341" s="63"/>
      <c r="K1341" s="317"/>
      <c r="L1341" s="27"/>
    </row>
    <row r="1342" spans="1:12" ht="20.100000000000001" customHeight="1">
      <c r="A1342" s="276"/>
      <c r="B1342" s="277"/>
      <c r="C1342" s="278"/>
      <c r="D1342" s="284" t="s">
        <v>2249</v>
      </c>
      <c r="E1342" s="280"/>
      <c r="F1342" s="39">
        <v>4</v>
      </c>
      <c r="G1342" s="41">
        <v>1.8691588785046729</v>
      </c>
      <c r="H1342" s="39">
        <v>11</v>
      </c>
      <c r="I1342" s="41">
        <v>4.119850187265917</v>
      </c>
      <c r="J1342" s="63"/>
      <c r="K1342" s="317"/>
      <c r="L1342" s="27"/>
    </row>
    <row r="1343" spans="1:12" ht="20.100000000000001" customHeight="1">
      <c r="A1343" s="276"/>
      <c r="B1343" s="277"/>
      <c r="C1343" s="278"/>
      <c r="D1343" s="284" t="s">
        <v>2250</v>
      </c>
      <c r="E1343" s="280"/>
      <c r="F1343" s="39">
        <v>1</v>
      </c>
      <c r="G1343" s="41">
        <v>0.46728971962616822</v>
      </c>
      <c r="H1343" s="39"/>
      <c r="I1343" s="41"/>
      <c r="J1343" s="63"/>
      <c r="K1343" s="317"/>
      <c r="L1343" s="27"/>
    </row>
    <row r="1344" spans="1:12" ht="20.100000000000001" customHeight="1">
      <c r="A1344" s="276"/>
      <c r="B1344" s="277"/>
      <c r="C1344" s="278"/>
      <c r="D1344" s="284" t="s">
        <v>2251</v>
      </c>
      <c r="E1344" s="280"/>
      <c r="F1344" s="39"/>
      <c r="G1344" s="41"/>
      <c r="H1344" s="39"/>
      <c r="I1344" s="41"/>
      <c r="J1344" s="63"/>
      <c r="K1344" s="317"/>
      <c r="L1344" s="27"/>
    </row>
    <row r="1345" spans="1:12" ht="20.100000000000001" customHeight="1">
      <c r="A1345" s="276"/>
      <c r="B1345" s="277"/>
      <c r="C1345" s="278"/>
      <c r="D1345" s="284" t="s">
        <v>2254</v>
      </c>
      <c r="E1345" s="280"/>
      <c r="F1345" s="39"/>
      <c r="G1345" s="41"/>
      <c r="H1345" s="39"/>
      <c r="I1345" s="41"/>
      <c r="J1345" s="63"/>
      <c r="K1345" s="317"/>
      <c r="L1345" s="27"/>
    </row>
    <row r="1346" spans="1:12" ht="20.100000000000001" customHeight="1">
      <c r="A1346" s="276"/>
      <c r="B1346" s="277"/>
      <c r="C1346" s="278"/>
      <c r="D1346" s="284" t="s">
        <v>2255</v>
      </c>
      <c r="E1346" s="280"/>
      <c r="F1346" s="39"/>
      <c r="G1346" s="41"/>
      <c r="H1346" s="39"/>
      <c r="I1346" s="41"/>
      <c r="J1346" s="63"/>
      <c r="K1346" s="317"/>
      <c r="L1346" s="27"/>
    </row>
    <row r="1347" spans="1:12" ht="20.100000000000001" customHeight="1">
      <c r="A1347" s="276"/>
      <c r="B1347" s="277"/>
      <c r="C1347" s="278"/>
      <c r="D1347" s="284" t="s">
        <v>2252</v>
      </c>
      <c r="E1347" s="280"/>
      <c r="F1347" s="39"/>
      <c r="G1347" s="41"/>
      <c r="H1347" s="39"/>
      <c r="I1347" s="41"/>
      <c r="J1347" s="63"/>
      <c r="K1347" s="317"/>
      <c r="L1347" s="27"/>
    </row>
    <row r="1348" spans="1:12" ht="20.100000000000001" customHeight="1">
      <c r="A1348" s="292"/>
      <c r="B1348" s="293"/>
      <c r="C1348" s="294"/>
      <c r="D1348" s="284" t="s">
        <v>2253</v>
      </c>
      <c r="E1348" s="295"/>
      <c r="F1348" s="39"/>
      <c r="G1348" s="41"/>
      <c r="H1348" s="39"/>
      <c r="I1348" s="41"/>
      <c r="J1348" s="322"/>
      <c r="K1348" s="86"/>
      <c r="L1348" s="27"/>
    </row>
    <row r="1349" spans="1:12" ht="20.100000000000001" customHeight="1">
      <c r="A1349" s="286" t="s">
        <v>4547</v>
      </c>
      <c r="B1349" s="287" t="s">
        <v>1671</v>
      </c>
      <c r="C1349" s="289" t="s">
        <v>1309</v>
      </c>
      <c r="D1349" s="279"/>
      <c r="E1349" s="287" t="s">
        <v>2120</v>
      </c>
      <c r="F1349" s="38">
        <v>2865</v>
      </c>
      <c r="G1349" s="40">
        <v>96.627318718381119</v>
      </c>
      <c r="H1349" s="38">
        <v>3152</v>
      </c>
      <c r="I1349" s="40">
        <v>95.689131754705528</v>
      </c>
      <c r="J1349" s="24" t="s">
        <v>1</v>
      </c>
      <c r="K1349" s="313" t="s">
        <v>1</v>
      </c>
      <c r="L1349" s="25"/>
    </row>
    <row r="1350" spans="1:12" ht="20.100000000000001" customHeight="1">
      <c r="A1350" s="276"/>
      <c r="B1350" s="277"/>
      <c r="C1350" s="278"/>
      <c r="D1350" s="284" t="s">
        <v>2116</v>
      </c>
      <c r="E1350" s="277"/>
      <c r="F1350" s="39"/>
      <c r="G1350" s="41"/>
      <c r="H1350" s="39"/>
      <c r="I1350" s="41"/>
      <c r="J1350" s="63"/>
      <c r="K1350" s="315"/>
      <c r="L1350" s="27"/>
    </row>
    <row r="1351" spans="1:12" ht="20.100000000000001" customHeight="1">
      <c r="A1351" s="276"/>
      <c r="B1351" s="277"/>
      <c r="C1351" s="278"/>
      <c r="D1351" s="284" t="s">
        <v>2118</v>
      </c>
      <c r="E1351" s="280"/>
      <c r="F1351" s="39">
        <v>100</v>
      </c>
      <c r="G1351" s="41">
        <v>3.3726812816188869</v>
      </c>
      <c r="H1351" s="39">
        <v>142</v>
      </c>
      <c r="I1351" s="41">
        <v>4.310868245294472</v>
      </c>
      <c r="J1351" s="63"/>
      <c r="K1351" s="317"/>
      <c r="L1351" s="27"/>
    </row>
    <row r="1352" spans="1:12" ht="20.100000000000001" customHeight="1">
      <c r="A1352" s="286" t="s">
        <v>4548</v>
      </c>
      <c r="B1352" s="287" t="s">
        <v>1670</v>
      </c>
      <c r="C1352" s="289" t="s">
        <v>4549</v>
      </c>
      <c r="D1352" s="279" t="s">
        <v>1657</v>
      </c>
      <c r="E1352" s="288"/>
      <c r="F1352" s="38">
        <v>4</v>
      </c>
      <c r="G1352" s="40">
        <v>4</v>
      </c>
      <c r="H1352" s="38">
        <v>18</v>
      </c>
      <c r="I1352" s="40">
        <v>12.676056338028168</v>
      </c>
      <c r="J1352" s="24" t="s">
        <v>1</v>
      </c>
      <c r="K1352" s="313" t="s">
        <v>1</v>
      </c>
      <c r="L1352" s="25"/>
    </row>
    <row r="1353" spans="1:12" ht="20.100000000000001" customHeight="1">
      <c r="A1353" s="276"/>
      <c r="B1353" s="277"/>
      <c r="C1353" s="278"/>
      <c r="D1353" s="284" t="s">
        <v>2245</v>
      </c>
      <c r="E1353" s="280"/>
      <c r="F1353" s="39">
        <v>2</v>
      </c>
      <c r="G1353" s="41">
        <v>2</v>
      </c>
      <c r="H1353" s="39">
        <v>9</v>
      </c>
      <c r="I1353" s="41">
        <v>6.3380281690140841</v>
      </c>
      <c r="J1353" s="63"/>
      <c r="K1353" s="317"/>
      <c r="L1353" s="27"/>
    </row>
    <row r="1354" spans="1:12" ht="20.100000000000001" customHeight="1">
      <c r="A1354" s="276"/>
      <c r="B1354" s="277"/>
      <c r="C1354" s="278"/>
      <c r="D1354" s="284" t="s">
        <v>2246</v>
      </c>
      <c r="E1354" s="280"/>
      <c r="F1354" s="39">
        <v>14</v>
      </c>
      <c r="G1354" s="41">
        <v>14</v>
      </c>
      <c r="H1354" s="39">
        <v>26</v>
      </c>
      <c r="I1354" s="41">
        <v>18.30985915492958</v>
      </c>
      <c r="J1354" s="63"/>
      <c r="K1354" s="317"/>
      <c r="L1354" s="27"/>
    </row>
    <row r="1355" spans="1:12" ht="20.100000000000001" customHeight="1">
      <c r="A1355" s="276"/>
      <c r="B1355" s="277"/>
      <c r="C1355" s="278"/>
      <c r="D1355" s="284" t="s">
        <v>2247</v>
      </c>
      <c r="E1355" s="280"/>
      <c r="F1355" s="39">
        <v>22</v>
      </c>
      <c r="G1355" s="41">
        <v>22</v>
      </c>
      <c r="H1355" s="39">
        <v>30</v>
      </c>
      <c r="I1355" s="41">
        <v>21.12676056338028</v>
      </c>
      <c r="J1355" s="63"/>
      <c r="K1355" s="317"/>
      <c r="L1355" s="27"/>
    </row>
    <row r="1356" spans="1:12" ht="20.100000000000001" customHeight="1">
      <c r="A1356" s="276"/>
      <c r="B1356" s="277"/>
      <c r="C1356" s="278"/>
      <c r="D1356" s="284" t="s">
        <v>2248</v>
      </c>
      <c r="E1356" s="280"/>
      <c r="F1356" s="39">
        <v>21</v>
      </c>
      <c r="G1356" s="41">
        <v>21</v>
      </c>
      <c r="H1356" s="39">
        <v>22</v>
      </c>
      <c r="I1356" s="41">
        <v>15.492957746478872</v>
      </c>
      <c r="J1356" s="63"/>
      <c r="K1356" s="317"/>
      <c r="L1356" s="27"/>
    </row>
    <row r="1357" spans="1:12" ht="20.100000000000001" customHeight="1">
      <c r="A1357" s="276"/>
      <c r="B1357" s="277"/>
      <c r="C1357" s="278"/>
      <c r="D1357" s="284" t="s">
        <v>2249</v>
      </c>
      <c r="E1357" s="280"/>
      <c r="F1357" s="39">
        <v>19</v>
      </c>
      <c r="G1357" s="41">
        <v>19</v>
      </c>
      <c r="H1357" s="39">
        <v>20</v>
      </c>
      <c r="I1357" s="41">
        <v>14.084507042253522</v>
      </c>
      <c r="J1357" s="63"/>
      <c r="K1357" s="317"/>
      <c r="L1357" s="27"/>
    </row>
    <row r="1358" spans="1:12" ht="20.100000000000001" customHeight="1">
      <c r="A1358" s="276"/>
      <c r="B1358" s="277"/>
      <c r="C1358" s="278"/>
      <c r="D1358" s="284" t="s">
        <v>2250</v>
      </c>
      <c r="E1358" s="280"/>
      <c r="F1358" s="39">
        <v>17</v>
      </c>
      <c r="G1358" s="41">
        <v>17</v>
      </c>
      <c r="H1358" s="39">
        <v>12</v>
      </c>
      <c r="I1358" s="41">
        <v>8.4507042253521121</v>
      </c>
      <c r="J1358" s="63"/>
      <c r="K1358" s="317"/>
      <c r="L1358" s="27"/>
    </row>
    <row r="1359" spans="1:12" ht="20.100000000000001" customHeight="1">
      <c r="A1359" s="276"/>
      <c r="B1359" s="277"/>
      <c r="C1359" s="278"/>
      <c r="D1359" s="284" t="s">
        <v>2251</v>
      </c>
      <c r="E1359" s="280"/>
      <c r="F1359" s="39">
        <v>1</v>
      </c>
      <c r="G1359" s="41">
        <v>1</v>
      </c>
      <c r="H1359" s="39">
        <v>5</v>
      </c>
      <c r="I1359" s="41">
        <v>3.5211267605633805</v>
      </c>
      <c r="J1359" s="63"/>
      <c r="K1359" s="317"/>
      <c r="L1359" s="27"/>
    </row>
    <row r="1360" spans="1:12" ht="20.100000000000001" customHeight="1">
      <c r="A1360" s="276"/>
      <c r="B1360" s="277"/>
      <c r="C1360" s="278"/>
      <c r="D1360" s="284" t="s">
        <v>2254</v>
      </c>
      <c r="E1360" s="280"/>
      <c r="F1360" s="39"/>
      <c r="G1360" s="41"/>
      <c r="H1360" s="39"/>
      <c r="I1360" s="41"/>
      <c r="J1360" s="63"/>
      <c r="K1360" s="317"/>
      <c r="L1360" s="27"/>
    </row>
    <row r="1361" spans="1:12" ht="20.100000000000001" customHeight="1">
      <c r="A1361" s="276"/>
      <c r="B1361" s="277"/>
      <c r="C1361" s="278"/>
      <c r="D1361" s="284" t="s">
        <v>2255</v>
      </c>
      <c r="E1361" s="280"/>
      <c r="F1361" s="39"/>
      <c r="G1361" s="41"/>
      <c r="H1361" s="39"/>
      <c r="I1361" s="41"/>
      <c r="J1361" s="63"/>
      <c r="K1361" s="317"/>
      <c r="L1361" s="27"/>
    </row>
    <row r="1362" spans="1:12" ht="20.100000000000001" customHeight="1">
      <c r="A1362" s="276"/>
      <c r="B1362" s="277"/>
      <c r="C1362" s="278"/>
      <c r="D1362" s="284" t="s">
        <v>2252</v>
      </c>
      <c r="E1362" s="280"/>
      <c r="F1362" s="39"/>
      <c r="G1362" s="41"/>
      <c r="H1362" s="39"/>
      <c r="I1362" s="41"/>
      <c r="J1362" s="63"/>
      <c r="K1362" s="317"/>
      <c r="L1362" s="27"/>
    </row>
    <row r="1363" spans="1:12" ht="20.100000000000001" customHeight="1">
      <c r="A1363" s="292"/>
      <c r="B1363" s="293"/>
      <c r="C1363" s="294"/>
      <c r="D1363" s="284" t="s">
        <v>2253</v>
      </c>
      <c r="E1363" s="295"/>
      <c r="F1363" s="39"/>
      <c r="G1363" s="41"/>
      <c r="H1363" s="39"/>
      <c r="I1363" s="41"/>
      <c r="J1363" s="322"/>
      <c r="K1363" s="86"/>
      <c r="L1363" s="27"/>
    </row>
    <row r="1364" spans="1:12" ht="20.100000000000001" customHeight="1">
      <c r="A1364" s="286" t="s">
        <v>4550</v>
      </c>
      <c r="B1364" s="287" t="s">
        <v>1669</v>
      </c>
      <c r="C1364" s="289" t="s">
        <v>1309</v>
      </c>
      <c r="D1364" s="279"/>
      <c r="E1364" s="287" t="s">
        <v>2120</v>
      </c>
      <c r="F1364" s="38">
        <v>2721</v>
      </c>
      <c r="G1364" s="40">
        <v>91.770657672849921</v>
      </c>
      <c r="H1364" s="38">
        <v>2976</v>
      </c>
      <c r="I1364" s="40">
        <v>90.34608378870675</v>
      </c>
      <c r="J1364" s="24" t="s">
        <v>1</v>
      </c>
      <c r="K1364" s="313" t="s">
        <v>1</v>
      </c>
      <c r="L1364" s="25"/>
    </row>
    <row r="1365" spans="1:12" ht="20.100000000000001" customHeight="1">
      <c r="A1365" s="276"/>
      <c r="B1365" s="277"/>
      <c r="C1365" s="278"/>
      <c r="D1365" s="284" t="s">
        <v>2116</v>
      </c>
      <c r="E1365" s="277"/>
      <c r="F1365" s="39"/>
      <c r="G1365" s="41"/>
      <c r="H1365" s="39"/>
      <c r="I1365" s="41"/>
      <c r="J1365" s="63"/>
      <c r="K1365" s="315"/>
      <c r="L1365" s="27"/>
    </row>
    <row r="1366" spans="1:12" ht="20.100000000000001" customHeight="1">
      <c r="A1366" s="276"/>
      <c r="B1366" s="277"/>
      <c r="C1366" s="278"/>
      <c r="D1366" s="284" t="s">
        <v>2118</v>
      </c>
      <c r="E1366" s="280"/>
      <c r="F1366" s="39">
        <v>244</v>
      </c>
      <c r="G1366" s="41">
        <v>8.2293423271500838</v>
      </c>
      <c r="H1366" s="39">
        <v>318</v>
      </c>
      <c r="I1366" s="41">
        <v>9.6539162112932502</v>
      </c>
      <c r="J1366" s="63"/>
      <c r="K1366" s="317"/>
      <c r="L1366" s="27"/>
    </row>
    <row r="1367" spans="1:12" ht="20.100000000000001" customHeight="1">
      <c r="A1367" s="286" t="s">
        <v>4551</v>
      </c>
      <c r="B1367" s="287" t="s">
        <v>1668</v>
      </c>
      <c r="C1367" s="289" t="s">
        <v>4552</v>
      </c>
      <c r="D1367" s="279" t="s">
        <v>1657</v>
      </c>
      <c r="E1367" s="288"/>
      <c r="F1367" s="38">
        <v>16</v>
      </c>
      <c r="G1367" s="40">
        <v>6.557377049180328</v>
      </c>
      <c r="H1367" s="38">
        <v>25</v>
      </c>
      <c r="I1367" s="40">
        <v>7.8616352201257858</v>
      </c>
      <c r="J1367" s="24" t="s">
        <v>1</v>
      </c>
      <c r="K1367" s="313" t="s">
        <v>1</v>
      </c>
      <c r="L1367" s="25"/>
    </row>
    <row r="1368" spans="1:12" ht="20.100000000000001" customHeight="1">
      <c r="A1368" s="276"/>
      <c r="B1368" s="277"/>
      <c r="C1368" s="278"/>
      <c r="D1368" s="284" t="s">
        <v>2245</v>
      </c>
      <c r="E1368" s="280"/>
      <c r="F1368" s="39">
        <v>29</v>
      </c>
      <c r="G1368" s="41">
        <v>11.885245901639344</v>
      </c>
      <c r="H1368" s="39">
        <v>28</v>
      </c>
      <c r="I1368" s="41">
        <v>8.8050314465408803</v>
      </c>
      <c r="J1368" s="63"/>
      <c r="K1368" s="317"/>
      <c r="L1368" s="27"/>
    </row>
    <row r="1369" spans="1:12" ht="20.100000000000001" customHeight="1">
      <c r="A1369" s="276"/>
      <c r="B1369" s="277"/>
      <c r="C1369" s="278"/>
      <c r="D1369" s="284" t="s">
        <v>2246</v>
      </c>
      <c r="E1369" s="280"/>
      <c r="F1369" s="39">
        <v>75</v>
      </c>
      <c r="G1369" s="41">
        <v>30.737704918032787</v>
      </c>
      <c r="H1369" s="39">
        <v>99</v>
      </c>
      <c r="I1369" s="41">
        <v>31.132075471698112</v>
      </c>
      <c r="J1369" s="63"/>
      <c r="K1369" s="317"/>
      <c r="L1369" s="27"/>
    </row>
    <row r="1370" spans="1:12" ht="20.100000000000001" customHeight="1">
      <c r="A1370" s="276"/>
      <c r="B1370" s="277"/>
      <c r="C1370" s="278"/>
      <c r="D1370" s="284" t="s">
        <v>2247</v>
      </c>
      <c r="E1370" s="280"/>
      <c r="F1370" s="39">
        <v>76</v>
      </c>
      <c r="G1370" s="41">
        <v>31.147540983606557</v>
      </c>
      <c r="H1370" s="39">
        <v>100</v>
      </c>
      <c r="I1370" s="41">
        <v>31.446540880503143</v>
      </c>
      <c r="J1370" s="63"/>
      <c r="K1370" s="317"/>
      <c r="L1370" s="27"/>
    </row>
    <row r="1371" spans="1:12" ht="20.100000000000001" customHeight="1">
      <c r="A1371" s="276"/>
      <c r="B1371" s="277"/>
      <c r="C1371" s="278"/>
      <c r="D1371" s="284" t="s">
        <v>2248</v>
      </c>
      <c r="E1371" s="280"/>
      <c r="F1371" s="39">
        <v>36</v>
      </c>
      <c r="G1371" s="41">
        <v>14.754098360655737</v>
      </c>
      <c r="H1371" s="39">
        <v>49</v>
      </c>
      <c r="I1371" s="41">
        <v>15.408805031446541</v>
      </c>
      <c r="J1371" s="63"/>
      <c r="K1371" s="317"/>
      <c r="L1371" s="27"/>
    </row>
    <row r="1372" spans="1:12" ht="20.100000000000001" customHeight="1">
      <c r="A1372" s="276"/>
      <c r="B1372" s="277"/>
      <c r="C1372" s="278"/>
      <c r="D1372" s="284" t="s">
        <v>2249</v>
      </c>
      <c r="E1372" s="280"/>
      <c r="F1372" s="39">
        <v>12</v>
      </c>
      <c r="G1372" s="41">
        <v>4.918032786885246</v>
      </c>
      <c r="H1372" s="39">
        <v>17</v>
      </c>
      <c r="I1372" s="41">
        <v>5.3459119496855347</v>
      </c>
      <c r="J1372" s="63"/>
      <c r="K1372" s="317"/>
      <c r="L1372" s="27"/>
    </row>
    <row r="1373" spans="1:12" ht="20.100000000000001" customHeight="1">
      <c r="A1373" s="276"/>
      <c r="B1373" s="277"/>
      <c r="C1373" s="278"/>
      <c r="D1373" s="284" t="s">
        <v>2250</v>
      </c>
      <c r="E1373" s="280"/>
      <c r="F1373" s="39"/>
      <c r="G1373" s="41"/>
      <c r="H1373" s="39"/>
      <c r="I1373" s="41"/>
      <c r="J1373" s="63"/>
      <c r="K1373" s="317"/>
      <c r="L1373" s="27"/>
    </row>
    <row r="1374" spans="1:12" ht="20.100000000000001" customHeight="1">
      <c r="A1374" s="276"/>
      <c r="B1374" s="277"/>
      <c r="C1374" s="278"/>
      <c r="D1374" s="284" t="s">
        <v>2251</v>
      </c>
      <c r="E1374" s="280"/>
      <c r="F1374" s="39"/>
      <c r="G1374" s="41"/>
      <c r="H1374" s="39"/>
      <c r="I1374" s="41"/>
      <c r="J1374" s="63"/>
      <c r="K1374" s="317"/>
      <c r="L1374" s="27"/>
    </row>
    <row r="1375" spans="1:12" ht="20.100000000000001" customHeight="1">
      <c r="A1375" s="276"/>
      <c r="B1375" s="277"/>
      <c r="C1375" s="278"/>
      <c r="D1375" s="284" t="s">
        <v>2254</v>
      </c>
      <c r="E1375" s="280"/>
      <c r="F1375" s="39"/>
      <c r="G1375" s="41"/>
      <c r="H1375" s="39"/>
      <c r="I1375" s="41"/>
      <c r="J1375" s="63"/>
      <c r="K1375" s="317"/>
      <c r="L1375" s="27"/>
    </row>
    <row r="1376" spans="1:12" ht="20.100000000000001" customHeight="1">
      <c r="A1376" s="276"/>
      <c r="B1376" s="277"/>
      <c r="C1376" s="278"/>
      <c r="D1376" s="284" t="s">
        <v>2255</v>
      </c>
      <c r="E1376" s="280"/>
      <c r="F1376" s="39"/>
      <c r="G1376" s="41"/>
      <c r="H1376" s="39"/>
      <c r="I1376" s="41"/>
      <c r="J1376" s="63"/>
      <c r="K1376" s="317"/>
      <c r="L1376" s="27"/>
    </row>
    <row r="1377" spans="1:12" ht="20.100000000000001" customHeight="1">
      <c r="A1377" s="276"/>
      <c r="B1377" s="277"/>
      <c r="C1377" s="278"/>
      <c r="D1377" s="284" t="s">
        <v>2252</v>
      </c>
      <c r="E1377" s="280"/>
      <c r="F1377" s="39"/>
      <c r="G1377" s="41"/>
      <c r="H1377" s="39"/>
      <c r="I1377" s="41"/>
      <c r="J1377" s="63"/>
      <c r="K1377" s="317"/>
      <c r="L1377" s="27"/>
    </row>
    <row r="1378" spans="1:12" ht="20.100000000000001" customHeight="1">
      <c r="A1378" s="292"/>
      <c r="B1378" s="293"/>
      <c r="C1378" s="294"/>
      <c r="D1378" s="284" t="s">
        <v>2253</v>
      </c>
      <c r="E1378" s="295"/>
      <c r="F1378" s="39"/>
      <c r="G1378" s="41"/>
      <c r="H1378" s="39"/>
      <c r="I1378" s="41"/>
      <c r="J1378" s="322"/>
      <c r="K1378" s="86"/>
      <c r="L1378" s="27"/>
    </row>
    <row r="1379" spans="1:12" ht="20.100000000000001" customHeight="1">
      <c r="A1379" s="286" t="s">
        <v>4553</v>
      </c>
      <c r="B1379" s="287" t="s">
        <v>1667</v>
      </c>
      <c r="C1379" s="289" t="s">
        <v>1309</v>
      </c>
      <c r="D1379" s="279"/>
      <c r="E1379" s="287" t="s">
        <v>2120</v>
      </c>
      <c r="F1379" s="38">
        <v>2763</v>
      </c>
      <c r="G1379" s="40">
        <v>93.187183811129842</v>
      </c>
      <c r="H1379" s="38">
        <v>2891</v>
      </c>
      <c r="I1379" s="40">
        <v>87.76563448694597</v>
      </c>
      <c r="J1379" s="24" t="s">
        <v>1</v>
      </c>
      <c r="K1379" s="313" t="s">
        <v>1</v>
      </c>
      <c r="L1379" s="25"/>
    </row>
    <row r="1380" spans="1:12" ht="20.100000000000001" customHeight="1">
      <c r="A1380" s="276"/>
      <c r="B1380" s="277"/>
      <c r="C1380" s="278"/>
      <c r="D1380" s="284" t="s">
        <v>2116</v>
      </c>
      <c r="E1380" s="277"/>
      <c r="F1380" s="39"/>
      <c r="G1380" s="41"/>
      <c r="H1380" s="39"/>
      <c r="I1380" s="41"/>
      <c r="J1380" s="63"/>
      <c r="K1380" s="315"/>
      <c r="L1380" s="27"/>
    </row>
    <row r="1381" spans="1:12" ht="20.100000000000001" customHeight="1">
      <c r="A1381" s="276"/>
      <c r="B1381" s="277"/>
      <c r="C1381" s="278"/>
      <c r="D1381" s="284" t="s">
        <v>2118</v>
      </c>
      <c r="E1381" s="280"/>
      <c r="F1381" s="39">
        <v>202</v>
      </c>
      <c r="G1381" s="41">
        <v>6.8128161888701522</v>
      </c>
      <c r="H1381" s="39">
        <v>403</v>
      </c>
      <c r="I1381" s="41">
        <v>12.23436551305403</v>
      </c>
      <c r="J1381" s="63"/>
      <c r="K1381" s="317"/>
      <c r="L1381" s="27"/>
    </row>
    <row r="1382" spans="1:12" ht="20.100000000000001" customHeight="1">
      <c r="A1382" s="286" t="s">
        <v>4554</v>
      </c>
      <c r="B1382" s="287" t="s">
        <v>1666</v>
      </c>
      <c r="C1382" s="289" t="s">
        <v>4555</v>
      </c>
      <c r="D1382" s="279" t="s">
        <v>1657</v>
      </c>
      <c r="E1382" s="288"/>
      <c r="F1382" s="38">
        <v>12</v>
      </c>
      <c r="G1382" s="40">
        <v>5.9405940594059405</v>
      </c>
      <c r="H1382" s="38">
        <v>28</v>
      </c>
      <c r="I1382" s="40">
        <v>6.9478908188585615</v>
      </c>
      <c r="J1382" s="24" t="s">
        <v>1</v>
      </c>
      <c r="K1382" s="313" t="s">
        <v>1</v>
      </c>
      <c r="L1382" s="25"/>
    </row>
    <row r="1383" spans="1:12" ht="20.100000000000001" customHeight="1">
      <c r="A1383" s="276"/>
      <c r="B1383" s="277"/>
      <c r="C1383" s="278"/>
      <c r="D1383" s="284" t="s">
        <v>2245</v>
      </c>
      <c r="E1383" s="280"/>
      <c r="F1383" s="39">
        <v>14</v>
      </c>
      <c r="G1383" s="41">
        <v>6.9306930693069306</v>
      </c>
      <c r="H1383" s="39">
        <v>23</v>
      </c>
      <c r="I1383" s="41">
        <v>5.7071960297766751</v>
      </c>
      <c r="J1383" s="63"/>
      <c r="K1383" s="317"/>
      <c r="L1383" s="27"/>
    </row>
    <row r="1384" spans="1:12" ht="20.100000000000001" customHeight="1">
      <c r="A1384" s="276"/>
      <c r="B1384" s="277"/>
      <c r="C1384" s="278"/>
      <c r="D1384" s="284" t="s">
        <v>2246</v>
      </c>
      <c r="E1384" s="280"/>
      <c r="F1384" s="39">
        <v>32</v>
      </c>
      <c r="G1384" s="41">
        <v>15.841584158415841</v>
      </c>
      <c r="H1384" s="39">
        <v>87</v>
      </c>
      <c r="I1384" s="41">
        <v>21.588089330024815</v>
      </c>
      <c r="J1384" s="63"/>
      <c r="K1384" s="317"/>
      <c r="L1384" s="27"/>
    </row>
    <row r="1385" spans="1:12" ht="20.100000000000001" customHeight="1">
      <c r="A1385" s="276"/>
      <c r="B1385" s="277"/>
      <c r="C1385" s="278"/>
      <c r="D1385" s="284" t="s">
        <v>2247</v>
      </c>
      <c r="E1385" s="280"/>
      <c r="F1385" s="39">
        <v>71</v>
      </c>
      <c r="G1385" s="41">
        <v>35.148514851485146</v>
      </c>
      <c r="H1385" s="39">
        <v>129</v>
      </c>
      <c r="I1385" s="41">
        <v>32.009925558312659</v>
      </c>
      <c r="J1385" s="63"/>
      <c r="K1385" s="317"/>
      <c r="L1385" s="27"/>
    </row>
    <row r="1386" spans="1:12" ht="20.100000000000001" customHeight="1">
      <c r="A1386" s="276"/>
      <c r="B1386" s="277"/>
      <c r="C1386" s="278"/>
      <c r="D1386" s="284" t="s">
        <v>2248</v>
      </c>
      <c r="E1386" s="280"/>
      <c r="F1386" s="39">
        <v>38</v>
      </c>
      <c r="G1386" s="41">
        <v>18.811881188118811</v>
      </c>
      <c r="H1386" s="39">
        <v>70</v>
      </c>
      <c r="I1386" s="41">
        <v>17.369727047146402</v>
      </c>
      <c r="J1386" s="63"/>
      <c r="K1386" s="317"/>
      <c r="L1386" s="27"/>
    </row>
    <row r="1387" spans="1:12" ht="20.100000000000001" customHeight="1">
      <c r="A1387" s="276"/>
      <c r="B1387" s="277"/>
      <c r="C1387" s="278"/>
      <c r="D1387" s="284" t="s">
        <v>2249</v>
      </c>
      <c r="E1387" s="280"/>
      <c r="F1387" s="39">
        <v>25</v>
      </c>
      <c r="G1387" s="41">
        <v>12.376237623762377</v>
      </c>
      <c r="H1387" s="39">
        <v>44</v>
      </c>
      <c r="I1387" s="41">
        <v>10.918114143920596</v>
      </c>
      <c r="J1387" s="63"/>
      <c r="K1387" s="317"/>
      <c r="L1387" s="27"/>
    </row>
    <row r="1388" spans="1:12" ht="20.100000000000001" customHeight="1">
      <c r="A1388" s="276"/>
      <c r="B1388" s="277"/>
      <c r="C1388" s="278"/>
      <c r="D1388" s="284" t="s">
        <v>2250</v>
      </c>
      <c r="E1388" s="280"/>
      <c r="F1388" s="39">
        <v>10</v>
      </c>
      <c r="G1388" s="41">
        <v>4.9504950495049505</v>
      </c>
      <c r="H1388" s="39">
        <v>20</v>
      </c>
      <c r="I1388" s="41">
        <v>4.9627791563275441</v>
      </c>
      <c r="J1388" s="63"/>
      <c r="K1388" s="317"/>
      <c r="L1388" s="27"/>
    </row>
    <row r="1389" spans="1:12" ht="20.100000000000001" customHeight="1">
      <c r="A1389" s="276"/>
      <c r="B1389" s="277"/>
      <c r="C1389" s="278"/>
      <c r="D1389" s="284" t="s">
        <v>2251</v>
      </c>
      <c r="E1389" s="280"/>
      <c r="F1389" s="39"/>
      <c r="G1389" s="41"/>
      <c r="H1389" s="39">
        <v>2</v>
      </c>
      <c r="I1389" s="41">
        <v>0.49627791563275436</v>
      </c>
      <c r="J1389" s="63"/>
      <c r="K1389" s="317"/>
      <c r="L1389" s="27"/>
    </row>
    <row r="1390" spans="1:12" ht="20.100000000000001" customHeight="1">
      <c r="A1390" s="276"/>
      <c r="B1390" s="277"/>
      <c r="C1390" s="278"/>
      <c r="D1390" s="284" t="s">
        <v>2254</v>
      </c>
      <c r="E1390" s="280"/>
      <c r="F1390" s="39"/>
      <c r="G1390" s="41"/>
      <c r="H1390" s="39"/>
      <c r="I1390" s="41"/>
      <c r="J1390" s="63"/>
      <c r="K1390" s="317"/>
      <c r="L1390" s="27"/>
    </row>
    <row r="1391" spans="1:12" ht="20.100000000000001" customHeight="1">
      <c r="A1391" s="276"/>
      <c r="B1391" s="277"/>
      <c r="C1391" s="278"/>
      <c r="D1391" s="284" t="s">
        <v>2255</v>
      </c>
      <c r="E1391" s="280"/>
      <c r="F1391" s="39"/>
      <c r="G1391" s="41"/>
      <c r="H1391" s="39"/>
      <c r="I1391" s="41"/>
      <c r="J1391" s="63"/>
      <c r="K1391" s="317"/>
      <c r="L1391" s="27"/>
    </row>
    <row r="1392" spans="1:12" ht="20.100000000000001" customHeight="1">
      <c r="A1392" s="276"/>
      <c r="B1392" s="277"/>
      <c r="C1392" s="278"/>
      <c r="D1392" s="284" t="s">
        <v>2252</v>
      </c>
      <c r="E1392" s="280"/>
      <c r="F1392" s="39"/>
      <c r="G1392" s="41"/>
      <c r="H1392" s="39"/>
      <c r="I1392" s="41"/>
      <c r="J1392" s="63"/>
      <c r="K1392" s="317"/>
      <c r="L1392" s="27"/>
    </row>
    <row r="1393" spans="1:12" ht="20.100000000000001" customHeight="1">
      <c r="A1393" s="292"/>
      <c r="B1393" s="293"/>
      <c r="C1393" s="294"/>
      <c r="D1393" s="284" t="s">
        <v>2253</v>
      </c>
      <c r="E1393" s="295"/>
      <c r="F1393" s="39"/>
      <c r="G1393" s="41"/>
      <c r="H1393" s="39"/>
      <c r="I1393" s="41"/>
      <c r="J1393" s="322"/>
      <c r="K1393" s="86"/>
      <c r="L1393" s="27"/>
    </row>
    <row r="1394" spans="1:12" ht="20.100000000000001" customHeight="1">
      <c r="A1394" s="286" t="s">
        <v>4556</v>
      </c>
      <c r="B1394" s="287" t="s">
        <v>1665</v>
      </c>
      <c r="C1394" s="289" t="s">
        <v>1309</v>
      </c>
      <c r="D1394" s="279"/>
      <c r="E1394" s="287" t="s">
        <v>2120</v>
      </c>
      <c r="F1394" s="38">
        <v>2861</v>
      </c>
      <c r="G1394" s="40">
        <v>96.492411467116355</v>
      </c>
      <c r="H1394" s="38">
        <v>3145</v>
      </c>
      <c r="I1394" s="40">
        <v>95.476624165148763</v>
      </c>
      <c r="J1394" s="24" t="s">
        <v>1</v>
      </c>
      <c r="K1394" s="313" t="s">
        <v>1</v>
      </c>
      <c r="L1394" s="25"/>
    </row>
    <row r="1395" spans="1:12" ht="20.100000000000001" customHeight="1">
      <c r="A1395" s="276"/>
      <c r="B1395" s="277"/>
      <c r="C1395" s="278"/>
      <c r="D1395" s="284" t="s">
        <v>2116</v>
      </c>
      <c r="E1395" s="277"/>
      <c r="F1395" s="39"/>
      <c r="G1395" s="41"/>
      <c r="H1395" s="39"/>
      <c r="I1395" s="41"/>
      <c r="J1395" s="63"/>
      <c r="K1395" s="315"/>
      <c r="L1395" s="27"/>
    </row>
    <row r="1396" spans="1:12" ht="20.100000000000001" customHeight="1">
      <c r="A1396" s="276"/>
      <c r="B1396" s="277"/>
      <c r="C1396" s="278"/>
      <c r="D1396" s="284" t="s">
        <v>2118</v>
      </c>
      <c r="E1396" s="280"/>
      <c r="F1396" s="39">
        <v>104</v>
      </c>
      <c r="G1396" s="41">
        <v>3.5075885328836423</v>
      </c>
      <c r="H1396" s="39">
        <v>149</v>
      </c>
      <c r="I1396" s="41">
        <v>4.5233758348512367</v>
      </c>
      <c r="J1396" s="63"/>
      <c r="K1396" s="317"/>
      <c r="L1396" s="27"/>
    </row>
    <row r="1397" spans="1:12" ht="20.100000000000001" customHeight="1">
      <c r="A1397" s="286" t="s">
        <v>4557</v>
      </c>
      <c r="B1397" s="287" t="s">
        <v>1664</v>
      </c>
      <c r="C1397" s="289" t="s">
        <v>4558</v>
      </c>
      <c r="D1397" s="279" t="s">
        <v>1657</v>
      </c>
      <c r="E1397" s="288"/>
      <c r="F1397" s="38">
        <v>5</v>
      </c>
      <c r="G1397" s="40">
        <v>4.8076923076923075</v>
      </c>
      <c r="H1397" s="38">
        <v>19</v>
      </c>
      <c r="I1397" s="40">
        <v>12.751677852348994</v>
      </c>
      <c r="J1397" s="24" t="s">
        <v>1</v>
      </c>
      <c r="K1397" s="313" t="s">
        <v>1</v>
      </c>
      <c r="L1397" s="25"/>
    </row>
    <row r="1398" spans="1:12" ht="20.100000000000001" customHeight="1">
      <c r="A1398" s="276"/>
      <c r="B1398" s="277"/>
      <c r="C1398" s="278"/>
      <c r="D1398" s="284" t="s">
        <v>2245</v>
      </c>
      <c r="E1398" s="280"/>
      <c r="F1398" s="39">
        <v>6</v>
      </c>
      <c r="G1398" s="41">
        <v>5.7692307692307692</v>
      </c>
      <c r="H1398" s="39">
        <v>5</v>
      </c>
      <c r="I1398" s="41">
        <v>3.3557046979865772</v>
      </c>
      <c r="J1398" s="63"/>
      <c r="K1398" s="317"/>
      <c r="L1398" s="27"/>
    </row>
    <row r="1399" spans="1:12" ht="20.100000000000001" customHeight="1">
      <c r="A1399" s="276"/>
      <c r="B1399" s="277"/>
      <c r="C1399" s="278"/>
      <c r="D1399" s="284" t="s">
        <v>2246</v>
      </c>
      <c r="E1399" s="280"/>
      <c r="F1399" s="39">
        <v>12</v>
      </c>
      <c r="G1399" s="41">
        <v>11.538461538461538</v>
      </c>
      <c r="H1399" s="39">
        <v>27</v>
      </c>
      <c r="I1399" s="41">
        <v>18.120805369127517</v>
      </c>
      <c r="J1399" s="63"/>
      <c r="K1399" s="317"/>
      <c r="L1399" s="27"/>
    </row>
    <row r="1400" spans="1:12" ht="20.100000000000001" customHeight="1">
      <c r="A1400" s="276"/>
      <c r="B1400" s="277"/>
      <c r="C1400" s="278"/>
      <c r="D1400" s="284" t="s">
        <v>2247</v>
      </c>
      <c r="E1400" s="280"/>
      <c r="F1400" s="39">
        <v>23</v>
      </c>
      <c r="G1400" s="41">
        <v>22.115384615384617</v>
      </c>
      <c r="H1400" s="39">
        <v>28</v>
      </c>
      <c r="I1400" s="41">
        <v>18.791946308724832</v>
      </c>
      <c r="J1400" s="63"/>
      <c r="K1400" s="317"/>
      <c r="L1400" s="27"/>
    </row>
    <row r="1401" spans="1:12" ht="20.100000000000001" customHeight="1">
      <c r="A1401" s="276"/>
      <c r="B1401" s="277"/>
      <c r="C1401" s="278"/>
      <c r="D1401" s="284" t="s">
        <v>2248</v>
      </c>
      <c r="E1401" s="280"/>
      <c r="F1401" s="39">
        <v>20</v>
      </c>
      <c r="G1401" s="41">
        <v>19.23076923076923</v>
      </c>
      <c r="H1401" s="39">
        <v>22</v>
      </c>
      <c r="I1401" s="41">
        <v>14.76510067114094</v>
      </c>
      <c r="J1401" s="63"/>
      <c r="K1401" s="317"/>
      <c r="L1401" s="27"/>
    </row>
    <row r="1402" spans="1:12" ht="20.100000000000001" customHeight="1">
      <c r="A1402" s="276"/>
      <c r="B1402" s="277"/>
      <c r="C1402" s="278"/>
      <c r="D1402" s="284" t="s">
        <v>2249</v>
      </c>
      <c r="E1402" s="280"/>
      <c r="F1402" s="39">
        <v>21</v>
      </c>
      <c r="G1402" s="41">
        <v>20.192307692307693</v>
      </c>
      <c r="H1402" s="39">
        <v>22</v>
      </c>
      <c r="I1402" s="41">
        <v>14.76510067114094</v>
      </c>
      <c r="J1402" s="63"/>
      <c r="K1402" s="317"/>
      <c r="L1402" s="27"/>
    </row>
    <row r="1403" spans="1:12" ht="20.100000000000001" customHeight="1">
      <c r="A1403" s="276"/>
      <c r="B1403" s="277"/>
      <c r="C1403" s="278"/>
      <c r="D1403" s="284" t="s">
        <v>2250</v>
      </c>
      <c r="E1403" s="280"/>
      <c r="F1403" s="39">
        <v>16</v>
      </c>
      <c r="G1403" s="41">
        <v>15.384615384615385</v>
      </c>
      <c r="H1403" s="39">
        <v>20</v>
      </c>
      <c r="I1403" s="41">
        <v>13.422818791946309</v>
      </c>
      <c r="J1403" s="63"/>
      <c r="K1403" s="317"/>
      <c r="L1403" s="27"/>
    </row>
    <row r="1404" spans="1:12" ht="20.100000000000001" customHeight="1">
      <c r="A1404" s="276"/>
      <c r="B1404" s="277"/>
      <c r="C1404" s="278"/>
      <c r="D1404" s="284" t="s">
        <v>2251</v>
      </c>
      <c r="E1404" s="280"/>
      <c r="F1404" s="39">
        <v>1</v>
      </c>
      <c r="G1404" s="41">
        <v>0.96153846153846156</v>
      </c>
      <c r="H1404" s="39">
        <v>4</v>
      </c>
      <c r="I1404" s="41">
        <v>2.6845637583892619</v>
      </c>
      <c r="J1404" s="63"/>
      <c r="K1404" s="317"/>
      <c r="L1404" s="27"/>
    </row>
    <row r="1405" spans="1:12" ht="20.100000000000001" customHeight="1">
      <c r="A1405" s="276"/>
      <c r="B1405" s="277"/>
      <c r="C1405" s="278"/>
      <c r="D1405" s="284" t="s">
        <v>2254</v>
      </c>
      <c r="E1405" s="280"/>
      <c r="F1405" s="39"/>
      <c r="G1405" s="41"/>
      <c r="H1405" s="39"/>
      <c r="I1405" s="41"/>
      <c r="J1405" s="63"/>
      <c r="K1405" s="317"/>
      <c r="L1405" s="27"/>
    </row>
    <row r="1406" spans="1:12" ht="20.100000000000001" customHeight="1">
      <c r="A1406" s="276"/>
      <c r="B1406" s="277"/>
      <c r="C1406" s="278"/>
      <c r="D1406" s="284" t="s">
        <v>2255</v>
      </c>
      <c r="E1406" s="280"/>
      <c r="F1406" s="39"/>
      <c r="G1406" s="41"/>
      <c r="H1406" s="39">
        <v>2</v>
      </c>
      <c r="I1406" s="41">
        <v>1.3422818791946309</v>
      </c>
      <c r="J1406" s="63"/>
      <c r="K1406" s="317"/>
      <c r="L1406" s="27"/>
    </row>
    <row r="1407" spans="1:12" ht="20.100000000000001" customHeight="1">
      <c r="A1407" s="276"/>
      <c r="B1407" s="277"/>
      <c r="C1407" s="278"/>
      <c r="D1407" s="284" t="s">
        <v>2252</v>
      </c>
      <c r="E1407" s="280"/>
      <c r="F1407" s="39"/>
      <c r="G1407" s="41"/>
      <c r="H1407" s="39"/>
      <c r="I1407" s="41"/>
      <c r="J1407" s="63"/>
      <c r="K1407" s="317"/>
      <c r="L1407" s="27"/>
    </row>
    <row r="1408" spans="1:12" ht="20.100000000000001" customHeight="1">
      <c r="A1408" s="292"/>
      <c r="B1408" s="293"/>
      <c r="C1408" s="294"/>
      <c r="D1408" s="284" t="s">
        <v>2253</v>
      </c>
      <c r="E1408" s="295"/>
      <c r="F1408" s="39"/>
      <c r="G1408" s="41"/>
      <c r="H1408" s="39"/>
      <c r="I1408" s="41"/>
      <c r="J1408" s="322"/>
      <c r="K1408" s="86"/>
      <c r="L1408" s="27"/>
    </row>
    <row r="1409" spans="1:12" ht="20.100000000000001" customHeight="1">
      <c r="A1409" s="286" t="s">
        <v>4559</v>
      </c>
      <c r="B1409" s="287" t="s">
        <v>1663</v>
      </c>
      <c r="C1409" s="289" t="s">
        <v>1309</v>
      </c>
      <c r="D1409" s="279"/>
      <c r="E1409" s="287" t="s">
        <v>2120</v>
      </c>
      <c r="F1409" s="38">
        <v>2744</v>
      </c>
      <c r="G1409" s="40">
        <v>92.546374367622263</v>
      </c>
      <c r="H1409" s="38">
        <v>3001</v>
      </c>
      <c r="I1409" s="40">
        <v>91.105039465695199</v>
      </c>
      <c r="J1409" s="24" t="s">
        <v>1</v>
      </c>
      <c r="K1409" s="313" t="s">
        <v>1</v>
      </c>
      <c r="L1409" s="25"/>
    </row>
    <row r="1410" spans="1:12" ht="20.100000000000001" customHeight="1">
      <c r="A1410" s="276"/>
      <c r="B1410" s="277"/>
      <c r="C1410" s="278"/>
      <c r="D1410" s="284" t="s">
        <v>2116</v>
      </c>
      <c r="E1410" s="277"/>
      <c r="F1410" s="39"/>
      <c r="G1410" s="41"/>
      <c r="H1410" s="39"/>
      <c r="I1410" s="41"/>
      <c r="J1410" s="63"/>
      <c r="K1410" s="315"/>
      <c r="L1410" s="27"/>
    </row>
    <row r="1411" spans="1:12" ht="20.100000000000001" customHeight="1">
      <c r="A1411" s="276"/>
      <c r="B1411" s="277"/>
      <c r="C1411" s="278"/>
      <c r="D1411" s="284" t="s">
        <v>2118</v>
      </c>
      <c r="E1411" s="280"/>
      <c r="F1411" s="39">
        <v>221</v>
      </c>
      <c r="G1411" s="41">
        <v>7.4536256323777401</v>
      </c>
      <c r="H1411" s="39">
        <v>293</v>
      </c>
      <c r="I1411" s="41">
        <v>8.8949605343048006</v>
      </c>
      <c r="J1411" s="63"/>
      <c r="K1411" s="317"/>
      <c r="L1411" s="27"/>
    </row>
    <row r="1412" spans="1:12" ht="20.100000000000001" customHeight="1">
      <c r="A1412" s="286" t="s">
        <v>4560</v>
      </c>
      <c r="B1412" s="287" t="s">
        <v>1662</v>
      </c>
      <c r="C1412" s="289" t="s">
        <v>4561</v>
      </c>
      <c r="D1412" s="279" t="s">
        <v>1657</v>
      </c>
      <c r="E1412" s="288"/>
      <c r="F1412" s="38">
        <v>49</v>
      </c>
      <c r="G1412" s="40">
        <v>22.171945701357465</v>
      </c>
      <c r="H1412" s="38">
        <v>97</v>
      </c>
      <c r="I1412" s="40">
        <v>33.105802047781566</v>
      </c>
      <c r="J1412" s="24" t="s">
        <v>1</v>
      </c>
      <c r="K1412" s="313" t="s">
        <v>1</v>
      </c>
      <c r="L1412" s="25"/>
    </row>
    <row r="1413" spans="1:12" ht="20.100000000000001" customHeight="1">
      <c r="A1413" s="276"/>
      <c r="B1413" s="277"/>
      <c r="C1413" s="278"/>
      <c r="D1413" s="284" t="s">
        <v>2245</v>
      </c>
      <c r="E1413" s="280"/>
      <c r="F1413" s="39">
        <v>56</v>
      </c>
      <c r="G1413" s="41">
        <v>25.339366515837103</v>
      </c>
      <c r="H1413" s="39">
        <v>49</v>
      </c>
      <c r="I1413" s="41">
        <v>16.723549488054605</v>
      </c>
      <c r="J1413" s="63"/>
      <c r="K1413" s="317"/>
      <c r="L1413" s="27"/>
    </row>
    <row r="1414" spans="1:12" ht="20.100000000000001" customHeight="1">
      <c r="A1414" s="276"/>
      <c r="B1414" s="277"/>
      <c r="C1414" s="278"/>
      <c r="D1414" s="284" t="s">
        <v>2246</v>
      </c>
      <c r="E1414" s="280"/>
      <c r="F1414" s="39">
        <v>73</v>
      </c>
      <c r="G1414" s="41">
        <v>33.0316742081448</v>
      </c>
      <c r="H1414" s="39">
        <v>92</v>
      </c>
      <c r="I1414" s="41">
        <v>31.399317406143346</v>
      </c>
      <c r="J1414" s="63"/>
      <c r="K1414" s="317"/>
      <c r="L1414" s="27"/>
    </row>
    <row r="1415" spans="1:12" ht="20.100000000000001" customHeight="1">
      <c r="A1415" s="276"/>
      <c r="B1415" s="277"/>
      <c r="C1415" s="278"/>
      <c r="D1415" s="284" t="s">
        <v>2247</v>
      </c>
      <c r="E1415" s="280"/>
      <c r="F1415" s="39">
        <v>37</v>
      </c>
      <c r="G1415" s="41">
        <v>16.742081447963802</v>
      </c>
      <c r="H1415" s="39">
        <v>34</v>
      </c>
      <c r="I1415" s="41">
        <v>11.604095563139932</v>
      </c>
      <c r="J1415" s="63"/>
      <c r="K1415" s="317"/>
      <c r="L1415" s="27"/>
    </row>
    <row r="1416" spans="1:12" ht="20.100000000000001" customHeight="1">
      <c r="A1416" s="276"/>
      <c r="B1416" s="277"/>
      <c r="C1416" s="278"/>
      <c r="D1416" s="284" t="s">
        <v>2248</v>
      </c>
      <c r="E1416" s="280"/>
      <c r="F1416" s="39">
        <v>2</v>
      </c>
      <c r="G1416" s="41">
        <v>0.90497737556561086</v>
      </c>
      <c r="H1416" s="39">
        <v>13</v>
      </c>
      <c r="I1416" s="41">
        <v>4.4368600682593859</v>
      </c>
      <c r="J1416" s="63"/>
      <c r="K1416" s="317"/>
      <c r="L1416" s="27"/>
    </row>
    <row r="1417" spans="1:12" ht="20.100000000000001" customHeight="1">
      <c r="A1417" s="276"/>
      <c r="B1417" s="277"/>
      <c r="C1417" s="278"/>
      <c r="D1417" s="284" t="s">
        <v>2249</v>
      </c>
      <c r="E1417" s="280"/>
      <c r="F1417" s="39">
        <v>4</v>
      </c>
      <c r="G1417" s="41">
        <v>1.8099547511312217</v>
      </c>
      <c r="H1417" s="39">
        <v>7</v>
      </c>
      <c r="I1417" s="41">
        <v>2.3890784982935154</v>
      </c>
      <c r="J1417" s="63"/>
      <c r="K1417" s="317"/>
      <c r="L1417" s="27"/>
    </row>
    <row r="1418" spans="1:12" ht="20.100000000000001" customHeight="1">
      <c r="A1418" s="276"/>
      <c r="B1418" s="277"/>
      <c r="C1418" s="278"/>
      <c r="D1418" s="284" t="s">
        <v>2250</v>
      </c>
      <c r="E1418" s="280"/>
      <c r="F1418" s="39"/>
      <c r="G1418" s="41"/>
      <c r="H1418" s="39">
        <v>1</v>
      </c>
      <c r="I1418" s="41">
        <v>0.34129692832764508</v>
      </c>
      <c r="J1418" s="63"/>
      <c r="K1418" s="317"/>
      <c r="L1418" s="27"/>
    </row>
    <row r="1419" spans="1:12" ht="20.100000000000001" customHeight="1">
      <c r="A1419" s="276"/>
      <c r="B1419" s="277"/>
      <c r="C1419" s="278"/>
      <c r="D1419" s="284" t="s">
        <v>2251</v>
      </c>
      <c r="E1419" s="280"/>
      <c r="F1419" s="39"/>
      <c r="G1419" s="41"/>
      <c r="H1419" s="39"/>
      <c r="I1419" s="41"/>
      <c r="J1419" s="63"/>
      <c r="K1419" s="317"/>
      <c r="L1419" s="27"/>
    </row>
    <row r="1420" spans="1:12" ht="20.100000000000001" customHeight="1">
      <c r="A1420" s="276"/>
      <c r="B1420" s="277"/>
      <c r="C1420" s="278"/>
      <c r="D1420" s="284" t="s">
        <v>2254</v>
      </c>
      <c r="E1420" s="280"/>
      <c r="F1420" s="39"/>
      <c r="G1420" s="41"/>
      <c r="H1420" s="39"/>
      <c r="I1420" s="41"/>
      <c r="J1420" s="63"/>
      <c r="K1420" s="317"/>
      <c r="L1420" s="27"/>
    </row>
    <row r="1421" spans="1:12" ht="20.100000000000001" customHeight="1">
      <c r="A1421" s="276"/>
      <c r="B1421" s="277"/>
      <c r="C1421" s="278"/>
      <c r="D1421" s="284" t="s">
        <v>2255</v>
      </c>
      <c r="E1421" s="280"/>
      <c r="F1421" s="39"/>
      <c r="G1421" s="41"/>
      <c r="H1421" s="39"/>
      <c r="I1421" s="41"/>
      <c r="J1421" s="63"/>
      <c r="K1421" s="317"/>
      <c r="L1421" s="27"/>
    </row>
    <row r="1422" spans="1:12" ht="20.100000000000001" customHeight="1">
      <c r="A1422" s="276"/>
      <c r="B1422" s="277"/>
      <c r="C1422" s="278"/>
      <c r="D1422" s="284" t="s">
        <v>2252</v>
      </c>
      <c r="E1422" s="280"/>
      <c r="F1422" s="39"/>
      <c r="G1422" s="41"/>
      <c r="H1422" s="39"/>
      <c r="I1422" s="41"/>
      <c r="J1422" s="63"/>
      <c r="K1422" s="317"/>
      <c r="L1422" s="27"/>
    </row>
    <row r="1423" spans="1:12" ht="20.100000000000001" customHeight="1">
      <c r="A1423" s="292"/>
      <c r="B1423" s="293"/>
      <c r="C1423" s="294"/>
      <c r="D1423" s="284" t="s">
        <v>2253</v>
      </c>
      <c r="E1423" s="295"/>
      <c r="F1423" s="39"/>
      <c r="G1423" s="41"/>
      <c r="H1423" s="39"/>
      <c r="I1423" s="41"/>
      <c r="J1423" s="322"/>
      <c r="K1423" s="86"/>
      <c r="L1423" s="27"/>
    </row>
    <row r="1424" spans="1:12" ht="20.100000000000001" customHeight="1">
      <c r="A1424" s="286" t="s">
        <v>4562</v>
      </c>
      <c r="B1424" s="287" t="s">
        <v>1661</v>
      </c>
      <c r="C1424" s="289" t="s">
        <v>1309</v>
      </c>
      <c r="D1424" s="279"/>
      <c r="E1424" s="287" t="s">
        <v>2120</v>
      </c>
      <c r="F1424" s="38">
        <v>2895</v>
      </c>
      <c r="G1424" s="40">
        <v>97.639123102866776</v>
      </c>
      <c r="H1424" s="38">
        <v>3194</v>
      </c>
      <c r="I1424" s="40">
        <v>96.964177292046145</v>
      </c>
      <c r="J1424" s="24" t="s">
        <v>1</v>
      </c>
      <c r="K1424" s="313" t="s">
        <v>1</v>
      </c>
      <c r="L1424" s="25"/>
    </row>
    <row r="1425" spans="1:12" ht="20.100000000000001" customHeight="1">
      <c r="A1425" s="276"/>
      <c r="B1425" s="277"/>
      <c r="C1425" s="278"/>
      <c r="D1425" s="284" t="s">
        <v>2116</v>
      </c>
      <c r="E1425" s="277"/>
      <c r="F1425" s="39"/>
      <c r="G1425" s="41"/>
      <c r="H1425" s="39"/>
      <c r="I1425" s="41"/>
      <c r="J1425" s="63"/>
      <c r="K1425" s="315"/>
      <c r="L1425" s="27"/>
    </row>
    <row r="1426" spans="1:12" ht="20.100000000000001" customHeight="1">
      <c r="A1426" s="276"/>
      <c r="B1426" s="277"/>
      <c r="C1426" s="278"/>
      <c r="D1426" s="284" t="s">
        <v>2118</v>
      </c>
      <c r="E1426" s="280"/>
      <c r="F1426" s="39">
        <v>70</v>
      </c>
      <c r="G1426" s="41">
        <v>2.3608768971332208</v>
      </c>
      <c r="H1426" s="39">
        <v>100</v>
      </c>
      <c r="I1426" s="41">
        <v>3.0358227079538551</v>
      </c>
      <c r="J1426" s="63"/>
      <c r="K1426" s="317"/>
      <c r="L1426" s="27"/>
    </row>
    <row r="1427" spans="1:12" ht="20.100000000000001" customHeight="1">
      <c r="A1427" s="286" t="s">
        <v>4563</v>
      </c>
      <c r="B1427" s="287" t="s">
        <v>1660</v>
      </c>
      <c r="C1427" s="289" t="s">
        <v>5139</v>
      </c>
      <c r="D1427" s="279" t="s">
        <v>1657</v>
      </c>
      <c r="E1427" s="288"/>
      <c r="F1427" s="38">
        <v>14</v>
      </c>
      <c r="G1427" s="40">
        <v>20</v>
      </c>
      <c r="H1427" s="38">
        <v>36</v>
      </c>
      <c r="I1427" s="40">
        <v>36</v>
      </c>
      <c r="J1427" s="24" t="s">
        <v>1</v>
      </c>
      <c r="K1427" s="313" t="s">
        <v>1</v>
      </c>
      <c r="L1427" s="25"/>
    </row>
    <row r="1428" spans="1:12" ht="20.100000000000001" customHeight="1">
      <c r="A1428" s="276"/>
      <c r="B1428" s="277"/>
      <c r="C1428" s="278"/>
      <c r="D1428" s="284" t="s">
        <v>2245</v>
      </c>
      <c r="E1428" s="280"/>
      <c r="F1428" s="39">
        <v>13</v>
      </c>
      <c r="G1428" s="41">
        <v>18.571428571428573</v>
      </c>
      <c r="H1428" s="39">
        <v>16</v>
      </c>
      <c r="I1428" s="41">
        <v>16</v>
      </c>
      <c r="J1428" s="63"/>
      <c r="K1428" s="317"/>
      <c r="L1428" s="27"/>
    </row>
    <row r="1429" spans="1:12" ht="20.100000000000001" customHeight="1">
      <c r="A1429" s="276"/>
      <c r="B1429" s="277"/>
      <c r="C1429" s="278"/>
      <c r="D1429" s="284" t="s">
        <v>2246</v>
      </c>
      <c r="E1429" s="280"/>
      <c r="F1429" s="39">
        <v>24</v>
      </c>
      <c r="G1429" s="41">
        <v>34.285714285714285</v>
      </c>
      <c r="H1429" s="39">
        <v>19</v>
      </c>
      <c r="I1429" s="41">
        <v>19</v>
      </c>
      <c r="J1429" s="63"/>
      <c r="K1429" s="317"/>
      <c r="L1429" s="27"/>
    </row>
    <row r="1430" spans="1:12" ht="20.100000000000001" customHeight="1">
      <c r="A1430" s="276"/>
      <c r="B1430" s="277"/>
      <c r="C1430" s="278"/>
      <c r="D1430" s="284" t="s">
        <v>2247</v>
      </c>
      <c r="E1430" s="280"/>
      <c r="F1430" s="39">
        <v>12</v>
      </c>
      <c r="G1430" s="41">
        <v>17.142857142857142</v>
      </c>
      <c r="H1430" s="39">
        <v>16</v>
      </c>
      <c r="I1430" s="41">
        <v>16</v>
      </c>
      <c r="J1430" s="63"/>
      <c r="K1430" s="317"/>
      <c r="L1430" s="27"/>
    </row>
    <row r="1431" spans="1:12" ht="20.100000000000001" customHeight="1">
      <c r="A1431" s="276"/>
      <c r="B1431" s="277"/>
      <c r="C1431" s="278"/>
      <c r="D1431" s="284" t="s">
        <v>2248</v>
      </c>
      <c r="E1431" s="280"/>
      <c r="F1431" s="39">
        <v>5</v>
      </c>
      <c r="G1431" s="41">
        <v>7.1428571428571432</v>
      </c>
      <c r="H1431" s="39">
        <v>7</v>
      </c>
      <c r="I1431" s="41">
        <v>7.0000000000000009</v>
      </c>
      <c r="J1431" s="63"/>
      <c r="K1431" s="317"/>
      <c r="L1431" s="27"/>
    </row>
    <row r="1432" spans="1:12" ht="20.100000000000001" customHeight="1">
      <c r="A1432" s="276"/>
      <c r="B1432" s="277"/>
      <c r="C1432" s="278"/>
      <c r="D1432" s="284" t="s">
        <v>2249</v>
      </c>
      <c r="E1432" s="280"/>
      <c r="F1432" s="39">
        <v>2</v>
      </c>
      <c r="G1432" s="41">
        <v>2.8571428571428572</v>
      </c>
      <c r="H1432" s="39">
        <v>3</v>
      </c>
      <c r="I1432" s="41">
        <v>3</v>
      </c>
      <c r="J1432" s="63"/>
      <c r="K1432" s="317"/>
      <c r="L1432" s="27"/>
    </row>
    <row r="1433" spans="1:12" ht="20.100000000000001" customHeight="1">
      <c r="A1433" s="276"/>
      <c r="B1433" s="277"/>
      <c r="C1433" s="278"/>
      <c r="D1433" s="284" t="s">
        <v>2250</v>
      </c>
      <c r="E1433" s="280"/>
      <c r="F1433" s="39"/>
      <c r="G1433" s="41"/>
      <c r="H1433" s="39">
        <v>2</v>
      </c>
      <c r="I1433" s="41">
        <v>2</v>
      </c>
      <c r="J1433" s="63"/>
      <c r="K1433" s="317"/>
      <c r="L1433" s="27"/>
    </row>
    <row r="1434" spans="1:12" ht="20.100000000000001" customHeight="1">
      <c r="A1434" s="276"/>
      <c r="B1434" s="277"/>
      <c r="C1434" s="278"/>
      <c r="D1434" s="284" t="s">
        <v>2251</v>
      </c>
      <c r="E1434" s="280"/>
      <c r="F1434" s="39"/>
      <c r="G1434" s="41"/>
      <c r="H1434" s="39">
        <v>1</v>
      </c>
      <c r="I1434" s="41">
        <v>1</v>
      </c>
      <c r="J1434" s="63"/>
      <c r="K1434" s="317"/>
      <c r="L1434" s="27"/>
    </row>
    <row r="1435" spans="1:12" ht="20.100000000000001" customHeight="1">
      <c r="A1435" s="276"/>
      <c r="B1435" s="277"/>
      <c r="C1435" s="278"/>
      <c r="D1435" s="284" t="s">
        <v>2254</v>
      </c>
      <c r="E1435" s="280"/>
      <c r="F1435" s="39"/>
      <c r="G1435" s="41"/>
      <c r="H1435" s="39"/>
      <c r="I1435" s="41"/>
      <c r="J1435" s="63"/>
      <c r="K1435" s="317"/>
      <c r="L1435" s="27"/>
    </row>
    <row r="1436" spans="1:12" ht="20.100000000000001" customHeight="1">
      <c r="A1436" s="276"/>
      <c r="B1436" s="277"/>
      <c r="C1436" s="278"/>
      <c r="D1436" s="284" t="s">
        <v>2255</v>
      </c>
      <c r="E1436" s="280"/>
      <c r="F1436" s="39"/>
      <c r="G1436" s="41"/>
      <c r="H1436" s="39"/>
      <c r="I1436" s="41"/>
      <c r="J1436" s="63"/>
      <c r="K1436" s="317"/>
      <c r="L1436" s="27"/>
    </row>
    <row r="1437" spans="1:12" ht="20.100000000000001" customHeight="1">
      <c r="A1437" s="276"/>
      <c r="B1437" s="277"/>
      <c r="C1437" s="278"/>
      <c r="D1437" s="284" t="s">
        <v>2252</v>
      </c>
      <c r="E1437" s="280"/>
      <c r="F1437" s="39"/>
      <c r="G1437" s="41"/>
      <c r="H1437" s="39"/>
      <c r="I1437" s="41"/>
      <c r="J1437" s="63"/>
      <c r="K1437" s="317"/>
      <c r="L1437" s="27"/>
    </row>
    <row r="1438" spans="1:12" ht="20.100000000000001" customHeight="1">
      <c r="A1438" s="292"/>
      <c r="B1438" s="293"/>
      <c r="C1438" s="294"/>
      <c r="D1438" s="284" t="s">
        <v>2253</v>
      </c>
      <c r="E1438" s="295"/>
      <c r="F1438" s="39"/>
      <c r="G1438" s="41"/>
      <c r="H1438" s="39"/>
      <c r="I1438" s="41"/>
      <c r="J1438" s="322"/>
      <c r="K1438" s="86"/>
      <c r="L1438" s="27"/>
    </row>
    <row r="1439" spans="1:12" ht="20.100000000000001" customHeight="1">
      <c r="A1439" s="286" t="s">
        <v>4564</v>
      </c>
      <c r="B1439" s="287" t="s">
        <v>1659</v>
      </c>
      <c r="C1439" s="289" t="s">
        <v>1309</v>
      </c>
      <c r="D1439" s="279"/>
      <c r="E1439" s="287" t="s">
        <v>2120</v>
      </c>
      <c r="F1439" s="38">
        <v>2923</v>
      </c>
      <c r="G1439" s="40">
        <v>98.583473861720066</v>
      </c>
      <c r="H1439" s="38">
        <v>3192</v>
      </c>
      <c r="I1439" s="40">
        <v>96.903460837887067</v>
      </c>
      <c r="J1439" s="24" t="s">
        <v>1</v>
      </c>
      <c r="K1439" s="313" t="s">
        <v>1</v>
      </c>
      <c r="L1439" s="25"/>
    </row>
    <row r="1440" spans="1:12" ht="20.100000000000001" customHeight="1">
      <c r="A1440" s="276"/>
      <c r="B1440" s="277"/>
      <c r="C1440" s="278"/>
      <c r="D1440" s="284" t="s">
        <v>2116</v>
      </c>
      <c r="E1440" s="277"/>
      <c r="F1440" s="39"/>
      <c r="G1440" s="41"/>
      <c r="H1440" s="39"/>
      <c r="I1440" s="41"/>
      <c r="J1440" s="63"/>
      <c r="K1440" s="315"/>
      <c r="L1440" s="27"/>
    </row>
    <row r="1441" spans="1:12" ht="20.100000000000001" customHeight="1">
      <c r="A1441" s="276"/>
      <c r="B1441" s="277"/>
      <c r="C1441" s="278"/>
      <c r="D1441" s="284" t="s">
        <v>2118</v>
      </c>
      <c r="E1441" s="280"/>
      <c r="F1441" s="39">
        <v>42</v>
      </c>
      <c r="G1441" s="41">
        <v>1.4165261382799326</v>
      </c>
      <c r="H1441" s="39">
        <v>102</v>
      </c>
      <c r="I1441" s="41">
        <v>3.0965391621129328</v>
      </c>
      <c r="J1441" s="63"/>
      <c r="K1441" s="317"/>
      <c r="L1441" s="27"/>
    </row>
    <row r="1442" spans="1:12" ht="20.100000000000001" customHeight="1">
      <c r="A1442" s="286" t="s">
        <v>4565</v>
      </c>
      <c r="B1442" s="287" t="s">
        <v>1658</v>
      </c>
      <c r="C1442" s="289" t="s">
        <v>5140</v>
      </c>
      <c r="D1442" s="279" t="s">
        <v>1657</v>
      </c>
      <c r="E1442" s="288"/>
      <c r="F1442" s="38">
        <v>4</v>
      </c>
      <c r="G1442" s="40">
        <v>9.5238095238095237</v>
      </c>
      <c r="H1442" s="38">
        <v>17</v>
      </c>
      <c r="I1442" s="40">
        <v>16.666666666666664</v>
      </c>
      <c r="J1442" s="24" t="s">
        <v>1</v>
      </c>
      <c r="K1442" s="313" t="s">
        <v>1</v>
      </c>
      <c r="L1442" s="25"/>
    </row>
    <row r="1443" spans="1:12" ht="20.100000000000001" customHeight="1">
      <c r="A1443" s="276"/>
      <c r="B1443" s="277"/>
      <c r="C1443" s="278"/>
      <c r="D1443" s="284" t="s">
        <v>2245</v>
      </c>
      <c r="E1443" s="280"/>
      <c r="F1443" s="39">
        <v>6</v>
      </c>
      <c r="G1443" s="41">
        <v>14.285714285714286</v>
      </c>
      <c r="H1443" s="39">
        <v>5</v>
      </c>
      <c r="I1443" s="41">
        <v>4.9019607843137258</v>
      </c>
      <c r="J1443" s="63"/>
      <c r="K1443" s="317"/>
      <c r="L1443" s="27"/>
    </row>
    <row r="1444" spans="1:12" ht="20.100000000000001" customHeight="1">
      <c r="A1444" s="276"/>
      <c r="B1444" s="277"/>
      <c r="C1444" s="278"/>
      <c r="D1444" s="284" t="s">
        <v>2246</v>
      </c>
      <c r="E1444" s="280"/>
      <c r="F1444" s="39">
        <v>7</v>
      </c>
      <c r="G1444" s="41">
        <v>16.666666666666668</v>
      </c>
      <c r="H1444" s="39">
        <v>21</v>
      </c>
      <c r="I1444" s="41">
        <v>20.588235294117645</v>
      </c>
      <c r="J1444" s="63"/>
      <c r="K1444" s="317"/>
      <c r="L1444" s="27"/>
    </row>
    <row r="1445" spans="1:12" ht="20.100000000000001" customHeight="1">
      <c r="A1445" s="276"/>
      <c r="B1445" s="277"/>
      <c r="C1445" s="278"/>
      <c r="D1445" s="284" t="s">
        <v>2247</v>
      </c>
      <c r="E1445" s="280"/>
      <c r="F1445" s="39">
        <v>6</v>
      </c>
      <c r="G1445" s="41">
        <v>14.285714285714286</v>
      </c>
      <c r="H1445" s="39">
        <v>18</v>
      </c>
      <c r="I1445" s="41">
        <v>17.647058823529413</v>
      </c>
      <c r="J1445" s="63"/>
      <c r="K1445" s="317"/>
      <c r="L1445" s="27"/>
    </row>
    <row r="1446" spans="1:12" ht="20.100000000000001" customHeight="1">
      <c r="A1446" s="276"/>
      <c r="B1446" s="277"/>
      <c r="C1446" s="278"/>
      <c r="D1446" s="284" t="s">
        <v>2248</v>
      </c>
      <c r="E1446" s="280"/>
      <c r="F1446" s="39">
        <v>5</v>
      </c>
      <c r="G1446" s="41">
        <v>11.904761904761905</v>
      </c>
      <c r="H1446" s="39">
        <v>13</v>
      </c>
      <c r="I1446" s="41">
        <v>12.745098039215685</v>
      </c>
      <c r="J1446" s="63"/>
      <c r="K1446" s="317"/>
      <c r="L1446" s="27"/>
    </row>
    <row r="1447" spans="1:12" ht="20.100000000000001" customHeight="1">
      <c r="A1447" s="276"/>
      <c r="B1447" s="277"/>
      <c r="C1447" s="278"/>
      <c r="D1447" s="284" t="s">
        <v>2249</v>
      </c>
      <c r="E1447" s="280"/>
      <c r="F1447" s="39">
        <v>9</v>
      </c>
      <c r="G1447" s="41">
        <v>21.428571428571427</v>
      </c>
      <c r="H1447" s="39">
        <v>13</v>
      </c>
      <c r="I1447" s="41">
        <v>12.745098039215685</v>
      </c>
      <c r="J1447" s="63"/>
      <c r="K1447" s="317"/>
      <c r="L1447" s="27"/>
    </row>
    <row r="1448" spans="1:12" ht="20.100000000000001" customHeight="1">
      <c r="A1448" s="276"/>
      <c r="B1448" s="277"/>
      <c r="C1448" s="278"/>
      <c r="D1448" s="284" t="s">
        <v>2250</v>
      </c>
      <c r="E1448" s="280"/>
      <c r="F1448" s="39">
        <v>3</v>
      </c>
      <c r="G1448" s="41">
        <v>7.1428571428571432</v>
      </c>
      <c r="H1448" s="39">
        <v>13</v>
      </c>
      <c r="I1448" s="41">
        <v>12.745098039215685</v>
      </c>
      <c r="J1448" s="63"/>
      <c r="K1448" s="317"/>
      <c r="L1448" s="27"/>
    </row>
    <row r="1449" spans="1:12" ht="20.100000000000001" customHeight="1">
      <c r="A1449" s="276"/>
      <c r="B1449" s="277"/>
      <c r="C1449" s="278"/>
      <c r="D1449" s="284" t="s">
        <v>2251</v>
      </c>
      <c r="E1449" s="280"/>
      <c r="F1449" s="39">
        <v>2</v>
      </c>
      <c r="G1449" s="41">
        <v>4.7619047619047619</v>
      </c>
      <c r="H1449" s="39">
        <v>2</v>
      </c>
      <c r="I1449" s="41">
        <v>1.9607843137254901</v>
      </c>
      <c r="J1449" s="63"/>
      <c r="K1449" s="317"/>
      <c r="L1449" s="27"/>
    </row>
    <row r="1450" spans="1:12" ht="20.100000000000001" customHeight="1">
      <c r="A1450" s="276"/>
      <c r="B1450" s="277"/>
      <c r="C1450" s="278"/>
      <c r="D1450" s="284" t="s">
        <v>2254</v>
      </c>
      <c r="E1450" s="280"/>
      <c r="F1450" s="39"/>
      <c r="G1450" s="41"/>
      <c r="H1450" s="39"/>
      <c r="I1450" s="41"/>
      <c r="J1450" s="63"/>
      <c r="K1450" s="317"/>
      <c r="L1450" s="27"/>
    </row>
    <row r="1451" spans="1:12" ht="20.100000000000001" customHeight="1">
      <c r="A1451" s="276"/>
      <c r="B1451" s="277"/>
      <c r="C1451" s="278"/>
      <c r="D1451" s="284" t="s">
        <v>2255</v>
      </c>
      <c r="E1451" s="280"/>
      <c r="F1451" s="39"/>
      <c r="G1451" s="41"/>
      <c r="H1451" s="39"/>
      <c r="I1451" s="41"/>
      <c r="J1451" s="63"/>
      <c r="K1451" s="317"/>
      <c r="L1451" s="27"/>
    </row>
    <row r="1452" spans="1:12" ht="20.100000000000001" customHeight="1">
      <c r="A1452" s="276"/>
      <c r="B1452" s="277"/>
      <c r="C1452" s="278"/>
      <c r="D1452" s="284" t="s">
        <v>2252</v>
      </c>
      <c r="E1452" s="280"/>
      <c r="F1452" s="39"/>
      <c r="G1452" s="41"/>
      <c r="H1452" s="39"/>
      <c r="I1452" s="41"/>
      <c r="J1452" s="63"/>
      <c r="K1452" s="317"/>
      <c r="L1452" s="27"/>
    </row>
    <row r="1453" spans="1:12" ht="20.100000000000001" customHeight="1">
      <c r="A1453" s="292"/>
      <c r="B1453" s="293"/>
      <c r="C1453" s="294"/>
      <c r="D1453" s="284" t="s">
        <v>2253</v>
      </c>
      <c r="E1453" s="295"/>
      <c r="F1453" s="39"/>
      <c r="G1453" s="41"/>
      <c r="H1453" s="39"/>
      <c r="I1453" s="41"/>
      <c r="J1453" s="322"/>
      <c r="K1453" s="86"/>
      <c r="L1453" s="27"/>
    </row>
    <row r="1454" spans="1:12" ht="20.100000000000001" customHeight="1">
      <c r="A1454" s="286" t="s">
        <v>4566</v>
      </c>
      <c r="B1454" s="287" t="s">
        <v>1656</v>
      </c>
      <c r="C1454" s="289" t="s">
        <v>1309</v>
      </c>
      <c r="D1454" s="279"/>
      <c r="E1454" s="288"/>
      <c r="F1454" s="38">
        <v>2965</v>
      </c>
      <c r="G1454" s="40">
        <v>100</v>
      </c>
      <c r="H1454" s="38">
        <v>3294</v>
      </c>
      <c r="I1454" s="40">
        <v>100</v>
      </c>
      <c r="J1454" s="24" t="s">
        <v>1</v>
      </c>
      <c r="K1454" s="313" t="s">
        <v>1</v>
      </c>
      <c r="L1454" s="25"/>
    </row>
    <row r="1455" spans="1:12" ht="20.100000000000001" customHeight="1">
      <c r="A1455" s="286" t="s">
        <v>4567</v>
      </c>
      <c r="B1455" s="287" t="s">
        <v>1655</v>
      </c>
      <c r="C1455" s="289" t="s">
        <v>4676</v>
      </c>
      <c r="D1455" s="279"/>
      <c r="E1455" s="288"/>
      <c r="F1455" s="38">
        <v>1321</v>
      </c>
      <c r="G1455" s="40">
        <v>100</v>
      </c>
      <c r="H1455" s="38">
        <v>1504</v>
      </c>
      <c r="I1455" s="40">
        <v>100</v>
      </c>
      <c r="J1455" s="24" t="s">
        <v>1</v>
      </c>
      <c r="K1455" s="313" t="s">
        <v>1</v>
      </c>
      <c r="L1455" s="25"/>
    </row>
    <row r="1456" spans="1:12" ht="20.100000000000001" customHeight="1">
      <c r="A1456" s="286" t="s">
        <v>4568</v>
      </c>
      <c r="B1456" s="287" t="s">
        <v>1654</v>
      </c>
      <c r="C1456" s="289" t="s">
        <v>2061</v>
      </c>
      <c r="D1456" s="279" t="s">
        <v>1653</v>
      </c>
      <c r="E1456" s="288"/>
      <c r="F1456" s="38">
        <v>904</v>
      </c>
      <c r="G1456" s="40">
        <v>30.489038785834737</v>
      </c>
      <c r="H1456" s="38">
        <v>1001</v>
      </c>
      <c r="I1456" s="40">
        <v>30.388585306618094</v>
      </c>
      <c r="J1456" s="24" t="s">
        <v>1</v>
      </c>
      <c r="K1456" s="313" t="s">
        <v>1</v>
      </c>
      <c r="L1456" s="25"/>
    </row>
    <row r="1457" spans="1:12" ht="20.100000000000001" customHeight="1">
      <c r="A1457" s="276"/>
      <c r="B1457" s="277"/>
      <c r="C1457" s="278"/>
      <c r="D1457" s="284" t="s">
        <v>1652</v>
      </c>
      <c r="E1457" s="280"/>
      <c r="F1457" s="39">
        <v>2061</v>
      </c>
      <c r="G1457" s="41">
        <v>69.510961214165263</v>
      </c>
      <c r="H1457" s="39">
        <v>2293</v>
      </c>
      <c r="I1457" s="41">
        <v>69.611414693381903</v>
      </c>
      <c r="J1457" s="63"/>
      <c r="K1457" s="317"/>
      <c r="L1457" s="27"/>
    </row>
    <row r="1458" spans="1:12" ht="20.100000000000001" customHeight="1">
      <c r="A1458" s="286" t="s">
        <v>4569</v>
      </c>
      <c r="B1458" s="287" t="s">
        <v>1651</v>
      </c>
      <c r="C1458" s="289" t="s">
        <v>4677</v>
      </c>
      <c r="D1458" s="279" t="s">
        <v>1648</v>
      </c>
      <c r="E1458" s="288"/>
      <c r="F1458" s="38">
        <v>231</v>
      </c>
      <c r="G1458" s="40">
        <v>25.553097345132741</v>
      </c>
      <c r="H1458" s="38">
        <v>253</v>
      </c>
      <c r="I1458" s="40">
        <v>25.274725274725274</v>
      </c>
      <c r="J1458" s="24" t="s">
        <v>1</v>
      </c>
      <c r="K1458" s="313" t="s">
        <v>1</v>
      </c>
      <c r="L1458" s="25"/>
    </row>
    <row r="1459" spans="1:12" ht="20.100000000000001" customHeight="1">
      <c r="A1459" s="276"/>
      <c r="B1459" s="277"/>
      <c r="C1459" s="278"/>
      <c r="D1459" s="284" t="s">
        <v>1647</v>
      </c>
      <c r="E1459" s="280"/>
      <c r="F1459" s="39">
        <v>105</v>
      </c>
      <c r="G1459" s="41">
        <v>11.61504424778761</v>
      </c>
      <c r="H1459" s="39">
        <v>105</v>
      </c>
      <c r="I1459" s="41">
        <v>10.48951048951049</v>
      </c>
      <c r="J1459" s="63"/>
      <c r="K1459" s="317"/>
      <c r="L1459" s="27"/>
    </row>
    <row r="1460" spans="1:12" ht="20.100000000000001" customHeight="1">
      <c r="A1460" s="276"/>
      <c r="B1460" s="277"/>
      <c r="C1460" s="278"/>
      <c r="D1460" s="284" t="s">
        <v>1646</v>
      </c>
      <c r="E1460" s="280"/>
      <c r="F1460" s="39">
        <v>174</v>
      </c>
      <c r="G1460" s="41">
        <v>19.247787610619469</v>
      </c>
      <c r="H1460" s="39">
        <v>168</v>
      </c>
      <c r="I1460" s="41">
        <v>16.783216783216783</v>
      </c>
      <c r="J1460" s="63"/>
      <c r="K1460" s="317"/>
      <c r="L1460" s="27"/>
    </row>
    <row r="1461" spans="1:12" ht="20.100000000000001" customHeight="1">
      <c r="A1461" s="276"/>
      <c r="B1461" s="277"/>
      <c r="C1461" s="278"/>
      <c r="D1461" s="284" t="s">
        <v>1645</v>
      </c>
      <c r="E1461" s="280"/>
      <c r="F1461" s="39">
        <v>97</v>
      </c>
      <c r="G1461" s="41">
        <v>10.730088495575222</v>
      </c>
      <c r="H1461" s="39">
        <v>82</v>
      </c>
      <c r="I1461" s="41">
        <v>8.1918081918081924</v>
      </c>
      <c r="J1461" s="63"/>
      <c r="K1461" s="317"/>
      <c r="L1461" s="27"/>
    </row>
    <row r="1462" spans="1:12" ht="20.100000000000001" customHeight="1">
      <c r="A1462" s="276"/>
      <c r="B1462" s="277"/>
      <c r="C1462" s="278"/>
      <c r="D1462" s="284" t="s">
        <v>1644</v>
      </c>
      <c r="E1462" s="280"/>
      <c r="F1462" s="39">
        <v>1</v>
      </c>
      <c r="G1462" s="41">
        <v>0.11061946902654868</v>
      </c>
      <c r="H1462" s="39">
        <v>2</v>
      </c>
      <c r="I1462" s="41">
        <v>0.19980019980019981</v>
      </c>
      <c r="J1462" s="63"/>
      <c r="K1462" s="317"/>
      <c r="L1462" s="27"/>
    </row>
    <row r="1463" spans="1:12" ht="20.100000000000001" customHeight="1">
      <c r="A1463" s="276"/>
      <c r="B1463" s="277"/>
      <c r="C1463" s="278"/>
      <c r="D1463" s="284" t="s">
        <v>1643</v>
      </c>
      <c r="E1463" s="280"/>
      <c r="F1463" s="39">
        <v>2</v>
      </c>
      <c r="G1463" s="41">
        <v>0.22123893805309736</v>
      </c>
      <c r="H1463" s="39">
        <v>2</v>
      </c>
      <c r="I1463" s="41">
        <v>0.19980019980019981</v>
      </c>
      <c r="J1463" s="63"/>
      <c r="K1463" s="317"/>
      <c r="L1463" s="27"/>
    </row>
    <row r="1464" spans="1:12" ht="20.100000000000001" customHeight="1">
      <c r="A1464" s="276"/>
      <c r="B1464" s="277"/>
      <c r="C1464" s="278"/>
      <c r="D1464" s="284" t="s">
        <v>1642</v>
      </c>
      <c r="E1464" s="280"/>
      <c r="F1464" s="39">
        <v>6</v>
      </c>
      <c r="G1464" s="41">
        <v>0.66371681415929207</v>
      </c>
      <c r="H1464" s="39">
        <v>5</v>
      </c>
      <c r="I1464" s="41">
        <v>0.49950049950049952</v>
      </c>
      <c r="J1464" s="63"/>
      <c r="K1464" s="317"/>
      <c r="L1464" s="27"/>
    </row>
    <row r="1465" spans="1:12" ht="20.100000000000001" customHeight="1">
      <c r="A1465" s="276"/>
      <c r="B1465" s="277"/>
      <c r="C1465" s="278"/>
      <c r="D1465" s="284" t="s">
        <v>1641</v>
      </c>
      <c r="E1465" s="280"/>
      <c r="F1465" s="39">
        <v>284</v>
      </c>
      <c r="G1465" s="41">
        <v>31.415929203539822</v>
      </c>
      <c r="H1465" s="39">
        <v>336</v>
      </c>
      <c r="I1465" s="41">
        <v>33.566433566433567</v>
      </c>
      <c r="J1465" s="63"/>
      <c r="K1465" s="317"/>
      <c r="L1465" s="27"/>
    </row>
    <row r="1466" spans="1:12" ht="20.100000000000001" customHeight="1">
      <c r="A1466" s="276"/>
      <c r="B1466" s="277"/>
      <c r="C1466" s="278"/>
      <c r="D1466" s="284" t="s">
        <v>1640</v>
      </c>
      <c r="E1466" s="280"/>
      <c r="F1466" s="39">
        <v>1</v>
      </c>
      <c r="G1466" s="41">
        <v>0.11061946902654868</v>
      </c>
      <c r="H1466" s="39">
        <v>2</v>
      </c>
      <c r="I1466" s="41">
        <v>0.19980019980019981</v>
      </c>
      <c r="J1466" s="63"/>
      <c r="K1466" s="317"/>
      <c r="L1466" s="27"/>
    </row>
    <row r="1467" spans="1:12" ht="20.100000000000001" customHeight="1">
      <c r="A1467" s="292"/>
      <c r="B1467" s="293"/>
      <c r="C1467" s="294"/>
      <c r="D1467" s="284" t="s">
        <v>2113</v>
      </c>
      <c r="E1467" s="295"/>
      <c r="F1467" s="39"/>
      <c r="G1467" s="41"/>
      <c r="H1467" s="39">
        <v>2</v>
      </c>
      <c r="I1467" s="41">
        <v>0.19980019980019981</v>
      </c>
      <c r="J1467" s="322"/>
      <c r="K1467" s="86"/>
      <c r="L1467" s="27"/>
    </row>
    <row r="1468" spans="1:12" ht="20.100000000000001" customHeight="1">
      <c r="A1468" s="276"/>
      <c r="B1468" s="277"/>
      <c r="C1468" s="278"/>
      <c r="D1468" s="284" t="s">
        <v>2038</v>
      </c>
      <c r="E1468" s="280"/>
      <c r="F1468" s="39">
        <v>3</v>
      </c>
      <c r="G1468" s="41">
        <v>0.33185840707964603</v>
      </c>
      <c r="H1468" s="39">
        <v>44</v>
      </c>
      <c r="I1468" s="41">
        <v>4.395604395604396</v>
      </c>
      <c r="J1468" s="63"/>
      <c r="K1468" s="317"/>
      <c r="L1468" s="27"/>
    </row>
    <row r="1469" spans="1:12" ht="20.100000000000001" customHeight="1">
      <c r="A1469" s="276"/>
      <c r="B1469" s="277"/>
      <c r="C1469" s="278"/>
      <c r="D1469" s="284" t="s">
        <v>2115</v>
      </c>
      <c r="E1469" s="280"/>
      <c r="F1469" s="39"/>
      <c r="G1469" s="41"/>
      <c r="H1469" s="39"/>
      <c r="I1469" s="41"/>
      <c r="J1469" s="63"/>
      <c r="K1469" s="317"/>
      <c r="L1469" s="27"/>
    </row>
    <row r="1470" spans="1:12" ht="20.100000000000001" customHeight="1">
      <c r="A1470" s="286" t="s">
        <v>4570</v>
      </c>
      <c r="B1470" s="287" t="s">
        <v>1650</v>
      </c>
      <c r="C1470" s="289" t="s">
        <v>4678</v>
      </c>
      <c r="D1470" s="279"/>
      <c r="E1470" s="288"/>
      <c r="F1470" s="38">
        <v>3</v>
      </c>
      <c r="G1470" s="40">
        <v>100</v>
      </c>
      <c r="H1470" s="38">
        <v>44</v>
      </c>
      <c r="I1470" s="40">
        <v>100</v>
      </c>
      <c r="J1470" s="24" t="s">
        <v>1</v>
      </c>
      <c r="K1470" s="313" t="s">
        <v>1</v>
      </c>
      <c r="L1470" s="25"/>
    </row>
    <row r="1471" spans="1:12" ht="20.100000000000001" customHeight="1">
      <c r="A1471" s="286" t="s">
        <v>4571</v>
      </c>
      <c r="B1471" s="287" t="s">
        <v>1649</v>
      </c>
      <c r="C1471" s="289" t="s">
        <v>4677</v>
      </c>
      <c r="D1471" s="279" t="s">
        <v>1648</v>
      </c>
      <c r="E1471" s="288"/>
      <c r="F1471" s="38">
        <v>76</v>
      </c>
      <c r="G1471" s="40">
        <v>8.4070796460176993</v>
      </c>
      <c r="H1471" s="38">
        <v>80</v>
      </c>
      <c r="I1471" s="40">
        <v>7.9920079920079923</v>
      </c>
      <c r="J1471" s="24" t="s">
        <v>1</v>
      </c>
      <c r="K1471" s="313" t="s">
        <v>1</v>
      </c>
      <c r="L1471" s="25"/>
    </row>
    <row r="1472" spans="1:12" ht="20.100000000000001" customHeight="1">
      <c r="A1472" s="276"/>
      <c r="B1472" s="277"/>
      <c r="C1472" s="278"/>
      <c r="D1472" s="284" t="s">
        <v>1647</v>
      </c>
      <c r="E1472" s="280"/>
      <c r="F1472" s="39">
        <v>90</v>
      </c>
      <c r="G1472" s="41">
        <v>9.9557522123893811</v>
      </c>
      <c r="H1472" s="39">
        <v>110</v>
      </c>
      <c r="I1472" s="41">
        <v>10.989010989010989</v>
      </c>
      <c r="J1472" s="63"/>
      <c r="K1472" s="317"/>
      <c r="L1472" s="27"/>
    </row>
    <row r="1473" spans="1:12" ht="20.100000000000001" customHeight="1">
      <c r="A1473" s="276"/>
      <c r="B1473" s="277"/>
      <c r="C1473" s="278"/>
      <c r="D1473" s="284" t="s">
        <v>1646</v>
      </c>
      <c r="E1473" s="280"/>
      <c r="F1473" s="39">
        <v>69</v>
      </c>
      <c r="G1473" s="41">
        <v>7.6327433628318575</v>
      </c>
      <c r="H1473" s="39">
        <v>78</v>
      </c>
      <c r="I1473" s="41">
        <v>7.7922077922077921</v>
      </c>
      <c r="J1473" s="63"/>
      <c r="K1473" s="317"/>
      <c r="L1473" s="27"/>
    </row>
    <row r="1474" spans="1:12" ht="20.100000000000001" customHeight="1">
      <c r="A1474" s="276"/>
      <c r="B1474" s="277"/>
      <c r="C1474" s="278"/>
      <c r="D1474" s="284" t="s">
        <v>1645</v>
      </c>
      <c r="E1474" s="280"/>
      <c r="F1474" s="39">
        <v>86</v>
      </c>
      <c r="G1474" s="41">
        <v>9.5132743362831853</v>
      </c>
      <c r="H1474" s="39">
        <v>102</v>
      </c>
      <c r="I1474" s="41">
        <v>10.18981018981019</v>
      </c>
      <c r="J1474" s="63"/>
      <c r="K1474" s="317"/>
      <c r="L1474" s="27"/>
    </row>
    <row r="1475" spans="1:12" ht="20.100000000000001" customHeight="1">
      <c r="A1475" s="276"/>
      <c r="B1475" s="277"/>
      <c r="C1475" s="278"/>
      <c r="D1475" s="284" t="s">
        <v>1644</v>
      </c>
      <c r="E1475" s="280"/>
      <c r="F1475" s="39">
        <v>5</v>
      </c>
      <c r="G1475" s="41">
        <v>0.55309734513274333</v>
      </c>
      <c r="H1475" s="39">
        <v>3</v>
      </c>
      <c r="I1475" s="41">
        <v>0.29970029970029971</v>
      </c>
      <c r="J1475" s="63"/>
      <c r="K1475" s="317"/>
      <c r="L1475" s="27"/>
    </row>
    <row r="1476" spans="1:12" ht="20.100000000000001" customHeight="1">
      <c r="A1476" s="276"/>
      <c r="B1476" s="277"/>
      <c r="C1476" s="278"/>
      <c r="D1476" s="284" t="s">
        <v>1643</v>
      </c>
      <c r="E1476" s="280"/>
      <c r="F1476" s="39">
        <v>1</v>
      </c>
      <c r="G1476" s="41">
        <v>0.11061946902654868</v>
      </c>
      <c r="H1476" s="39">
        <v>5</v>
      </c>
      <c r="I1476" s="41">
        <v>0.49950049950049952</v>
      </c>
      <c r="J1476" s="63"/>
      <c r="K1476" s="317"/>
      <c r="L1476" s="27"/>
    </row>
    <row r="1477" spans="1:12" ht="20.100000000000001" customHeight="1">
      <c r="A1477" s="276"/>
      <c r="B1477" s="277"/>
      <c r="C1477" s="278"/>
      <c r="D1477" s="284" t="s">
        <v>1642</v>
      </c>
      <c r="E1477" s="280"/>
      <c r="F1477" s="39">
        <v>3</v>
      </c>
      <c r="G1477" s="41">
        <v>0.33185840707964603</v>
      </c>
      <c r="H1477" s="39">
        <v>6</v>
      </c>
      <c r="I1477" s="41">
        <v>0.59940059940059942</v>
      </c>
      <c r="J1477" s="63"/>
      <c r="K1477" s="317"/>
      <c r="L1477" s="27"/>
    </row>
    <row r="1478" spans="1:12" ht="20.100000000000001" customHeight="1">
      <c r="A1478" s="276"/>
      <c r="B1478" s="277"/>
      <c r="C1478" s="278"/>
      <c r="D1478" s="284" t="s">
        <v>1641</v>
      </c>
      <c r="E1478" s="280"/>
      <c r="F1478" s="39">
        <v>42</v>
      </c>
      <c r="G1478" s="41">
        <v>4.6460176991150446</v>
      </c>
      <c r="H1478" s="39">
        <v>92</v>
      </c>
      <c r="I1478" s="41">
        <v>9.1908091908091905</v>
      </c>
      <c r="J1478" s="63"/>
      <c r="K1478" s="317"/>
      <c r="L1478" s="27"/>
    </row>
    <row r="1479" spans="1:12" ht="20.100000000000001" customHeight="1">
      <c r="A1479" s="276"/>
      <c r="B1479" s="277"/>
      <c r="C1479" s="278"/>
      <c r="D1479" s="284" t="s">
        <v>1640</v>
      </c>
      <c r="E1479" s="280"/>
      <c r="F1479" s="39">
        <v>1</v>
      </c>
      <c r="G1479" s="41">
        <v>0.11061946902654868</v>
      </c>
      <c r="H1479" s="39"/>
      <c r="I1479" s="41"/>
      <c r="J1479" s="63"/>
      <c r="K1479" s="317"/>
      <c r="L1479" s="27"/>
    </row>
    <row r="1480" spans="1:12" ht="20.100000000000001" customHeight="1">
      <c r="A1480" s="292"/>
      <c r="B1480" s="293"/>
      <c r="C1480" s="294"/>
      <c r="D1480" s="284" t="s">
        <v>2113</v>
      </c>
      <c r="E1480" s="295"/>
      <c r="F1480" s="39">
        <v>5</v>
      </c>
      <c r="G1480" s="41">
        <v>0.55309734513274333</v>
      </c>
      <c r="H1480" s="39">
        <v>4</v>
      </c>
      <c r="I1480" s="41">
        <v>0.39960039960039961</v>
      </c>
      <c r="J1480" s="322"/>
      <c r="K1480" s="86"/>
      <c r="L1480" s="27"/>
    </row>
    <row r="1481" spans="1:12" ht="20.100000000000001" customHeight="1">
      <c r="A1481" s="276"/>
      <c r="B1481" s="277"/>
      <c r="C1481" s="278"/>
      <c r="D1481" s="284" t="s">
        <v>2038</v>
      </c>
      <c r="E1481" s="280"/>
      <c r="F1481" s="39"/>
      <c r="G1481" s="41"/>
      <c r="H1481" s="39">
        <v>12</v>
      </c>
      <c r="I1481" s="41">
        <v>1.1988011988011988</v>
      </c>
      <c r="J1481" s="63"/>
      <c r="K1481" s="317"/>
      <c r="L1481" s="27"/>
    </row>
    <row r="1482" spans="1:12" ht="20.100000000000001" customHeight="1">
      <c r="A1482" s="276"/>
      <c r="B1482" s="277"/>
      <c r="C1482" s="278"/>
      <c r="D1482" s="284" t="s">
        <v>2115</v>
      </c>
      <c r="E1482" s="280"/>
      <c r="F1482" s="39">
        <v>526</v>
      </c>
      <c r="G1482" s="41">
        <v>58.185840707964601</v>
      </c>
      <c r="H1482" s="39">
        <v>509</v>
      </c>
      <c r="I1482" s="41">
        <v>50.849150849150845</v>
      </c>
      <c r="J1482" s="63"/>
      <c r="K1482" s="317"/>
      <c r="L1482" s="27"/>
    </row>
    <row r="1483" spans="1:12" ht="20.100000000000001" customHeight="1">
      <c r="A1483" s="286" t="s">
        <v>4572</v>
      </c>
      <c r="B1483" s="287" t="s">
        <v>1639</v>
      </c>
      <c r="C1483" s="289" t="s">
        <v>4679</v>
      </c>
      <c r="D1483" s="279"/>
      <c r="E1483" s="288"/>
      <c r="F1483" s="38"/>
      <c r="G1483" s="40"/>
      <c r="H1483" s="38">
        <v>12</v>
      </c>
      <c r="I1483" s="40">
        <v>100</v>
      </c>
      <c r="J1483" s="24" t="s">
        <v>1</v>
      </c>
      <c r="K1483" s="313" t="s">
        <v>1</v>
      </c>
      <c r="L1483" s="25"/>
    </row>
    <row r="1484" spans="1:12" ht="20.100000000000001" customHeight="1">
      <c r="A1484" s="286" t="s">
        <v>4573</v>
      </c>
      <c r="B1484" s="287" t="s">
        <v>1638</v>
      </c>
      <c r="C1484" s="289" t="s">
        <v>1309</v>
      </c>
      <c r="D1484" s="279" t="s">
        <v>89</v>
      </c>
      <c r="E1484" s="288"/>
      <c r="F1484" s="38">
        <v>1484</v>
      </c>
      <c r="G1484" s="40">
        <v>50.050590219224283</v>
      </c>
      <c r="H1484" s="38">
        <v>1672</v>
      </c>
      <c r="I1484" s="40">
        <v>50.758955676988457</v>
      </c>
      <c r="J1484" s="24" t="s">
        <v>1</v>
      </c>
      <c r="K1484" s="313" t="s">
        <v>1</v>
      </c>
      <c r="L1484" s="25"/>
    </row>
    <row r="1485" spans="1:12" ht="20.100000000000001" customHeight="1">
      <c r="A1485" s="276"/>
      <c r="B1485" s="277"/>
      <c r="C1485" s="278"/>
      <c r="D1485" s="284" t="s">
        <v>90</v>
      </c>
      <c r="E1485" s="280"/>
      <c r="F1485" s="39">
        <v>1481</v>
      </c>
      <c r="G1485" s="41">
        <v>49.949409780775717</v>
      </c>
      <c r="H1485" s="39">
        <v>1622</v>
      </c>
      <c r="I1485" s="41">
        <v>49.241044323011536</v>
      </c>
      <c r="J1485" s="63"/>
      <c r="K1485" s="317"/>
      <c r="L1485" s="27"/>
    </row>
    <row r="1486" spans="1:12" ht="20.100000000000001" customHeight="1">
      <c r="A1486" s="286" t="s">
        <v>4574</v>
      </c>
      <c r="B1486" s="287" t="s">
        <v>1637</v>
      </c>
      <c r="C1486" s="289" t="s">
        <v>4680</v>
      </c>
      <c r="D1486" s="279"/>
      <c r="E1486" s="287" t="s">
        <v>2120</v>
      </c>
      <c r="F1486" s="38">
        <v>1089</v>
      </c>
      <c r="G1486" s="40">
        <v>73.382749326145557</v>
      </c>
      <c r="H1486" s="38">
        <v>1167</v>
      </c>
      <c r="I1486" s="40">
        <v>69.796650717703344</v>
      </c>
      <c r="J1486" s="24" t="s">
        <v>1</v>
      </c>
      <c r="K1486" s="313" t="s">
        <v>1</v>
      </c>
      <c r="L1486" s="25"/>
    </row>
    <row r="1487" spans="1:12" ht="20.100000000000001" customHeight="1">
      <c r="A1487" s="276"/>
      <c r="B1487" s="277"/>
      <c r="C1487" s="278"/>
      <c r="D1487" s="284" t="s">
        <v>2256</v>
      </c>
      <c r="E1487" s="277"/>
      <c r="F1487" s="39"/>
      <c r="G1487" s="41"/>
      <c r="H1487" s="39"/>
      <c r="I1487" s="41"/>
      <c r="J1487" s="63"/>
      <c r="K1487" s="315"/>
      <c r="L1487" s="27"/>
    </row>
    <row r="1488" spans="1:12" ht="20.100000000000001" customHeight="1">
      <c r="A1488" s="276"/>
      <c r="B1488" s="277"/>
      <c r="C1488" s="278"/>
      <c r="D1488" s="284" t="s">
        <v>2118</v>
      </c>
      <c r="E1488" s="280"/>
      <c r="F1488" s="39">
        <v>395</v>
      </c>
      <c r="G1488" s="41">
        <v>26.617250673854446</v>
      </c>
      <c r="H1488" s="39">
        <v>505</v>
      </c>
      <c r="I1488" s="41">
        <v>30.203349282296656</v>
      </c>
      <c r="J1488" s="63"/>
      <c r="K1488" s="317"/>
      <c r="L1488" s="27"/>
    </row>
    <row r="1489" spans="1:12" ht="20.100000000000001" customHeight="1">
      <c r="A1489" s="286" t="s">
        <v>4575</v>
      </c>
      <c r="B1489" s="287" t="s">
        <v>1636</v>
      </c>
      <c r="C1489" s="289" t="s">
        <v>5141</v>
      </c>
      <c r="D1489" s="279" t="s">
        <v>1609</v>
      </c>
      <c r="E1489" s="288"/>
      <c r="F1489" s="38">
        <v>44</v>
      </c>
      <c r="G1489" s="40">
        <v>11.139240506329115</v>
      </c>
      <c r="H1489" s="38">
        <v>86</v>
      </c>
      <c r="I1489" s="40">
        <v>17.029702970297031</v>
      </c>
      <c r="J1489" s="24" t="s">
        <v>1</v>
      </c>
      <c r="K1489" s="313" t="s">
        <v>1</v>
      </c>
      <c r="L1489" s="25"/>
    </row>
    <row r="1490" spans="1:12" ht="20.100000000000001" customHeight="1">
      <c r="A1490" s="276"/>
      <c r="B1490" s="277"/>
      <c r="C1490" s="278"/>
      <c r="D1490" s="284" t="s">
        <v>2143</v>
      </c>
      <c r="E1490" s="280"/>
      <c r="F1490" s="39">
        <v>76</v>
      </c>
      <c r="G1490" s="41">
        <v>19.240506329113924</v>
      </c>
      <c r="H1490" s="39">
        <v>120</v>
      </c>
      <c r="I1490" s="41">
        <v>23.762376237623762</v>
      </c>
      <c r="J1490" s="63"/>
      <c r="K1490" s="317"/>
      <c r="L1490" s="27"/>
    </row>
    <row r="1491" spans="1:12" ht="20.100000000000001" customHeight="1">
      <c r="A1491" s="276"/>
      <c r="B1491" s="277"/>
      <c r="C1491" s="278"/>
      <c r="D1491" s="284" t="s">
        <v>2144</v>
      </c>
      <c r="E1491" s="280"/>
      <c r="F1491" s="39">
        <v>119</v>
      </c>
      <c r="G1491" s="41">
        <v>30.126582278481013</v>
      </c>
      <c r="H1491" s="39">
        <v>135</v>
      </c>
      <c r="I1491" s="41">
        <v>26.732673267326735</v>
      </c>
      <c r="J1491" s="63"/>
      <c r="K1491" s="317"/>
      <c r="L1491" s="27"/>
    </row>
    <row r="1492" spans="1:12" ht="20.100000000000001" customHeight="1">
      <c r="A1492" s="276"/>
      <c r="B1492" s="277"/>
      <c r="C1492" s="278"/>
      <c r="D1492" s="284" t="s">
        <v>2145</v>
      </c>
      <c r="E1492" s="280"/>
      <c r="F1492" s="39">
        <v>88</v>
      </c>
      <c r="G1492" s="41">
        <v>22.278481012658229</v>
      </c>
      <c r="H1492" s="39">
        <v>95</v>
      </c>
      <c r="I1492" s="41">
        <v>18.811881188118811</v>
      </c>
      <c r="J1492" s="63"/>
      <c r="K1492" s="317"/>
      <c r="L1492" s="27"/>
    </row>
    <row r="1493" spans="1:12" ht="20.100000000000001" customHeight="1">
      <c r="A1493" s="276"/>
      <c r="B1493" s="277"/>
      <c r="C1493" s="278"/>
      <c r="D1493" s="284" t="s">
        <v>2146</v>
      </c>
      <c r="E1493" s="280"/>
      <c r="F1493" s="39">
        <v>48</v>
      </c>
      <c r="G1493" s="41">
        <v>12.151898734177216</v>
      </c>
      <c r="H1493" s="39">
        <v>49</v>
      </c>
      <c r="I1493" s="41">
        <v>9.7029702970297027</v>
      </c>
      <c r="J1493" s="63"/>
      <c r="K1493" s="317"/>
      <c r="L1493" s="27"/>
    </row>
    <row r="1494" spans="1:12" ht="20.100000000000001" customHeight="1">
      <c r="A1494" s="276"/>
      <c r="B1494" s="277"/>
      <c r="C1494" s="278"/>
      <c r="D1494" s="284" t="s">
        <v>2147</v>
      </c>
      <c r="E1494" s="280"/>
      <c r="F1494" s="39">
        <v>16</v>
      </c>
      <c r="G1494" s="41">
        <v>4.0506329113924053</v>
      </c>
      <c r="H1494" s="39">
        <v>17</v>
      </c>
      <c r="I1494" s="41">
        <v>3.3663366336633667</v>
      </c>
      <c r="J1494" s="63"/>
      <c r="K1494" s="317"/>
      <c r="L1494" s="27"/>
    </row>
    <row r="1495" spans="1:12" ht="20.100000000000001" customHeight="1">
      <c r="A1495" s="276"/>
      <c r="B1495" s="277"/>
      <c r="C1495" s="278"/>
      <c r="D1495" s="284" t="s">
        <v>2148</v>
      </c>
      <c r="E1495" s="280"/>
      <c r="F1495" s="39">
        <v>4</v>
      </c>
      <c r="G1495" s="41">
        <v>1.0126582278481013</v>
      </c>
      <c r="H1495" s="39">
        <v>3</v>
      </c>
      <c r="I1495" s="41">
        <v>0.59405940594059403</v>
      </c>
      <c r="J1495" s="63"/>
      <c r="K1495" s="317"/>
      <c r="L1495" s="27"/>
    </row>
    <row r="1496" spans="1:12" ht="20.100000000000001" customHeight="1">
      <c r="A1496" s="276"/>
      <c r="B1496" s="277"/>
      <c r="C1496" s="278"/>
      <c r="D1496" s="284" t="s">
        <v>2149</v>
      </c>
      <c r="E1496" s="280"/>
      <c r="F1496" s="39"/>
      <c r="G1496" s="41"/>
      <c r="H1496" s="39"/>
      <c r="I1496" s="41"/>
      <c r="J1496" s="63"/>
      <c r="K1496" s="317"/>
      <c r="L1496" s="27"/>
    </row>
    <row r="1497" spans="1:12" ht="20.100000000000001" customHeight="1">
      <c r="A1497" s="276"/>
      <c r="B1497" s="277"/>
      <c r="C1497" s="278"/>
      <c r="D1497" s="284" t="s">
        <v>2142</v>
      </c>
      <c r="E1497" s="280"/>
      <c r="F1497" s="39"/>
      <c r="G1497" s="41"/>
      <c r="H1497" s="39"/>
      <c r="I1497" s="41"/>
      <c r="J1497" s="63"/>
      <c r="K1497" s="317"/>
      <c r="L1497" s="27"/>
    </row>
    <row r="1498" spans="1:12" ht="20.100000000000001" customHeight="1">
      <c r="A1498" s="286" t="s">
        <v>4576</v>
      </c>
      <c r="B1498" s="287" t="s">
        <v>1635</v>
      </c>
      <c r="C1498" s="289" t="s">
        <v>1309</v>
      </c>
      <c r="D1498" s="279" t="s">
        <v>1634</v>
      </c>
      <c r="E1498" s="288"/>
      <c r="F1498" s="38">
        <v>1964</v>
      </c>
      <c r="G1498" s="40">
        <v>66.2</v>
      </c>
      <c r="H1498" s="38">
        <v>2202</v>
      </c>
      <c r="I1498" s="40">
        <v>66.848816029143904</v>
      </c>
      <c r="J1498" s="24" t="s">
        <v>1</v>
      </c>
      <c r="K1498" s="313" t="s">
        <v>1</v>
      </c>
      <c r="L1498" s="25"/>
    </row>
    <row r="1499" spans="1:12" ht="20.100000000000001" customHeight="1">
      <c r="A1499" s="276"/>
      <c r="B1499" s="277"/>
      <c r="C1499" s="278"/>
      <c r="D1499" s="284" t="s">
        <v>1633</v>
      </c>
      <c r="E1499" s="280"/>
      <c r="F1499" s="39">
        <v>1001</v>
      </c>
      <c r="G1499" s="41">
        <v>33.799999999999997</v>
      </c>
      <c r="H1499" s="39">
        <v>1092</v>
      </c>
      <c r="I1499" s="41">
        <v>33.151183970856103</v>
      </c>
      <c r="J1499" s="63"/>
      <c r="K1499" s="317"/>
      <c r="L1499" s="27"/>
    </row>
    <row r="1500" spans="1:12" ht="20.100000000000001" customHeight="1">
      <c r="A1500" s="286" t="s">
        <v>4577</v>
      </c>
      <c r="B1500" s="287" t="s">
        <v>1632</v>
      </c>
      <c r="C1500" s="289" t="s">
        <v>4681</v>
      </c>
      <c r="D1500" s="279"/>
      <c r="E1500" s="287" t="s">
        <v>2120</v>
      </c>
      <c r="F1500" s="38">
        <v>1495</v>
      </c>
      <c r="G1500" s="40">
        <v>76.107997962302605</v>
      </c>
      <c r="H1500" s="38">
        <v>1626</v>
      </c>
      <c r="I1500" s="40">
        <v>73.841961852861033</v>
      </c>
      <c r="J1500" s="24" t="s">
        <v>1</v>
      </c>
      <c r="K1500" s="313" t="s">
        <v>1</v>
      </c>
      <c r="L1500" s="25"/>
    </row>
    <row r="1501" spans="1:12" ht="20.100000000000001" customHeight="1">
      <c r="A1501" s="276"/>
      <c r="B1501" s="277"/>
      <c r="C1501" s="278"/>
      <c r="D1501" s="284" t="s">
        <v>2116</v>
      </c>
      <c r="E1501" s="277"/>
      <c r="F1501" s="39"/>
      <c r="G1501" s="41"/>
      <c r="H1501" s="39"/>
      <c r="I1501" s="41"/>
      <c r="J1501" s="63"/>
      <c r="K1501" s="315"/>
      <c r="L1501" s="27"/>
    </row>
    <row r="1502" spans="1:12" ht="20.100000000000001" customHeight="1">
      <c r="A1502" s="276"/>
      <c r="B1502" s="277"/>
      <c r="C1502" s="278"/>
      <c r="D1502" s="284" t="s">
        <v>2118</v>
      </c>
      <c r="E1502" s="280"/>
      <c r="F1502" s="39">
        <v>469</v>
      </c>
      <c r="G1502" s="41">
        <v>23.892002037697402</v>
      </c>
      <c r="H1502" s="39">
        <v>576</v>
      </c>
      <c r="I1502" s="41">
        <v>26.158038147138967</v>
      </c>
      <c r="J1502" s="63"/>
      <c r="K1502" s="317"/>
      <c r="L1502" s="27"/>
    </row>
    <row r="1503" spans="1:12" ht="20.100000000000001" customHeight="1">
      <c r="A1503" s="286" t="s">
        <v>4578</v>
      </c>
      <c r="B1503" s="287" t="s">
        <v>1619</v>
      </c>
      <c r="C1503" s="289" t="s">
        <v>5142</v>
      </c>
      <c r="D1503" s="279" t="s">
        <v>1609</v>
      </c>
      <c r="E1503" s="288"/>
      <c r="F1503" s="38">
        <v>2</v>
      </c>
      <c r="G1503" s="40">
        <v>0.42643923240938164</v>
      </c>
      <c r="H1503" s="38">
        <v>4</v>
      </c>
      <c r="I1503" s="40">
        <v>0.69444444444444442</v>
      </c>
      <c r="J1503" s="24" t="s">
        <v>1</v>
      </c>
      <c r="K1503" s="313" t="s">
        <v>1</v>
      </c>
      <c r="L1503" s="25"/>
    </row>
    <row r="1504" spans="1:12" ht="20.100000000000001" customHeight="1">
      <c r="A1504" s="276"/>
      <c r="B1504" s="277"/>
      <c r="C1504" s="278"/>
      <c r="D1504" s="284" t="s">
        <v>2143</v>
      </c>
      <c r="E1504" s="280"/>
      <c r="F1504" s="39">
        <v>10</v>
      </c>
      <c r="G1504" s="41">
        <v>2.1321961620469083</v>
      </c>
      <c r="H1504" s="39">
        <v>14</v>
      </c>
      <c r="I1504" s="41">
        <v>2.4305555555555558</v>
      </c>
      <c r="J1504" s="63"/>
      <c r="K1504" s="317"/>
      <c r="L1504" s="27"/>
    </row>
    <row r="1505" spans="1:12" ht="20.100000000000001" customHeight="1">
      <c r="A1505" s="276"/>
      <c r="B1505" s="277"/>
      <c r="C1505" s="278"/>
      <c r="D1505" s="284" t="s">
        <v>2144</v>
      </c>
      <c r="E1505" s="280"/>
      <c r="F1505" s="39">
        <v>7</v>
      </c>
      <c r="G1505" s="41">
        <v>1.4925373134328359</v>
      </c>
      <c r="H1505" s="39">
        <v>10</v>
      </c>
      <c r="I1505" s="41">
        <v>1.7361111111111112</v>
      </c>
      <c r="J1505" s="63"/>
      <c r="K1505" s="317"/>
      <c r="L1505" s="27"/>
    </row>
    <row r="1506" spans="1:12" ht="20.100000000000001" customHeight="1">
      <c r="A1506" s="276"/>
      <c r="B1506" s="277"/>
      <c r="C1506" s="278"/>
      <c r="D1506" s="284" t="s">
        <v>2145</v>
      </c>
      <c r="E1506" s="280"/>
      <c r="F1506" s="39">
        <v>20</v>
      </c>
      <c r="G1506" s="41">
        <v>4.2643923240938166</v>
      </c>
      <c r="H1506" s="39">
        <v>21</v>
      </c>
      <c r="I1506" s="41">
        <v>3.6458333333333335</v>
      </c>
      <c r="J1506" s="63"/>
      <c r="K1506" s="317"/>
      <c r="L1506" s="27"/>
    </row>
    <row r="1507" spans="1:12" ht="20.100000000000001" customHeight="1">
      <c r="A1507" s="276"/>
      <c r="B1507" s="277"/>
      <c r="C1507" s="278"/>
      <c r="D1507" s="284" t="s">
        <v>2146</v>
      </c>
      <c r="E1507" s="280"/>
      <c r="F1507" s="39">
        <v>64</v>
      </c>
      <c r="G1507" s="41">
        <v>13.646055437100213</v>
      </c>
      <c r="H1507" s="39">
        <v>83</v>
      </c>
      <c r="I1507" s="41">
        <v>14.409722222222221</v>
      </c>
      <c r="J1507" s="63"/>
      <c r="K1507" s="317"/>
      <c r="L1507" s="27"/>
    </row>
    <row r="1508" spans="1:12" ht="20.100000000000001" customHeight="1">
      <c r="A1508" s="276"/>
      <c r="B1508" s="277"/>
      <c r="C1508" s="278"/>
      <c r="D1508" s="284" t="s">
        <v>2147</v>
      </c>
      <c r="E1508" s="280"/>
      <c r="F1508" s="39">
        <v>282</v>
      </c>
      <c r="G1508" s="41">
        <v>60.127931769722814</v>
      </c>
      <c r="H1508" s="39">
        <v>352</v>
      </c>
      <c r="I1508" s="41">
        <v>61.111111111111114</v>
      </c>
      <c r="J1508" s="63"/>
      <c r="K1508" s="317"/>
      <c r="L1508" s="27"/>
    </row>
    <row r="1509" spans="1:12" ht="20.100000000000001" customHeight="1">
      <c r="A1509" s="276"/>
      <c r="B1509" s="277"/>
      <c r="C1509" s="278"/>
      <c r="D1509" s="284" t="s">
        <v>2148</v>
      </c>
      <c r="E1509" s="280"/>
      <c r="F1509" s="39">
        <v>61</v>
      </c>
      <c r="G1509" s="41">
        <v>13.00639658848614</v>
      </c>
      <c r="H1509" s="39">
        <v>61</v>
      </c>
      <c r="I1509" s="41">
        <v>10.590277777777777</v>
      </c>
      <c r="J1509" s="63"/>
      <c r="K1509" s="317"/>
      <c r="L1509" s="27"/>
    </row>
    <row r="1510" spans="1:12" ht="20.100000000000001" customHeight="1">
      <c r="A1510" s="276"/>
      <c r="B1510" s="277"/>
      <c r="C1510" s="278"/>
      <c r="D1510" s="284" t="s">
        <v>2149</v>
      </c>
      <c r="E1510" s="280"/>
      <c r="F1510" s="39">
        <v>18</v>
      </c>
      <c r="G1510" s="41">
        <v>3.8379530916844349</v>
      </c>
      <c r="H1510" s="39">
        <v>26</v>
      </c>
      <c r="I1510" s="41">
        <v>4.5138888888888884</v>
      </c>
      <c r="J1510" s="63"/>
      <c r="K1510" s="317"/>
      <c r="L1510" s="27"/>
    </row>
    <row r="1511" spans="1:12" ht="20.100000000000001" customHeight="1">
      <c r="A1511" s="276"/>
      <c r="B1511" s="277"/>
      <c r="C1511" s="278"/>
      <c r="D1511" s="284" t="s">
        <v>2142</v>
      </c>
      <c r="E1511" s="280"/>
      <c r="F1511" s="39">
        <v>5</v>
      </c>
      <c r="G1511" s="41">
        <v>1.0660980810234542</v>
      </c>
      <c r="H1511" s="39">
        <v>5</v>
      </c>
      <c r="I1511" s="41">
        <v>0.86805555555555558</v>
      </c>
      <c r="J1511" s="63"/>
      <c r="K1511" s="317"/>
      <c r="L1511" s="27"/>
    </row>
    <row r="1512" spans="1:12" ht="20.100000000000001" customHeight="1">
      <c r="A1512" s="286" t="s">
        <v>4579</v>
      </c>
      <c r="B1512" s="287" t="s">
        <v>1631</v>
      </c>
      <c r="C1512" s="289" t="s">
        <v>4681</v>
      </c>
      <c r="D1512" s="279" t="s">
        <v>89</v>
      </c>
      <c r="E1512" s="288"/>
      <c r="F1512" s="38">
        <v>1660</v>
      </c>
      <c r="G1512" s="40">
        <v>84.564442180336215</v>
      </c>
      <c r="H1512" s="38">
        <v>1840</v>
      </c>
      <c r="I1512" s="40">
        <v>83.560399636693916</v>
      </c>
      <c r="J1512" s="24" t="s">
        <v>1</v>
      </c>
      <c r="K1512" s="313" t="s">
        <v>1</v>
      </c>
      <c r="L1512" s="25"/>
    </row>
    <row r="1513" spans="1:12" ht="20.100000000000001" customHeight="1">
      <c r="A1513" s="276"/>
      <c r="B1513" s="277"/>
      <c r="C1513" s="278"/>
      <c r="D1513" s="284" t="s">
        <v>90</v>
      </c>
      <c r="E1513" s="280"/>
      <c r="F1513" s="39">
        <v>303</v>
      </c>
      <c r="G1513" s="41">
        <v>15.435557819663781</v>
      </c>
      <c r="H1513" s="39">
        <v>362</v>
      </c>
      <c r="I1513" s="41">
        <v>16.439600363306088</v>
      </c>
      <c r="J1513" s="63"/>
      <c r="K1513" s="317"/>
      <c r="L1513" s="27"/>
    </row>
    <row r="1514" spans="1:12" ht="20.100000000000001" customHeight="1">
      <c r="A1514" s="286" t="s">
        <v>4580</v>
      </c>
      <c r="B1514" s="287" t="s">
        <v>1630</v>
      </c>
      <c r="C1514" s="289" t="s">
        <v>4682</v>
      </c>
      <c r="D1514" s="279" t="s">
        <v>1624</v>
      </c>
      <c r="E1514" s="288"/>
      <c r="F1514" s="38">
        <v>1597</v>
      </c>
      <c r="G1514" s="40">
        <v>96.204819277108427</v>
      </c>
      <c r="H1514" s="38">
        <v>1777</v>
      </c>
      <c r="I1514" s="40">
        <v>96.576086956521735</v>
      </c>
      <c r="J1514" s="24" t="s">
        <v>1</v>
      </c>
      <c r="K1514" s="313" t="s">
        <v>1</v>
      </c>
      <c r="L1514" s="25"/>
    </row>
    <row r="1515" spans="1:12" ht="20.100000000000001" customHeight="1">
      <c r="A1515" s="276"/>
      <c r="B1515" s="277"/>
      <c r="C1515" s="278"/>
      <c r="D1515" s="284" t="s">
        <v>1623</v>
      </c>
      <c r="E1515" s="280"/>
      <c r="F1515" s="39">
        <v>29</v>
      </c>
      <c r="G1515" s="41">
        <v>1.7469879518072291</v>
      </c>
      <c r="H1515" s="39">
        <v>31</v>
      </c>
      <c r="I1515" s="41">
        <v>1.6847826086956521</v>
      </c>
      <c r="J1515" s="63"/>
      <c r="K1515" s="317"/>
      <c r="L1515" s="27"/>
    </row>
    <row r="1516" spans="1:12" ht="20.100000000000001" customHeight="1">
      <c r="A1516" s="276"/>
      <c r="B1516" s="277"/>
      <c r="C1516" s="278"/>
      <c r="D1516" s="284" t="s">
        <v>1622</v>
      </c>
      <c r="E1516" s="280"/>
      <c r="F1516" s="39">
        <v>6</v>
      </c>
      <c r="G1516" s="41">
        <v>0.36144578313253012</v>
      </c>
      <c r="H1516" s="39">
        <v>5</v>
      </c>
      <c r="I1516" s="41">
        <v>0.27173913043478259</v>
      </c>
      <c r="J1516" s="63"/>
      <c r="K1516" s="317"/>
      <c r="L1516" s="27"/>
    </row>
    <row r="1517" spans="1:12" ht="20.100000000000001" customHeight="1">
      <c r="A1517" s="276"/>
      <c r="B1517" s="277"/>
      <c r="C1517" s="278"/>
      <c r="D1517" s="284" t="s">
        <v>1621</v>
      </c>
      <c r="E1517" s="280"/>
      <c r="F1517" s="39">
        <v>28</v>
      </c>
      <c r="G1517" s="41">
        <v>1.6867469879518073</v>
      </c>
      <c r="H1517" s="39">
        <v>27</v>
      </c>
      <c r="I1517" s="41">
        <v>1.4673913043478262</v>
      </c>
      <c r="J1517" s="63"/>
      <c r="K1517" s="317"/>
      <c r="L1517" s="27"/>
    </row>
    <row r="1518" spans="1:12" ht="20.100000000000001" customHeight="1">
      <c r="A1518" s="276"/>
      <c r="B1518" s="277"/>
      <c r="C1518" s="278"/>
      <c r="D1518" s="284" t="s">
        <v>281</v>
      </c>
      <c r="E1518" s="280"/>
      <c r="F1518" s="39"/>
      <c r="G1518" s="41"/>
      <c r="H1518" s="39"/>
      <c r="I1518" s="41"/>
      <c r="J1518" s="63"/>
      <c r="K1518" s="317"/>
      <c r="L1518" s="27"/>
    </row>
    <row r="1519" spans="1:12" ht="20.100000000000001" customHeight="1">
      <c r="A1519" s="286" t="s">
        <v>4581</v>
      </c>
      <c r="B1519" s="287" t="s">
        <v>1629</v>
      </c>
      <c r="C1519" s="289" t="s">
        <v>4682</v>
      </c>
      <c r="D1519" s="279" t="s">
        <v>1624</v>
      </c>
      <c r="E1519" s="288"/>
      <c r="F1519" s="38"/>
      <c r="G1519" s="40"/>
      <c r="H1519" s="38"/>
      <c r="I1519" s="40"/>
      <c r="J1519" s="24" t="s">
        <v>1</v>
      </c>
      <c r="K1519" s="313" t="s">
        <v>1</v>
      </c>
      <c r="L1519" s="25"/>
    </row>
    <row r="1520" spans="1:12" ht="20.100000000000001" customHeight="1">
      <c r="A1520" s="276"/>
      <c r="B1520" s="277"/>
      <c r="C1520" s="278"/>
      <c r="D1520" s="284" t="s">
        <v>1623</v>
      </c>
      <c r="E1520" s="280"/>
      <c r="F1520" s="39">
        <v>18</v>
      </c>
      <c r="G1520" s="41">
        <v>10.227272727272728</v>
      </c>
      <c r="H1520" s="39">
        <v>17</v>
      </c>
      <c r="I1520" s="41">
        <v>9.71428571428571</v>
      </c>
      <c r="J1520" s="63"/>
      <c r="K1520" s="317"/>
      <c r="L1520" s="27"/>
    </row>
    <row r="1521" spans="1:12" ht="20.100000000000001" customHeight="1">
      <c r="A1521" s="276"/>
      <c r="B1521" s="277"/>
      <c r="C1521" s="278"/>
      <c r="D1521" s="284" t="s">
        <v>1622</v>
      </c>
      <c r="E1521" s="280"/>
      <c r="F1521" s="39">
        <v>29</v>
      </c>
      <c r="G1521" s="41">
        <v>16.477272727272727</v>
      </c>
      <c r="H1521" s="39">
        <v>28</v>
      </c>
      <c r="I1521" s="41">
        <v>15.999999999999901</v>
      </c>
      <c r="J1521" s="63"/>
      <c r="K1521" s="317"/>
      <c r="L1521" s="27"/>
    </row>
    <row r="1522" spans="1:12" ht="20.100000000000001" customHeight="1">
      <c r="A1522" s="276"/>
      <c r="B1522" s="277"/>
      <c r="C1522" s="278"/>
      <c r="D1522" s="284" t="s">
        <v>1621</v>
      </c>
      <c r="E1522" s="280"/>
      <c r="F1522" s="39">
        <v>129</v>
      </c>
      <c r="G1522" s="41">
        <v>73.295454545454547</v>
      </c>
      <c r="H1522" s="39">
        <v>130</v>
      </c>
      <c r="I1522" s="41">
        <v>74.285714285714306</v>
      </c>
      <c r="J1522" s="63"/>
      <c r="K1522" s="317"/>
      <c r="L1522" s="27"/>
    </row>
    <row r="1523" spans="1:12" ht="20.100000000000001" customHeight="1">
      <c r="A1523" s="276"/>
      <c r="B1523" s="277"/>
      <c r="C1523" s="278"/>
      <c r="D1523" s="284" t="s">
        <v>281</v>
      </c>
      <c r="E1523" s="280"/>
      <c r="F1523" s="39"/>
      <c r="G1523" s="41"/>
      <c r="H1523" s="39"/>
      <c r="I1523" s="41"/>
      <c r="J1523" s="63"/>
      <c r="K1523" s="317"/>
      <c r="L1523" s="27"/>
    </row>
    <row r="1524" spans="1:12" ht="20.100000000000001" customHeight="1">
      <c r="A1524" s="286" t="s">
        <v>4582</v>
      </c>
      <c r="B1524" s="287" t="s">
        <v>1628</v>
      </c>
      <c r="C1524" s="289" t="s">
        <v>4682</v>
      </c>
      <c r="D1524" s="279" t="s">
        <v>1624</v>
      </c>
      <c r="E1524" s="288"/>
      <c r="F1524" s="38"/>
      <c r="G1524" s="40"/>
      <c r="H1524" s="38"/>
      <c r="I1524" s="40"/>
      <c r="J1524" s="24" t="s">
        <v>1</v>
      </c>
      <c r="K1524" s="313" t="s">
        <v>1</v>
      </c>
      <c r="L1524" s="25"/>
    </row>
    <row r="1525" spans="1:12" ht="20.100000000000001" customHeight="1">
      <c r="A1525" s="276"/>
      <c r="B1525" s="277"/>
      <c r="C1525" s="278"/>
      <c r="D1525" s="284" t="s">
        <v>1623</v>
      </c>
      <c r="E1525" s="280"/>
      <c r="F1525" s="39"/>
      <c r="G1525" s="41"/>
      <c r="H1525" s="39"/>
      <c r="I1525" s="41"/>
      <c r="J1525" s="63"/>
      <c r="K1525" s="317"/>
      <c r="L1525" s="27"/>
    </row>
    <row r="1526" spans="1:12" ht="20.100000000000001" customHeight="1">
      <c r="A1526" s="276"/>
      <c r="B1526" s="277"/>
      <c r="C1526" s="278"/>
      <c r="D1526" s="284" t="s">
        <v>1622</v>
      </c>
      <c r="E1526" s="280"/>
      <c r="F1526" s="39">
        <v>2</v>
      </c>
      <c r="G1526" s="41">
        <v>13.3</v>
      </c>
      <c r="H1526" s="39">
        <v>1</v>
      </c>
      <c r="I1526" s="41">
        <v>8.3333333333333321</v>
      </c>
      <c r="J1526" s="63"/>
      <c r="K1526" s="317"/>
      <c r="L1526" s="27"/>
    </row>
    <row r="1527" spans="1:12" ht="20.100000000000001" customHeight="1">
      <c r="A1527" s="276"/>
      <c r="B1527" s="277"/>
      <c r="C1527" s="278"/>
      <c r="D1527" s="284" t="s">
        <v>1621</v>
      </c>
      <c r="E1527" s="280"/>
      <c r="F1527" s="39">
        <v>13</v>
      </c>
      <c r="G1527" s="41">
        <v>86.7</v>
      </c>
      <c r="H1527" s="39">
        <v>11</v>
      </c>
      <c r="I1527" s="41">
        <v>91.666666666666657</v>
      </c>
      <c r="J1527" s="63"/>
      <c r="K1527" s="317"/>
      <c r="L1527" s="27"/>
    </row>
    <row r="1528" spans="1:12" ht="20.100000000000001" customHeight="1">
      <c r="A1528" s="281"/>
      <c r="B1528" s="282"/>
      <c r="C1528" s="283"/>
      <c r="D1528" s="291" t="s">
        <v>281</v>
      </c>
      <c r="E1528" s="285"/>
      <c r="F1528" s="84"/>
      <c r="G1528" s="85"/>
      <c r="H1528" s="84"/>
      <c r="I1528" s="85"/>
      <c r="J1528" s="72"/>
      <c r="K1528" s="316"/>
      <c r="L1528" s="55"/>
    </row>
    <row r="1529" spans="1:12" ht="20.100000000000001" customHeight="1">
      <c r="A1529" s="276" t="s">
        <v>4583</v>
      </c>
      <c r="B1529" s="277" t="s">
        <v>1627</v>
      </c>
      <c r="C1529" s="290" t="s">
        <v>4682</v>
      </c>
      <c r="D1529" s="284" t="s">
        <v>1624</v>
      </c>
      <c r="E1529" s="280"/>
      <c r="F1529" s="39"/>
      <c r="G1529" s="41"/>
      <c r="H1529" s="39"/>
      <c r="I1529" s="41"/>
      <c r="J1529" s="63" t="s">
        <v>1</v>
      </c>
      <c r="K1529" s="315" t="s">
        <v>1</v>
      </c>
      <c r="L1529" s="27"/>
    </row>
    <row r="1530" spans="1:12" ht="20.100000000000001" customHeight="1">
      <c r="A1530" s="276"/>
      <c r="B1530" s="277"/>
      <c r="C1530" s="278"/>
      <c r="D1530" s="284" t="s">
        <v>1623</v>
      </c>
      <c r="E1530" s="280"/>
      <c r="F1530" s="39"/>
      <c r="G1530" s="41"/>
      <c r="H1530" s="39"/>
      <c r="I1530" s="41"/>
      <c r="J1530" s="63"/>
      <c r="K1530" s="317"/>
      <c r="L1530" s="27"/>
    </row>
    <row r="1531" spans="1:12" ht="20.100000000000001" customHeight="1">
      <c r="A1531" s="276"/>
      <c r="B1531" s="277"/>
      <c r="C1531" s="278"/>
      <c r="D1531" s="284" t="s">
        <v>1622</v>
      </c>
      <c r="E1531" s="280"/>
      <c r="F1531" s="39"/>
      <c r="G1531" s="41"/>
      <c r="H1531" s="39"/>
      <c r="I1531" s="41"/>
      <c r="J1531" s="63"/>
      <c r="K1531" s="317"/>
      <c r="L1531" s="27"/>
    </row>
    <row r="1532" spans="1:12" ht="20.100000000000001" customHeight="1">
      <c r="A1532" s="276"/>
      <c r="B1532" s="277"/>
      <c r="C1532" s="278"/>
      <c r="D1532" s="284" t="s">
        <v>1621</v>
      </c>
      <c r="E1532" s="280"/>
      <c r="F1532" s="39">
        <v>1</v>
      </c>
      <c r="G1532" s="41">
        <v>100</v>
      </c>
      <c r="H1532" s="39">
        <v>1</v>
      </c>
      <c r="I1532" s="41">
        <v>100</v>
      </c>
      <c r="J1532" s="63"/>
      <c r="K1532" s="317"/>
      <c r="L1532" s="27"/>
    </row>
    <row r="1533" spans="1:12" ht="20.100000000000001" customHeight="1">
      <c r="A1533" s="276"/>
      <c r="B1533" s="277"/>
      <c r="C1533" s="278"/>
      <c r="D1533" s="284" t="s">
        <v>281</v>
      </c>
      <c r="E1533" s="280"/>
      <c r="F1533" s="39"/>
      <c r="G1533" s="41"/>
      <c r="H1533" s="39"/>
      <c r="I1533" s="41"/>
      <c r="J1533" s="63"/>
      <c r="K1533" s="317"/>
      <c r="L1533" s="27"/>
    </row>
    <row r="1534" spans="1:12" ht="20.100000000000001" customHeight="1">
      <c r="A1534" s="286" t="s">
        <v>4584</v>
      </c>
      <c r="B1534" s="287" t="s">
        <v>1626</v>
      </c>
      <c r="C1534" s="289" t="s">
        <v>4682</v>
      </c>
      <c r="D1534" s="279" t="s">
        <v>1624</v>
      </c>
      <c r="E1534" s="288"/>
      <c r="F1534" s="38"/>
      <c r="G1534" s="40"/>
      <c r="H1534" s="38"/>
      <c r="I1534" s="40"/>
      <c r="J1534" s="24" t="s">
        <v>1</v>
      </c>
      <c r="K1534" s="313" t="s">
        <v>1</v>
      </c>
      <c r="L1534" s="25"/>
    </row>
    <row r="1535" spans="1:12" ht="20.100000000000001" customHeight="1">
      <c r="A1535" s="276"/>
      <c r="B1535" s="277"/>
      <c r="C1535" s="278"/>
      <c r="D1535" s="284" t="s">
        <v>1623</v>
      </c>
      <c r="E1535" s="280"/>
      <c r="F1535" s="39"/>
      <c r="G1535" s="41"/>
      <c r="H1535" s="39"/>
      <c r="I1535" s="41"/>
      <c r="J1535" s="63"/>
      <c r="K1535" s="317"/>
      <c r="L1535" s="27"/>
    </row>
    <row r="1536" spans="1:12" ht="20.100000000000001" customHeight="1">
      <c r="A1536" s="276"/>
      <c r="B1536" s="277"/>
      <c r="C1536" s="278"/>
      <c r="D1536" s="284" t="s">
        <v>1622</v>
      </c>
      <c r="E1536" s="280"/>
      <c r="F1536" s="39"/>
      <c r="G1536" s="41"/>
      <c r="H1536" s="39"/>
      <c r="I1536" s="41"/>
      <c r="J1536" s="63"/>
      <c r="K1536" s="317"/>
      <c r="L1536" s="27"/>
    </row>
    <row r="1537" spans="1:12" ht="20.100000000000001" customHeight="1">
      <c r="A1537" s="276"/>
      <c r="B1537" s="277"/>
      <c r="C1537" s="278"/>
      <c r="D1537" s="284" t="s">
        <v>1621</v>
      </c>
      <c r="E1537" s="280"/>
      <c r="F1537" s="39"/>
      <c r="G1537" s="41"/>
      <c r="H1537" s="39"/>
      <c r="I1537" s="41"/>
      <c r="J1537" s="63"/>
      <c r="K1537" s="317"/>
      <c r="L1537" s="27"/>
    </row>
    <row r="1538" spans="1:12" ht="20.100000000000001" customHeight="1">
      <c r="A1538" s="276"/>
      <c r="B1538" s="277"/>
      <c r="C1538" s="278"/>
      <c r="D1538" s="284" t="s">
        <v>281</v>
      </c>
      <c r="E1538" s="280"/>
      <c r="F1538" s="39"/>
      <c r="G1538" s="41"/>
      <c r="H1538" s="39"/>
      <c r="I1538" s="41"/>
      <c r="J1538" s="63"/>
      <c r="K1538" s="317"/>
      <c r="L1538" s="27"/>
    </row>
    <row r="1539" spans="1:12" ht="20.100000000000001" customHeight="1">
      <c r="A1539" s="286" t="s">
        <v>4585</v>
      </c>
      <c r="B1539" s="287" t="s">
        <v>1625</v>
      </c>
      <c r="C1539" s="289" t="s">
        <v>4683</v>
      </c>
      <c r="D1539" s="279"/>
      <c r="E1539" s="288"/>
      <c r="F1539" s="38"/>
      <c r="G1539" s="40"/>
      <c r="H1539" s="38"/>
      <c r="I1539" s="40"/>
      <c r="J1539" s="24" t="s">
        <v>1</v>
      </c>
      <c r="K1539" s="313" t="s">
        <v>1</v>
      </c>
      <c r="L1539" s="25"/>
    </row>
    <row r="1540" spans="1:12" ht="20.100000000000001" customHeight="1">
      <c r="A1540" s="286" t="s">
        <v>4586</v>
      </c>
      <c r="B1540" s="287" t="s">
        <v>1620</v>
      </c>
      <c r="C1540" s="289" t="s">
        <v>4681</v>
      </c>
      <c r="D1540" s="279"/>
      <c r="E1540" s="287" t="s">
        <v>2261</v>
      </c>
      <c r="F1540" s="38">
        <v>1229</v>
      </c>
      <c r="G1540" s="40">
        <v>74.036144578313255</v>
      </c>
      <c r="H1540" s="38">
        <v>1269</v>
      </c>
      <c r="I1540" s="40">
        <v>68.967391304347828</v>
      </c>
      <c r="J1540" s="24" t="s">
        <v>1</v>
      </c>
      <c r="K1540" s="313" t="s">
        <v>1</v>
      </c>
      <c r="L1540" s="25"/>
    </row>
    <row r="1541" spans="1:12" ht="20.100000000000001" customHeight="1">
      <c r="A1541" s="276"/>
      <c r="B1541" s="277"/>
      <c r="C1541" s="278"/>
      <c r="D1541" s="284" t="s">
        <v>2116</v>
      </c>
      <c r="E1541" s="277"/>
      <c r="F1541" s="39"/>
      <c r="G1541" s="41"/>
      <c r="H1541" s="39">
        <v>3</v>
      </c>
      <c r="I1541" s="41">
        <v>0.16304347826086957</v>
      </c>
      <c r="J1541" s="63"/>
      <c r="K1541" s="315"/>
      <c r="L1541" s="27"/>
    </row>
    <row r="1542" spans="1:12" ht="20.100000000000001" customHeight="1">
      <c r="A1542" s="276"/>
      <c r="B1542" s="277"/>
      <c r="C1542" s="278"/>
      <c r="D1542" s="284" t="s">
        <v>2118</v>
      </c>
      <c r="E1542" s="280"/>
      <c r="F1542" s="39">
        <v>431</v>
      </c>
      <c r="G1542" s="41">
        <v>25.963855421686748</v>
      </c>
      <c r="H1542" s="39">
        <v>568</v>
      </c>
      <c r="I1542" s="41">
        <v>30.869565217391305</v>
      </c>
      <c r="J1542" s="63"/>
      <c r="K1542" s="317"/>
      <c r="L1542" s="27"/>
    </row>
    <row r="1543" spans="1:12" ht="20.100000000000001" customHeight="1">
      <c r="A1543" s="286" t="s">
        <v>4587</v>
      </c>
      <c r="B1543" s="287" t="s">
        <v>2121</v>
      </c>
      <c r="C1543" s="289" t="s">
        <v>4588</v>
      </c>
      <c r="D1543" s="279" t="s">
        <v>1609</v>
      </c>
      <c r="E1543" s="288" t="s">
        <v>2258</v>
      </c>
      <c r="F1543" s="38">
        <v>1</v>
      </c>
      <c r="G1543" s="40">
        <v>0.23201856148491878</v>
      </c>
      <c r="H1543" s="38">
        <v>1</v>
      </c>
      <c r="I1543" s="40">
        <v>0.17513134851138354</v>
      </c>
      <c r="J1543" s="24" t="s">
        <v>1</v>
      </c>
      <c r="K1543" s="313" t="s">
        <v>1</v>
      </c>
      <c r="L1543" s="25"/>
    </row>
    <row r="1544" spans="1:12" ht="20.100000000000001" customHeight="1">
      <c r="A1544" s="276"/>
      <c r="B1544" s="277"/>
      <c r="C1544" s="278"/>
      <c r="D1544" s="284" t="s">
        <v>2143</v>
      </c>
      <c r="E1544" s="280"/>
      <c r="F1544" s="39">
        <v>2</v>
      </c>
      <c r="G1544" s="41">
        <v>0.46403712296983757</v>
      </c>
      <c r="H1544" s="39">
        <v>3</v>
      </c>
      <c r="I1544" s="41">
        <v>0.52539404553415059</v>
      </c>
      <c r="J1544" s="63"/>
      <c r="K1544" s="317"/>
      <c r="L1544" s="27"/>
    </row>
    <row r="1545" spans="1:12" ht="20.100000000000001" customHeight="1">
      <c r="A1545" s="276"/>
      <c r="B1545" s="277"/>
      <c r="C1545" s="278"/>
      <c r="D1545" s="284" t="s">
        <v>2144</v>
      </c>
      <c r="E1545" s="280"/>
      <c r="F1545" s="39">
        <v>6</v>
      </c>
      <c r="G1545" s="41">
        <v>1.3921113689095126</v>
      </c>
      <c r="H1545" s="39">
        <v>5</v>
      </c>
      <c r="I1545" s="41">
        <v>0.87565674255691772</v>
      </c>
      <c r="J1545" s="63"/>
      <c r="K1545" s="317"/>
      <c r="L1545" s="27"/>
    </row>
    <row r="1546" spans="1:12" ht="20.100000000000001" customHeight="1">
      <c r="A1546" s="276"/>
      <c r="B1546" s="277"/>
      <c r="C1546" s="278"/>
      <c r="D1546" s="284" t="s">
        <v>2145</v>
      </c>
      <c r="E1546" s="280"/>
      <c r="F1546" s="39">
        <v>15</v>
      </c>
      <c r="G1546" s="41">
        <v>3.4802784222737819</v>
      </c>
      <c r="H1546" s="39">
        <v>13</v>
      </c>
      <c r="I1546" s="41">
        <v>2.276707530647986</v>
      </c>
      <c r="J1546" s="63"/>
      <c r="K1546" s="317"/>
      <c r="L1546" s="27"/>
    </row>
    <row r="1547" spans="1:12" ht="20.100000000000001" customHeight="1">
      <c r="A1547" s="276"/>
      <c r="B1547" s="277"/>
      <c r="C1547" s="278"/>
      <c r="D1547" s="284" t="s">
        <v>2146</v>
      </c>
      <c r="E1547" s="280"/>
      <c r="F1547" s="39">
        <v>60</v>
      </c>
      <c r="G1547" s="41">
        <v>13.921113689095128</v>
      </c>
      <c r="H1547" s="39">
        <v>86</v>
      </c>
      <c r="I1547" s="41">
        <v>15.061295971978982</v>
      </c>
      <c r="J1547" s="63"/>
      <c r="K1547" s="317"/>
      <c r="L1547" s="27"/>
    </row>
    <row r="1548" spans="1:12" ht="20.100000000000001" customHeight="1">
      <c r="A1548" s="276"/>
      <c r="B1548" s="277"/>
      <c r="C1548" s="278"/>
      <c r="D1548" s="284" t="s">
        <v>2147</v>
      </c>
      <c r="E1548" s="280"/>
      <c r="F1548" s="39">
        <v>267</v>
      </c>
      <c r="G1548" s="41">
        <v>61.948955916473317</v>
      </c>
      <c r="H1548" s="39">
        <v>369</v>
      </c>
      <c r="I1548" s="41">
        <v>64.623467600700522</v>
      </c>
      <c r="J1548" s="63"/>
      <c r="K1548" s="317"/>
      <c r="L1548" s="27"/>
    </row>
    <row r="1549" spans="1:12" ht="20.100000000000001" customHeight="1">
      <c r="A1549" s="276"/>
      <c r="B1549" s="277"/>
      <c r="C1549" s="278"/>
      <c r="D1549" s="284" t="s">
        <v>2148</v>
      </c>
      <c r="E1549" s="280"/>
      <c r="F1549" s="39">
        <v>56</v>
      </c>
      <c r="G1549" s="41">
        <v>12.993039443155451</v>
      </c>
      <c r="H1549" s="39">
        <v>60</v>
      </c>
      <c r="I1549" s="41">
        <v>10.507880910683012</v>
      </c>
      <c r="J1549" s="63"/>
      <c r="K1549" s="317"/>
      <c r="L1549" s="27"/>
    </row>
    <row r="1550" spans="1:12" ht="20.100000000000001" customHeight="1">
      <c r="A1550" s="276"/>
      <c r="B1550" s="277"/>
      <c r="C1550" s="278"/>
      <c r="D1550" s="284" t="s">
        <v>2149</v>
      </c>
      <c r="E1550" s="280"/>
      <c r="F1550" s="39">
        <v>19</v>
      </c>
      <c r="G1550" s="41">
        <v>4.4083526682134568</v>
      </c>
      <c r="H1550" s="39">
        <v>28</v>
      </c>
      <c r="I1550" s="41">
        <v>4.9036777583187394</v>
      </c>
      <c r="J1550" s="63"/>
      <c r="K1550" s="317"/>
      <c r="L1550" s="27"/>
    </row>
    <row r="1551" spans="1:12" ht="20.100000000000001" customHeight="1">
      <c r="A1551" s="276"/>
      <c r="B1551" s="277"/>
      <c r="C1551" s="278"/>
      <c r="D1551" s="284" t="s">
        <v>2142</v>
      </c>
      <c r="E1551" s="280"/>
      <c r="F1551" s="39">
        <v>5</v>
      </c>
      <c r="G1551" s="41">
        <v>1.160092807424594</v>
      </c>
      <c r="H1551" s="39">
        <v>3</v>
      </c>
      <c r="I1551" s="41">
        <v>0.52539404553415059</v>
      </c>
      <c r="J1551" s="63"/>
      <c r="K1551" s="317"/>
      <c r="L1551" s="27"/>
    </row>
    <row r="1552" spans="1:12" ht="20.100000000000001" customHeight="1">
      <c r="A1552" s="276"/>
      <c r="B1552" s="277"/>
      <c r="C1552" s="278"/>
      <c r="D1552" s="284" t="s">
        <v>2222</v>
      </c>
      <c r="E1552" s="280"/>
      <c r="F1552" s="39"/>
      <c r="G1552" s="41"/>
      <c r="H1552" s="39">
        <v>3</v>
      </c>
      <c r="I1552" s="41">
        <v>0.52539404553415059</v>
      </c>
      <c r="J1552" s="63"/>
      <c r="K1552" s="317"/>
      <c r="L1552" s="27"/>
    </row>
    <row r="1553" spans="1:12" ht="20.100000000000001" customHeight="1">
      <c r="A1553" s="276"/>
      <c r="B1553" s="277"/>
      <c r="C1553" s="278"/>
      <c r="D1553" s="284" t="s">
        <v>2257</v>
      </c>
      <c r="E1553" s="280"/>
      <c r="F1553" s="39"/>
      <c r="G1553" s="41"/>
      <c r="H1553" s="39"/>
      <c r="I1553" s="41"/>
      <c r="J1553" s="63"/>
      <c r="K1553" s="317"/>
      <c r="L1553" s="27"/>
    </row>
    <row r="1554" spans="1:12" ht="20.100000000000001" customHeight="1">
      <c r="A1554" s="286" t="s">
        <v>4589</v>
      </c>
      <c r="B1554" s="287" t="s">
        <v>1618</v>
      </c>
      <c r="C1554" s="289" t="s">
        <v>1294</v>
      </c>
      <c r="D1554" s="279" t="s">
        <v>1617</v>
      </c>
      <c r="E1554" s="288"/>
      <c r="F1554" s="38">
        <v>1018</v>
      </c>
      <c r="G1554" s="40">
        <v>34.33389544688027</v>
      </c>
      <c r="H1554" s="38">
        <v>1074</v>
      </c>
      <c r="I1554" s="40">
        <v>32.604735883424411</v>
      </c>
      <c r="J1554" s="24" t="s">
        <v>1</v>
      </c>
      <c r="K1554" s="313" t="s">
        <v>1</v>
      </c>
      <c r="L1554" s="25"/>
    </row>
    <row r="1555" spans="1:12" ht="20.100000000000001" customHeight="1">
      <c r="A1555" s="276"/>
      <c r="B1555" s="277"/>
      <c r="C1555" s="278"/>
      <c r="D1555" s="284" t="s">
        <v>1616</v>
      </c>
      <c r="E1555" s="280"/>
      <c r="F1555" s="39">
        <v>1947</v>
      </c>
      <c r="G1555" s="41">
        <v>65.666104553119737</v>
      </c>
      <c r="H1555" s="39">
        <v>2220</v>
      </c>
      <c r="I1555" s="41">
        <v>67.395264116575589</v>
      </c>
      <c r="J1555" s="63"/>
      <c r="K1555" s="317"/>
      <c r="L1555" s="27"/>
    </row>
    <row r="1556" spans="1:12" ht="20.100000000000001" customHeight="1">
      <c r="A1556" s="286" t="s">
        <v>4590</v>
      </c>
      <c r="B1556" s="287" t="s">
        <v>1615</v>
      </c>
      <c r="C1556" s="289" t="s">
        <v>4684</v>
      </c>
      <c r="D1556" s="279"/>
      <c r="E1556" s="287" t="s">
        <v>2120</v>
      </c>
      <c r="F1556" s="38">
        <v>838</v>
      </c>
      <c r="G1556" s="40">
        <v>82.318271119842834</v>
      </c>
      <c r="H1556" s="38">
        <v>864</v>
      </c>
      <c r="I1556" s="40">
        <v>80.44692737430168</v>
      </c>
      <c r="J1556" s="24" t="s">
        <v>1</v>
      </c>
      <c r="K1556" s="313" t="s">
        <v>1</v>
      </c>
      <c r="L1556" s="25"/>
    </row>
    <row r="1557" spans="1:12" ht="20.100000000000001" customHeight="1">
      <c r="A1557" s="276"/>
      <c r="B1557" s="277"/>
      <c r="C1557" s="278"/>
      <c r="D1557" s="284" t="s">
        <v>2116</v>
      </c>
      <c r="E1557" s="277"/>
      <c r="F1557" s="39"/>
      <c r="G1557" s="41"/>
      <c r="H1557" s="39"/>
      <c r="I1557" s="41"/>
      <c r="J1557" s="63"/>
      <c r="K1557" s="315"/>
      <c r="L1557" s="27"/>
    </row>
    <row r="1558" spans="1:12" ht="20.100000000000001" customHeight="1">
      <c r="A1558" s="276"/>
      <c r="B1558" s="277"/>
      <c r="C1558" s="278"/>
      <c r="D1558" s="284" t="s">
        <v>2118</v>
      </c>
      <c r="E1558" s="280"/>
      <c r="F1558" s="39">
        <v>180</v>
      </c>
      <c r="G1558" s="41">
        <v>17.68172888015717</v>
      </c>
      <c r="H1558" s="39">
        <v>210</v>
      </c>
      <c r="I1558" s="41">
        <v>19.55307262569832</v>
      </c>
      <c r="J1558" s="63"/>
      <c r="K1558" s="317"/>
      <c r="L1558" s="27"/>
    </row>
    <row r="1559" spans="1:12" ht="20.100000000000001" customHeight="1">
      <c r="A1559" s="286" t="s">
        <v>4591</v>
      </c>
      <c r="B1559" s="287" t="s">
        <v>849</v>
      </c>
      <c r="C1559" s="289" t="s">
        <v>4592</v>
      </c>
      <c r="D1559" s="279" t="s">
        <v>1609</v>
      </c>
      <c r="E1559" s="288"/>
      <c r="F1559" s="38">
        <v>9</v>
      </c>
      <c r="G1559" s="40">
        <v>5</v>
      </c>
      <c r="H1559" s="38">
        <v>9</v>
      </c>
      <c r="I1559" s="40">
        <v>4.2857142857142856</v>
      </c>
      <c r="J1559" s="24" t="s">
        <v>1</v>
      </c>
      <c r="K1559" s="313" t="s">
        <v>1</v>
      </c>
      <c r="L1559" s="25"/>
    </row>
    <row r="1560" spans="1:12" ht="20.100000000000001" customHeight="1">
      <c r="A1560" s="276"/>
      <c r="B1560" s="277"/>
      <c r="C1560" s="278"/>
      <c r="D1560" s="284" t="s">
        <v>2143</v>
      </c>
      <c r="E1560" s="280"/>
      <c r="F1560" s="39">
        <v>17</v>
      </c>
      <c r="G1560" s="41">
        <v>9.4444444444444446</v>
      </c>
      <c r="H1560" s="39">
        <v>20</v>
      </c>
      <c r="I1560" s="41">
        <v>9.5238095238095237</v>
      </c>
      <c r="J1560" s="63"/>
      <c r="K1560" s="317"/>
      <c r="L1560" s="27"/>
    </row>
    <row r="1561" spans="1:12" ht="20.100000000000001" customHeight="1">
      <c r="A1561" s="276"/>
      <c r="B1561" s="277"/>
      <c r="C1561" s="278"/>
      <c r="D1561" s="284" t="s">
        <v>2144</v>
      </c>
      <c r="E1561" s="280"/>
      <c r="F1561" s="39">
        <v>37</v>
      </c>
      <c r="G1561" s="41">
        <v>20.555555555555557</v>
      </c>
      <c r="H1561" s="39">
        <v>52</v>
      </c>
      <c r="I1561" s="41">
        <v>24.761904761904763</v>
      </c>
      <c r="J1561" s="63"/>
      <c r="K1561" s="317"/>
      <c r="L1561" s="27"/>
    </row>
    <row r="1562" spans="1:12" ht="20.100000000000001" customHeight="1">
      <c r="A1562" s="276"/>
      <c r="B1562" s="277"/>
      <c r="C1562" s="278"/>
      <c r="D1562" s="284" t="s">
        <v>2145</v>
      </c>
      <c r="E1562" s="280"/>
      <c r="F1562" s="39">
        <v>43</v>
      </c>
      <c r="G1562" s="41">
        <v>23.888888888888889</v>
      </c>
      <c r="H1562" s="39">
        <v>47</v>
      </c>
      <c r="I1562" s="41">
        <v>22.380952380952383</v>
      </c>
      <c r="J1562" s="63"/>
      <c r="K1562" s="317"/>
      <c r="L1562" s="27"/>
    </row>
    <row r="1563" spans="1:12" ht="20.100000000000001" customHeight="1">
      <c r="A1563" s="276"/>
      <c r="B1563" s="277"/>
      <c r="C1563" s="278"/>
      <c r="D1563" s="284" t="s">
        <v>2146</v>
      </c>
      <c r="E1563" s="280"/>
      <c r="F1563" s="39">
        <v>42</v>
      </c>
      <c r="G1563" s="41">
        <v>23.333333333333332</v>
      </c>
      <c r="H1563" s="39">
        <v>46</v>
      </c>
      <c r="I1563" s="41">
        <v>21.904761904761905</v>
      </c>
      <c r="J1563" s="63"/>
      <c r="K1563" s="317"/>
      <c r="L1563" s="27"/>
    </row>
    <row r="1564" spans="1:12" ht="20.100000000000001" customHeight="1">
      <c r="A1564" s="276"/>
      <c r="B1564" s="277"/>
      <c r="C1564" s="278"/>
      <c r="D1564" s="284" t="s">
        <v>2147</v>
      </c>
      <c r="E1564" s="280"/>
      <c r="F1564" s="39">
        <v>28</v>
      </c>
      <c r="G1564" s="41">
        <v>15.555555555555555</v>
      </c>
      <c r="H1564" s="39">
        <v>31</v>
      </c>
      <c r="I1564" s="41">
        <v>14.761904761904763</v>
      </c>
      <c r="J1564" s="63"/>
      <c r="K1564" s="317"/>
      <c r="L1564" s="27"/>
    </row>
    <row r="1565" spans="1:12" ht="20.100000000000001" customHeight="1">
      <c r="A1565" s="276"/>
      <c r="B1565" s="277"/>
      <c r="C1565" s="278"/>
      <c r="D1565" s="284" t="s">
        <v>2148</v>
      </c>
      <c r="E1565" s="280"/>
      <c r="F1565" s="39">
        <v>1</v>
      </c>
      <c r="G1565" s="41">
        <v>0.55555555555555558</v>
      </c>
      <c r="H1565" s="39">
        <v>1</v>
      </c>
      <c r="I1565" s="41">
        <v>0.47619047619047622</v>
      </c>
      <c r="J1565" s="63"/>
      <c r="K1565" s="317"/>
      <c r="L1565" s="27"/>
    </row>
    <row r="1566" spans="1:12" ht="20.100000000000001" customHeight="1">
      <c r="A1566" s="276"/>
      <c r="B1566" s="277"/>
      <c r="C1566" s="278"/>
      <c r="D1566" s="284" t="s">
        <v>2149</v>
      </c>
      <c r="E1566" s="280"/>
      <c r="F1566" s="39">
        <v>2</v>
      </c>
      <c r="G1566" s="41">
        <v>1.1111111111111112</v>
      </c>
      <c r="H1566" s="39">
        <v>3</v>
      </c>
      <c r="I1566" s="41">
        <v>1.4285714285714286</v>
      </c>
      <c r="J1566" s="63"/>
      <c r="K1566" s="317"/>
      <c r="L1566" s="27"/>
    </row>
    <row r="1567" spans="1:12" ht="20.100000000000001" customHeight="1">
      <c r="A1567" s="276"/>
      <c r="B1567" s="277"/>
      <c r="C1567" s="278"/>
      <c r="D1567" s="284" t="s">
        <v>2142</v>
      </c>
      <c r="E1567" s="280"/>
      <c r="F1567" s="39">
        <v>1</v>
      </c>
      <c r="G1567" s="41">
        <v>0.55555555555555558</v>
      </c>
      <c r="H1567" s="39">
        <v>1</v>
      </c>
      <c r="I1567" s="41">
        <v>0.47619047619047622</v>
      </c>
      <c r="J1567" s="63"/>
      <c r="K1567" s="317"/>
      <c r="L1567" s="27"/>
    </row>
    <row r="1568" spans="1:12" ht="20.100000000000001" customHeight="1">
      <c r="A1568" s="286" t="s">
        <v>4593</v>
      </c>
      <c r="B1568" s="287" t="s">
        <v>1614</v>
      </c>
      <c r="C1568" s="289"/>
      <c r="D1568" s="279" t="s">
        <v>1613</v>
      </c>
      <c r="E1568" s="288"/>
      <c r="F1568" s="38">
        <v>1002</v>
      </c>
      <c r="G1568" s="40">
        <v>33.79426644182125</v>
      </c>
      <c r="H1568" s="38">
        <v>1094</v>
      </c>
      <c r="I1568" s="40">
        <v>33.21190042501518</v>
      </c>
      <c r="J1568" s="24" t="s">
        <v>1</v>
      </c>
      <c r="K1568" s="313" t="s">
        <v>1</v>
      </c>
      <c r="L1568" s="25"/>
    </row>
    <row r="1569" spans="1:12" ht="20.100000000000001" customHeight="1">
      <c r="A1569" s="276"/>
      <c r="B1569" s="277"/>
      <c r="C1569" s="278"/>
      <c r="D1569" s="284" t="s">
        <v>1612</v>
      </c>
      <c r="E1569" s="280"/>
      <c r="F1569" s="39">
        <v>1963</v>
      </c>
      <c r="G1569" s="41">
        <v>66.20573355817875</v>
      </c>
      <c r="H1569" s="39">
        <v>2200</v>
      </c>
      <c r="I1569" s="41">
        <v>66.788099574984813</v>
      </c>
      <c r="J1569" s="63"/>
      <c r="K1569" s="317"/>
      <c r="L1569" s="27"/>
    </row>
    <row r="1570" spans="1:12" ht="20.100000000000001" customHeight="1">
      <c r="A1570" s="286" t="s">
        <v>4594</v>
      </c>
      <c r="B1570" s="287" t="s">
        <v>1611</v>
      </c>
      <c r="C1570" s="289" t="s">
        <v>4595</v>
      </c>
      <c r="D1570" s="279"/>
      <c r="E1570" s="287" t="s">
        <v>2120</v>
      </c>
      <c r="F1570" s="38">
        <v>721</v>
      </c>
      <c r="G1570" s="40">
        <v>71.9560878243513</v>
      </c>
      <c r="H1570" s="38">
        <v>756</v>
      </c>
      <c r="I1570" s="40">
        <v>69.104204753199269</v>
      </c>
      <c r="J1570" s="24" t="s">
        <v>1</v>
      </c>
      <c r="K1570" s="313" t="s">
        <v>1</v>
      </c>
      <c r="L1570" s="25"/>
    </row>
    <row r="1571" spans="1:12" ht="20.100000000000001" customHeight="1">
      <c r="A1571" s="276"/>
      <c r="B1571" s="277"/>
      <c r="C1571" s="278"/>
      <c r="D1571" s="284" t="s">
        <v>2116</v>
      </c>
      <c r="E1571" s="277"/>
      <c r="F1571" s="39"/>
      <c r="G1571" s="41"/>
      <c r="H1571" s="39"/>
      <c r="I1571" s="41"/>
      <c r="J1571" s="63"/>
      <c r="K1571" s="315"/>
      <c r="L1571" s="27"/>
    </row>
    <row r="1572" spans="1:12" ht="20.100000000000001" customHeight="1">
      <c r="A1572" s="276"/>
      <c r="B1572" s="277"/>
      <c r="C1572" s="278"/>
      <c r="D1572" s="284" t="s">
        <v>2118</v>
      </c>
      <c r="E1572" s="280"/>
      <c r="F1572" s="39">
        <v>281</v>
      </c>
      <c r="G1572" s="41">
        <v>28.043912175648707</v>
      </c>
      <c r="H1572" s="39">
        <v>338</v>
      </c>
      <c r="I1572" s="41">
        <v>30.895795246800731</v>
      </c>
      <c r="J1572" s="63"/>
      <c r="K1572" s="317"/>
      <c r="L1572" s="27"/>
    </row>
    <row r="1573" spans="1:12" ht="20.100000000000001" customHeight="1">
      <c r="A1573" s="286" t="s">
        <v>4596</v>
      </c>
      <c r="B1573" s="287" t="s">
        <v>1610</v>
      </c>
      <c r="C1573" s="289" t="s">
        <v>4592</v>
      </c>
      <c r="D1573" s="279" t="s">
        <v>1609</v>
      </c>
      <c r="E1573" s="288"/>
      <c r="F1573" s="38">
        <v>47</v>
      </c>
      <c r="G1573" s="40">
        <v>16.72597864768683</v>
      </c>
      <c r="H1573" s="38">
        <v>83</v>
      </c>
      <c r="I1573" s="40">
        <v>24.556213017751478</v>
      </c>
      <c r="J1573" s="24" t="s">
        <v>1</v>
      </c>
      <c r="K1573" s="313" t="s">
        <v>1</v>
      </c>
      <c r="L1573" s="25"/>
    </row>
    <row r="1574" spans="1:12" ht="20.100000000000001" customHeight="1">
      <c r="A1574" s="276"/>
      <c r="B1574" s="277"/>
      <c r="C1574" s="278"/>
      <c r="D1574" s="284" t="s">
        <v>2143</v>
      </c>
      <c r="E1574" s="280"/>
      <c r="F1574" s="39">
        <v>72</v>
      </c>
      <c r="G1574" s="41">
        <v>25.622775800711743</v>
      </c>
      <c r="H1574" s="39">
        <v>91</v>
      </c>
      <c r="I1574" s="41">
        <v>26.923076923076923</v>
      </c>
      <c r="J1574" s="63"/>
      <c r="K1574" s="317"/>
      <c r="L1574" s="27"/>
    </row>
    <row r="1575" spans="1:12" ht="20.100000000000001" customHeight="1">
      <c r="A1575" s="276"/>
      <c r="B1575" s="277"/>
      <c r="C1575" s="278"/>
      <c r="D1575" s="284" t="s">
        <v>2144</v>
      </c>
      <c r="E1575" s="280"/>
      <c r="F1575" s="39">
        <v>88</v>
      </c>
      <c r="G1575" s="41">
        <v>31.316725978647685</v>
      </c>
      <c r="H1575" s="39">
        <v>93</v>
      </c>
      <c r="I1575" s="41">
        <v>27.514792899408285</v>
      </c>
      <c r="J1575" s="63"/>
      <c r="K1575" s="317"/>
      <c r="L1575" s="27"/>
    </row>
    <row r="1576" spans="1:12" ht="20.100000000000001" customHeight="1">
      <c r="A1576" s="276"/>
      <c r="B1576" s="277"/>
      <c r="C1576" s="278"/>
      <c r="D1576" s="284" t="s">
        <v>2145</v>
      </c>
      <c r="E1576" s="280"/>
      <c r="F1576" s="39">
        <v>41</v>
      </c>
      <c r="G1576" s="41">
        <v>14.590747330960854</v>
      </c>
      <c r="H1576" s="39">
        <v>41</v>
      </c>
      <c r="I1576" s="41">
        <v>12.1301775147929</v>
      </c>
      <c r="J1576" s="63"/>
      <c r="K1576" s="317"/>
      <c r="L1576" s="27"/>
    </row>
    <row r="1577" spans="1:12" ht="20.100000000000001" customHeight="1">
      <c r="A1577" s="276"/>
      <c r="B1577" s="277"/>
      <c r="C1577" s="278"/>
      <c r="D1577" s="284" t="s">
        <v>2146</v>
      </c>
      <c r="E1577" s="280"/>
      <c r="F1577" s="39">
        <v>29</v>
      </c>
      <c r="G1577" s="41">
        <v>10.320284697508896</v>
      </c>
      <c r="H1577" s="39">
        <v>23</v>
      </c>
      <c r="I1577" s="41">
        <v>6.8047337278106506</v>
      </c>
      <c r="J1577" s="63"/>
      <c r="K1577" s="317"/>
      <c r="L1577" s="27"/>
    </row>
    <row r="1578" spans="1:12" ht="20.100000000000001" customHeight="1">
      <c r="A1578" s="276"/>
      <c r="B1578" s="277"/>
      <c r="C1578" s="278"/>
      <c r="D1578" s="284" t="s">
        <v>2147</v>
      </c>
      <c r="E1578" s="280"/>
      <c r="F1578" s="39">
        <v>3</v>
      </c>
      <c r="G1578" s="41">
        <v>1.0676156583629894</v>
      </c>
      <c r="H1578" s="39">
        <v>7</v>
      </c>
      <c r="I1578" s="41">
        <v>2.0710059171597637</v>
      </c>
      <c r="J1578" s="63"/>
      <c r="K1578" s="317"/>
      <c r="L1578" s="27"/>
    </row>
    <row r="1579" spans="1:12" ht="20.100000000000001" customHeight="1">
      <c r="A1579" s="276"/>
      <c r="B1579" s="277"/>
      <c r="C1579" s="278"/>
      <c r="D1579" s="284" t="s">
        <v>2148</v>
      </c>
      <c r="E1579" s="280"/>
      <c r="F1579" s="39">
        <v>1</v>
      </c>
      <c r="G1579" s="41">
        <v>0.35587188612099641</v>
      </c>
      <c r="H1579" s="39"/>
      <c r="I1579" s="41"/>
      <c r="J1579" s="63"/>
      <c r="K1579" s="317"/>
      <c r="L1579" s="27"/>
    </row>
    <row r="1580" spans="1:12" ht="20.100000000000001" customHeight="1">
      <c r="A1580" s="276"/>
      <c r="B1580" s="277"/>
      <c r="C1580" s="278"/>
      <c r="D1580" s="284" t="s">
        <v>2149</v>
      </c>
      <c r="E1580" s="280"/>
      <c r="F1580" s="39"/>
      <c r="G1580" s="41"/>
      <c r="H1580" s="39"/>
      <c r="I1580" s="41"/>
      <c r="J1580" s="63"/>
      <c r="K1580" s="317"/>
      <c r="L1580" s="27"/>
    </row>
    <row r="1581" spans="1:12" ht="20.100000000000001" customHeight="1">
      <c r="A1581" s="276"/>
      <c r="B1581" s="277"/>
      <c r="C1581" s="278"/>
      <c r="D1581" s="284" t="s">
        <v>2142</v>
      </c>
      <c r="E1581" s="280"/>
      <c r="F1581" s="39"/>
      <c r="G1581" s="41"/>
      <c r="H1581" s="39"/>
      <c r="I1581" s="41"/>
      <c r="J1581" s="63"/>
      <c r="K1581" s="317"/>
      <c r="L1581" s="27"/>
    </row>
    <row r="1582" spans="1:12" ht="20.100000000000001" customHeight="1">
      <c r="A1582" s="286" t="s">
        <v>4597</v>
      </c>
      <c r="B1582" s="287" t="s">
        <v>1608</v>
      </c>
      <c r="C1582" s="289" t="s">
        <v>1607</v>
      </c>
      <c r="D1582" s="279" t="s">
        <v>1606</v>
      </c>
      <c r="E1582" s="288"/>
      <c r="F1582" s="38">
        <v>651</v>
      </c>
      <c r="G1582" s="40">
        <v>21.956155143338954</v>
      </c>
      <c r="H1582" s="38">
        <v>657</v>
      </c>
      <c r="I1582" s="40">
        <v>19.94535519125683</v>
      </c>
      <c r="J1582" s="24" t="s">
        <v>1</v>
      </c>
      <c r="K1582" s="313" t="s">
        <v>1</v>
      </c>
      <c r="L1582" s="25"/>
    </row>
    <row r="1583" spans="1:12" ht="20.100000000000001" customHeight="1">
      <c r="A1583" s="276"/>
      <c r="B1583" s="277"/>
      <c r="C1583" s="278"/>
      <c r="D1583" s="284" t="s">
        <v>1605</v>
      </c>
      <c r="E1583" s="280"/>
      <c r="F1583" s="39">
        <v>187</v>
      </c>
      <c r="G1583" s="41">
        <v>6.3069139966273191</v>
      </c>
      <c r="H1583" s="39">
        <v>222</v>
      </c>
      <c r="I1583" s="41">
        <v>6.7395264116575593</v>
      </c>
      <c r="J1583" s="63"/>
      <c r="K1583" s="317"/>
      <c r="L1583" s="27"/>
    </row>
    <row r="1584" spans="1:12" ht="20.100000000000001" customHeight="1">
      <c r="A1584" s="276"/>
      <c r="B1584" s="277"/>
      <c r="C1584" s="278"/>
      <c r="D1584" s="284" t="s">
        <v>1604</v>
      </c>
      <c r="E1584" s="280"/>
      <c r="F1584" s="39">
        <v>249</v>
      </c>
      <c r="G1584" s="41">
        <v>8.3979763912310279</v>
      </c>
      <c r="H1584" s="39">
        <v>293</v>
      </c>
      <c r="I1584" s="41">
        <v>8.8949605343047971</v>
      </c>
      <c r="J1584" s="63"/>
      <c r="K1584" s="317"/>
      <c r="L1584" s="27"/>
    </row>
    <row r="1585" spans="1:12" ht="20.100000000000001" customHeight="1">
      <c r="A1585" s="276"/>
      <c r="B1585" s="277"/>
      <c r="C1585" s="278"/>
      <c r="D1585" s="284" t="s">
        <v>1603</v>
      </c>
      <c r="E1585" s="280"/>
      <c r="F1585" s="39">
        <v>411</v>
      </c>
      <c r="G1585" s="41">
        <v>13.861720067453625</v>
      </c>
      <c r="H1585" s="39">
        <v>458</v>
      </c>
      <c r="I1585" s="41">
        <v>13.904068002428657</v>
      </c>
      <c r="J1585" s="63"/>
      <c r="K1585" s="317"/>
      <c r="L1585" s="27"/>
    </row>
    <row r="1586" spans="1:12" ht="20.100000000000001" customHeight="1">
      <c r="A1586" s="276"/>
      <c r="B1586" s="277"/>
      <c r="C1586" s="278"/>
      <c r="D1586" s="284" t="s">
        <v>1602</v>
      </c>
      <c r="E1586" s="280"/>
      <c r="F1586" s="39">
        <v>1147</v>
      </c>
      <c r="G1586" s="41">
        <v>38.684654300168631</v>
      </c>
      <c r="H1586" s="39">
        <v>1299</v>
      </c>
      <c r="I1586" s="41">
        <v>39.435336976320585</v>
      </c>
      <c r="J1586" s="63"/>
      <c r="K1586" s="317"/>
      <c r="L1586" s="27"/>
    </row>
    <row r="1587" spans="1:12" ht="20.100000000000001" customHeight="1">
      <c r="A1587" s="276"/>
      <c r="B1587" s="277"/>
      <c r="C1587" s="278"/>
      <c r="D1587" s="284" t="s">
        <v>1601</v>
      </c>
      <c r="E1587" s="280"/>
      <c r="F1587" s="39">
        <v>185</v>
      </c>
      <c r="G1587" s="41">
        <v>6.2394603709949408</v>
      </c>
      <c r="H1587" s="39">
        <v>204</v>
      </c>
      <c r="I1587" s="41">
        <v>6.1930783242258656</v>
      </c>
      <c r="J1587" s="63"/>
      <c r="K1587" s="317"/>
      <c r="L1587" s="27"/>
    </row>
    <row r="1588" spans="1:12" ht="20.100000000000001" customHeight="1">
      <c r="A1588" s="276"/>
      <c r="B1588" s="277"/>
      <c r="C1588" s="278"/>
      <c r="D1588" s="284" t="s">
        <v>1600</v>
      </c>
      <c r="E1588" s="280"/>
      <c r="F1588" s="39">
        <v>41</v>
      </c>
      <c r="G1588" s="41">
        <v>1.3827993254637436</v>
      </c>
      <c r="H1588" s="39">
        <v>41</v>
      </c>
      <c r="I1588" s="41">
        <v>1.2446873102610807</v>
      </c>
      <c r="J1588" s="63"/>
      <c r="K1588" s="317"/>
      <c r="L1588" s="27"/>
    </row>
    <row r="1589" spans="1:12" ht="20.100000000000001" customHeight="1">
      <c r="A1589" s="276"/>
      <c r="B1589" s="277"/>
      <c r="C1589" s="278"/>
      <c r="D1589" s="284" t="s">
        <v>1599</v>
      </c>
      <c r="E1589" s="280"/>
      <c r="F1589" s="39">
        <v>24</v>
      </c>
      <c r="G1589" s="41">
        <v>0.8094435075885329</v>
      </c>
      <c r="H1589" s="39">
        <v>33</v>
      </c>
      <c r="I1589" s="41">
        <v>1.0018214936247722</v>
      </c>
      <c r="J1589" s="63"/>
      <c r="K1589" s="317"/>
      <c r="L1589" s="27"/>
    </row>
    <row r="1590" spans="1:12" ht="20.100000000000001" customHeight="1">
      <c r="A1590" s="276"/>
      <c r="B1590" s="277"/>
      <c r="C1590" s="278"/>
      <c r="D1590" s="284" t="s">
        <v>1598</v>
      </c>
      <c r="E1590" s="280"/>
      <c r="F1590" s="39">
        <v>27</v>
      </c>
      <c r="G1590" s="41">
        <v>0.91062394603709951</v>
      </c>
      <c r="H1590" s="39">
        <v>36</v>
      </c>
      <c r="I1590" s="41">
        <v>1.0928961748633881</v>
      </c>
      <c r="J1590" s="63"/>
      <c r="K1590" s="317"/>
      <c r="L1590" s="27"/>
    </row>
    <row r="1591" spans="1:12" ht="20.100000000000001" customHeight="1">
      <c r="A1591" s="276"/>
      <c r="B1591" s="277"/>
      <c r="C1591" s="278"/>
      <c r="D1591" s="284" t="s">
        <v>2114</v>
      </c>
      <c r="E1591" s="280"/>
      <c r="F1591" s="39">
        <v>3</v>
      </c>
      <c r="G1591" s="41">
        <v>0.10118043844856661</v>
      </c>
      <c r="H1591" s="39">
        <v>4</v>
      </c>
      <c r="I1591" s="41">
        <v>0.12143290831815423</v>
      </c>
      <c r="J1591" s="63"/>
      <c r="K1591" s="317"/>
      <c r="L1591" s="27"/>
    </row>
    <row r="1592" spans="1:12" ht="20.100000000000001" customHeight="1">
      <c r="A1592" s="276"/>
      <c r="B1592" s="277"/>
      <c r="C1592" s="278"/>
      <c r="D1592" s="284" t="s">
        <v>2112</v>
      </c>
      <c r="E1592" s="280"/>
      <c r="F1592" s="39">
        <v>7</v>
      </c>
      <c r="G1592" s="41">
        <v>0.23608768971332209</v>
      </c>
      <c r="H1592" s="39">
        <v>5</v>
      </c>
      <c r="I1592" s="41">
        <v>0.15179113539769276</v>
      </c>
      <c r="J1592" s="63"/>
      <c r="K1592" s="317"/>
      <c r="L1592" s="27"/>
    </row>
    <row r="1593" spans="1:12" ht="20.100000000000001" customHeight="1">
      <c r="A1593" s="276"/>
      <c r="B1593" s="277"/>
      <c r="C1593" s="278"/>
      <c r="D1593" s="284" t="s">
        <v>2010</v>
      </c>
      <c r="E1593" s="280"/>
      <c r="F1593" s="39">
        <v>33</v>
      </c>
      <c r="G1593" s="41">
        <v>1.1129848229342327</v>
      </c>
      <c r="H1593" s="39">
        <v>42</v>
      </c>
      <c r="I1593" s="41">
        <v>1.2750455373406193</v>
      </c>
      <c r="J1593" s="63"/>
      <c r="K1593" s="317"/>
      <c r="L1593" s="27"/>
    </row>
    <row r="1594" spans="1:12" ht="20.100000000000001" customHeight="1">
      <c r="A1594" s="286" t="s">
        <v>4598</v>
      </c>
      <c r="B1594" s="287" t="s">
        <v>1597</v>
      </c>
      <c r="C1594" s="289" t="s">
        <v>4685</v>
      </c>
      <c r="D1594" s="279"/>
      <c r="E1594" s="288"/>
      <c r="F1594" s="38">
        <v>33</v>
      </c>
      <c r="G1594" s="40">
        <v>100</v>
      </c>
      <c r="H1594" s="38">
        <v>42</v>
      </c>
      <c r="I1594" s="40">
        <v>100</v>
      </c>
      <c r="J1594" s="24" t="s">
        <v>1</v>
      </c>
      <c r="K1594" s="313" t="s">
        <v>1</v>
      </c>
      <c r="L1594" s="25"/>
    </row>
    <row r="1595" spans="1:12" ht="20.100000000000001" customHeight="1">
      <c r="A1595" s="286" t="s">
        <v>4599</v>
      </c>
      <c r="B1595" s="287" t="s">
        <v>1596</v>
      </c>
      <c r="C1595" s="289" t="s">
        <v>2061</v>
      </c>
      <c r="D1595" s="279" t="s">
        <v>1595</v>
      </c>
      <c r="E1595" s="288"/>
      <c r="F1595" s="38">
        <v>1686</v>
      </c>
      <c r="G1595" s="40">
        <v>56.863406408094434</v>
      </c>
      <c r="H1595" s="38">
        <v>1740</v>
      </c>
      <c r="I1595" s="40">
        <v>52.823315118397083</v>
      </c>
      <c r="J1595" s="24" t="s">
        <v>1</v>
      </c>
      <c r="K1595" s="313" t="s">
        <v>1</v>
      </c>
      <c r="L1595" s="25"/>
    </row>
    <row r="1596" spans="1:12" ht="20.100000000000001" customHeight="1">
      <c r="A1596" s="276"/>
      <c r="B1596" s="277"/>
      <c r="C1596" s="278"/>
      <c r="D1596" s="284" t="s">
        <v>1594</v>
      </c>
      <c r="E1596" s="280"/>
      <c r="F1596" s="39">
        <v>484</v>
      </c>
      <c r="G1596" s="41">
        <v>16.323777403035415</v>
      </c>
      <c r="H1596" s="39">
        <v>637</v>
      </c>
      <c r="I1596" s="41">
        <v>19.33819064966606</v>
      </c>
      <c r="J1596" s="63"/>
      <c r="K1596" s="317"/>
      <c r="L1596" s="27"/>
    </row>
    <row r="1597" spans="1:12" ht="20.100000000000001" customHeight="1">
      <c r="A1597" s="276"/>
      <c r="B1597" s="277"/>
      <c r="C1597" s="278"/>
      <c r="D1597" s="284" t="s">
        <v>1593</v>
      </c>
      <c r="E1597" s="280"/>
      <c r="F1597" s="39">
        <v>578</v>
      </c>
      <c r="G1597" s="41">
        <v>19.494097807757168</v>
      </c>
      <c r="H1597" s="39">
        <v>651</v>
      </c>
      <c r="I1597" s="41">
        <v>19.763205828779597</v>
      </c>
      <c r="J1597" s="63"/>
      <c r="K1597" s="317"/>
      <c r="L1597" s="27"/>
    </row>
    <row r="1598" spans="1:12" ht="20.100000000000001" customHeight="1">
      <c r="A1598" s="276"/>
      <c r="B1598" s="277"/>
      <c r="C1598" s="278"/>
      <c r="D1598" s="284" t="s">
        <v>1592</v>
      </c>
      <c r="E1598" s="280"/>
      <c r="F1598" s="39">
        <v>55</v>
      </c>
      <c r="G1598" s="41">
        <v>1.854974704890388</v>
      </c>
      <c r="H1598" s="39">
        <v>65</v>
      </c>
      <c r="I1598" s="41">
        <v>1.9732847601700059</v>
      </c>
      <c r="J1598" s="63"/>
      <c r="K1598" s="317"/>
      <c r="L1598" s="27"/>
    </row>
    <row r="1599" spans="1:12" ht="20.100000000000001" customHeight="1">
      <c r="A1599" s="276"/>
      <c r="B1599" s="277"/>
      <c r="C1599" s="278"/>
      <c r="D1599" s="284" t="s">
        <v>1591</v>
      </c>
      <c r="E1599" s="280"/>
      <c r="F1599" s="39">
        <v>8</v>
      </c>
      <c r="G1599" s="41">
        <v>0.26981450252951095</v>
      </c>
      <c r="H1599" s="39">
        <v>12</v>
      </c>
      <c r="I1599" s="41">
        <v>0.36429872495446264</v>
      </c>
      <c r="J1599" s="63"/>
      <c r="K1599" s="317"/>
      <c r="L1599" s="27"/>
    </row>
    <row r="1600" spans="1:12" ht="20.100000000000001" customHeight="1">
      <c r="A1600" s="276"/>
      <c r="B1600" s="277"/>
      <c r="C1600" s="278"/>
      <c r="D1600" s="284" t="s">
        <v>1590</v>
      </c>
      <c r="E1600" s="280"/>
      <c r="F1600" s="39">
        <v>152</v>
      </c>
      <c r="G1600" s="41">
        <v>5.126475548060708</v>
      </c>
      <c r="H1600" s="39">
        <v>186</v>
      </c>
      <c r="I1600" s="41">
        <v>5.6466302367941719</v>
      </c>
      <c r="J1600" s="63"/>
      <c r="K1600" s="317"/>
      <c r="L1600" s="27"/>
    </row>
    <row r="1601" spans="1:12" ht="20.100000000000001" customHeight="1">
      <c r="A1601" s="276"/>
      <c r="B1601" s="277"/>
      <c r="C1601" s="278"/>
      <c r="D1601" s="284" t="s">
        <v>282</v>
      </c>
      <c r="E1601" s="280"/>
      <c r="F1601" s="39">
        <v>2</v>
      </c>
      <c r="G1601" s="41">
        <v>6.7453625632377737E-2</v>
      </c>
      <c r="H1601" s="39">
        <v>3</v>
      </c>
      <c r="I1601" s="41">
        <v>9.107468123861566E-2</v>
      </c>
      <c r="J1601" s="63"/>
      <c r="K1601" s="317"/>
      <c r="L1601" s="27"/>
    </row>
    <row r="1602" spans="1:12" ht="20.100000000000001" customHeight="1" thickBot="1">
      <c r="A1602" s="296" t="s">
        <v>4600</v>
      </c>
      <c r="B1602" s="297" t="s">
        <v>1589</v>
      </c>
      <c r="C1602" s="298" t="s">
        <v>4686</v>
      </c>
      <c r="D1602" s="299"/>
      <c r="E1602" s="300"/>
      <c r="F1602" s="87">
        <v>2</v>
      </c>
      <c r="G1602" s="88">
        <v>100</v>
      </c>
      <c r="H1602" s="87">
        <v>3</v>
      </c>
      <c r="I1602" s="88">
        <v>100</v>
      </c>
      <c r="J1602" s="68" t="s">
        <v>1</v>
      </c>
      <c r="K1602" s="320" t="s">
        <v>1</v>
      </c>
      <c r="L1602" s="60"/>
    </row>
  </sheetData>
  <autoFilter ref="A2:L1602"/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4"/>
  </sheetPr>
  <dimension ref="A1:D40"/>
  <sheetViews>
    <sheetView workbookViewId="0">
      <selection activeCell="B1" sqref="B1"/>
    </sheetView>
  </sheetViews>
  <sheetFormatPr defaultColWidth="31.375" defaultRowHeight="12"/>
  <cols>
    <col min="1" max="1" width="17.75" style="3" bestFit="1" customWidth="1"/>
    <col min="2" max="2" width="34" style="3" bestFit="1" customWidth="1"/>
    <col min="3" max="3" width="16.75" style="3" customWidth="1"/>
    <col min="4" max="4" width="36" style="3" bestFit="1" customWidth="1"/>
    <col min="5" max="256" width="31.375" style="3"/>
    <col min="257" max="257" width="17.75" style="3" bestFit="1" customWidth="1"/>
    <col min="258" max="258" width="34" style="3" bestFit="1" customWidth="1"/>
    <col min="259" max="259" width="16.75" style="3" customWidth="1"/>
    <col min="260" max="260" width="36" style="3" bestFit="1" customWidth="1"/>
    <col min="261" max="512" width="31.375" style="3"/>
    <col min="513" max="513" width="17.75" style="3" bestFit="1" customWidth="1"/>
    <col min="514" max="514" width="34" style="3" bestFit="1" customWidth="1"/>
    <col min="515" max="515" width="16.75" style="3" customWidth="1"/>
    <col min="516" max="516" width="36" style="3" bestFit="1" customWidth="1"/>
    <col min="517" max="768" width="31.375" style="3"/>
    <col min="769" max="769" width="17.75" style="3" bestFit="1" customWidth="1"/>
    <col min="770" max="770" width="34" style="3" bestFit="1" customWidth="1"/>
    <col min="771" max="771" width="16.75" style="3" customWidth="1"/>
    <col min="772" max="772" width="36" style="3" bestFit="1" customWidth="1"/>
    <col min="773" max="1024" width="31.375" style="3"/>
    <col min="1025" max="1025" width="17.75" style="3" bestFit="1" customWidth="1"/>
    <col min="1026" max="1026" width="34" style="3" bestFit="1" customWidth="1"/>
    <col min="1027" max="1027" width="16.75" style="3" customWidth="1"/>
    <col min="1028" max="1028" width="36" style="3" bestFit="1" customWidth="1"/>
    <col min="1029" max="1280" width="31.375" style="3"/>
    <col min="1281" max="1281" width="17.75" style="3" bestFit="1" customWidth="1"/>
    <col min="1282" max="1282" width="34" style="3" bestFit="1" customWidth="1"/>
    <col min="1283" max="1283" width="16.75" style="3" customWidth="1"/>
    <col min="1284" max="1284" width="36" style="3" bestFit="1" customWidth="1"/>
    <col min="1285" max="1536" width="31.375" style="3"/>
    <col min="1537" max="1537" width="17.75" style="3" bestFit="1" customWidth="1"/>
    <col min="1538" max="1538" width="34" style="3" bestFit="1" customWidth="1"/>
    <col min="1539" max="1539" width="16.75" style="3" customWidth="1"/>
    <col min="1540" max="1540" width="36" style="3" bestFit="1" customWidth="1"/>
    <col min="1541" max="1792" width="31.375" style="3"/>
    <col min="1793" max="1793" width="17.75" style="3" bestFit="1" customWidth="1"/>
    <col min="1794" max="1794" width="34" style="3" bestFit="1" customWidth="1"/>
    <col min="1795" max="1795" width="16.75" style="3" customWidth="1"/>
    <col min="1796" max="1796" width="36" style="3" bestFit="1" customWidth="1"/>
    <col min="1797" max="2048" width="31.375" style="3"/>
    <col min="2049" max="2049" width="17.75" style="3" bestFit="1" customWidth="1"/>
    <col min="2050" max="2050" width="34" style="3" bestFit="1" customWidth="1"/>
    <col min="2051" max="2051" width="16.75" style="3" customWidth="1"/>
    <col min="2052" max="2052" width="36" style="3" bestFit="1" customWidth="1"/>
    <col min="2053" max="2304" width="31.375" style="3"/>
    <col min="2305" max="2305" width="17.75" style="3" bestFit="1" customWidth="1"/>
    <col min="2306" max="2306" width="34" style="3" bestFit="1" customWidth="1"/>
    <col min="2307" max="2307" width="16.75" style="3" customWidth="1"/>
    <col min="2308" max="2308" width="36" style="3" bestFit="1" customWidth="1"/>
    <col min="2309" max="2560" width="31.375" style="3"/>
    <col min="2561" max="2561" width="17.75" style="3" bestFit="1" customWidth="1"/>
    <col min="2562" max="2562" width="34" style="3" bestFit="1" customWidth="1"/>
    <col min="2563" max="2563" width="16.75" style="3" customWidth="1"/>
    <col min="2564" max="2564" width="36" style="3" bestFit="1" customWidth="1"/>
    <col min="2565" max="2816" width="31.375" style="3"/>
    <col min="2817" max="2817" width="17.75" style="3" bestFit="1" customWidth="1"/>
    <col min="2818" max="2818" width="34" style="3" bestFit="1" customWidth="1"/>
    <col min="2819" max="2819" width="16.75" style="3" customWidth="1"/>
    <col min="2820" max="2820" width="36" style="3" bestFit="1" customWidth="1"/>
    <col min="2821" max="3072" width="31.375" style="3"/>
    <col min="3073" max="3073" width="17.75" style="3" bestFit="1" customWidth="1"/>
    <col min="3074" max="3074" width="34" style="3" bestFit="1" customWidth="1"/>
    <col min="3075" max="3075" width="16.75" style="3" customWidth="1"/>
    <col min="3076" max="3076" width="36" style="3" bestFit="1" customWidth="1"/>
    <col min="3077" max="3328" width="31.375" style="3"/>
    <col min="3329" max="3329" width="17.75" style="3" bestFit="1" customWidth="1"/>
    <col min="3330" max="3330" width="34" style="3" bestFit="1" customWidth="1"/>
    <col min="3331" max="3331" width="16.75" style="3" customWidth="1"/>
    <col min="3332" max="3332" width="36" style="3" bestFit="1" customWidth="1"/>
    <col min="3333" max="3584" width="31.375" style="3"/>
    <col min="3585" max="3585" width="17.75" style="3" bestFit="1" customWidth="1"/>
    <col min="3586" max="3586" width="34" style="3" bestFit="1" customWidth="1"/>
    <col min="3587" max="3587" width="16.75" style="3" customWidth="1"/>
    <col min="3588" max="3588" width="36" style="3" bestFit="1" customWidth="1"/>
    <col min="3589" max="3840" width="31.375" style="3"/>
    <col min="3841" max="3841" width="17.75" style="3" bestFit="1" customWidth="1"/>
    <col min="3842" max="3842" width="34" style="3" bestFit="1" customWidth="1"/>
    <col min="3843" max="3843" width="16.75" style="3" customWidth="1"/>
    <col min="3844" max="3844" width="36" style="3" bestFit="1" customWidth="1"/>
    <col min="3845" max="4096" width="31.375" style="3"/>
    <col min="4097" max="4097" width="17.75" style="3" bestFit="1" customWidth="1"/>
    <col min="4098" max="4098" width="34" style="3" bestFit="1" customWidth="1"/>
    <col min="4099" max="4099" width="16.75" style="3" customWidth="1"/>
    <col min="4100" max="4100" width="36" style="3" bestFit="1" customWidth="1"/>
    <col min="4101" max="4352" width="31.375" style="3"/>
    <col min="4353" max="4353" width="17.75" style="3" bestFit="1" customWidth="1"/>
    <col min="4354" max="4354" width="34" style="3" bestFit="1" customWidth="1"/>
    <col min="4355" max="4355" width="16.75" style="3" customWidth="1"/>
    <col min="4356" max="4356" width="36" style="3" bestFit="1" customWidth="1"/>
    <col min="4357" max="4608" width="31.375" style="3"/>
    <col min="4609" max="4609" width="17.75" style="3" bestFit="1" customWidth="1"/>
    <col min="4610" max="4610" width="34" style="3" bestFit="1" customWidth="1"/>
    <col min="4611" max="4611" width="16.75" style="3" customWidth="1"/>
    <col min="4612" max="4612" width="36" style="3" bestFit="1" customWidth="1"/>
    <col min="4613" max="4864" width="31.375" style="3"/>
    <col min="4865" max="4865" width="17.75" style="3" bestFit="1" customWidth="1"/>
    <col min="4866" max="4866" width="34" style="3" bestFit="1" customWidth="1"/>
    <col min="4867" max="4867" width="16.75" style="3" customWidth="1"/>
    <col min="4868" max="4868" width="36" style="3" bestFit="1" customWidth="1"/>
    <col min="4869" max="5120" width="31.375" style="3"/>
    <col min="5121" max="5121" width="17.75" style="3" bestFit="1" customWidth="1"/>
    <col min="5122" max="5122" width="34" style="3" bestFit="1" customWidth="1"/>
    <col min="5123" max="5123" width="16.75" style="3" customWidth="1"/>
    <col min="5124" max="5124" width="36" style="3" bestFit="1" customWidth="1"/>
    <col min="5125" max="5376" width="31.375" style="3"/>
    <col min="5377" max="5377" width="17.75" style="3" bestFit="1" customWidth="1"/>
    <col min="5378" max="5378" width="34" style="3" bestFit="1" customWidth="1"/>
    <col min="5379" max="5379" width="16.75" style="3" customWidth="1"/>
    <col min="5380" max="5380" width="36" style="3" bestFit="1" customWidth="1"/>
    <col min="5381" max="5632" width="31.375" style="3"/>
    <col min="5633" max="5633" width="17.75" style="3" bestFit="1" customWidth="1"/>
    <col min="5634" max="5634" width="34" style="3" bestFit="1" customWidth="1"/>
    <col min="5635" max="5635" width="16.75" style="3" customWidth="1"/>
    <col min="5636" max="5636" width="36" style="3" bestFit="1" customWidth="1"/>
    <col min="5637" max="5888" width="31.375" style="3"/>
    <col min="5889" max="5889" width="17.75" style="3" bestFit="1" customWidth="1"/>
    <col min="5890" max="5890" width="34" style="3" bestFit="1" customWidth="1"/>
    <col min="5891" max="5891" width="16.75" style="3" customWidth="1"/>
    <col min="5892" max="5892" width="36" style="3" bestFit="1" customWidth="1"/>
    <col min="5893" max="6144" width="31.375" style="3"/>
    <col min="6145" max="6145" width="17.75" style="3" bestFit="1" customWidth="1"/>
    <col min="6146" max="6146" width="34" style="3" bestFit="1" customWidth="1"/>
    <col min="6147" max="6147" width="16.75" style="3" customWidth="1"/>
    <col min="6148" max="6148" width="36" style="3" bestFit="1" customWidth="1"/>
    <col min="6149" max="6400" width="31.375" style="3"/>
    <col min="6401" max="6401" width="17.75" style="3" bestFit="1" customWidth="1"/>
    <col min="6402" max="6402" width="34" style="3" bestFit="1" customWidth="1"/>
    <col min="6403" max="6403" width="16.75" style="3" customWidth="1"/>
    <col min="6404" max="6404" width="36" style="3" bestFit="1" customWidth="1"/>
    <col min="6405" max="6656" width="31.375" style="3"/>
    <col min="6657" max="6657" width="17.75" style="3" bestFit="1" customWidth="1"/>
    <col min="6658" max="6658" width="34" style="3" bestFit="1" customWidth="1"/>
    <col min="6659" max="6659" width="16.75" style="3" customWidth="1"/>
    <col min="6660" max="6660" width="36" style="3" bestFit="1" customWidth="1"/>
    <col min="6661" max="6912" width="31.375" style="3"/>
    <col min="6913" max="6913" width="17.75" style="3" bestFit="1" customWidth="1"/>
    <col min="6914" max="6914" width="34" style="3" bestFit="1" customWidth="1"/>
    <col min="6915" max="6915" width="16.75" style="3" customWidth="1"/>
    <col min="6916" max="6916" width="36" style="3" bestFit="1" customWidth="1"/>
    <col min="6917" max="7168" width="31.375" style="3"/>
    <col min="7169" max="7169" width="17.75" style="3" bestFit="1" customWidth="1"/>
    <col min="7170" max="7170" width="34" style="3" bestFit="1" customWidth="1"/>
    <col min="7171" max="7171" width="16.75" style="3" customWidth="1"/>
    <col min="7172" max="7172" width="36" style="3" bestFit="1" customWidth="1"/>
    <col min="7173" max="7424" width="31.375" style="3"/>
    <col min="7425" max="7425" width="17.75" style="3" bestFit="1" customWidth="1"/>
    <col min="7426" max="7426" width="34" style="3" bestFit="1" customWidth="1"/>
    <col min="7427" max="7427" width="16.75" style="3" customWidth="1"/>
    <col min="7428" max="7428" width="36" style="3" bestFit="1" customWidth="1"/>
    <col min="7429" max="7680" width="31.375" style="3"/>
    <col min="7681" max="7681" width="17.75" style="3" bestFit="1" customWidth="1"/>
    <col min="7682" max="7682" width="34" style="3" bestFit="1" customWidth="1"/>
    <col min="7683" max="7683" width="16.75" style="3" customWidth="1"/>
    <col min="7684" max="7684" width="36" style="3" bestFit="1" customWidth="1"/>
    <col min="7685" max="7936" width="31.375" style="3"/>
    <col min="7937" max="7937" width="17.75" style="3" bestFit="1" customWidth="1"/>
    <col min="7938" max="7938" width="34" style="3" bestFit="1" customWidth="1"/>
    <col min="7939" max="7939" width="16.75" style="3" customWidth="1"/>
    <col min="7940" max="7940" width="36" style="3" bestFit="1" customWidth="1"/>
    <col min="7941" max="8192" width="31.375" style="3"/>
    <col min="8193" max="8193" width="17.75" style="3" bestFit="1" customWidth="1"/>
    <col min="8194" max="8194" width="34" style="3" bestFit="1" customWidth="1"/>
    <col min="8195" max="8195" width="16.75" style="3" customWidth="1"/>
    <col min="8196" max="8196" width="36" style="3" bestFit="1" customWidth="1"/>
    <col min="8197" max="8448" width="31.375" style="3"/>
    <col min="8449" max="8449" width="17.75" style="3" bestFit="1" customWidth="1"/>
    <col min="8450" max="8450" width="34" style="3" bestFit="1" customWidth="1"/>
    <col min="8451" max="8451" width="16.75" style="3" customWidth="1"/>
    <col min="8452" max="8452" width="36" style="3" bestFit="1" customWidth="1"/>
    <col min="8453" max="8704" width="31.375" style="3"/>
    <col min="8705" max="8705" width="17.75" style="3" bestFit="1" customWidth="1"/>
    <col min="8706" max="8706" width="34" style="3" bestFit="1" customWidth="1"/>
    <col min="8707" max="8707" width="16.75" style="3" customWidth="1"/>
    <col min="8708" max="8708" width="36" style="3" bestFit="1" customWidth="1"/>
    <col min="8709" max="8960" width="31.375" style="3"/>
    <col min="8961" max="8961" width="17.75" style="3" bestFit="1" customWidth="1"/>
    <col min="8962" max="8962" width="34" style="3" bestFit="1" customWidth="1"/>
    <col min="8963" max="8963" width="16.75" style="3" customWidth="1"/>
    <col min="8964" max="8964" width="36" style="3" bestFit="1" customWidth="1"/>
    <col min="8965" max="9216" width="31.375" style="3"/>
    <col min="9217" max="9217" width="17.75" style="3" bestFit="1" customWidth="1"/>
    <col min="9218" max="9218" width="34" style="3" bestFit="1" customWidth="1"/>
    <col min="9219" max="9219" width="16.75" style="3" customWidth="1"/>
    <col min="9220" max="9220" width="36" style="3" bestFit="1" customWidth="1"/>
    <col min="9221" max="9472" width="31.375" style="3"/>
    <col min="9473" max="9473" width="17.75" style="3" bestFit="1" customWidth="1"/>
    <col min="9474" max="9474" width="34" style="3" bestFit="1" customWidth="1"/>
    <col min="9475" max="9475" width="16.75" style="3" customWidth="1"/>
    <col min="9476" max="9476" width="36" style="3" bestFit="1" customWidth="1"/>
    <col min="9477" max="9728" width="31.375" style="3"/>
    <col min="9729" max="9729" width="17.75" style="3" bestFit="1" customWidth="1"/>
    <col min="9730" max="9730" width="34" style="3" bestFit="1" customWidth="1"/>
    <col min="9731" max="9731" width="16.75" style="3" customWidth="1"/>
    <col min="9732" max="9732" width="36" style="3" bestFit="1" customWidth="1"/>
    <col min="9733" max="9984" width="31.375" style="3"/>
    <col min="9985" max="9985" width="17.75" style="3" bestFit="1" customWidth="1"/>
    <col min="9986" max="9986" width="34" style="3" bestFit="1" customWidth="1"/>
    <col min="9987" max="9987" width="16.75" style="3" customWidth="1"/>
    <col min="9988" max="9988" width="36" style="3" bestFit="1" customWidth="1"/>
    <col min="9989" max="10240" width="31.375" style="3"/>
    <col min="10241" max="10241" width="17.75" style="3" bestFit="1" customWidth="1"/>
    <col min="10242" max="10242" width="34" style="3" bestFit="1" customWidth="1"/>
    <col min="10243" max="10243" width="16.75" style="3" customWidth="1"/>
    <col min="10244" max="10244" width="36" style="3" bestFit="1" customWidth="1"/>
    <col min="10245" max="10496" width="31.375" style="3"/>
    <col min="10497" max="10497" width="17.75" style="3" bestFit="1" customWidth="1"/>
    <col min="10498" max="10498" width="34" style="3" bestFit="1" customWidth="1"/>
    <col min="10499" max="10499" width="16.75" style="3" customWidth="1"/>
    <col min="10500" max="10500" width="36" style="3" bestFit="1" customWidth="1"/>
    <col min="10501" max="10752" width="31.375" style="3"/>
    <col min="10753" max="10753" width="17.75" style="3" bestFit="1" customWidth="1"/>
    <col min="10754" max="10754" width="34" style="3" bestFit="1" customWidth="1"/>
    <col min="10755" max="10755" width="16.75" style="3" customWidth="1"/>
    <col min="10756" max="10756" width="36" style="3" bestFit="1" customWidth="1"/>
    <col min="10757" max="11008" width="31.375" style="3"/>
    <col min="11009" max="11009" width="17.75" style="3" bestFit="1" customWidth="1"/>
    <col min="11010" max="11010" width="34" style="3" bestFit="1" customWidth="1"/>
    <col min="11011" max="11011" width="16.75" style="3" customWidth="1"/>
    <col min="11012" max="11012" width="36" style="3" bestFit="1" customWidth="1"/>
    <col min="11013" max="11264" width="31.375" style="3"/>
    <col min="11265" max="11265" width="17.75" style="3" bestFit="1" customWidth="1"/>
    <col min="11266" max="11266" width="34" style="3" bestFit="1" customWidth="1"/>
    <col min="11267" max="11267" width="16.75" style="3" customWidth="1"/>
    <col min="11268" max="11268" width="36" style="3" bestFit="1" customWidth="1"/>
    <col min="11269" max="11520" width="31.375" style="3"/>
    <col min="11521" max="11521" width="17.75" style="3" bestFit="1" customWidth="1"/>
    <col min="11522" max="11522" width="34" style="3" bestFit="1" customWidth="1"/>
    <col min="11523" max="11523" width="16.75" style="3" customWidth="1"/>
    <col min="11524" max="11524" width="36" style="3" bestFit="1" customWidth="1"/>
    <col min="11525" max="11776" width="31.375" style="3"/>
    <col min="11777" max="11777" width="17.75" style="3" bestFit="1" customWidth="1"/>
    <col min="11778" max="11778" width="34" style="3" bestFit="1" customWidth="1"/>
    <col min="11779" max="11779" width="16.75" style="3" customWidth="1"/>
    <col min="11780" max="11780" width="36" style="3" bestFit="1" customWidth="1"/>
    <col min="11781" max="12032" width="31.375" style="3"/>
    <col min="12033" max="12033" width="17.75" style="3" bestFit="1" customWidth="1"/>
    <col min="12034" max="12034" width="34" style="3" bestFit="1" customWidth="1"/>
    <col min="12035" max="12035" width="16.75" style="3" customWidth="1"/>
    <col min="12036" max="12036" width="36" style="3" bestFit="1" customWidth="1"/>
    <col min="12037" max="12288" width="31.375" style="3"/>
    <col min="12289" max="12289" width="17.75" style="3" bestFit="1" customWidth="1"/>
    <col min="12290" max="12290" width="34" style="3" bestFit="1" customWidth="1"/>
    <col min="12291" max="12291" width="16.75" style="3" customWidth="1"/>
    <col min="12292" max="12292" width="36" style="3" bestFit="1" customWidth="1"/>
    <col min="12293" max="12544" width="31.375" style="3"/>
    <col min="12545" max="12545" width="17.75" style="3" bestFit="1" customWidth="1"/>
    <col min="12546" max="12546" width="34" style="3" bestFit="1" customWidth="1"/>
    <col min="12547" max="12547" width="16.75" style="3" customWidth="1"/>
    <col min="12548" max="12548" width="36" style="3" bestFit="1" customWidth="1"/>
    <col min="12549" max="12800" width="31.375" style="3"/>
    <col min="12801" max="12801" width="17.75" style="3" bestFit="1" customWidth="1"/>
    <col min="12802" max="12802" width="34" style="3" bestFit="1" customWidth="1"/>
    <col min="12803" max="12803" width="16.75" style="3" customWidth="1"/>
    <col min="12804" max="12804" width="36" style="3" bestFit="1" customWidth="1"/>
    <col min="12805" max="13056" width="31.375" style="3"/>
    <col min="13057" max="13057" width="17.75" style="3" bestFit="1" customWidth="1"/>
    <col min="13058" max="13058" width="34" style="3" bestFit="1" customWidth="1"/>
    <col min="13059" max="13059" width="16.75" style="3" customWidth="1"/>
    <col min="13060" max="13060" width="36" style="3" bestFit="1" customWidth="1"/>
    <col min="13061" max="13312" width="31.375" style="3"/>
    <col min="13313" max="13313" width="17.75" style="3" bestFit="1" customWidth="1"/>
    <col min="13314" max="13314" width="34" style="3" bestFit="1" customWidth="1"/>
    <col min="13315" max="13315" width="16.75" style="3" customWidth="1"/>
    <col min="13316" max="13316" width="36" style="3" bestFit="1" customWidth="1"/>
    <col min="13317" max="13568" width="31.375" style="3"/>
    <col min="13569" max="13569" width="17.75" style="3" bestFit="1" customWidth="1"/>
    <col min="13570" max="13570" width="34" style="3" bestFit="1" customWidth="1"/>
    <col min="13571" max="13571" width="16.75" style="3" customWidth="1"/>
    <col min="13572" max="13572" width="36" style="3" bestFit="1" customWidth="1"/>
    <col min="13573" max="13824" width="31.375" style="3"/>
    <col min="13825" max="13825" width="17.75" style="3" bestFit="1" customWidth="1"/>
    <col min="13826" max="13826" width="34" style="3" bestFit="1" customWidth="1"/>
    <col min="13827" max="13827" width="16.75" style="3" customWidth="1"/>
    <col min="13828" max="13828" width="36" style="3" bestFit="1" customWidth="1"/>
    <col min="13829" max="14080" width="31.375" style="3"/>
    <col min="14081" max="14081" width="17.75" style="3" bestFit="1" customWidth="1"/>
    <col min="14082" max="14082" width="34" style="3" bestFit="1" customWidth="1"/>
    <col min="14083" max="14083" width="16.75" style="3" customWidth="1"/>
    <col min="14084" max="14084" width="36" style="3" bestFit="1" customWidth="1"/>
    <col min="14085" max="14336" width="31.375" style="3"/>
    <col min="14337" max="14337" width="17.75" style="3" bestFit="1" customWidth="1"/>
    <col min="14338" max="14338" width="34" style="3" bestFit="1" customWidth="1"/>
    <col min="14339" max="14339" width="16.75" style="3" customWidth="1"/>
    <col min="14340" max="14340" width="36" style="3" bestFit="1" customWidth="1"/>
    <col min="14341" max="14592" width="31.375" style="3"/>
    <col min="14593" max="14593" width="17.75" style="3" bestFit="1" customWidth="1"/>
    <col min="14594" max="14594" width="34" style="3" bestFit="1" customWidth="1"/>
    <col min="14595" max="14595" width="16.75" style="3" customWidth="1"/>
    <col min="14596" max="14596" width="36" style="3" bestFit="1" customWidth="1"/>
    <col min="14597" max="14848" width="31.375" style="3"/>
    <col min="14849" max="14849" width="17.75" style="3" bestFit="1" customWidth="1"/>
    <col min="14850" max="14850" width="34" style="3" bestFit="1" customWidth="1"/>
    <col min="14851" max="14851" width="16.75" style="3" customWidth="1"/>
    <col min="14852" max="14852" width="36" style="3" bestFit="1" customWidth="1"/>
    <col min="14853" max="15104" width="31.375" style="3"/>
    <col min="15105" max="15105" width="17.75" style="3" bestFit="1" customWidth="1"/>
    <col min="15106" max="15106" width="34" style="3" bestFit="1" customWidth="1"/>
    <col min="15107" max="15107" width="16.75" style="3" customWidth="1"/>
    <col min="15108" max="15108" width="36" style="3" bestFit="1" customWidth="1"/>
    <col min="15109" max="15360" width="31.375" style="3"/>
    <col min="15361" max="15361" width="17.75" style="3" bestFit="1" customWidth="1"/>
    <col min="15362" max="15362" width="34" style="3" bestFit="1" customWidth="1"/>
    <col min="15363" max="15363" width="16.75" style="3" customWidth="1"/>
    <col min="15364" max="15364" width="36" style="3" bestFit="1" customWidth="1"/>
    <col min="15365" max="15616" width="31.375" style="3"/>
    <col min="15617" max="15617" width="17.75" style="3" bestFit="1" customWidth="1"/>
    <col min="15618" max="15618" width="34" style="3" bestFit="1" customWidth="1"/>
    <col min="15619" max="15619" width="16.75" style="3" customWidth="1"/>
    <col min="15620" max="15620" width="36" style="3" bestFit="1" customWidth="1"/>
    <col min="15621" max="15872" width="31.375" style="3"/>
    <col min="15873" max="15873" width="17.75" style="3" bestFit="1" customWidth="1"/>
    <col min="15874" max="15874" width="34" style="3" bestFit="1" customWidth="1"/>
    <col min="15875" max="15875" width="16.75" style="3" customWidth="1"/>
    <col min="15876" max="15876" width="36" style="3" bestFit="1" customWidth="1"/>
    <col min="15877" max="16128" width="31.375" style="3"/>
    <col min="16129" max="16129" width="17.75" style="3" bestFit="1" customWidth="1"/>
    <col min="16130" max="16130" width="34" style="3" bestFit="1" customWidth="1"/>
    <col min="16131" max="16131" width="16.75" style="3" customWidth="1"/>
    <col min="16132" max="16132" width="36" style="3" bestFit="1" customWidth="1"/>
    <col min="16133" max="16384" width="31.375" style="3"/>
  </cols>
  <sheetData>
    <row r="1" spans="1:4" ht="20.100000000000001" customHeight="1">
      <c r="A1" s="18" t="s">
        <v>1952</v>
      </c>
    </row>
    <row r="2" spans="1:4" ht="20.100000000000001" customHeight="1">
      <c r="A2" s="17">
        <v>10</v>
      </c>
      <c r="B2" s="16" t="s">
        <v>1951</v>
      </c>
      <c r="C2" s="15">
        <v>20</v>
      </c>
      <c r="D2" s="14" t="s">
        <v>1950</v>
      </c>
    </row>
    <row r="3" spans="1:4" ht="20.100000000000001" customHeight="1">
      <c r="A3" s="12"/>
      <c r="B3" s="10"/>
      <c r="C3" s="9"/>
      <c r="D3" s="13"/>
    </row>
    <row r="4" spans="1:4" ht="20.100000000000001" customHeight="1">
      <c r="A4" s="12" t="s">
        <v>1949</v>
      </c>
      <c r="B4" s="10" t="s">
        <v>1948</v>
      </c>
      <c r="C4" s="10" t="s">
        <v>1947</v>
      </c>
      <c r="D4" s="13" t="s">
        <v>1946</v>
      </c>
    </row>
    <row r="5" spans="1:4" ht="20.100000000000001" customHeight="1">
      <c r="A5" s="12" t="s">
        <v>1945</v>
      </c>
      <c r="B5" s="10" t="s">
        <v>1944</v>
      </c>
      <c r="C5" s="10" t="s">
        <v>1943</v>
      </c>
      <c r="D5" s="13" t="s">
        <v>1942</v>
      </c>
    </row>
    <row r="6" spans="1:4" ht="20.100000000000001" customHeight="1">
      <c r="A6" s="12"/>
      <c r="B6" s="10"/>
      <c r="C6" s="10"/>
      <c r="D6" s="13"/>
    </row>
    <row r="7" spans="1:4" ht="20.100000000000001" customHeight="1">
      <c r="A7" s="11" t="s">
        <v>1941</v>
      </c>
      <c r="B7" s="10" t="s">
        <v>1940</v>
      </c>
      <c r="C7" s="9" t="s">
        <v>1939</v>
      </c>
      <c r="D7" s="13" t="s">
        <v>1938</v>
      </c>
    </row>
    <row r="8" spans="1:4" ht="20.100000000000001" customHeight="1">
      <c r="A8" s="12" t="s">
        <v>1937</v>
      </c>
      <c r="B8" s="10" t="s">
        <v>1936</v>
      </c>
      <c r="C8" s="9" t="s">
        <v>1935</v>
      </c>
      <c r="D8" s="13" t="s">
        <v>1934</v>
      </c>
    </row>
    <row r="9" spans="1:4" ht="20.100000000000001" customHeight="1">
      <c r="A9" s="12"/>
      <c r="B9" s="10"/>
      <c r="C9" s="9"/>
      <c r="D9" s="13"/>
    </row>
    <row r="10" spans="1:4" ht="20.100000000000001" customHeight="1">
      <c r="A10" s="12" t="s">
        <v>1933</v>
      </c>
      <c r="B10" s="10" t="s">
        <v>1932</v>
      </c>
      <c r="C10" s="9" t="s">
        <v>1931</v>
      </c>
      <c r="D10" s="8" t="s">
        <v>1930</v>
      </c>
    </row>
    <row r="11" spans="1:4" ht="20.100000000000001" customHeight="1">
      <c r="A11" s="12" t="s">
        <v>1929</v>
      </c>
      <c r="B11" s="10" t="s">
        <v>1928</v>
      </c>
      <c r="C11" s="9" t="s">
        <v>1927</v>
      </c>
      <c r="D11" s="8" t="s">
        <v>1926</v>
      </c>
    </row>
    <row r="12" spans="1:4" ht="20.100000000000001" customHeight="1">
      <c r="A12" s="12" t="s">
        <v>1925</v>
      </c>
      <c r="B12" s="10" t="s">
        <v>1924</v>
      </c>
      <c r="C12" s="9" t="s">
        <v>1923</v>
      </c>
      <c r="D12" s="8" t="s">
        <v>1922</v>
      </c>
    </row>
    <row r="13" spans="1:4" ht="20.100000000000001" customHeight="1">
      <c r="A13" s="12"/>
      <c r="B13" s="10" t="s">
        <v>1921</v>
      </c>
      <c r="C13" s="9"/>
      <c r="D13" s="8" t="s">
        <v>1920</v>
      </c>
    </row>
    <row r="14" spans="1:4" ht="20.100000000000001" customHeight="1">
      <c r="A14" s="12"/>
      <c r="B14" s="10"/>
      <c r="C14" s="9"/>
      <c r="D14" s="8"/>
    </row>
    <row r="15" spans="1:4" ht="20.100000000000001" customHeight="1">
      <c r="A15" s="11" t="s">
        <v>1919</v>
      </c>
      <c r="B15" s="10" t="s">
        <v>1918</v>
      </c>
      <c r="C15" s="9" t="s">
        <v>1917</v>
      </c>
      <c r="D15" s="8" t="s">
        <v>1916</v>
      </c>
    </row>
    <row r="16" spans="1:4" ht="20.100000000000001" customHeight="1">
      <c r="A16" s="11" t="s">
        <v>1915</v>
      </c>
      <c r="B16" s="10" t="s">
        <v>1914</v>
      </c>
      <c r="C16" s="9" t="s">
        <v>1913</v>
      </c>
      <c r="D16" s="8" t="s">
        <v>1912</v>
      </c>
    </row>
    <row r="17" spans="1:4" ht="20.100000000000001" customHeight="1">
      <c r="A17" s="11"/>
      <c r="B17" s="10" t="s">
        <v>1911</v>
      </c>
      <c r="C17" s="9"/>
      <c r="D17" s="8" t="s">
        <v>1910</v>
      </c>
    </row>
    <row r="18" spans="1:4" ht="20.100000000000001" customHeight="1">
      <c r="A18" s="11"/>
      <c r="B18" s="10"/>
      <c r="C18" s="9"/>
      <c r="D18" s="8"/>
    </row>
    <row r="19" spans="1:4" ht="20.100000000000001" customHeight="1">
      <c r="A19" s="11" t="s">
        <v>1909</v>
      </c>
      <c r="B19" s="10" t="s">
        <v>1908</v>
      </c>
      <c r="C19" s="9" t="s">
        <v>1907</v>
      </c>
      <c r="D19" s="8" t="s">
        <v>1906</v>
      </c>
    </row>
    <row r="20" spans="1:4" ht="20.100000000000001" customHeight="1">
      <c r="A20" s="12" t="s">
        <v>1905</v>
      </c>
      <c r="B20" s="10" t="s">
        <v>1904</v>
      </c>
      <c r="C20" s="9" t="s">
        <v>1903</v>
      </c>
      <c r="D20" s="8" t="s">
        <v>1902</v>
      </c>
    </row>
    <row r="21" spans="1:4" ht="20.100000000000001" customHeight="1">
      <c r="A21" s="11"/>
      <c r="B21" s="10" t="s">
        <v>1901</v>
      </c>
      <c r="C21" s="9"/>
      <c r="D21" s="8" t="s">
        <v>1900</v>
      </c>
    </row>
    <row r="22" spans="1:4" ht="20.100000000000001" customHeight="1">
      <c r="A22" s="11"/>
      <c r="B22" s="10"/>
      <c r="C22" s="9"/>
      <c r="D22" s="8"/>
    </row>
    <row r="23" spans="1:4" ht="20.100000000000001" customHeight="1">
      <c r="A23" s="11" t="s">
        <v>1899</v>
      </c>
      <c r="B23" s="10" t="s">
        <v>1898</v>
      </c>
      <c r="C23" s="9" t="s">
        <v>1897</v>
      </c>
      <c r="D23" s="8" t="s">
        <v>1896</v>
      </c>
    </row>
    <row r="24" spans="1:4" ht="20.100000000000001" customHeight="1">
      <c r="A24" s="11" t="s">
        <v>1895</v>
      </c>
      <c r="B24" s="10" t="s">
        <v>1894</v>
      </c>
      <c r="C24" s="9" t="s">
        <v>1893</v>
      </c>
      <c r="D24" s="8" t="s">
        <v>1892</v>
      </c>
    </row>
    <row r="25" spans="1:4" ht="20.100000000000001" customHeight="1">
      <c r="A25" s="12"/>
      <c r="B25" s="10" t="s">
        <v>1891</v>
      </c>
      <c r="C25" s="9"/>
      <c r="D25" s="8" t="s">
        <v>1890</v>
      </c>
    </row>
    <row r="26" spans="1:4" ht="20.100000000000001" customHeight="1">
      <c r="A26" s="12"/>
      <c r="B26" s="10"/>
      <c r="C26" s="9"/>
      <c r="D26" s="8"/>
    </row>
    <row r="27" spans="1:4" ht="20.100000000000001" customHeight="1">
      <c r="A27" s="11" t="s">
        <v>1889</v>
      </c>
      <c r="B27" s="10" t="s">
        <v>1888</v>
      </c>
      <c r="C27" s="9" t="s">
        <v>1887</v>
      </c>
      <c r="D27" s="8" t="s">
        <v>1886</v>
      </c>
    </row>
    <row r="28" spans="1:4" ht="20.100000000000001" customHeight="1">
      <c r="A28" s="11"/>
      <c r="B28" s="10" t="s">
        <v>1885</v>
      </c>
      <c r="C28" s="9"/>
      <c r="D28" s="8" t="s">
        <v>1884</v>
      </c>
    </row>
    <row r="29" spans="1:4" ht="20.100000000000001" customHeight="1">
      <c r="A29" s="11"/>
      <c r="B29" s="10"/>
      <c r="C29" s="9"/>
      <c r="D29" s="8"/>
    </row>
    <row r="30" spans="1:4" ht="20.100000000000001" customHeight="1">
      <c r="A30" s="11" t="s">
        <v>1883</v>
      </c>
      <c r="B30" s="10" t="s">
        <v>1882</v>
      </c>
      <c r="C30" s="9" t="s">
        <v>1881</v>
      </c>
      <c r="D30" s="8" t="s">
        <v>1880</v>
      </c>
    </row>
    <row r="31" spans="1:4" ht="20.100000000000001" customHeight="1">
      <c r="A31" s="12"/>
      <c r="B31" s="10" t="s">
        <v>1879</v>
      </c>
      <c r="C31" s="9"/>
      <c r="D31" s="8" t="s">
        <v>1878</v>
      </c>
    </row>
    <row r="32" spans="1:4" ht="20.100000000000001" customHeight="1">
      <c r="A32" s="12"/>
      <c r="B32" s="10"/>
      <c r="C32" s="9"/>
      <c r="D32" s="8"/>
    </row>
    <row r="33" spans="1:4" ht="20.100000000000001" customHeight="1">
      <c r="A33" s="11" t="s">
        <v>1877</v>
      </c>
      <c r="B33" s="10" t="s">
        <v>1876</v>
      </c>
      <c r="C33" s="9" t="s">
        <v>1875</v>
      </c>
      <c r="D33" s="8" t="s">
        <v>1874</v>
      </c>
    </row>
    <row r="34" spans="1:4" ht="20.100000000000001" customHeight="1">
      <c r="A34" s="11"/>
      <c r="B34" s="10" t="s">
        <v>1873</v>
      </c>
      <c r="C34" s="9"/>
      <c r="D34" s="8" t="s">
        <v>1872</v>
      </c>
    </row>
    <row r="35" spans="1:4" ht="20.100000000000001" customHeight="1">
      <c r="A35" s="12"/>
      <c r="B35" s="10"/>
      <c r="C35" s="9"/>
      <c r="D35" s="8"/>
    </row>
    <row r="36" spans="1:4" ht="20.100000000000001" customHeight="1">
      <c r="A36" s="11" t="s">
        <v>1871</v>
      </c>
      <c r="B36" s="10" t="s">
        <v>1870</v>
      </c>
      <c r="C36" s="9" t="s">
        <v>1869</v>
      </c>
      <c r="D36" s="8" t="s">
        <v>1868</v>
      </c>
    </row>
    <row r="37" spans="1:4" ht="20.100000000000001" customHeight="1">
      <c r="A37" s="11"/>
      <c r="B37" s="10" t="s">
        <v>1867</v>
      </c>
      <c r="C37" s="9"/>
      <c r="D37" s="8" t="s">
        <v>1866</v>
      </c>
    </row>
    <row r="38" spans="1:4" ht="20.100000000000001" customHeight="1">
      <c r="A38" s="12"/>
      <c r="B38" s="10"/>
      <c r="C38" s="9"/>
      <c r="D38" s="8"/>
    </row>
    <row r="39" spans="1:4" ht="20.100000000000001" customHeight="1">
      <c r="A39" s="11" t="s">
        <v>1865</v>
      </c>
      <c r="B39" s="10" t="s">
        <v>1864</v>
      </c>
      <c r="C39" s="9" t="s">
        <v>1863</v>
      </c>
      <c r="D39" s="8" t="s">
        <v>1862</v>
      </c>
    </row>
    <row r="40" spans="1:4" ht="20.100000000000001" customHeight="1">
      <c r="A40" s="7"/>
      <c r="B40" s="6" t="s">
        <v>1861</v>
      </c>
      <c r="C40" s="5"/>
      <c r="D40" s="4" t="s">
        <v>1861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 tint="-0.499984740745262"/>
  </sheetPr>
  <dimension ref="A1:L165"/>
  <sheetViews>
    <sheetView showGridLines="0" zoomScale="90" zoomScaleNormal="90" workbookViewId="0">
      <pane xSplit="1" ySplit="2" topLeftCell="B3" activePane="bottomRight" state="frozen"/>
      <selection sqref="A1:L2"/>
      <selection pane="topRight" sqref="A1:L2"/>
      <selection pane="bottomLeft" sqref="A1:L2"/>
      <selection pane="bottomRight" sqref="A1:A2"/>
    </sheetView>
  </sheetViews>
  <sheetFormatPr defaultColWidth="9" defaultRowHeight="20.100000000000001" customHeight="1"/>
  <cols>
    <col min="1" max="1" width="16.5" style="135" bestFit="1" customWidth="1"/>
    <col min="2" max="2" width="32.375" style="135" customWidth="1"/>
    <col min="3" max="3" width="17.5" style="135" bestFit="1" customWidth="1"/>
    <col min="4" max="4" width="54.875" style="135" customWidth="1"/>
    <col min="5" max="5" width="10.625" style="135" customWidth="1"/>
    <col min="6" max="11" width="9.625" style="135" customWidth="1"/>
    <col min="12" max="12" width="27.25" style="135" customWidth="1"/>
    <col min="13" max="16384" width="9" style="135"/>
  </cols>
  <sheetData>
    <row r="1" spans="1:12" ht="20.100000000000001" customHeight="1">
      <c r="A1" s="331" t="s">
        <v>2297</v>
      </c>
      <c r="B1" s="333" t="s">
        <v>2298</v>
      </c>
      <c r="C1" s="333" t="s">
        <v>2299</v>
      </c>
      <c r="D1" s="333" t="s">
        <v>2300</v>
      </c>
      <c r="E1" s="333" t="s">
        <v>2301</v>
      </c>
      <c r="F1" s="335" t="s">
        <v>2464</v>
      </c>
      <c r="G1" s="335"/>
      <c r="H1" s="335" t="s">
        <v>2302</v>
      </c>
      <c r="I1" s="335"/>
      <c r="J1" s="336" t="s">
        <v>2</v>
      </c>
      <c r="K1" s="337"/>
      <c r="L1" s="329" t="s">
        <v>2303</v>
      </c>
    </row>
    <row r="2" spans="1:12" ht="36" customHeight="1" thickBot="1">
      <c r="A2" s="332"/>
      <c r="B2" s="334"/>
      <c r="C2" s="334"/>
      <c r="D2" s="334"/>
      <c r="E2" s="334"/>
      <c r="F2" s="303" t="s">
        <v>4854</v>
      </c>
      <c r="G2" s="304" t="s">
        <v>1153</v>
      </c>
      <c r="H2" s="303" t="s">
        <v>2304</v>
      </c>
      <c r="I2" s="304" t="s">
        <v>2305</v>
      </c>
      <c r="J2" s="305" t="s">
        <v>2465</v>
      </c>
      <c r="K2" s="305" t="s">
        <v>2306</v>
      </c>
      <c r="L2" s="330"/>
    </row>
    <row r="3" spans="1:12" s="136" customFormat="1" ht="20.100000000000001" customHeight="1" thickTop="1">
      <c r="A3" s="107" t="s">
        <v>2307</v>
      </c>
      <c r="B3" s="108" t="s">
        <v>0</v>
      </c>
      <c r="C3" s="109" t="s">
        <v>2308</v>
      </c>
      <c r="D3" s="110"/>
      <c r="E3" s="108"/>
      <c r="F3" s="111">
        <v>3294</v>
      </c>
      <c r="G3" s="112">
        <v>100</v>
      </c>
      <c r="H3" s="111">
        <v>3294</v>
      </c>
      <c r="I3" s="112">
        <v>100</v>
      </c>
      <c r="J3" s="114" t="s">
        <v>1</v>
      </c>
      <c r="K3" s="114" t="s">
        <v>1</v>
      </c>
      <c r="L3" s="115"/>
    </row>
    <row r="4" spans="1:12" s="136" customFormat="1" ht="20.100000000000001" customHeight="1">
      <c r="A4" s="99" t="s">
        <v>2466</v>
      </c>
      <c r="B4" s="100" t="s">
        <v>2467</v>
      </c>
      <c r="C4" s="101" t="s">
        <v>2308</v>
      </c>
      <c r="D4" s="102" t="s">
        <v>2468</v>
      </c>
      <c r="E4" s="100"/>
      <c r="F4" s="103">
        <v>2965</v>
      </c>
      <c r="G4" s="104">
        <v>90</v>
      </c>
      <c r="H4" s="103"/>
      <c r="I4" s="104"/>
      <c r="J4" s="105" t="s">
        <v>1</v>
      </c>
      <c r="K4" s="105"/>
      <c r="L4" s="106"/>
    </row>
    <row r="5" spans="1:12" s="136" customFormat="1" ht="20.100000000000001" customHeight="1">
      <c r="A5" s="107"/>
      <c r="B5" s="108"/>
      <c r="C5" s="109"/>
      <c r="D5" s="110" t="s">
        <v>2469</v>
      </c>
      <c r="E5" s="108"/>
      <c r="F5" s="111">
        <v>329</v>
      </c>
      <c r="G5" s="112">
        <v>10</v>
      </c>
      <c r="H5" s="111"/>
      <c r="I5" s="112"/>
      <c r="J5" s="113"/>
      <c r="K5" s="114"/>
      <c r="L5" s="115"/>
    </row>
    <row r="6" spans="1:12" s="136" customFormat="1" ht="20.100000000000001" customHeight="1">
      <c r="A6" s="99" t="s">
        <v>5144</v>
      </c>
      <c r="B6" s="100" t="s">
        <v>2470</v>
      </c>
      <c r="C6" s="116" t="s">
        <v>2471</v>
      </c>
      <c r="D6" s="102" t="s">
        <v>2472</v>
      </c>
      <c r="E6" s="100"/>
      <c r="F6" s="103">
        <v>164</v>
      </c>
      <c r="G6" s="104">
        <v>49.848024316109424</v>
      </c>
      <c r="H6" s="103"/>
      <c r="I6" s="104"/>
      <c r="J6" s="105" t="s">
        <v>1</v>
      </c>
      <c r="K6" s="105"/>
      <c r="L6" s="106"/>
    </row>
    <row r="7" spans="1:12" s="136" customFormat="1" ht="20.100000000000001" customHeight="1">
      <c r="A7" s="99"/>
      <c r="B7" s="100"/>
      <c r="C7" s="116"/>
      <c r="D7" s="102" t="s">
        <v>2473</v>
      </c>
      <c r="E7" s="100"/>
      <c r="F7" s="103">
        <v>1</v>
      </c>
      <c r="G7" s="104">
        <v>0.303951367781155</v>
      </c>
      <c r="H7" s="103"/>
      <c r="I7" s="104"/>
      <c r="J7" s="117"/>
      <c r="K7" s="105"/>
      <c r="L7" s="106"/>
    </row>
    <row r="8" spans="1:12" s="136" customFormat="1" ht="20.100000000000001" customHeight="1">
      <c r="A8" s="99"/>
      <c r="B8" s="100"/>
      <c r="C8" s="116"/>
      <c r="D8" s="102" t="s">
        <v>2474</v>
      </c>
      <c r="E8" s="100"/>
      <c r="F8" s="103">
        <v>9</v>
      </c>
      <c r="G8" s="104">
        <v>2.735562310030395</v>
      </c>
      <c r="H8" s="103"/>
      <c r="I8" s="104"/>
      <c r="J8" s="117"/>
      <c r="K8" s="105"/>
      <c r="L8" s="106"/>
    </row>
    <row r="9" spans="1:12" s="136" customFormat="1" ht="20.100000000000001" customHeight="1">
      <c r="A9" s="99"/>
      <c r="B9" s="100"/>
      <c r="C9" s="116"/>
      <c r="D9" s="102" t="s">
        <v>2475</v>
      </c>
      <c r="E9" s="100"/>
      <c r="F9" s="103">
        <v>8</v>
      </c>
      <c r="G9" s="104">
        <v>2.43161094224924</v>
      </c>
      <c r="H9" s="103"/>
      <c r="I9" s="104"/>
      <c r="J9" s="117"/>
      <c r="K9" s="105"/>
      <c r="L9" s="106"/>
    </row>
    <row r="10" spans="1:12" s="136" customFormat="1" ht="20.100000000000001" customHeight="1">
      <c r="A10" s="99"/>
      <c r="B10" s="100"/>
      <c r="C10" s="116"/>
      <c r="D10" s="102" t="s">
        <v>2476</v>
      </c>
      <c r="E10" s="100"/>
      <c r="F10" s="103">
        <v>1</v>
      </c>
      <c r="G10" s="104">
        <v>0.303951367781155</v>
      </c>
      <c r="H10" s="103"/>
      <c r="I10" s="104"/>
      <c r="J10" s="117"/>
      <c r="K10" s="105"/>
      <c r="L10" s="106"/>
    </row>
    <row r="11" spans="1:12" s="136" customFormat="1" ht="20.100000000000001" customHeight="1">
      <c r="A11" s="99"/>
      <c r="B11" s="100"/>
      <c r="C11" s="116"/>
      <c r="D11" s="102" t="s">
        <v>2477</v>
      </c>
      <c r="E11" s="100"/>
      <c r="F11" s="103">
        <v>9</v>
      </c>
      <c r="G11" s="104">
        <v>2.735562310030395</v>
      </c>
      <c r="H11" s="103"/>
      <c r="I11" s="104"/>
      <c r="J11" s="117"/>
      <c r="K11" s="105"/>
      <c r="L11" s="106"/>
    </row>
    <row r="12" spans="1:12" s="136" customFormat="1" ht="20.100000000000001" customHeight="1">
      <c r="A12" s="99"/>
      <c r="B12" s="100"/>
      <c r="C12" s="116"/>
      <c r="D12" s="102" t="s">
        <v>2478</v>
      </c>
      <c r="E12" s="100"/>
      <c r="F12" s="103">
        <v>27</v>
      </c>
      <c r="G12" s="104">
        <v>8.2066869300911858</v>
      </c>
      <c r="H12" s="103"/>
      <c r="I12" s="104"/>
      <c r="J12" s="117"/>
      <c r="K12" s="105"/>
      <c r="L12" s="106"/>
    </row>
    <row r="13" spans="1:12" s="136" customFormat="1" ht="20.100000000000001" customHeight="1">
      <c r="A13" s="99"/>
      <c r="B13" s="100"/>
      <c r="C13" s="116"/>
      <c r="D13" s="102" t="s">
        <v>2479</v>
      </c>
      <c r="E13" s="100"/>
      <c r="F13" s="103">
        <v>83</v>
      </c>
      <c r="G13" s="104">
        <v>25.227963525835868</v>
      </c>
      <c r="H13" s="103"/>
      <c r="I13" s="104"/>
      <c r="J13" s="117"/>
      <c r="K13" s="105"/>
      <c r="L13" s="106"/>
    </row>
    <row r="14" spans="1:12" s="136" customFormat="1" ht="20.100000000000001" customHeight="1">
      <c r="A14" s="99"/>
      <c r="B14" s="100"/>
      <c r="C14" s="116"/>
      <c r="D14" s="102" t="s">
        <v>2480</v>
      </c>
      <c r="E14" s="100"/>
      <c r="F14" s="103">
        <v>26</v>
      </c>
      <c r="G14" s="104">
        <v>7.9027355623100304</v>
      </c>
      <c r="H14" s="103"/>
      <c r="I14" s="104"/>
      <c r="J14" s="117"/>
      <c r="K14" s="105"/>
      <c r="L14" s="106"/>
    </row>
    <row r="15" spans="1:12" s="136" customFormat="1" ht="20.100000000000001" customHeight="1">
      <c r="A15" s="118"/>
      <c r="B15" s="119"/>
      <c r="C15" s="120"/>
      <c r="D15" s="121" t="s">
        <v>2481</v>
      </c>
      <c r="E15" s="119"/>
      <c r="F15" s="122">
        <v>1</v>
      </c>
      <c r="G15" s="123">
        <v>0.303951367781155</v>
      </c>
      <c r="H15" s="122"/>
      <c r="I15" s="123"/>
      <c r="J15" s="124"/>
      <c r="K15" s="125"/>
      <c r="L15" s="126"/>
    </row>
    <row r="16" spans="1:12" s="136" customFormat="1" ht="20.100000000000001" customHeight="1">
      <c r="A16" s="99" t="s">
        <v>2482</v>
      </c>
      <c r="B16" s="100" t="s">
        <v>5</v>
      </c>
      <c r="C16" s="101" t="s">
        <v>2308</v>
      </c>
      <c r="D16" s="102" t="s">
        <v>2309</v>
      </c>
      <c r="E16" s="100"/>
      <c r="F16" s="103">
        <v>2452</v>
      </c>
      <c r="G16" s="104">
        <v>82.698145025295105</v>
      </c>
      <c r="H16" s="103">
        <v>2728</v>
      </c>
      <c r="I16" s="104">
        <v>82.817243472981176</v>
      </c>
      <c r="J16" s="105" t="s">
        <v>1</v>
      </c>
      <c r="K16" s="105" t="s">
        <v>1</v>
      </c>
      <c r="L16" s="106"/>
    </row>
    <row r="17" spans="1:12" s="136" customFormat="1" ht="20.100000000000001" customHeight="1">
      <c r="A17" s="107"/>
      <c r="B17" s="108"/>
      <c r="C17" s="109"/>
      <c r="D17" s="110" t="s">
        <v>2310</v>
      </c>
      <c r="E17" s="108"/>
      <c r="F17" s="111">
        <v>513</v>
      </c>
      <c r="G17" s="112">
        <v>17.301854974704892</v>
      </c>
      <c r="H17" s="111">
        <v>566</v>
      </c>
      <c r="I17" s="112">
        <v>17.182756527018821</v>
      </c>
      <c r="J17" s="113"/>
      <c r="K17" s="114"/>
      <c r="L17" s="115"/>
    </row>
    <row r="18" spans="1:12" s="136" customFormat="1" ht="20.100000000000001" customHeight="1">
      <c r="A18" s="90" t="s">
        <v>2483</v>
      </c>
      <c r="B18" s="91" t="s">
        <v>33</v>
      </c>
      <c r="C18" s="92" t="s">
        <v>2308</v>
      </c>
      <c r="D18" s="93"/>
      <c r="E18" s="91"/>
      <c r="F18" s="94">
        <v>2965</v>
      </c>
      <c r="G18" s="95">
        <v>100</v>
      </c>
      <c r="H18" s="94">
        <v>3294</v>
      </c>
      <c r="I18" s="95">
        <v>100</v>
      </c>
      <c r="J18" s="96" t="s">
        <v>1</v>
      </c>
      <c r="K18" s="96" t="s">
        <v>1</v>
      </c>
      <c r="L18" s="97"/>
    </row>
    <row r="19" spans="1:12" s="136" customFormat="1" ht="20.100000000000001" customHeight="1">
      <c r="A19" s="99" t="s">
        <v>2484</v>
      </c>
      <c r="B19" s="100" t="s">
        <v>6</v>
      </c>
      <c r="C19" s="101" t="s">
        <v>2308</v>
      </c>
      <c r="D19" s="102" t="s">
        <v>7</v>
      </c>
      <c r="E19" s="100"/>
      <c r="F19" s="103">
        <v>402</v>
      </c>
      <c r="G19" s="104">
        <v>13.558178752107926</v>
      </c>
      <c r="H19" s="103">
        <v>541</v>
      </c>
      <c r="I19" s="104">
        <v>16.423800850030361</v>
      </c>
      <c r="J19" s="105" t="s">
        <v>1</v>
      </c>
      <c r="K19" s="105" t="s">
        <v>1</v>
      </c>
      <c r="L19" s="106"/>
    </row>
    <row r="20" spans="1:12" s="136" customFormat="1" ht="20.100000000000001" customHeight="1">
      <c r="A20" s="99"/>
      <c r="B20" s="100"/>
      <c r="C20" s="101"/>
      <c r="D20" s="102" t="s">
        <v>8</v>
      </c>
      <c r="E20" s="100"/>
      <c r="F20" s="103">
        <v>537</v>
      </c>
      <c r="G20" s="104">
        <v>18.111298482293424</v>
      </c>
      <c r="H20" s="103">
        <v>682</v>
      </c>
      <c r="I20" s="104">
        <v>20.704310868245294</v>
      </c>
      <c r="J20" s="117"/>
      <c r="K20" s="105"/>
      <c r="L20" s="106"/>
    </row>
    <row r="21" spans="1:12" s="136" customFormat="1" ht="20.100000000000001" customHeight="1">
      <c r="A21" s="99"/>
      <c r="B21" s="100"/>
      <c r="C21" s="101"/>
      <c r="D21" s="102" t="s">
        <v>9</v>
      </c>
      <c r="E21" s="100"/>
      <c r="F21" s="103">
        <v>988</v>
      </c>
      <c r="G21" s="104">
        <v>33.322091062394605</v>
      </c>
      <c r="H21" s="103">
        <v>1178</v>
      </c>
      <c r="I21" s="104">
        <v>35.761991499696414</v>
      </c>
      <c r="J21" s="117"/>
      <c r="K21" s="105"/>
      <c r="L21" s="106"/>
    </row>
    <row r="22" spans="1:12" s="136" customFormat="1" ht="20.100000000000001" customHeight="1">
      <c r="A22" s="107"/>
      <c r="B22" s="108"/>
      <c r="C22" s="109"/>
      <c r="D22" s="110" t="s">
        <v>10</v>
      </c>
      <c r="E22" s="108"/>
      <c r="F22" s="111">
        <v>1038</v>
      </c>
      <c r="G22" s="112">
        <v>35.008431703204046</v>
      </c>
      <c r="H22" s="111">
        <v>893</v>
      </c>
      <c r="I22" s="112">
        <v>27.109896782027931</v>
      </c>
      <c r="J22" s="113"/>
      <c r="K22" s="114"/>
      <c r="L22" s="115"/>
    </row>
    <row r="23" spans="1:12" s="136" customFormat="1" ht="20.100000000000001" customHeight="1">
      <c r="A23" s="99" t="s">
        <v>2485</v>
      </c>
      <c r="B23" s="100" t="s">
        <v>11</v>
      </c>
      <c r="C23" s="101" t="s">
        <v>2308</v>
      </c>
      <c r="D23" s="102" t="s">
        <v>12</v>
      </c>
      <c r="E23" s="100"/>
      <c r="F23" s="103">
        <v>84</v>
      </c>
      <c r="G23" s="104">
        <v>2.8330522765598651</v>
      </c>
      <c r="H23" s="103">
        <v>91</v>
      </c>
      <c r="I23" s="104">
        <v>2.7625986642380083</v>
      </c>
      <c r="J23" s="105" t="s">
        <v>1</v>
      </c>
      <c r="K23" s="105" t="s">
        <v>1</v>
      </c>
      <c r="L23" s="106"/>
    </row>
    <row r="24" spans="1:12" s="136" customFormat="1" ht="20.100000000000001" customHeight="1">
      <c r="A24" s="99"/>
      <c r="B24" s="100"/>
      <c r="C24" s="101"/>
      <c r="D24" s="102" t="s">
        <v>13</v>
      </c>
      <c r="E24" s="100"/>
      <c r="F24" s="103">
        <v>446</v>
      </c>
      <c r="G24" s="104">
        <v>15.042158516020237</v>
      </c>
      <c r="H24" s="103">
        <v>493</v>
      </c>
      <c r="I24" s="104">
        <v>14.966605950212507</v>
      </c>
      <c r="J24" s="117"/>
      <c r="K24" s="105"/>
      <c r="L24" s="106"/>
    </row>
    <row r="25" spans="1:12" s="136" customFormat="1" ht="20.100000000000001" customHeight="1">
      <c r="A25" s="99"/>
      <c r="B25" s="100"/>
      <c r="C25" s="101"/>
      <c r="D25" s="102" t="s">
        <v>14</v>
      </c>
      <c r="E25" s="100"/>
      <c r="F25" s="103">
        <v>547</v>
      </c>
      <c r="G25" s="104">
        <v>18.448566610455313</v>
      </c>
      <c r="H25" s="103">
        <v>600</v>
      </c>
      <c r="I25" s="104">
        <v>18.214936247723131</v>
      </c>
      <c r="J25" s="117"/>
      <c r="K25" s="105"/>
      <c r="L25" s="106"/>
    </row>
    <row r="26" spans="1:12" s="136" customFormat="1" ht="20.100000000000001" customHeight="1">
      <c r="A26" s="99"/>
      <c r="B26" s="100"/>
      <c r="C26" s="101"/>
      <c r="D26" s="102" t="s">
        <v>15</v>
      </c>
      <c r="E26" s="100"/>
      <c r="F26" s="103">
        <v>1369</v>
      </c>
      <c r="G26" s="104">
        <v>46.172006745362566</v>
      </c>
      <c r="H26" s="103">
        <v>1522</v>
      </c>
      <c r="I26" s="104">
        <v>46.205221615057681</v>
      </c>
      <c r="J26" s="117"/>
      <c r="K26" s="105"/>
      <c r="L26" s="106"/>
    </row>
    <row r="27" spans="1:12" s="136" customFormat="1" ht="20.100000000000001" customHeight="1">
      <c r="A27" s="107"/>
      <c r="B27" s="108"/>
      <c r="C27" s="109"/>
      <c r="D27" s="110" t="s">
        <v>16</v>
      </c>
      <c r="E27" s="108"/>
      <c r="F27" s="111">
        <v>519</v>
      </c>
      <c r="G27" s="112">
        <v>17.504215851602023</v>
      </c>
      <c r="H27" s="111">
        <v>588</v>
      </c>
      <c r="I27" s="112">
        <v>17.850637522768668</v>
      </c>
      <c r="J27" s="113"/>
      <c r="K27" s="114"/>
      <c r="L27" s="115"/>
    </row>
    <row r="28" spans="1:12" s="136" customFormat="1" ht="20.100000000000001" customHeight="1">
      <c r="A28" s="99" t="s">
        <v>2486</v>
      </c>
      <c r="B28" s="100" t="s">
        <v>23</v>
      </c>
      <c r="C28" s="101" t="s">
        <v>2308</v>
      </c>
      <c r="D28" s="102" t="s">
        <v>17</v>
      </c>
      <c r="E28" s="100"/>
      <c r="F28" s="103">
        <v>454</v>
      </c>
      <c r="G28" s="104">
        <v>15.311973018549747</v>
      </c>
      <c r="H28" s="103">
        <v>544</v>
      </c>
      <c r="I28" s="104">
        <v>16.514875531268974</v>
      </c>
      <c r="J28" s="105" t="s">
        <v>1</v>
      </c>
      <c r="K28" s="105" t="s">
        <v>1</v>
      </c>
      <c r="L28" s="106"/>
    </row>
    <row r="29" spans="1:12" s="136" customFormat="1" ht="20.100000000000001" customHeight="1">
      <c r="A29" s="99"/>
      <c r="B29" s="100"/>
      <c r="C29" s="101"/>
      <c r="D29" s="102" t="s">
        <v>18</v>
      </c>
      <c r="E29" s="100"/>
      <c r="F29" s="103">
        <v>919</v>
      </c>
      <c r="G29" s="104">
        <v>30.994940978077572</v>
      </c>
      <c r="H29" s="103">
        <v>1032</v>
      </c>
      <c r="I29" s="104">
        <v>31.329690346083787</v>
      </c>
      <c r="J29" s="117"/>
      <c r="K29" s="105"/>
      <c r="L29" s="106"/>
    </row>
    <row r="30" spans="1:12" s="136" customFormat="1" ht="20.100000000000001" customHeight="1">
      <c r="A30" s="99"/>
      <c r="B30" s="100"/>
      <c r="C30" s="101"/>
      <c r="D30" s="102" t="s">
        <v>19</v>
      </c>
      <c r="E30" s="100"/>
      <c r="F30" s="103">
        <v>308</v>
      </c>
      <c r="G30" s="104">
        <v>10.387858347386173</v>
      </c>
      <c r="H30" s="103">
        <v>341</v>
      </c>
      <c r="I30" s="104">
        <v>10.352155434122647</v>
      </c>
      <c r="J30" s="117"/>
      <c r="K30" s="105"/>
      <c r="L30" s="106"/>
    </row>
    <row r="31" spans="1:12" s="136" customFormat="1" ht="20.100000000000001" customHeight="1">
      <c r="A31" s="99"/>
      <c r="B31" s="100"/>
      <c r="C31" s="101"/>
      <c r="D31" s="102" t="s">
        <v>20</v>
      </c>
      <c r="E31" s="100"/>
      <c r="F31" s="103">
        <v>307</v>
      </c>
      <c r="G31" s="104">
        <v>10.354131534569984</v>
      </c>
      <c r="H31" s="103">
        <v>338</v>
      </c>
      <c r="I31" s="104">
        <v>10.261080752884032</v>
      </c>
      <c r="J31" s="117"/>
      <c r="K31" s="105"/>
      <c r="L31" s="106"/>
    </row>
    <row r="32" spans="1:12" s="136" customFormat="1" ht="20.100000000000001" customHeight="1">
      <c r="A32" s="99"/>
      <c r="B32" s="100"/>
      <c r="C32" s="101"/>
      <c r="D32" s="102" t="s">
        <v>21</v>
      </c>
      <c r="E32" s="100"/>
      <c r="F32" s="103">
        <v>335</v>
      </c>
      <c r="G32" s="104">
        <v>11.298482293423271</v>
      </c>
      <c r="H32" s="103">
        <v>347</v>
      </c>
      <c r="I32" s="104">
        <v>10.534304796599878</v>
      </c>
      <c r="J32" s="117"/>
      <c r="K32" s="105"/>
      <c r="L32" s="106"/>
    </row>
    <row r="33" spans="1:12" s="136" customFormat="1" ht="20.100000000000001" customHeight="1">
      <c r="A33" s="107"/>
      <c r="B33" s="108"/>
      <c r="C33" s="109"/>
      <c r="D33" s="110" t="s">
        <v>22</v>
      </c>
      <c r="E33" s="108"/>
      <c r="F33" s="111">
        <v>642</v>
      </c>
      <c r="G33" s="112">
        <v>21.652613827993253</v>
      </c>
      <c r="H33" s="111">
        <v>692</v>
      </c>
      <c r="I33" s="112">
        <v>21.007893139040679</v>
      </c>
      <c r="J33" s="113"/>
      <c r="K33" s="114"/>
      <c r="L33" s="115"/>
    </row>
    <row r="34" spans="1:12" s="136" customFormat="1" ht="20.100000000000001" customHeight="1">
      <c r="A34" s="99" t="s">
        <v>2487</v>
      </c>
      <c r="B34" s="100" t="s">
        <v>24</v>
      </c>
      <c r="C34" s="101" t="s">
        <v>2308</v>
      </c>
      <c r="D34" s="102" t="s">
        <v>42</v>
      </c>
      <c r="E34" s="100"/>
      <c r="F34" s="103">
        <v>2383</v>
      </c>
      <c r="G34" s="104">
        <v>80.370994940978079</v>
      </c>
      <c r="H34" s="103">
        <v>2625</v>
      </c>
      <c r="I34" s="104">
        <v>79.690346083788711</v>
      </c>
      <c r="J34" s="105" t="s">
        <v>1</v>
      </c>
      <c r="K34" s="105" t="s">
        <v>1</v>
      </c>
      <c r="L34" s="106"/>
    </row>
    <row r="35" spans="1:12" s="136" customFormat="1" ht="20.100000000000001" customHeight="1">
      <c r="A35" s="107"/>
      <c r="B35" s="108"/>
      <c r="C35" s="109"/>
      <c r="D35" s="110" t="s">
        <v>43</v>
      </c>
      <c r="E35" s="108"/>
      <c r="F35" s="111">
        <v>582</v>
      </c>
      <c r="G35" s="112">
        <v>19.629005059021924</v>
      </c>
      <c r="H35" s="111">
        <v>669</v>
      </c>
      <c r="I35" s="112">
        <v>20.309653916211293</v>
      </c>
      <c r="J35" s="113"/>
      <c r="K35" s="114"/>
      <c r="L35" s="115"/>
    </row>
    <row r="36" spans="1:12" s="136" customFormat="1" ht="20.100000000000001" customHeight="1">
      <c r="A36" s="99" t="s">
        <v>2488</v>
      </c>
      <c r="B36" s="100" t="s">
        <v>25</v>
      </c>
      <c r="C36" s="101" t="s">
        <v>2308</v>
      </c>
      <c r="D36" s="102" t="s">
        <v>44</v>
      </c>
      <c r="E36" s="100"/>
      <c r="F36" s="103">
        <v>81</v>
      </c>
      <c r="G36" s="104">
        <v>2.7318718381112985</v>
      </c>
      <c r="H36" s="103">
        <v>89</v>
      </c>
      <c r="I36" s="104">
        <v>2.701882210078931</v>
      </c>
      <c r="J36" s="105" t="s">
        <v>1</v>
      </c>
      <c r="K36" s="105" t="s">
        <v>1</v>
      </c>
      <c r="L36" s="106"/>
    </row>
    <row r="37" spans="1:12" s="136" customFormat="1" ht="20.100000000000001" customHeight="1">
      <c r="A37" s="99"/>
      <c r="B37" s="100"/>
      <c r="C37" s="101"/>
      <c r="D37" s="102" t="s">
        <v>45</v>
      </c>
      <c r="E37" s="100"/>
      <c r="F37" s="103">
        <v>241</v>
      </c>
      <c r="G37" s="104">
        <v>8.1281618887015181</v>
      </c>
      <c r="H37" s="103">
        <v>256</v>
      </c>
      <c r="I37" s="104">
        <v>7.7717061323618708</v>
      </c>
      <c r="J37" s="117"/>
      <c r="K37" s="105"/>
      <c r="L37" s="106"/>
    </row>
    <row r="38" spans="1:12" s="136" customFormat="1" ht="20.100000000000001" customHeight="1">
      <c r="A38" s="99"/>
      <c r="B38" s="100"/>
      <c r="C38" s="101"/>
      <c r="D38" s="102" t="s">
        <v>46</v>
      </c>
      <c r="E38" s="100"/>
      <c r="F38" s="103">
        <v>325</v>
      </c>
      <c r="G38" s="104">
        <v>10.961214165261383</v>
      </c>
      <c r="H38" s="103">
        <v>355</v>
      </c>
      <c r="I38" s="104">
        <v>10.777170613236187</v>
      </c>
      <c r="J38" s="117"/>
      <c r="K38" s="105"/>
      <c r="L38" s="106"/>
    </row>
    <row r="39" spans="1:12" s="136" customFormat="1" ht="20.100000000000001" customHeight="1">
      <c r="A39" s="99"/>
      <c r="B39" s="100"/>
      <c r="C39" s="101"/>
      <c r="D39" s="102" t="s">
        <v>47</v>
      </c>
      <c r="E39" s="100"/>
      <c r="F39" s="103">
        <v>824</v>
      </c>
      <c r="G39" s="104">
        <v>27.790893760539628</v>
      </c>
      <c r="H39" s="103">
        <v>897</v>
      </c>
      <c r="I39" s="104">
        <v>27.231329690346083</v>
      </c>
      <c r="J39" s="117"/>
      <c r="K39" s="105"/>
      <c r="L39" s="106"/>
    </row>
    <row r="40" spans="1:12" s="136" customFormat="1" ht="20.100000000000001" customHeight="1">
      <c r="A40" s="99"/>
      <c r="B40" s="100"/>
      <c r="C40" s="101"/>
      <c r="D40" s="102" t="s">
        <v>48</v>
      </c>
      <c r="E40" s="100"/>
      <c r="F40" s="103">
        <v>936</v>
      </c>
      <c r="G40" s="104">
        <v>31.568296795952783</v>
      </c>
      <c r="H40" s="103">
        <v>1028</v>
      </c>
      <c r="I40" s="104">
        <v>31.208257437765635</v>
      </c>
      <c r="J40" s="117"/>
      <c r="K40" s="105"/>
      <c r="L40" s="106"/>
    </row>
    <row r="41" spans="1:12" s="136" customFormat="1" ht="20.100000000000001" customHeight="1">
      <c r="A41" s="107"/>
      <c r="B41" s="108"/>
      <c r="C41" s="109"/>
      <c r="D41" s="110" t="s">
        <v>49</v>
      </c>
      <c r="E41" s="108"/>
      <c r="F41" s="111">
        <v>558</v>
      </c>
      <c r="G41" s="112">
        <v>18.819561551433388</v>
      </c>
      <c r="H41" s="111">
        <v>669</v>
      </c>
      <c r="I41" s="112">
        <v>20.309653916211293</v>
      </c>
      <c r="J41" s="113"/>
      <c r="K41" s="114"/>
      <c r="L41" s="115"/>
    </row>
    <row r="42" spans="1:12" s="136" customFormat="1" ht="20.100000000000001" customHeight="1">
      <c r="A42" s="90" t="s">
        <v>2489</v>
      </c>
      <c r="B42" s="91" t="s">
        <v>26</v>
      </c>
      <c r="C42" s="92" t="s">
        <v>2308</v>
      </c>
      <c r="D42" s="93"/>
      <c r="E42" s="91"/>
      <c r="F42" s="94">
        <v>2965</v>
      </c>
      <c r="G42" s="95">
        <v>100</v>
      </c>
      <c r="H42" s="94">
        <v>3294</v>
      </c>
      <c r="I42" s="95">
        <v>100</v>
      </c>
      <c r="J42" s="96" t="s">
        <v>1</v>
      </c>
      <c r="K42" s="96" t="s">
        <v>1</v>
      </c>
      <c r="L42" s="97"/>
    </row>
    <row r="43" spans="1:12" s="136" customFormat="1" ht="20.100000000000001" customHeight="1">
      <c r="A43" s="99" t="s">
        <v>2490</v>
      </c>
      <c r="B43" s="100" t="s">
        <v>27</v>
      </c>
      <c r="C43" s="101" t="s">
        <v>3</v>
      </c>
      <c r="D43" s="102" t="s">
        <v>50</v>
      </c>
      <c r="E43" s="100"/>
      <c r="F43" s="103">
        <v>818</v>
      </c>
      <c r="G43" s="104">
        <v>27.588532883642497</v>
      </c>
      <c r="H43" s="103">
        <v>727</v>
      </c>
      <c r="I43" s="104">
        <v>22.070431086824531</v>
      </c>
      <c r="J43" s="105" t="s">
        <v>1</v>
      </c>
      <c r="K43" s="105" t="s">
        <v>1</v>
      </c>
      <c r="L43" s="106"/>
    </row>
    <row r="44" spans="1:12" s="136" customFormat="1" ht="20.100000000000001" customHeight="1">
      <c r="A44" s="107"/>
      <c r="B44" s="108"/>
      <c r="C44" s="109"/>
      <c r="D44" s="110" t="s">
        <v>51</v>
      </c>
      <c r="E44" s="108"/>
      <c r="F44" s="111">
        <v>2147</v>
      </c>
      <c r="G44" s="112">
        <v>72.4114671163575</v>
      </c>
      <c r="H44" s="111">
        <v>2567</v>
      </c>
      <c r="I44" s="112">
        <v>77.929568913175473</v>
      </c>
      <c r="J44" s="113"/>
      <c r="K44" s="114"/>
      <c r="L44" s="115"/>
    </row>
    <row r="45" spans="1:12" s="136" customFormat="1" ht="20.100000000000001" customHeight="1">
      <c r="A45" s="99" t="s">
        <v>2491</v>
      </c>
      <c r="B45" s="100" t="s">
        <v>28</v>
      </c>
      <c r="C45" s="101" t="s">
        <v>3</v>
      </c>
      <c r="D45" s="102" t="s">
        <v>50</v>
      </c>
      <c r="E45" s="100"/>
      <c r="F45" s="103">
        <v>451</v>
      </c>
      <c r="G45" s="104">
        <v>15.210792580101181</v>
      </c>
      <c r="H45" s="103">
        <v>317</v>
      </c>
      <c r="I45" s="104">
        <v>9.623557984213722</v>
      </c>
      <c r="J45" s="105" t="s">
        <v>1</v>
      </c>
      <c r="K45" s="105" t="s">
        <v>1</v>
      </c>
      <c r="L45" s="106"/>
    </row>
    <row r="46" spans="1:12" s="136" customFormat="1" ht="20.100000000000001" customHeight="1">
      <c r="A46" s="107"/>
      <c r="B46" s="108"/>
      <c r="C46" s="109"/>
      <c r="D46" s="110" t="s">
        <v>51</v>
      </c>
      <c r="E46" s="108"/>
      <c r="F46" s="111">
        <v>2514</v>
      </c>
      <c r="G46" s="112">
        <v>84.789207419898815</v>
      </c>
      <c r="H46" s="111">
        <v>2977</v>
      </c>
      <c r="I46" s="112">
        <v>90.376442015786267</v>
      </c>
      <c r="J46" s="113"/>
      <c r="K46" s="114"/>
      <c r="L46" s="115"/>
    </row>
    <row r="47" spans="1:12" s="136" customFormat="1" ht="20.100000000000001" customHeight="1">
      <c r="A47" s="99" t="s">
        <v>2492</v>
      </c>
      <c r="B47" s="100" t="s">
        <v>29</v>
      </c>
      <c r="C47" s="101" t="s">
        <v>3</v>
      </c>
      <c r="D47" s="102" t="s">
        <v>50</v>
      </c>
      <c r="E47" s="100"/>
      <c r="F47" s="103">
        <v>530</v>
      </c>
      <c r="G47" s="104">
        <v>17.875210792580102</v>
      </c>
      <c r="H47" s="103">
        <v>546</v>
      </c>
      <c r="I47" s="104">
        <v>16.575591985428051</v>
      </c>
      <c r="J47" s="105" t="s">
        <v>1</v>
      </c>
      <c r="K47" s="105" t="s">
        <v>1</v>
      </c>
      <c r="L47" s="106"/>
    </row>
    <row r="48" spans="1:12" s="136" customFormat="1" ht="20.100000000000001" customHeight="1">
      <c r="A48" s="107"/>
      <c r="B48" s="108"/>
      <c r="C48" s="109"/>
      <c r="D48" s="110" t="s">
        <v>51</v>
      </c>
      <c r="E48" s="108"/>
      <c r="F48" s="111">
        <v>2435</v>
      </c>
      <c r="G48" s="112">
        <v>82.124789207419894</v>
      </c>
      <c r="H48" s="111">
        <v>2748</v>
      </c>
      <c r="I48" s="112">
        <v>83.424408014571952</v>
      </c>
      <c r="J48" s="113"/>
      <c r="K48" s="114"/>
      <c r="L48" s="115"/>
    </row>
    <row r="49" spans="1:12" s="136" customFormat="1" ht="20.100000000000001" customHeight="1">
      <c r="A49" s="90" t="s">
        <v>2493</v>
      </c>
      <c r="B49" s="91" t="s">
        <v>30</v>
      </c>
      <c r="C49" s="92" t="s">
        <v>3</v>
      </c>
      <c r="D49" s="93"/>
      <c r="E49" s="91"/>
      <c r="F49" s="94">
        <v>2965</v>
      </c>
      <c r="G49" s="95">
        <v>100</v>
      </c>
      <c r="H49" s="94">
        <v>3294</v>
      </c>
      <c r="I49" s="95">
        <v>100</v>
      </c>
      <c r="J49" s="96" t="s">
        <v>1</v>
      </c>
      <c r="K49" s="96" t="s">
        <v>1</v>
      </c>
      <c r="L49" s="97"/>
    </row>
    <row r="50" spans="1:12" s="136" customFormat="1" ht="20.100000000000001" customHeight="1">
      <c r="A50" s="99" t="s">
        <v>2494</v>
      </c>
      <c r="B50" s="100" t="s">
        <v>30</v>
      </c>
      <c r="C50" s="101" t="s">
        <v>2308</v>
      </c>
      <c r="D50" s="102" t="s">
        <v>2311</v>
      </c>
      <c r="E50" s="100"/>
      <c r="F50" s="103">
        <v>822</v>
      </c>
      <c r="G50" s="104">
        <v>27.72344013490725</v>
      </c>
      <c r="H50" s="103">
        <v>925</v>
      </c>
      <c r="I50" s="104">
        <v>28.081360048573163</v>
      </c>
      <c r="J50" s="105" t="s">
        <v>1</v>
      </c>
      <c r="K50" s="105" t="s">
        <v>1</v>
      </c>
      <c r="L50" s="106"/>
    </row>
    <row r="51" spans="1:12" s="136" customFormat="1" ht="20.100000000000001" customHeight="1">
      <c r="A51" s="99"/>
      <c r="B51" s="100"/>
      <c r="C51" s="101"/>
      <c r="D51" s="102" t="s">
        <v>64</v>
      </c>
      <c r="E51" s="100"/>
      <c r="F51" s="103">
        <v>337</v>
      </c>
      <c r="G51" s="104">
        <v>11.36593591905565</v>
      </c>
      <c r="H51" s="103">
        <v>379</v>
      </c>
      <c r="I51" s="104">
        <v>11.505768063145112</v>
      </c>
      <c r="J51" s="117"/>
      <c r="K51" s="105"/>
      <c r="L51" s="106"/>
    </row>
    <row r="52" spans="1:12" s="136" customFormat="1" ht="20.100000000000001" customHeight="1">
      <c r="A52" s="99"/>
      <c r="B52" s="100"/>
      <c r="C52" s="101"/>
      <c r="D52" s="102" t="s">
        <v>65</v>
      </c>
      <c r="E52" s="100"/>
      <c r="F52" s="103">
        <v>157</v>
      </c>
      <c r="G52" s="104">
        <v>5.295109612141653</v>
      </c>
      <c r="H52" s="103">
        <v>171</v>
      </c>
      <c r="I52" s="104">
        <v>5.1912568306010929</v>
      </c>
      <c r="J52" s="117"/>
      <c r="K52" s="105"/>
      <c r="L52" s="106"/>
    </row>
    <row r="53" spans="1:12" s="136" customFormat="1" ht="20.100000000000001" customHeight="1">
      <c r="A53" s="99"/>
      <c r="B53" s="100"/>
      <c r="C53" s="101"/>
      <c r="D53" s="102" t="s">
        <v>66</v>
      </c>
      <c r="E53" s="100"/>
      <c r="F53" s="103">
        <v>121</v>
      </c>
      <c r="G53" s="104">
        <v>4.0809443507588536</v>
      </c>
      <c r="H53" s="103">
        <v>134</v>
      </c>
      <c r="I53" s="104">
        <v>4.0680024286581666</v>
      </c>
      <c r="J53" s="117"/>
      <c r="K53" s="105"/>
      <c r="L53" s="106"/>
    </row>
    <row r="54" spans="1:12" s="136" customFormat="1" ht="20.100000000000001" customHeight="1">
      <c r="A54" s="99"/>
      <c r="B54" s="100"/>
      <c r="C54" s="101"/>
      <c r="D54" s="102" t="s">
        <v>67</v>
      </c>
      <c r="E54" s="100"/>
      <c r="F54" s="103">
        <v>68</v>
      </c>
      <c r="G54" s="104">
        <v>2.2934232715008434</v>
      </c>
      <c r="H54" s="103">
        <v>75</v>
      </c>
      <c r="I54" s="104">
        <v>2.2768670309653913</v>
      </c>
      <c r="J54" s="117"/>
      <c r="K54" s="105"/>
      <c r="L54" s="106"/>
    </row>
    <row r="55" spans="1:12" s="136" customFormat="1" ht="20.100000000000001" customHeight="1">
      <c r="A55" s="99"/>
      <c r="B55" s="100"/>
      <c r="C55" s="101"/>
      <c r="D55" s="102" t="s">
        <v>68</v>
      </c>
      <c r="E55" s="100"/>
      <c r="F55" s="103">
        <v>71</v>
      </c>
      <c r="G55" s="104">
        <v>2.39460370994941</v>
      </c>
      <c r="H55" s="103">
        <v>76</v>
      </c>
      <c r="I55" s="104">
        <v>2.3072252580449302</v>
      </c>
      <c r="J55" s="117"/>
      <c r="K55" s="105"/>
      <c r="L55" s="106"/>
    </row>
    <row r="56" spans="1:12" s="136" customFormat="1" ht="20.100000000000001" customHeight="1">
      <c r="A56" s="99"/>
      <c r="B56" s="100"/>
      <c r="C56" s="101"/>
      <c r="D56" s="102" t="s">
        <v>69</v>
      </c>
      <c r="E56" s="100"/>
      <c r="F56" s="103">
        <v>291</v>
      </c>
      <c r="G56" s="104">
        <v>9.8145025295109605</v>
      </c>
      <c r="H56" s="103">
        <v>318</v>
      </c>
      <c r="I56" s="104">
        <v>9.6539162112932608</v>
      </c>
      <c r="J56" s="117"/>
      <c r="K56" s="105"/>
      <c r="L56" s="106"/>
    </row>
    <row r="57" spans="1:12" s="136" customFormat="1" ht="20.100000000000001" customHeight="1">
      <c r="A57" s="99"/>
      <c r="B57" s="100"/>
      <c r="C57" s="101"/>
      <c r="D57" s="102" t="s">
        <v>70</v>
      </c>
      <c r="E57" s="100"/>
      <c r="F57" s="103">
        <v>270</v>
      </c>
      <c r="G57" s="104">
        <v>9.1062394603709951</v>
      </c>
      <c r="H57" s="103">
        <v>296</v>
      </c>
      <c r="I57" s="104">
        <v>8.9860352155434136</v>
      </c>
      <c r="J57" s="117"/>
      <c r="K57" s="105"/>
      <c r="L57" s="106"/>
    </row>
    <row r="58" spans="1:12" s="136" customFormat="1" ht="20.100000000000001" customHeight="1">
      <c r="A58" s="99"/>
      <c r="B58" s="100"/>
      <c r="C58" s="101"/>
      <c r="D58" s="102" t="s">
        <v>2312</v>
      </c>
      <c r="E58" s="100"/>
      <c r="F58" s="103">
        <v>161</v>
      </c>
      <c r="G58" s="104">
        <v>5.4300168634064079</v>
      </c>
      <c r="H58" s="103">
        <v>177</v>
      </c>
      <c r="I58" s="104">
        <v>5.3734061930783241</v>
      </c>
      <c r="J58" s="117"/>
      <c r="K58" s="105"/>
      <c r="L58" s="106"/>
    </row>
    <row r="59" spans="1:12" s="136" customFormat="1" ht="20.100000000000001" customHeight="1">
      <c r="A59" s="99"/>
      <c r="B59" s="100"/>
      <c r="C59" s="101"/>
      <c r="D59" s="102" t="s">
        <v>2313</v>
      </c>
      <c r="E59" s="100"/>
      <c r="F59" s="103">
        <v>117</v>
      </c>
      <c r="G59" s="104">
        <v>3.9460370994940979</v>
      </c>
      <c r="H59" s="103">
        <v>129</v>
      </c>
      <c r="I59" s="104">
        <v>3.9162112932604733</v>
      </c>
      <c r="J59" s="117"/>
      <c r="K59" s="105"/>
      <c r="L59" s="106"/>
    </row>
    <row r="60" spans="1:12" s="136" customFormat="1" ht="20.100000000000001" customHeight="1">
      <c r="A60" s="99"/>
      <c r="B60" s="100"/>
      <c r="C60" s="101"/>
      <c r="D60" s="102" t="s">
        <v>71</v>
      </c>
      <c r="E60" s="100"/>
      <c r="F60" s="103">
        <v>80</v>
      </c>
      <c r="G60" s="104">
        <v>2.6981450252951098</v>
      </c>
      <c r="H60" s="103">
        <v>89</v>
      </c>
      <c r="I60" s="104">
        <v>2.701882210078931</v>
      </c>
      <c r="J60" s="117"/>
      <c r="K60" s="105"/>
      <c r="L60" s="106"/>
    </row>
    <row r="61" spans="1:12" s="136" customFormat="1" ht="20.100000000000001" customHeight="1">
      <c r="A61" s="99"/>
      <c r="B61" s="100"/>
      <c r="C61" s="101"/>
      <c r="D61" s="102" t="s">
        <v>72</v>
      </c>
      <c r="E61" s="100"/>
      <c r="F61" s="103">
        <v>228</v>
      </c>
      <c r="G61" s="104">
        <v>7.6897133220910625</v>
      </c>
      <c r="H61" s="103">
        <v>252</v>
      </c>
      <c r="I61" s="104">
        <v>7.6502732240437163</v>
      </c>
      <c r="J61" s="117"/>
      <c r="K61" s="105"/>
      <c r="L61" s="106"/>
    </row>
    <row r="62" spans="1:12" s="136" customFormat="1" ht="20.100000000000001" customHeight="1">
      <c r="A62" s="99"/>
      <c r="B62" s="100"/>
      <c r="C62" s="101"/>
      <c r="D62" s="102" t="s">
        <v>73</v>
      </c>
      <c r="E62" s="100"/>
      <c r="F62" s="103">
        <v>160</v>
      </c>
      <c r="G62" s="104">
        <v>5.3962900505902196</v>
      </c>
      <c r="H62" s="103">
        <v>181</v>
      </c>
      <c r="I62" s="104">
        <v>5.4948391013964786</v>
      </c>
      <c r="J62" s="117"/>
      <c r="K62" s="105"/>
      <c r="L62" s="106"/>
    </row>
    <row r="63" spans="1:12" s="136" customFormat="1" ht="20.100000000000001" customHeight="1">
      <c r="A63" s="107"/>
      <c r="B63" s="108"/>
      <c r="C63" s="109"/>
      <c r="D63" s="110" t="s">
        <v>74</v>
      </c>
      <c r="E63" s="108"/>
      <c r="F63" s="111">
        <v>82</v>
      </c>
      <c r="G63" s="112">
        <v>2.7655986509274872</v>
      </c>
      <c r="H63" s="111">
        <v>92</v>
      </c>
      <c r="I63" s="112">
        <v>2.7929568913175471</v>
      </c>
      <c r="J63" s="113"/>
      <c r="K63" s="114"/>
      <c r="L63" s="115"/>
    </row>
    <row r="64" spans="1:12" s="136" customFormat="1" ht="20.100000000000001" customHeight="1">
      <c r="A64" s="99" t="s">
        <v>2495</v>
      </c>
      <c r="B64" s="100" t="s">
        <v>31</v>
      </c>
      <c r="C64" s="101" t="s">
        <v>3</v>
      </c>
      <c r="D64" s="102" t="s">
        <v>52</v>
      </c>
      <c r="E64" s="100"/>
      <c r="F64" s="103">
        <v>2788</v>
      </c>
      <c r="G64" s="104">
        <v>94.030354131534565</v>
      </c>
      <c r="H64" s="103">
        <v>3092</v>
      </c>
      <c r="I64" s="104">
        <v>93.867638129933212</v>
      </c>
      <c r="J64" s="105" t="s">
        <v>1</v>
      </c>
      <c r="K64" s="105" t="s">
        <v>1</v>
      </c>
      <c r="L64" s="106"/>
    </row>
    <row r="65" spans="1:12" s="136" customFormat="1" ht="20.100000000000001" customHeight="1">
      <c r="A65" s="99"/>
      <c r="B65" s="100"/>
      <c r="C65" s="101"/>
      <c r="D65" s="102" t="s">
        <v>53</v>
      </c>
      <c r="E65" s="100"/>
      <c r="F65" s="103">
        <v>163</v>
      </c>
      <c r="G65" s="104">
        <v>5.4974704890387862</v>
      </c>
      <c r="H65" s="103">
        <v>185</v>
      </c>
      <c r="I65" s="104">
        <v>5.6162720097146321</v>
      </c>
      <c r="J65" s="117"/>
      <c r="K65" s="105"/>
      <c r="L65" s="106"/>
    </row>
    <row r="66" spans="1:12" s="136" customFormat="1" ht="20.100000000000001" customHeight="1">
      <c r="A66" s="107"/>
      <c r="B66" s="108"/>
      <c r="C66" s="109"/>
      <c r="D66" s="110" t="s">
        <v>54</v>
      </c>
      <c r="E66" s="108"/>
      <c r="F66" s="111">
        <v>14</v>
      </c>
      <c r="G66" s="112">
        <v>0.47217537942664417</v>
      </c>
      <c r="H66" s="111">
        <v>17</v>
      </c>
      <c r="I66" s="112">
        <v>0.51608986035215543</v>
      </c>
      <c r="J66" s="113"/>
      <c r="K66" s="114"/>
      <c r="L66" s="115"/>
    </row>
    <row r="67" spans="1:12" s="136" customFormat="1" ht="20.100000000000001" customHeight="1">
      <c r="A67" s="99" t="s">
        <v>2496</v>
      </c>
      <c r="B67" s="100" t="s">
        <v>2358</v>
      </c>
      <c r="C67" s="101" t="s">
        <v>2308</v>
      </c>
      <c r="D67" s="102" t="s">
        <v>2359</v>
      </c>
      <c r="E67" s="100"/>
      <c r="F67" s="103">
        <v>1715</v>
      </c>
      <c r="G67" s="104">
        <v>57.841483979763915</v>
      </c>
      <c r="H67" s="103">
        <v>1895</v>
      </c>
      <c r="I67" s="104">
        <v>57.52884031572556</v>
      </c>
      <c r="J67" s="105" t="s">
        <v>1</v>
      </c>
      <c r="K67" s="105" t="s">
        <v>1</v>
      </c>
      <c r="L67" s="106"/>
    </row>
    <row r="68" spans="1:12" s="136" customFormat="1" ht="20.100000000000001" customHeight="1">
      <c r="A68" s="99"/>
      <c r="B68" s="100"/>
      <c r="C68" s="101"/>
      <c r="D68" s="102" t="s">
        <v>2360</v>
      </c>
      <c r="E68" s="100"/>
      <c r="F68" s="103">
        <v>41</v>
      </c>
      <c r="G68" s="104">
        <v>1.3827993254637436</v>
      </c>
      <c r="H68" s="103">
        <v>48</v>
      </c>
      <c r="I68" s="104">
        <v>1.4571948998178506</v>
      </c>
      <c r="J68" s="117"/>
      <c r="K68" s="105"/>
      <c r="L68" s="106"/>
    </row>
    <row r="69" spans="1:12" s="136" customFormat="1" ht="20.100000000000001" customHeight="1">
      <c r="A69" s="99"/>
      <c r="B69" s="100"/>
      <c r="C69" s="101"/>
      <c r="D69" s="102" t="s">
        <v>2361</v>
      </c>
      <c r="E69" s="100"/>
      <c r="F69" s="103">
        <v>112</v>
      </c>
      <c r="G69" s="104">
        <v>3.7774030354131534</v>
      </c>
      <c r="H69" s="103">
        <v>127</v>
      </c>
      <c r="I69" s="104">
        <v>3.8554948391013961</v>
      </c>
      <c r="J69" s="117"/>
      <c r="K69" s="105"/>
      <c r="L69" s="106"/>
    </row>
    <row r="70" spans="1:12" s="136" customFormat="1" ht="20.100000000000001" customHeight="1">
      <c r="A70" s="99"/>
      <c r="B70" s="100"/>
      <c r="C70" s="101"/>
      <c r="D70" s="102" t="s">
        <v>2362</v>
      </c>
      <c r="E70" s="100"/>
      <c r="F70" s="103">
        <v>294</v>
      </c>
      <c r="G70" s="104">
        <v>9.915682967959528</v>
      </c>
      <c r="H70" s="103">
        <v>322</v>
      </c>
      <c r="I70" s="104">
        <v>9.7753491196114144</v>
      </c>
      <c r="J70" s="117"/>
      <c r="K70" s="105"/>
      <c r="L70" s="106"/>
    </row>
    <row r="71" spans="1:12" s="136" customFormat="1" ht="20.100000000000001" customHeight="1">
      <c r="A71" s="99"/>
      <c r="B71" s="100"/>
      <c r="C71" s="101"/>
      <c r="D71" s="102" t="s">
        <v>2363</v>
      </c>
      <c r="E71" s="100"/>
      <c r="F71" s="103">
        <v>19</v>
      </c>
      <c r="G71" s="104">
        <v>0.64080944350758851</v>
      </c>
      <c r="H71" s="103">
        <v>24</v>
      </c>
      <c r="I71" s="104">
        <v>0.72859744990892528</v>
      </c>
      <c r="J71" s="117"/>
      <c r="K71" s="105"/>
      <c r="L71" s="106"/>
    </row>
    <row r="72" spans="1:12" s="136" customFormat="1" ht="20.100000000000001" customHeight="1">
      <c r="A72" s="99"/>
      <c r="B72" s="100"/>
      <c r="C72" s="101"/>
      <c r="D72" s="102" t="s">
        <v>2364</v>
      </c>
      <c r="E72" s="100"/>
      <c r="F72" s="103">
        <v>6</v>
      </c>
      <c r="G72" s="104">
        <v>0.20236087689713322</v>
      </c>
      <c r="H72" s="103">
        <v>6</v>
      </c>
      <c r="I72" s="104">
        <v>0.18214936247723132</v>
      </c>
      <c r="J72" s="117"/>
      <c r="K72" s="105"/>
      <c r="L72" s="106"/>
    </row>
    <row r="73" spans="1:12" s="136" customFormat="1" ht="20.100000000000001" customHeight="1">
      <c r="A73" s="99"/>
      <c r="B73" s="100"/>
      <c r="C73" s="101"/>
      <c r="D73" s="102" t="s">
        <v>2365</v>
      </c>
      <c r="E73" s="100"/>
      <c r="F73" s="103">
        <v>50</v>
      </c>
      <c r="G73" s="104">
        <v>1.6863406408094435</v>
      </c>
      <c r="H73" s="103">
        <v>53</v>
      </c>
      <c r="I73" s="104">
        <v>1.6089860352155434</v>
      </c>
      <c r="J73" s="117"/>
      <c r="K73" s="105"/>
      <c r="L73" s="106"/>
    </row>
    <row r="74" spans="1:12" s="136" customFormat="1" ht="20.100000000000001" customHeight="1">
      <c r="A74" s="99"/>
      <c r="B74" s="100"/>
      <c r="C74" s="101"/>
      <c r="D74" s="102" t="s">
        <v>2366</v>
      </c>
      <c r="E74" s="100"/>
      <c r="F74" s="103">
        <v>506</v>
      </c>
      <c r="G74" s="104">
        <v>17.065767284991569</v>
      </c>
      <c r="H74" s="103">
        <v>569</v>
      </c>
      <c r="I74" s="104">
        <v>17.273831208257437</v>
      </c>
      <c r="J74" s="117"/>
      <c r="K74" s="105"/>
      <c r="L74" s="106"/>
    </row>
    <row r="75" spans="1:12" s="136" customFormat="1" ht="20.100000000000001" customHeight="1">
      <c r="A75" s="99"/>
      <c r="B75" s="100"/>
      <c r="C75" s="101"/>
      <c r="D75" s="102" t="s">
        <v>2367</v>
      </c>
      <c r="E75" s="100"/>
      <c r="F75" s="103">
        <v>12</v>
      </c>
      <c r="G75" s="104">
        <v>0.40472175379426645</v>
      </c>
      <c r="H75" s="103">
        <v>13</v>
      </c>
      <c r="I75" s="104">
        <v>0.3946569520340012</v>
      </c>
      <c r="J75" s="117"/>
      <c r="K75" s="105"/>
      <c r="L75" s="106"/>
    </row>
    <row r="76" spans="1:12" s="136" customFormat="1" ht="20.100000000000001" customHeight="1">
      <c r="A76" s="99"/>
      <c r="B76" s="100"/>
      <c r="C76" s="101"/>
      <c r="D76" s="102" t="s">
        <v>2368</v>
      </c>
      <c r="E76" s="100"/>
      <c r="F76" s="103">
        <v>85</v>
      </c>
      <c r="G76" s="104">
        <v>2.8667790893760539</v>
      </c>
      <c r="H76" s="103">
        <v>97</v>
      </c>
      <c r="I76" s="104">
        <v>2.9447480267152399</v>
      </c>
      <c r="J76" s="117"/>
      <c r="K76" s="105"/>
      <c r="L76" s="106"/>
    </row>
    <row r="77" spans="1:12" s="136" customFormat="1" ht="20.100000000000001" customHeight="1">
      <c r="A77" s="99"/>
      <c r="B77" s="100"/>
      <c r="C77" s="101"/>
      <c r="D77" s="102" t="s">
        <v>2369</v>
      </c>
      <c r="E77" s="100"/>
      <c r="F77" s="103"/>
      <c r="G77" s="104"/>
      <c r="H77" s="103">
        <v>1</v>
      </c>
      <c r="I77" s="104">
        <v>3.0358227079538558E-2</v>
      </c>
      <c r="J77" s="117"/>
      <c r="K77" s="105"/>
      <c r="L77" s="106"/>
    </row>
    <row r="78" spans="1:12" s="136" customFormat="1" ht="20.100000000000001" customHeight="1">
      <c r="A78" s="99"/>
      <c r="B78" s="100"/>
      <c r="C78" s="101"/>
      <c r="D78" s="102" t="s">
        <v>2370</v>
      </c>
      <c r="E78" s="100"/>
      <c r="F78" s="103">
        <v>3</v>
      </c>
      <c r="G78" s="104">
        <v>0.10118043844856661</v>
      </c>
      <c r="H78" s="103">
        <v>3</v>
      </c>
      <c r="I78" s="104">
        <v>9.107468123861566E-2</v>
      </c>
      <c r="J78" s="117"/>
      <c r="K78" s="105"/>
      <c r="L78" s="106"/>
    </row>
    <row r="79" spans="1:12" s="136" customFormat="1" ht="20.100000000000001" customHeight="1">
      <c r="A79" s="99"/>
      <c r="B79" s="100"/>
      <c r="C79" s="101"/>
      <c r="D79" s="102" t="s">
        <v>2371</v>
      </c>
      <c r="E79" s="100"/>
      <c r="F79" s="103">
        <v>58</v>
      </c>
      <c r="G79" s="104">
        <v>1.9561551433389546</v>
      </c>
      <c r="H79" s="103">
        <v>67</v>
      </c>
      <c r="I79" s="104">
        <v>2.0340012143290833</v>
      </c>
      <c r="J79" s="117"/>
      <c r="K79" s="105"/>
      <c r="L79" s="106"/>
    </row>
    <row r="80" spans="1:12" s="136" customFormat="1" ht="20.100000000000001" customHeight="1">
      <c r="A80" s="107"/>
      <c r="B80" s="108"/>
      <c r="C80" s="109"/>
      <c r="D80" s="110" t="s">
        <v>2028</v>
      </c>
      <c r="E80" s="108"/>
      <c r="F80" s="111">
        <v>64</v>
      </c>
      <c r="G80" s="112">
        <v>2.1585160202360876</v>
      </c>
      <c r="H80" s="111">
        <v>69</v>
      </c>
      <c r="I80" s="112">
        <v>2.0947176684881605</v>
      </c>
      <c r="J80" s="113"/>
      <c r="K80" s="114"/>
      <c r="L80" s="115"/>
    </row>
    <row r="81" spans="1:12" s="136" customFormat="1" ht="20.100000000000001" customHeight="1">
      <c r="A81" s="99" t="s">
        <v>2497</v>
      </c>
      <c r="B81" s="100" t="s">
        <v>2372</v>
      </c>
      <c r="C81" s="101" t="s">
        <v>2308</v>
      </c>
      <c r="D81" s="102" t="s">
        <v>2373</v>
      </c>
      <c r="E81" s="100"/>
      <c r="F81" s="103">
        <v>148</v>
      </c>
      <c r="G81" s="104">
        <v>4.9915682967959532</v>
      </c>
      <c r="H81" s="103">
        <v>165</v>
      </c>
      <c r="I81" s="104">
        <v>5.0091074681238617</v>
      </c>
      <c r="J81" s="105" t="s">
        <v>1</v>
      </c>
      <c r="K81" s="105" t="s">
        <v>1</v>
      </c>
      <c r="L81" s="106"/>
    </row>
    <row r="82" spans="1:12" s="136" customFormat="1" ht="20.100000000000001" customHeight="1">
      <c r="A82" s="99"/>
      <c r="B82" s="100"/>
      <c r="C82" s="101"/>
      <c r="D82" s="102" t="s">
        <v>2374</v>
      </c>
      <c r="E82" s="100"/>
      <c r="F82" s="103">
        <v>55</v>
      </c>
      <c r="G82" s="104">
        <v>1.854974704890388</v>
      </c>
      <c r="H82" s="103">
        <v>57</v>
      </c>
      <c r="I82" s="104">
        <v>1.7304189435336976</v>
      </c>
      <c r="J82" s="117"/>
      <c r="K82" s="105"/>
      <c r="L82" s="106"/>
    </row>
    <row r="83" spans="1:12" s="136" customFormat="1" ht="20.100000000000001" customHeight="1">
      <c r="A83" s="99"/>
      <c r="B83" s="100"/>
      <c r="C83" s="101"/>
      <c r="D83" s="102" t="s">
        <v>2375</v>
      </c>
      <c r="E83" s="100"/>
      <c r="F83" s="103"/>
      <c r="G83" s="104"/>
      <c r="H83" s="103">
        <v>1</v>
      </c>
      <c r="I83" s="104">
        <v>3.0358227079538558E-2</v>
      </c>
      <c r="J83" s="117"/>
      <c r="K83" s="105"/>
      <c r="L83" s="106"/>
    </row>
    <row r="84" spans="1:12" s="136" customFormat="1" ht="20.100000000000001" customHeight="1">
      <c r="A84" s="99"/>
      <c r="B84" s="100"/>
      <c r="C84" s="101"/>
      <c r="D84" s="102" t="s">
        <v>2376</v>
      </c>
      <c r="E84" s="100"/>
      <c r="F84" s="103">
        <v>53</v>
      </c>
      <c r="G84" s="104">
        <v>1.7875210792580101</v>
      </c>
      <c r="H84" s="103">
        <v>60</v>
      </c>
      <c r="I84" s="104">
        <v>1.8214936247723135</v>
      </c>
      <c r="J84" s="117"/>
      <c r="K84" s="105"/>
      <c r="L84" s="106"/>
    </row>
    <row r="85" spans="1:12" s="136" customFormat="1" ht="20.100000000000001" customHeight="1">
      <c r="A85" s="99"/>
      <c r="B85" s="100"/>
      <c r="C85" s="101"/>
      <c r="D85" s="102" t="s">
        <v>2377</v>
      </c>
      <c r="E85" s="100"/>
      <c r="F85" s="103">
        <v>52</v>
      </c>
      <c r="G85" s="104">
        <v>1.7537942664418213</v>
      </c>
      <c r="H85" s="103">
        <v>57</v>
      </c>
      <c r="I85" s="104">
        <v>1.7304189435336976</v>
      </c>
      <c r="J85" s="117"/>
      <c r="K85" s="105"/>
      <c r="L85" s="106"/>
    </row>
    <row r="86" spans="1:12" s="136" customFormat="1" ht="20.100000000000001" customHeight="1">
      <c r="A86" s="99"/>
      <c r="B86" s="100"/>
      <c r="C86" s="101"/>
      <c r="D86" s="102" t="s">
        <v>2378</v>
      </c>
      <c r="E86" s="100"/>
      <c r="F86" s="103">
        <v>394</v>
      </c>
      <c r="G86" s="104">
        <v>13.288364249578414</v>
      </c>
      <c r="H86" s="103">
        <v>426</v>
      </c>
      <c r="I86" s="104">
        <v>12.932604735883423</v>
      </c>
      <c r="J86" s="117"/>
      <c r="K86" s="105"/>
      <c r="L86" s="106"/>
    </row>
    <row r="87" spans="1:12" s="136" customFormat="1" ht="20.100000000000001" customHeight="1">
      <c r="A87" s="99"/>
      <c r="B87" s="100"/>
      <c r="C87" s="101"/>
      <c r="D87" s="102" t="s">
        <v>2379</v>
      </c>
      <c r="E87" s="100"/>
      <c r="F87" s="103">
        <v>875</v>
      </c>
      <c r="G87" s="104">
        <v>29.51096121416526</v>
      </c>
      <c r="H87" s="103">
        <v>982</v>
      </c>
      <c r="I87" s="104">
        <v>29.811778992106863</v>
      </c>
      <c r="J87" s="117"/>
      <c r="K87" s="105"/>
      <c r="L87" s="106"/>
    </row>
    <row r="88" spans="1:12" s="136" customFormat="1" ht="20.100000000000001" customHeight="1">
      <c r="A88" s="99"/>
      <c r="B88" s="100"/>
      <c r="C88" s="101"/>
      <c r="D88" s="102" t="s">
        <v>2380</v>
      </c>
      <c r="E88" s="100"/>
      <c r="F88" s="103">
        <v>139</v>
      </c>
      <c r="G88" s="104">
        <v>4.6880269814502533</v>
      </c>
      <c r="H88" s="103">
        <v>157</v>
      </c>
      <c r="I88" s="104">
        <v>4.7662416514875527</v>
      </c>
      <c r="J88" s="117"/>
      <c r="K88" s="105"/>
      <c r="L88" s="106"/>
    </row>
    <row r="89" spans="1:12" s="136" customFormat="1" ht="20.100000000000001" customHeight="1">
      <c r="A89" s="99"/>
      <c r="B89" s="100"/>
      <c r="C89" s="101"/>
      <c r="D89" s="102" t="s">
        <v>2381</v>
      </c>
      <c r="E89" s="100"/>
      <c r="F89" s="103">
        <v>345</v>
      </c>
      <c r="G89" s="104">
        <v>11.635750421585159</v>
      </c>
      <c r="H89" s="103">
        <v>382</v>
      </c>
      <c r="I89" s="104">
        <v>11.596842744383729</v>
      </c>
      <c r="J89" s="117"/>
      <c r="K89" s="105"/>
      <c r="L89" s="106"/>
    </row>
    <row r="90" spans="1:12" s="136" customFormat="1" ht="20.100000000000001" customHeight="1">
      <c r="A90" s="99"/>
      <c r="B90" s="100"/>
      <c r="C90" s="101"/>
      <c r="D90" s="102" t="s">
        <v>2382</v>
      </c>
      <c r="E90" s="100"/>
      <c r="F90" s="103">
        <v>43</v>
      </c>
      <c r="G90" s="104">
        <v>1.4502529510961215</v>
      </c>
      <c r="H90" s="103">
        <v>46</v>
      </c>
      <c r="I90" s="104">
        <v>1.3964784456587735</v>
      </c>
      <c r="J90" s="117"/>
      <c r="K90" s="105"/>
      <c r="L90" s="106"/>
    </row>
    <row r="91" spans="1:12" s="136" customFormat="1" ht="20.100000000000001" customHeight="1">
      <c r="A91" s="99"/>
      <c r="B91" s="100"/>
      <c r="C91" s="101"/>
      <c r="D91" s="102" t="s">
        <v>2383</v>
      </c>
      <c r="E91" s="100"/>
      <c r="F91" s="103">
        <v>460</v>
      </c>
      <c r="G91" s="104">
        <v>15.51433389544688</v>
      </c>
      <c r="H91" s="103">
        <v>503</v>
      </c>
      <c r="I91" s="104">
        <v>15.270188221007894</v>
      </c>
      <c r="J91" s="117"/>
      <c r="K91" s="105"/>
      <c r="L91" s="106"/>
    </row>
    <row r="92" spans="1:12" s="136" customFormat="1" ht="20.100000000000001" customHeight="1">
      <c r="A92" s="99"/>
      <c r="B92" s="100"/>
      <c r="C92" s="101"/>
      <c r="D92" s="102" t="s">
        <v>2384</v>
      </c>
      <c r="E92" s="100"/>
      <c r="F92" s="103">
        <v>315</v>
      </c>
      <c r="G92" s="104">
        <v>10.623946037099493</v>
      </c>
      <c r="H92" s="103">
        <v>361</v>
      </c>
      <c r="I92" s="104">
        <v>10.959319975713418</v>
      </c>
      <c r="J92" s="117"/>
      <c r="K92" s="105"/>
      <c r="L92" s="106"/>
    </row>
    <row r="93" spans="1:12" s="136" customFormat="1" ht="20.100000000000001" customHeight="1">
      <c r="A93" s="99"/>
      <c r="B93" s="100"/>
      <c r="C93" s="101"/>
      <c r="D93" s="102" t="s">
        <v>2385</v>
      </c>
      <c r="E93" s="100"/>
      <c r="F93" s="103">
        <v>24</v>
      </c>
      <c r="G93" s="104">
        <v>0.8094435075885329</v>
      </c>
      <c r="H93" s="103">
        <v>28</v>
      </c>
      <c r="I93" s="104">
        <v>0.85003035822707951</v>
      </c>
      <c r="J93" s="117"/>
      <c r="K93" s="105"/>
      <c r="L93" s="106"/>
    </row>
    <row r="94" spans="1:12" s="136" customFormat="1" ht="20.100000000000001" customHeight="1">
      <c r="A94" s="99"/>
      <c r="B94" s="100"/>
      <c r="C94" s="101"/>
      <c r="D94" s="102" t="s">
        <v>2386</v>
      </c>
      <c r="E94" s="100"/>
      <c r="F94" s="103">
        <v>5</v>
      </c>
      <c r="G94" s="104">
        <v>0.16863406408094436</v>
      </c>
      <c r="H94" s="103">
        <v>5</v>
      </c>
      <c r="I94" s="104">
        <v>0.15179113539769276</v>
      </c>
      <c r="J94" s="117"/>
      <c r="K94" s="105"/>
      <c r="L94" s="106"/>
    </row>
    <row r="95" spans="1:12" s="136" customFormat="1" ht="20.100000000000001" customHeight="1">
      <c r="A95" s="99"/>
      <c r="B95" s="100"/>
      <c r="C95" s="101"/>
      <c r="D95" s="102" t="s">
        <v>2387</v>
      </c>
      <c r="E95" s="100"/>
      <c r="F95" s="103">
        <v>4</v>
      </c>
      <c r="G95" s="104">
        <v>0.13490725126475547</v>
      </c>
      <c r="H95" s="103">
        <v>5</v>
      </c>
      <c r="I95" s="104">
        <v>0.15179113539769276</v>
      </c>
      <c r="J95" s="117"/>
      <c r="K95" s="105"/>
      <c r="L95" s="106"/>
    </row>
    <row r="96" spans="1:12" s="136" customFormat="1" ht="20.100000000000001" customHeight="1">
      <c r="A96" s="99"/>
      <c r="B96" s="100"/>
      <c r="C96" s="101"/>
      <c r="D96" s="102" t="s">
        <v>2388</v>
      </c>
      <c r="E96" s="100"/>
      <c r="F96" s="103">
        <v>3</v>
      </c>
      <c r="G96" s="104">
        <v>0.10118043844856661</v>
      </c>
      <c r="H96" s="103">
        <v>5</v>
      </c>
      <c r="I96" s="104">
        <v>0.15179113539769276</v>
      </c>
      <c r="J96" s="117"/>
      <c r="K96" s="105"/>
      <c r="L96" s="106"/>
    </row>
    <row r="97" spans="1:12" s="136" customFormat="1" ht="20.100000000000001" customHeight="1">
      <c r="A97" s="99"/>
      <c r="B97" s="100"/>
      <c r="C97" s="101"/>
      <c r="D97" s="102" t="s">
        <v>2389</v>
      </c>
      <c r="E97" s="100"/>
      <c r="F97" s="103">
        <v>5</v>
      </c>
      <c r="G97" s="104">
        <v>0.16863406408094436</v>
      </c>
      <c r="H97" s="103">
        <v>5</v>
      </c>
      <c r="I97" s="104">
        <v>0.15179113539769276</v>
      </c>
      <c r="J97" s="117"/>
      <c r="K97" s="105"/>
      <c r="L97" s="106"/>
    </row>
    <row r="98" spans="1:12" s="136" customFormat="1" ht="20.100000000000001" customHeight="1">
      <c r="A98" s="99"/>
      <c r="B98" s="100"/>
      <c r="C98" s="101"/>
      <c r="D98" s="102" t="s">
        <v>2390</v>
      </c>
      <c r="E98" s="100"/>
      <c r="F98" s="103">
        <v>3</v>
      </c>
      <c r="G98" s="104">
        <v>0.10118043844856661</v>
      </c>
      <c r="H98" s="103">
        <v>3</v>
      </c>
      <c r="I98" s="104">
        <v>9.107468123861566E-2</v>
      </c>
      <c r="J98" s="117"/>
      <c r="K98" s="105"/>
      <c r="L98" s="106"/>
    </row>
    <row r="99" spans="1:12" s="136" customFormat="1" ht="20.100000000000001" customHeight="1">
      <c r="A99" s="99"/>
      <c r="B99" s="100"/>
      <c r="C99" s="101"/>
      <c r="D99" s="102" t="s">
        <v>2391</v>
      </c>
      <c r="E99" s="100"/>
      <c r="F99" s="103">
        <v>10</v>
      </c>
      <c r="G99" s="104">
        <v>0.33726812816188873</v>
      </c>
      <c r="H99" s="103">
        <v>10</v>
      </c>
      <c r="I99" s="104">
        <v>0.30358227079538552</v>
      </c>
      <c r="J99" s="117"/>
      <c r="K99" s="105"/>
      <c r="L99" s="106"/>
    </row>
    <row r="100" spans="1:12" s="136" customFormat="1" ht="20.100000000000001" customHeight="1">
      <c r="A100" s="99"/>
      <c r="B100" s="100"/>
      <c r="C100" s="101"/>
      <c r="D100" s="102" t="s">
        <v>2392</v>
      </c>
      <c r="E100" s="100"/>
      <c r="F100" s="103">
        <v>7</v>
      </c>
      <c r="G100" s="104">
        <v>0.23608768971332209</v>
      </c>
      <c r="H100" s="103">
        <v>8</v>
      </c>
      <c r="I100" s="104">
        <v>0.24286581663630846</v>
      </c>
      <c r="J100" s="117"/>
      <c r="K100" s="105"/>
      <c r="L100" s="106"/>
    </row>
    <row r="101" spans="1:12" s="136" customFormat="1" ht="20.100000000000001" customHeight="1">
      <c r="A101" s="107"/>
      <c r="B101" s="108"/>
      <c r="C101" s="109"/>
      <c r="D101" s="102" t="s">
        <v>2393</v>
      </c>
      <c r="E101" s="108"/>
      <c r="F101" s="111">
        <v>25</v>
      </c>
      <c r="G101" s="112">
        <v>0.84317032040472173</v>
      </c>
      <c r="H101" s="111">
        <v>28</v>
      </c>
      <c r="I101" s="112">
        <v>0.85003035822707951</v>
      </c>
      <c r="J101" s="113"/>
      <c r="K101" s="114"/>
      <c r="L101" s="115"/>
    </row>
    <row r="102" spans="1:12" s="136" customFormat="1" ht="20.100000000000001" customHeight="1">
      <c r="A102" s="90" t="s">
        <v>2498</v>
      </c>
      <c r="B102" s="91" t="s">
        <v>32</v>
      </c>
      <c r="C102" s="92" t="s">
        <v>3</v>
      </c>
      <c r="D102" s="93"/>
      <c r="E102" s="91"/>
      <c r="F102" s="94">
        <v>2965</v>
      </c>
      <c r="G102" s="95">
        <v>100</v>
      </c>
      <c r="H102" s="94">
        <v>3294</v>
      </c>
      <c r="I102" s="95">
        <v>100</v>
      </c>
      <c r="J102" s="96" t="s">
        <v>1</v>
      </c>
      <c r="K102" s="96" t="s">
        <v>1</v>
      </c>
      <c r="L102" s="97"/>
    </row>
    <row r="103" spans="1:12" s="136" customFormat="1" ht="20.100000000000001" customHeight="1">
      <c r="A103" s="99" t="s">
        <v>2499</v>
      </c>
      <c r="B103" s="100" t="s">
        <v>32</v>
      </c>
      <c r="C103" s="101" t="s">
        <v>2308</v>
      </c>
      <c r="D103" s="102" t="s">
        <v>2394</v>
      </c>
      <c r="E103" s="100"/>
      <c r="F103" s="103">
        <v>538</v>
      </c>
      <c r="G103" s="104">
        <v>18.145025295109612</v>
      </c>
      <c r="H103" s="103">
        <v>624</v>
      </c>
      <c r="I103" s="104">
        <v>18.943533697632059</v>
      </c>
      <c r="J103" s="105" t="s">
        <v>1</v>
      </c>
      <c r="K103" s="105" t="s">
        <v>1</v>
      </c>
      <c r="L103" s="106"/>
    </row>
    <row r="104" spans="1:12" s="136" customFormat="1" ht="20.100000000000001" customHeight="1">
      <c r="A104" s="99"/>
      <c r="B104" s="100"/>
      <c r="C104" s="101"/>
      <c r="D104" s="102" t="s">
        <v>2395</v>
      </c>
      <c r="E104" s="100"/>
      <c r="F104" s="103">
        <v>1099</v>
      </c>
      <c r="G104" s="104">
        <v>37.065767284991566</v>
      </c>
      <c r="H104" s="103">
        <v>1217</v>
      </c>
      <c r="I104" s="104">
        <v>36.945962355798422</v>
      </c>
      <c r="J104" s="105"/>
      <c r="K104" s="105"/>
      <c r="L104" s="106"/>
    </row>
    <row r="105" spans="1:12" s="136" customFormat="1" ht="20.100000000000001" customHeight="1">
      <c r="A105" s="99"/>
      <c r="B105" s="100"/>
      <c r="C105" s="101"/>
      <c r="D105" s="102" t="s">
        <v>2396</v>
      </c>
      <c r="E105" s="100"/>
      <c r="F105" s="103">
        <v>661</v>
      </c>
      <c r="G105" s="104">
        <v>22.293423271500842</v>
      </c>
      <c r="H105" s="103">
        <v>726</v>
      </c>
      <c r="I105" s="104">
        <v>22.040072859744992</v>
      </c>
      <c r="J105" s="105"/>
      <c r="K105" s="105"/>
      <c r="L105" s="106"/>
    </row>
    <row r="106" spans="1:12" s="136" customFormat="1" ht="20.100000000000001" customHeight="1">
      <c r="A106" s="99"/>
      <c r="B106" s="100"/>
      <c r="C106" s="101"/>
      <c r="D106" s="102" t="s">
        <v>2397</v>
      </c>
      <c r="E106" s="100"/>
      <c r="F106" s="103">
        <v>220</v>
      </c>
      <c r="G106" s="104">
        <v>7.4198988195615518</v>
      </c>
      <c r="H106" s="103">
        <v>240</v>
      </c>
      <c r="I106" s="104">
        <v>7.2859744990892539</v>
      </c>
      <c r="J106" s="105"/>
      <c r="K106" s="105"/>
      <c r="L106" s="106"/>
    </row>
    <row r="107" spans="1:12" s="136" customFormat="1" ht="20.100000000000001" customHeight="1">
      <c r="A107" s="99"/>
      <c r="B107" s="100"/>
      <c r="C107" s="101"/>
      <c r="D107" s="102" t="s">
        <v>2398</v>
      </c>
      <c r="E107" s="100"/>
      <c r="F107" s="103">
        <v>272</v>
      </c>
      <c r="G107" s="104">
        <v>9.1736930860033734</v>
      </c>
      <c r="H107" s="103">
        <v>294</v>
      </c>
      <c r="I107" s="104">
        <v>8.9253187613843341</v>
      </c>
      <c r="J107" s="105"/>
      <c r="K107" s="105"/>
      <c r="L107" s="106"/>
    </row>
    <row r="108" spans="1:12" s="136" customFormat="1" ht="20.100000000000001" customHeight="1">
      <c r="A108" s="107"/>
      <c r="B108" s="108"/>
      <c r="C108" s="109"/>
      <c r="D108" s="110" t="s">
        <v>2399</v>
      </c>
      <c r="E108" s="108"/>
      <c r="F108" s="111">
        <v>175</v>
      </c>
      <c r="G108" s="112">
        <v>5.9021922428330518</v>
      </c>
      <c r="H108" s="111">
        <v>193</v>
      </c>
      <c r="I108" s="112">
        <v>5.859137826350941</v>
      </c>
      <c r="J108" s="114"/>
      <c r="K108" s="114"/>
      <c r="L108" s="115"/>
    </row>
    <row r="109" spans="1:12" s="136" customFormat="1" ht="20.100000000000001" customHeight="1">
      <c r="A109" s="90" t="s">
        <v>2501</v>
      </c>
      <c r="B109" s="91" t="s">
        <v>2500</v>
      </c>
      <c r="C109" s="92" t="s">
        <v>2308</v>
      </c>
      <c r="D109" s="93"/>
      <c r="E109" s="91"/>
      <c r="F109" s="94">
        <v>2965</v>
      </c>
      <c r="G109" s="95">
        <v>100</v>
      </c>
      <c r="H109" s="94">
        <v>3294</v>
      </c>
      <c r="I109" s="95">
        <v>100</v>
      </c>
      <c r="J109" s="96" t="s">
        <v>1</v>
      </c>
      <c r="K109" s="96" t="s">
        <v>1</v>
      </c>
      <c r="L109" s="97"/>
    </row>
    <row r="110" spans="1:12" s="136" customFormat="1" ht="20.100000000000001" customHeight="1">
      <c r="A110" s="90" t="s">
        <v>2502</v>
      </c>
      <c r="B110" s="91" t="s">
        <v>34</v>
      </c>
      <c r="C110" s="92" t="s">
        <v>2308</v>
      </c>
      <c r="D110" s="93"/>
      <c r="E110" s="91"/>
      <c r="F110" s="94">
        <v>2965</v>
      </c>
      <c r="G110" s="95">
        <v>100</v>
      </c>
      <c r="H110" s="94">
        <v>3294</v>
      </c>
      <c r="I110" s="95">
        <v>100</v>
      </c>
      <c r="J110" s="96" t="s">
        <v>1</v>
      </c>
      <c r="K110" s="96" t="s">
        <v>1</v>
      </c>
      <c r="L110" s="97"/>
    </row>
    <row r="111" spans="1:12" s="136" customFormat="1" ht="20.100000000000001" customHeight="1">
      <c r="A111" s="90" t="s">
        <v>2503</v>
      </c>
      <c r="B111" s="91" t="s">
        <v>35</v>
      </c>
      <c r="C111" s="92" t="s">
        <v>2308</v>
      </c>
      <c r="D111" s="93"/>
      <c r="E111" s="91"/>
      <c r="F111" s="94">
        <v>2965</v>
      </c>
      <c r="G111" s="95">
        <v>100</v>
      </c>
      <c r="H111" s="94">
        <v>3294</v>
      </c>
      <c r="I111" s="95">
        <v>100</v>
      </c>
      <c r="J111" s="96" t="s">
        <v>1</v>
      </c>
      <c r="K111" s="96" t="s">
        <v>1</v>
      </c>
      <c r="L111" s="97"/>
    </row>
    <row r="112" spans="1:12" s="136" customFormat="1" ht="20.100000000000001" customHeight="1">
      <c r="A112" s="90" t="s">
        <v>2504</v>
      </c>
      <c r="B112" s="91" t="s">
        <v>36</v>
      </c>
      <c r="C112" s="92" t="s">
        <v>2308</v>
      </c>
      <c r="D112" s="93"/>
      <c r="E112" s="91"/>
      <c r="F112" s="94">
        <v>2965</v>
      </c>
      <c r="G112" s="95">
        <v>100</v>
      </c>
      <c r="H112" s="94">
        <v>3294</v>
      </c>
      <c r="I112" s="95">
        <v>100</v>
      </c>
      <c r="J112" s="96" t="s">
        <v>1</v>
      </c>
      <c r="K112" s="96" t="s">
        <v>1</v>
      </c>
      <c r="L112" s="97"/>
    </row>
    <row r="113" spans="1:12" s="136" customFormat="1" ht="20.100000000000001" customHeight="1">
      <c r="A113" s="90" t="s">
        <v>2505</v>
      </c>
      <c r="B113" s="91" t="s">
        <v>37</v>
      </c>
      <c r="C113" s="92" t="s">
        <v>2308</v>
      </c>
      <c r="D113" s="93"/>
      <c r="E113" s="91"/>
      <c r="F113" s="94">
        <v>2965</v>
      </c>
      <c r="G113" s="95">
        <v>100</v>
      </c>
      <c r="H113" s="94">
        <v>3294</v>
      </c>
      <c r="I113" s="95">
        <v>100</v>
      </c>
      <c r="J113" s="96" t="s">
        <v>1</v>
      </c>
      <c r="K113" s="96" t="s">
        <v>1</v>
      </c>
      <c r="L113" s="97"/>
    </row>
    <row r="114" spans="1:12" s="136" customFormat="1" ht="20.100000000000001" customHeight="1">
      <c r="A114" s="90" t="s">
        <v>2506</v>
      </c>
      <c r="B114" s="91" t="s">
        <v>38</v>
      </c>
      <c r="C114" s="92" t="s">
        <v>2308</v>
      </c>
      <c r="D114" s="93"/>
      <c r="E114" s="91"/>
      <c r="F114" s="94">
        <v>2965</v>
      </c>
      <c r="G114" s="95">
        <v>100</v>
      </c>
      <c r="H114" s="94">
        <v>3294</v>
      </c>
      <c r="I114" s="95">
        <v>100</v>
      </c>
      <c r="J114" s="96" t="s">
        <v>1</v>
      </c>
      <c r="K114" s="96" t="s">
        <v>1</v>
      </c>
      <c r="L114" s="97"/>
    </row>
    <row r="115" spans="1:12" s="136" customFormat="1" ht="20.100000000000001" customHeight="1">
      <c r="A115" s="99" t="s">
        <v>2507</v>
      </c>
      <c r="B115" s="100" t="s">
        <v>39</v>
      </c>
      <c r="C115" s="101" t="s">
        <v>3</v>
      </c>
      <c r="D115" s="102" t="s">
        <v>55</v>
      </c>
      <c r="E115" s="100"/>
      <c r="F115" s="103">
        <v>2038</v>
      </c>
      <c r="G115" s="104">
        <v>68.7</v>
      </c>
      <c r="H115" s="103">
        <v>2060</v>
      </c>
      <c r="I115" s="104">
        <v>62.537947783849425</v>
      </c>
      <c r="J115" s="105" t="s">
        <v>1</v>
      </c>
      <c r="K115" s="105" t="s">
        <v>1</v>
      </c>
      <c r="L115" s="106"/>
    </row>
    <row r="116" spans="1:12" s="136" customFormat="1" ht="20.100000000000001" customHeight="1">
      <c r="A116" s="107"/>
      <c r="B116" s="108"/>
      <c r="C116" s="109"/>
      <c r="D116" s="110" t="s">
        <v>56</v>
      </c>
      <c r="E116" s="108"/>
      <c r="F116" s="111">
        <v>927</v>
      </c>
      <c r="G116" s="112">
        <v>31.3</v>
      </c>
      <c r="H116" s="111">
        <v>1234</v>
      </c>
      <c r="I116" s="112">
        <v>37.462052216150575</v>
      </c>
      <c r="J116" s="114"/>
      <c r="K116" s="114"/>
      <c r="L116" s="115"/>
    </row>
    <row r="117" spans="1:12" s="136" customFormat="1" ht="20.100000000000001" customHeight="1">
      <c r="A117" s="99" t="s">
        <v>2508</v>
      </c>
      <c r="B117" s="100" t="s">
        <v>40</v>
      </c>
      <c r="C117" s="101" t="s">
        <v>2308</v>
      </c>
      <c r="D117" s="102" t="s">
        <v>55</v>
      </c>
      <c r="E117" s="100"/>
      <c r="F117" s="103">
        <v>2038</v>
      </c>
      <c r="G117" s="104">
        <v>68.7</v>
      </c>
      <c r="H117" s="103">
        <v>2060</v>
      </c>
      <c r="I117" s="104">
        <v>62.537947783849425</v>
      </c>
      <c r="J117" s="105" t="s">
        <v>1</v>
      </c>
      <c r="K117" s="105" t="s">
        <v>1</v>
      </c>
      <c r="L117" s="106"/>
    </row>
    <row r="118" spans="1:12" s="136" customFormat="1" ht="20.100000000000001" customHeight="1">
      <c r="A118" s="99"/>
      <c r="B118" s="100"/>
      <c r="C118" s="101"/>
      <c r="D118" s="102" t="s">
        <v>57</v>
      </c>
      <c r="E118" s="100"/>
      <c r="F118" s="103">
        <v>176</v>
      </c>
      <c r="G118" s="104">
        <v>5.9</v>
      </c>
      <c r="H118" s="103">
        <v>204</v>
      </c>
      <c r="I118" s="104">
        <v>6.1930783242258656</v>
      </c>
      <c r="J118" s="105"/>
      <c r="K118" s="105"/>
      <c r="L118" s="106"/>
    </row>
    <row r="119" spans="1:12" s="136" customFormat="1" ht="20.100000000000001" customHeight="1">
      <c r="A119" s="107"/>
      <c r="B119" s="108"/>
      <c r="C119" s="109"/>
      <c r="D119" s="110" t="s">
        <v>2034</v>
      </c>
      <c r="E119" s="108"/>
      <c r="F119" s="111">
        <v>751</v>
      </c>
      <c r="G119" s="112">
        <v>25.295109612141651</v>
      </c>
      <c r="H119" s="111">
        <v>1030</v>
      </c>
      <c r="I119" s="112">
        <v>31.268973891924713</v>
      </c>
      <c r="J119" s="114"/>
      <c r="K119" s="114"/>
      <c r="L119" s="115"/>
    </row>
    <row r="120" spans="1:12" s="136" customFormat="1" ht="20.100000000000001" customHeight="1">
      <c r="A120" s="99" t="s">
        <v>2509</v>
      </c>
      <c r="B120" s="100" t="s">
        <v>41</v>
      </c>
      <c r="C120" s="101" t="s">
        <v>2308</v>
      </c>
      <c r="D120" s="102" t="s">
        <v>58</v>
      </c>
      <c r="E120" s="100"/>
      <c r="F120" s="103">
        <v>781</v>
      </c>
      <c r="G120" s="104">
        <v>26.340640809443506</v>
      </c>
      <c r="H120" s="103">
        <v>959</v>
      </c>
      <c r="I120" s="104">
        <v>29.113539769277473</v>
      </c>
      <c r="J120" s="105" t="s">
        <v>1</v>
      </c>
      <c r="K120" s="105" t="s">
        <v>1</v>
      </c>
      <c r="L120" s="106"/>
    </row>
    <row r="121" spans="1:12" s="136" customFormat="1" ht="20.100000000000001" customHeight="1">
      <c r="A121" s="99"/>
      <c r="B121" s="100"/>
      <c r="C121" s="101"/>
      <c r="D121" s="102" t="s">
        <v>59</v>
      </c>
      <c r="E121" s="100"/>
      <c r="F121" s="103">
        <v>1097</v>
      </c>
      <c r="G121" s="104">
        <v>36.998313659359191</v>
      </c>
      <c r="H121" s="103">
        <v>989</v>
      </c>
      <c r="I121" s="104">
        <v>30.024286581663628</v>
      </c>
      <c r="J121" s="105"/>
      <c r="K121" s="105"/>
      <c r="L121" s="106"/>
    </row>
    <row r="122" spans="1:12" s="136" customFormat="1" ht="20.100000000000001" customHeight="1">
      <c r="A122" s="99"/>
      <c r="B122" s="100"/>
      <c r="C122" s="101"/>
      <c r="D122" s="102" t="s">
        <v>60</v>
      </c>
      <c r="E122" s="100"/>
      <c r="F122" s="103">
        <v>147</v>
      </c>
      <c r="G122" s="104">
        <v>4.957841483979764</v>
      </c>
      <c r="H122" s="103">
        <v>106</v>
      </c>
      <c r="I122" s="104">
        <v>3.2179720704310868</v>
      </c>
      <c r="J122" s="105"/>
      <c r="K122" s="105"/>
      <c r="L122" s="106"/>
    </row>
    <row r="123" spans="1:12" s="136" customFormat="1" ht="20.100000000000001" customHeight="1">
      <c r="A123" s="99"/>
      <c r="B123" s="100"/>
      <c r="C123" s="101"/>
      <c r="D123" s="102" t="s">
        <v>61</v>
      </c>
      <c r="E123" s="100"/>
      <c r="F123" s="103">
        <v>13</v>
      </c>
      <c r="G123" s="104">
        <v>0.43844856661045534</v>
      </c>
      <c r="H123" s="103">
        <v>6</v>
      </c>
      <c r="I123" s="104">
        <v>0.18214936247723132</v>
      </c>
      <c r="J123" s="105"/>
      <c r="K123" s="105"/>
      <c r="L123" s="106"/>
    </row>
    <row r="124" spans="1:12" s="136" customFormat="1" ht="20.100000000000001" customHeight="1">
      <c r="A124" s="99"/>
      <c r="B124" s="100"/>
      <c r="C124" s="101"/>
      <c r="D124" s="102" t="s">
        <v>62</v>
      </c>
      <c r="E124" s="100"/>
      <c r="F124" s="103">
        <v>176</v>
      </c>
      <c r="G124" s="104">
        <v>5.9359190556492409</v>
      </c>
      <c r="H124" s="103">
        <v>204</v>
      </c>
      <c r="I124" s="104">
        <v>6.1930783242258656</v>
      </c>
      <c r="J124" s="105"/>
      <c r="K124" s="105"/>
      <c r="L124" s="106"/>
    </row>
    <row r="125" spans="1:12" s="136" customFormat="1" ht="20.100000000000001" customHeight="1">
      <c r="A125" s="107"/>
      <c r="B125" s="108"/>
      <c r="C125" s="109"/>
      <c r="D125" s="110" t="s">
        <v>2035</v>
      </c>
      <c r="E125" s="108"/>
      <c r="F125" s="111">
        <v>751</v>
      </c>
      <c r="G125" s="112">
        <v>25.328836424957842</v>
      </c>
      <c r="H125" s="111">
        <v>1030</v>
      </c>
      <c r="I125" s="112">
        <v>31.268973891924713</v>
      </c>
      <c r="J125" s="114"/>
      <c r="K125" s="114"/>
      <c r="L125" s="115"/>
    </row>
    <row r="126" spans="1:12" s="136" customFormat="1" ht="20.100000000000001" customHeight="1">
      <c r="A126" s="99" t="s">
        <v>4887</v>
      </c>
      <c r="B126" s="100" t="s">
        <v>4888</v>
      </c>
      <c r="C126" s="101" t="s">
        <v>2308</v>
      </c>
      <c r="D126" s="102" t="s">
        <v>4877</v>
      </c>
      <c r="E126" s="100"/>
      <c r="F126" s="103">
        <v>718</v>
      </c>
      <c r="G126" s="104">
        <v>24.215851602023609</v>
      </c>
      <c r="H126" s="103"/>
      <c r="I126" s="104"/>
      <c r="J126" s="105" t="s">
        <v>1</v>
      </c>
      <c r="K126" s="105"/>
      <c r="L126" s="106"/>
    </row>
    <row r="127" spans="1:12" s="136" customFormat="1" ht="20.100000000000001" customHeight="1">
      <c r="A127" s="99"/>
      <c r="B127" s="100"/>
      <c r="C127" s="116"/>
      <c r="D127" s="102" t="s">
        <v>4878</v>
      </c>
      <c r="E127" s="100"/>
      <c r="F127" s="103">
        <v>63</v>
      </c>
      <c r="G127" s="104">
        <v>2.1247892074198989</v>
      </c>
      <c r="H127" s="103"/>
      <c r="I127" s="104"/>
      <c r="J127" s="105"/>
      <c r="K127" s="105"/>
      <c r="L127" s="106"/>
    </row>
    <row r="128" spans="1:12" s="136" customFormat="1" ht="20.100000000000001" customHeight="1">
      <c r="A128" s="99"/>
      <c r="B128" s="100"/>
      <c r="C128" s="116"/>
      <c r="D128" s="102" t="s">
        <v>4879</v>
      </c>
      <c r="E128" s="100"/>
      <c r="F128" s="103">
        <v>540</v>
      </c>
      <c r="G128" s="104">
        <v>18.21247892074199</v>
      </c>
      <c r="H128" s="103"/>
      <c r="I128" s="104"/>
      <c r="J128" s="105"/>
      <c r="K128" s="105"/>
      <c r="L128" s="106"/>
    </row>
    <row r="129" spans="1:12" s="136" customFormat="1" ht="20.100000000000001" customHeight="1">
      <c r="A129" s="99"/>
      <c r="B129" s="100"/>
      <c r="C129" s="116"/>
      <c r="D129" s="102" t="s">
        <v>4880</v>
      </c>
      <c r="E129" s="100"/>
      <c r="F129" s="103">
        <v>557</v>
      </c>
      <c r="G129" s="104">
        <v>18.785834738617201</v>
      </c>
      <c r="H129" s="103"/>
      <c r="I129" s="104"/>
      <c r="J129" s="105"/>
      <c r="K129" s="105"/>
      <c r="L129" s="106"/>
    </row>
    <row r="130" spans="1:12" s="136" customFormat="1" ht="20.100000000000001" customHeight="1">
      <c r="A130" s="99"/>
      <c r="B130" s="100"/>
      <c r="C130" s="116"/>
      <c r="D130" s="102" t="s">
        <v>4881</v>
      </c>
      <c r="E130" s="100"/>
      <c r="F130" s="103">
        <v>86</v>
      </c>
      <c r="G130" s="104">
        <v>2.900505902192243</v>
      </c>
      <c r="H130" s="103"/>
      <c r="I130" s="104"/>
      <c r="J130" s="105"/>
      <c r="K130" s="105"/>
      <c r="L130" s="106"/>
    </row>
    <row r="131" spans="1:12" s="136" customFormat="1" ht="20.100000000000001" customHeight="1">
      <c r="A131" s="99"/>
      <c r="B131" s="100"/>
      <c r="C131" s="116"/>
      <c r="D131" s="102" t="s">
        <v>4882</v>
      </c>
      <c r="E131" s="100"/>
      <c r="F131" s="103">
        <v>61</v>
      </c>
      <c r="G131" s="104">
        <v>2.057335581787521</v>
      </c>
      <c r="H131" s="103"/>
      <c r="I131" s="104"/>
      <c r="J131" s="105"/>
      <c r="K131" s="105"/>
      <c r="L131" s="106"/>
    </row>
    <row r="132" spans="1:12" s="136" customFormat="1" ht="20.100000000000001" customHeight="1">
      <c r="A132" s="99"/>
      <c r="B132" s="100"/>
      <c r="C132" s="116"/>
      <c r="D132" s="102" t="s">
        <v>4883</v>
      </c>
      <c r="E132" s="100"/>
      <c r="F132" s="103">
        <v>10</v>
      </c>
      <c r="G132" s="104">
        <v>0.33726812816188867</v>
      </c>
      <c r="H132" s="103"/>
      <c r="I132" s="104"/>
      <c r="J132" s="105"/>
      <c r="K132" s="105"/>
      <c r="L132" s="106"/>
    </row>
    <row r="133" spans="1:12" s="136" customFormat="1" ht="20.100000000000001" customHeight="1">
      <c r="A133" s="99"/>
      <c r="B133" s="100"/>
      <c r="C133" s="116"/>
      <c r="D133" s="102" t="s">
        <v>4884</v>
      </c>
      <c r="E133" s="100"/>
      <c r="F133" s="103">
        <v>3</v>
      </c>
      <c r="G133" s="104">
        <v>0.1011804384485666</v>
      </c>
      <c r="H133" s="103"/>
      <c r="I133" s="104"/>
      <c r="J133" s="105"/>
      <c r="K133" s="105"/>
      <c r="L133" s="106"/>
    </row>
    <row r="134" spans="1:12" s="136" customFormat="1" ht="20.100000000000001" customHeight="1">
      <c r="A134" s="99"/>
      <c r="B134" s="100"/>
      <c r="C134" s="116"/>
      <c r="D134" s="102" t="s">
        <v>4885</v>
      </c>
      <c r="E134" s="100"/>
      <c r="F134" s="103">
        <v>176</v>
      </c>
      <c r="G134" s="104">
        <v>5.9359190556492418</v>
      </c>
      <c r="H134" s="103"/>
      <c r="I134" s="104"/>
      <c r="J134" s="105"/>
      <c r="K134" s="105"/>
      <c r="L134" s="106"/>
    </row>
    <row r="135" spans="1:12" s="136" customFormat="1" ht="20.100000000000001" customHeight="1">
      <c r="A135" s="99"/>
      <c r="B135" s="100"/>
      <c r="C135" s="116"/>
      <c r="D135" s="102" t="s">
        <v>4886</v>
      </c>
      <c r="E135" s="100"/>
      <c r="F135" s="103">
        <v>751</v>
      </c>
      <c r="G135" s="104">
        <v>25.328836424957839</v>
      </c>
      <c r="H135" s="103"/>
      <c r="I135" s="104"/>
      <c r="J135" s="105"/>
      <c r="K135" s="105"/>
      <c r="L135" s="106"/>
    </row>
    <row r="136" spans="1:12" s="136" customFormat="1" ht="20.100000000000001" customHeight="1" thickBot="1">
      <c r="A136" s="127" t="s">
        <v>2510</v>
      </c>
      <c r="B136" s="128" t="s">
        <v>2314</v>
      </c>
      <c r="C136" s="129" t="s">
        <v>2308</v>
      </c>
      <c r="D136" s="130"/>
      <c r="E136" s="128"/>
      <c r="F136" s="131">
        <v>2965</v>
      </c>
      <c r="G136" s="132">
        <v>100</v>
      </c>
      <c r="H136" s="131">
        <v>3294</v>
      </c>
      <c r="I136" s="132">
        <v>100</v>
      </c>
      <c r="J136" s="133" t="s">
        <v>1</v>
      </c>
      <c r="K136" s="133" t="s">
        <v>1</v>
      </c>
      <c r="L136" s="134"/>
    </row>
    <row r="137" spans="1:12" s="136" customFormat="1" ht="20.100000000000001" customHeight="1"/>
    <row r="138" spans="1:12" s="136" customFormat="1" ht="20.100000000000001" customHeight="1"/>
    <row r="139" spans="1:12" s="136" customFormat="1" ht="20.100000000000001" customHeight="1"/>
    <row r="140" spans="1:12" s="136" customFormat="1" ht="20.100000000000001" customHeight="1"/>
    <row r="141" spans="1:12" s="136" customFormat="1" ht="20.100000000000001" customHeight="1"/>
    <row r="142" spans="1:12" s="136" customFormat="1" ht="20.100000000000001" customHeight="1"/>
    <row r="143" spans="1:12" s="136" customFormat="1" ht="20.100000000000001" customHeight="1"/>
    <row r="144" spans="1:12" s="136" customFormat="1" ht="20.100000000000001" customHeight="1"/>
    <row r="145" s="136" customFormat="1" ht="20.100000000000001" customHeight="1"/>
    <row r="146" s="136" customFormat="1" ht="20.100000000000001" customHeight="1"/>
    <row r="147" s="136" customFormat="1" ht="20.100000000000001" customHeight="1"/>
    <row r="148" s="136" customFormat="1" ht="20.100000000000001" customHeight="1"/>
    <row r="149" s="136" customFormat="1" ht="20.100000000000001" customHeight="1"/>
    <row r="150" s="136" customFormat="1" ht="20.100000000000001" customHeight="1"/>
    <row r="151" s="136" customFormat="1" ht="20.100000000000001" customHeight="1"/>
    <row r="152" s="136" customFormat="1" ht="20.100000000000001" customHeight="1"/>
    <row r="153" s="136" customFormat="1" ht="20.100000000000001" customHeight="1"/>
    <row r="154" s="136" customFormat="1" ht="20.100000000000001" customHeight="1"/>
    <row r="155" s="136" customFormat="1" ht="20.100000000000001" customHeight="1"/>
    <row r="156" s="136" customFormat="1" ht="20.100000000000001" customHeight="1"/>
    <row r="157" s="136" customFormat="1" ht="20.100000000000001" customHeight="1"/>
    <row r="158" s="136" customFormat="1" ht="20.100000000000001" customHeight="1"/>
    <row r="159" s="136" customFormat="1" ht="20.100000000000001" customHeight="1"/>
    <row r="160" s="136" customFormat="1" ht="20.100000000000001" customHeight="1"/>
    <row r="161" s="136" customFormat="1" ht="20.100000000000001" customHeight="1"/>
    <row r="162" s="136" customFormat="1" ht="20.100000000000001" customHeight="1"/>
    <row r="163" s="136" customFormat="1" ht="20.100000000000001" customHeight="1"/>
    <row r="164" s="136" customFormat="1" ht="20.100000000000001" customHeight="1"/>
    <row r="165" s="136" customFormat="1" ht="20.100000000000001" customHeight="1"/>
  </sheetData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4" tint="-0.499984740745262"/>
  </sheetPr>
  <dimension ref="A1:L471"/>
  <sheetViews>
    <sheetView showGridLines="0" zoomScaleNormal="100" workbookViewId="0">
      <pane ySplit="2" topLeftCell="A3" activePane="bottomLeft" state="frozen"/>
      <selection sqref="A1:L2"/>
      <selection pane="bottomLeft" activeCell="B3" sqref="B3"/>
    </sheetView>
  </sheetViews>
  <sheetFormatPr defaultColWidth="9" defaultRowHeight="20.100000000000001" customHeight="1"/>
  <cols>
    <col min="1" max="1" width="14.5" style="167" customWidth="1"/>
    <col min="2" max="2" width="33.5" style="168" customWidth="1"/>
    <col min="3" max="3" width="32.125" style="89" customWidth="1"/>
    <col min="4" max="4" width="34.125" style="89" customWidth="1"/>
    <col min="5" max="5" width="10.625" style="89" customWidth="1"/>
    <col min="6" max="6" width="9.625" style="89" customWidth="1"/>
    <col min="7" max="7" width="9.625" style="169" customWidth="1"/>
    <col min="8" max="8" width="9.625" style="89" customWidth="1"/>
    <col min="9" max="10" width="9.625" style="169" customWidth="1"/>
    <col min="11" max="11" width="9.625" style="89" customWidth="1"/>
    <col min="12" max="12" width="27.25" style="168" customWidth="1"/>
    <col min="13" max="16384" width="9" style="89"/>
  </cols>
  <sheetData>
    <row r="1" spans="1:12" ht="20.100000000000001" customHeight="1">
      <c r="A1" s="331" t="s">
        <v>2297</v>
      </c>
      <c r="B1" s="333" t="s">
        <v>2298</v>
      </c>
      <c r="C1" s="333" t="s">
        <v>2299</v>
      </c>
      <c r="D1" s="333" t="s">
        <v>2300</v>
      </c>
      <c r="E1" s="333" t="s">
        <v>2301</v>
      </c>
      <c r="F1" s="335" t="s">
        <v>4889</v>
      </c>
      <c r="G1" s="335"/>
      <c r="H1" s="335" t="s">
        <v>1147</v>
      </c>
      <c r="I1" s="335"/>
      <c r="J1" s="336" t="s">
        <v>2</v>
      </c>
      <c r="K1" s="337"/>
      <c r="L1" s="329" t="s">
        <v>2303</v>
      </c>
    </row>
    <row r="2" spans="1:12" ht="42" customHeight="1" thickBot="1">
      <c r="A2" s="332"/>
      <c r="B2" s="334"/>
      <c r="C2" s="334"/>
      <c r="D2" s="334"/>
      <c r="E2" s="334"/>
      <c r="F2" s="303" t="s">
        <v>4890</v>
      </c>
      <c r="G2" s="304" t="s">
        <v>1153</v>
      </c>
      <c r="H2" s="303" t="s">
        <v>1154</v>
      </c>
      <c r="I2" s="304" t="s">
        <v>1153</v>
      </c>
      <c r="J2" s="305" t="s">
        <v>2465</v>
      </c>
      <c r="K2" s="305" t="s">
        <v>2306</v>
      </c>
      <c r="L2" s="330"/>
    </row>
    <row r="3" spans="1:12" s="98" customFormat="1" ht="20.100000000000001" customHeight="1" thickTop="1">
      <c r="A3" s="99" t="s">
        <v>2511</v>
      </c>
      <c r="B3" s="100" t="s">
        <v>75</v>
      </c>
      <c r="C3" s="100" t="s">
        <v>3</v>
      </c>
      <c r="D3" s="102" t="s">
        <v>2315</v>
      </c>
      <c r="E3" s="137"/>
      <c r="F3" s="103">
        <v>45</v>
      </c>
      <c r="G3" s="104">
        <v>1.5177065767284992</v>
      </c>
      <c r="H3" s="103">
        <v>49</v>
      </c>
      <c r="I3" s="104">
        <v>1.4875531268973892</v>
      </c>
      <c r="J3" s="105" t="s">
        <v>1</v>
      </c>
      <c r="K3" s="105" t="s">
        <v>1</v>
      </c>
      <c r="L3" s="138"/>
    </row>
    <row r="4" spans="1:12" s="98" customFormat="1" ht="20.100000000000001" customHeight="1">
      <c r="A4" s="99"/>
      <c r="B4" s="100"/>
      <c r="C4" s="100"/>
      <c r="D4" s="102" t="s">
        <v>77</v>
      </c>
      <c r="E4" s="137"/>
      <c r="F4" s="103">
        <v>422</v>
      </c>
      <c r="G4" s="104">
        <v>14.232715008431704</v>
      </c>
      <c r="H4" s="103">
        <v>471</v>
      </c>
      <c r="I4" s="104">
        <v>14.29872495446266</v>
      </c>
      <c r="J4" s="105"/>
      <c r="K4" s="105"/>
      <c r="L4" s="138"/>
    </row>
    <row r="5" spans="1:12" s="98" customFormat="1" ht="20.100000000000001" customHeight="1">
      <c r="A5" s="99"/>
      <c r="B5" s="100"/>
      <c r="C5" s="100"/>
      <c r="D5" s="102" t="s">
        <v>78</v>
      </c>
      <c r="E5" s="137"/>
      <c r="F5" s="103">
        <v>535</v>
      </c>
      <c r="G5" s="104">
        <v>18.043844856661046</v>
      </c>
      <c r="H5" s="103">
        <v>577</v>
      </c>
      <c r="I5" s="104">
        <v>17.516697024893745</v>
      </c>
      <c r="J5" s="105"/>
      <c r="K5" s="105"/>
      <c r="L5" s="138"/>
    </row>
    <row r="6" spans="1:12" s="98" customFormat="1" ht="20.100000000000001" customHeight="1">
      <c r="A6" s="99"/>
      <c r="B6" s="100"/>
      <c r="C6" s="100"/>
      <c r="D6" s="102" t="s">
        <v>79</v>
      </c>
      <c r="E6" s="137"/>
      <c r="F6" s="103">
        <v>1368</v>
      </c>
      <c r="G6" s="104">
        <v>46.138279932546375</v>
      </c>
      <c r="H6" s="103">
        <v>1522</v>
      </c>
      <c r="I6" s="104">
        <v>46.205221615057681</v>
      </c>
      <c r="J6" s="105"/>
      <c r="K6" s="105"/>
      <c r="L6" s="138"/>
    </row>
    <row r="7" spans="1:12" s="98" customFormat="1" ht="20.100000000000001" customHeight="1">
      <c r="A7" s="99"/>
      <c r="B7" s="100"/>
      <c r="C7" s="100"/>
      <c r="D7" s="102" t="s">
        <v>80</v>
      </c>
      <c r="E7" s="137"/>
      <c r="F7" s="103">
        <v>272</v>
      </c>
      <c r="G7" s="104">
        <v>9.1736930860033734</v>
      </c>
      <c r="H7" s="103">
        <v>315</v>
      </c>
      <c r="I7" s="104">
        <v>9.5628415300546443</v>
      </c>
      <c r="J7" s="105"/>
      <c r="K7" s="105"/>
      <c r="L7" s="138"/>
    </row>
    <row r="8" spans="1:12" s="98" customFormat="1" ht="20.100000000000001" customHeight="1">
      <c r="A8" s="99"/>
      <c r="B8" s="100"/>
      <c r="C8" s="100"/>
      <c r="D8" s="102" t="s">
        <v>81</v>
      </c>
      <c r="E8" s="137"/>
      <c r="F8" s="103">
        <v>308</v>
      </c>
      <c r="G8" s="104">
        <v>10.387858347386173</v>
      </c>
      <c r="H8" s="103">
        <v>344</v>
      </c>
      <c r="I8" s="104">
        <v>10.443230115361263</v>
      </c>
      <c r="J8" s="105"/>
      <c r="K8" s="105"/>
      <c r="L8" s="138"/>
    </row>
    <row r="9" spans="1:12" s="98" customFormat="1" ht="20.100000000000001" customHeight="1">
      <c r="A9" s="99"/>
      <c r="B9" s="100"/>
      <c r="C9" s="100"/>
      <c r="D9" s="102" t="s">
        <v>82</v>
      </c>
      <c r="E9" s="137"/>
      <c r="F9" s="103">
        <v>15</v>
      </c>
      <c r="G9" s="104">
        <v>0.50590219224283306</v>
      </c>
      <c r="H9" s="103">
        <v>16</v>
      </c>
      <c r="I9" s="104">
        <v>0.48573163327261693</v>
      </c>
      <c r="J9" s="105"/>
      <c r="K9" s="105"/>
      <c r="L9" s="138"/>
    </row>
    <row r="10" spans="1:12" s="98" customFormat="1" ht="20.100000000000001" customHeight="1">
      <c r="A10" s="107"/>
      <c r="B10" s="108"/>
      <c r="C10" s="108"/>
      <c r="D10" s="110" t="s">
        <v>83</v>
      </c>
      <c r="E10" s="139"/>
      <c r="F10" s="111"/>
      <c r="G10" s="112"/>
      <c r="H10" s="111"/>
      <c r="I10" s="112"/>
      <c r="J10" s="114"/>
      <c r="K10" s="114"/>
      <c r="L10" s="140"/>
    </row>
    <row r="11" spans="1:12" s="98" customFormat="1" ht="20.100000000000001" customHeight="1">
      <c r="A11" s="99" t="s">
        <v>2512</v>
      </c>
      <c r="B11" s="100" t="s">
        <v>76</v>
      </c>
      <c r="C11" s="100" t="s">
        <v>5080</v>
      </c>
      <c r="D11" s="102" t="s">
        <v>84</v>
      </c>
      <c r="E11" s="137"/>
      <c r="F11" s="103">
        <v>2664</v>
      </c>
      <c r="G11" s="104">
        <v>91.232876712328775</v>
      </c>
      <c r="H11" s="103">
        <v>2964</v>
      </c>
      <c r="I11" s="104">
        <v>91.340523882896761</v>
      </c>
      <c r="J11" s="105" t="s">
        <v>1</v>
      </c>
      <c r="K11" s="105" t="s">
        <v>1</v>
      </c>
      <c r="L11" s="138"/>
    </row>
    <row r="12" spans="1:12" s="98" customFormat="1" ht="20.100000000000001" customHeight="1">
      <c r="A12" s="99"/>
      <c r="B12" s="100"/>
      <c r="C12" s="100"/>
      <c r="D12" s="102" t="s">
        <v>85</v>
      </c>
      <c r="E12" s="137"/>
      <c r="F12" s="103">
        <v>25</v>
      </c>
      <c r="G12" s="104">
        <v>0.85616438356164382</v>
      </c>
      <c r="H12" s="103">
        <v>24</v>
      </c>
      <c r="I12" s="104">
        <v>0.73959938366718025</v>
      </c>
      <c r="J12" s="117"/>
      <c r="K12" s="105"/>
      <c r="L12" s="138"/>
    </row>
    <row r="13" spans="1:12" s="98" customFormat="1" ht="20.100000000000001" customHeight="1">
      <c r="A13" s="99"/>
      <c r="B13" s="100"/>
      <c r="C13" s="100"/>
      <c r="D13" s="102" t="s">
        <v>86</v>
      </c>
      <c r="E13" s="137"/>
      <c r="F13" s="103">
        <v>227</v>
      </c>
      <c r="G13" s="104">
        <v>7.7739726027397262</v>
      </c>
      <c r="H13" s="103">
        <v>251</v>
      </c>
      <c r="I13" s="104">
        <v>7.7349768875192595</v>
      </c>
      <c r="J13" s="117"/>
      <c r="K13" s="105"/>
      <c r="L13" s="138"/>
    </row>
    <row r="14" spans="1:12" s="98" customFormat="1" ht="20.100000000000001" customHeight="1">
      <c r="A14" s="107"/>
      <c r="B14" s="108"/>
      <c r="C14" s="108"/>
      <c r="D14" s="110" t="s">
        <v>87</v>
      </c>
      <c r="E14" s="139"/>
      <c r="F14" s="111">
        <v>4</v>
      </c>
      <c r="G14" s="112">
        <v>0.13698630136986301</v>
      </c>
      <c r="H14" s="111">
        <v>6</v>
      </c>
      <c r="I14" s="112">
        <v>0.18489984591679506</v>
      </c>
      <c r="J14" s="113"/>
      <c r="K14" s="114"/>
      <c r="L14" s="140"/>
    </row>
    <row r="15" spans="1:12" s="98" customFormat="1" ht="20.100000000000001" customHeight="1">
      <c r="A15" s="99" t="s">
        <v>2513</v>
      </c>
      <c r="B15" s="100" t="s">
        <v>2514</v>
      </c>
      <c r="C15" s="100"/>
      <c r="D15" s="102" t="s">
        <v>2515</v>
      </c>
      <c r="E15" s="137"/>
      <c r="F15" s="103">
        <v>2954</v>
      </c>
      <c r="G15" s="104">
        <v>99.629005059021921</v>
      </c>
      <c r="H15" s="103"/>
      <c r="I15" s="104"/>
      <c r="J15" s="105" t="s">
        <v>1</v>
      </c>
      <c r="K15" s="105"/>
      <c r="L15" s="138"/>
    </row>
    <row r="16" spans="1:12" s="98" customFormat="1" ht="20.100000000000001" customHeight="1">
      <c r="A16" s="107"/>
      <c r="B16" s="108"/>
      <c r="C16" s="108"/>
      <c r="D16" s="110" t="s">
        <v>2516</v>
      </c>
      <c r="E16" s="139"/>
      <c r="F16" s="111">
        <v>11</v>
      </c>
      <c r="G16" s="112">
        <v>0.37099494097807756</v>
      </c>
      <c r="H16" s="111"/>
      <c r="I16" s="112"/>
      <c r="J16" s="113"/>
      <c r="K16" s="114"/>
      <c r="L16" s="140"/>
    </row>
    <row r="17" spans="1:12" s="98" customFormat="1" ht="20.100000000000001" customHeight="1">
      <c r="A17" s="90" t="s">
        <v>2517</v>
      </c>
      <c r="B17" s="91" t="s">
        <v>2518</v>
      </c>
      <c r="C17" s="91" t="s">
        <v>5081</v>
      </c>
      <c r="D17" s="93"/>
      <c r="E17" s="91"/>
      <c r="F17" s="94">
        <v>11</v>
      </c>
      <c r="G17" s="95">
        <v>100</v>
      </c>
      <c r="H17" s="94"/>
      <c r="I17" s="95"/>
      <c r="J17" s="159" t="s">
        <v>1</v>
      </c>
      <c r="K17" s="159"/>
      <c r="L17" s="147"/>
    </row>
    <row r="18" spans="1:12" s="98" customFormat="1" ht="20.100000000000001" customHeight="1">
      <c r="A18" s="141" t="s">
        <v>2519</v>
      </c>
      <c r="B18" s="148" t="s">
        <v>2520</v>
      </c>
      <c r="C18" s="142" t="s">
        <v>5081</v>
      </c>
      <c r="D18" s="102"/>
      <c r="E18" s="137" t="s">
        <v>112</v>
      </c>
      <c r="F18" s="103">
        <v>9</v>
      </c>
      <c r="G18" s="104">
        <v>81.818181818181827</v>
      </c>
      <c r="H18" s="103"/>
      <c r="I18" s="104"/>
      <c r="J18" s="105" t="s">
        <v>1</v>
      </c>
      <c r="K18" s="105"/>
      <c r="L18" s="146"/>
    </row>
    <row r="19" spans="1:12" s="98" customFormat="1" ht="20.100000000000001" customHeight="1">
      <c r="A19" s="99"/>
      <c r="B19" s="149"/>
      <c r="C19" s="100"/>
      <c r="D19" s="102" t="s">
        <v>111</v>
      </c>
      <c r="E19" s="137"/>
      <c r="F19" s="103"/>
      <c r="G19" s="104"/>
      <c r="H19" s="103"/>
      <c r="I19" s="104"/>
      <c r="J19" s="117"/>
      <c r="K19" s="105"/>
      <c r="L19" s="138"/>
    </row>
    <row r="20" spans="1:12" s="98" customFormat="1" ht="20.100000000000001" customHeight="1">
      <c r="A20" s="99"/>
      <c r="B20" s="150"/>
      <c r="C20" s="151"/>
      <c r="D20" s="110" t="s">
        <v>2325</v>
      </c>
      <c r="E20" s="152"/>
      <c r="F20" s="111">
        <v>2</v>
      </c>
      <c r="G20" s="112">
        <v>18.181818181818183</v>
      </c>
      <c r="H20" s="111"/>
      <c r="I20" s="112"/>
      <c r="J20" s="112"/>
      <c r="K20" s="151"/>
      <c r="L20" s="138"/>
    </row>
    <row r="21" spans="1:12" s="98" customFormat="1" ht="20.100000000000001" customHeight="1">
      <c r="A21" s="141" t="s">
        <v>5083</v>
      </c>
      <c r="B21" s="148" t="s">
        <v>2521</v>
      </c>
      <c r="C21" s="142" t="s">
        <v>4928</v>
      </c>
      <c r="D21" s="102" t="s">
        <v>114</v>
      </c>
      <c r="E21" s="137"/>
      <c r="F21" s="103"/>
      <c r="G21" s="104"/>
      <c r="H21" s="103"/>
      <c r="I21" s="104"/>
      <c r="J21" s="105" t="s">
        <v>1</v>
      </c>
      <c r="K21" s="145"/>
      <c r="L21" s="146"/>
    </row>
    <row r="22" spans="1:12" s="98" customFormat="1" ht="20.100000000000001" customHeight="1">
      <c r="A22" s="99"/>
      <c r="B22" s="149"/>
      <c r="C22" s="100"/>
      <c r="D22" s="102" t="s">
        <v>115</v>
      </c>
      <c r="E22" s="137"/>
      <c r="F22" s="103">
        <v>1</v>
      </c>
      <c r="G22" s="104">
        <v>50</v>
      </c>
      <c r="H22" s="103"/>
      <c r="I22" s="104"/>
      <c r="J22" s="117"/>
      <c r="K22" s="105"/>
      <c r="L22" s="138"/>
    </row>
    <row r="23" spans="1:12" s="98" customFormat="1" ht="20.100000000000001" customHeight="1">
      <c r="A23" s="99"/>
      <c r="B23" s="149"/>
      <c r="C23" s="100"/>
      <c r="D23" s="102" t="s">
        <v>116</v>
      </c>
      <c r="E23" s="137"/>
      <c r="F23" s="103"/>
      <c r="G23" s="104"/>
      <c r="H23" s="103"/>
      <c r="I23" s="104"/>
      <c r="J23" s="117"/>
      <c r="K23" s="105"/>
      <c r="L23" s="138"/>
    </row>
    <row r="24" spans="1:12" s="98" customFormat="1" ht="20.100000000000001" customHeight="1">
      <c r="A24" s="107"/>
      <c r="B24" s="150"/>
      <c r="C24" s="108"/>
      <c r="D24" s="110" t="s">
        <v>117</v>
      </c>
      <c r="E24" s="139"/>
      <c r="F24" s="111">
        <v>1</v>
      </c>
      <c r="G24" s="112">
        <v>50</v>
      </c>
      <c r="H24" s="111"/>
      <c r="I24" s="112"/>
      <c r="J24" s="113"/>
      <c r="K24" s="114"/>
      <c r="L24" s="140"/>
    </row>
    <row r="25" spans="1:12" s="98" customFormat="1" ht="20.100000000000001" customHeight="1">
      <c r="A25" s="99" t="s">
        <v>2522</v>
      </c>
      <c r="B25" s="100" t="s">
        <v>2523</v>
      </c>
      <c r="C25" s="100" t="s">
        <v>2316</v>
      </c>
      <c r="D25" s="102" t="s">
        <v>2317</v>
      </c>
      <c r="E25" s="137"/>
      <c r="F25" s="103">
        <v>471</v>
      </c>
      <c r="G25" s="104">
        <v>15.885328836424957</v>
      </c>
      <c r="H25" s="103">
        <v>554</v>
      </c>
      <c r="I25" s="104">
        <v>16.818457802064358</v>
      </c>
      <c r="J25" s="105" t="s">
        <v>1</v>
      </c>
      <c r="K25" s="105" t="s">
        <v>1</v>
      </c>
      <c r="L25" s="138"/>
    </row>
    <row r="26" spans="1:12" s="98" customFormat="1" ht="20.100000000000001" customHeight="1">
      <c r="A26" s="99"/>
      <c r="B26" s="100"/>
      <c r="C26" s="100"/>
      <c r="D26" s="102" t="s">
        <v>2318</v>
      </c>
      <c r="E26" s="137"/>
      <c r="F26" s="103">
        <v>1983</v>
      </c>
      <c r="G26" s="104">
        <v>66.880269814502526</v>
      </c>
      <c r="H26" s="103">
        <v>2221</v>
      </c>
      <c r="I26" s="104">
        <v>67.425622343655135</v>
      </c>
      <c r="J26" s="117"/>
      <c r="K26" s="105"/>
      <c r="L26" s="138" t="s">
        <v>2319</v>
      </c>
    </row>
    <row r="27" spans="1:12" s="98" customFormat="1" ht="20.100000000000001" customHeight="1">
      <c r="A27" s="99"/>
      <c r="B27" s="100"/>
      <c r="C27" s="100"/>
      <c r="D27" s="102" t="s">
        <v>2320</v>
      </c>
      <c r="E27" s="137"/>
      <c r="F27" s="103">
        <v>47</v>
      </c>
      <c r="G27" s="104">
        <v>1.5851602023608768</v>
      </c>
      <c r="H27" s="103">
        <v>36</v>
      </c>
      <c r="I27" s="104">
        <v>1.0928961748633881</v>
      </c>
      <c r="J27" s="117"/>
      <c r="K27" s="105"/>
      <c r="L27" s="138"/>
    </row>
    <row r="28" spans="1:12" s="98" customFormat="1" ht="20.100000000000001" customHeight="1">
      <c r="A28" s="99"/>
      <c r="B28" s="100"/>
      <c r="C28" s="100"/>
      <c r="D28" s="102" t="s">
        <v>2321</v>
      </c>
      <c r="E28" s="137"/>
      <c r="F28" s="103">
        <v>334</v>
      </c>
      <c r="G28" s="104">
        <v>11.264755480607082</v>
      </c>
      <c r="H28" s="103">
        <v>346</v>
      </c>
      <c r="I28" s="104">
        <v>10.503946569520339</v>
      </c>
      <c r="J28" s="117"/>
      <c r="K28" s="105"/>
      <c r="L28" s="138"/>
    </row>
    <row r="29" spans="1:12" s="98" customFormat="1" ht="20.100000000000001" customHeight="1">
      <c r="A29" s="107"/>
      <c r="B29" s="108"/>
      <c r="C29" s="108"/>
      <c r="D29" s="110" t="s">
        <v>2322</v>
      </c>
      <c r="E29" s="139"/>
      <c r="F29" s="111">
        <v>130</v>
      </c>
      <c r="G29" s="112">
        <v>4.3844856661045535</v>
      </c>
      <c r="H29" s="111">
        <v>137</v>
      </c>
      <c r="I29" s="112">
        <v>4.1590771098967823</v>
      </c>
      <c r="J29" s="113"/>
      <c r="K29" s="114"/>
      <c r="L29" s="140"/>
    </row>
    <row r="30" spans="1:12" s="98" customFormat="1" ht="20.100000000000001" customHeight="1">
      <c r="A30" s="99" t="s">
        <v>2524</v>
      </c>
      <c r="B30" s="100" t="s">
        <v>2525</v>
      </c>
      <c r="C30" s="100" t="s">
        <v>3</v>
      </c>
      <c r="D30" s="102" t="s">
        <v>2317</v>
      </c>
      <c r="E30" s="137"/>
      <c r="F30" s="103">
        <v>463</v>
      </c>
      <c r="G30" s="104">
        <v>15.615514333895447</v>
      </c>
      <c r="H30" s="103">
        <v>541</v>
      </c>
      <c r="I30" s="104">
        <v>16.423800850030361</v>
      </c>
      <c r="J30" s="105" t="s">
        <v>1</v>
      </c>
      <c r="K30" s="105" t="s">
        <v>1</v>
      </c>
      <c r="L30" s="138"/>
    </row>
    <row r="31" spans="1:12" s="98" customFormat="1" ht="20.100000000000001" customHeight="1">
      <c r="A31" s="99"/>
      <c r="B31" s="100"/>
      <c r="C31" s="100"/>
      <c r="D31" s="102" t="s">
        <v>2318</v>
      </c>
      <c r="E31" s="137"/>
      <c r="F31" s="103">
        <v>1981</v>
      </c>
      <c r="G31" s="104">
        <v>66.812816188870158</v>
      </c>
      <c r="H31" s="103">
        <v>2200</v>
      </c>
      <c r="I31" s="104">
        <v>66.788099574984813</v>
      </c>
      <c r="J31" s="117"/>
      <c r="K31" s="105"/>
      <c r="L31" s="138" t="s">
        <v>2319</v>
      </c>
    </row>
    <row r="32" spans="1:12" s="98" customFormat="1" ht="20.100000000000001" customHeight="1">
      <c r="A32" s="99"/>
      <c r="B32" s="100"/>
      <c r="C32" s="100"/>
      <c r="D32" s="102" t="s">
        <v>2320</v>
      </c>
      <c r="E32" s="137"/>
      <c r="F32" s="103">
        <v>48</v>
      </c>
      <c r="G32" s="104">
        <v>1.6188870151770658</v>
      </c>
      <c r="H32" s="103">
        <v>50</v>
      </c>
      <c r="I32" s="104">
        <v>1.5179113539769278</v>
      </c>
      <c r="J32" s="117"/>
      <c r="K32" s="105"/>
      <c r="L32" s="138"/>
    </row>
    <row r="33" spans="1:12" s="98" customFormat="1" ht="20.100000000000001" customHeight="1">
      <c r="A33" s="99"/>
      <c r="B33" s="100"/>
      <c r="C33" s="100"/>
      <c r="D33" s="102" t="s">
        <v>2321</v>
      </c>
      <c r="E33" s="137"/>
      <c r="F33" s="103">
        <v>339</v>
      </c>
      <c r="G33" s="104">
        <v>11.433389544688026</v>
      </c>
      <c r="H33" s="103">
        <v>362</v>
      </c>
      <c r="I33" s="104">
        <v>10.989678202792957</v>
      </c>
      <c r="J33" s="117"/>
      <c r="K33" s="105"/>
      <c r="L33" s="138"/>
    </row>
    <row r="34" spans="1:12" s="98" customFormat="1" ht="20.100000000000001" customHeight="1">
      <c r="A34" s="107"/>
      <c r="B34" s="108"/>
      <c r="C34" s="108"/>
      <c r="D34" s="110" t="s">
        <v>2322</v>
      </c>
      <c r="E34" s="139"/>
      <c r="F34" s="111">
        <v>134</v>
      </c>
      <c r="G34" s="112">
        <v>4.5193929173693084</v>
      </c>
      <c r="H34" s="111">
        <v>141</v>
      </c>
      <c r="I34" s="112">
        <v>4.2805100182149367</v>
      </c>
      <c r="J34" s="113"/>
      <c r="K34" s="114"/>
      <c r="L34" s="140"/>
    </row>
    <row r="35" spans="1:12" s="98" customFormat="1" ht="20.100000000000001" customHeight="1">
      <c r="A35" s="99" t="s">
        <v>2528</v>
      </c>
      <c r="B35" s="100" t="s">
        <v>2527</v>
      </c>
      <c r="C35" s="100" t="s">
        <v>4891</v>
      </c>
      <c r="D35" s="102" t="s">
        <v>2317</v>
      </c>
      <c r="E35" s="137"/>
      <c r="F35" s="103"/>
      <c r="G35" s="104"/>
      <c r="H35" s="103"/>
      <c r="I35" s="104"/>
      <c r="J35" s="105" t="s">
        <v>1</v>
      </c>
      <c r="K35" s="105"/>
      <c r="L35" s="138"/>
    </row>
    <row r="36" spans="1:12" s="98" customFormat="1" ht="20.100000000000001" customHeight="1">
      <c r="A36" s="99"/>
      <c r="B36" s="100"/>
      <c r="C36" s="100"/>
      <c r="D36" s="102" t="s">
        <v>2318</v>
      </c>
      <c r="E36" s="137"/>
      <c r="F36" s="103">
        <v>9</v>
      </c>
      <c r="G36" s="104">
        <f>F36/21*100</f>
        <v>42.857142857142854</v>
      </c>
      <c r="H36" s="103"/>
      <c r="I36" s="104"/>
      <c r="J36" s="117"/>
      <c r="K36" s="105"/>
      <c r="L36" s="138" t="s">
        <v>2319</v>
      </c>
    </row>
    <row r="37" spans="1:12" s="98" customFormat="1" ht="20.100000000000001" customHeight="1">
      <c r="A37" s="99"/>
      <c r="B37" s="100"/>
      <c r="C37" s="100"/>
      <c r="D37" s="102" t="s">
        <v>2320</v>
      </c>
      <c r="E37" s="137"/>
      <c r="F37" s="103">
        <v>2</v>
      </c>
      <c r="G37" s="104">
        <f t="shared" ref="G37:G39" si="0">F37/21*100</f>
        <v>9.5238095238095237</v>
      </c>
      <c r="H37" s="103"/>
      <c r="I37" s="104"/>
      <c r="J37" s="117"/>
      <c r="K37" s="105"/>
      <c r="L37" s="138"/>
    </row>
    <row r="38" spans="1:12" s="98" customFormat="1" ht="20.100000000000001" customHeight="1">
      <c r="A38" s="99"/>
      <c r="B38" s="100"/>
      <c r="C38" s="100"/>
      <c r="D38" s="102" t="s">
        <v>2321</v>
      </c>
      <c r="E38" s="137"/>
      <c r="F38" s="103">
        <v>6</v>
      </c>
      <c r="G38" s="104">
        <f t="shared" si="0"/>
        <v>28.571428571428569</v>
      </c>
      <c r="H38" s="103"/>
      <c r="I38" s="104"/>
      <c r="J38" s="117"/>
      <c r="K38" s="105"/>
      <c r="L38" s="138"/>
    </row>
    <row r="39" spans="1:12" s="98" customFormat="1" ht="20.100000000000001" customHeight="1">
      <c r="A39" s="107"/>
      <c r="B39" s="108"/>
      <c r="C39" s="108"/>
      <c r="D39" s="110" t="s">
        <v>2322</v>
      </c>
      <c r="E39" s="139"/>
      <c r="F39" s="111">
        <v>4</v>
      </c>
      <c r="G39" s="104">
        <f t="shared" si="0"/>
        <v>19.047619047619047</v>
      </c>
      <c r="H39" s="111"/>
      <c r="I39" s="112"/>
      <c r="J39" s="113"/>
      <c r="K39" s="114"/>
      <c r="L39" s="140"/>
    </row>
    <row r="40" spans="1:12" s="98" customFormat="1" ht="20.100000000000001" customHeight="1">
      <c r="A40" s="90" t="s">
        <v>2526</v>
      </c>
      <c r="B40" s="91" t="s">
        <v>2529</v>
      </c>
      <c r="C40" s="91" t="s">
        <v>4891</v>
      </c>
      <c r="D40" s="93"/>
      <c r="E40" s="91"/>
      <c r="F40" s="94">
        <v>21</v>
      </c>
      <c r="G40" s="95">
        <v>100</v>
      </c>
      <c r="H40" s="94"/>
      <c r="I40" s="95"/>
      <c r="J40" s="159" t="s">
        <v>1</v>
      </c>
      <c r="K40" s="159"/>
      <c r="L40" s="147"/>
    </row>
    <row r="41" spans="1:12" s="98" customFormat="1" ht="20.100000000000001" customHeight="1">
      <c r="A41" s="141" t="s">
        <v>2530</v>
      </c>
      <c r="B41" s="148" t="s">
        <v>2531</v>
      </c>
      <c r="C41" s="142" t="s">
        <v>4891</v>
      </c>
      <c r="D41" s="102"/>
      <c r="E41" s="137" t="s">
        <v>112</v>
      </c>
      <c r="F41" s="103">
        <v>21</v>
      </c>
      <c r="G41" s="104">
        <v>100</v>
      </c>
      <c r="H41" s="103"/>
      <c r="I41" s="104"/>
      <c r="J41" s="105" t="s">
        <v>1</v>
      </c>
      <c r="K41" s="105"/>
      <c r="L41" s="146"/>
    </row>
    <row r="42" spans="1:12" s="98" customFormat="1" ht="20.100000000000001" customHeight="1">
      <c r="A42" s="99"/>
      <c r="B42" s="149"/>
      <c r="C42" s="100"/>
      <c r="D42" s="102" t="s">
        <v>111</v>
      </c>
      <c r="E42" s="137"/>
      <c r="F42" s="103"/>
      <c r="G42" s="104"/>
      <c r="H42" s="103"/>
      <c r="I42" s="104"/>
      <c r="J42" s="117"/>
      <c r="K42" s="105"/>
      <c r="L42" s="138"/>
    </row>
    <row r="43" spans="1:12" s="98" customFormat="1" ht="20.100000000000001" customHeight="1">
      <c r="A43" s="99"/>
      <c r="B43" s="150"/>
      <c r="C43" s="151"/>
      <c r="D43" s="110" t="s">
        <v>2325</v>
      </c>
      <c r="E43" s="152"/>
      <c r="F43" s="111"/>
      <c r="G43" s="112"/>
      <c r="H43" s="111"/>
      <c r="I43" s="112"/>
      <c r="J43" s="112"/>
      <c r="K43" s="151"/>
      <c r="L43" s="138"/>
    </row>
    <row r="44" spans="1:12" s="98" customFormat="1" ht="20.100000000000001" customHeight="1">
      <c r="A44" s="141" t="s">
        <v>2532</v>
      </c>
      <c r="B44" s="148" t="s">
        <v>2533</v>
      </c>
      <c r="C44" s="142" t="s">
        <v>4929</v>
      </c>
      <c r="D44" s="102" t="s">
        <v>114</v>
      </c>
      <c r="E44" s="137"/>
      <c r="F44" s="103"/>
      <c r="G44" s="104"/>
      <c r="H44" s="103"/>
      <c r="I44" s="104"/>
      <c r="J44" s="105" t="s">
        <v>1</v>
      </c>
      <c r="K44" s="145"/>
      <c r="L44" s="146"/>
    </row>
    <row r="45" spans="1:12" s="98" customFormat="1" ht="20.100000000000001" customHeight="1">
      <c r="A45" s="99"/>
      <c r="B45" s="149"/>
      <c r="C45" s="100"/>
      <c r="D45" s="102" t="s">
        <v>115</v>
      </c>
      <c r="E45" s="137"/>
      <c r="F45" s="103"/>
      <c r="G45" s="104"/>
      <c r="H45" s="103"/>
      <c r="I45" s="104"/>
      <c r="J45" s="117"/>
      <c r="K45" s="105"/>
      <c r="L45" s="138"/>
    </row>
    <row r="46" spans="1:12" s="98" customFormat="1" ht="20.100000000000001" customHeight="1">
      <c r="A46" s="99"/>
      <c r="B46" s="149"/>
      <c r="C46" s="100"/>
      <c r="D46" s="102" t="s">
        <v>116</v>
      </c>
      <c r="E46" s="137"/>
      <c r="F46" s="103"/>
      <c r="G46" s="104"/>
      <c r="H46" s="103"/>
      <c r="I46" s="104"/>
      <c r="J46" s="117"/>
      <c r="K46" s="105"/>
      <c r="L46" s="138"/>
    </row>
    <row r="47" spans="1:12" s="98" customFormat="1" ht="20.100000000000001" customHeight="1">
      <c r="A47" s="107"/>
      <c r="B47" s="150"/>
      <c r="C47" s="108"/>
      <c r="D47" s="110" t="s">
        <v>117</v>
      </c>
      <c r="E47" s="139"/>
      <c r="F47" s="111"/>
      <c r="G47" s="112"/>
      <c r="H47" s="111"/>
      <c r="I47" s="112"/>
      <c r="J47" s="113"/>
      <c r="K47" s="114"/>
      <c r="L47" s="140"/>
    </row>
    <row r="48" spans="1:12" s="98" customFormat="1" ht="20.100000000000001" customHeight="1">
      <c r="A48" s="99" t="s">
        <v>2534</v>
      </c>
      <c r="B48" s="100" t="s">
        <v>4949</v>
      </c>
      <c r="C48" s="100"/>
      <c r="D48" s="102" t="s">
        <v>2515</v>
      </c>
      <c r="E48" s="137"/>
      <c r="F48" s="103">
        <v>2936</v>
      </c>
      <c r="G48" s="104">
        <f>F48/29.65</f>
        <v>99.021922428330527</v>
      </c>
      <c r="H48" s="103"/>
      <c r="I48" s="104"/>
      <c r="J48" s="105" t="s">
        <v>1</v>
      </c>
      <c r="K48" s="105"/>
      <c r="L48" s="138"/>
    </row>
    <row r="49" spans="1:12" s="98" customFormat="1" ht="20.100000000000001" customHeight="1">
      <c r="A49" s="107"/>
      <c r="B49" s="108"/>
      <c r="C49" s="108"/>
      <c r="D49" s="110" t="s">
        <v>2516</v>
      </c>
      <c r="E49" s="139"/>
      <c r="F49" s="111">
        <v>29</v>
      </c>
      <c r="G49" s="112">
        <v>1</v>
      </c>
      <c r="H49" s="111"/>
      <c r="I49" s="112"/>
      <c r="J49" s="113"/>
      <c r="K49" s="114"/>
      <c r="L49" s="140"/>
    </row>
    <row r="50" spans="1:12" s="98" customFormat="1" ht="20.100000000000001" customHeight="1">
      <c r="A50" s="99" t="s">
        <v>2535</v>
      </c>
      <c r="B50" s="100" t="s">
        <v>2536</v>
      </c>
      <c r="C50" s="100"/>
      <c r="D50" s="173" t="s">
        <v>2537</v>
      </c>
      <c r="E50" s="137"/>
      <c r="F50" s="103">
        <v>15</v>
      </c>
      <c r="G50" s="104">
        <v>51.724137931034484</v>
      </c>
      <c r="H50" s="103"/>
      <c r="I50" s="104"/>
      <c r="J50" s="105" t="s">
        <v>1</v>
      </c>
      <c r="K50" s="105"/>
      <c r="L50" s="138"/>
    </row>
    <row r="51" spans="1:12" s="98" customFormat="1" ht="20.100000000000001" customHeight="1">
      <c r="A51" s="99"/>
      <c r="B51" s="100"/>
      <c r="C51" s="100"/>
      <c r="D51" s="102" t="s">
        <v>2538</v>
      </c>
      <c r="E51" s="137"/>
      <c r="F51" s="103">
        <v>3</v>
      </c>
      <c r="G51" s="104">
        <v>10.344827586206897</v>
      </c>
      <c r="H51" s="103"/>
      <c r="I51" s="104"/>
      <c r="J51" s="117"/>
      <c r="K51" s="105"/>
      <c r="L51" s="138"/>
    </row>
    <row r="52" spans="1:12" s="98" customFormat="1" ht="20.100000000000001" customHeight="1">
      <c r="A52" s="99"/>
      <c r="B52" s="100"/>
      <c r="C52" s="100"/>
      <c r="D52" s="102" t="s">
        <v>2539</v>
      </c>
      <c r="E52" s="137"/>
      <c r="F52" s="103">
        <v>2</v>
      </c>
      <c r="G52" s="104">
        <v>6.8965517241379306</v>
      </c>
      <c r="H52" s="103"/>
      <c r="I52" s="104"/>
      <c r="J52" s="117"/>
      <c r="K52" s="105"/>
      <c r="L52" s="138"/>
    </row>
    <row r="53" spans="1:12" s="98" customFormat="1" ht="20.100000000000001" customHeight="1">
      <c r="A53" s="99"/>
      <c r="B53" s="100"/>
      <c r="C53" s="100"/>
      <c r="D53" s="102" t="s">
        <v>2540</v>
      </c>
      <c r="E53" s="137"/>
      <c r="F53" s="103">
        <v>9</v>
      </c>
      <c r="G53" s="104">
        <v>31.03448275862069</v>
      </c>
      <c r="H53" s="103"/>
      <c r="I53" s="104"/>
      <c r="J53" s="117"/>
      <c r="K53" s="105"/>
      <c r="L53" s="138"/>
    </row>
    <row r="54" spans="1:12" s="98" customFormat="1" ht="20.100000000000001" customHeight="1">
      <c r="A54" s="107"/>
      <c r="B54" s="108"/>
      <c r="C54" s="108"/>
      <c r="D54" s="110" t="s">
        <v>2541</v>
      </c>
      <c r="E54" s="139"/>
      <c r="F54" s="111"/>
      <c r="G54" s="112"/>
      <c r="H54" s="111"/>
      <c r="I54" s="112"/>
      <c r="J54" s="113"/>
      <c r="K54" s="114"/>
      <c r="L54" s="140"/>
    </row>
    <row r="55" spans="1:12" s="98" customFormat="1" ht="20.100000000000001" customHeight="1">
      <c r="A55" s="90" t="s">
        <v>2542</v>
      </c>
      <c r="B55" s="156" t="s">
        <v>2543</v>
      </c>
      <c r="C55" s="91" t="s">
        <v>5082</v>
      </c>
      <c r="D55" s="93"/>
      <c r="E55" s="174"/>
      <c r="F55" s="94"/>
      <c r="G55" s="95"/>
      <c r="H55" s="94"/>
      <c r="I55" s="95"/>
      <c r="J55" s="96" t="s">
        <v>1</v>
      </c>
      <c r="K55" s="96"/>
      <c r="L55" s="147"/>
    </row>
    <row r="56" spans="1:12" s="98" customFormat="1" ht="20.100000000000001" customHeight="1">
      <c r="A56" s="99" t="s">
        <v>2544</v>
      </c>
      <c r="B56" s="100" t="s">
        <v>2545</v>
      </c>
      <c r="C56" s="100" t="s">
        <v>3</v>
      </c>
      <c r="D56" s="102" t="s">
        <v>89</v>
      </c>
      <c r="E56" s="137"/>
      <c r="F56" s="103">
        <v>408</v>
      </c>
      <c r="G56" s="104">
        <v>13.760539629005059</v>
      </c>
      <c r="H56" s="103">
        <v>416</v>
      </c>
      <c r="I56" s="104">
        <v>12.629022465088038</v>
      </c>
      <c r="J56" s="105" t="s">
        <v>1</v>
      </c>
      <c r="K56" s="105" t="s">
        <v>1</v>
      </c>
      <c r="L56" s="138"/>
    </row>
    <row r="57" spans="1:12" s="98" customFormat="1" ht="20.100000000000001" customHeight="1">
      <c r="A57" s="107"/>
      <c r="B57" s="108"/>
      <c r="C57" s="108"/>
      <c r="D57" s="110" t="s">
        <v>90</v>
      </c>
      <c r="E57" s="139"/>
      <c r="F57" s="111">
        <v>2557</v>
      </c>
      <c r="G57" s="112">
        <v>86.239460370994948</v>
      </c>
      <c r="H57" s="111">
        <v>2878</v>
      </c>
      <c r="I57" s="112">
        <v>87.370977534911958</v>
      </c>
      <c r="J57" s="113"/>
      <c r="K57" s="114"/>
      <c r="L57" s="140"/>
    </row>
    <row r="58" spans="1:12" s="98" customFormat="1" ht="20.100000000000001" customHeight="1">
      <c r="A58" s="99" t="s">
        <v>2546</v>
      </c>
      <c r="B58" s="100" t="s">
        <v>2547</v>
      </c>
      <c r="C58" s="100" t="s">
        <v>4892</v>
      </c>
      <c r="D58" s="102" t="s">
        <v>2323</v>
      </c>
      <c r="E58" s="137"/>
      <c r="F58" s="103">
        <v>327</v>
      </c>
      <c r="G58" s="104">
        <v>80.147058823529406</v>
      </c>
      <c r="H58" s="103">
        <v>334</v>
      </c>
      <c r="I58" s="104">
        <v>80.288461538461547</v>
      </c>
      <c r="J58" s="105" t="s">
        <v>2324</v>
      </c>
      <c r="K58" s="105" t="s">
        <v>2324</v>
      </c>
      <c r="L58" s="138"/>
    </row>
    <row r="59" spans="1:12" s="98" customFormat="1" ht="20.100000000000001" customHeight="1">
      <c r="A59" s="99"/>
      <c r="B59" s="100"/>
      <c r="C59" s="100"/>
      <c r="D59" s="102" t="s">
        <v>91</v>
      </c>
      <c r="E59" s="137"/>
      <c r="F59" s="103">
        <v>30</v>
      </c>
      <c r="G59" s="104">
        <v>7.3529411764705879</v>
      </c>
      <c r="H59" s="103">
        <v>35</v>
      </c>
      <c r="I59" s="104">
        <v>8.4134615384615383</v>
      </c>
      <c r="J59" s="117"/>
      <c r="K59" s="105"/>
      <c r="L59" s="138"/>
    </row>
    <row r="60" spans="1:12" s="98" customFormat="1" ht="20.100000000000001" customHeight="1">
      <c r="A60" s="99"/>
      <c r="B60" s="100"/>
      <c r="C60" s="100"/>
      <c r="D60" s="102" t="s">
        <v>92</v>
      </c>
      <c r="E60" s="137"/>
      <c r="F60" s="103">
        <v>26</v>
      </c>
      <c r="G60" s="104">
        <v>6.3725490196078427</v>
      </c>
      <c r="H60" s="103">
        <v>24</v>
      </c>
      <c r="I60" s="104">
        <v>5.7692307692307692</v>
      </c>
      <c r="J60" s="117"/>
      <c r="K60" s="105"/>
      <c r="L60" s="138"/>
    </row>
    <row r="61" spans="1:12" s="98" customFormat="1" ht="20.100000000000001" customHeight="1">
      <c r="A61" s="99"/>
      <c r="B61" s="100"/>
      <c r="C61" s="100"/>
      <c r="D61" s="102" t="s">
        <v>93</v>
      </c>
      <c r="E61" s="137"/>
      <c r="F61" s="103">
        <v>9</v>
      </c>
      <c r="G61" s="104">
        <v>2.2058823529411766</v>
      </c>
      <c r="H61" s="103">
        <v>6</v>
      </c>
      <c r="I61" s="104">
        <v>1.4423076923076923</v>
      </c>
      <c r="J61" s="117"/>
      <c r="K61" s="105"/>
      <c r="L61" s="138"/>
    </row>
    <row r="62" spans="1:12" s="98" customFormat="1" ht="20.100000000000001" customHeight="1">
      <c r="A62" s="99"/>
      <c r="B62" s="100"/>
      <c r="C62" s="100"/>
      <c r="D62" s="102" t="s">
        <v>94</v>
      </c>
      <c r="E62" s="137"/>
      <c r="F62" s="103"/>
      <c r="G62" s="104"/>
      <c r="H62" s="103"/>
      <c r="I62" s="104"/>
      <c r="J62" s="117"/>
      <c r="K62" s="105"/>
      <c r="L62" s="138"/>
    </row>
    <row r="63" spans="1:12" s="98" customFormat="1" ht="20.100000000000001" customHeight="1">
      <c r="A63" s="99"/>
      <c r="B63" s="100"/>
      <c r="C63" s="100"/>
      <c r="D63" s="102" t="s">
        <v>95</v>
      </c>
      <c r="E63" s="137"/>
      <c r="F63" s="103">
        <v>4</v>
      </c>
      <c r="G63" s="104">
        <v>0.98039215686274506</v>
      </c>
      <c r="H63" s="103">
        <v>4</v>
      </c>
      <c r="I63" s="104">
        <v>0.96153846153846156</v>
      </c>
      <c r="J63" s="117"/>
      <c r="K63" s="105"/>
      <c r="L63" s="138"/>
    </row>
    <row r="64" spans="1:12" s="98" customFormat="1" ht="20.100000000000001" customHeight="1">
      <c r="A64" s="99"/>
      <c r="B64" s="100"/>
      <c r="C64" s="100"/>
      <c r="D64" s="102" t="s">
        <v>96</v>
      </c>
      <c r="E64" s="137"/>
      <c r="F64" s="103"/>
      <c r="G64" s="104"/>
      <c r="H64" s="103"/>
      <c r="I64" s="104"/>
      <c r="J64" s="117"/>
      <c r="K64" s="105"/>
      <c r="L64" s="138"/>
    </row>
    <row r="65" spans="1:12" s="98" customFormat="1" ht="20.100000000000001" customHeight="1">
      <c r="A65" s="99"/>
      <c r="B65" s="100"/>
      <c r="C65" s="100"/>
      <c r="D65" s="102" t="s">
        <v>97</v>
      </c>
      <c r="E65" s="137"/>
      <c r="F65" s="103">
        <v>2</v>
      </c>
      <c r="G65" s="104">
        <v>0.49019607843137253</v>
      </c>
      <c r="H65" s="103">
        <v>2</v>
      </c>
      <c r="I65" s="104">
        <v>0.48076923076923078</v>
      </c>
      <c r="J65" s="117"/>
      <c r="K65" s="105"/>
      <c r="L65" s="138"/>
    </row>
    <row r="66" spans="1:12" s="98" customFormat="1" ht="20.100000000000001" customHeight="1">
      <c r="A66" s="99"/>
      <c r="B66" s="100"/>
      <c r="C66" s="100"/>
      <c r="D66" s="102" t="s">
        <v>98</v>
      </c>
      <c r="E66" s="137"/>
      <c r="F66" s="103">
        <v>3</v>
      </c>
      <c r="G66" s="104">
        <v>0.73529411764705888</v>
      </c>
      <c r="H66" s="103">
        <v>2</v>
      </c>
      <c r="I66" s="104">
        <v>0.48076923076923078</v>
      </c>
      <c r="J66" s="117"/>
      <c r="K66" s="105"/>
      <c r="L66" s="138"/>
    </row>
    <row r="67" spans="1:12" s="98" customFormat="1" ht="20.100000000000001" customHeight="1">
      <c r="A67" s="99"/>
      <c r="B67" s="100"/>
      <c r="C67" s="100"/>
      <c r="D67" s="102" t="s">
        <v>2150</v>
      </c>
      <c r="E67" s="137"/>
      <c r="F67" s="103">
        <v>1</v>
      </c>
      <c r="G67" s="104">
        <v>0.24509803921568626</v>
      </c>
      <c r="H67" s="103">
        <v>1</v>
      </c>
      <c r="I67" s="104">
        <v>0.24038461538461539</v>
      </c>
      <c r="J67" s="117"/>
      <c r="K67" s="105"/>
      <c r="L67" s="138"/>
    </row>
    <row r="68" spans="1:12" s="98" customFormat="1" ht="20.100000000000001" customHeight="1">
      <c r="A68" s="99"/>
      <c r="B68" s="100"/>
      <c r="C68" s="100"/>
      <c r="D68" s="102" t="s">
        <v>2151</v>
      </c>
      <c r="E68" s="137"/>
      <c r="F68" s="103">
        <v>1</v>
      </c>
      <c r="G68" s="104">
        <v>0.24509803921568626</v>
      </c>
      <c r="H68" s="103">
        <v>1</v>
      </c>
      <c r="I68" s="104">
        <v>0.24038461538461539</v>
      </c>
      <c r="J68" s="117"/>
      <c r="K68" s="105"/>
      <c r="L68" s="138"/>
    </row>
    <row r="69" spans="1:12" s="98" customFormat="1" ht="20.100000000000001" customHeight="1">
      <c r="A69" s="99"/>
      <c r="B69" s="100"/>
      <c r="C69" s="100"/>
      <c r="D69" s="102" t="s">
        <v>2152</v>
      </c>
      <c r="E69" s="137"/>
      <c r="F69" s="103"/>
      <c r="G69" s="104"/>
      <c r="H69" s="103"/>
      <c r="I69" s="104"/>
      <c r="J69" s="117"/>
      <c r="K69" s="105"/>
      <c r="L69" s="138"/>
    </row>
    <row r="70" spans="1:12" s="98" customFormat="1" ht="20.100000000000001" customHeight="1">
      <c r="A70" s="99"/>
      <c r="B70" s="100"/>
      <c r="C70" s="100"/>
      <c r="D70" s="102" t="s">
        <v>2153</v>
      </c>
      <c r="E70" s="137"/>
      <c r="F70" s="103">
        <v>3</v>
      </c>
      <c r="G70" s="104">
        <v>0.73529411764705888</v>
      </c>
      <c r="H70" s="103">
        <v>5</v>
      </c>
      <c r="I70" s="104">
        <v>1.2019230769230771</v>
      </c>
      <c r="J70" s="117"/>
      <c r="K70" s="105"/>
      <c r="L70" s="138"/>
    </row>
    <row r="71" spans="1:12" s="98" customFormat="1" ht="20.100000000000001" customHeight="1">
      <c r="A71" s="99"/>
      <c r="B71" s="100"/>
      <c r="C71" s="100"/>
      <c r="D71" s="102" t="s">
        <v>2154</v>
      </c>
      <c r="E71" s="137"/>
      <c r="F71" s="103"/>
      <c r="G71" s="104"/>
      <c r="H71" s="103"/>
      <c r="I71" s="104"/>
      <c r="J71" s="117"/>
      <c r="K71" s="105"/>
      <c r="L71" s="138"/>
    </row>
    <row r="72" spans="1:12" s="98" customFormat="1" ht="20.100000000000001" customHeight="1">
      <c r="A72" s="107"/>
      <c r="B72" s="108"/>
      <c r="C72" s="108"/>
      <c r="D72" s="110" t="s">
        <v>2155</v>
      </c>
      <c r="E72" s="139"/>
      <c r="F72" s="111">
        <v>2</v>
      </c>
      <c r="G72" s="112">
        <v>0.49019607843137253</v>
      </c>
      <c r="H72" s="111">
        <v>2</v>
      </c>
      <c r="I72" s="112">
        <v>0.48076923076923078</v>
      </c>
      <c r="J72" s="113"/>
      <c r="K72" s="114"/>
      <c r="L72" s="140"/>
    </row>
    <row r="73" spans="1:12" s="98" customFormat="1" ht="20.100000000000001" customHeight="1">
      <c r="A73" s="141" t="s">
        <v>2548</v>
      </c>
      <c r="B73" s="142" t="s">
        <v>2549</v>
      </c>
      <c r="C73" s="142" t="s">
        <v>4892</v>
      </c>
      <c r="D73" s="143" t="s">
        <v>2156</v>
      </c>
      <c r="E73" s="144"/>
      <c r="F73" s="103">
        <v>35</v>
      </c>
      <c r="G73" s="104">
        <v>8.5784313725490193</v>
      </c>
      <c r="H73" s="103">
        <v>38</v>
      </c>
      <c r="I73" s="104">
        <v>9.1346153846153832</v>
      </c>
      <c r="J73" s="145" t="s">
        <v>1</v>
      </c>
      <c r="K73" s="145" t="s">
        <v>1</v>
      </c>
      <c r="L73" s="146"/>
    </row>
    <row r="74" spans="1:12" s="98" customFormat="1" ht="20.100000000000001" customHeight="1">
      <c r="A74" s="99"/>
      <c r="B74" s="100"/>
      <c r="C74" s="100"/>
      <c r="D74" s="102" t="s">
        <v>2157</v>
      </c>
      <c r="E74" s="137"/>
      <c r="F74" s="103">
        <v>29</v>
      </c>
      <c r="G74" s="104">
        <v>7.1078431372549016</v>
      </c>
      <c r="H74" s="103">
        <v>29</v>
      </c>
      <c r="I74" s="104">
        <v>6.9711538461538467</v>
      </c>
      <c r="J74" s="105"/>
      <c r="K74" s="105"/>
      <c r="L74" s="138"/>
    </row>
    <row r="75" spans="1:12" s="98" customFormat="1" ht="20.100000000000001" customHeight="1">
      <c r="A75" s="99"/>
      <c r="B75" s="100"/>
      <c r="C75" s="100"/>
      <c r="D75" s="102" t="s">
        <v>2158</v>
      </c>
      <c r="E75" s="137"/>
      <c r="F75" s="103">
        <v>66</v>
      </c>
      <c r="G75" s="104">
        <v>16.176470588235293</v>
      </c>
      <c r="H75" s="103">
        <v>67</v>
      </c>
      <c r="I75" s="104">
        <v>16.105769230769234</v>
      </c>
      <c r="J75" s="105"/>
      <c r="K75" s="105"/>
      <c r="L75" s="138"/>
    </row>
    <row r="76" spans="1:12" s="98" customFormat="1" ht="20.100000000000001" customHeight="1">
      <c r="A76" s="99"/>
      <c r="B76" s="100"/>
      <c r="C76" s="100"/>
      <c r="D76" s="102" t="s">
        <v>2159</v>
      </c>
      <c r="E76" s="137"/>
      <c r="F76" s="103">
        <v>83</v>
      </c>
      <c r="G76" s="104">
        <v>20.343137254901961</v>
      </c>
      <c r="H76" s="103">
        <v>84</v>
      </c>
      <c r="I76" s="104">
        <v>20.192307692307693</v>
      </c>
      <c r="J76" s="105"/>
      <c r="K76" s="105"/>
      <c r="L76" s="138"/>
    </row>
    <row r="77" spans="1:12" s="98" customFormat="1" ht="20.100000000000001" customHeight="1">
      <c r="A77" s="99"/>
      <c r="B77" s="100"/>
      <c r="C77" s="100"/>
      <c r="D77" s="102" t="s">
        <v>2160</v>
      </c>
      <c r="E77" s="137"/>
      <c r="F77" s="103">
        <v>74</v>
      </c>
      <c r="G77" s="104">
        <v>18.137254901960784</v>
      </c>
      <c r="H77" s="103">
        <v>80</v>
      </c>
      <c r="I77" s="104">
        <v>19.230769230769234</v>
      </c>
      <c r="J77" s="105"/>
      <c r="K77" s="105"/>
      <c r="L77" s="138"/>
    </row>
    <row r="78" spans="1:12" s="98" customFormat="1" ht="20.100000000000001" customHeight="1">
      <c r="A78" s="107"/>
      <c r="B78" s="108"/>
      <c r="C78" s="108"/>
      <c r="D78" s="110" t="s">
        <v>2161</v>
      </c>
      <c r="E78" s="139"/>
      <c r="F78" s="111">
        <v>121</v>
      </c>
      <c r="G78" s="112">
        <v>29.656862745098039</v>
      </c>
      <c r="H78" s="111">
        <v>118</v>
      </c>
      <c r="I78" s="112">
        <v>28.365384615384613</v>
      </c>
      <c r="J78" s="177"/>
      <c r="K78" s="177"/>
      <c r="L78" s="140"/>
    </row>
    <row r="79" spans="1:12" s="98" customFormat="1" ht="20.100000000000001" customHeight="1">
      <c r="A79" s="90" t="s">
        <v>2551</v>
      </c>
      <c r="B79" s="91" t="s">
        <v>2162</v>
      </c>
      <c r="C79" s="91" t="s">
        <v>4892</v>
      </c>
      <c r="D79" s="93"/>
      <c r="E79" s="91"/>
      <c r="F79" s="94">
        <v>408</v>
      </c>
      <c r="G79" s="95">
        <v>100</v>
      </c>
      <c r="H79" s="94">
        <v>416</v>
      </c>
      <c r="I79" s="95">
        <v>100</v>
      </c>
      <c r="J79" s="159" t="s">
        <v>1</v>
      </c>
      <c r="K79" s="159" t="s">
        <v>1</v>
      </c>
      <c r="L79" s="147"/>
    </row>
    <row r="80" spans="1:12" s="98" customFormat="1" ht="20.100000000000001" customHeight="1">
      <c r="A80" s="141" t="s">
        <v>2552</v>
      </c>
      <c r="B80" s="148" t="s">
        <v>2163</v>
      </c>
      <c r="C80" s="142" t="s">
        <v>4892</v>
      </c>
      <c r="D80" s="102"/>
      <c r="E80" s="100" t="s">
        <v>112</v>
      </c>
      <c r="F80" s="103">
        <v>389</v>
      </c>
      <c r="G80" s="104">
        <v>95.343137254901961</v>
      </c>
      <c r="H80" s="103">
        <v>391</v>
      </c>
      <c r="I80" s="104">
        <v>93.990384615384613</v>
      </c>
      <c r="J80" s="176" t="s">
        <v>1</v>
      </c>
      <c r="K80" s="176" t="s">
        <v>1</v>
      </c>
      <c r="L80" s="146"/>
    </row>
    <row r="81" spans="1:12" s="98" customFormat="1" ht="20.100000000000001" customHeight="1">
      <c r="A81" s="99"/>
      <c r="B81" s="149"/>
      <c r="C81" s="100"/>
      <c r="D81" s="102" t="s">
        <v>111</v>
      </c>
      <c r="E81" s="100"/>
      <c r="F81" s="103"/>
      <c r="G81" s="104"/>
      <c r="H81" s="103"/>
      <c r="I81" s="104"/>
      <c r="J81" s="176"/>
      <c r="K81" s="176"/>
      <c r="L81" s="138"/>
    </row>
    <row r="82" spans="1:12" s="98" customFormat="1" ht="20.100000000000001" customHeight="1">
      <c r="A82" s="99"/>
      <c r="B82" s="150"/>
      <c r="C82" s="151"/>
      <c r="D82" s="110" t="s">
        <v>2325</v>
      </c>
      <c r="E82" s="151"/>
      <c r="F82" s="111">
        <v>19</v>
      </c>
      <c r="G82" s="112">
        <v>4.6568627450980395</v>
      </c>
      <c r="H82" s="111">
        <v>25</v>
      </c>
      <c r="I82" s="112">
        <v>6.0096153846153868</v>
      </c>
      <c r="J82" s="151"/>
      <c r="K82" s="151"/>
      <c r="L82" s="138"/>
    </row>
    <row r="83" spans="1:12" s="98" customFormat="1" ht="20.100000000000001" customHeight="1">
      <c r="A83" s="141" t="s">
        <v>2568</v>
      </c>
      <c r="B83" s="148" t="s">
        <v>2569</v>
      </c>
      <c r="C83" s="142" t="s">
        <v>4930</v>
      </c>
      <c r="D83" s="102" t="s">
        <v>114</v>
      </c>
      <c r="E83" s="100"/>
      <c r="F83" s="103">
        <v>11</v>
      </c>
      <c r="G83" s="104">
        <v>57.89473684210526</v>
      </c>
      <c r="H83" s="103">
        <v>13</v>
      </c>
      <c r="I83" s="104">
        <v>52</v>
      </c>
      <c r="J83" s="178" t="s">
        <v>2326</v>
      </c>
      <c r="K83" s="178" t="s">
        <v>2326</v>
      </c>
      <c r="L83" s="146"/>
    </row>
    <row r="84" spans="1:12" s="98" customFormat="1" ht="20.100000000000001" customHeight="1">
      <c r="A84" s="99"/>
      <c r="B84" s="149"/>
      <c r="C84" s="100"/>
      <c r="D84" s="102" t="s">
        <v>115</v>
      </c>
      <c r="E84" s="100"/>
      <c r="F84" s="103">
        <v>2</v>
      </c>
      <c r="G84" s="104">
        <v>10.526315789473685</v>
      </c>
      <c r="H84" s="103">
        <v>3</v>
      </c>
      <c r="I84" s="104">
        <v>12</v>
      </c>
      <c r="J84" s="176"/>
      <c r="K84" s="176"/>
      <c r="L84" s="138"/>
    </row>
    <row r="85" spans="1:12" s="98" customFormat="1" ht="20.100000000000001" customHeight="1">
      <c r="A85" s="99"/>
      <c r="B85" s="149"/>
      <c r="C85" s="100"/>
      <c r="D85" s="102" t="s">
        <v>116</v>
      </c>
      <c r="E85" s="100"/>
      <c r="F85" s="103">
        <v>4</v>
      </c>
      <c r="G85" s="104">
        <v>21.05263157894737</v>
      </c>
      <c r="H85" s="103">
        <v>6</v>
      </c>
      <c r="I85" s="104">
        <v>24</v>
      </c>
      <c r="J85" s="176"/>
      <c r="K85" s="176"/>
      <c r="L85" s="138"/>
    </row>
    <row r="86" spans="1:12" s="98" customFormat="1" ht="20.100000000000001" customHeight="1">
      <c r="A86" s="107"/>
      <c r="B86" s="150"/>
      <c r="C86" s="108"/>
      <c r="D86" s="110" t="s">
        <v>117</v>
      </c>
      <c r="E86" s="108"/>
      <c r="F86" s="111">
        <v>2</v>
      </c>
      <c r="G86" s="112">
        <v>10.526315789473685</v>
      </c>
      <c r="H86" s="111">
        <v>3</v>
      </c>
      <c r="I86" s="112">
        <v>12</v>
      </c>
      <c r="J86" s="177"/>
      <c r="K86" s="177"/>
      <c r="L86" s="140"/>
    </row>
    <row r="87" spans="1:12" s="98" customFormat="1" ht="20.100000000000001" customHeight="1">
      <c r="A87" s="99" t="s">
        <v>2550</v>
      </c>
      <c r="B87" s="100" t="s">
        <v>99</v>
      </c>
      <c r="C87" s="142" t="s">
        <v>4892</v>
      </c>
      <c r="D87" s="102" t="s">
        <v>2327</v>
      </c>
      <c r="E87" s="175"/>
      <c r="F87" s="103">
        <v>23</v>
      </c>
      <c r="G87" s="104">
        <v>5.6234718826405867</v>
      </c>
      <c r="H87" s="103">
        <v>19</v>
      </c>
      <c r="I87" s="104">
        <v>4.5999999999999996</v>
      </c>
      <c r="J87" s="176" t="s">
        <v>2326</v>
      </c>
      <c r="K87" s="176" t="s">
        <v>2326</v>
      </c>
      <c r="L87" s="138"/>
    </row>
    <row r="88" spans="1:12" s="98" customFormat="1" ht="20.100000000000001" customHeight="1">
      <c r="A88" s="107"/>
      <c r="B88" s="108"/>
      <c r="C88" s="108"/>
      <c r="D88" s="110" t="s">
        <v>2328</v>
      </c>
      <c r="E88" s="108"/>
      <c r="F88" s="111">
        <v>386</v>
      </c>
      <c r="G88" s="112">
        <v>94.376528117359413</v>
      </c>
      <c r="H88" s="111">
        <v>397</v>
      </c>
      <c r="I88" s="112">
        <v>95.4</v>
      </c>
      <c r="J88" s="177"/>
      <c r="K88" s="177"/>
      <c r="L88" s="140"/>
    </row>
    <row r="89" spans="1:12" s="98" customFormat="1" ht="20.100000000000001" customHeight="1">
      <c r="A89" s="141" t="s">
        <v>2553</v>
      </c>
      <c r="B89" s="142" t="s">
        <v>100</v>
      </c>
      <c r="C89" s="142" t="s">
        <v>2329</v>
      </c>
      <c r="D89" s="143" t="s">
        <v>2330</v>
      </c>
      <c r="E89" s="142"/>
      <c r="F89" s="103">
        <v>939</v>
      </c>
      <c r="G89" s="104">
        <v>31.669477234401349</v>
      </c>
      <c r="H89" s="103">
        <v>993</v>
      </c>
      <c r="I89" s="104">
        <v>30.145719489981786</v>
      </c>
      <c r="J89" s="178" t="s">
        <v>2326</v>
      </c>
      <c r="K89" s="178" t="s">
        <v>2324</v>
      </c>
      <c r="L89" s="146"/>
    </row>
    <row r="90" spans="1:12" s="98" customFormat="1" ht="20.100000000000001" customHeight="1">
      <c r="A90" s="107"/>
      <c r="B90" s="108"/>
      <c r="C90" s="108"/>
      <c r="D90" s="110" t="s">
        <v>2331</v>
      </c>
      <c r="E90" s="108"/>
      <c r="F90" s="111">
        <v>2026</v>
      </c>
      <c r="G90" s="112">
        <v>68.330522765598644</v>
      </c>
      <c r="H90" s="111">
        <v>2301</v>
      </c>
      <c r="I90" s="112">
        <v>69.854280510018214</v>
      </c>
      <c r="J90" s="112"/>
      <c r="K90" s="177"/>
      <c r="L90" s="140"/>
    </row>
    <row r="91" spans="1:12" s="98" customFormat="1" ht="20.100000000000001" customHeight="1">
      <c r="A91" s="141" t="s">
        <v>5066</v>
      </c>
      <c r="B91" s="91" t="s">
        <v>101</v>
      </c>
      <c r="C91" s="142" t="s">
        <v>4893</v>
      </c>
      <c r="D91" s="143"/>
      <c r="E91" s="142"/>
      <c r="F91" s="94">
        <v>939</v>
      </c>
      <c r="G91" s="95">
        <v>100</v>
      </c>
      <c r="H91" s="94">
        <v>993</v>
      </c>
      <c r="I91" s="95">
        <v>100</v>
      </c>
      <c r="J91" s="159" t="s">
        <v>2326</v>
      </c>
      <c r="K91" s="159" t="s">
        <v>2326</v>
      </c>
      <c r="L91" s="146"/>
    </row>
    <row r="92" spans="1:12" s="98" customFormat="1" ht="20.100000000000001" customHeight="1">
      <c r="A92" s="141" t="s">
        <v>2554</v>
      </c>
      <c r="B92" s="142" t="s">
        <v>2555</v>
      </c>
      <c r="C92" s="142" t="s">
        <v>2329</v>
      </c>
      <c r="D92" s="143" t="s">
        <v>2330</v>
      </c>
      <c r="E92" s="142"/>
      <c r="F92" s="103">
        <v>87</v>
      </c>
      <c r="G92" s="104">
        <v>9.2651757188498394</v>
      </c>
      <c r="H92" s="103"/>
      <c r="I92" s="104"/>
      <c r="J92" s="178" t="s">
        <v>2326</v>
      </c>
      <c r="K92" s="178"/>
      <c r="L92" s="146"/>
    </row>
    <row r="93" spans="1:12" s="98" customFormat="1" ht="20.100000000000001" customHeight="1">
      <c r="A93" s="107"/>
      <c r="B93" s="108"/>
      <c r="C93" s="108"/>
      <c r="D93" s="110" t="s">
        <v>2331</v>
      </c>
      <c r="E93" s="108"/>
      <c r="F93" s="111">
        <v>852</v>
      </c>
      <c r="G93" s="112">
        <v>90.734824281150154</v>
      </c>
      <c r="H93" s="111"/>
      <c r="I93" s="112"/>
      <c r="J93" s="112"/>
      <c r="K93" s="177"/>
      <c r="L93" s="140"/>
    </row>
    <row r="94" spans="1:12" s="98" customFormat="1" ht="20.100000000000001" customHeight="1">
      <c r="A94" s="141" t="s">
        <v>2556</v>
      </c>
      <c r="B94" s="142" t="s">
        <v>102</v>
      </c>
      <c r="C94" s="142" t="s">
        <v>4895</v>
      </c>
      <c r="D94" s="143" t="s">
        <v>103</v>
      </c>
      <c r="E94" s="144"/>
      <c r="F94" s="103">
        <v>8</v>
      </c>
      <c r="G94" s="104">
        <v>0.85197018104366351</v>
      </c>
      <c r="H94" s="103">
        <v>11</v>
      </c>
      <c r="I94" s="104">
        <v>1.1077542799597182</v>
      </c>
      <c r="J94" s="105" t="s">
        <v>1</v>
      </c>
      <c r="K94" s="105" t="s">
        <v>1</v>
      </c>
      <c r="L94" s="146"/>
    </row>
    <row r="95" spans="1:12" s="98" customFormat="1" ht="20.100000000000001" customHeight="1">
      <c r="A95" s="99"/>
      <c r="B95" s="100"/>
      <c r="C95" s="100"/>
      <c r="D95" s="102" t="s">
        <v>104</v>
      </c>
      <c r="E95" s="137"/>
      <c r="F95" s="103">
        <v>76</v>
      </c>
      <c r="G95" s="104">
        <v>8.0937167199148021</v>
      </c>
      <c r="H95" s="103">
        <v>80</v>
      </c>
      <c r="I95" s="104">
        <v>8.0563947633434037</v>
      </c>
      <c r="J95" s="105"/>
      <c r="K95" s="105"/>
      <c r="L95" s="138"/>
    </row>
    <row r="96" spans="1:12" s="98" customFormat="1" ht="20.100000000000001" customHeight="1">
      <c r="A96" s="99"/>
      <c r="B96" s="100"/>
      <c r="C96" s="100"/>
      <c r="D96" s="102" t="s">
        <v>105</v>
      </c>
      <c r="E96" s="137"/>
      <c r="F96" s="103">
        <v>4</v>
      </c>
      <c r="G96" s="104">
        <v>0.42598509052183176</v>
      </c>
      <c r="H96" s="103">
        <v>4</v>
      </c>
      <c r="I96" s="104">
        <v>0.4028197381671702</v>
      </c>
      <c r="J96" s="105"/>
      <c r="K96" s="105"/>
      <c r="L96" s="138"/>
    </row>
    <row r="97" spans="1:12" s="98" customFormat="1" ht="20.100000000000001" customHeight="1">
      <c r="A97" s="99"/>
      <c r="B97" s="100"/>
      <c r="C97" s="100"/>
      <c r="D97" s="102" t="s">
        <v>106</v>
      </c>
      <c r="E97" s="137"/>
      <c r="F97" s="103">
        <v>28</v>
      </c>
      <c r="G97" s="104">
        <v>2.981895633652822</v>
      </c>
      <c r="H97" s="103">
        <v>30</v>
      </c>
      <c r="I97" s="104">
        <v>3.0211480362537766</v>
      </c>
      <c r="J97" s="105"/>
      <c r="K97" s="105"/>
      <c r="L97" s="138"/>
    </row>
    <row r="98" spans="1:12" s="98" customFormat="1" ht="20.100000000000001" customHeight="1">
      <c r="A98" s="99"/>
      <c r="B98" s="100"/>
      <c r="C98" s="100"/>
      <c r="D98" s="102" t="s">
        <v>107</v>
      </c>
      <c r="E98" s="137"/>
      <c r="F98" s="103">
        <v>410</v>
      </c>
      <c r="G98" s="104">
        <v>43.663471778487754</v>
      </c>
      <c r="H98" s="103">
        <v>456</v>
      </c>
      <c r="I98" s="104">
        <v>45.9214501510574</v>
      </c>
      <c r="J98" s="105"/>
      <c r="K98" s="105"/>
      <c r="L98" s="138"/>
    </row>
    <row r="99" spans="1:12" s="98" customFormat="1" ht="20.100000000000001" customHeight="1">
      <c r="A99" s="99"/>
      <c r="B99" s="100"/>
      <c r="C99" s="100"/>
      <c r="D99" s="102" t="s">
        <v>108</v>
      </c>
      <c r="E99" s="137"/>
      <c r="F99" s="103">
        <v>386</v>
      </c>
      <c r="G99" s="104">
        <v>41.107561235356762</v>
      </c>
      <c r="H99" s="103">
        <v>381</v>
      </c>
      <c r="I99" s="104">
        <v>38.368580060422964</v>
      </c>
      <c r="J99" s="105"/>
      <c r="K99" s="105"/>
      <c r="L99" s="138"/>
    </row>
    <row r="100" spans="1:12" s="98" customFormat="1" ht="20.100000000000001" customHeight="1">
      <c r="A100" s="99"/>
      <c r="B100" s="100"/>
      <c r="C100" s="100"/>
      <c r="D100" s="102" t="s">
        <v>109</v>
      </c>
      <c r="E100" s="137"/>
      <c r="F100" s="103">
        <v>25</v>
      </c>
      <c r="G100" s="104">
        <v>2.6624068157614484</v>
      </c>
      <c r="H100" s="103">
        <v>28</v>
      </c>
      <c r="I100" s="104">
        <v>2.8197381671701915</v>
      </c>
      <c r="J100" s="105"/>
      <c r="K100" s="105"/>
      <c r="L100" s="138"/>
    </row>
    <row r="101" spans="1:12" s="98" customFormat="1" ht="20.100000000000001" customHeight="1">
      <c r="A101" s="99"/>
      <c r="B101" s="100"/>
      <c r="C101" s="100"/>
      <c r="D101" s="102" t="s">
        <v>110</v>
      </c>
      <c r="E101" s="137"/>
      <c r="F101" s="103">
        <v>2</v>
      </c>
      <c r="G101" s="104">
        <v>0.21299254526091588</v>
      </c>
      <c r="H101" s="103">
        <v>3</v>
      </c>
      <c r="I101" s="104">
        <v>0.30211480362537763</v>
      </c>
      <c r="J101" s="105"/>
      <c r="K101" s="105"/>
      <c r="L101" s="138"/>
    </row>
    <row r="102" spans="1:12" s="98" customFormat="1" ht="20.100000000000001" customHeight="1">
      <c r="A102" s="141" t="s">
        <v>2557</v>
      </c>
      <c r="B102" s="156" t="s">
        <v>2092</v>
      </c>
      <c r="C102" s="142" t="s">
        <v>4894</v>
      </c>
      <c r="D102" s="143"/>
      <c r="E102" s="144"/>
      <c r="F102" s="94">
        <v>939</v>
      </c>
      <c r="G102" s="95">
        <v>100</v>
      </c>
      <c r="H102" s="94">
        <v>993</v>
      </c>
      <c r="I102" s="95">
        <v>100</v>
      </c>
      <c r="J102" s="145" t="s">
        <v>2326</v>
      </c>
      <c r="K102" s="145" t="s">
        <v>2326</v>
      </c>
      <c r="L102" s="146"/>
    </row>
    <row r="103" spans="1:12" s="98" customFormat="1" ht="20.100000000000001" customHeight="1">
      <c r="A103" s="141" t="s">
        <v>2558</v>
      </c>
      <c r="B103" s="156" t="s">
        <v>2559</v>
      </c>
      <c r="C103" s="142" t="s">
        <v>4894</v>
      </c>
      <c r="D103" s="157"/>
      <c r="E103" s="158"/>
      <c r="F103" s="94">
        <v>939</v>
      </c>
      <c r="G103" s="95">
        <v>100</v>
      </c>
      <c r="H103" s="94">
        <v>993</v>
      </c>
      <c r="I103" s="95">
        <v>100</v>
      </c>
      <c r="J103" s="159" t="s">
        <v>2326</v>
      </c>
      <c r="K103" s="159" t="s">
        <v>2326</v>
      </c>
      <c r="L103" s="146"/>
    </row>
    <row r="104" spans="1:12" s="98" customFormat="1" ht="20.100000000000001" customHeight="1">
      <c r="A104" s="141" t="s">
        <v>2560</v>
      </c>
      <c r="B104" s="148" t="s">
        <v>2561</v>
      </c>
      <c r="C104" s="142" t="s">
        <v>4894</v>
      </c>
      <c r="D104" s="102"/>
      <c r="E104" s="137" t="s">
        <v>112</v>
      </c>
      <c r="F104" s="103">
        <v>852</v>
      </c>
      <c r="G104" s="104">
        <v>90.734824281150168</v>
      </c>
      <c r="H104" s="103">
        <v>888</v>
      </c>
      <c r="I104" s="104">
        <v>89.42598187311178</v>
      </c>
      <c r="J104" s="105" t="s">
        <v>1</v>
      </c>
      <c r="K104" s="105" t="s">
        <v>1</v>
      </c>
      <c r="L104" s="146"/>
    </row>
    <row r="105" spans="1:12" s="98" customFormat="1" ht="20.100000000000001" customHeight="1">
      <c r="A105" s="99"/>
      <c r="B105" s="149"/>
      <c r="C105" s="100"/>
      <c r="D105" s="102" t="s">
        <v>111</v>
      </c>
      <c r="E105" s="137"/>
      <c r="F105" s="103"/>
      <c r="G105" s="104"/>
      <c r="H105" s="103"/>
      <c r="I105" s="104"/>
      <c r="J105" s="105"/>
      <c r="K105" s="105"/>
      <c r="L105" s="138"/>
    </row>
    <row r="106" spans="1:12" s="98" customFormat="1" ht="20.100000000000001" customHeight="1">
      <c r="A106" s="99"/>
      <c r="B106" s="150"/>
      <c r="C106" s="151"/>
      <c r="D106" s="110" t="s">
        <v>2332</v>
      </c>
      <c r="E106" s="152"/>
      <c r="F106" s="111">
        <v>87</v>
      </c>
      <c r="G106" s="112">
        <v>9.2651757188498394</v>
      </c>
      <c r="H106" s="111">
        <v>105</v>
      </c>
      <c r="I106" s="112">
        <v>10.57401812688822</v>
      </c>
      <c r="J106" s="151"/>
      <c r="K106" s="151"/>
      <c r="L106" s="138"/>
    </row>
    <row r="107" spans="1:12" s="98" customFormat="1" ht="20.100000000000001" customHeight="1">
      <c r="A107" s="141" t="s">
        <v>2562</v>
      </c>
      <c r="B107" s="148" t="s">
        <v>2563</v>
      </c>
      <c r="C107" s="142" t="s">
        <v>4896</v>
      </c>
      <c r="D107" s="102" t="s">
        <v>114</v>
      </c>
      <c r="E107" s="137"/>
      <c r="F107" s="103">
        <v>44</v>
      </c>
      <c r="G107" s="104">
        <v>50.574712643678161</v>
      </c>
      <c r="H107" s="103">
        <v>52</v>
      </c>
      <c r="I107" s="104">
        <v>49.523809523809526</v>
      </c>
      <c r="J107" s="178" t="s">
        <v>2324</v>
      </c>
      <c r="K107" s="179" t="s">
        <v>2324</v>
      </c>
      <c r="L107" s="146"/>
    </row>
    <row r="108" spans="1:12" s="98" customFormat="1" ht="20.100000000000001" customHeight="1">
      <c r="A108" s="99"/>
      <c r="B108" s="149"/>
      <c r="C108" s="100"/>
      <c r="D108" s="102" t="s">
        <v>115</v>
      </c>
      <c r="E108" s="137"/>
      <c r="F108" s="103">
        <v>11</v>
      </c>
      <c r="G108" s="104">
        <v>12.64367816091954</v>
      </c>
      <c r="H108" s="103">
        <v>17</v>
      </c>
      <c r="I108" s="104">
        <v>16.19047619047619</v>
      </c>
      <c r="J108" s="176"/>
      <c r="K108" s="163"/>
      <c r="L108" s="138"/>
    </row>
    <row r="109" spans="1:12" s="98" customFormat="1" ht="20.100000000000001" customHeight="1">
      <c r="A109" s="99"/>
      <c r="B109" s="149"/>
      <c r="C109" s="100"/>
      <c r="D109" s="102" t="s">
        <v>116</v>
      </c>
      <c r="E109" s="137"/>
      <c r="F109" s="103">
        <v>23</v>
      </c>
      <c r="G109" s="104">
        <v>26.436781609195403</v>
      </c>
      <c r="H109" s="103">
        <v>27</v>
      </c>
      <c r="I109" s="104">
        <v>25.714285714285712</v>
      </c>
      <c r="J109" s="176"/>
      <c r="K109" s="163"/>
      <c r="L109" s="138"/>
    </row>
    <row r="110" spans="1:12" s="98" customFormat="1" ht="20.100000000000001" customHeight="1">
      <c r="A110" s="99"/>
      <c r="B110" s="149"/>
      <c r="C110" s="100"/>
      <c r="D110" s="102" t="s">
        <v>117</v>
      </c>
      <c r="E110" s="137"/>
      <c r="F110" s="103">
        <v>9</v>
      </c>
      <c r="G110" s="104">
        <v>10.344827586206897</v>
      </c>
      <c r="H110" s="103">
        <v>9</v>
      </c>
      <c r="I110" s="104">
        <v>8.5714285714285712</v>
      </c>
      <c r="J110" s="177"/>
      <c r="K110" s="163"/>
      <c r="L110" s="138"/>
    </row>
    <row r="111" spans="1:12" s="98" customFormat="1" ht="20.100000000000001" customHeight="1">
      <c r="A111" s="141" t="s">
        <v>2564</v>
      </c>
      <c r="B111" s="148" t="s">
        <v>2565</v>
      </c>
      <c r="C111" s="142" t="s">
        <v>4894</v>
      </c>
      <c r="D111" s="143" t="s">
        <v>2463</v>
      </c>
      <c r="E111" s="144"/>
      <c r="F111" s="160">
        <v>70</v>
      </c>
      <c r="G111" s="161">
        <v>7.4547390841320551</v>
      </c>
      <c r="H111" s="160">
        <v>75</v>
      </c>
      <c r="I111" s="161">
        <v>7.5528700906344408</v>
      </c>
      <c r="J111" s="144" t="s">
        <v>2324</v>
      </c>
      <c r="K111" s="144" t="s">
        <v>2324</v>
      </c>
      <c r="L111" s="146"/>
    </row>
    <row r="112" spans="1:12" s="98" customFormat="1" ht="20.100000000000001" customHeight="1">
      <c r="A112" s="99"/>
      <c r="B112" s="149"/>
      <c r="C112" s="100"/>
      <c r="D112" s="102" t="s">
        <v>2461</v>
      </c>
      <c r="E112" s="137"/>
      <c r="F112" s="162">
        <v>141</v>
      </c>
      <c r="G112" s="153">
        <v>15.015974440894569</v>
      </c>
      <c r="H112" s="162">
        <v>156</v>
      </c>
      <c r="I112" s="153">
        <v>15.709969788519636</v>
      </c>
      <c r="J112" s="104"/>
      <c r="K112" s="163"/>
      <c r="L112" s="138"/>
    </row>
    <row r="113" spans="1:12" s="98" customFormat="1" ht="20.100000000000001" customHeight="1">
      <c r="A113" s="99"/>
      <c r="B113" s="149"/>
      <c r="C113" s="100"/>
      <c r="D113" s="102" t="s">
        <v>118</v>
      </c>
      <c r="E113" s="137"/>
      <c r="F113" s="162">
        <v>229</v>
      </c>
      <c r="G113" s="153">
        <v>24.387646432374869</v>
      </c>
      <c r="H113" s="162">
        <v>233</v>
      </c>
      <c r="I113" s="153">
        <v>23.464249748237663</v>
      </c>
      <c r="J113" s="104"/>
      <c r="K113" s="163"/>
      <c r="L113" s="138"/>
    </row>
    <row r="114" spans="1:12" s="98" customFormat="1" ht="20.100000000000001" customHeight="1">
      <c r="A114" s="99"/>
      <c r="B114" s="149"/>
      <c r="C114" s="100"/>
      <c r="D114" s="102" t="s">
        <v>2462</v>
      </c>
      <c r="E114" s="137"/>
      <c r="F114" s="162">
        <v>282</v>
      </c>
      <c r="G114" s="153">
        <v>30.031948881789138</v>
      </c>
      <c r="H114" s="162">
        <v>293</v>
      </c>
      <c r="I114" s="153">
        <v>29.506545820745217</v>
      </c>
      <c r="J114" s="104"/>
      <c r="K114" s="137"/>
      <c r="L114" s="138"/>
    </row>
    <row r="115" spans="1:12" s="98" customFormat="1" ht="20.100000000000001" customHeight="1">
      <c r="A115" s="99"/>
      <c r="B115" s="149"/>
      <c r="C115" s="100"/>
      <c r="D115" s="102" t="s">
        <v>2460</v>
      </c>
      <c r="E115" s="137"/>
      <c r="F115" s="162">
        <v>217</v>
      </c>
      <c r="G115" s="153">
        <v>23.109691160809373</v>
      </c>
      <c r="H115" s="162">
        <v>236</v>
      </c>
      <c r="I115" s="153">
        <v>23.766364551863042</v>
      </c>
      <c r="J115" s="104"/>
      <c r="K115" s="137"/>
      <c r="L115" s="138"/>
    </row>
    <row r="116" spans="1:12" s="98" customFormat="1" ht="20.100000000000001" customHeight="1">
      <c r="A116" s="141" t="s">
        <v>2566</v>
      </c>
      <c r="B116" s="148" t="s">
        <v>2567</v>
      </c>
      <c r="C116" s="142" t="s">
        <v>4894</v>
      </c>
      <c r="D116" s="143" t="s">
        <v>2570</v>
      </c>
      <c r="E116" s="144"/>
      <c r="F116" s="160">
        <v>11</v>
      </c>
      <c r="G116" s="161">
        <v>1.1727078891257996</v>
      </c>
      <c r="H116" s="160"/>
      <c r="I116" s="161"/>
      <c r="J116" s="144" t="s">
        <v>2324</v>
      </c>
      <c r="K116" s="144"/>
      <c r="L116" s="146"/>
    </row>
    <row r="117" spans="1:12" s="98" customFormat="1" ht="20.100000000000001" customHeight="1">
      <c r="A117" s="99"/>
      <c r="B117" s="149"/>
      <c r="C117" s="100"/>
      <c r="D117" s="102" t="s">
        <v>2571</v>
      </c>
      <c r="E117" s="137"/>
      <c r="F117" s="162">
        <v>41</v>
      </c>
      <c r="G117" s="153">
        <v>4.3710021321961623</v>
      </c>
      <c r="H117" s="162"/>
      <c r="I117" s="153"/>
      <c r="J117" s="104"/>
      <c r="K117" s="163"/>
      <c r="L117" s="138"/>
    </row>
    <row r="118" spans="1:12" s="98" customFormat="1" ht="20.100000000000001" customHeight="1">
      <c r="A118" s="107"/>
      <c r="B118" s="150"/>
      <c r="C118" s="108"/>
      <c r="D118" s="110" t="s">
        <v>2572</v>
      </c>
      <c r="E118" s="139"/>
      <c r="F118" s="180">
        <v>886</v>
      </c>
      <c r="G118" s="154">
        <v>94.456289978678043</v>
      </c>
      <c r="H118" s="180"/>
      <c r="I118" s="154"/>
      <c r="J118" s="112"/>
      <c r="K118" s="155"/>
      <c r="L118" s="140"/>
    </row>
    <row r="119" spans="1:12" s="98" customFormat="1" ht="20.100000000000001" customHeight="1">
      <c r="A119" s="141" t="s">
        <v>2579</v>
      </c>
      <c r="B119" s="142" t="s">
        <v>2573</v>
      </c>
      <c r="C119" s="142" t="s">
        <v>4898</v>
      </c>
      <c r="D119" s="143" t="s">
        <v>103</v>
      </c>
      <c r="E119" s="144"/>
      <c r="F119" s="103">
        <v>3</v>
      </c>
      <c r="G119" s="104">
        <v>0.84507042253521125</v>
      </c>
      <c r="H119" s="103">
        <v>4</v>
      </c>
      <c r="I119" s="104">
        <v>1.1173184357541899</v>
      </c>
      <c r="J119" s="105" t="s">
        <v>1</v>
      </c>
      <c r="K119" s="105" t="s">
        <v>1</v>
      </c>
      <c r="L119" s="146"/>
    </row>
    <row r="120" spans="1:12" s="98" customFormat="1" ht="20.100000000000001" customHeight="1">
      <c r="A120" s="99"/>
      <c r="B120" s="100"/>
      <c r="C120" s="100"/>
      <c r="D120" s="102" t="s">
        <v>104</v>
      </c>
      <c r="E120" s="137"/>
      <c r="F120" s="103">
        <v>26</v>
      </c>
      <c r="G120" s="104">
        <v>7.323943661971831</v>
      </c>
      <c r="H120" s="103">
        <v>31</v>
      </c>
      <c r="I120" s="104">
        <v>8.6592178770949726</v>
      </c>
      <c r="J120" s="105"/>
      <c r="K120" s="105"/>
      <c r="L120" s="138"/>
    </row>
    <row r="121" spans="1:12" s="98" customFormat="1" ht="20.100000000000001" customHeight="1">
      <c r="A121" s="99"/>
      <c r="B121" s="100"/>
      <c r="C121" s="100"/>
      <c r="D121" s="102" t="s">
        <v>105</v>
      </c>
      <c r="E121" s="137"/>
      <c r="F121" s="103"/>
      <c r="G121" s="104"/>
      <c r="H121" s="103"/>
      <c r="I121" s="104"/>
      <c r="J121" s="105"/>
      <c r="K121" s="105"/>
      <c r="L121" s="138"/>
    </row>
    <row r="122" spans="1:12" s="98" customFormat="1" ht="20.100000000000001" customHeight="1">
      <c r="A122" s="99"/>
      <c r="B122" s="100"/>
      <c r="C122" s="100"/>
      <c r="D122" s="102" t="s">
        <v>106</v>
      </c>
      <c r="E122" s="137"/>
      <c r="F122" s="103">
        <v>9</v>
      </c>
      <c r="G122" s="104">
        <v>2.535211267605634</v>
      </c>
      <c r="H122" s="103">
        <v>9</v>
      </c>
      <c r="I122" s="104">
        <v>2.5139664804469275</v>
      </c>
      <c r="J122" s="105"/>
      <c r="K122" s="105"/>
      <c r="L122" s="138"/>
    </row>
    <row r="123" spans="1:12" s="98" customFormat="1" ht="20.100000000000001" customHeight="1">
      <c r="A123" s="99"/>
      <c r="B123" s="100"/>
      <c r="C123" s="100"/>
      <c r="D123" s="102" t="s">
        <v>107</v>
      </c>
      <c r="E123" s="137"/>
      <c r="F123" s="103">
        <v>145</v>
      </c>
      <c r="G123" s="104">
        <v>40.845070422535208</v>
      </c>
      <c r="H123" s="103">
        <v>151</v>
      </c>
      <c r="I123" s="104">
        <v>42.178770949720672</v>
      </c>
      <c r="J123" s="105"/>
      <c r="K123" s="105"/>
      <c r="L123" s="138"/>
    </row>
    <row r="124" spans="1:12" ht="20.100000000000001" customHeight="1">
      <c r="A124" s="99"/>
      <c r="B124" s="100"/>
      <c r="C124" s="100"/>
      <c r="D124" s="102" t="s">
        <v>108</v>
      </c>
      <c r="E124" s="137"/>
      <c r="F124" s="103">
        <v>152</v>
      </c>
      <c r="G124" s="104">
        <v>42.816901408450704</v>
      </c>
      <c r="H124" s="103">
        <v>145</v>
      </c>
      <c r="I124" s="104">
        <v>40.502793296089386</v>
      </c>
      <c r="J124" s="105"/>
      <c r="K124" s="105"/>
      <c r="L124" s="138"/>
    </row>
    <row r="125" spans="1:12" ht="20.100000000000001" customHeight="1">
      <c r="A125" s="99"/>
      <c r="B125" s="100"/>
      <c r="C125" s="100"/>
      <c r="D125" s="102" t="s">
        <v>109</v>
      </c>
      <c r="E125" s="137"/>
      <c r="F125" s="103">
        <v>20</v>
      </c>
      <c r="G125" s="104">
        <v>5.6338028169014081</v>
      </c>
      <c r="H125" s="103">
        <v>18</v>
      </c>
      <c r="I125" s="104">
        <v>5.027932960893855</v>
      </c>
      <c r="J125" s="105"/>
      <c r="K125" s="105"/>
      <c r="L125" s="138"/>
    </row>
    <row r="126" spans="1:12" ht="20.100000000000001" customHeight="1">
      <c r="A126" s="99"/>
      <c r="B126" s="100"/>
      <c r="C126" s="100"/>
      <c r="D126" s="102" t="s">
        <v>110</v>
      </c>
      <c r="E126" s="137"/>
      <c r="F126" s="103"/>
      <c r="G126" s="104"/>
      <c r="H126" s="103"/>
      <c r="I126" s="104"/>
      <c r="J126" s="105"/>
      <c r="K126" s="105"/>
      <c r="L126" s="138"/>
    </row>
    <row r="127" spans="1:12" ht="20.100000000000001" customHeight="1">
      <c r="A127" s="141" t="s">
        <v>2580</v>
      </c>
      <c r="B127" s="156" t="s">
        <v>2093</v>
      </c>
      <c r="C127" s="142" t="s">
        <v>4897</v>
      </c>
      <c r="D127" s="143"/>
      <c r="E127" s="144"/>
      <c r="F127" s="94">
        <v>355</v>
      </c>
      <c r="G127" s="95">
        <v>100</v>
      </c>
      <c r="H127" s="94">
        <v>358</v>
      </c>
      <c r="I127" s="95">
        <v>100</v>
      </c>
      <c r="J127" s="145" t="s">
        <v>2326</v>
      </c>
      <c r="K127" s="145" t="s">
        <v>2326</v>
      </c>
      <c r="L127" s="146"/>
    </row>
    <row r="128" spans="1:12" ht="20.100000000000001" customHeight="1">
      <c r="A128" s="141" t="s">
        <v>2581</v>
      </c>
      <c r="B128" s="156" t="s">
        <v>2574</v>
      </c>
      <c r="C128" s="142" t="s">
        <v>4897</v>
      </c>
      <c r="D128" s="157"/>
      <c r="E128" s="158"/>
      <c r="F128" s="94">
        <v>355</v>
      </c>
      <c r="G128" s="95">
        <v>100</v>
      </c>
      <c r="H128" s="94">
        <v>358</v>
      </c>
      <c r="I128" s="95">
        <v>100</v>
      </c>
      <c r="J128" s="159" t="s">
        <v>2326</v>
      </c>
      <c r="K128" s="159" t="s">
        <v>2326</v>
      </c>
      <c r="L128" s="146"/>
    </row>
    <row r="129" spans="1:12" ht="20.100000000000001" customHeight="1">
      <c r="A129" s="141" t="s">
        <v>2582</v>
      </c>
      <c r="B129" s="148" t="s">
        <v>2575</v>
      </c>
      <c r="C129" s="142" t="s">
        <v>4897</v>
      </c>
      <c r="D129" s="102"/>
      <c r="E129" s="137" t="s">
        <v>112</v>
      </c>
      <c r="F129" s="103">
        <v>329</v>
      </c>
      <c r="G129" s="104">
        <v>92.676056338028161</v>
      </c>
      <c r="H129" s="103">
        <v>326</v>
      </c>
      <c r="I129" s="104">
        <v>91.061452513966472</v>
      </c>
      <c r="J129" s="105" t="s">
        <v>1</v>
      </c>
      <c r="K129" s="105" t="s">
        <v>1</v>
      </c>
      <c r="L129" s="146"/>
    </row>
    <row r="130" spans="1:12" ht="20.100000000000001" customHeight="1">
      <c r="A130" s="99"/>
      <c r="B130" s="149"/>
      <c r="C130" s="100"/>
      <c r="D130" s="102" t="s">
        <v>111</v>
      </c>
      <c r="E130" s="137"/>
      <c r="F130" s="103"/>
      <c r="G130" s="104"/>
      <c r="H130" s="103"/>
      <c r="I130" s="104"/>
      <c r="J130" s="105"/>
      <c r="K130" s="105"/>
      <c r="L130" s="138"/>
    </row>
    <row r="131" spans="1:12" ht="20.100000000000001" customHeight="1">
      <c r="A131" s="99"/>
      <c r="B131" s="150"/>
      <c r="C131" s="151"/>
      <c r="D131" s="110" t="s">
        <v>2332</v>
      </c>
      <c r="E131" s="152"/>
      <c r="F131" s="111">
        <v>26</v>
      </c>
      <c r="G131" s="112">
        <v>7.323943661971831</v>
      </c>
      <c r="H131" s="111">
        <v>32</v>
      </c>
      <c r="I131" s="112">
        <v>8.9385474860335279</v>
      </c>
      <c r="J131" s="151"/>
      <c r="K131" s="151"/>
      <c r="L131" s="138"/>
    </row>
    <row r="132" spans="1:12" ht="20.100000000000001" customHeight="1">
      <c r="A132" s="141" t="s">
        <v>2583</v>
      </c>
      <c r="B132" s="148" t="s">
        <v>2576</v>
      </c>
      <c r="C132" s="142" t="s">
        <v>4899</v>
      </c>
      <c r="D132" s="102" t="s">
        <v>114</v>
      </c>
      <c r="E132" s="137"/>
      <c r="F132" s="103">
        <v>6</v>
      </c>
      <c r="G132" s="104">
        <v>23.076923076923077</v>
      </c>
      <c r="H132" s="103">
        <v>8</v>
      </c>
      <c r="I132" s="104">
        <v>25</v>
      </c>
      <c r="J132" s="178" t="s">
        <v>2324</v>
      </c>
      <c r="K132" s="179" t="s">
        <v>2324</v>
      </c>
      <c r="L132" s="146"/>
    </row>
    <row r="133" spans="1:12" ht="20.100000000000001" customHeight="1">
      <c r="A133" s="99"/>
      <c r="B133" s="149"/>
      <c r="C133" s="100"/>
      <c r="D133" s="102" t="s">
        <v>115</v>
      </c>
      <c r="E133" s="137"/>
      <c r="F133" s="103">
        <v>6</v>
      </c>
      <c r="G133" s="104">
        <v>23.076923076923077</v>
      </c>
      <c r="H133" s="103">
        <v>7</v>
      </c>
      <c r="I133" s="104">
        <v>21.875</v>
      </c>
      <c r="J133" s="176"/>
      <c r="K133" s="163"/>
      <c r="L133" s="138"/>
    </row>
    <row r="134" spans="1:12" ht="20.100000000000001" customHeight="1">
      <c r="A134" s="99"/>
      <c r="B134" s="149"/>
      <c r="C134" s="100"/>
      <c r="D134" s="102" t="s">
        <v>116</v>
      </c>
      <c r="E134" s="137"/>
      <c r="F134" s="103">
        <v>11</v>
      </c>
      <c r="G134" s="104">
        <v>42.307692307692307</v>
      </c>
      <c r="H134" s="103">
        <v>14</v>
      </c>
      <c r="I134" s="104">
        <v>43.75</v>
      </c>
      <c r="J134" s="176"/>
      <c r="K134" s="163"/>
      <c r="L134" s="138"/>
    </row>
    <row r="135" spans="1:12" ht="20.100000000000001" customHeight="1">
      <c r="A135" s="99"/>
      <c r="B135" s="149"/>
      <c r="C135" s="100"/>
      <c r="D135" s="102" t="s">
        <v>117</v>
      </c>
      <c r="E135" s="137"/>
      <c r="F135" s="103">
        <v>3</v>
      </c>
      <c r="G135" s="104">
        <v>11.538461538461538</v>
      </c>
      <c r="H135" s="103">
        <v>3</v>
      </c>
      <c r="I135" s="104">
        <v>9.375</v>
      </c>
      <c r="J135" s="177"/>
      <c r="K135" s="163"/>
      <c r="L135" s="138"/>
    </row>
    <row r="136" spans="1:12" ht="20.100000000000001" customHeight="1">
      <c r="A136" s="141" t="s">
        <v>2584</v>
      </c>
      <c r="B136" s="148" t="s">
        <v>2577</v>
      </c>
      <c r="C136" s="142" t="s">
        <v>4897</v>
      </c>
      <c r="D136" s="143" t="s">
        <v>2463</v>
      </c>
      <c r="E136" s="144"/>
      <c r="F136" s="160">
        <v>15</v>
      </c>
      <c r="G136" s="161">
        <v>4.225352112676056</v>
      </c>
      <c r="H136" s="160">
        <v>16</v>
      </c>
      <c r="I136" s="161">
        <v>4.4692737430167595</v>
      </c>
      <c r="J136" s="144" t="s">
        <v>2324</v>
      </c>
      <c r="K136" s="144" t="s">
        <v>2324</v>
      </c>
      <c r="L136" s="146"/>
    </row>
    <row r="137" spans="1:12" ht="20.100000000000001" customHeight="1">
      <c r="A137" s="99"/>
      <c r="B137" s="149"/>
      <c r="C137" s="100"/>
      <c r="D137" s="102" t="s">
        <v>2461</v>
      </c>
      <c r="E137" s="137"/>
      <c r="F137" s="162">
        <v>59</v>
      </c>
      <c r="G137" s="153">
        <v>16.619718309859156</v>
      </c>
      <c r="H137" s="162">
        <v>59</v>
      </c>
      <c r="I137" s="153">
        <v>16.480446927374302</v>
      </c>
      <c r="J137" s="104"/>
      <c r="K137" s="163"/>
      <c r="L137" s="138"/>
    </row>
    <row r="138" spans="1:12" ht="20.100000000000001" customHeight="1">
      <c r="A138" s="99"/>
      <c r="B138" s="149"/>
      <c r="C138" s="100"/>
      <c r="D138" s="102" t="s">
        <v>118</v>
      </c>
      <c r="E138" s="137"/>
      <c r="F138" s="162">
        <v>87</v>
      </c>
      <c r="G138" s="153">
        <v>24.507042253521128</v>
      </c>
      <c r="H138" s="162">
        <v>86</v>
      </c>
      <c r="I138" s="153">
        <v>24.022346368715084</v>
      </c>
      <c r="J138" s="104"/>
      <c r="K138" s="163"/>
      <c r="L138" s="138"/>
    </row>
    <row r="139" spans="1:12" ht="20.100000000000001" customHeight="1">
      <c r="A139" s="99"/>
      <c r="B139" s="149"/>
      <c r="C139" s="100"/>
      <c r="D139" s="102" t="s">
        <v>2462</v>
      </c>
      <c r="E139" s="137"/>
      <c r="F139" s="162">
        <v>115</v>
      </c>
      <c r="G139" s="153">
        <v>32.394366197183096</v>
      </c>
      <c r="H139" s="162">
        <v>112</v>
      </c>
      <c r="I139" s="153">
        <v>31.284916201117319</v>
      </c>
      <c r="J139" s="104"/>
      <c r="K139" s="137"/>
      <c r="L139" s="138"/>
    </row>
    <row r="140" spans="1:12" ht="20.100000000000001" customHeight="1">
      <c r="A140" s="99"/>
      <c r="B140" s="149"/>
      <c r="C140" s="100"/>
      <c r="D140" s="102" t="s">
        <v>2460</v>
      </c>
      <c r="E140" s="137"/>
      <c r="F140" s="162">
        <v>79</v>
      </c>
      <c r="G140" s="153">
        <v>22.253521126760564</v>
      </c>
      <c r="H140" s="162">
        <v>85</v>
      </c>
      <c r="I140" s="153">
        <v>23.743016759776538</v>
      </c>
      <c r="J140" s="104"/>
      <c r="K140" s="137"/>
      <c r="L140" s="138"/>
    </row>
    <row r="141" spans="1:12" ht="20.100000000000001" customHeight="1">
      <c r="A141" s="141" t="s">
        <v>2585</v>
      </c>
      <c r="B141" s="148" t="s">
        <v>2578</v>
      </c>
      <c r="C141" s="142" t="s">
        <v>4897</v>
      </c>
      <c r="D141" s="143" t="s">
        <v>2570</v>
      </c>
      <c r="E141" s="144"/>
      <c r="F141" s="160">
        <v>2</v>
      </c>
      <c r="G141" s="161">
        <v>0.56338028169014087</v>
      </c>
      <c r="H141" s="160"/>
      <c r="I141" s="161"/>
      <c r="J141" s="144" t="s">
        <v>2324</v>
      </c>
      <c r="K141" s="144"/>
      <c r="L141" s="146"/>
    </row>
    <row r="142" spans="1:12" ht="20.100000000000001" customHeight="1">
      <c r="A142" s="99"/>
      <c r="B142" s="149"/>
      <c r="C142" s="100"/>
      <c r="D142" s="102" t="s">
        <v>2571</v>
      </c>
      <c r="E142" s="137"/>
      <c r="F142" s="162">
        <v>28</v>
      </c>
      <c r="G142" s="153">
        <v>7.887323943661972</v>
      </c>
      <c r="H142" s="162"/>
      <c r="I142" s="153"/>
      <c r="J142" s="104"/>
      <c r="K142" s="163"/>
      <c r="L142" s="138"/>
    </row>
    <row r="143" spans="1:12" ht="20.100000000000001" customHeight="1">
      <c r="A143" s="107"/>
      <c r="B143" s="150"/>
      <c r="C143" s="108"/>
      <c r="D143" s="110" t="s">
        <v>2572</v>
      </c>
      <c r="E143" s="139"/>
      <c r="F143" s="180">
        <v>325</v>
      </c>
      <c r="G143" s="154">
        <v>91.549295774647888</v>
      </c>
      <c r="H143" s="180"/>
      <c r="I143" s="154"/>
      <c r="J143" s="112"/>
      <c r="K143" s="155"/>
      <c r="L143" s="140"/>
    </row>
    <row r="144" spans="1:12" ht="20.100000000000001" customHeight="1">
      <c r="A144" s="141" t="s">
        <v>2586</v>
      </c>
      <c r="B144" s="142" t="s">
        <v>119</v>
      </c>
      <c r="C144" s="142" t="s">
        <v>4901</v>
      </c>
      <c r="D144" s="143" t="s">
        <v>103</v>
      </c>
      <c r="E144" s="144"/>
      <c r="F144" s="103">
        <v>1</v>
      </c>
      <c r="G144" s="104">
        <v>0.68965517241379315</v>
      </c>
      <c r="H144" s="103">
        <v>1</v>
      </c>
      <c r="I144" s="104">
        <v>0.71942446043165476</v>
      </c>
      <c r="J144" s="105" t="s">
        <v>1</v>
      </c>
      <c r="K144" s="105" t="s">
        <v>1</v>
      </c>
      <c r="L144" s="146"/>
    </row>
    <row r="145" spans="1:12" ht="20.100000000000001" customHeight="1">
      <c r="A145" s="99"/>
      <c r="B145" s="100"/>
      <c r="C145" s="100"/>
      <c r="D145" s="102" t="s">
        <v>104</v>
      </c>
      <c r="E145" s="137"/>
      <c r="F145" s="103">
        <v>12</v>
      </c>
      <c r="G145" s="104">
        <v>8.2758620689655178</v>
      </c>
      <c r="H145" s="103">
        <v>13</v>
      </c>
      <c r="I145" s="104">
        <v>9.3525179856115113</v>
      </c>
      <c r="J145" s="105"/>
      <c r="K145" s="105"/>
      <c r="L145" s="138"/>
    </row>
    <row r="146" spans="1:12" ht="20.100000000000001" customHeight="1">
      <c r="A146" s="99"/>
      <c r="B146" s="100"/>
      <c r="C146" s="100"/>
      <c r="D146" s="102" t="s">
        <v>105</v>
      </c>
      <c r="E146" s="137"/>
      <c r="F146" s="103"/>
      <c r="G146" s="104"/>
      <c r="H146" s="103"/>
      <c r="I146" s="104"/>
      <c r="J146" s="105"/>
      <c r="K146" s="105"/>
      <c r="L146" s="138"/>
    </row>
    <row r="147" spans="1:12" ht="20.100000000000001" customHeight="1">
      <c r="A147" s="99"/>
      <c r="B147" s="100"/>
      <c r="C147" s="100"/>
      <c r="D147" s="102" t="s">
        <v>106</v>
      </c>
      <c r="E147" s="137"/>
      <c r="F147" s="103">
        <v>5</v>
      </c>
      <c r="G147" s="104">
        <v>3.4482758620689653</v>
      </c>
      <c r="H147" s="103">
        <v>5</v>
      </c>
      <c r="I147" s="104">
        <v>3.5971223021582732</v>
      </c>
      <c r="J147" s="105"/>
      <c r="K147" s="105"/>
      <c r="L147" s="138"/>
    </row>
    <row r="148" spans="1:12" ht="20.100000000000001" customHeight="1">
      <c r="A148" s="99"/>
      <c r="B148" s="100"/>
      <c r="C148" s="100"/>
      <c r="D148" s="102" t="s">
        <v>107</v>
      </c>
      <c r="E148" s="137"/>
      <c r="F148" s="103">
        <v>66</v>
      </c>
      <c r="G148" s="104">
        <v>45.517241379310342</v>
      </c>
      <c r="H148" s="103">
        <v>66</v>
      </c>
      <c r="I148" s="104">
        <v>47.482014388489205</v>
      </c>
      <c r="J148" s="105"/>
      <c r="K148" s="105"/>
      <c r="L148" s="138"/>
    </row>
    <row r="149" spans="1:12" ht="20.100000000000001" customHeight="1">
      <c r="A149" s="99"/>
      <c r="B149" s="100"/>
      <c r="C149" s="100"/>
      <c r="D149" s="102" t="s">
        <v>108</v>
      </c>
      <c r="E149" s="137"/>
      <c r="F149" s="103">
        <v>51</v>
      </c>
      <c r="G149" s="104">
        <v>35.172413793103445</v>
      </c>
      <c r="H149" s="103">
        <v>44</v>
      </c>
      <c r="I149" s="104">
        <v>31.654676258992804</v>
      </c>
      <c r="J149" s="105"/>
      <c r="K149" s="105"/>
      <c r="L149" s="138"/>
    </row>
    <row r="150" spans="1:12" ht="20.100000000000001" customHeight="1">
      <c r="A150" s="99"/>
      <c r="B150" s="100"/>
      <c r="C150" s="100"/>
      <c r="D150" s="102" t="s">
        <v>109</v>
      </c>
      <c r="E150" s="137"/>
      <c r="F150" s="103">
        <v>10</v>
      </c>
      <c r="G150" s="104">
        <v>6.8965517241379306</v>
      </c>
      <c r="H150" s="103">
        <v>10</v>
      </c>
      <c r="I150" s="104">
        <v>7.1942446043165464</v>
      </c>
      <c r="J150" s="105"/>
      <c r="K150" s="105"/>
      <c r="L150" s="138"/>
    </row>
    <row r="151" spans="1:12" ht="20.100000000000001" customHeight="1">
      <c r="A151" s="99"/>
      <c r="B151" s="100"/>
      <c r="C151" s="100"/>
      <c r="D151" s="102" t="s">
        <v>110</v>
      </c>
      <c r="E151" s="137"/>
      <c r="F151" s="103"/>
      <c r="G151" s="104"/>
      <c r="H151" s="103"/>
      <c r="I151" s="104"/>
      <c r="J151" s="105"/>
      <c r="K151" s="105"/>
      <c r="L151" s="138"/>
    </row>
    <row r="152" spans="1:12" ht="20.100000000000001" customHeight="1">
      <c r="A152" s="141" t="s">
        <v>2587</v>
      </c>
      <c r="B152" s="156" t="s">
        <v>2094</v>
      </c>
      <c r="C152" s="142" t="s">
        <v>4900</v>
      </c>
      <c r="D152" s="143"/>
      <c r="E152" s="144"/>
      <c r="F152" s="94">
        <v>145</v>
      </c>
      <c r="G152" s="95">
        <v>100</v>
      </c>
      <c r="H152" s="94">
        <v>139</v>
      </c>
      <c r="I152" s="95">
        <v>100</v>
      </c>
      <c r="J152" s="145" t="s">
        <v>2326</v>
      </c>
      <c r="K152" s="145" t="s">
        <v>2326</v>
      </c>
      <c r="L152" s="146"/>
    </row>
    <row r="153" spans="1:12" ht="20.100000000000001" customHeight="1">
      <c r="A153" s="141" t="s">
        <v>2588</v>
      </c>
      <c r="B153" s="156" t="s">
        <v>120</v>
      </c>
      <c r="C153" s="142" t="s">
        <v>4900</v>
      </c>
      <c r="D153" s="157"/>
      <c r="E153" s="158"/>
      <c r="F153" s="94">
        <v>145</v>
      </c>
      <c r="G153" s="95">
        <v>100</v>
      </c>
      <c r="H153" s="94">
        <v>139</v>
      </c>
      <c r="I153" s="95">
        <v>100</v>
      </c>
      <c r="J153" s="159" t="s">
        <v>2326</v>
      </c>
      <c r="K153" s="159" t="s">
        <v>2326</v>
      </c>
      <c r="L153" s="146"/>
    </row>
    <row r="154" spans="1:12" ht="20.100000000000001" customHeight="1">
      <c r="A154" s="141" t="s">
        <v>2589</v>
      </c>
      <c r="B154" s="148" t="s">
        <v>121</v>
      </c>
      <c r="C154" s="142" t="s">
        <v>4900</v>
      </c>
      <c r="D154" s="102"/>
      <c r="E154" s="137" t="s">
        <v>112</v>
      </c>
      <c r="F154" s="103">
        <v>132</v>
      </c>
      <c r="G154" s="104">
        <f>F154/145*100</f>
        <v>91.034482758620697</v>
      </c>
      <c r="H154" s="103">
        <v>123</v>
      </c>
      <c r="I154" s="104">
        <v>88.489208633093526</v>
      </c>
      <c r="J154" s="105" t="s">
        <v>1</v>
      </c>
      <c r="K154" s="105" t="s">
        <v>1</v>
      </c>
      <c r="L154" s="146"/>
    </row>
    <row r="155" spans="1:12" ht="20.100000000000001" customHeight="1">
      <c r="A155" s="99"/>
      <c r="B155" s="149"/>
      <c r="C155" s="100"/>
      <c r="D155" s="102" t="s">
        <v>111</v>
      </c>
      <c r="E155" s="137"/>
      <c r="F155" s="103"/>
      <c r="G155" s="104"/>
      <c r="H155" s="103"/>
      <c r="I155" s="104"/>
      <c r="J155" s="105"/>
      <c r="K155" s="105"/>
      <c r="L155" s="138"/>
    </row>
    <row r="156" spans="1:12" ht="20.100000000000001" customHeight="1">
      <c r="A156" s="99"/>
      <c r="B156" s="150"/>
      <c r="C156" s="151"/>
      <c r="D156" s="110" t="s">
        <v>2332</v>
      </c>
      <c r="E156" s="152"/>
      <c r="F156" s="111">
        <v>13</v>
      </c>
      <c r="G156" s="112">
        <v>91.034482758620697</v>
      </c>
      <c r="H156" s="111">
        <v>16</v>
      </c>
      <c r="I156" s="112">
        <v>11.510791366906474</v>
      </c>
      <c r="J156" s="151"/>
      <c r="K156" s="151"/>
      <c r="L156" s="138"/>
    </row>
    <row r="157" spans="1:12" ht="20.100000000000001" customHeight="1">
      <c r="A157" s="141" t="s">
        <v>2590</v>
      </c>
      <c r="B157" s="148" t="s">
        <v>122</v>
      </c>
      <c r="C157" s="142" t="s">
        <v>4902</v>
      </c>
      <c r="D157" s="102" t="s">
        <v>114</v>
      </c>
      <c r="E157" s="137"/>
      <c r="F157" s="103">
        <v>2</v>
      </c>
      <c r="G157" s="104">
        <v>15.384615384615385</v>
      </c>
      <c r="H157" s="103">
        <v>3</v>
      </c>
      <c r="I157" s="104">
        <v>18.75</v>
      </c>
      <c r="J157" s="178" t="s">
        <v>2324</v>
      </c>
      <c r="K157" s="179" t="s">
        <v>2324</v>
      </c>
      <c r="L157" s="146"/>
    </row>
    <row r="158" spans="1:12" ht="20.100000000000001" customHeight="1">
      <c r="A158" s="99"/>
      <c r="B158" s="149"/>
      <c r="C158" s="100"/>
      <c r="D158" s="102" t="s">
        <v>115</v>
      </c>
      <c r="E158" s="137"/>
      <c r="F158" s="103">
        <v>2</v>
      </c>
      <c r="G158" s="104">
        <v>15.384615384615385</v>
      </c>
      <c r="H158" s="103">
        <v>2</v>
      </c>
      <c r="I158" s="104">
        <v>12.5</v>
      </c>
      <c r="J158" s="176"/>
      <c r="K158" s="163"/>
      <c r="L158" s="138"/>
    </row>
    <row r="159" spans="1:12" ht="20.100000000000001" customHeight="1">
      <c r="A159" s="99"/>
      <c r="B159" s="149"/>
      <c r="C159" s="100"/>
      <c r="D159" s="102" t="s">
        <v>116</v>
      </c>
      <c r="E159" s="137"/>
      <c r="F159" s="103">
        <v>5</v>
      </c>
      <c r="G159" s="104">
        <v>38.46153846153846</v>
      </c>
      <c r="H159" s="103">
        <v>7</v>
      </c>
      <c r="I159" s="104">
        <v>43.75</v>
      </c>
      <c r="J159" s="176"/>
      <c r="K159" s="163"/>
      <c r="L159" s="138"/>
    </row>
    <row r="160" spans="1:12" ht="20.100000000000001" customHeight="1">
      <c r="A160" s="99"/>
      <c r="B160" s="149"/>
      <c r="C160" s="100"/>
      <c r="D160" s="102" t="s">
        <v>117</v>
      </c>
      <c r="E160" s="137"/>
      <c r="F160" s="103">
        <v>4</v>
      </c>
      <c r="G160" s="104">
        <v>30.76923076923077</v>
      </c>
      <c r="H160" s="103">
        <v>4</v>
      </c>
      <c r="I160" s="104">
        <v>25</v>
      </c>
      <c r="J160" s="176"/>
      <c r="K160" s="163"/>
      <c r="L160" s="138"/>
    </row>
    <row r="161" spans="1:12" ht="20.100000000000001" customHeight="1">
      <c r="A161" s="141" t="s">
        <v>2591</v>
      </c>
      <c r="B161" s="148" t="s">
        <v>123</v>
      </c>
      <c r="C161" s="142" t="s">
        <v>4900</v>
      </c>
      <c r="D161" s="143" t="s">
        <v>2463</v>
      </c>
      <c r="E161" s="144"/>
      <c r="F161" s="160">
        <v>7</v>
      </c>
      <c r="G161" s="161">
        <v>4.8275862068965516</v>
      </c>
      <c r="H161" s="160">
        <v>7</v>
      </c>
      <c r="I161" s="161">
        <v>5.0359712230215825</v>
      </c>
      <c r="J161" s="142" t="s">
        <v>2324</v>
      </c>
      <c r="K161" s="144" t="s">
        <v>2324</v>
      </c>
      <c r="L161" s="146"/>
    </row>
    <row r="162" spans="1:12" ht="20.100000000000001" customHeight="1">
      <c r="A162" s="99"/>
      <c r="B162" s="149"/>
      <c r="C162" s="100"/>
      <c r="D162" s="102" t="s">
        <v>2461</v>
      </c>
      <c r="E162" s="137"/>
      <c r="F162" s="162">
        <v>22</v>
      </c>
      <c r="G162" s="153">
        <v>15.172413793103448</v>
      </c>
      <c r="H162" s="162">
        <v>22</v>
      </c>
      <c r="I162" s="153">
        <v>15.827338129496402</v>
      </c>
      <c r="J162" s="104"/>
      <c r="K162" s="163"/>
      <c r="L162" s="138"/>
    </row>
    <row r="163" spans="1:12" ht="20.100000000000001" customHeight="1">
      <c r="A163" s="99"/>
      <c r="B163" s="149"/>
      <c r="C163" s="100"/>
      <c r="D163" s="102" t="s">
        <v>118</v>
      </c>
      <c r="E163" s="137"/>
      <c r="F163" s="162">
        <v>33</v>
      </c>
      <c r="G163" s="153">
        <v>22.758620689655171</v>
      </c>
      <c r="H163" s="162">
        <v>33</v>
      </c>
      <c r="I163" s="153">
        <v>23.741007194244602</v>
      </c>
      <c r="J163" s="104"/>
      <c r="K163" s="163"/>
      <c r="L163" s="138"/>
    </row>
    <row r="164" spans="1:12" ht="20.100000000000001" customHeight="1">
      <c r="A164" s="99"/>
      <c r="B164" s="149"/>
      <c r="C164" s="100"/>
      <c r="D164" s="102" t="s">
        <v>2462</v>
      </c>
      <c r="E164" s="137"/>
      <c r="F164" s="162">
        <v>51</v>
      </c>
      <c r="G164" s="153">
        <v>35.172413793103445</v>
      </c>
      <c r="H164" s="162">
        <v>48</v>
      </c>
      <c r="I164" s="153">
        <v>34.532374100719423</v>
      </c>
      <c r="J164" s="104"/>
      <c r="K164" s="137"/>
      <c r="L164" s="138"/>
    </row>
    <row r="165" spans="1:12" ht="20.100000000000001" customHeight="1">
      <c r="A165" s="99"/>
      <c r="B165" s="149"/>
      <c r="C165" s="100"/>
      <c r="D165" s="102" t="s">
        <v>2460</v>
      </c>
      <c r="E165" s="137"/>
      <c r="F165" s="162">
        <v>32</v>
      </c>
      <c r="G165" s="153">
        <v>22.068965517241381</v>
      </c>
      <c r="H165" s="162">
        <v>29</v>
      </c>
      <c r="I165" s="153">
        <v>20.863309352517987</v>
      </c>
      <c r="J165" s="104"/>
      <c r="K165" s="137"/>
      <c r="L165" s="138"/>
    </row>
    <row r="166" spans="1:12" ht="20.100000000000001" customHeight="1">
      <c r="A166" s="141" t="s">
        <v>2592</v>
      </c>
      <c r="B166" s="148" t="s">
        <v>2677</v>
      </c>
      <c r="C166" s="142" t="s">
        <v>4900</v>
      </c>
      <c r="D166" s="143" t="s">
        <v>2570</v>
      </c>
      <c r="E166" s="144"/>
      <c r="F166" s="160"/>
      <c r="G166" s="161"/>
      <c r="H166" s="160"/>
      <c r="I166" s="161"/>
      <c r="J166" s="142" t="s">
        <v>2324</v>
      </c>
      <c r="K166" s="144"/>
      <c r="L166" s="146"/>
    </row>
    <row r="167" spans="1:12" ht="20.100000000000001" customHeight="1">
      <c r="A167" s="99"/>
      <c r="B167" s="149"/>
      <c r="C167" s="100"/>
      <c r="D167" s="102" t="s">
        <v>2571</v>
      </c>
      <c r="E167" s="137"/>
      <c r="F167" s="162">
        <v>15</v>
      </c>
      <c r="G167" s="153">
        <v>10.344827586206897</v>
      </c>
      <c r="H167" s="162"/>
      <c r="I167" s="153"/>
      <c r="J167" s="104"/>
      <c r="K167" s="163"/>
      <c r="L167" s="138"/>
    </row>
    <row r="168" spans="1:12" ht="20.100000000000001" customHeight="1">
      <c r="A168" s="107"/>
      <c r="B168" s="150"/>
      <c r="C168" s="108"/>
      <c r="D168" s="110" t="s">
        <v>2572</v>
      </c>
      <c r="E168" s="139"/>
      <c r="F168" s="180">
        <v>130</v>
      </c>
      <c r="G168" s="154">
        <v>89.65517241379311</v>
      </c>
      <c r="H168" s="180"/>
      <c r="I168" s="154"/>
      <c r="J168" s="112"/>
      <c r="K168" s="155"/>
      <c r="L168" s="140"/>
    </row>
    <row r="169" spans="1:12" ht="20.100000000000001" customHeight="1">
      <c r="A169" s="141" t="s">
        <v>2593</v>
      </c>
      <c r="B169" s="142" t="s">
        <v>124</v>
      </c>
      <c r="C169" s="142" t="s">
        <v>4904</v>
      </c>
      <c r="D169" s="143" t="s">
        <v>103</v>
      </c>
      <c r="E169" s="144"/>
      <c r="F169" s="103">
        <v>1</v>
      </c>
      <c r="G169" s="104">
        <v>1.5625</v>
      </c>
      <c r="H169" s="103"/>
      <c r="I169" s="104"/>
      <c r="J169" s="176" t="s">
        <v>1</v>
      </c>
      <c r="K169" s="163" t="s">
        <v>1</v>
      </c>
      <c r="L169" s="146"/>
    </row>
    <row r="170" spans="1:12" ht="20.100000000000001" customHeight="1">
      <c r="A170" s="99"/>
      <c r="B170" s="100"/>
      <c r="C170" s="100"/>
      <c r="D170" s="102" t="s">
        <v>104</v>
      </c>
      <c r="E170" s="137"/>
      <c r="F170" s="103">
        <v>4</v>
      </c>
      <c r="G170" s="104">
        <v>6.25</v>
      </c>
      <c r="H170" s="103">
        <v>4</v>
      </c>
      <c r="I170" s="104">
        <v>6.25</v>
      </c>
      <c r="J170" s="176"/>
      <c r="K170" s="163"/>
      <c r="L170" s="138"/>
    </row>
    <row r="171" spans="1:12" ht="20.100000000000001" customHeight="1">
      <c r="A171" s="99"/>
      <c r="B171" s="100"/>
      <c r="C171" s="100"/>
      <c r="D171" s="102" t="s">
        <v>105</v>
      </c>
      <c r="E171" s="137"/>
      <c r="F171" s="103"/>
      <c r="G171" s="104"/>
      <c r="H171" s="103"/>
      <c r="I171" s="104"/>
      <c r="J171" s="176"/>
      <c r="K171" s="163"/>
      <c r="L171" s="138"/>
    </row>
    <row r="172" spans="1:12" ht="20.100000000000001" customHeight="1">
      <c r="A172" s="99"/>
      <c r="B172" s="100"/>
      <c r="C172" s="100"/>
      <c r="D172" s="102" t="s">
        <v>106</v>
      </c>
      <c r="E172" s="137"/>
      <c r="F172" s="103">
        <v>2</v>
      </c>
      <c r="G172" s="104">
        <v>3.125</v>
      </c>
      <c r="H172" s="103">
        <v>2</v>
      </c>
      <c r="I172" s="104">
        <v>3.125</v>
      </c>
      <c r="J172" s="176"/>
      <c r="K172" s="163"/>
      <c r="L172" s="138"/>
    </row>
    <row r="173" spans="1:12" ht="20.100000000000001" customHeight="1">
      <c r="A173" s="99"/>
      <c r="B173" s="100"/>
      <c r="C173" s="100"/>
      <c r="D173" s="102" t="s">
        <v>107</v>
      </c>
      <c r="E173" s="137"/>
      <c r="F173" s="103">
        <v>27</v>
      </c>
      <c r="G173" s="104">
        <v>42.1875</v>
      </c>
      <c r="H173" s="103">
        <v>29</v>
      </c>
      <c r="I173" s="104">
        <v>45.3125</v>
      </c>
      <c r="J173" s="176"/>
      <c r="K173" s="163"/>
      <c r="L173" s="138"/>
    </row>
    <row r="174" spans="1:12" ht="20.100000000000001" customHeight="1">
      <c r="A174" s="99"/>
      <c r="B174" s="100"/>
      <c r="C174" s="100"/>
      <c r="D174" s="102" t="s">
        <v>108</v>
      </c>
      <c r="E174" s="137"/>
      <c r="F174" s="103">
        <v>24</v>
      </c>
      <c r="G174" s="104">
        <v>37.5</v>
      </c>
      <c r="H174" s="103">
        <v>22</v>
      </c>
      <c r="I174" s="104">
        <v>34.375</v>
      </c>
      <c r="J174" s="176"/>
      <c r="K174" s="163"/>
      <c r="L174" s="138"/>
    </row>
    <row r="175" spans="1:12" ht="20.100000000000001" customHeight="1">
      <c r="A175" s="99"/>
      <c r="B175" s="100"/>
      <c r="C175" s="100"/>
      <c r="D175" s="102" t="s">
        <v>109</v>
      </c>
      <c r="E175" s="137"/>
      <c r="F175" s="103">
        <v>5</v>
      </c>
      <c r="G175" s="104">
        <v>7.8125</v>
      </c>
      <c r="H175" s="103">
        <v>6</v>
      </c>
      <c r="I175" s="104">
        <v>9.375</v>
      </c>
      <c r="J175" s="176"/>
      <c r="K175" s="163"/>
      <c r="L175" s="138"/>
    </row>
    <row r="176" spans="1:12" ht="20.100000000000001" customHeight="1">
      <c r="A176" s="99"/>
      <c r="B176" s="100"/>
      <c r="C176" s="100"/>
      <c r="D176" s="102" t="s">
        <v>110</v>
      </c>
      <c r="E176" s="137"/>
      <c r="F176" s="103">
        <v>1</v>
      </c>
      <c r="G176" s="104">
        <v>1.5625</v>
      </c>
      <c r="H176" s="103">
        <v>1</v>
      </c>
      <c r="I176" s="104">
        <v>1.5625</v>
      </c>
      <c r="J176" s="176"/>
      <c r="K176" s="163"/>
      <c r="L176" s="138"/>
    </row>
    <row r="177" spans="1:12" ht="20.100000000000001" customHeight="1">
      <c r="A177" s="141" t="s">
        <v>2594</v>
      </c>
      <c r="B177" s="156" t="s">
        <v>2095</v>
      </c>
      <c r="C177" s="142" t="s">
        <v>4903</v>
      </c>
      <c r="D177" s="143"/>
      <c r="E177" s="144"/>
      <c r="F177" s="94">
        <v>64</v>
      </c>
      <c r="G177" s="95">
        <v>100</v>
      </c>
      <c r="H177" s="94">
        <v>64</v>
      </c>
      <c r="I177" s="95">
        <v>100</v>
      </c>
      <c r="J177" s="178" t="s">
        <v>2326</v>
      </c>
      <c r="K177" s="179" t="s">
        <v>2326</v>
      </c>
      <c r="L177" s="146"/>
    </row>
    <row r="178" spans="1:12" ht="20.100000000000001" customHeight="1">
      <c r="A178" s="141" t="s">
        <v>2595</v>
      </c>
      <c r="B178" s="156" t="s">
        <v>125</v>
      </c>
      <c r="C178" s="142" t="s">
        <v>4903</v>
      </c>
      <c r="D178" s="157"/>
      <c r="E178" s="158"/>
      <c r="F178" s="94">
        <v>64</v>
      </c>
      <c r="G178" s="95">
        <v>100</v>
      </c>
      <c r="H178" s="94">
        <v>64</v>
      </c>
      <c r="I178" s="95">
        <v>100</v>
      </c>
      <c r="J178" s="159" t="s">
        <v>2326</v>
      </c>
      <c r="K178" s="302" t="s">
        <v>2326</v>
      </c>
      <c r="L178" s="146"/>
    </row>
    <row r="179" spans="1:12" ht="20.100000000000001" customHeight="1">
      <c r="A179" s="141" t="s">
        <v>2596</v>
      </c>
      <c r="B179" s="148" t="s">
        <v>126</v>
      </c>
      <c r="C179" s="142" t="s">
        <v>4903</v>
      </c>
      <c r="D179" s="102"/>
      <c r="E179" s="137" t="s">
        <v>112</v>
      </c>
      <c r="F179" s="103">
        <v>60</v>
      </c>
      <c r="G179" s="104">
        <v>93.75</v>
      </c>
      <c r="H179" s="103">
        <v>59</v>
      </c>
      <c r="I179" s="104">
        <v>92.1875</v>
      </c>
      <c r="J179" s="176" t="s">
        <v>1</v>
      </c>
      <c r="K179" s="163" t="s">
        <v>1</v>
      </c>
      <c r="L179" s="146"/>
    </row>
    <row r="180" spans="1:12" ht="20.100000000000001" customHeight="1">
      <c r="A180" s="99"/>
      <c r="B180" s="149"/>
      <c r="C180" s="100"/>
      <c r="D180" s="102" t="s">
        <v>111</v>
      </c>
      <c r="E180" s="137"/>
      <c r="F180" s="103"/>
      <c r="G180" s="104"/>
      <c r="H180" s="103"/>
      <c r="I180" s="104"/>
      <c r="J180" s="176"/>
      <c r="K180" s="163"/>
      <c r="L180" s="138"/>
    </row>
    <row r="181" spans="1:12" ht="20.100000000000001" customHeight="1">
      <c r="A181" s="99"/>
      <c r="B181" s="150"/>
      <c r="C181" s="151"/>
      <c r="D181" s="110" t="s">
        <v>2332</v>
      </c>
      <c r="E181" s="152"/>
      <c r="F181" s="111">
        <v>4</v>
      </c>
      <c r="G181" s="112">
        <v>6.25</v>
      </c>
      <c r="H181" s="111">
        <v>5</v>
      </c>
      <c r="I181" s="112">
        <v>7.8125</v>
      </c>
      <c r="J181" s="151"/>
      <c r="K181" s="152"/>
      <c r="L181" s="138"/>
    </row>
    <row r="182" spans="1:12" ht="20.100000000000001" customHeight="1">
      <c r="A182" s="141" t="s">
        <v>2597</v>
      </c>
      <c r="B182" s="148" t="s">
        <v>127</v>
      </c>
      <c r="C182" s="142" t="s">
        <v>4905</v>
      </c>
      <c r="D182" s="102" t="s">
        <v>114</v>
      </c>
      <c r="E182" s="137"/>
      <c r="F182" s="103">
        <v>1</v>
      </c>
      <c r="G182" s="104">
        <v>25</v>
      </c>
      <c r="H182" s="103">
        <v>1</v>
      </c>
      <c r="I182" s="104">
        <v>20</v>
      </c>
      <c r="J182" s="178" t="s">
        <v>2324</v>
      </c>
      <c r="K182" s="179" t="s">
        <v>2324</v>
      </c>
      <c r="L182" s="146"/>
    </row>
    <row r="183" spans="1:12" ht="20.100000000000001" customHeight="1">
      <c r="A183" s="99"/>
      <c r="B183" s="149"/>
      <c r="C183" s="100"/>
      <c r="D183" s="102" t="s">
        <v>115</v>
      </c>
      <c r="E183" s="137"/>
      <c r="F183" s="103">
        <v>1</v>
      </c>
      <c r="G183" s="104">
        <v>25</v>
      </c>
      <c r="H183" s="103">
        <v>1</v>
      </c>
      <c r="I183" s="104">
        <v>20</v>
      </c>
      <c r="J183" s="176"/>
      <c r="K183" s="163"/>
      <c r="L183" s="138"/>
    </row>
    <row r="184" spans="1:12" ht="20.100000000000001" customHeight="1">
      <c r="A184" s="99"/>
      <c r="B184" s="149"/>
      <c r="C184" s="100"/>
      <c r="D184" s="102" t="s">
        <v>116</v>
      </c>
      <c r="E184" s="137"/>
      <c r="F184" s="103">
        <v>1</v>
      </c>
      <c r="G184" s="104">
        <v>25</v>
      </c>
      <c r="H184" s="103">
        <v>2</v>
      </c>
      <c r="I184" s="104">
        <v>40</v>
      </c>
      <c r="J184" s="176"/>
      <c r="K184" s="163"/>
      <c r="L184" s="138"/>
    </row>
    <row r="185" spans="1:12" ht="20.100000000000001" customHeight="1">
      <c r="A185" s="99"/>
      <c r="B185" s="149"/>
      <c r="C185" s="100"/>
      <c r="D185" s="102" t="s">
        <v>117</v>
      </c>
      <c r="E185" s="137"/>
      <c r="F185" s="103">
        <v>1</v>
      </c>
      <c r="G185" s="104">
        <v>25</v>
      </c>
      <c r="H185" s="103">
        <v>1</v>
      </c>
      <c r="I185" s="104">
        <v>20</v>
      </c>
      <c r="J185" s="176"/>
      <c r="K185" s="163"/>
      <c r="L185" s="138"/>
    </row>
    <row r="186" spans="1:12" ht="20.100000000000001" customHeight="1">
      <c r="A186" s="141" t="s">
        <v>2598</v>
      </c>
      <c r="B186" s="148" t="s">
        <v>128</v>
      </c>
      <c r="C186" s="142" t="s">
        <v>4903</v>
      </c>
      <c r="D186" s="143" t="s">
        <v>2463</v>
      </c>
      <c r="E186" s="144"/>
      <c r="F186" s="160">
        <v>4</v>
      </c>
      <c r="G186" s="161">
        <v>6.25</v>
      </c>
      <c r="H186" s="160">
        <v>3</v>
      </c>
      <c r="I186" s="161">
        <v>4.6875</v>
      </c>
      <c r="J186" s="142" t="s">
        <v>2324</v>
      </c>
      <c r="K186" s="144" t="s">
        <v>2324</v>
      </c>
      <c r="L186" s="146"/>
    </row>
    <row r="187" spans="1:12" ht="20.100000000000001" customHeight="1">
      <c r="A187" s="99"/>
      <c r="B187" s="149"/>
      <c r="C187" s="100"/>
      <c r="D187" s="102" t="s">
        <v>2461</v>
      </c>
      <c r="E187" s="137"/>
      <c r="F187" s="162">
        <v>9</v>
      </c>
      <c r="G187" s="153">
        <v>14.0625</v>
      </c>
      <c r="H187" s="162">
        <v>10</v>
      </c>
      <c r="I187" s="153">
        <v>15.625</v>
      </c>
      <c r="J187" s="104"/>
      <c r="K187" s="163"/>
      <c r="L187" s="138"/>
    </row>
    <row r="188" spans="1:12" ht="20.100000000000001" customHeight="1">
      <c r="A188" s="99"/>
      <c r="B188" s="149"/>
      <c r="C188" s="100"/>
      <c r="D188" s="102" t="s">
        <v>118</v>
      </c>
      <c r="E188" s="137"/>
      <c r="F188" s="162">
        <v>13</v>
      </c>
      <c r="G188" s="153">
        <v>20.3125</v>
      </c>
      <c r="H188" s="162">
        <v>12</v>
      </c>
      <c r="I188" s="153">
        <v>18.75</v>
      </c>
      <c r="J188" s="104"/>
      <c r="K188" s="163"/>
      <c r="L188" s="138"/>
    </row>
    <row r="189" spans="1:12" ht="20.100000000000001" customHeight="1">
      <c r="A189" s="99"/>
      <c r="B189" s="149"/>
      <c r="C189" s="100"/>
      <c r="D189" s="102" t="s">
        <v>2462</v>
      </c>
      <c r="E189" s="137"/>
      <c r="F189" s="162">
        <v>24</v>
      </c>
      <c r="G189" s="153">
        <v>37.5</v>
      </c>
      <c r="H189" s="162">
        <v>25</v>
      </c>
      <c r="I189" s="153">
        <v>39.0625</v>
      </c>
      <c r="J189" s="104"/>
      <c r="K189" s="137"/>
      <c r="L189" s="138"/>
    </row>
    <row r="190" spans="1:12" ht="20.100000000000001" customHeight="1">
      <c r="A190" s="99"/>
      <c r="B190" s="149"/>
      <c r="C190" s="100"/>
      <c r="D190" s="102" t="s">
        <v>2460</v>
      </c>
      <c r="E190" s="137"/>
      <c r="F190" s="162">
        <v>14</v>
      </c>
      <c r="G190" s="153">
        <v>21.875</v>
      </c>
      <c r="H190" s="162">
        <v>14</v>
      </c>
      <c r="I190" s="153">
        <v>21.875</v>
      </c>
      <c r="J190" s="104"/>
      <c r="K190" s="137"/>
      <c r="L190" s="138"/>
    </row>
    <row r="191" spans="1:12" ht="20.100000000000001" customHeight="1">
      <c r="A191" s="141" t="s">
        <v>2599</v>
      </c>
      <c r="B191" s="148" t="s">
        <v>2678</v>
      </c>
      <c r="C191" s="142" t="s">
        <v>4903</v>
      </c>
      <c r="D191" s="143" t="s">
        <v>2570</v>
      </c>
      <c r="E191" s="144"/>
      <c r="F191" s="160">
        <v>1</v>
      </c>
      <c r="G191" s="161">
        <v>1.5625</v>
      </c>
      <c r="H191" s="160"/>
      <c r="I191" s="161"/>
      <c r="J191" s="142" t="s">
        <v>2324</v>
      </c>
      <c r="K191" s="144"/>
      <c r="L191" s="146"/>
    </row>
    <row r="192" spans="1:12" ht="20.100000000000001" customHeight="1">
      <c r="A192" s="99"/>
      <c r="B192" s="149"/>
      <c r="C192" s="100"/>
      <c r="D192" s="102" t="s">
        <v>2571</v>
      </c>
      <c r="E192" s="137"/>
      <c r="F192" s="162">
        <v>2</v>
      </c>
      <c r="G192" s="153">
        <v>3.125</v>
      </c>
      <c r="H192" s="162"/>
      <c r="I192" s="153"/>
      <c r="J192" s="104"/>
      <c r="K192" s="163"/>
      <c r="L192" s="138"/>
    </row>
    <row r="193" spans="1:12" ht="20.100000000000001" customHeight="1">
      <c r="A193" s="107"/>
      <c r="B193" s="150"/>
      <c r="C193" s="108"/>
      <c r="D193" s="110" t="s">
        <v>2572</v>
      </c>
      <c r="E193" s="139"/>
      <c r="F193" s="180">
        <v>61</v>
      </c>
      <c r="G193" s="154">
        <v>95.3125</v>
      </c>
      <c r="H193" s="180"/>
      <c r="I193" s="154"/>
      <c r="J193" s="112"/>
      <c r="K193" s="155"/>
      <c r="L193" s="140"/>
    </row>
    <row r="194" spans="1:12" ht="20.100000000000001" customHeight="1">
      <c r="A194" s="141" t="s">
        <v>2600</v>
      </c>
      <c r="B194" s="142" t="s">
        <v>129</v>
      </c>
      <c r="C194" s="142" t="s">
        <v>4907</v>
      </c>
      <c r="D194" s="143" t="s">
        <v>103</v>
      </c>
      <c r="E194" s="144"/>
      <c r="F194" s="103"/>
      <c r="G194" s="104"/>
      <c r="H194" s="103"/>
      <c r="I194" s="104"/>
      <c r="J194" s="176" t="s">
        <v>1</v>
      </c>
      <c r="K194" s="163" t="s">
        <v>1</v>
      </c>
      <c r="L194" s="146"/>
    </row>
    <row r="195" spans="1:12" ht="20.100000000000001" customHeight="1">
      <c r="A195" s="99"/>
      <c r="B195" s="100"/>
      <c r="C195" s="100"/>
      <c r="D195" s="102" t="s">
        <v>104</v>
      </c>
      <c r="E195" s="137"/>
      <c r="F195" s="103"/>
      <c r="G195" s="104"/>
      <c r="H195" s="103"/>
      <c r="I195" s="104"/>
      <c r="J195" s="176"/>
      <c r="K195" s="163"/>
      <c r="L195" s="138"/>
    </row>
    <row r="196" spans="1:12" ht="20.100000000000001" customHeight="1">
      <c r="A196" s="99"/>
      <c r="B196" s="100"/>
      <c r="C196" s="100"/>
      <c r="D196" s="102" t="s">
        <v>105</v>
      </c>
      <c r="E196" s="137"/>
      <c r="F196" s="103"/>
      <c r="G196" s="104"/>
      <c r="H196" s="103"/>
      <c r="I196" s="104"/>
      <c r="J196" s="176"/>
      <c r="K196" s="163"/>
      <c r="L196" s="138"/>
    </row>
    <row r="197" spans="1:12" ht="20.100000000000001" customHeight="1">
      <c r="A197" s="99"/>
      <c r="B197" s="100"/>
      <c r="C197" s="100"/>
      <c r="D197" s="102" t="s">
        <v>106</v>
      </c>
      <c r="E197" s="137"/>
      <c r="F197" s="103">
        <v>1</v>
      </c>
      <c r="G197" s="104">
        <v>3.3333333333333335</v>
      </c>
      <c r="H197" s="103">
        <v>1</v>
      </c>
      <c r="I197" s="104">
        <v>3.8461538461538463</v>
      </c>
      <c r="J197" s="176"/>
      <c r="K197" s="163"/>
      <c r="L197" s="138"/>
    </row>
    <row r="198" spans="1:12" ht="20.100000000000001" customHeight="1">
      <c r="A198" s="99"/>
      <c r="B198" s="100"/>
      <c r="C198" s="100"/>
      <c r="D198" s="102" t="s">
        <v>107</v>
      </c>
      <c r="E198" s="137"/>
      <c r="F198" s="103">
        <v>12</v>
      </c>
      <c r="G198" s="104">
        <v>40</v>
      </c>
      <c r="H198" s="103">
        <v>12</v>
      </c>
      <c r="I198" s="104">
        <v>46.153846153846153</v>
      </c>
      <c r="J198" s="176"/>
      <c r="K198" s="163"/>
      <c r="L198" s="138"/>
    </row>
    <row r="199" spans="1:12" ht="20.100000000000001" customHeight="1">
      <c r="A199" s="99"/>
      <c r="B199" s="100"/>
      <c r="C199" s="100"/>
      <c r="D199" s="102" t="s">
        <v>108</v>
      </c>
      <c r="E199" s="137"/>
      <c r="F199" s="103">
        <v>13</v>
      </c>
      <c r="G199" s="104">
        <v>43.333333333333336</v>
      </c>
      <c r="H199" s="103">
        <v>10</v>
      </c>
      <c r="I199" s="104">
        <v>38.461538461538467</v>
      </c>
      <c r="J199" s="176"/>
      <c r="K199" s="163"/>
      <c r="L199" s="138"/>
    </row>
    <row r="200" spans="1:12" ht="20.100000000000001" customHeight="1">
      <c r="A200" s="99"/>
      <c r="B200" s="100"/>
      <c r="C200" s="100"/>
      <c r="D200" s="102" t="s">
        <v>109</v>
      </c>
      <c r="E200" s="137"/>
      <c r="F200" s="103">
        <v>4</v>
      </c>
      <c r="G200" s="104">
        <v>13.333333333333334</v>
      </c>
      <c r="H200" s="103">
        <v>3</v>
      </c>
      <c r="I200" s="104">
        <v>11.538461538461538</v>
      </c>
      <c r="J200" s="176"/>
      <c r="K200" s="163"/>
      <c r="L200" s="138"/>
    </row>
    <row r="201" spans="1:12" ht="20.100000000000001" customHeight="1">
      <c r="A201" s="99"/>
      <c r="B201" s="100"/>
      <c r="C201" s="100"/>
      <c r="D201" s="102" t="s">
        <v>110</v>
      </c>
      <c r="E201" s="137"/>
      <c r="F201" s="103"/>
      <c r="G201" s="104"/>
      <c r="H201" s="103"/>
      <c r="I201" s="104"/>
      <c r="J201" s="176"/>
      <c r="K201" s="163"/>
      <c r="L201" s="138"/>
    </row>
    <row r="202" spans="1:12" ht="20.100000000000001" customHeight="1">
      <c r="A202" s="141" t="s">
        <v>2601</v>
      </c>
      <c r="B202" s="156" t="s">
        <v>2096</v>
      </c>
      <c r="C202" s="142" t="s">
        <v>4906</v>
      </c>
      <c r="D202" s="143"/>
      <c r="E202" s="144"/>
      <c r="F202" s="94">
        <v>30</v>
      </c>
      <c r="G202" s="95">
        <v>100</v>
      </c>
      <c r="H202" s="94">
        <v>26</v>
      </c>
      <c r="I202" s="95">
        <v>100</v>
      </c>
      <c r="J202" s="178" t="s">
        <v>2326</v>
      </c>
      <c r="K202" s="179" t="s">
        <v>2326</v>
      </c>
      <c r="L202" s="146"/>
    </row>
    <row r="203" spans="1:12" ht="20.100000000000001" customHeight="1">
      <c r="A203" s="141" t="s">
        <v>2602</v>
      </c>
      <c r="B203" s="156" t="s">
        <v>130</v>
      </c>
      <c r="C203" s="142" t="s">
        <v>4906</v>
      </c>
      <c r="D203" s="157"/>
      <c r="E203" s="158"/>
      <c r="F203" s="94">
        <v>30</v>
      </c>
      <c r="G203" s="95">
        <v>100</v>
      </c>
      <c r="H203" s="94">
        <v>26</v>
      </c>
      <c r="I203" s="95">
        <v>100</v>
      </c>
      <c r="J203" s="159" t="s">
        <v>2326</v>
      </c>
      <c r="K203" s="302" t="s">
        <v>2326</v>
      </c>
      <c r="L203" s="146"/>
    </row>
    <row r="204" spans="1:12" ht="20.100000000000001" customHeight="1">
      <c r="A204" s="141" t="s">
        <v>2603</v>
      </c>
      <c r="B204" s="148" t="s">
        <v>131</v>
      </c>
      <c r="C204" s="142" t="s">
        <v>4906</v>
      </c>
      <c r="D204" s="102"/>
      <c r="E204" s="137" t="s">
        <v>112</v>
      </c>
      <c r="F204" s="103">
        <v>26</v>
      </c>
      <c r="G204" s="104">
        <v>86.666666666666671</v>
      </c>
      <c r="H204" s="103">
        <v>21</v>
      </c>
      <c r="I204" s="104">
        <v>80.769230769230774</v>
      </c>
      <c r="J204" s="176" t="s">
        <v>1</v>
      </c>
      <c r="K204" s="163" t="s">
        <v>1</v>
      </c>
      <c r="L204" s="146"/>
    </row>
    <row r="205" spans="1:12" ht="20.100000000000001" customHeight="1">
      <c r="A205" s="99"/>
      <c r="B205" s="149"/>
      <c r="C205" s="100"/>
      <c r="D205" s="102" t="s">
        <v>111</v>
      </c>
      <c r="E205" s="137"/>
      <c r="F205" s="103"/>
      <c r="G205" s="104"/>
      <c r="H205" s="103"/>
      <c r="I205" s="104"/>
      <c r="J205" s="176"/>
      <c r="K205" s="163"/>
      <c r="L205" s="138"/>
    </row>
    <row r="206" spans="1:12" ht="20.100000000000001" customHeight="1">
      <c r="A206" s="99"/>
      <c r="B206" s="150"/>
      <c r="C206" s="151"/>
      <c r="D206" s="110" t="s">
        <v>2332</v>
      </c>
      <c r="E206" s="152"/>
      <c r="F206" s="111">
        <v>4</v>
      </c>
      <c r="G206" s="112">
        <v>13.333333333333334</v>
      </c>
      <c r="H206" s="111">
        <v>5</v>
      </c>
      <c r="I206" s="112">
        <v>19.230769230769226</v>
      </c>
      <c r="J206" s="151"/>
      <c r="K206" s="152"/>
      <c r="L206" s="138"/>
    </row>
    <row r="207" spans="1:12" ht="20.100000000000001" customHeight="1">
      <c r="A207" s="141" t="s">
        <v>2604</v>
      </c>
      <c r="B207" s="148" t="s">
        <v>132</v>
      </c>
      <c r="C207" s="142" t="s">
        <v>4910</v>
      </c>
      <c r="D207" s="102" t="s">
        <v>114</v>
      </c>
      <c r="E207" s="137"/>
      <c r="F207" s="103">
        <v>1</v>
      </c>
      <c r="G207" s="104">
        <v>25</v>
      </c>
      <c r="H207" s="103">
        <v>1</v>
      </c>
      <c r="I207" s="104">
        <v>20</v>
      </c>
      <c r="J207" s="178" t="s">
        <v>2324</v>
      </c>
      <c r="K207" s="179" t="s">
        <v>2324</v>
      </c>
      <c r="L207" s="146"/>
    </row>
    <row r="208" spans="1:12" ht="20.100000000000001" customHeight="1">
      <c r="A208" s="99"/>
      <c r="B208" s="149"/>
      <c r="C208" s="100"/>
      <c r="D208" s="102" t="s">
        <v>115</v>
      </c>
      <c r="E208" s="137"/>
      <c r="F208" s="103"/>
      <c r="G208" s="104"/>
      <c r="H208" s="103"/>
      <c r="I208" s="104"/>
      <c r="J208" s="176"/>
      <c r="K208" s="163"/>
      <c r="L208" s="138"/>
    </row>
    <row r="209" spans="1:12" ht="20.100000000000001" customHeight="1">
      <c r="A209" s="99"/>
      <c r="B209" s="149"/>
      <c r="C209" s="100"/>
      <c r="D209" s="102" t="s">
        <v>116</v>
      </c>
      <c r="E209" s="137"/>
      <c r="F209" s="103">
        <v>2</v>
      </c>
      <c r="G209" s="104">
        <v>50</v>
      </c>
      <c r="H209" s="103">
        <v>2</v>
      </c>
      <c r="I209" s="104">
        <v>40</v>
      </c>
      <c r="J209" s="176"/>
      <c r="K209" s="163"/>
      <c r="L209" s="138"/>
    </row>
    <row r="210" spans="1:12" ht="20.100000000000001" customHeight="1">
      <c r="A210" s="99"/>
      <c r="B210" s="149"/>
      <c r="C210" s="100"/>
      <c r="D210" s="102" t="s">
        <v>117</v>
      </c>
      <c r="E210" s="137"/>
      <c r="F210" s="103">
        <v>1</v>
      </c>
      <c r="G210" s="104">
        <v>25</v>
      </c>
      <c r="H210" s="103">
        <v>2</v>
      </c>
      <c r="I210" s="104">
        <v>40</v>
      </c>
      <c r="J210" s="176"/>
      <c r="K210" s="163"/>
      <c r="L210" s="138"/>
    </row>
    <row r="211" spans="1:12" ht="20.100000000000001" customHeight="1">
      <c r="A211" s="141" t="s">
        <v>2605</v>
      </c>
      <c r="B211" s="148" t="s">
        <v>133</v>
      </c>
      <c r="C211" s="142" t="s">
        <v>4906</v>
      </c>
      <c r="D211" s="143" t="s">
        <v>2463</v>
      </c>
      <c r="E211" s="144"/>
      <c r="F211" s="160">
        <v>1</v>
      </c>
      <c r="G211" s="161">
        <v>3.3333333333333335</v>
      </c>
      <c r="H211" s="160">
        <v>2</v>
      </c>
      <c r="I211" s="161">
        <v>7.6923076923076925</v>
      </c>
      <c r="J211" s="142" t="s">
        <v>2324</v>
      </c>
      <c r="K211" s="144" t="s">
        <v>2324</v>
      </c>
      <c r="L211" s="146"/>
    </row>
    <row r="212" spans="1:12" ht="20.100000000000001" customHeight="1">
      <c r="A212" s="99"/>
      <c r="B212" s="149"/>
      <c r="C212" s="100"/>
      <c r="D212" s="102" t="s">
        <v>2461</v>
      </c>
      <c r="E212" s="137"/>
      <c r="F212" s="162">
        <v>6</v>
      </c>
      <c r="G212" s="153">
        <v>20</v>
      </c>
      <c r="H212" s="162">
        <v>6</v>
      </c>
      <c r="I212" s="153">
        <v>23.076923076923077</v>
      </c>
      <c r="J212" s="104"/>
      <c r="K212" s="163"/>
      <c r="L212" s="138"/>
    </row>
    <row r="213" spans="1:12" ht="20.100000000000001" customHeight="1">
      <c r="A213" s="99"/>
      <c r="B213" s="149"/>
      <c r="C213" s="100"/>
      <c r="D213" s="102" t="s">
        <v>118</v>
      </c>
      <c r="E213" s="137"/>
      <c r="F213" s="162">
        <v>7</v>
      </c>
      <c r="G213" s="153">
        <v>23.333333333333332</v>
      </c>
      <c r="H213" s="162">
        <v>4</v>
      </c>
      <c r="I213" s="153">
        <v>15.384615384615385</v>
      </c>
      <c r="J213" s="104"/>
      <c r="K213" s="163"/>
      <c r="L213" s="138"/>
    </row>
    <row r="214" spans="1:12" ht="20.100000000000001" customHeight="1">
      <c r="A214" s="99"/>
      <c r="B214" s="149"/>
      <c r="C214" s="100"/>
      <c r="D214" s="102" t="s">
        <v>2462</v>
      </c>
      <c r="E214" s="137"/>
      <c r="F214" s="162">
        <v>9</v>
      </c>
      <c r="G214" s="153">
        <v>30</v>
      </c>
      <c r="H214" s="162">
        <v>8</v>
      </c>
      <c r="I214" s="153">
        <v>30.76923076923077</v>
      </c>
      <c r="J214" s="104"/>
      <c r="K214" s="137"/>
      <c r="L214" s="138"/>
    </row>
    <row r="215" spans="1:12" ht="20.100000000000001" customHeight="1">
      <c r="A215" s="99"/>
      <c r="B215" s="149"/>
      <c r="C215" s="100"/>
      <c r="D215" s="102" t="s">
        <v>2460</v>
      </c>
      <c r="E215" s="137"/>
      <c r="F215" s="162">
        <v>7</v>
      </c>
      <c r="G215" s="153">
        <v>23.333333333333332</v>
      </c>
      <c r="H215" s="162">
        <v>6</v>
      </c>
      <c r="I215" s="153">
        <v>23.076923076923077</v>
      </c>
      <c r="J215" s="104"/>
      <c r="K215" s="137"/>
      <c r="L215" s="138"/>
    </row>
    <row r="216" spans="1:12" ht="20.100000000000001" customHeight="1">
      <c r="A216" s="141" t="s">
        <v>2606</v>
      </c>
      <c r="B216" s="148" t="s">
        <v>2679</v>
      </c>
      <c r="C216" s="142" t="s">
        <v>4906</v>
      </c>
      <c r="D216" s="143" t="s">
        <v>2570</v>
      </c>
      <c r="E216" s="144"/>
      <c r="F216" s="160"/>
      <c r="G216" s="161"/>
      <c r="H216" s="160"/>
      <c r="I216" s="161"/>
      <c r="J216" s="142" t="s">
        <v>2324</v>
      </c>
      <c r="K216" s="144"/>
      <c r="L216" s="146"/>
    </row>
    <row r="217" spans="1:12" ht="20.100000000000001" customHeight="1">
      <c r="A217" s="99"/>
      <c r="B217" s="149"/>
      <c r="C217" s="100"/>
      <c r="D217" s="102" t="s">
        <v>2571</v>
      </c>
      <c r="E217" s="137"/>
      <c r="F217" s="162">
        <v>5</v>
      </c>
      <c r="G217" s="153">
        <v>16.666666666666668</v>
      </c>
      <c r="H217" s="162"/>
      <c r="I217" s="153"/>
      <c r="J217" s="104"/>
      <c r="K217" s="163"/>
      <c r="L217" s="138"/>
    </row>
    <row r="218" spans="1:12" ht="20.100000000000001" customHeight="1">
      <c r="A218" s="107"/>
      <c r="B218" s="150"/>
      <c r="C218" s="108"/>
      <c r="D218" s="110" t="s">
        <v>2572</v>
      </c>
      <c r="E218" s="139"/>
      <c r="F218" s="180">
        <v>25</v>
      </c>
      <c r="G218" s="154">
        <v>83.333333333333329</v>
      </c>
      <c r="H218" s="180"/>
      <c r="I218" s="154"/>
      <c r="J218" s="112"/>
      <c r="K218" s="155"/>
      <c r="L218" s="140"/>
    </row>
    <row r="219" spans="1:12" ht="20.100000000000001" customHeight="1">
      <c r="A219" s="141" t="s">
        <v>2607</v>
      </c>
      <c r="B219" s="142" t="s">
        <v>134</v>
      </c>
      <c r="C219" s="142" t="s">
        <v>4909</v>
      </c>
      <c r="D219" s="143" t="s">
        <v>103</v>
      </c>
      <c r="E219" s="144"/>
      <c r="F219" s="103"/>
      <c r="G219" s="104"/>
      <c r="H219" s="103"/>
      <c r="I219" s="104"/>
      <c r="J219" s="176" t="s">
        <v>1</v>
      </c>
      <c r="K219" s="163" t="s">
        <v>1</v>
      </c>
      <c r="L219" s="146"/>
    </row>
    <row r="220" spans="1:12" ht="20.100000000000001" customHeight="1">
      <c r="A220" s="99"/>
      <c r="B220" s="100"/>
      <c r="C220" s="100"/>
      <c r="D220" s="102" t="s">
        <v>104</v>
      </c>
      <c r="E220" s="137"/>
      <c r="F220" s="103"/>
      <c r="G220" s="104"/>
      <c r="H220" s="103"/>
      <c r="I220" s="104"/>
      <c r="J220" s="176"/>
      <c r="K220" s="163"/>
      <c r="L220" s="138"/>
    </row>
    <row r="221" spans="1:12" ht="20.100000000000001" customHeight="1">
      <c r="A221" s="99"/>
      <c r="B221" s="100"/>
      <c r="C221" s="100"/>
      <c r="D221" s="102" t="s">
        <v>105</v>
      </c>
      <c r="E221" s="137"/>
      <c r="F221" s="103"/>
      <c r="G221" s="104"/>
      <c r="H221" s="103"/>
      <c r="I221" s="104"/>
      <c r="J221" s="176"/>
      <c r="K221" s="163"/>
      <c r="L221" s="138"/>
    </row>
    <row r="222" spans="1:12" ht="20.100000000000001" customHeight="1">
      <c r="A222" s="99"/>
      <c r="B222" s="100"/>
      <c r="C222" s="100"/>
      <c r="D222" s="102" t="s">
        <v>106</v>
      </c>
      <c r="E222" s="137"/>
      <c r="F222" s="103">
        <v>2</v>
      </c>
      <c r="G222" s="104">
        <v>15.384615384615385</v>
      </c>
      <c r="H222" s="103">
        <v>2</v>
      </c>
      <c r="I222" s="104">
        <v>18.181818181818183</v>
      </c>
      <c r="J222" s="176"/>
      <c r="K222" s="163"/>
      <c r="L222" s="138"/>
    </row>
    <row r="223" spans="1:12" ht="20.100000000000001" customHeight="1">
      <c r="A223" s="99"/>
      <c r="B223" s="100"/>
      <c r="C223" s="100"/>
      <c r="D223" s="102" t="s">
        <v>107</v>
      </c>
      <c r="E223" s="137"/>
      <c r="F223" s="103">
        <v>4</v>
      </c>
      <c r="G223" s="104">
        <v>30.76923076923077</v>
      </c>
      <c r="H223" s="103">
        <v>3</v>
      </c>
      <c r="I223" s="104">
        <v>27.27272727272727</v>
      </c>
      <c r="J223" s="176"/>
      <c r="K223" s="163"/>
      <c r="L223" s="138"/>
    </row>
    <row r="224" spans="1:12" ht="20.100000000000001" customHeight="1">
      <c r="A224" s="99"/>
      <c r="B224" s="100"/>
      <c r="C224" s="100"/>
      <c r="D224" s="102" t="s">
        <v>108</v>
      </c>
      <c r="E224" s="137"/>
      <c r="F224" s="103">
        <v>4</v>
      </c>
      <c r="G224" s="104">
        <v>30.76923076923077</v>
      </c>
      <c r="H224" s="103">
        <v>4</v>
      </c>
      <c r="I224" s="104">
        <v>36.363636363636367</v>
      </c>
      <c r="J224" s="176"/>
      <c r="K224" s="163"/>
      <c r="L224" s="138"/>
    </row>
    <row r="225" spans="1:12" ht="20.100000000000001" customHeight="1">
      <c r="A225" s="99"/>
      <c r="B225" s="100"/>
      <c r="C225" s="100"/>
      <c r="D225" s="102" t="s">
        <v>109</v>
      </c>
      <c r="E225" s="137"/>
      <c r="F225" s="103">
        <v>3</v>
      </c>
      <c r="G225" s="104">
        <v>23.076923076923077</v>
      </c>
      <c r="H225" s="103">
        <v>2</v>
      </c>
      <c r="I225" s="104">
        <v>18.181818181818183</v>
      </c>
      <c r="J225" s="176"/>
      <c r="K225" s="163"/>
      <c r="L225" s="138"/>
    </row>
    <row r="226" spans="1:12" ht="20.100000000000001" customHeight="1">
      <c r="A226" s="99"/>
      <c r="B226" s="100"/>
      <c r="C226" s="100"/>
      <c r="D226" s="102" t="s">
        <v>110</v>
      </c>
      <c r="E226" s="137"/>
      <c r="F226" s="103"/>
      <c r="G226" s="104"/>
      <c r="H226" s="103"/>
      <c r="I226" s="104"/>
      <c r="J226" s="176"/>
      <c r="K226" s="163"/>
      <c r="L226" s="138"/>
    </row>
    <row r="227" spans="1:12" ht="20.100000000000001" customHeight="1">
      <c r="A227" s="141" t="s">
        <v>2608</v>
      </c>
      <c r="B227" s="156" t="s">
        <v>2097</v>
      </c>
      <c r="C227" s="142" t="s">
        <v>4908</v>
      </c>
      <c r="D227" s="143"/>
      <c r="E227" s="144"/>
      <c r="F227" s="94">
        <v>13</v>
      </c>
      <c r="G227" s="95">
        <v>100</v>
      </c>
      <c r="H227" s="94">
        <v>11</v>
      </c>
      <c r="I227" s="95">
        <v>100</v>
      </c>
      <c r="J227" s="178" t="s">
        <v>2326</v>
      </c>
      <c r="K227" s="179" t="s">
        <v>2326</v>
      </c>
      <c r="L227" s="146"/>
    </row>
    <row r="228" spans="1:12" ht="20.100000000000001" customHeight="1">
      <c r="A228" s="141" t="s">
        <v>2609</v>
      </c>
      <c r="B228" s="156" t="s">
        <v>135</v>
      </c>
      <c r="C228" s="142" t="s">
        <v>4908</v>
      </c>
      <c r="D228" s="157"/>
      <c r="E228" s="158"/>
      <c r="F228" s="94">
        <v>13</v>
      </c>
      <c r="G228" s="95">
        <v>100</v>
      </c>
      <c r="H228" s="94">
        <v>11</v>
      </c>
      <c r="I228" s="95">
        <v>100</v>
      </c>
      <c r="J228" s="159" t="s">
        <v>2326</v>
      </c>
      <c r="K228" s="302" t="s">
        <v>2326</v>
      </c>
      <c r="L228" s="146"/>
    </row>
    <row r="229" spans="1:12" ht="20.100000000000001" customHeight="1">
      <c r="A229" s="141" t="s">
        <v>2610</v>
      </c>
      <c r="B229" s="148" t="s">
        <v>136</v>
      </c>
      <c r="C229" s="142" t="s">
        <v>4908</v>
      </c>
      <c r="D229" s="102"/>
      <c r="E229" s="137" t="s">
        <v>112</v>
      </c>
      <c r="F229" s="103">
        <v>11</v>
      </c>
      <c r="G229" s="104">
        <v>84.615384615384613</v>
      </c>
      <c r="H229" s="103">
        <v>9</v>
      </c>
      <c r="I229" s="104">
        <v>81.818181818181827</v>
      </c>
      <c r="J229" s="176" t="s">
        <v>1</v>
      </c>
      <c r="K229" s="163" t="s">
        <v>1</v>
      </c>
      <c r="L229" s="146"/>
    </row>
    <row r="230" spans="1:12" ht="20.100000000000001" customHeight="1">
      <c r="A230" s="99"/>
      <c r="B230" s="149"/>
      <c r="C230" s="100"/>
      <c r="D230" s="102" t="s">
        <v>111</v>
      </c>
      <c r="E230" s="137"/>
      <c r="F230" s="103"/>
      <c r="G230" s="104"/>
      <c r="H230" s="103"/>
      <c r="I230" s="104"/>
      <c r="J230" s="176"/>
      <c r="K230" s="163"/>
      <c r="L230" s="138"/>
    </row>
    <row r="231" spans="1:12" ht="20.100000000000001" customHeight="1">
      <c r="A231" s="99"/>
      <c r="B231" s="150"/>
      <c r="C231" s="151"/>
      <c r="D231" s="110" t="s">
        <v>2332</v>
      </c>
      <c r="E231" s="152"/>
      <c r="F231" s="111">
        <v>2</v>
      </c>
      <c r="G231" s="112">
        <v>15.384615384615383</v>
      </c>
      <c r="H231" s="111">
        <v>2</v>
      </c>
      <c r="I231" s="112">
        <v>18.181818181818173</v>
      </c>
      <c r="J231" s="151"/>
      <c r="K231" s="152"/>
      <c r="L231" s="138"/>
    </row>
    <row r="232" spans="1:12" ht="20.100000000000001" customHeight="1">
      <c r="A232" s="141" t="s">
        <v>2611</v>
      </c>
      <c r="B232" s="148" t="s">
        <v>137</v>
      </c>
      <c r="C232" s="142" t="s">
        <v>4911</v>
      </c>
      <c r="D232" s="102" t="s">
        <v>114</v>
      </c>
      <c r="E232" s="137"/>
      <c r="F232" s="103"/>
      <c r="G232" s="104"/>
      <c r="H232" s="103"/>
      <c r="I232" s="104"/>
      <c r="J232" s="178" t="s">
        <v>2324</v>
      </c>
      <c r="K232" s="179" t="s">
        <v>2324</v>
      </c>
      <c r="L232" s="146"/>
    </row>
    <row r="233" spans="1:12" ht="20.100000000000001" customHeight="1">
      <c r="A233" s="99"/>
      <c r="B233" s="149"/>
      <c r="C233" s="100"/>
      <c r="D233" s="102" t="s">
        <v>115</v>
      </c>
      <c r="E233" s="137"/>
      <c r="F233" s="103"/>
      <c r="G233" s="104"/>
      <c r="H233" s="103"/>
      <c r="I233" s="104"/>
      <c r="J233" s="176"/>
      <c r="K233" s="163"/>
      <c r="L233" s="138"/>
    </row>
    <row r="234" spans="1:12" ht="20.100000000000001" customHeight="1">
      <c r="A234" s="99"/>
      <c r="B234" s="149"/>
      <c r="C234" s="100"/>
      <c r="D234" s="102" t="s">
        <v>116</v>
      </c>
      <c r="E234" s="137"/>
      <c r="F234" s="103">
        <v>1</v>
      </c>
      <c r="G234" s="104">
        <v>50</v>
      </c>
      <c r="H234" s="103">
        <v>1</v>
      </c>
      <c r="I234" s="104">
        <v>50</v>
      </c>
      <c r="J234" s="176"/>
      <c r="K234" s="163"/>
      <c r="L234" s="138"/>
    </row>
    <row r="235" spans="1:12" ht="20.100000000000001" customHeight="1">
      <c r="A235" s="99"/>
      <c r="B235" s="149"/>
      <c r="C235" s="100"/>
      <c r="D235" s="102" t="s">
        <v>117</v>
      </c>
      <c r="E235" s="137"/>
      <c r="F235" s="103">
        <v>1</v>
      </c>
      <c r="G235" s="104">
        <v>50</v>
      </c>
      <c r="H235" s="103">
        <v>1</v>
      </c>
      <c r="I235" s="104">
        <v>50</v>
      </c>
      <c r="J235" s="176"/>
      <c r="K235" s="163"/>
      <c r="L235" s="138"/>
    </row>
    <row r="236" spans="1:12" ht="20.100000000000001" customHeight="1">
      <c r="A236" s="141" t="s">
        <v>2612</v>
      </c>
      <c r="B236" s="148" t="s">
        <v>138</v>
      </c>
      <c r="C236" s="142" t="s">
        <v>4908</v>
      </c>
      <c r="D236" s="143" t="s">
        <v>2463</v>
      </c>
      <c r="E236" s="144"/>
      <c r="F236" s="160">
        <v>2</v>
      </c>
      <c r="G236" s="161">
        <v>15.384615384615385</v>
      </c>
      <c r="H236" s="160">
        <v>2</v>
      </c>
      <c r="I236" s="161">
        <v>18.181818181818183</v>
      </c>
      <c r="J236" s="142" t="s">
        <v>2324</v>
      </c>
      <c r="K236" s="144" t="s">
        <v>2324</v>
      </c>
      <c r="L236" s="146"/>
    </row>
    <row r="237" spans="1:12" ht="20.100000000000001" customHeight="1">
      <c r="A237" s="99"/>
      <c r="B237" s="149"/>
      <c r="C237" s="100"/>
      <c r="D237" s="102" t="s">
        <v>2461</v>
      </c>
      <c r="E237" s="137"/>
      <c r="F237" s="162">
        <v>2</v>
      </c>
      <c r="G237" s="153">
        <v>15.384615384615385</v>
      </c>
      <c r="H237" s="162">
        <v>2</v>
      </c>
      <c r="I237" s="153">
        <v>18.181818181818183</v>
      </c>
      <c r="J237" s="104"/>
      <c r="K237" s="163"/>
      <c r="L237" s="138"/>
    </row>
    <row r="238" spans="1:12" ht="20.100000000000001" customHeight="1">
      <c r="A238" s="99"/>
      <c r="B238" s="149"/>
      <c r="C238" s="100"/>
      <c r="D238" s="102" t="s">
        <v>118</v>
      </c>
      <c r="E238" s="137"/>
      <c r="F238" s="162">
        <v>1</v>
      </c>
      <c r="G238" s="153">
        <v>7.6923076923076925</v>
      </c>
      <c r="H238" s="162"/>
      <c r="I238" s="153"/>
      <c r="J238" s="104"/>
      <c r="K238" s="163"/>
      <c r="L238" s="138"/>
    </row>
    <row r="239" spans="1:12" ht="20.100000000000001" customHeight="1">
      <c r="A239" s="99"/>
      <c r="B239" s="149"/>
      <c r="C239" s="100"/>
      <c r="D239" s="102" t="s">
        <v>2462</v>
      </c>
      <c r="E239" s="137"/>
      <c r="F239" s="162">
        <v>3</v>
      </c>
      <c r="G239" s="153">
        <v>23.076923076923077</v>
      </c>
      <c r="H239" s="162">
        <v>3</v>
      </c>
      <c r="I239" s="153">
        <v>27.27272727272727</v>
      </c>
      <c r="J239" s="104"/>
      <c r="K239" s="137"/>
      <c r="L239" s="138"/>
    </row>
    <row r="240" spans="1:12" ht="20.100000000000001" customHeight="1">
      <c r="A240" s="99"/>
      <c r="B240" s="149"/>
      <c r="C240" s="100"/>
      <c r="D240" s="102" t="s">
        <v>2460</v>
      </c>
      <c r="E240" s="137"/>
      <c r="F240" s="162">
        <v>5</v>
      </c>
      <c r="G240" s="153">
        <v>38.46153846153846</v>
      </c>
      <c r="H240" s="162">
        <v>4</v>
      </c>
      <c r="I240" s="153">
        <v>36.363636363636367</v>
      </c>
      <c r="J240" s="104"/>
      <c r="K240" s="137"/>
      <c r="L240" s="138"/>
    </row>
    <row r="241" spans="1:12" ht="20.100000000000001" customHeight="1">
      <c r="A241" s="141" t="s">
        <v>2613</v>
      </c>
      <c r="B241" s="148" t="s">
        <v>2680</v>
      </c>
      <c r="C241" s="142" t="s">
        <v>4908</v>
      </c>
      <c r="D241" s="143" t="s">
        <v>2570</v>
      </c>
      <c r="E241" s="144"/>
      <c r="F241" s="160"/>
      <c r="G241" s="161"/>
      <c r="H241" s="160"/>
      <c r="I241" s="161"/>
      <c r="J241" s="142" t="s">
        <v>2324</v>
      </c>
      <c r="K241" s="144"/>
      <c r="L241" s="146"/>
    </row>
    <row r="242" spans="1:12" ht="20.100000000000001" customHeight="1">
      <c r="A242" s="99"/>
      <c r="B242" s="149"/>
      <c r="C242" s="100"/>
      <c r="D242" s="102" t="s">
        <v>2571</v>
      </c>
      <c r="E242" s="137"/>
      <c r="F242" s="162">
        <v>2</v>
      </c>
      <c r="G242" s="153">
        <v>15.384615384615385</v>
      </c>
      <c r="H242" s="162"/>
      <c r="I242" s="153"/>
      <c r="J242" s="104"/>
      <c r="K242" s="163"/>
      <c r="L242" s="138"/>
    </row>
    <row r="243" spans="1:12" ht="20.100000000000001" customHeight="1">
      <c r="A243" s="107"/>
      <c r="B243" s="150"/>
      <c r="C243" s="108"/>
      <c r="D243" s="110" t="s">
        <v>2572</v>
      </c>
      <c r="E243" s="139"/>
      <c r="F243" s="180">
        <v>11</v>
      </c>
      <c r="G243" s="154">
        <v>84.615384615384613</v>
      </c>
      <c r="H243" s="180"/>
      <c r="I243" s="154"/>
      <c r="J243" s="112"/>
      <c r="K243" s="155"/>
      <c r="L243" s="140"/>
    </row>
    <row r="244" spans="1:12" ht="20.100000000000001" customHeight="1">
      <c r="A244" s="141" t="s">
        <v>2614</v>
      </c>
      <c r="B244" s="142" t="s">
        <v>139</v>
      </c>
      <c r="C244" s="142" t="s">
        <v>4913</v>
      </c>
      <c r="D244" s="143" t="s">
        <v>103</v>
      </c>
      <c r="E244" s="144"/>
      <c r="F244" s="103"/>
      <c r="G244" s="104"/>
      <c r="H244" s="103"/>
      <c r="I244" s="104"/>
      <c r="J244" s="176" t="s">
        <v>1</v>
      </c>
      <c r="K244" s="163" t="s">
        <v>1</v>
      </c>
      <c r="L244" s="146"/>
    </row>
    <row r="245" spans="1:12" ht="20.100000000000001" customHeight="1">
      <c r="A245" s="99"/>
      <c r="B245" s="100"/>
      <c r="C245" s="100"/>
      <c r="D245" s="102" t="s">
        <v>104</v>
      </c>
      <c r="E245" s="137"/>
      <c r="F245" s="103"/>
      <c r="G245" s="104"/>
      <c r="H245" s="103"/>
      <c r="I245" s="104"/>
      <c r="J245" s="176"/>
      <c r="K245" s="163"/>
      <c r="L245" s="138"/>
    </row>
    <row r="246" spans="1:12" ht="20.100000000000001" customHeight="1">
      <c r="A246" s="99"/>
      <c r="B246" s="100"/>
      <c r="C246" s="100"/>
      <c r="D246" s="102" t="s">
        <v>105</v>
      </c>
      <c r="E246" s="137"/>
      <c r="F246" s="103">
        <v>1</v>
      </c>
      <c r="G246" s="104">
        <v>11.111111111111111</v>
      </c>
      <c r="H246" s="103">
        <v>1</v>
      </c>
      <c r="I246" s="104">
        <v>11.111111111111111</v>
      </c>
      <c r="J246" s="176"/>
      <c r="K246" s="163"/>
      <c r="L246" s="138"/>
    </row>
    <row r="247" spans="1:12" ht="20.100000000000001" customHeight="1">
      <c r="A247" s="99"/>
      <c r="B247" s="100"/>
      <c r="C247" s="100"/>
      <c r="D247" s="102" t="s">
        <v>106</v>
      </c>
      <c r="E247" s="137"/>
      <c r="F247" s="103">
        <v>1</v>
      </c>
      <c r="G247" s="104">
        <v>11.111111111111111</v>
      </c>
      <c r="H247" s="103">
        <v>1</v>
      </c>
      <c r="I247" s="104">
        <v>11.111111111111111</v>
      </c>
      <c r="J247" s="176"/>
      <c r="K247" s="163"/>
      <c r="L247" s="138"/>
    </row>
    <row r="248" spans="1:12" ht="20.100000000000001" customHeight="1">
      <c r="A248" s="99"/>
      <c r="B248" s="100"/>
      <c r="C248" s="100"/>
      <c r="D248" s="102" t="s">
        <v>107</v>
      </c>
      <c r="E248" s="137"/>
      <c r="F248" s="103">
        <v>5</v>
      </c>
      <c r="G248" s="104">
        <v>55.555555555555557</v>
      </c>
      <c r="H248" s="103">
        <v>5</v>
      </c>
      <c r="I248" s="104">
        <v>55.555555555555557</v>
      </c>
      <c r="J248" s="176"/>
      <c r="K248" s="163"/>
      <c r="L248" s="138"/>
    </row>
    <row r="249" spans="1:12" ht="20.100000000000001" customHeight="1">
      <c r="A249" s="99"/>
      <c r="B249" s="100"/>
      <c r="C249" s="100"/>
      <c r="D249" s="102" t="s">
        <v>108</v>
      </c>
      <c r="E249" s="137"/>
      <c r="F249" s="103"/>
      <c r="G249" s="104"/>
      <c r="H249" s="103"/>
      <c r="I249" s="104"/>
      <c r="J249" s="176"/>
      <c r="K249" s="163"/>
      <c r="L249" s="138"/>
    </row>
    <row r="250" spans="1:12" ht="20.100000000000001" customHeight="1">
      <c r="A250" s="99"/>
      <c r="B250" s="100"/>
      <c r="C250" s="100"/>
      <c r="D250" s="102" t="s">
        <v>109</v>
      </c>
      <c r="E250" s="137"/>
      <c r="F250" s="103">
        <v>2</v>
      </c>
      <c r="G250" s="104">
        <v>22.222222222222221</v>
      </c>
      <c r="H250" s="103">
        <v>2</v>
      </c>
      <c r="I250" s="104">
        <v>22.222222222222221</v>
      </c>
      <c r="J250" s="176"/>
      <c r="K250" s="163"/>
      <c r="L250" s="138"/>
    </row>
    <row r="251" spans="1:12" ht="20.100000000000001" customHeight="1">
      <c r="A251" s="99"/>
      <c r="B251" s="100"/>
      <c r="C251" s="100"/>
      <c r="D251" s="102" t="s">
        <v>110</v>
      </c>
      <c r="E251" s="137"/>
      <c r="F251" s="103"/>
      <c r="G251" s="104"/>
      <c r="H251" s="103"/>
      <c r="I251" s="104"/>
      <c r="J251" s="176"/>
      <c r="K251" s="163"/>
      <c r="L251" s="138"/>
    </row>
    <row r="252" spans="1:12" ht="20.100000000000001" customHeight="1">
      <c r="A252" s="141" t="s">
        <v>2615</v>
      </c>
      <c r="B252" s="156" t="s">
        <v>2098</v>
      </c>
      <c r="C252" s="142" t="s">
        <v>4912</v>
      </c>
      <c r="D252" s="143"/>
      <c r="E252" s="144"/>
      <c r="F252" s="94">
        <v>9</v>
      </c>
      <c r="G252" s="95">
        <v>100</v>
      </c>
      <c r="H252" s="94">
        <v>9</v>
      </c>
      <c r="I252" s="95">
        <v>100</v>
      </c>
      <c r="J252" s="178" t="s">
        <v>2326</v>
      </c>
      <c r="K252" s="179" t="s">
        <v>2326</v>
      </c>
      <c r="L252" s="146"/>
    </row>
    <row r="253" spans="1:12" ht="20.100000000000001" customHeight="1">
      <c r="A253" s="141" t="s">
        <v>2616</v>
      </c>
      <c r="B253" s="156" t="s">
        <v>140</v>
      </c>
      <c r="C253" s="142" t="s">
        <v>4912</v>
      </c>
      <c r="D253" s="157"/>
      <c r="E253" s="158"/>
      <c r="F253" s="94">
        <v>9</v>
      </c>
      <c r="G253" s="95">
        <v>100</v>
      </c>
      <c r="H253" s="94">
        <v>9</v>
      </c>
      <c r="I253" s="95">
        <v>100</v>
      </c>
      <c r="J253" s="159" t="s">
        <v>2326</v>
      </c>
      <c r="K253" s="302" t="s">
        <v>2326</v>
      </c>
      <c r="L253" s="146"/>
    </row>
    <row r="254" spans="1:12" ht="20.100000000000001" customHeight="1">
      <c r="A254" s="141" t="s">
        <v>2617</v>
      </c>
      <c r="B254" s="148" t="s">
        <v>141</v>
      </c>
      <c r="C254" s="142" t="s">
        <v>4912</v>
      </c>
      <c r="D254" s="102"/>
      <c r="E254" s="137" t="s">
        <v>112</v>
      </c>
      <c r="F254" s="103">
        <v>8</v>
      </c>
      <c r="G254" s="104">
        <v>88.888888888888886</v>
      </c>
      <c r="H254" s="103">
        <v>8</v>
      </c>
      <c r="I254" s="104">
        <v>88.888888888888886</v>
      </c>
      <c r="J254" s="176" t="s">
        <v>1</v>
      </c>
      <c r="K254" s="163" t="s">
        <v>1</v>
      </c>
      <c r="L254" s="146"/>
    </row>
    <row r="255" spans="1:12" ht="20.100000000000001" customHeight="1">
      <c r="A255" s="99"/>
      <c r="B255" s="149"/>
      <c r="C255" s="100"/>
      <c r="D255" s="102" t="s">
        <v>111</v>
      </c>
      <c r="E255" s="137"/>
      <c r="F255" s="103"/>
      <c r="G255" s="104"/>
      <c r="H255" s="103"/>
      <c r="I255" s="104"/>
      <c r="J255" s="176"/>
      <c r="K255" s="163"/>
      <c r="L255" s="138"/>
    </row>
    <row r="256" spans="1:12" ht="20.100000000000001" customHeight="1">
      <c r="A256" s="99"/>
      <c r="B256" s="150"/>
      <c r="C256" s="151"/>
      <c r="D256" s="110" t="s">
        <v>2332</v>
      </c>
      <c r="E256" s="152"/>
      <c r="F256" s="111">
        <v>1</v>
      </c>
      <c r="G256" s="112">
        <v>11.111111111111111</v>
      </c>
      <c r="H256" s="111">
        <v>1</v>
      </c>
      <c r="I256" s="112">
        <v>11.111111111111114</v>
      </c>
      <c r="J256" s="151"/>
      <c r="K256" s="152"/>
      <c r="L256" s="138"/>
    </row>
    <row r="257" spans="1:12" ht="20.100000000000001" customHeight="1">
      <c r="A257" s="141" t="s">
        <v>2618</v>
      </c>
      <c r="B257" s="148" t="s">
        <v>142</v>
      </c>
      <c r="C257" s="142" t="s">
        <v>4914</v>
      </c>
      <c r="D257" s="102" t="s">
        <v>114</v>
      </c>
      <c r="E257" s="137"/>
      <c r="F257" s="103">
        <v>1</v>
      </c>
      <c r="G257" s="104">
        <v>100</v>
      </c>
      <c r="H257" s="103">
        <v>1</v>
      </c>
      <c r="I257" s="104">
        <v>100</v>
      </c>
      <c r="J257" s="178" t="s">
        <v>2324</v>
      </c>
      <c r="K257" s="179" t="s">
        <v>2324</v>
      </c>
      <c r="L257" s="146"/>
    </row>
    <row r="258" spans="1:12" ht="20.100000000000001" customHeight="1">
      <c r="A258" s="99"/>
      <c r="B258" s="149"/>
      <c r="C258" s="100"/>
      <c r="D258" s="102" t="s">
        <v>115</v>
      </c>
      <c r="E258" s="137"/>
      <c r="F258" s="103"/>
      <c r="G258" s="104"/>
      <c r="H258" s="103"/>
      <c r="I258" s="104"/>
      <c r="J258" s="176"/>
      <c r="K258" s="163"/>
      <c r="L258" s="138"/>
    </row>
    <row r="259" spans="1:12" ht="20.100000000000001" customHeight="1">
      <c r="A259" s="99"/>
      <c r="B259" s="149"/>
      <c r="C259" s="100"/>
      <c r="D259" s="102" t="s">
        <v>116</v>
      </c>
      <c r="E259" s="137"/>
      <c r="F259" s="103"/>
      <c r="G259" s="104"/>
      <c r="H259" s="103"/>
      <c r="I259" s="104"/>
      <c r="J259" s="176"/>
      <c r="K259" s="163"/>
      <c r="L259" s="138"/>
    </row>
    <row r="260" spans="1:12" ht="20.100000000000001" customHeight="1">
      <c r="A260" s="99"/>
      <c r="B260" s="149"/>
      <c r="C260" s="100"/>
      <c r="D260" s="102" t="s">
        <v>117</v>
      </c>
      <c r="E260" s="137"/>
      <c r="F260" s="103"/>
      <c r="G260" s="104"/>
      <c r="H260" s="103"/>
      <c r="I260" s="104"/>
      <c r="J260" s="176"/>
      <c r="K260" s="163"/>
      <c r="L260" s="138"/>
    </row>
    <row r="261" spans="1:12" ht="20.100000000000001" customHeight="1">
      <c r="A261" s="141" t="s">
        <v>2619</v>
      </c>
      <c r="B261" s="148" t="s">
        <v>143</v>
      </c>
      <c r="C261" s="142" t="s">
        <v>4912</v>
      </c>
      <c r="D261" s="143" t="s">
        <v>2463</v>
      </c>
      <c r="E261" s="144"/>
      <c r="F261" s="160"/>
      <c r="G261" s="161"/>
      <c r="H261" s="160"/>
      <c r="I261" s="161"/>
      <c r="J261" s="142" t="s">
        <v>2324</v>
      </c>
      <c r="K261" s="144" t="s">
        <v>2324</v>
      </c>
      <c r="L261" s="146"/>
    </row>
    <row r="262" spans="1:12" ht="20.100000000000001" customHeight="1">
      <c r="A262" s="99"/>
      <c r="B262" s="149"/>
      <c r="C262" s="100"/>
      <c r="D262" s="102" t="s">
        <v>2461</v>
      </c>
      <c r="E262" s="137"/>
      <c r="F262" s="162">
        <v>3</v>
      </c>
      <c r="G262" s="153">
        <v>33.333333333333336</v>
      </c>
      <c r="H262" s="162">
        <v>3</v>
      </c>
      <c r="I262" s="153">
        <v>33.333333333333329</v>
      </c>
      <c r="J262" s="104"/>
      <c r="K262" s="163"/>
      <c r="L262" s="138"/>
    </row>
    <row r="263" spans="1:12" ht="20.100000000000001" customHeight="1">
      <c r="A263" s="99"/>
      <c r="B263" s="149"/>
      <c r="C263" s="100"/>
      <c r="D263" s="102" t="s">
        <v>118</v>
      </c>
      <c r="E263" s="137"/>
      <c r="F263" s="162"/>
      <c r="G263" s="153"/>
      <c r="H263" s="162"/>
      <c r="I263" s="153"/>
      <c r="J263" s="104"/>
      <c r="K263" s="163"/>
      <c r="L263" s="138"/>
    </row>
    <row r="264" spans="1:12" ht="20.100000000000001" customHeight="1">
      <c r="A264" s="99"/>
      <c r="B264" s="149"/>
      <c r="C264" s="100"/>
      <c r="D264" s="102" t="s">
        <v>2462</v>
      </c>
      <c r="E264" s="137"/>
      <c r="F264" s="162">
        <v>5</v>
      </c>
      <c r="G264" s="153">
        <v>55.555555555555557</v>
      </c>
      <c r="H264" s="162">
        <v>5</v>
      </c>
      <c r="I264" s="153">
        <v>55.555555555555557</v>
      </c>
      <c r="J264" s="104"/>
      <c r="K264" s="137"/>
      <c r="L264" s="138"/>
    </row>
    <row r="265" spans="1:12" ht="20.100000000000001" customHeight="1">
      <c r="A265" s="99"/>
      <c r="B265" s="149"/>
      <c r="C265" s="100"/>
      <c r="D265" s="102" t="s">
        <v>2460</v>
      </c>
      <c r="E265" s="137"/>
      <c r="F265" s="162">
        <v>1</v>
      </c>
      <c r="G265" s="153">
        <v>11.111111111111111</v>
      </c>
      <c r="H265" s="162">
        <v>1</v>
      </c>
      <c r="I265" s="153">
        <v>11.111111111111111</v>
      </c>
      <c r="J265" s="104"/>
      <c r="K265" s="137"/>
      <c r="L265" s="138"/>
    </row>
    <row r="266" spans="1:12" ht="20.100000000000001" customHeight="1">
      <c r="A266" s="141" t="s">
        <v>2620</v>
      </c>
      <c r="B266" s="148" t="s">
        <v>2681</v>
      </c>
      <c r="C266" s="142" t="s">
        <v>4912</v>
      </c>
      <c r="D266" s="143" t="s">
        <v>2570</v>
      </c>
      <c r="E266" s="144"/>
      <c r="F266" s="160"/>
      <c r="G266" s="161"/>
      <c r="H266" s="160"/>
      <c r="I266" s="161"/>
      <c r="J266" s="142" t="s">
        <v>2324</v>
      </c>
      <c r="K266" s="144"/>
      <c r="L266" s="146"/>
    </row>
    <row r="267" spans="1:12" ht="20.100000000000001" customHeight="1">
      <c r="A267" s="99"/>
      <c r="B267" s="149"/>
      <c r="C267" s="100"/>
      <c r="D267" s="102" t="s">
        <v>2571</v>
      </c>
      <c r="E267" s="137"/>
      <c r="F267" s="162"/>
      <c r="G267" s="153"/>
      <c r="H267" s="162"/>
      <c r="I267" s="153"/>
      <c r="J267" s="104"/>
      <c r="K267" s="163"/>
      <c r="L267" s="138"/>
    </row>
    <row r="268" spans="1:12" ht="20.100000000000001" customHeight="1">
      <c r="A268" s="107"/>
      <c r="B268" s="150"/>
      <c r="C268" s="108"/>
      <c r="D268" s="110" t="s">
        <v>2572</v>
      </c>
      <c r="E268" s="139"/>
      <c r="F268" s="180">
        <v>9</v>
      </c>
      <c r="G268" s="154">
        <v>100</v>
      </c>
      <c r="H268" s="180"/>
      <c r="I268" s="154"/>
      <c r="J268" s="112"/>
      <c r="K268" s="155"/>
      <c r="L268" s="140"/>
    </row>
    <row r="269" spans="1:12" ht="20.100000000000001" customHeight="1">
      <c r="A269" s="141" t="s">
        <v>2621</v>
      </c>
      <c r="B269" s="142" t="s">
        <v>144</v>
      </c>
      <c r="C269" s="142" t="s">
        <v>4916</v>
      </c>
      <c r="D269" s="143" t="s">
        <v>103</v>
      </c>
      <c r="E269" s="144"/>
      <c r="F269" s="103"/>
      <c r="G269" s="104"/>
      <c r="H269" s="103"/>
      <c r="I269" s="104"/>
      <c r="J269" s="176" t="s">
        <v>1</v>
      </c>
      <c r="K269" s="163" t="s">
        <v>1</v>
      </c>
      <c r="L269" s="146"/>
    </row>
    <row r="270" spans="1:12" ht="20.100000000000001" customHeight="1">
      <c r="A270" s="99"/>
      <c r="B270" s="100"/>
      <c r="C270" s="100"/>
      <c r="D270" s="102" t="s">
        <v>104</v>
      </c>
      <c r="E270" s="137"/>
      <c r="F270" s="103">
        <v>1</v>
      </c>
      <c r="G270" s="104">
        <v>14.285714285714286</v>
      </c>
      <c r="H270" s="103">
        <v>1</v>
      </c>
      <c r="I270" s="104">
        <v>16.666666666666664</v>
      </c>
      <c r="J270" s="176"/>
      <c r="K270" s="163"/>
      <c r="L270" s="138"/>
    </row>
    <row r="271" spans="1:12" ht="20.100000000000001" customHeight="1">
      <c r="A271" s="99"/>
      <c r="B271" s="100"/>
      <c r="C271" s="100"/>
      <c r="D271" s="102" t="s">
        <v>105</v>
      </c>
      <c r="E271" s="137"/>
      <c r="F271" s="103">
        <v>2</v>
      </c>
      <c r="G271" s="104">
        <v>28.571428571428573</v>
      </c>
      <c r="H271" s="103">
        <v>2</v>
      </c>
      <c r="I271" s="104">
        <v>33.333333333333329</v>
      </c>
      <c r="J271" s="176"/>
      <c r="K271" s="163"/>
      <c r="L271" s="138"/>
    </row>
    <row r="272" spans="1:12" ht="20.100000000000001" customHeight="1">
      <c r="A272" s="99"/>
      <c r="B272" s="100"/>
      <c r="C272" s="100"/>
      <c r="D272" s="102" t="s">
        <v>106</v>
      </c>
      <c r="E272" s="137"/>
      <c r="F272" s="103"/>
      <c r="G272" s="104"/>
      <c r="H272" s="103"/>
      <c r="I272" s="104"/>
      <c r="J272" s="176"/>
      <c r="K272" s="163"/>
      <c r="L272" s="138"/>
    </row>
    <row r="273" spans="1:12" ht="20.100000000000001" customHeight="1">
      <c r="A273" s="99"/>
      <c r="B273" s="100"/>
      <c r="C273" s="100"/>
      <c r="D273" s="102" t="s">
        <v>107</v>
      </c>
      <c r="E273" s="137"/>
      <c r="F273" s="103"/>
      <c r="G273" s="104"/>
      <c r="H273" s="103"/>
      <c r="I273" s="104"/>
      <c r="J273" s="176"/>
      <c r="K273" s="163"/>
      <c r="L273" s="138"/>
    </row>
    <row r="274" spans="1:12" ht="20.100000000000001" customHeight="1">
      <c r="A274" s="99"/>
      <c r="B274" s="100"/>
      <c r="C274" s="100"/>
      <c r="D274" s="102" t="s">
        <v>108</v>
      </c>
      <c r="E274" s="137"/>
      <c r="F274" s="103">
        <v>1</v>
      </c>
      <c r="G274" s="104">
        <v>14.285714285714286</v>
      </c>
      <c r="H274" s="103">
        <v>1</v>
      </c>
      <c r="I274" s="104">
        <v>16.666666666666664</v>
      </c>
      <c r="J274" s="176"/>
      <c r="K274" s="163"/>
      <c r="L274" s="138"/>
    </row>
    <row r="275" spans="1:12" ht="20.100000000000001" customHeight="1">
      <c r="A275" s="99"/>
      <c r="B275" s="100"/>
      <c r="C275" s="100"/>
      <c r="D275" s="102" t="s">
        <v>109</v>
      </c>
      <c r="E275" s="137"/>
      <c r="F275" s="103">
        <v>3</v>
      </c>
      <c r="G275" s="104">
        <v>42.857142857142854</v>
      </c>
      <c r="H275" s="103">
        <v>2</v>
      </c>
      <c r="I275" s="104">
        <v>33.333333333333329</v>
      </c>
      <c r="J275" s="176"/>
      <c r="K275" s="163"/>
      <c r="L275" s="138"/>
    </row>
    <row r="276" spans="1:12" ht="20.100000000000001" customHeight="1">
      <c r="A276" s="99"/>
      <c r="B276" s="100"/>
      <c r="C276" s="100"/>
      <c r="D276" s="102" t="s">
        <v>110</v>
      </c>
      <c r="E276" s="137"/>
      <c r="F276" s="103"/>
      <c r="G276" s="104"/>
      <c r="H276" s="103"/>
      <c r="I276" s="104"/>
      <c r="J276" s="176"/>
      <c r="K276" s="163"/>
      <c r="L276" s="138"/>
    </row>
    <row r="277" spans="1:12" ht="20.100000000000001" customHeight="1">
      <c r="A277" s="141" t="s">
        <v>2622</v>
      </c>
      <c r="B277" s="156" t="s">
        <v>2099</v>
      </c>
      <c r="C277" s="142" t="s">
        <v>4915</v>
      </c>
      <c r="D277" s="143"/>
      <c r="E277" s="144"/>
      <c r="F277" s="94">
        <v>7</v>
      </c>
      <c r="G277" s="95">
        <v>100</v>
      </c>
      <c r="H277" s="94">
        <v>6</v>
      </c>
      <c r="I277" s="95">
        <v>100</v>
      </c>
      <c r="J277" s="178" t="s">
        <v>2326</v>
      </c>
      <c r="K277" s="179" t="s">
        <v>2326</v>
      </c>
      <c r="L277" s="146"/>
    </row>
    <row r="278" spans="1:12" ht="20.100000000000001" customHeight="1">
      <c r="A278" s="141" t="s">
        <v>2623</v>
      </c>
      <c r="B278" s="156" t="s">
        <v>145</v>
      </c>
      <c r="C278" s="142" t="s">
        <v>4915</v>
      </c>
      <c r="D278" s="157"/>
      <c r="E278" s="158"/>
      <c r="F278" s="94">
        <v>7</v>
      </c>
      <c r="G278" s="95">
        <v>100</v>
      </c>
      <c r="H278" s="94">
        <v>6</v>
      </c>
      <c r="I278" s="95">
        <v>100</v>
      </c>
      <c r="J278" s="159" t="s">
        <v>2326</v>
      </c>
      <c r="K278" s="302" t="s">
        <v>2326</v>
      </c>
      <c r="L278" s="146"/>
    </row>
    <row r="279" spans="1:12" ht="20.100000000000001" customHeight="1">
      <c r="A279" s="141" t="s">
        <v>2624</v>
      </c>
      <c r="B279" s="148" t="s">
        <v>146</v>
      </c>
      <c r="C279" s="142" t="s">
        <v>4915</v>
      </c>
      <c r="D279" s="102"/>
      <c r="E279" s="137" t="s">
        <v>112</v>
      </c>
      <c r="F279" s="103">
        <v>7</v>
      </c>
      <c r="G279" s="104">
        <v>100</v>
      </c>
      <c r="H279" s="103">
        <v>6</v>
      </c>
      <c r="I279" s="104">
        <v>100</v>
      </c>
      <c r="J279" s="176" t="s">
        <v>1</v>
      </c>
      <c r="K279" s="163" t="s">
        <v>1</v>
      </c>
      <c r="L279" s="146"/>
    </row>
    <row r="280" spans="1:12" ht="20.100000000000001" customHeight="1">
      <c r="A280" s="99"/>
      <c r="B280" s="149"/>
      <c r="C280" s="100"/>
      <c r="D280" s="102" t="s">
        <v>111</v>
      </c>
      <c r="E280" s="137"/>
      <c r="F280" s="103"/>
      <c r="G280" s="104"/>
      <c r="H280" s="103"/>
      <c r="I280" s="104"/>
      <c r="J280" s="176"/>
      <c r="K280" s="163"/>
      <c r="L280" s="138"/>
    </row>
    <row r="281" spans="1:12" ht="20.100000000000001" customHeight="1">
      <c r="A281" s="99"/>
      <c r="B281" s="150"/>
      <c r="C281" s="151"/>
      <c r="D281" s="110" t="s">
        <v>2332</v>
      </c>
      <c r="E281" s="152"/>
      <c r="F281" s="111"/>
      <c r="G281" s="112"/>
      <c r="H281" s="111"/>
      <c r="I281" s="112"/>
      <c r="J281" s="151"/>
      <c r="K281" s="152"/>
      <c r="L281" s="138"/>
    </row>
    <row r="282" spans="1:12" ht="20.100000000000001" customHeight="1">
      <c r="A282" s="141" t="s">
        <v>2625</v>
      </c>
      <c r="B282" s="148" t="s">
        <v>147</v>
      </c>
      <c r="C282" s="142" t="s">
        <v>4917</v>
      </c>
      <c r="D282" s="102" t="s">
        <v>114</v>
      </c>
      <c r="E282" s="137"/>
      <c r="F282" s="103"/>
      <c r="G282" s="104"/>
      <c r="H282" s="103"/>
      <c r="I282" s="104"/>
      <c r="J282" s="178" t="s">
        <v>2324</v>
      </c>
      <c r="K282" s="179" t="s">
        <v>2324</v>
      </c>
      <c r="L282" s="146"/>
    </row>
    <row r="283" spans="1:12" ht="20.100000000000001" customHeight="1">
      <c r="A283" s="99"/>
      <c r="B283" s="149"/>
      <c r="C283" s="100"/>
      <c r="D283" s="102" t="s">
        <v>115</v>
      </c>
      <c r="E283" s="137"/>
      <c r="F283" s="103"/>
      <c r="G283" s="104"/>
      <c r="H283" s="103"/>
      <c r="I283" s="104"/>
      <c r="J283" s="176"/>
      <c r="K283" s="163"/>
      <c r="L283" s="138"/>
    </row>
    <row r="284" spans="1:12" ht="20.100000000000001" customHeight="1">
      <c r="A284" s="99"/>
      <c r="B284" s="149"/>
      <c r="C284" s="100"/>
      <c r="D284" s="102" t="s">
        <v>116</v>
      </c>
      <c r="E284" s="137"/>
      <c r="F284" s="103"/>
      <c r="G284" s="104"/>
      <c r="H284" s="103"/>
      <c r="I284" s="104"/>
      <c r="J284" s="176"/>
      <c r="K284" s="163"/>
      <c r="L284" s="138"/>
    </row>
    <row r="285" spans="1:12" ht="20.100000000000001" customHeight="1">
      <c r="A285" s="99"/>
      <c r="B285" s="149"/>
      <c r="C285" s="100"/>
      <c r="D285" s="102" t="s">
        <v>117</v>
      </c>
      <c r="E285" s="137"/>
      <c r="F285" s="103"/>
      <c r="G285" s="104"/>
      <c r="H285" s="103"/>
      <c r="I285" s="104"/>
      <c r="J285" s="176"/>
      <c r="K285" s="163"/>
      <c r="L285" s="138"/>
    </row>
    <row r="286" spans="1:12" ht="20.100000000000001" customHeight="1">
      <c r="A286" s="141" t="s">
        <v>2626</v>
      </c>
      <c r="B286" s="148" t="s">
        <v>148</v>
      </c>
      <c r="C286" s="142" t="s">
        <v>4915</v>
      </c>
      <c r="D286" s="143" t="s">
        <v>2463</v>
      </c>
      <c r="E286" s="144"/>
      <c r="F286" s="160"/>
      <c r="G286" s="161"/>
      <c r="H286" s="160"/>
      <c r="I286" s="161"/>
      <c r="J286" s="142" t="s">
        <v>2324</v>
      </c>
      <c r="K286" s="144" t="s">
        <v>2324</v>
      </c>
      <c r="L286" s="146"/>
    </row>
    <row r="287" spans="1:12" ht="20.100000000000001" customHeight="1">
      <c r="A287" s="99"/>
      <c r="B287" s="149"/>
      <c r="C287" s="100"/>
      <c r="D287" s="102" t="s">
        <v>2461</v>
      </c>
      <c r="E287" s="137"/>
      <c r="F287" s="162">
        <v>2</v>
      </c>
      <c r="G287" s="153">
        <v>28.571428571428573</v>
      </c>
      <c r="H287" s="162">
        <v>1</v>
      </c>
      <c r="I287" s="153">
        <v>16.666666666666664</v>
      </c>
      <c r="J287" s="104"/>
      <c r="K287" s="163"/>
      <c r="L287" s="138"/>
    </row>
    <row r="288" spans="1:12" ht="20.100000000000001" customHeight="1">
      <c r="A288" s="99"/>
      <c r="B288" s="149"/>
      <c r="C288" s="100"/>
      <c r="D288" s="102" t="s">
        <v>118</v>
      </c>
      <c r="E288" s="137"/>
      <c r="F288" s="162"/>
      <c r="G288" s="153"/>
      <c r="H288" s="162"/>
      <c r="I288" s="153"/>
      <c r="J288" s="104"/>
      <c r="K288" s="163"/>
      <c r="L288" s="138"/>
    </row>
    <row r="289" spans="1:12" ht="20.100000000000001" customHeight="1">
      <c r="A289" s="99"/>
      <c r="B289" s="149"/>
      <c r="C289" s="100"/>
      <c r="D289" s="102" t="s">
        <v>2462</v>
      </c>
      <c r="E289" s="137"/>
      <c r="F289" s="162">
        <v>3</v>
      </c>
      <c r="G289" s="153">
        <v>42.857142857142854</v>
      </c>
      <c r="H289" s="162">
        <v>3</v>
      </c>
      <c r="I289" s="153">
        <v>50</v>
      </c>
      <c r="J289" s="104"/>
      <c r="K289" s="137"/>
      <c r="L289" s="138"/>
    </row>
    <row r="290" spans="1:12" ht="20.100000000000001" customHeight="1">
      <c r="A290" s="99"/>
      <c r="B290" s="149"/>
      <c r="C290" s="100"/>
      <c r="D290" s="102" t="s">
        <v>2460</v>
      </c>
      <c r="E290" s="137"/>
      <c r="F290" s="162">
        <v>2</v>
      </c>
      <c r="G290" s="153">
        <v>28.571428571428573</v>
      </c>
      <c r="H290" s="162">
        <v>2</v>
      </c>
      <c r="I290" s="153">
        <v>33.333333333333329</v>
      </c>
      <c r="J290" s="104"/>
      <c r="K290" s="137"/>
      <c r="L290" s="138"/>
    </row>
    <row r="291" spans="1:12" ht="20.100000000000001" customHeight="1">
      <c r="A291" s="141" t="s">
        <v>2627</v>
      </c>
      <c r="B291" s="148" t="s">
        <v>2682</v>
      </c>
      <c r="C291" s="142" t="s">
        <v>4915</v>
      </c>
      <c r="D291" s="143" t="s">
        <v>2570</v>
      </c>
      <c r="E291" s="144"/>
      <c r="F291" s="160"/>
      <c r="G291" s="161"/>
      <c r="H291" s="160"/>
      <c r="I291" s="161"/>
      <c r="J291" s="142" t="s">
        <v>2324</v>
      </c>
      <c r="K291" s="144"/>
      <c r="L291" s="146"/>
    </row>
    <row r="292" spans="1:12" ht="20.100000000000001" customHeight="1">
      <c r="A292" s="99"/>
      <c r="B292" s="149"/>
      <c r="C292" s="100"/>
      <c r="D292" s="102" t="s">
        <v>2571</v>
      </c>
      <c r="E292" s="137"/>
      <c r="F292" s="162">
        <v>1</v>
      </c>
      <c r="G292" s="153">
        <v>14.285714285714286</v>
      </c>
      <c r="H292" s="162"/>
      <c r="I292" s="153"/>
      <c r="J292" s="104"/>
      <c r="K292" s="163"/>
      <c r="L292" s="138"/>
    </row>
    <row r="293" spans="1:12" ht="20.100000000000001" customHeight="1">
      <c r="A293" s="107"/>
      <c r="B293" s="150"/>
      <c r="C293" s="108"/>
      <c r="D293" s="110" t="s">
        <v>2572</v>
      </c>
      <c r="E293" s="139"/>
      <c r="F293" s="180">
        <v>6</v>
      </c>
      <c r="G293" s="154">
        <v>85.714285714285708</v>
      </c>
      <c r="H293" s="180"/>
      <c r="I293" s="154"/>
      <c r="J293" s="112"/>
      <c r="K293" s="155"/>
      <c r="L293" s="140"/>
    </row>
    <row r="294" spans="1:12" ht="20.100000000000001" customHeight="1">
      <c r="A294" s="141" t="s">
        <v>2628</v>
      </c>
      <c r="B294" s="142" t="s">
        <v>149</v>
      </c>
      <c r="C294" s="142" t="s">
        <v>4919</v>
      </c>
      <c r="D294" s="143" t="s">
        <v>103</v>
      </c>
      <c r="E294" s="144"/>
      <c r="F294" s="103"/>
      <c r="G294" s="104"/>
      <c r="H294" s="103"/>
      <c r="I294" s="104"/>
      <c r="J294" s="176" t="s">
        <v>1</v>
      </c>
      <c r="K294" s="163" t="s">
        <v>1</v>
      </c>
      <c r="L294" s="146"/>
    </row>
    <row r="295" spans="1:12" ht="20.100000000000001" customHeight="1">
      <c r="A295" s="99"/>
      <c r="B295" s="100"/>
      <c r="C295" s="100"/>
      <c r="D295" s="102" t="s">
        <v>104</v>
      </c>
      <c r="E295" s="137"/>
      <c r="F295" s="103"/>
      <c r="G295" s="104"/>
      <c r="H295" s="103"/>
      <c r="I295" s="104"/>
      <c r="J295" s="176"/>
      <c r="K295" s="163"/>
      <c r="L295" s="138"/>
    </row>
    <row r="296" spans="1:12" ht="20.100000000000001" customHeight="1">
      <c r="A296" s="99"/>
      <c r="B296" s="100"/>
      <c r="C296" s="100"/>
      <c r="D296" s="102" t="s">
        <v>105</v>
      </c>
      <c r="E296" s="137"/>
      <c r="F296" s="103"/>
      <c r="G296" s="104"/>
      <c r="H296" s="103"/>
      <c r="I296" s="104"/>
      <c r="J296" s="176"/>
      <c r="K296" s="163"/>
      <c r="L296" s="138"/>
    </row>
    <row r="297" spans="1:12" ht="20.100000000000001" customHeight="1">
      <c r="A297" s="99"/>
      <c r="B297" s="100"/>
      <c r="C297" s="100"/>
      <c r="D297" s="102" t="s">
        <v>106</v>
      </c>
      <c r="E297" s="137"/>
      <c r="F297" s="103"/>
      <c r="G297" s="104"/>
      <c r="H297" s="103"/>
      <c r="I297" s="104"/>
      <c r="J297" s="176"/>
      <c r="K297" s="163"/>
      <c r="L297" s="138"/>
    </row>
    <row r="298" spans="1:12" ht="20.100000000000001" customHeight="1">
      <c r="A298" s="99"/>
      <c r="B298" s="100"/>
      <c r="C298" s="100"/>
      <c r="D298" s="102" t="s">
        <v>107</v>
      </c>
      <c r="E298" s="137"/>
      <c r="F298" s="103">
        <v>3</v>
      </c>
      <c r="G298" s="104">
        <v>50</v>
      </c>
      <c r="H298" s="103">
        <v>3</v>
      </c>
      <c r="I298" s="104">
        <v>60</v>
      </c>
      <c r="J298" s="176"/>
      <c r="K298" s="163"/>
      <c r="L298" s="138"/>
    </row>
    <row r="299" spans="1:12" ht="20.100000000000001" customHeight="1">
      <c r="A299" s="99"/>
      <c r="B299" s="100"/>
      <c r="C299" s="100"/>
      <c r="D299" s="102" t="s">
        <v>108</v>
      </c>
      <c r="E299" s="137"/>
      <c r="F299" s="103">
        <v>1</v>
      </c>
      <c r="G299" s="104">
        <v>16.666666666666668</v>
      </c>
      <c r="H299" s="103"/>
      <c r="I299" s="104"/>
      <c r="J299" s="176"/>
      <c r="K299" s="163"/>
      <c r="L299" s="138"/>
    </row>
    <row r="300" spans="1:12" ht="20.100000000000001" customHeight="1">
      <c r="A300" s="99"/>
      <c r="B300" s="100"/>
      <c r="C300" s="100"/>
      <c r="D300" s="102" t="s">
        <v>109</v>
      </c>
      <c r="E300" s="137"/>
      <c r="F300" s="103">
        <v>2</v>
      </c>
      <c r="G300" s="104">
        <v>33.333333333333336</v>
      </c>
      <c r="H300" s="103">
        <v>2</v>
      </c>
      <c r="I300" s="104">
        <v>40</v>
      </c>
      <c r="J300" s="176"/>
      <c r="K300" s="163"/>
      <c r="L300" s="138"/>
    </row>
    <row r="301" spans="1:12" ht="20.100000000000001" customHeight="1">
      <c r="A301" s="99"/>
      <c r="B301" s="100"/>
      <c r="C301" s="100"/>
      <c r="D301" s="102" t="s">
        <v>110</v>
      </c>
      <c r="E301" s="137"/>
      <c r="F301" s="103"/>
      <c r="G301" s="104"/>
      <c r="H301" s="103"/>
      <c r="I301" s="104"/>
      <c r="J301" s="176"/>
      <c r="K301" s="163"/>
      <c r="L301" s="138"/>
    </row>
    <row r="302" spans="1:12" ht="20.100000000000001" customHeight="1">
      <c r="A302" s="141" t="s">
        <v>2629</v>
      </c>
      <c r="B302" s="156" t="s">
        <v>2100</v>
      </c>
      <c r="C302" s="142" t="s">
        <v>4919</v>
      </c>
      <c r="D302" s="143"/>
      <c r="E302" s="144"/>
      <c r="F302" s="94">
        <v>6</v>
      </c>
      <c r="G302" s="95">
        <v>100</v>
      </c>
      <c r="H302" s="94">
        <v>5</v>
      </c>
      <c r="I302" s="95">
        <v>100</v>
      </c>
      <c r="J302" s="178" t="s">
        <v>2326</v>
      </c>
      <c r="K302" s="179" t="s">
        <v>2326</v>
      </c>
      <c r="L302" s="146"/>
    </row>
    <row r="303" spans="1:12" ht="20.100000000000001" customHeight="1">
      <c r="A303" s="141" t="s">
        <v>2630</v>
      </c>
      <c r="B303" s="156" t="s">
        <v>150</v>
      </c>
      <c r="C303" s="142" t="s">
        <v>4918</v>
      </c>
      <c r="D303" s="157"/>
      <c r="E303" s="158"/>
      <c r="F303" s="94">
        <v>6</v>
      </c>
      <c r="G303" s="95">
        <v>100</v>
      </c>
      <c r="H303" s="94">
        <v>5</v>
      </c>
      <c r="I303" s="95">
        <v>100</v>
      </c>
      <c r="J303" s="159" t="s">
        <v>2326</v>
      </c>
      <c r="K303" s="302" t="s">
        <v>2326</v>
      </c>
      <c r="L303" s="146"/>
    </row>
    <row r="304" spans="1:12" ht="20.100000000000001" customHeight="1">
      <c r="A304" s="141" t="s">
        <v>2631</v>
      </c>
      <c r="B304" s="148" t="s">
        <v>151</v>
      </c>
      <c r="C304" s="142" t="s">
        <v>4918</v>
      </c>
      <c r="D304" s="102"/>
      <c r="E304" s="137" t="s">
        <v>112</v>
      </c>
      <c r="F304" s="103">
        <v>6</v>
      </c>
      <c r="G304" s="104">
        <v>100</v>
      </c>
      <c r="H304" s="103">
        <v>5</v>
      </c>
      <c r="I304" s="104">
        <v>100</v>
      </c>
      <c r="J304" s="176" t="s">
        <v>1</v>
      </c>
      <c r="K304" s="163" t="s">
        <v>1</v>
      </c>
      <c r="L304" s="146"/>
    </row>
    <row r="305" spans="1:12" ht="20.100000000000001" customHeight="1">
      <c r="A305" s="99"/>
      <c r="B305" s="149"/>
      <c r="C305" s="100"/>
      <c r="D305" s="102" t="s">
        <v>111</v>
      </c>
      <c r="E305" s="137"/>
      <c r="F305" s="103"/>
      <c r="G305" s="104"/>
      <c r="H305" s="103"/>
      <c r="I305" s="104"/>
      <c r="J305" s="176"/>
      <c r="K305" s="163"/>
      <c r="L305" s="138"/>
    </row>
    <row r="306" spans="1:12" ht="20.100000000000001" customHeight="1">
      <c r="A306" s="99"/>
      <c r="B306" s="150"/>
      <c r="C306" s="151"/>
      <c r="D306" s="110" t="s">
        <v>2332</v>
      </c>
      <c r="E306" s="152"/>
      <c r="F306" s="111"/>
      <c r="G306" s="112"/>
      <c r="H306" s="111"/>
      <c r="I306" s="112"/>
      <c r="J306" s="151"/>
      <c r="K306" s="152"/>
      <c r="L306" s="138"/>
    </row>
    <row r="307" spans="1:12" ht="20.100000000000001" customHeight="1">
      <c r="A307" s="141" t="s">
        <v>2632</v>
      </c>
      <c r="B307" s="148" t="s">
        <v>152</v>
      </c>
      <c r="C307" s="142" t="s">
        <v>4920</v>
      </c>
      <c r="D307" s="102" t="s">
        <v>114</v>
      </c>
      <c r="E307" s="137"/>
      <c r="F307" s="103"/>
      <c r="G307" s="104"/>
      <c r="H307" s="103"/>
      <c r="I307" s="104"/>
      <c r="J307" s="178" t="s">
        <v>2324</v>
      </c>
      <c r="K307" s="179" t="s">
        <v>2324</v>
      </c>
      <c r="L307" s="146"/>
    </row>
    <row r="308" spans="1:12" ht="20.100000000000001" customHeight="1">
      <c r="A308" s="99"/>
      <c r="B308" s="149"/>
      <c r="C308" s="100"/>
      <c r="D308" s="102" t="s">
        <v>115</v>
      </c>
      <c r="E308" s="137"/>
      <c r="F308" s="103"/>
      <c r="G308" s="104"/>
      <c r="H308" s="103"/>
      <c r="I308" s="104"/>
      <c r="J308" s="176"/>
      <c r="K308" s="163"/>
      <c r="L308" s="138"/>
    </row>
    <row r="309" spans="1:12" ht="20.100000000000001" customHeight="1">
      <c r="A309" s="99"/>
      <c r="B309" s="149"/>
      <c r="C309" s="100"/>
      <c r="D309" s="102" t="s">
        <v>116</v>
      </c>
      <c r="E309" s="137"/>
      <c r="F309" s="103"/>
      <c r="G309" s="104"/>
      <c r="H309" s="103"/>
      <c r="I309" s="104"/>
      <c r="J309" s="176"/>
      <c r="K309" s="163"/>
      <c r="L309" s="138"/>
    </row>
    <row r="310" spans="1:12" ht="20.100000000000001" customHeight="1">
      <c r="A310" s="99"/>
      <c r="B310" s="149"/>
      <c r="C310" s="100"/>
      <c r="D310" s="102" t="s">
        <v>117</v>
      </c>
      <c r="E310" s="137"/>
      <c r="F310" s="103"/>
      <c r="G310" s="104"/>
      <c r="H310" s="103"/>
      <c r="I310" s="104"/>
      <c r="J310" s="176"/>
      <c r="K310" s="163"/>
      <c r="L310" s="138"/>
    </row>
    <row r="311" spans="1:12" ht="20.100000000000001" customHeight="1">
      <c r="A311" s="141" t="s">
        <v>2633</v>
      </c>
      <c r="B311" s="148" t="s">
        <v>153</v>
      </c>
      <c r="C311" s="142" t="s">
        <v>4918</v>
      </c>
      <c r="D311" s="143" t="s">
        <v>2463</v>
      </c>
      <c r="E311" s="144"/>
      <c r="F311" s="160"/>
      <c r="G311" s="161"/>
      <c r="H311" s="160"/>
      <c r="I311" s="161"/>
      <c r="J311" s="142" t="s">
        <v>2324</v>
      </c>
      <c r="K311" s="144" t="s">
        <v>2324</v>
      </c>
      <c r="L311" s="146"/>
    </row>
    <row r="312" spans="1:12" ht="20.100000000000001" customHeight="1">
      <c r="A312" s="99"/>
      <c r="B312" s="149"/>
      <c r="C312" s="100"/>
      <c r="D312" s="102" t="s">
        <v>2461</v>
      </c>
      <c r="E312" s="137"/>
      <c r="F312" s="162">
        <v>1</v>
      </c>
      <c r="G312" s="153">
        <v>16.666666666666668</v>
      </c>
      <c r="H312" s="162">
        <v>1</v>
      </c>
      <c r="I312" s="153">
        <v>20</v>
      </c>
      <c r="J312" s="104"/>
      <c r="K312" s="163"/>
      <c r="L312" s="138"/>
    </row>
    <row r="313" spans="1:12" ht="20.100000000000001" customHeight="1">
      <c r="A313" s="99"/>
      <c r="B313" s="149"/>
      <c r="C313" s="100"/>
      <c r="D313" s="102" t="s">
        <v>118</v>
      </c>
      <c r="E313" s="137"/>
      <c r="F313" s="162"/>
      <c r="G313" s="153"/>
      <c r="H313" s="162"/>
      <c r="I313" s="153"/>
      <c r="J313" s="104"/>
      <c r="K313" s="163"/>
      <c r="L313" s="138"/>
    </row>
    <row r="314" spans="1:12" ht="20.100000000000001" customHeight="1">
      <c r="A314" s="99"/>
      <c r="B314" s="149"/>
      <c r="C314" s="100"/>
      <c r="D314" s="102" t="s">
        <v>2462</v>
      </c>
      <c r="E314" s="137"/>
      <c r="F314" s="162">
        <v>4</v>
      </c>
      <c r="G314" s="153">
        <v>66.666666666666671</v>
      </c>
      <c r="H314" s="162">
        <v>3</v>
      </c>
      <c r="I314" s="153">
        <v>60</v>
      </c>
      <c r="J314" s="104"/>
      <c r="K314" s="137"/>
      <c r="L314" s="138"/>
    </row>
    <row r="315" spans="1:12" ht="20.100000000000001" customHeight="1">
      <c r="A315" s="99"/>
      <c r="B315" s="149"/>
      <c r="C315" s="100"/>
      <c r="D315" s="102" t="s">
        <v>2460</v>
      </c>
      <c r="E315" s="137"/>
      <c r="F315" s="162">
        <v>1</v>
      </c>
      <c r="G315" s="153">
        <v>16.666666666666668</v>
      </c>
      <c r="H315" s="162">
        <v>1</v>
      </c>
      <c r="I315" s="153">
        <v>20</v>
      </c>
      <c r="J315" s="104"/>
      <c r="K315" s="137"/>
      <c r="L315" s="138"/>
    </row>
    <row r="316" spans="1:12" ht="20.100000000000001" customHeight="1">
      <c r="A316" s="141" t="s">
        <v>2634</v>
      </c>
      <c r="B316" s="148" t="s">
        <v>2683</v>
      </c>
      <c r="C316" s="142" t="s">
        <v>4918</v>
      </c>
      <c r="D316" s="143" t="s">
        <v>2570</v>
      </c>
      <c r="E316" s="144"/>
      <c r="F316" s="160"/>
      <c r="G316" s="161"/>
      <c r="H316" s="160"/>
      <c r="I316" s="161"/>
      <c r="J316" s="142" t="s">
        <v>2324</v>
      </c>
      <c r="K316" s="144"/>
      <c r="L316" s="146"/>
    </row>
    <row r="317" spans="1:12" ht="20.100000000000001" customHeight="1">
      <c r="A317" s="99"/>
      <c r="B317" s="149"/>
      <c r="C317" s="100"/>
      <c r="D317" s="102" t="s">
        <v>2571</v>
      </c>
      <c r="E317" s="137"/>
      <c r="F317" s="162">
        <v>1</v>
      </c>
      <c r="G317" s="153">
        <v>16.666666666666668</v>
      </c>
      <c r="H317" s="162"/>
      <c r="I317" s="153"/>
      <c r="J317" s="104"/>
      <c r="K317" s="163"/>
      <c r="L317" s="138"/>
    </row>
    <row r="318" spans="1:12" ht="20.100000000000001" customHeight="1">
      <c r="A318" s="107"/>
      <c r="B318" s="150"/>
      <c r="C318" s="108"/>
      <c r="D318" s="110" t="s">
        <v>2572</v>
      </c>
      <c r="E318" s="139"/>
      <c r="F318" s="180">
        <v>5</v>
      </c>
      <c r="G318" s="154">
        <v>83.333333333333329</v>
      </c>
      <c r="H318" s="180"/>
      <c r="I318" s="154"/>
      <c r="J318" s="112"/>
      <c r="K318" s="155"/>
      <c r="L318" s="140"/>
    </row>
    <row r="319" spans="1:12" ht="20.100000000000001" customHeight="1">
      <c r="A319" s="141" t="s">
        <v>2635</v>
      </c>
      <c r="B319" s="142" t="s">
        <v>154</v>
      </c>
      <c r="C319" s="142" t="s">
        <v>4922</v>
      </c>
      <c r="D319" s="143" t="s">
        <v>103</v>
      </c>
      <c r="E319" s="144"/>
      <c r="F319" s="103"/>
      <c r="G319" s="104"/>
      <c r="H319" s="103"/>
      <c r="I319" s="104"/>
      <c r="J319" s="176" t="s">
        <v>1</v>
      </c>
      <c r="K319" s="163" t="s">
        <v>1</v>
      </c>
      <c r="L319" s="146"/>
    </row>
    <row r="320" spans="1:12" ht="20.100000000000001" customHeight="1">
      <c r="A320" s="99"/>
      <c r="B320" s="100"/>
      <c r="C320" s="100"/>
      <c r="D320" s="102" t="s">
        <v>104</v>
      </c>
      <c r="E320" s="137"/>
      <c r="F320" s="137">
        <v>1</v>
      </c>
      <c r="G320" s="103">
        <v>25</v>
      </c>
      <c r="H320" s="103">
        <v>1</v>
      </c>
      <c r="I320" s="104">
        <v>33.333333333333329</v>
      </c>
      <c r="J320" s="176"/>
      <c r="K320" s="163"/>
      <c r="L320" s="138"/>
    </row>
    <row r="321" spans="1:12" ht="20.100000000000001" customHeight="1">
      <c r="A321" s="99"/>
      <c r="B321" s="100"/>
      <c r="C321" s="100"/>
      <c r="D321" s="102" t="s">
        <v>105</v>
      </c>
      <c r="E321" s="137"/>
      <c r="F321" s="137"/>
      <c r="G321" s="103"/>
      <c r="H321" s="103"/>
      <c r="I321" s="104"/>
      <c r="J321" s="176"/>
      <c r="K321" s="163"/>
      <c r="L321" s="138"/>
    </row>
    <row r="322" spans="1:12" ht="20.100000000000001" customHeight="1">
      <c r="A322" s="99"/>
      <c r="B322" s="100"/>
      <c r="C322" s="100"/>
      <c r="D322" s="102" t="s">
        <v>106</v>
      </c>
      <c r="E322" s="137"/>
      <c r="F322" s="137"/>
      <c r="G322" s="103"/>
      <c r="H322" s="103"/>
      <c r="I322" s="104"/>
      <c r="J322" s="176"/>
      <c r="K322" s="163"/>
      <c r="L322" s="138"/>
    </row>
    <row r="323" spans="1:12" ht="20.100000000000001" customHeight="1">
      <c r="A323" s="99"/>
      <c r="B323" s="100"/>
      <c r="C323" s="100"/>
      <c r="D323" s="102" t="s">
        <v>107</v>
      </c>
      <c r="E323" s="137"/>
      <c r="F323" s="137">
        <v>1</v>
      </c>
      <c r="G323" s="103">
        <v>25</v>
      </c>
      <c r="H323" s="103">
        <v>1</v>
      </c>
      <c r="I323" s="104">
        <v>33.333333333333329</v>
      </c>
      <c r="J323" s="176"/>
      <c r="K323" s="163"/>
      <c r="L323" s="138"/>
    </row>
    <row r="324" spans="1:12" ht="20.100000000000001" customHeight="1">
      <c r="A324" s="99"/>
      <c r="B324" s="100"/>
      <c r="C324" s="100"/>
      <c r="D324" s="102" t="s">
        <v>108</v>
      </c>
      <c r="E324" s="137"/>
      <c r="F324" s="137"/>
      <c r="G324" s="103"/>
      <c r="H324" s="103"/>
      <c r="I324" s="104"/>
      <c r="J324" s="176"/>
      <c r="K324" s="163"/>
      <c r="L324" s="138"/>
    </row>
    <row r="325" spans="1:12" ht="20.100000000000001" customHeight="1">
      <c r="A325" s="99"/>
      <c r="B325" s="100"/>
      <c r="C325" s="100"/>
      <c r="D325" s="102" t="s">
        <v>109</v>
      </c>
      <c r="E325" s="137"/>
      <c r="F325" s="137">
        <v>2</v>
      </c>
      <c r="G325" s="103">
        <v>50</v>
      </c>
      <c r="H325" s="103">
        <v>1</v>
      </c>
      <c r="I325" s="104">
        <v>33.333333333333329</v>
      </c>
      <c r="J325" s="176"/>
      <c r="K325" s="163"/>
      <c r="L325" s="138"/>
    </row>
    <row r="326" spans="1:12" ht="20.100000000000001" customHeight="1">
      <c r="A326" s="99"/>
      <c r="B326" s="100"/>
      <c r="C326" s="100"/>
      <c r="D326" s="102" t="s">
        <v>110</v>
      </c>
      <c r="E326" s="137"/>
      <c r="F326" s="103"/>
      <c r="G326" s="104"/>
      <c r="H326" s="103"/>
      <c r="I326" s="104"/>
      <c r="J326" s="176"/>
      <c r="K326" s="163"/>
      <c r="L326" s="138"/>
    </row>
    <row r="327" spans="1:12" ht="20.100000000000001" customHeight="1">
      <c r="A327" s="141" t="s">
        <v>2636</v>
      </c>
      <c r="B327" s="156" t="s">
        <v>2101</v>
      </c>
      <c r="C327" s="142" t="s">
        <v>4921</v>
      </c>
      <c r="D327" s="143"/>
      <c r="E327" s="144"/>
      <c r="F327" s="94">
        <v>4</v>
      </c>
      <c r="G327" s="95">
        <v>100</v>
      </c>
      <c r="H327" s="94">
        <v>3</v>
      </c>
      <c r="I327" s="95">
        <v>100</v>
      </c>
      <c r="J327" s="178" t="s">
        <v>2326</v>
      </c>
      <c r="K327" s="179" t="s">
        <v>2326</v>
      </c>
      <c r="L327" s="146"/>
    </row>
    <row r="328" spans="1:12" ht="20.100000000000001" customHeight="1">
      <c r="A328" s="141" t="s">
        <v>2637</v>
      </c>
      <c r="B328" s="156" t="s">
        <v>155</v>
      </c>
      <c r="C328" s="142" t="s">
        <v>4922</v>
      </c>
      <c r="D328" s="157"/>
      <c r="E328" s="158"/>
      <c r="F328" s="94">
        <v>4</v>
      </c>
      <c r="G328" s="95">
        <v>100</v>
      </c>
      <c r="H328" s="94">
        <v>3</v>
      </c>
      <c r="I328" s="95">
        <v>100</v>
      </c>
      <c r="J328" s="159" t="s">
        <v>2326</v>
      </c>
      <c r="K328" s="302" t="s">
        <v>2326</v>
      </c>
      <c r="L328" s="146"/>
    </row>
    <row r="329" spans="1:12" ht="20.100000000000001" customHeight="1">
      <c r="A329" s="141" t="s">
        <v>2638</v>
      </c>
      <c r="B329" s="148" t="s">
        <v>156</v>
      </c>
      <c r="C329" s="142" t="s">
        <v>4922</v>
      </c>
      <c r="D329" s="102"/>
      <c r="E329" s="137" t="s">
        <v>112</v>
      </c>
      <c r="F329" s="103">
        <v>4</v>
      </c>
      <c r="G329" s="104">
        <v>100</v>
      </c>
      <c r="H329" s="103">
        <v>3</v>
      </c>
      <c r="I329" s="104">
        <v>100</v>
      </c>
      <c r="J329" s="176" t="s">
        <v>1</v>
      </c>
      <c r="K329" s="163" t="s">
        <v>1</v>
      </c>
      <c r="L329" s="146"/>
    </row>
    <row r="330" spans="1:12" ht="20.100000000000001" customHeight="1">
      <c r="A330" s="99"/>
      <c r="B330" s="149"/>
      <c r="C330" s="100"/>
      <c r="D330" s="102" t="s">
        <v>111</v>
      </c>
      <c r="E330" s="137"/>
      <c r="F330" s="103"/>
      <c r="G330" s="104"/>
      <c r="H330" s="103"/>
      <c r="I330" s="104"/>
      <c r="J330" s="176"/>
      <c r="K330" s="163"/>
      <c r="L330" s="138"/>
    </row>
    <row r="331" spans="1:12" ht="20.100000000000001" customHeight="1">
      <c r="A331" s="99"/>
      <c r="B331" s="150"/>
      <c r="C331" s="151"/>
      <c r="D331" s="110" t="s">
        <v>2332</v>
      </c>
      <c r="E331" s="152"/>
      <c r="F331" s="111"/>
      <c r="G331" s="112"/>
      <c r="H331" s="111"/>
      <c r="I331" s="112"/>
      <c r="J331" s="151"/>
      <c r="K331" s="152"/>
      <c r="L331" s="138"/>
    </row>
    <row r="332" spans="1:12" ht="20.100000000000001" customHeight="1">
      <c r="A332" s="141" t="s">
        <v>2639</v>
      </c>
      <c r="B332" s="148" t="s">
        <v>157</v>
      </c>
      <c r="C332" s="142" t="s">
        <v>4931</v>
      </c>
      <c r="D332" s="102" t="s">
        <v>114</v>
      </c>
      <c r="E332" s="137"/>
      <c r="F332" s="103"/>
      <c r="G332" s="104"/>
      <c r="H332" s="103"/>
      <c r="I332" s="104"/>
      <c r="J332" s="178" t="s">
        <v>2324</v>
      </c>
      <c r="K332" s="179" t="s">
        <v>2324</v>
      </c>
      <c r="L332" s="146"/>
    </row>
    <row r="333" spans="1:12" ht="20.100000000000001" customHeight="1">
      <c r="A333" s="99"/>
      <c r="B333" s="149"/>
      <c r="C333" s="100"/>
      <c r="D333" s="102" t="s">
        <v>115</v>
      </c>
      <c r="E333" s="137"/>
      <c r="F333" s="103"/>
      <c r="G333" s="104"/>
      <c r="H333" s="103"/>
      <c r="I333" s="104"/>
      <c r="J333" s="176"/>
      <c r="K333" s="163"/>
      <c r="L333" s="138"/>
    </row>
    <row r="334" spans="1:12" ht="20.100000000000001" customHeight="1">
      <c r="A334" s="99"/>
      <c r="B334" s="149"/>
      <c r="C334" s="100"/>
      <c r="D334" s="102" t="s">
        <v>116</v>
      </c>
      <c r="E334" s="137"/>
      <c r="F334" s="103"/>
      <c r="G334" s="104"/>
      <c r="H334" s="103"/>
      <c r="I334" s="104"/>
      <c r="J334" s="176"/>
      <c r="K334" s="163"/>
      <c r="L334" s="138"/>
    </row>
    <row r="335" spans="1:12" ht="20.100000000000001" customHeight="1">
      <c r="A335" s="99"/>
      <c r="B335" s="149"/>
      <c r="C335" s="100"/>
      <c r="D335" s="102" t="s">
        <v>117</v>
      </c>
      <c r="E335" s="137"/>
      <c r="F335" s="103"/>
      <c r="G335" s="104"/>
      <c r="H335" s="103"/>
      <c r="I335" s="104"/>
      <c r="J335" s="176"/>
      <c r="K335" s="163"/>
      <c r="L335" s="138"/>
    </row>
    <row r="336" spans="1:12" ht="20.100000000000001" customHeight="1">
      <c r="A336" s="141" t="s">
        <v>2640</v>
      </c>
      <c r="B336" s="148" t="s">
        <v>158</v>
      </c>
      <c r="C336" s="142" t="s">
        <v>4922</v>
      </c>
      <c r="D336" s="143" t="s">
        <v>2463</v>
      </c>
      <c r="E336" s="144"/>
      <c r="F336" s="160"/>
      <c r="G336" s="161"/>
      <c r="H336" s="160"/>
      <c r="I336" s="161"/>
      <c r="J336" s="142" t="s">
        <v>2324</v>
      </c>
      <c r="K336" s="144" t="s">
        <v>2324</v>
      </c>
      <c r="L336" s="146"/>
    </row>
    <row r="337" spans="1:12" ht="20.100000000000001" customHeight="1">
      <c r="A337" s="99"/>
      <c r="B337" s="149"/>
      <c r="C337" s="100"/>
      <c r="D337" s="102" t="s">
        <v>2461</v>
      </c>
      <c r="E337" s="137"/>
      <c r="F337" s="162">
        <v>1</v>
      </c>
      <c r="G337" s="153">
        <v>25</v>
      </c>
      <c r="H337" s="162">
        <v>1</v>
      </c>
      <c r="I337" s="153">
        <v>33.333333333333329</v>
      </c>
      <c r="J337" s="104"/>
      <c r="K337" s="163"/>
      <c r="L337" s="138"/>
    </row>
    <row r="338" spans="1:12" ht="20.100000000000001" customHeight="1">
      <c r="A338" s="99"/>
      <c r="B338" s="149"/>
      <c r="C338" s="100"/>
      <c r="D338" s="102" t="s">
        <v>118</v>
      </c>
      <c r="E338" s="137"/>
      <c r="F338" s="162"/>
      <c r="G338" s="153"/>
      <c r="H338" s="162"/>
      <c r="I338" s="153"/>
      <c r="J338" s="104"/>
      <c r="K338" s="163"/>
      <c r="L338" s="138"/>
    </row>
    <row r="339" spans="1:12" ht="20.100000000000001" customHeight="1">
      <c r="A339" s="99"/>
      <c r="B339" s="149"/>
      <c r="C339" s="100"/>
      <c r="D339" s="102" t="s">
        <v>2462</v>
      </c>
      <c r="E339" s="137"/>
      <c r="F339" s="162">
        <v>2</v>
      </c>
      <c r="G339" s="153">
        <v>50</v>
      </c>
      <c r="H339" s="162">
        <v>1</v>
      </c>
      <c r="I339" s="153">
        <v>33.333333333333329</v>
      </c>
      <c r="J339" s="104"/>
      <c r="K339" s="137"/>
      <c r="L339" s="138"/>
    </row>
    <row r="340" spans="1:12" ht="20.100000000000001" customHeight="1">
      <c r="A340" s="99"/>
      <c r="B340" s="149"/>
      <c r="C340" s="100"/>
      <c r="D340" s="102" t="s">
        <v>2460</v>
      </c>
      <c r="E340" s="137"/>
      <c r="F340" s="162">
        <v>1</v>
      </c>
      <c r="G340" s="153">
        <v>25</v>
      </c>
      <c r="H340" s="162">
        <v>1</v>
      </c>
      <c r="I340" s="153">
        <v>33.333333333333329</v>
      </c>
      <c r="J340" s="104"/>
      <c r="K340" s="137"/>
      <c r="L340" s="138"/>
    </row>
    <row r="341" spans="1:12" ht="20.100000000000001" customHeight="1">
      <c r="A341" s="141" t="s">
        <v>2641</v>
      </c>
      <c r="B341" s="148" t="s">
        <v>2684</v>
      </c>
      <c r="C341" s="142" t="s">
        <v>4921</v>
      </c>
      <c r="D341" s="143" t="s">
        <v>2570</v>
      </c>
      <c r="E341" s="144"/>
      <c r="F341" s="160"/>
      <c r="G341" s="161"/>
      <c r="H341" s="160"/>
      <c r="I341" s="161"/>
      <c r="J341" s="142" t="s">
        <v>2324</v>
      </c>
      <c r="K341" s="144"/>
      <c r="L341" s="146"/>
    </row>
    <row r="342" spans="1:12" ht="20.100000000000001" customHeight="1">
      <c r="A342" s="99"/>
      <c r="B342" s="149"/>
      <c r="C342" s="100"/>
      <c r="D342" s="102" t="s">
        <v>2571</v>
      </c>
      <c r="E342" s="137"/>
      <c r="F342" s="162">
        <v>1</v>
      </c>
      <c r="G342" s="153">
        <v>25</v>
      </c>
      <c r="H342" s="162"/>
      <c r="I342" s="153"/>
      <c r="J342" s="104"/>
      <c r="K342" s="163"/>
      <c r="L342" s="138"/>
    </row>
    <row r="343" spans="1:12" ht="20.100000000000001" customHeight="1">
      <c r="A343" s="107"/>
      <c r="B343" s="150"/>
      <c r="C343" s="108"/>
      <c r="D343" s="110" t="s">
        <v>2572</v>
      </c>
      <c r="E343" s="139"/>
      <c r="F343" s="180">
        <v>3</v>
      </c>
      <c r="G343" s="154">
        <v>75</v>
      </c>
      <c r="H343" s="180"/>
      <c r="I343" s="154"/>
      <c r="J343" s="112"/>
      <c r="K343" s="155"/>
      <c r="L343" s="140"/>
    </row>
    <row r="344" spans="1:12" ht="20.100000000000001" customHeight="1">
      <c r="A344" s="141" t="s">
        <v>2642</v>
      </c>
      <c r="B344" s="142" t="s">
        <v>2262</v>
      </c>
      <c r="C344" s="142" t="s">
        <v>4924</v>
      </c>
      <c r="D344" s="143" t="s">
        <v>103</v>
      </c>
      <c r="E344" s="144"/>
      <c r="F344" s="103"/>
      <c r="G344" s="104"/>
      <c r="H344" s="103"/>
      <c r="I344" s="104"/>
      <c r="J344" s="176" t="s">
        <v>1</v>
      </c>
      <c r="K344" s="163" t="s">
        <v>1</v>
      </c>
      <c r="L344" s="146"/>
    </row>
    <row r="345" spans="1:12" ht="20.100000000000001" customHeight="1">
      <c r="A345" s="99"/>
      <c r="B345" s="100"/>
      <c r="C345" s="100"/>
      <c r="D345" s="102" t="s">
        <v>104</v>
      </c>
      <c r="E345" s="137"/>
      <c r="F345" s="103"/>
      <c r="G345" s="104"/>
      <c r="H345" s="103"/>
      <c r="I345" s="104"/>
      <c r="J345" s="176"/>
      <c r="K345" s="163"/>
      <c r="L345" s="138"/>
    </row>
    <row r="346" spans="1:12" ht="20.100000000000001" customHeight="1">
      <c r="A346" s="99"/>
      <c r="B346" s="100"/>
      <c r="C346" s="100"/>
      <c r="D346" s="102" t="s">
        <v>105</v>
      </c>
      <c r="E346" s="137"/>
      <c r="F346" s="103"/>
      <c r="G346" s="104"/>
      <c r="H346" s="103"/>
      <c r="I346" s="104"/>
      <c r="J346" s="176"/>
      <c r="K346" s="163"/>
      <c r="L346" s="138"/>
    </row>
    <row r="347" spans="1:12" ht="20.100000000000001" customHeight="1">
      <c r="A347" s="99"/>
      <c r="B347" s="100"/>
      <c r="C347" s="100"/>
      <c r="D347" s="102" t="s">
        <v>106</v>
      </c>
      <c r="E347" s="137"/>
      <c r="F347" s="103"/>
      <c r="G347" s="104"/>
      <c r="H347" s="103"/>
      <c r="I347" s="104"/>
      <c r="J347" s="176"/>
      <c r="K347" s="163"/>
      <c r="L347" s="138"/>
    </row>
    <row r="348" spans="1:12" ht="20.100000000000001" customHeight="1">
      <c r="A348" s="99"/>
      <c r="B348" s="100"/>
      <c r="C348" s="100"/>
      <c r="D348" s="102" t="s">
        <v>107</v>
      </c>
      <c r="E348" s="137"/>
      <c r="F348" s="103">
        <v>2</v>
      </c>
      <c r="G348" s="104">
        <v>66.666666666666671</v>
      </c>
      <c r="H348" s="103"/>
      <c r="I348" s="104"/>
      <c r="J348" s="176"/>
      <c r="K348" s="163"/>
      <c r="L348" s="138"/>
    </row>
    <row r="349" spans="1:12" ht="20.100000000000001" customHeight="1">
      <c r="A349" s="99"/>
      <c r="B349" s="100"/>
      <c r="C349" s="100"/>
      <c r="D349" s="102" t="s">
        <v>108</v>
      </c>
      <c r="E349" s="137"/>
      <c r="F349" s="103">
        <v>1</v>
      </c>
      <c r="G349" s="104">
        <v>33.333333333333336</v>
      </c>
      <c r="H349" s="103"/>
      <c r="I349" s="104"/>
      <c r="J349" s="176"/>
      <c r="K349" s="163"/>
      <c r="L349" s="138"/>
    </row>
    <row r="350" spans="1:12" ht="20.100000000000001" customHeight="1">
      <c r="A350" s="99"/>
      <c r="B350" s="100"/>
      <c r="C350" s="100"/>
      <c r="D350" s="102" t="s">
        <v>109</v>
      </c>
      <c r="E350" s="137"/>
      <c r="F350" s="103"/>
      <c r="G350" s="104"/>
      <c r="H350" s="103"/>
      <c r="I350" s="104"/>
      <c r="J350" s="176"/>
      <c r="K350" s="163"/>
      <c r="L350" s="138"/>
    </row>
    <row r="351" spans="1:12" ht="20.100000000000001" customHeight="1">
      <c r="A351" s="99"/>
      <c r="B351" s="100"/>
      <c r="C351" s="100"/>
      <c r="D351" s="102" t="s">
        <v>110</v>
      </c>
      <c r="E351" s="137"/>
      <c r="F351" s="103"/>
      <c r="G351" s="104"/>
      <c r="H351" s="103"/>
      <c r="I351" s="104"/>
      <c r="J351" s="176"/>
      <c r="K351" s="163"/>
      <c r="L351" s="138"/>
    </row>
    <row r="352" spans="1:12" ht="20.100000000000001" customHeight="1">
      <c r="A352" s="141" t="s">
        <v>2643</v>
      </c>
      <c r="B352" s="156" t="s">
        <v>2263</v>
      </c>
      <c r="C352" s="142" t="s">
        <v>4923</v>
      </c>
      <c r="D352" s="143"/>
      <c r="E352" s="144"/>
      <c r="F352" s="94">
        <v>3</v>
      </c>
      <c r="G352" s="95">
        <v>100</v>
      </c>
      <c r="H352" s="94"/>
      <c r="I352" s="95"/>
      <c r="J352" s="178" t="s">
        <v>2326</v>
      </c>
      <c r="K352" s="179" t="s">
        <v>2326</v>
      </c>
      <c r="L352" s="146"/>
    </row>
    <row r="353" spans="1:12" ht="20.100000000000001" customHeight="1">
      <c r="A353" s="141" t="s">
        <v>2644</v>
      </c>
      <c r="B353" s="156" t="s">
        <v>2264</v>
      </c>
      <c r="C353" s="142" t="s">
        <v>4923</v>
      </c>
      <c r="D353" s="157"/>
      <c r="E353" s="158"/>
      <c r="F353" s="94">
        <v>3</v>
      </c>
      <c r="G353" s="95">
        <v>100</v>
      </c>
      <c r="H353" s="94"/>
      <c r="I353" s="95"/>
      <c r="J353" s="159" t="s">
        <v>2326</v>
      </c>
      <c r="K353" s="302" t="s">
        <v>2326</v>
      </c>
      <c r="L353" s="146"/>
    </row>
    <row r="354" spans="1:12" ht="20.100000000000001" customHeight="1">
      <c r="A354" s="141" t="s">
        <v>2645</v>
      </c>
      <c r="B354" s="148" t="s">
        <v>2265</v>
      </c>
      <c r="C354" s="142" t="s">
        <v>4923</v>
      </c>
      <c r="D354" s="102"/>
      <c r="E354" s="137" t="s">
        <v>112</v>
      </c>
      <c r="F354" s="103">
        <v>3</v>
      </c>
      <c r="G354" s="104">
        <v>100</v>
      </c>
      <c r="H354" s="103"/>
      <c r="I354" s="104"/>
      <c r="J354" s="176" t="s">
        <v>1</v>
      </c>
      <c r="K354" s="163" t="s">
        <v>1</v>
      </c>
      <c r="L354" s="146"/>
    </row>
    <row r="355" spans="1:12" ht="20.100000000000001" customHeight="1">
      <c r="A355" s="99"/>
      <c r="B355" s="149"/>
      <c r="C355" s="100"/>
      <c r="D355" s="102" t="s">
        <v>111</v>
      </c>
      <c r="E355" s="137"/>
      <c r="F355" s="103"/>
      <c r="G355" s="104"/>
      <c r="H355" s="103"/>
      <c r="I355" s="104"/>
      <c r="J355" s="176"/>
      <c r="K355" s="163"/>
      <c r="L355" s="138"/>
    </row>
    <row r="356" spans="1:12" ht="20.100000000000001" customHeight="1">
      <c r="A356" s="99"/>
      <c r="B356" s="150"/>
      <c r="C356" s="151"/>
      <c r="D356" s="110" t="s">
        <v>2332</v>
      </c>
      <c r="E356" s="152"/>
      <c r="F356" s="111"/>
      <c r="G356" s="112"/>
      <c r="H356" s="111"/>
      <c r="I356" s="112"/>
      <c r="J356" s="151"/>
      <c r="K356" s="152"/>
      <c r="L356" s="138"/>
    </row>
    <row r="357" spans="1:12" ht="20.100000000000001" customHeight="1">
      <c r="A357" s="141" t="s">
        <v>2646</v>
      </c>
      <c r="B357" s="148" t="s">
        <v>2266</v>
      </c>
      <c r="C357" s="142" t="s">
        <v>4927</v>
      </c>
      <c r="D357" s="102" t="s">
        <v>114</v>
      </c>
      <c r="E357" s="137"/>
      <c r="F357" s="103"/>
      <c r="G357" s="104"/>
      <c r="H357" s="103"/>
      <c r="I357" s="104"/>
      <c r="J357" s="178" t="s">
        <v>2324</v>
      </c>
      <c r="K357" s="179" t="s">
        <v>2324</v>
      </c>
      <c r="L357" s="146"/>
    </row>
    <row r="358" spans="1:12" ht="20.100000000000001" customHeight="1">
      <c r="A358" s="99"/>
      <c r="B358" s="149"/>
      <c r="C358" s="100"/>
      <c r="D358" s="102" t="s">
        <v>115</v>
      </c>
      <c r="E358" s="137"/>
      <c r="F358" s="103"/>
      <c r="G358" s="104"/>
      <c r="H358" s="103"/>
      <c r="I358" s="104"/>
      <c r="J358" s="176"/>
      <c r="K358" s="163"/>
      <c r="L358" s="138"/>
    </row>
    <row r="359" spans="1:12" ht="20.100000000000001" customHeight="1">
      <c r="A359" s="99"/>
      <c r="B359" s="149"/>
      <c r="C359" s="100"/>
      <c r="D359" s="102" t="s">
        <v>116</v>
      </c>
      <c r="E359" s="137"/>
      <c r="F359" s="103"/>
      <c r="G359" s="104"/>
      <c r="H359" s="103"/>
      <c r="I359" s="104"/>
      <c r="J359" s="176"/>
      <c r="K359" s="163"/>
      <c r="L359" s="138"/>
    </row>
    <row r="360" spans="1:12" ht="20.100000000000001" customHeight="1">
      <c r="A360" s="99"/>
      <c r="B360" s="149"/>
      <c r="C360" s="100"/>
      <c r="D360" s="102" t="s">
        <v>117</v>
      </c>
      <c r="E360" s="137"/>
      <c r="F360" s="103"/>
      <c r="G360" s="104"/>
      <c r="H360" s="103"/>
      <c r="I360" s="104"/>
      <c r="J360" s="176"/>
      <c r="K360" s="163"/>
      <c r="L360" s="138"/>
    </row>
    <row r="361" spans="1:12" ht="20.100000000000001" customHeight="1">
      <c r="A361" s="141" t="s">
        <v>2647</v>
      </c>
      <c r="B361" s="148" t="s">
        <v>2267</v>
      </c>
      <c r="C361" s="142" t="s">
        <v>4923</v>
      </c>
      <c r="D361" s="143" t="s">
        <v>2463</v>
      </c>
      <c r="E361" s="144"/>
      <c r="F361" s="160"/>
      <c r="G361" s="161"/>
      <c r="H361" s="160"/>
      <c r="I361" s="161"/>
      <c r="J361" s="142" t="s">
        <v>2324</v>
      </c>
      <c r="K361" s="144" t="s">
        <v>2324</v>
      </c>
      <c r="L361" s="146"/>
    </row>
    <row r="362" spans="1:12" ht="20.100000000000001" customHeight="1">
      <c r="A362" s="99"/>
      <c r="B362" s="149"/>
      <c r="C362" s="100"/>
      <c r="D362" s="102" t="s">
        <v>2461</v>
      </c>
      <c r="E362" s="137"/>
      <c r="F362" s="162">
        <v>1</v>
      </c>
      <c r="G362" s="153">
        <v>33.299999999999997</v>
      </c>
      <c r="H362" s="162"/>
      <c r="I362" s="153"/>
      <c r="J362" s="104"/>
      <c r="K362" s="163"/>
      <c r="L362" s="138"/>
    </row>
    <row r="363" spans="1:12" ht="20.100000000000001" customHeight="1">
      <c r="A363" s="99"/>
      <c r="B363" s="149"/>
      <c r="C363" s="100"/>
      <c r="D363" s="102" t="s">
        <v>118</v>
      </c>
      <c r="E363" s="137"/>
      <c r="F363" s="162"/>
      <c r="G363" s="153"/>
      <c r="H363" s="162"/>
      <c r="I363" s="153"/>
      <c r="J363" s="104"/>
      <c r="K363" s="163"/>
      <c r="L363" s="138"/>
    </row>
    <row r="364" spans="1:12" ht="20.100000000000001" customHeight="1">
      <c r="A364" s="99"/>
      <c r="B364" s="149"/>
      <c r="C364" s="100"/>
      <c r="D364" s="102" t="s">
        <v>2462</v>
      </c>
      <c r="E364" s="137"/>
      <c r="F364" s="162">
        <v>2</v>
      </c>
      <c r="G364" s="153">
        <v>66.7</v>
      </c>
      <c r="H364" s="162"/>
      <c r="I364" s="153"/>
      <c r="J364" s="104"/>
      <c r="K364" s="137"/>
      <c r="L364" s="138"/>
    </row>
    <row r="365" spans="1:12" ht="20.100000000000001" customHeight="1">
      <c r="A365" s="99"/>
      <c r="B365" s="149"/>
      <c r="C365" s="100"/>
      <c r="D365" s="102" t="s">
        <v>2460</v>
      </c>
      <c r="E365" s="137"/>
      <c r="F365" s="162"/>
      <c r="G365" s="153"/>
      <c r="H365" s="162"/>
      <c r="I365" s="153"/>
      <c r="J365" s="104"/>
      <c r="K365" s="137"/>
      <c r="L365" s="138"/>
    </row>
    <row r="366" spans="1:12" ht="20.100000000000001" customHeight="1">
      <c r="A366" s="141" t="s">
        <v>2648</v>
      </c>
      <c r="B366" s="148" t="s">
        <v>2685</v>
      </c>
      <c r="C366" s="142" t="s">
        <v>4923</v>
      </c>
      <c r="D366" s="143" t="s">
        <v>2570</v>
      </c>
      <c r="E366" s="144"/>
      <c r="F366" s="160"/>
      <c r="G366" s="161"/>
      <c r="H366" s="160"/>
      <c r="I366" s="161"/>
      <c r="J366" s="142" t="s">
        <v>2324</v>
      </c>
      <c r="K366" s="144"/>
      <c r="L366" s="146"/>
    </row>
    <row r="367" spans="1:12" ht="20.100000000000001" customHeight="1">
      <c r="A367" s="99"/>
      <c r="B367" s="149"/>
      <c r="C367" s="100"/>
      <c r="D367" s="102" t="s">
        <v>2571</v>
      </c>
      <c r="E367" s="137"/>
      <c r="F367" s="162">
        <v>3</v>
      </c>
      <c r="G367" s="153">
        <v>100</v>
      </c>
      <c r="H367" s="162"/>
      <c r="I367" s="153"/>
      <c r="J367" s="104"/>
      <c r="K367" s="163"/>
      <c r="L367" s="138"/>
    </row>
    <row r="368" spans="1:12" ht="20.100000000000001" customHeight="1">
      <c r="A368" s="107"/>
      <c r="B368" s="150"/>
      <c r="C368" s="108"/>
      <c r="D368" s="110" t="s">
        <v>2572</v>
      </c>
      <c r="E368" s="139"/>
      <c r="F368" s="180"/>
      <c r="G368" s="154"/>
      <c r="H368" s="180"/>
      <c r="I368" s="154"/>
      <c r="J368" s="112"/>
      <c r="K368" s="155"/>
      <c r="L368" s="140"/>
    </row>
    <row r="369" spans="1:12" ht="20.100000000000001" customHeight="1">
      <c r="A369" s="141" t="s">
        <v>2649</v>
      </c>
      <c r="B369" s="142" t="s">
        <v>2268</v>
      </c>
      <c r="C369" s="142" t="s">
        <v>4926</v>
      </c>
      <c r="D369" s="143" t="s">
        <v>103</v>
      </c>
      <c r="E369" s="144"/>
      <c r="F369" s="103"/>
      <c r="G369" s="104"/>
      <c r="H369" s="103"/>
      <c r="I369" s="104"/>
      <c r="J369" s="176" t="s">
        <v>1</v>
      </c>
      <c r="K369" s="163" t="s">
        <v>1</v>
      </c>
      <c r="L369" s="146"/>
    </row>
    <row r="370" spans="1:12" ht="20.100000000000001" customHeight="1">
      <c r="A370" s="99"/>
      <c r="B370" s="100"/>
      <c r="C370" s="100"/>
      <c r="D370" s="102" t="s">
        <v>104</v>
      </c>
      <c r="E370" s="137"/>
      <c r="F370" s="103"/>
      <c r="G370" s="104"/>
      <c r="H370" s="103"/>
      <c r="I370" s="104"/>
      <c r="J370" s="176"/>
      <c r="K370" s="163"/>
      <c r="L370" s="138"/>
    </row>
    <row r="371" spans="1:12" ht="20.100000000000001" customHeight="1">
      <c r="A371" s="99"/>
      <c r="B371" s="100"/>
      <c r="C371" s="100"/>
      <c r="D371" s="102" t="s">
        <v>105</v>
      </c>
      <c r="E371" s="137"/>
      <c r="F371" s="103"/>
      <c r="G371" s="104"/>
      <c r="H371" s="103"/>
      <c r="I371" s="104"/>
      <c r="J371" s="176"/>
      <c r="K371" s="163"/>
      <c r="L371" s="138"/>
    </row>
    <row r="372" spans="1:12" ht="20.100000000000001" customHeight="1">
      <c r="A372" s="99"/>
      <c r="B372" s="100"/>
      <c r="C372" s="100"/>
      <c r="D372" s="102" t="s">
        <v>106</v>
      </c>
      <c r="E372" s="137"/>
      <c r="F372" s="103"/>
      <c r="G372" s="104"/>
      <c r="H372" s="103"/>
      <c r="I372" s="104"/>
      <c r="J372" s="176"/>
      <c r="K372" s="163"/>
      <c r="L372" s="138"/>
    </row>
    <row r="373" spans="1:12" ht="20.100000000000001" customHeight="1">
      <c r="A373" s="99"/>
      <c r="B373" s="100"/>
      <c r="C373" s="100"/>
      <c r="D373" s="102" t="s">
        <v>107</v>
      </c>
      <c r="E373" s="137"/>
      <c r="F373" s="103"/>
      <c r="G373" s="104"/>
      <c r="H373" s="103"/>
      <c r="I373" s="104"/>
      <c r="J373" s="176"/>
      <c r="K373" s="163"/>
      <c r="L373" s="138"/>
    </row>
    <row r="374" spans="1:12" ht="20.100000000000001" customHeight="1">
      <c r="A374" s="99"/>
      <c r="B374" s="100"/>
      <c r="C374" s="100"/>
      <c r="D374" s="102" t="s">
        <v>108</v>
      </c>
      <c r="E374" s="137"/>
      <c r="F374" s="103"/>
      <c r="G374" s="104"/>
      <c r="H374" s="103"/>
      <c r="I374" s="104"/>
      <c r="J374" s="176"/>
      <c r="K374" s="163"/>
      <c r="L374" s="138"/>
    </row>
    <row r="375" spans="1:12" ht="20.100000000000001" customHeight="1">
      <c r="A375" s="99"/>
      <c r="B375" s="100"/>
      <c r="C375" s="100"/>
      <c r="D375" s="102" t="s">
        <v>109</v>
      </c>
      <c r="E375" s="137"/>
      <c r="F375" s="103"/>
      <c r="G375" s="104"/>
      <c r="H375" s="103"/>
      <c r="I375" s="104"/>
      <c r="J375" s="176"/>
      <c r="K375" s="163"/>
      <c r="L375" s="138"/>
    </row>
    <row r="376" spans="1:12" ht="20.100000000000001" customHeight="1">
      <c r="A376" s="99"/>
      <c r="B376" s="100"/>
      <c r="C376" s="100"/>
      <c r="D376" s="102" t="s">
        <v>110</v>
      </c>
      <c r="E376" s="137"/>
      <c r="F376" s="103"/>
      <c r="G376" s="104"/>
      <c r="H376" s="103"/>
      <c r="I376" s="104"/>
      <c r="J376" s="176"/>
      <c r="K376" s="163"/>
      <c r="L376" s="138"/>
    </row>
    <row r="377" spans="1:12" ht="20.100000000000001" customHeight="1">
      <c r="A377" s="141" t="s">
        <v>2650</v>
      </c>
      <c r="B377" s="156" t="s">
        <v>2269</v>
      </c>
      <c r="C377" s="142" t="s">
        <v>4925</v>
      </c>
      <c r="D377" s="143"/>
      <c r="E377" s="144"/>
      <c r="F377" s="94"/>
      <c r="G377" s="95"/>
      <c r="H377" s="94"/>
      <c r="I377" s="95"/>
      <c r="J377" s="178" t="s">
        <v>2326</v>
      </c>
      <c r="K377" s="179" t="s">
        <v>2326</v>
      </c>
      <c r="L377" s="146"/>
    </row>
    <row r="378" spans="1:12" ht="20.100000000000001" customHeight="1">
      <c r="A378" s="141" t="s">
        <v>2651</v>
      </c>
      <c r="B378" s="156" t="s">
        <v>2270</v>
      </c>
      <c r="C378" s="142" t="s">
        <v>4925</v>
      </c>
      <c r="D378" s="157"/>
      <c r="E378" s="158"/>
      <c r="F378" s="94"/>
      <c r="G378" s="95"/>
      <c r="H378" s="94"/>
      <c r="I378" s="95"/>
      <c r="J378" s="159" t="s">
        <v>2326</v>
      </c>
      <c r="K378" s="302" t="s">
        <v>2326</v>
      </c>
      <c r="L378" s="146"/>
    </row>
    <row r="379" spans="1:12" ht="20.100000000000001" customHeight="1">
      <c r="A379" s="141" t="s">
        <v>2652</v>
      </c>
      <c r="B379" s="148" t="s">
        <v>2271</v>
      </c>
      <c r="C379" s="142" t="s">
        <v>4925</v>
      </c>
      <c r="D379" s="102"/>
      <c r="E379" s="137" t="s">
        <v>112</v>
      </c>
      <c r="F379" s="103"/>
      <c r="G379" s="104"/>
      <c r="H379" s="103"/>
      <c r="I379" s="104"/>
      <c r="J379" s="176" t="s">
        <v>1</v>
      </c>
      <c r="K379" s="163" t="s">
        <v>1</v>
      </c>
      <c r="L379" s="146"/>
    </row>
    <row r="380" spans="1:12" ht="20.100000000000001" customHeight="1">
      <c r="A380" s="99"/>
      <c r="B380" s="149"/>
      <c r="C380" s="100"/>
      <c r="D380" s="102" t="s">
        <v>111</v>
      </c>
      <c r="E380" s="137"/>
      <c r="F380" s="103"/>
      <c r="G380" s="104"/>
      <c r="H380" s="103"/>
      <c r="I380" s="104"/>
      <c r="J380" s="176"/>
      <c r="K380" s="163"/>
      <c r="L380" s="138"/>
    </row>
    <row r="381" spans="1:12" ht="20.100000000000001" customHeight="1">
      <c r="A381" s="99"/>
      <c r="B381" s="150"/>
      <c r="C381" s="151"/>
      <c r="D381" s="110" t="s">
        <v>2332</v>
      </c>
      <c r="E381" s="152"/>
      <c r="F381" s="111"/>
      <c r="G381" s="112"/>
      <c r="H381" s="111"/>
      <c r="I381" s="112"/>
      <c r="J381" s="151"/>
      <c r="K381" s="152"/>
      <c r="L381" s="138"/>
    </row>
    <row r="382" spans="1:12" ht="20.100000000000001" customHeight="1">
      <c r="A382" s="141" t="s">
        <v>2653</v>
      </c>
      <c r="B382" s="148" t="s">
        <v>2272</v>
      </c>
      <c r="C382" s="142" t="s">
        <v>4932</v>
      </c>
      <c r="D382" s="102" t="s">
        <v>114</v>
      </c>
      <c r="E382" s="137"/>
      <c r="F382" s="103"/>
      <c r="G382" s="104"/>
      <c r="H382" s="103"/>
      <c r="I382" s="104"/>
      <c r="J382" s="178" t="s">
        <v>2324</v>
      </c>
      <c r="K382" s="179" t="s">
        <v>2324</v>
      </c>
      <c r="L382" s="146"/>
    </row>
    <row r="383" spans="1:12" ht="20.100000000000001" customHeight="1">
      <c r="A383" s="99"/>
      <c r="B383" s="149"/>
      <c r="C383" s="100"/>
      <c r="D383" s="102" t="s">
        <v>115</v>
      </c>
      <c r="E383" s="137"/>
      <c r="F383" s="103"/>
      <c r="G383" s="104"/>
      <c r="H383" s="103"/>
      <c r="I383" s="104"/>
      <c r="J383" s="176"/>
      <c r="K383" s="163"/>
      <c r="L383" s="138"/>
    </row>
    <row r="384" spans="1:12" ht="20.100000000000001" customHeight="1">
      <c r="A384" s="99"/>
      <c r="B384" s="149"/>
      <c r="C384" s="100"/>
      <c r="D384" s="102" t="s">
        <v>116</v>
      </c>
      <c r="E384" s="137"/>
      <c r="F384" s="103"/>
      <c r="G384" s="104"/>
      <c r="H384" s="103"/>
      <c r="I384" s="104"/>
      <c r="J384" s="176"/>
      <c r="K384" s="163"/>
      <c r="L384" s="138"/>
    </row>
    <row r="385" spans="1:12" ht="20.100000000000001" customHeight="1">
      <c r="A385" s="99"/>
      <c r="B385" s="149"/>
      <c r="C385" s="100"/>
      <c r="D385" s="102" t="s">
        <v>117</v>
      </c>
      <c r="E385" s="137"/>
      <c r="F385" s="103"/>
      <c r="G385" s="104"/>
      <c r="H385" s="103"/>
      <c r="I385" s="104"/>
      <c r="J385" s="176"/>
      <c r="K385" s="163"/>
      <c r="L385" s="138"/>
    </row>
    <row r="386" spans="1:12" ht="20.100000000000001" customHeight="1">
      <c r="A386" s="141" t="s">
        <v>2654</v>
      </c>
      <c r="B386" s="148" t="s">
        <v>2273</v>
      </c>
      <c r="C386" s="142" t="s">
        <v>4925</v>
      </c>
      <c r="D386" s="143" t="s">
        <v>2463</v>
      </c>
      <c r="E386" s="144"/>
      <c r="F386" s="160"/>
      <c r="G386" s="161"/>
      <c r="H386" s="160"/>
      <c r="I386" s="161"/>
      <c r="J386" s="142" t="s">
        <v>2324</v>
      </c>
      <c r="K386" s="144" t="s">
        <v>2324</v>
      </c>
      <c r="L386" s="146"/>
    </row>
    <row r="387" spans="1:12" ht="20.100000000000001" customHeight="1">
      <c r="A387" s="99"/>
      <c r="B387" s="149"/>
      <c r="C387" s="100"/>
      <c r="D387" s="102" t="s">
        <v>2461</v>
      </c>
      <c r="E387" s="137"/>
      <c r="F387" s="162"/>
      <c r="G387" s="153"/>
      <c r="H387" s="162"/>
      <c r="I387" s="153"/>
      <c r="J387" s="104"/>
      <c r="K387" s="163"/>
      <c r="L387" s="138"/>
    </row>
    <row r="388" spans="1:12" ht="20.100000000000001" customHeight="1">
      <c r="A388" s="99"/>
      <c r="B388" s="149"/>
      <c r="C388" s="100"/>
      <c r="D388" s="102" t="s">
        <v>118</v>
      </c>
      <c r="E388" s="137"/>
      <c r="F388" s="162"/>
      <c r="G388" s="153"/>
      <c r="H388" s="162"/>
      <c r="I388" s="153"/>
      <c r="J388" s="104"/>
      <c r="K388" s="163"/>
      <c r="L388" s="138"/>
    </row>
    <row r="389" spans="1:12" ht="20.100000000000001" customHeight="1">
      <c r="A389" s="99"/>
      <c r="B389" s="149"/>
      <c r="C389" s="100"/>
      <c r="D389" s="102" t="s">
        <v>2462</v>
      </c>
      <c r="E389" s="137"/>
      <c r="F389" s="162"/>
      <c r="G389" s="153"/>
      <c r="H389" s="162"/>
      <c r="I389" s="153"/>
      <c r="J389" s="104"/>
      <c r="K389" s="137"/>
      <c r="L389" s="138"/>
    </row>
    <row r="390" spans="1:12" ht="20.100000000000001" customHeight="1">
      <c r="A390" s="99"/>
      <c r="B390" s="149"/>
      <c r="C390" s="100"/>
      <c r="D390" s="102" t="s">
        <v>2460</v>
      </c>
      <c r="E390" s="137"/>
      <c r="F390" s="162"/>
      <c r="G390" s="153"/>
      <c r="H390" s="162"/>
      <c r="I390" s="153"/>
      <c r="J390" s="104"/>
      <c r="K390" s="137"/>
      <c r="L390" s="138"/>
    </row>
    <row r="391" spans="1:12" ht="20.100000000000001" customHeight="1">
      <c r="A391" s="141" t="s">
        <v>2655</v>
      </c>
      <c r="B391" s="148" t="s">
        <v>2686</v>
      </c>
      <c r="C391" s="142" t="s">
        <v>4925</v>
      </c>
      <c r="D391" s="143" t="s">
        <v>2570</v>
      </c>
      <c r="E391" s="144"/>
      <c r="F391" s="160"/>
      <c r="G391" s="161"/>
      <c r="H391" s="160"/>
      <c r="I391" s="161"/>
      <c r="J391" s="142" t="s">
        <v>2324</v>
      </c>
      <c r="K391" s="144"/>
      <c r="L391" s="146"/>
    </row>
    <row r="392" spans="1:12" ht="20.100000000000001" customHeight="1">
      <c r="A392" s="99"/>
      <c r="B392" s="149"/>
      <c r="C392" s="100"/>
      <c r="D392" s="102" t="s">
        <v>2571</v>
      </c>
      <c r="E392" s="137"/>
      <c r="F392" s="162"/>
      <c r="G392" s="153"/>
      <c r="H392" s="162"/>
      <c r="I392" s="153"/>
      <c r="J392" s="104"/>
      <c r="K392" s="163"/>
      <c r="L392" s="138"/>
    </row>
    <row r="393" spans="1:12" ht="20.100000000000001" customHeight="1">
      <c r="A393" s="107"/>
      <c r="B393" s="150"/>
      <c r="C393" s="108"/>
      <c r="D393" s="110" t="s">
        <v>2572</v>
      </c>
      <c r="E393" s="139"/>
      <c r="F393" s="180"/>
      <c r="G393" s="154"/>
      <c r="H393" s="180"/>
      <c r="I393" s="154"/>
      <c r="J393" s="112"/>
      <c r="K393" s="155"/>
      <c r="L393" s="140"/>
    </row>
    <row r="394" spans="1:12" ht="20.100000000000001" customHeight="1">
      <c r="A394" s="141" t="s">
        <v>2656</v>
      </c>
      <c r="B394" s="142" t="s">
        <v>2274</v>
      </c>
      <c r="C394" s="142" t="s">
        <v>4937</v>
      </c>
      <c r="D394" s="143" t="s">
        <v>103</v>
      </c>
      <c r="E394" s="144"/>
      <c r="F394" s="103"/>
      <c r="G394" s="104"/>
      <c r="H394" s="103"/>
      <c r="I394" s="104"/>
      <c r="J394" s="176" t="s">
        <v>1</v>
      </c>
      <c r="K394" s="163" t="s">
        <v>1</v>
      </c>
      <c r="L394" s="146"/>
    </row>
    <row r="395" spans="1:12" ht="20.100000000000001" customHeight="1">
      <c r="A395" s="99"/>
      <c r="B395" s="100"/>
      <c r="C395" s="100"/>
      <c r="D395" s="102" t="s">
        <v>104</v>
      </c>
      <c r="E395" s="137"/>
      <c r="F395" s="103"/>
      <c r="G395" s="104"/>
      <c r="H395" s="103"/>
      <c r="I395" s="104"/>
      <c r="J395" s="176"/>
      <c r="K395" s="163"/>
      <c r="L395" s="138"/>
    </row>
    <row r="396" spans="1:12" ht="20.100000000000001" customHeight="1">
      <c r="A396" s="99"/>
      <c r="B396" s="100"/>
      <c r="C396" s="100"/>
      <c r="D396" s="102" t="s">
        <v>105</v>
      </c>
      <c r="E396" s="137"/>
      <c r="F396" s="103"/>
      <c r="G396" s="104"/>
      <c r="H396" s="103"/>
      <c r="I396" s="104"/>
      <c r="J396" s="176"/>
      <c r="K396" s="163"/>
      <c r="L396" s="138"/>
    </row>
    <row r="397" spans="1:12" ht="20.100000000000001" customHeight="1">
      <c r="A397" s="99"/>
      <c r="B397" s="100"/>
      <c r="C397" s="100"/>
      <c r="D397" s="102" t="s">
        <v>106</v>
      </c>
      <c r="E397" s="137"/>
      <c r="F397" s="103"/>
      <c r="G397" s="104"/>
      <c r="H397" s="103"/>
      <c r="I397" s="104"/>
      <c r="J397" s="176"/>
      <c r="K397" s="163"/>
      <c r="L397" s="138"/>
    </row>
    <row r="398" spans="1:12" ht="20.100000000000001" customHeight="1">
      <c r="A398" s="99"/>
      <c r="B398" s="100"/>
      <c r="C398" s="100"/>
      <c r="D398" s="102" t="s">
        <v>107</v>
      </c>
      <c r="E398" s="137"/>
      <c r="F398" s="103"/>
      <c r="G398" s="104"/>
      <c r="H398" s="103"/>
      <c r="I398" s="104"/>
      <c r="J398" s="176"/>
      <c r="K398" s="163"/>
      <c r="L398" s="138"/>
    </row>
    <row r="399" spans="1:12" ht="20.100000000000001" customHeight="1">
      <c r="A399" s="99"/>
      <c r="B399" s="100"/>
      <c r="C399" s="100"/>
      <c r="D399" s="102" t="s">
        <v>108</v>
      </c>
      <c r="E399" s="137"/>
      <c r="F399" s="103"/>
      <c r="G399" s="104"/>
      <c r="H399" s="103"/>
      <c r="I399" s="104"/>
      <c r="J399" s="176"/>
      <c r="K399" s="163"/>
      <c r="L399" s="138"/>
    </row>
    <row r="400" spans="1:12" ht="20.100000000000001" customHeight="1">
      <c r="A400" s="99"/>
      <c r="B400" s="100"/>
      <c r="C400" s="100"/>
      <c r="D400" s="102" t="s">
        <v>109</v>
      </c>
      <c r="E400" s="137"/>
      <c r="F400" s="103"/>
      <c r="G400" s="104"/>
      <c r="H400" s="103"/>
      <c r="I400" s="104"/>
      <c r="J400" s="176"/>
      <c r="K400" s="163"/>
      <c r="L400" s="138"/>
    </row>
    <row r="401" spans="1:12" ht="20.100000000000001" customHeight="1">
      <c r="A401" s="99"/>
      <c r="B401" s="100"/>
      <c r="C401" s="100"/>
      <c r="D401" s="102" t="s">
        <v>110</v>
      </c>
      <c r="E401" s="137"/>
      <c r="F401" s="103"/>
      <c r="G401" s="104"/>
      <c r="H401" s="103"/>
      <c r="I401" s="104"/>
      <c r="J401" s="176"/>
      <c r="K401" s="163"/>
      <c r="L401" s="138"/>
    </row>
    <row r="402" spans="1:12" ht="20.100000000000001" customHeight="1">
      <c r="A402" s="141" t="s">
        <v>2657</v>
      </c>
      <c r="B402" s="156" t="s">
        <v>2275</v>
      </c>
      <c r="C402" s="142" t="s">
        <v>4936</v>
      </c>
      <c r="D402" s="143"/>
      <c r="E402" s="144"/>
      <c r="F402" s="94"/>
      <c r="G402" s="95"/>
      <c r="H402" s="94"/>
      <c r="I402" s="95"/>
      <c r="J402" s="178" t="s">
        <v>2326</v>
      </c>
      <c r="K402" s="179" t="s">
        <v>2326</v>
      </c>
      <c r="L402" s="146"/>
    </row>
    <row r="403" spans="1:12" ht="20.100000000000001" customHeight="1">
      <c r="A403" s="141" t="s">
        <v>2658</v>
      </c>
      <c r="B403" s="156" t="s">
        <v>2276</v>
      </c>
      <c r="C403" s="142" t="s">
        <v>4936</v>
      </c>
      <c r="D403" s="157"/>
      <c r="E403" s="158"/>
      <c r="F403" s="94"/>
      <c r="G403" s="95"/>
      <c r="H403" s="94"/>
      <c r="I403" s="95"/>
      <c r="J403" s="159" t="s">
        <v>2326</v>
      </c>
      <c r="K403" s="302" t="s">
        <v>2326</v>
      </c>
      <c r="L403" s="146"/>
    </row>
    <row r="404" spans="1:12" ht="20.100000000000001" customHeight="1">
      <c r="A404" s="141" t="s">
        <v>2659</v>
      </c>
      <c r="B404" s="148" t="s">
        <v>2277</v>
      </c>
      <c r="C404" s="142" t="s">
        <v>4936</v>
      </c>
      <c r="D404" s="102"/>
      <c r="E404" s="137" t="s">
        <v>112</v>
      </c>
      <c r="F404" s="103"/>
      <c r="G404" s="104"/>
      <c r="H404" s="103"/>
      <c r="I404" s="104"/>
      <c r="J404" s="176" t="s">
        <v>1</v>
      </c>
      <c r="K404" s="163" t="s">
        <v>1</v>
      </c>
      <c r="L404" s="146"/>
    </row>
    <row r="405" spans="1:12" ht="20.100000000000001" customHeight="1">
      <c r="A405" s="99"/>
      <c r="B405" s="149"/>
      <c r="C405" s="100"/>
      <c r="D405" s="102" t="s">
        <v>111</v>
      </c>
      <c r="E405" s="137"/>
      <c r="F405" s="103"/>
      <c r="G405" s="104"/>
      <c r="H405" s="103"/>
      <c r="I405" s="104"/>
      <c r="J405" s="176"/>
      <c r="K405" s="163"/>
      <c r="L405" s="138"/>
    </row>
    <row r="406" spans="1:12" ht="20.100000000000001" customHeight="1">
      <c r="A406" s="99"/>
      <c r="B406" s="150"/>
      <c r="C406" s="151"/>
      <c r="D406" s="110" t="s">
        <v>2332</v>
      </c>
      <c r="E406" s="152"/>
      <c r="F406" s="111"/>
      <c r="G406" s="112"/>
      <c r="H406" s="111"/>
      <c r="I406" s="112"/>
      <c r="J406" s="151"/>
      <c r="K406" s="152"/>
      <c r="L406" s="138"/>
    </row>
    <row r="407" spans="1:12" ht="20.100000000000001" customHeight="1">
      <c r="A407" s="141" t="s">
        <v>2660</v>
      </c>
      <c r="B407" s="148" t="s">
        <v>2278</v>
      </c>
      <c r="C407" s="142" t="s">
        <v>4933</v>
      </c>
      <c r="D407" s="102" t="s">
        <v>114</v>
      </c>
      <c r="E407" s="137"/>
      <c r="F407" s="103"/>
      <c r="G407" s="104"/>
      <c r="H407" s="103"/>
      <c r="I407" s="104"/>
      <c r="J407" s="178" t="s">
        <v>2324</v>
      </c>
      <c r="K407" s="179" t="s">
        <v>2324</v>
      </c>
      <c r="L407" s="146"/>
    </row>
    <row r="408" spans="1:12" ht="20.100000000000001" customHeight="1">
      <c r="A408" s="99"/>
      <c r="B408" s="149"/>
      <c r="C408" s="100"/>
      <c r="D408" s="102" t="s">
        <v>115</v>
      </c>
      <c r="E408" s="137"/>
      <c r="F408" s="103"/>
      <c r="G408" s="104"/>
      <c r="H408" s="103"/>
      <c r="I408" s="104"/>
      <c r="J408" s="176"/>
      <c r="K408" s="163"/>
      <c r="L408" s="138"/>
    </row>
    <row r="409" spans="1:12" ht="20.100000000000001" customHeight="1">
      <c r="A409" s="99"/>
      <c r="B409" s="149"/>
      <c r="C409" s="100"/>
      <c r="D409" s="102" t="s">
        <v>116</v>
      </c>
      <c r="E409" s="137"/>
      <c r="F409" s="103"/>
      <c r="G409" s="104"/>
      <c r="H409" s="103"/>
      <c r="I409" s="104"/>
      <c r="J409" s="176"/>
      <c r="K409" s="163"/>
      <c r="L409" s="138"/>
    </row>
    <row r="410" spans="1:12" ht="20.100000000000001" customHeight="1">
      <c r="A410" s="99"/>
      <c r="B410" s="149"/>
      <c r="C410" s="100"/>
      <c r="D410" s="102" t="s">
        <v>117</v>
      </c>
      <c r="E410" s="137"/>
      <c r="F410" s="103"/>
      <c r="G410" s="104"/>
      <c r="H410" s="103"/>
      <c r="I410" s="104"/>
      <c r="J410" s="177"/>
      <c r="K410" s="163"/>
      <c r="L410" s="138"/>
    </row>
    <row r="411" spans="1:12" ht="20.100000000000001" customHeight="1">
      <c r="A411" s="141" t="s">
        <v>2661</v>
      </c>
      <c r="B411" s="148" t="s">
        <v>2279</v>
      </c>
      <c r="C411" s="142" t="s">
        <v>4936</v>
      </c>
      <c r="D411" s="143" t="s">
        <v>2463</v>
      </c>
      <c r="E411" s="144"/>
      <c r="F411" s="160"/>
      <c r="G411" s="161"/>
      <c r="H411" s="160"/>
      <c r="I411" s="161"/>
      <c r="J411" s="144" t="s">
        <v>2324</v>
      </c>
      <c r="K411" s="144" t="s">
        <v>2324</v>
      </c>
      <c r="L411" s="146"/>
    </row>
    <row r="412" spans="1:12" ht="20.100000000000001" customHeight="1">
      <c r="A412" s="99"/>
      <c r="B412" s="149"/>
      <c r="C412" s="100"/>
      <c r="D412" s="102" t="s">
        <v>2461</v>
      </c>
      <c r="E412" s="137"/>
      <c r="F412" s="162"/>
      <c r="G412" s="153"/>
      <c r="H412" s="162"/>
      <c r="I412" s="153"/>
      <c r="J412" s="104"/>
      <c r="K412" s="163"/>
      <c r="L412" s="138"/>
    </row>
    <row r="413" spans="1:12" ht="20.100000000000001" customHeight="1">
      <c r="A413" s="99"/>
      <c r="B413" s="149"/>
      <c r="C413" s="100"/>
      <c r="D413" s="102" t="s">
        <v>118</v>
      </c>
      <c r="E413" s="137"/>
      <c r="F413" s="162"/>
      <c r="G413" s="153"/>
      <c r="H413" s="162"/>
      <c r="I413" s="153"/>
      <c r="J413" s="104"/>
      <c r="K413" s="163"/>
      <c r="L413" s="138"/>
    </row>
    <row r="414" spans="1:12" ht="20.100000000000001" customHeight="1">
      <c r="A414" s="99"/>
      <c r="B414" s="149"/>
      <c r="C414" s="100"/>
      <c r="D414" s="102" t="s">
        <v>2462</v>
      </c>
      <c r="E414" s="137"/>
      <c r="F414" s="162"/>
      <c r="G414" s="153"/>
      <c r="H414" s="162"/>
      <c r="I414" s="153"/>
      <c r="J414" s="104"/>
      <c r="K414" s="137"/>
      <c r="L414" s="138"/>
    </row>
    <row r="415" spans="1:12" ht="20.100000000000001" customHeight="1">
      <c r="A415" s="99"/>
      <c r="B415" s="149"/>
      <c r="C415" s="100"/>
      <c r="D415" s="102" t="s">
        <v>2460</v>
      </c>
      <c r="E415" s="137"/>
      <c r="F415" s="162"/>
      <c r="G415" s="153"/>
      <c r="H415" s="162"/>
      <c r="I415" s="153"/>
      <c r="J415" s="104"/>
      <c r="K415" s="137"/>
      <c r="L415" s="138"/>
    </row>
    <row r="416" spans="1:12" ht="20.100000000000001" customHeight="1">
      <c r="A416" s="141" t="s">
        <v>2662</v>
      </c>
      <c r="B416" s="148" t="s">
        <v>2687</v>
      </c>
      <c r="C416" s="142" t="s">
        <v>4936</v>
      </c>
      <c r="D416" s="143" t="s">
        <v>2570</v>
      </c>
      <c r="E416" s="144"/>
      <c r="F416" s="160"/>
      <c r="G416" s="161"/>
      <c r="H416" s="160"/>
      <c r="I416" s="161"/>
      <c r="J416" s="144" t="s">
        <v>2324</v>
      </c>
      <c r="K416" s="144"/>
      <c r="L416" s="146"/>
    </row>
    <row r="417" spans="1:12" ht="20.100000000000001" customHeight="1">
      <c r="A417" s="99"/>
      <c r="B417" s="149"/>
      <c r="C417" s="100"/>
      <c r="D417" s="102" t="s">
        <v>2571</v>
      </c>
      <c r="E417" s="137"/>
      <c r="F417" s="162"/>
      <c r="G417" s="153"/>
      <c r="H417" s="162"/>
      <c r="I417" s="153"/>
      <c r="J417" s="104"/>
      <c r="K417" s="163"/>
      <c r="L417" s="138"/>
    </row>
    <row r="418" spans="1:12" ht="20.100000000000001" customHeight="1">
      <c r="A418" s="107"/>
      <c r="B418" s="150"/>
      <c r="C418" s="108"/>
      <c r="D418" s="110" t="s">
        <v>2572</v>
      </c>
      <c r="E418" s="139"/>
      <c r="F418" s="180"/>
      <c r="G418" s="154"/>
      <c r="H418" s="180"/>
      <c r="I418" s="154"/>
      <c r="J418" s="112"/>
      <c r="K418" s="155"/>
      <c r="L418" s="140"/>
    </row>
    <row r="419" spans="1:12" ht="20.100000000000001" customHeight="1">
      <c r="A419" s="141" t="s">
        <v>2663</v>
      </c>
      <c r="B419" s="142" t="s">
        <v>2280</v>
      </c>
      <c r="C419" s="142" t="s">
        <v>4939</v>
      </c>
      <c r="D419" s="143" t="s">
        <v>103</v>
      </c>
      <c r="E419" s="144"/>
      <c r="F419" s="103"/>
      <c r="G419" s="104"/>
      <c r="H419" s="103"/>
      <c r="I419" s="104"/>
      <c r="J419" s="105" t="s">
        <v>1</v>
      </c>
      <c r="K419" s="105" t="s">
        <v>1</v>
      </c>
      <c r="L419" s="146"/>
    </row>
    <row r="420" spans="1:12" ht="20.100000000000001" customHeight="1">
      <c r="A420" s="99"/>
      <c r="B420" s="100"/>
      <c r="C420" s="100"/>
      <c r="D420" s="102" t="s">
        <v>104</v>
      </c>
      <c r="E420" s="137"/>
      <c r="F420" s="103"/>
      <c r="G420" s="104"/>
      <c r="H420" s="103"/>
      <c r="I420" s="104"/>
      <c r="J420" s="105"/>
      <c r="K420" s="105"/>
      <c r="L420" s="138"/>
    </row>
    <row r="421" spans="1:12" ht="20.100000000000001" customHeight="1">
      <c r="A421" s="99"/>
      <c r="B421" s="100"/>
      <c r="C421" s="100"/>
      <c r="D421" s="102" t="s">
        <v>105</v>
      </c>
      <c r="E421" s="137"/>
      <c r="F421" s="103"/>
      <c r="G421" s="104"/>
      <c r="H421" s="103"/>
      <c r="I421" s="104"/>
      <c r="J421" s="105"/>
      <c r="K421" s="105"/>
      <c r="L421" s="138"/>
    </row>
    <row r="422" spans="1:12" ht="20.100000000000001" customHeight="1">
      <c r="A422" s="99"/>
      <c r="B422" s="100"/>
      <c r="C422" s="100"/>
      <c r="D422" s="102" t="s">
        <v>106</v>
      </c>
      <c r="E422" s="137"/>
      <c r="F422" s="103"/>
      <c r="G422" s="104"/>
      <c r="H422" s="103"/>
      <c r="I422" s="104"/>
      <c r="J422" s="105"/>
      <c r="K422" s="105"/>
      <c r="L422" s="138"/>
    </row>
    <row r="423" spans="1:12" ht="20.100000000000001" customHeight="1">
      <c r="A423" s="99"/>
      <c r="B423" s="100"/>
      <c r="C423" s="100"/>
      <c r="D423" s="102" t="s">
        <v>107</v>
      </c>
      <c r="E423" s="137"/>
      <c r="F423" s="103"/>
      <c r="G423" s="104"/>
      <c r="H423" s="103"/>
      <c r="I423" s="104"/>
      <c r="J423" s="105"/>
      <c r="K423" s="105"/>
      <c r="L423" s="138"/>
    </row>
    <row r="424" spans="1:12" ht="20.100000000000001" customHeight="1">
      <c r="A424" s="99"/>
      <c r="B424" s="100"/>
      <c r="C424" s="100"/>
      <c r="D424" s="102" t="s">
        <v>108</v>
      </c>
      <c r="E424" s="137"/>
      <c r="F424" s="103"/>
      <c r="G424" s="104"/>
      <c r="H424" s="103"/>
      <c r="I424" s="104"/>
      <c r="J424" s="105"/>
      <c r="K424" s="105"/>
      <c r="L424" s="138"/>
    </row>
    <row r="425" spans="1:12" ht="20.100000000000001" customHeight="1">
      <c r="A425" s="99"/>
      <c r="B425" s="100"/>
      <c r="C425" s="100"/>
      <c r="D425" s="102" t="s">
        <v>109</v>
      </c>
      <c r="E425" s="137"/>
      <c r="F425" s="103"/>
      <c r="G425" s="104"/>
      <c r="H425" s="103"/>
      <c r="I425" s="104"/>
      <c r="J425" s="105"/>
      <c r="K425" s="105"/>
      <c r="L425" s="138"/>
    </row>
    <row r="426" spans="1:12" ht="20.100000000000001" customHeight="1">
      <c r="A426" s="99"/>
      <c r="B426" s="100"/>
      <c r="C426" s="100"/>
      <c r="D426" s="102" t="s">
        <v>110</v>
      </c>
      <c r="E426" s="137"/>
      <c r="F426" s="103"/>
      <c r="G426" s="104"/>
      <c r="H426" s="103"/>
      <c r="I426" s="104"/>
      <c r="J426" s="105"/>
      <c r="K426" s="105"/>
      <c r="L426" s="138"/>
    </row>
    <row r="427" spans="1:12" ht="20.100000000000001" customHeight="1">
      <c r="A427" s="141" t="s">
        <v>2664</v>
      </c>
      <c r="B427" s="156" t="s">
        <v>2281</v>
      </c>
      <c r="C427" s="142" t="s">
        <v>4938</v>
      </c>
      <c r="D427" s="143"/>
      <c r="E427" s="144"/>
      <c r="F427" s="94"/>
      <c r="G427" s="95"/>
      <c r="H427" s="94"/>
      <c r="I427" s="95"/>
      <c r="J427" s="145" t="s">
        <v>2326</v>
      </c>
      <c r="K427" s="145" t="s">
        <v>2326</v>
      </c>
      <c r="L427" s="146"/>
    </row>
    <row r="428" spans="1:12" ht="20.100000000000001" customHeight="1">
      <c r="A428" s="141" t="s">
        <v>2665</v>
      </c>
      <c r="B428" s="156" t="s">
        <v>2282</v>
      </c>
      <c r="C428" s="142" t="s">
        <v>4938</v>
      </c>
      <c r="D428" s="157"/>
      <c r="E428" s="158"/>
      <c r="F428" s="94"/>
      <c r="G428" s="95"/>
      <c r="H428" s="94"/>
      <c r="I428" s="95"/>
      <c r="J428" s="159" t="s">
        <v>2326</v>
      </c>
      <c r="K428" s="159" t="s">
        <v>2326</v>
      </c>
      <c r="L428" s="146"/>
    </row>
    <row r="429" spans="1:12" ht="20.100000000000001" customHeight="1">
      <c r="A429" s="141" t="s">
        <v>2666</v>
      </c>
      <c r="B429" s="148" t="s">
        <v>2283</v>
      </c>
      <c r="C429" s="142" t="s">
        <v>4938</v>
      </c>
      <c r="D429" s="102"/>
      <c r="E429" s="137" t="s">
        <v>112</v>
      </c>
      <c r="F429" s="103"/>
      <c r="G429" s="104"/>
      <c r="H429" s="103"/>
      <c r="I429" s="104"/>
      <c r="J429" s="105" t="s">
        <v>1</v>
      </c>
      <c r="K429" s="105" t="s">
        <v>1</v>
      </c>
      <c r="L429" s="146"/>
    </row>
    <row r="430" spans="1:12" ht="20.100000000000001" customHeight="1">
      <c r="A430" s="99"/>
      <c r="B430" s="149"/>
      <c r="C430" s="100"/>
      <c r="D430" s="102" t="s">
        <v>111</v>
      </c>
      <c r="E430" s="137"/>
      <c r="F430" s="103"/>
      <c r="G430" s="104"/>
      <c r="H430" s="103"/>
      <c r="I430" s="104"/>
      <c r="J430" s="105"/>
      <c r="K430" s="105"/>
      <c r="L430" s="138"/>
    </row>
    <row r="431" spans="1:12" ht="20.100000000000001" customHeight="1">
      <c r="A431" s="99"/>
      <c r="B431" s="150"/>
      <c r="C431" s="151"/>
      <c r="D431" s="110" t="s">
        <v>2332</v>
      </c>
      <c r="E431" s="152"/>
      <c r="F431" s="111"/>
      <c r="G431" s="112"/>
      <c r="H431" s="111"/>
      <c r="I431" s="112"/>
      <c r="J431" s="151"/>
      <c r="K431" s="151"/>
      <c r="L431" s="138"/>
    </row>
    <row r="432" spans="1:12" ht="20.100000000000001" customHeight="1">
      <c r="A432" s="141" t="s">
        <v>2667</v>
      </c>
      <c r="B432" s="148" t="s">
        <v>2284</v>
      </c>
      <c r="C432" s="142" t="s">
        <v>4934</v>
      </c>
      <c r="D432" s="102" t="s">
        <v>114</v>
      </c>
      <c r="E432" s="137"/>
      <c r="F432" s="103"/>
      <c r="G432" s="104"/>
      <c r="H432" s="103"/>
      <c r="I432" s="104"/>
      <c r="J432" s="178" t="s">
        <v>2324</v>
      </c>
      <c r="K432" s="179" t="s">
        <v>2324</v>
      </c>
      <c r="L432" s="146"/>
    </row>
    <row r="433" spans="1:12" ht="20.100000000000001" customHeight="1">
      <c r="A433" s="99"/>
      <c r="B433" s="149"/>
      <c r="C433" s="100"/>
      <c r="D433" s="102" t="s">
        <v>115</v>
      </c>
      <c r="E433" s="137"/>
      <c r="F433" s="103"/>
      <c r="G433" s="104"/>
      <c r="H433" s="103"/>
      <c r="I433" s="104"/>
      <c r="J433" s="176"/>
      <c r="K433" s="163"/>
      <c r="L433" s="138"/>
    </row>
    <row r="434" spans="1:12" ht="20.100000000000001" customHeight="1">
      <c r="A434" s="99"/>
      <c r="B434" s="149"/>
      <c r="C434" s="100"/>
      <c r="D434" s="102" t="s">
        <v>116</v>
      </c>
      <c r="E434" s="137"/>
      <c r="F434" s="103"/>
      <c r="G434" s="104"/>
      <c r="H434" s="103"/>
      <c r="I434" s="104"/>
      <c r="J434" s="176"/>
      <c r="K434" s="163"/>
      <c r="L434" s="138"/>
    </row>
    <row r="435" spans="1:12" ht="20.100000000000001" customHeight="1">
      <c r="A435" s="99"/>
      <c r="B435" s="149"/>
      <c r="C435" s="100"/>
      <c r="D435" s="102" t="s">
        <v>117</v>
      </c>
      <c r="E435" s="137"/>
      <c r="F435" s="103"/>
      <c r="G435" s="104"/>
      <c r="H435" s="103"/>
      <c r="I435" s="104"/>
      <c r="J435" s="177"/>
      <c r="K435" s="163"/>
      <c r="L435" s="138"/>
    </row>
    <row r="436" spans="1:12" ht="20.100000000000001" customHeight="1">
      <c r="A436" s="141" t="s">
        <v>2668</v>
      </c>
      <c r="B436" s="148" t="s">
        <v>2285</v>
      </c>
      <c r="C436" s="142" t="s">
        <v>4938</v>
      </c>
      <c r="D436" s="143" t="s">
        <v>2463</v>
      </c>
      <c r="E436" s="144"/>
      <c r="F436" s="160"/>
      <c r="G436" s="161"/>
      <c r="H436" s="160"/>
      <c r="I436" s="161"/>
      <c r="J436" s="144" t="s">
        <v>2324</v>
      </c>
      <c r="K436" s="144" t="s">
        <v>2324</v>
      </c>
      <c r="L436" s="146"/>
    </row>
    <row r="437" spans="1:12" ht="20.100000000000001" customHeight="1">
      <c r="A437" s="99"/>
      <c r="B437" s="149"/>
      <c r="C437" s="100"/>
      <c r="D437" s="102" t="s">
        <v>2461</v>
      </c>
      <c r="E437" s="137"/>
      <c r="F437" s="162"/>
      <c r="G437" s="153"/>
      <c r="H437" s="162"/>
      <c r="I437" s="153"/>
      <c r="J437" s="104"/>
      <c r="K437" s="163"/>
      <c r="L437" s="138"/>
    </row>
    <row r="438" spans="1:12" ht="20.100000000000001" customHeight="1">
      <c r="A438" s="99"/>
      <c r="B438" s="149"/>
      <c r="C438" s="100"/>
      <c r="D438" s="102" t="s">
        <v>118</v>
      </c>
      <c r="E438" s="137"/>
      <c r="F438" s="162"/>
      <c r="G438" s="153"/>
      <c r="H438" s="162"/>
      <c r="I438" s="153"/>
      <c r="J438" s="104"/>
      <c r="K438" s="163"/>
      <c r="L438" s="138"/>
    </row>
    <row r="439" spans="1:12" ht="20.100000000000001" customHeight="1">
      <c r="A439" s="99"/>
      <c r="B439" s="149"/>
      <c r="C439" s="100"/>
      <c r="D439" s="102" t="s">
        <v>2462</v>
      </c>
      <c r="E439" s="137"/>
      <c r="F439" s="162"/>
      <c r="G439" s="153"/>
      <c r="H439" s="162"/>
      <c r="I439" s="153"/>
      <c r="J439" s="104"/>
      <c r="K439" s="137"/>
      <c r="L439" s="138"/>
    </row>
    <row r="440" spans="1:12" ht="20.100000000000001" customHeight="1">
      <c r="A440" s="99"/>
      <c r="B440" s="149"/>
      <c r="C440" s="100"/>
      <c r="D440" s="102" t="s">
        <v>2460</v>
      </c>
      <c r="E440" s="137"/>
      <c r="F440" s="162"/>
      <c r="G440" s="153"/>
      <c r="H440" s="162"/>
      <c r="I440" s="153"/>
      <c r="J440" s="104"/>
      <c r="K440" s="137"/>
      <c r="L440" s="138"/>
    </row>
    <row r="441" spans="1:12" ht="20.100000000000001" customHeight="1">
      <c r="A441" s="141" t="s">
        <v>2669</v>
      </c>
      <c r="B441" s="148" t="s">
        <v>2688</v>
      </c>
      <c r="C441" s="142" t="s">
        <v>4938</v>
      </c>
      <c r="D441" s="143" t="s">
        <v>2570</v>
      </c>
      <c r="E441" s="144"/>
      <c r="F441" s="160"/>
      <c r="G441" s="161"/>
      <c r="H441" s="160"/>
      <c r="I441" s="161"/>
      <c r="J441" s="144" t="s">
        <v>2324</v>
      </c>
      <c r="K441" s="144"/>
      <c r="L441" s="146"/>
    </row>
    <row r="442" spans="1:12" ht="20.100000000000001" customHeight="1">
      <c r="A442" s="99"/>
      <c r="B442" s="149"/>
      <c r="C442" s="100"/>
      <c r="D442" s="102" t="s">
        <v>2571</v>
      </c>
      <c r="E442" s="137"/>
      <c r="F442" s="162"/>
      <c r="G442" s="153"/>
      <c r="H442" s="162"/>
      <c r="I442" s="153"/>
      <c r="J442" s="104"/>
      <c r="K442" s="163"/>
      <c r="L442" s="138"/>
    </row>
    <row r="443" spans="1:12" ht="20.100000000000001" customHeight="1">
      <c r="A443" s="107"/>
      <c r="B443" s="150"/>
      <c r="C443" s="108"/>
      <c r="D443" s="110" t="s">
        <v>2572</v>
      </c>
      <c r="E443" s="139"/>
      <c r="F443" s="180"/>
      <c r="G443" s="154"/>
      <c r="H443" s="180"/>
      <c r="I443" s="154"/>
      <c r="J443" s="112"/>
      <c r="K443" s="155"/>
      <c r="L443" s="140"/>
    </row>
    <row r="444" spans="1:12" ht="20.100000000000001" customHeight="1">
      <c r="A444" s="141" t="s">
        <v>2670</v>
      </c>
      <c r="B444" s="142" t="s">
        <v>2286</v>
      </c>
      <c r="C444" s="142" t="s">
        <v>4941</v>
      </c>
      <c r="D444" s="143" t="s">
        <v>103</v>
      </c>
      <c r="E444" s="144"/>
      <c r="F444" s="103"/>
      <c r="G444" s="104"/>
      <c r="H444" s="103"/>
      <c r="I444" s="104"/>
      <c r="J444" s="105" t="s">
        <v>1</v>
      </c>
      <c r="K444" s="105" t="s">
        <v>1</v>
      </c>
      <c r="L444" s="146"/>
    </row>
    <row r="445" spans="1:12" ht="20.100000000000001" customHeight="1">
      <c r="A445" s="99"/>
      <c r="B445" s="100"/>
      <c r="C445" s="100"/>
      <c r="D445" s="102" t="s">
        <v>104</v>
      </c>
      <c r="E445" s="137"/>
      <c r="F445" s="103"/>
      <c r="G445" s="104"/>
      <c r="H445" s="103"/>
      <c r="I445" s="104"/>
      <c r="J445" s="105"/>
      <c r="K445" s="105"/>
      <c r="L445" s="138"/>
    </row>
    <row r="446" spans="1:12" ht="20.100000000000001" customHeight="1">
      <c r="A446" s="99"/>
      <c r="B446" s="100"/>
      <c r="C446" s="100"/>
      <c r="D446" s="102" t="s">
        <v>105</v>
      </c>
      <c r="E446" s="137"/>
      <c r="F446" s="103"/>
      <c r="G446" s="104"/>
      <c r="H446" s="103"/>
      <c r="I446" s="104"/>
      <c r="J446" s="105"/>
      <c r="K446" s="105"/>
      <c r="L446" s="138"/>
    </row>
    <row r="447" spans="1:12" ht="20.100000000000001" customHeight="1">
      <c r="A447" s="99"/>
      <c r="B447" s="100"/>
      <c r="C447" s="100"/>
      <c r="D447" s="102" t="s">
        <v>106</v>
      </c>
      <c r="E447" s="137"/>
      <c r="F447" s="103"/>
      <c r="G447" s="104"/>
      <c r="H447" s="103"/>
      <c r="I447" s="104"/>
      <c r="J447" s="105"/>
      <c r="K447" s="105"/>
      <c r="L447" s="138"/>
    </row>
    <row r="448" spans="1:12" ht="20.100000000000001" customHeight="1">
      <c r="A448" s="99"/>
      <c r="B448" s="100"/>
      <c r="C448" s="100"/>
      <c r="D448" s="102" t="s">
        <v>107</v>
      </c>
      <c r="E448" s="137"/>
      <c r="F448" s="103"/>
      <c r="G448" s="104"/>
      <c r="H448" s="103"/>
      <c r="I448" s="104"/>
      <c r="J448" s="105"/>
      <c r="K448" s="105"/>
      <c r="L448" s="138"/>
    </row>
    <row r="449" spans="1:12" ht="20.100000000000001" customHeight="1">
      <c r="A449" s="99"/>
      <c r="B449" s="100"/>
      <c r="C449" s="100"/>
      <c r="D449" s="102" t="s">
        <v>108</v>
      </c>
      <c r="E449" s="137"/>
      <c r="F449" s="103"/>
      <c r="G449" s="104"/>
      <c r="H449" s="103"/>
      <c r="I449" s="104"/>
      <c r="J449" s="105"/>
      <c r="K449" s="105"/>
      <c r="L449" s="138"/>
    </row>
    <row r="450" spans="1:12" ht="20.100000000000001" customHeight="1">
      <c r="A450" s="99"/>
      <c r="B450" s="100"/>
      <c r="C450" s="100"/>
      <c r="D450" s="102" t="s">
        <v>109</v>
      </c>
      <c r="E450" s="137"/>
      <c r="F450" s="103"/>
      <c r="G450" s="104"/>
      <c r="H450" s="103"/>
      <c r="I450" s="104"/>
      <c r="J450" s="105"/>
      <c r="K450" s="105"/>
      <c r="L450" s="138"/>
    </row>
    <row r="451" spans="1:12" ht="20.100000000000001" customHeight="1">
      <c r="A451" s="99"/>
      <c r="B451" s="100"/>
      <c r="C451" s="100"/>
      <c r="D451" s="102" t="s">
        <v>110</v>
      </c>
      <c r="E451" s="137"/>
      <c r="F451" s="103"/>
      <c r="G451" s="104"/>
      <c r="H451" s="103"/>
      <c r="I451" s="104"/>
      <c r="J451" s="105"/>
      <c r="K451" s="105"/>
      <c r="L451" s="138"/>
    </row>
    <row r="452" spans="1:12" ht="20.100000000000001" customHeight="1">
      <c r="A452" s="141" t="s">
        <v>2671</v>
      </c>
      <c r="B452" s="156" t="s">
        <v>2287</v>
      </c>
      <c r="C452" s="142" t="s">
        <v>4940</v>
      </c>
      <c r="D452" s="143"/>
      <c r="E452" s="144"/>
      <c r="F452" s="94"/>
      <c r="G452" s="95"/>
      <c r="H452" s="94"/>
      <c r="I452" s="95"/>
      <c r="J452" s="145" t="s">
        <v>2326</v>
      </c>
      <c r="K452" s="145" t="s">
        <v>2326</v>
      </c>
      <c r="L452" s="146"/>
    </row>
    <row r="453" spans="1:12" ht="20.100000000000001" customHeight="1">
      <c r="A453" s="141" t="s">
        <v>2672</v>
      </c>
      <c r="B453" s="156" t="s">
        <v>2288</v>
      </c>
      <c r="C453" s="142" t="s">
        <v>4940</v>
      </c>
      <c r="D453" s="157"/>
      <c r="E453" s="158"/>
      <c r="F453" s="94"/>
      <c r="G453" s="95"/>
      <c r="H453" s="94"/>
      <c r="I453" s="95"/>
      <c r="J453" s="159" t="s">
        <v>2326</v>
      </c>
      <c r="K453" s="159" t="s">
        <v>2326</v>
      </c>
      <c r="L453" s="146"/>
    </row>
    <row r="454" spans="1:12" ht="20.100000000000001" customHeight="1">
      <c r="A454" s="141" t="s">
        <v>2673</v>
      </c>
      <c r="B454" s="148" t="s">
        <v>2289</v>
      </c>
      <c r="C454" s="142" t="s">
        <v>4940</v>
      </c>
      <c r="D454" s="102"/>
      <c r="E454" s="137" t="s">
        <v>112</v>
      </c>
      <c r="F454" s="103"/>
      <c r="G454" s="104"/>
      <c r="H454" s="103"/>
      <c r="I454" s="104"/>
      <c r="J454" s="105" t="s">
        <v>1</v>
      </c>
      <c r="K454" s="105" t="s">
        <v>1</v>
      </c>
      <c r="L454" s="146"/>
    </row>
    <row r="455" spans="1:12" ht="20.100000000000001" customHeight="1">
      <c r="A455" s="99"/>
      <c r="B455" s="149"/>
      <c r="C455" s="100"/>
      <c r="D455" s="102" t="s">
        <v>111</v>
      </c>
      <c r="E455" s="137"/>
      <c r="F455" s="103"/>
      <c r="G455" s="104"/>
      <c r="H455" s="103"/>
      <c r="I455" s="104"/>
      <c r="J455" s="105"/>
      <c r="K455" s="105"/>
      <c r="L455" s="138"/>
    </row>
    <row r="456" spans="1:12" ht="20.100000000000001" customHeight="1">
      <c r="A456" s="99"/>
      <c r="B456" s="150"/>
      <c r="C456" s="151"/>
      <c r="D456" s="110" t="s">
        <v>2332</v>
      </c>
      <c r="E456" s="152"/>
      <c r="F456" s="111"/>
      <c r="G456" s="112"/>
      <c r="H456" s="111"/>
      <c r="I456" s="112"/>
      <c r="J456" s="151"/>
      <c r="K456" s="151"/>
      <c r="L456" s="138"/>
    </row>
    <row r="457" spans="1:12" ht="20.100000000000001" customHeight="1">
      <c r="A457" s="141" t="s">
        <v>2674</v>
      </c>
      <c r="B457" s="148" t="s">
        <v>2290</v>
      </c>
      <c r="C457" s="142" t="s">
        <v>4935</v>
      </c>
      <c r="D457" s="102" t="s">
        <v>114</v>
      </c>
      <c r="E457" s="137"/>
      <c r="F457" s="103"/>
      <c r="G457" s="104"/>
      <c r="H457" s="103"/>
      <c r="I457" s="104"/>
      <c r="J457" s="178" t="s">
        <v>2324</v>
      </c>
      <c r="K457" s="179" t="s">
        <v>2324</v>
      </c>
      <c r="L457" s="146"/>
    </row>
    <row r="458" spans="1:12" ht="20.100000000000001" customHeight="1">
      <c r="A458" s="99"/>
      <c r="B458" s="149"/>
      <c r="C458" s="100"/>
      <c r="D458" s="102" t="s">
        <v>115</v>
      </c>
      <c r="E458" s="137"/>
      <c r="F458" s="103"/>
      <c r="G458" s="104"/>
      <c r="H458" s="103"/>
      <c r="I458" s="104"/>
      <c r="J458" s="176"/>
      <c r="K458" s="163"/>
      <c r="L458" s="138"/>
    </row>
    <row r="459" spans="1:12" ht="20.100000000000001" customHeight="1">
      <c r="A459" s="99"/>
      <c r="B459" s="149"/>
      <c r="C459" s="100"/>
      <c r="D459" s="102" t="s">
        <v>116</v>
      </c>
      <c r="E459" s="137"/>
      <c r="F459" s="103"/>
      <c r="G459" s="104"/>
      <c r="H459" s="103"/>
      <c r="I459" s="104"/>
      <c r="J459" s="176"/>
      <c r="K459" s="163"/>
      <c r="L459" s="138"/>
    </row>
    <row r="460" spans="1:12" ht="20.100000000000001" customHeight="1">
      <c r="A460" s="99"/>
      <c r="B460" s="149"/>
      <c r="C460" s="100"/>
      <c r="D460" s="102" t="s">
        <v>117</v>
      </c>
      <c r="E460" s="137"/>
      <c r="F460" s="103"/>
      <c r="G460" s="104"/>
      <c r="H460" s="103"/>
      <c r="I460" s="104"/>
      <c r="J460" s="177"/>
      <c r="K460" s="163"/>
      <c r="L460" s="138"/>
    </row>
    <row r="461" spans="1:12" ht="20.100000000000001" customHeight="1">
      <c r="A461" s="141" t="s">
        <v>2675</v>
      </c>
      <c r="B461" s="148" t="s">
        <v>2291</v>
      </c>
      <c r="C461" s="142" t="s">
        <v>4940</v>
      </c>
      <c r="D461" s="143" t="s">
        <v>2463</v>
      </c>
      <c r="E461" s="144"/>
      <c r="F461" s="160"/>
      <c r="G461" s="161"/>
      <c r="H461" s="160"/>
      <c r="I461" s="161"/>
      <c r="J461" s="144" t="s">
        <v>2324</v>
      </c>
      <c r="K461" s="144" t="s">
        <v>2324</v>
      </c>
      <c r="L461" s="146"/>
    </row>
    <row r="462" spans="1:12" ht="20.100000000000001" customHeight="1">
      <c r="A462" s="99"/>
      <c r="B462" s="149"/>
      <c r="C462" s="100"/>
      <c r="D462" s="102" t="s">
        <v>2461</v>
      </c>
      <c r="E462" s="137"/>
      <c r="F462" s="162"/>
      <c r="G462" s="153"/>
      <c r="H462" s="162"/>
      <c r="I462" s="153"/>
      <c r="J462" s="104"/>
      <c r="K462" s="163"/>
      <c r="L462" s="138"/>
    </row>
    <row r="463" spans="1:12" ht="20.100000000000001" customHeight="1">
      <c r="A463" s="99"/>
      <c r="B463" s="149"/>
      <c r="C463" s="100"/>
      <c r="D463" s="102" t="s">
        <v>118</v>
      </c>
      <c r="E463" s="137"/>
      <c r="F463" s="162"/>
      <c r="G463" s="153"/>
      <c r="H463" s="162"/>
      <c r="I463" s="153"/>
      <c r="J463" s="104"/>
      <c r="K463" s="163"/>
      <c r="L463" s="138"/>
    </row>
    <row r="464" spans="1:12" ht="20.100000000000001" customHeight="1">
      <c r="A464" s="99"/>
      <c r="B464" s="149"/>
      <c r="C464" s="100"/>
      <c r="D464" s="102" t="s">
        <v>2462</v>
      </c>
      <c r="E464" s="137"/>
      <c r="F464" s="162"/>
      <c r="G464" s="153"/>
      <c r="H464" s="162"/>
      <c r="I464" s="153"/>
      <c r="J464" s="104"/>
      <c r="K464" s="137"/>
      <c r="L464" s="138"/>
    </row>
    <row r="465" spans="1:12" ht="20.100000000000001" customHeight="1">
      <c r="A465" s="99"/>
      <c r="B465" s="149"/>
      <c r="C465" s="100"/>
      <c r="D465" s="102" t="s">
        <v>2460</v>
      </c>
      <c r="E465" s="137"/>
      <c r="F465" s="162"/>
      <c r="G465" s="153"/>
      <c r="H465" s="162"/>
      <c r="I465" s="153"/>
      <c r="J465" s="104"/>
      <c r="K465" s="137"/>
      <c r="L465" s="138"/>
    </row>
    <row r="466" spans="1:12" ht="20.100000000000001" customHeight="1">
      <c r="A466" s="141" t="s">
        <v>2676</v>
      </c>
      <c r="B466" s="148" t="s">
        <v>2689</v>
      </c>
      <c r="C466" s="142" t="s">
        <v>4940</v>
      </c>
      <c r="D466" s="143" t="s">
        <v>2570</v>
      </c>
      <c r="E466" s="144"/>
      <c r="F466" s="160"/>
      <c r="G466" s="161"/>
      <c r="H466" s="160"/>
      <c r="I466" s="161"/>
      <c r="J466" s="144" t="s">
        <v>2324</v>
      </c>
      <c r="K466" s="144"/>
      <c r="L466" s="146"/>
    </row>
    <row r="467" spans="1:12" ht="20.100000000000001" customHeight="1">
      <c r="A467" s="99"/>
      <c r="B467" s="149"/>
      <c r="C467" s="100"/>
      <c r="D467" s="102" t="s">
        <v>2571</v>
      </c>
      <c r="E467" s="137"/>
      <c r="F467" s="162"/>
      <c r="G467" s="153"/>
      <c r="H467" s="162"/>
      <c r="I467" s="153"/>
      <c r="J467" s="104"/>
      <c r="K467" s="163"/>
      <c r="L467" s="138"/>
    </row>
    <row r="468" spans="1:12" ht="20.100000000000001" customHeight="1">
      <c r="A468" s="107"/>
      <c r="B468" s="150"/>
      <c r="C468" s="108"/>
      <c r="D468" s="110" t="s">
        <v>2572</v>
      </c>
      <c r="E468" s="139"/>
      <c r="F468" s="180"/>
      <c r="G468" s="154"/>
      <c r="H468" s="180"/>
      <c r="I468" s="154"/>
      <c r="J468" s="112"/>
      <c r="K468" s="155"/>
      <c r="L468" s="140"/>
    </row>
    <row r="469" spans="1:12" ht="20.100000000000001" customHeight="1">
      <c r="A469" s="166"/>
      <c r="B469" s="323"/>
      <c r="C469" s="98"/>
      <c r="D469" s="98"/>
      <c r="E469" s="98"/>
      <c r="F469" s="98"/>
      <c r="G469" s="324"/>
      <c r="H469" s="98"/>
      <c r="I469" s="324"/>
      <c r="J469" s="324"/>
      <c r="K469" s="98"/>
      <c r="L469" s="323"/>
    </row>
    <row r="470" spans="1:12" ht="20.100000000000001" customHeight="1">
      <c r="A470" s="166"/>
      <c r="B470" s="323"/>
      <c r="C470" s="98"/>
      <c r="D470" s="98"/>
      <c r="E470" s="98"/>
      <c r="F470" s="98"/>
      <c r="G470" s="324"/>
      <c r="H470" s="98"/>
      <c r="I470" s="324"/>
      <c r="J470" s="324"/>
      <c r="K470" s="98"/>
      <c r="L470" s="323"/>
    </row>
    <row r="471" spans="1:12" ht="20.100000000000001" customHeight="1">
      <c r="A471" s="166"/>
      <c r="B471" s="323"/>
      <c r="C471" s="98"/>
      <c r="D471" s="98"/>
      <c r="E471" s="98"/>
      <c r="F471" s="98"/>
      <c r="G471" s="324"/>
      <c r="H471" s="98"/>
      <c r="I471" s="324"/>
      <c r="J471" s="324"/>
      <c r="K471" s="98"/>
      <c r="L471" s="323"/>
    </row>
  </sheetData>
  <mergeCells count="9">
    <mergeCell ref="L1:L2"/>
    <mergeCell ref="A1:A2"/>
    <mergeCell ref="B1:B2"/>
    <mergeCell ref="C1:C2"/>
    <mergeCell ref="D1:D2"/>
    <mergeCell ref="E1:E2"/>
    <mergeCell ref="F1:G1"/>
    <mergeCell ref="J1:K1"/>
    <mergeCell ref="H1:I1"/>
  </mergeCells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4" tint="-0.499984740745262"/>
  </sheetPr>
  <dimension ref="A1:L319"/>
  <sheetViews>
    <sheetView showGridLines="0" zoomScaleNormal="100" workbookViewId="0">
      <pane ySplit="2" topLeftCell="A3" activePane="bottomLeft" state="frozen"/>
      <selection sqref="A1:L2"/>
      <selection pane="bottomLeft" activeCell="A3" sqref="A3"/>
    </sheetView>
  </sheetViews>
  <sheetFormatPr defaultColWidth="9" defaultRowHeight="20.100000000000001" customHeight="1"/>
  <cols>
    <col min="1" max="1" width="14.5" style="166" customWidth="1"/>
    <col min="2" max="2" width="54" style="208" customWidth="1"/>
    <col min="3" max="3" width="30.375" style="98" customWidth="1"/>
    <col min="4" max="4" width="70" style="98" bestFit="1" customWidth="1"/>
    <col min="5" max="5" width="10.625" style="98" customWidth="1"/>
    <col min="6" max="11" width="9.625" style="98" customWidth="1"/>
    <col min="12" max="12" width="27.25" style="98" customWidth="1"/>
    <col min="13" max="16384" width="9" style="98"/>
  </cols>
  <sheetData>
    <row r="1" spans="1:12" ht="20.100000000000001" customHeight="1">
      <c r="A1" s="331" t="s">
        <v>2297</v>
      </c>
      <c r="B1" s="333" t="s">
        <v>2298</v>
      </c>
      <c r="C1" s="333" t="s">
        <v>2299</v>
      </c>
      <c r="D1" s="333" t="s">
        <v>2300</v>
      </c>
      <c r="E1" s="333" t="s">
        <v>2301</v>
      </c>
      <c r="F1" s="335" t="s">
        <v>4942</v>
      </c>
      <c r="G1" s="335"/>
      <c r="H1" s="335" t="s">
        <v>2302</v>
      </c>
      <c r="I1" s="335"/>
      <c r="J1" s="336" t="s">
        <v>2</v>
      </c>
      <c r="K1" s="337"/>
      <c r="L1" s="329" t="s">
        <v>2303</v>
      </c>
    </row>
    <row r="2" spans="1:12" ht="36.75" customHeight="1" thickBot="1">
      <c r="A2" s="332"/>
      <c r="B2" s="334"/>
      <c r="C2" s="334"/>
      <c r="D2" s="334"/>
      <c r="E2" s="334"/>
      <c r="F2" s="303" t="s">
        <v>4943</v>
      </c>
      <c r="G2" s="304" t="s">
        <v>4944</v>
      </c>
      <c r="H2" s="303" t="s">
        <v>2304</v>
      </c>
      <c r="I2" s="304" t="s">
        <v>2305</v>
      </c>
      <c r="J2" s="305" t="s">
        <v>2465</v>
      </c>
      <c r="K2" s="305" t="s">
        <v>2306</v>
      </c>
      <c r="L2" s="330"/>
    </row>
    <row r="3" spans="1:12" ht="20.100000000000001" customHeight="1" thickTop="1">
      <c r="A3" s="188" t="s">
        <v>2690</v>
      </c>
      <c r="B3" s="181" t="s">
        <v>2691</v>
      </c>
      <c r="C3" s="184" t="s">
        <v>2329</v>
      </c>
      <c r="D3" s="143" t="s">
        <v>89</v>
      </c>
      <c r="E3" s="142"/>
      <c r="F3" s="160">
        <v>7</v>
      </c>
      <c r="G3" s="164">
        <v>0.21250758955676988</v>
      </c>
      <c r="H3" s="160">
        <v>296</v>
      </c>
      <c r="I3" s="164">
        <v>8.9860352155434136</v>
      </c>
      <c r="J3" s="142" t="s">
        <v>2326</v>
      </c>
      <c r="K3" s="142" t="s">
        <v>2326</v>
      </c>
      <c r="L3" s="185"/>
    </row>
    <row r="4" spans="1:12" ht="20.100000000000001" customHeight="1">
      <c r="A4" s="187"/>
      <c r="B4" s="183"/>
      <c r="C4" s="101"/>
      <c r="D4" s="102" t="s">
        <v>90</v>
      </c>
      <c r="E4" s="100"/>
      <c r="F4" s="103">
        <v>2958</v>
      </c>
      <c r="G4" s="112">
        <v>89.799635701275051</v>
      </c>
      <c r="H4" s="103">
        <v>2998</v>
      </c>
      <c r="I4" s="112">
        <v>91.01396478445659</v>
      </c>
      <c r="J4" s="112"/>
      <c r="K4" s="186"/>
      <c r="L4" s="106"/>
    </row>
    <row r="5" spans="1:12" ht="20.100000000000001" customHeight="1">
      <c r="A5" s="141" t="s">
        <v>2692</v>
      </c>
      <c r="B5" s="181" t="s">
        <v>2693</v>
      </c>
      <c r="C5" s="144" t="s">
        <v>2696</v>
      </c>
      <c r="D5" s="189"/>
      <c r="E5" s="190" t="s">
        <v>2120</v>
      </c>
      <c r="F5" s="191">
        <v>227</v>
      </c>
      <c r="G5" s="104">
        <v>86.311787072243348</v>
      </c>
      <c r="H5" s="191">
        <v>253</v>
      </c>
      <c r="I5" s="104">
        <f>H5/(H5+H7)*100</f>
        <v>85.472972972972968</v>
      </c>
      <c r="J5" s="144" t="s">
        <v>2326</v>
      </c>
      <c r="K5" s="144" t="s">
        <v>2326</v>
      </c>
      <c r="L5" s="146" t="s">
        <v>4946</v>
      </c>
    </row>
    <row r="6" spans="1:12" ht="20.100000000000001" customHeight="1">
      <c r="A6" s="99"/>
      <c r="B6" s="183"/>
      <c r="C6" s="116"/>
      <c r="D6" s="102" t="s">
        <v>2116</v>
      </c>
      <c r="E6" s="192"/>
      <c r="F6" s="193"/>
      <c r="G6" s="104"/>
      <c r="H6" s="193"/>
      <c r="I6" s="104"/>
      <c r="J6" s="117"/>
      <c r="K6" s="186"/>
      <c r="L6" s="106"/>
    </row>
    <row r="7" spans="1:12" ht="20.100000000000001" customHeight="1">
      <c r="A7" s="187"/>
      <c r="B7" s="182"/>
      <c r="C7" s="109"/>
      <c r="D7" s="110" t="s">
        <v>2118</v>
      </c>
      <c r="E7" s="194"/>
      <c r="F7" s="195">
        <v>36</v>
      </c>
      <c r="G7" s="112">
        <v>13.688212927756654</v>
      </c>
      <c r="H7" s="195">
        <f>H3-H5</f>
        <v>43</v>
      </c>
      <c r="I7" s="112">
        <f>100-I5</f>
        <v>14.527027027027032</v>
      </c>
      <c r="J7" s="113"/>
      <c r="K7" s="196"/>
      <c r="L7" s="106"/>
    </row>
    <row r="8" spans="1:12" ht="20.100000000000001" customHeight="1">
      <c r="A8" s="141" t="s">
        <v>2694</v>
      </c>
      <c r="B8" s="181" t="s">
        <v>2695</v>
      </c>
      <c r="C8" s="144" t="s">
        <v>2697</v>
      </c>
      <c r="D8" s="143" t="s">
        <v>2164</v>
      </c>
      <c r="E8" s="100"/>
      <c r="F8" s="103">
        <v>3</v>
      </c>
      <c r="G8" s="104">
        <v>8.3333333333333339</v>
      </c>
      <c r="H8" s="103">
        <v>4</v>
      </c>
      <c r="I8" s="104">
        <v>9.3023255813953494</v>
      </c>
      <c r="J8" s="144" t="s">
        <v>2326</v>
      </c>
      <c r="K8" s="144" t="s">
        <v>2326</v>
      </c>
      <c r="L8" s="185"/>
    </row>
    <row r="9" spans="1:12" ht="20.100000000000001" customHeight="1">
      <c r="A9" s="187"/>
      <c r="B9" s="183"/>
      <c r="C9" s="101"/>
      <c r="D9" s="102" t="s">
        <v>2165</v>
      </c>
      <c r="E9" s="100"/>
      <c r="F9" s="103">
        <v>10</v>
      </c>
      <c r="G9" s="104">
        <v>27.777777777777779</v>
      </c>
      <c r="H9" s="103">
        <v>12</v>
      </c>
      <c r="I9" s="104">
        <v>27.906976744186046</v>
      </c>
      <c r="J9" s="117"/>
      <c r="K9" s="186"/>
      <c r="L9" s="106"/>
    </row>
    <row r="10" spans="1:12" ht="20.100000000000001" customHeight="1">
      <c r="A10" s="187"/>
      <c r="B10" s="183"/>
      <c r="C10" s="101"/>
      <c r="D10" s="102" t="s">
        <v>2166</v>
      </c>
      <c r="E10" s="100"/>
      <c r="F10" s="103">
        <v>11</v>
      </c>
      <c r="G10" s="104">
        <v>30.555555555555557</v>
      </c>
      <c r="H10" s="103">
        <v>12</v>
      </c>
      <c r="I10" s="104">
        <v>27.906976744186046</v>
      </c>
      <c r="J10" s="117"/>
      <c r="K10" s="186"/>
      <c r="L10" s="106"/>
    </row>
    <row r="11" spans="1:12" ht="20.100000000000001" customHeight="1">
      <c r="A11" s="187"/>
      <c r="B11" s="183"/>
      <c r="C11" s="101"/>
      <c r="D11" s="102" t="s">
        <v>835</v>
      </c>
      <c r="E11" s="100"/>
      <c r="F11" s="103">
        <v>4</v>
      </c>
      <c r="G11" s="104">
        <v>11.111111111111111</v>
      </c>
      <c r="H11" s="103">
        <v>4</v>
      </c>
      <c r="I11" s="104">
        <v>9.3023255813953494</v>
      </c>
      <c r="J11" s="117"/>
      <c r="K11" s="186"/>
      <c r="L11" s="106"/>
    </row>
    <row r="12" spans="1:12" ht="20.100000000000001" customHeight="1">
      <c r="A12" s="187"/>
      <c r="B12" s="183"/>
      <c r="C12" s="101"/>
      <c r="D12" s="102" t="s">
        <v>2167</v>
      </c>
      <c r="E12" s="100"/>
      <c r="F12" s="103">
        <v>7</v>
      </c>
      <c r="G12" s="104">
        <v>19.444444444444443</v>
      </c>
      <c r="H12" s="103">
        <v>10</v>
      </c>
      <c r="I12" s="104">
        <v>23.255813953488371</v>
      </c>
      <c r="J12" s="117"/>
      <c r="K12" s="186"/>
      <c r="L12" s="106"/>
    </row>
    <row r="13" spans="1:12" ht="20.100000000000001" customHeight="1">
      <c r="A13" s="187"/>
      <c r="B13" s="183"/>
      <c r="C13" s="101"/>
      <c r="D13" s="102" t="s">
        <v>2168</v>
      </c>
      <c r="E13" s="100"/>
      <c r="F13" s="103">
        <v>1</v>
      </c>
      <c r="G13" s="104">
        <v>2.7777777777777777</v>
      </c>
      <c r="H13" s="103">
        <v>1</v>
      </c>
      <c r="I13" s="104">
        <v>2.3255813953488373</v>
      </c>
      <c r="J13" s="117"/>
      <c r="K13" s="186"/>
      <c r="L13" s="106"/>
    </row>
    <row r="14" spans="1:12" ht="20.100000000000001" customHeight="1">
      <c r="A14" s="187"/>
      <c r="B14" s="183"/>
      <c r="C14" s="101"/>
      <c r="D14" s="102" t="s">
        <v>2333</v>
      </c>
      <c r="E14" s="100"/>
      <c r="F14" s="103"/>
      <c r="G14" s="104"/>
      <c r="H14" s="103"/>
      <c r="I14" s="104"/>
      <c r="J14" s="117"/>
      <c r="K14" s="105"/>
      <c r="L14" s="106"/>
    </row>
    <row r="15" spans="1:12" ht="20.100000000000001" customHeight="1">
      <c r="A15" s="187"/>
      <c r="B15" s="183"/>
      <c r="C15" s="101"/>
      <c r="D15" s="102" t="s">
        <v>2334</v>
      </c>
      <c r="E15" s="100"/>
      <c r="F15" s="103"/>
      <c r="G15" s="104"/>
      <c r="H15" s="103"/>
      <c r="I15" s="104"/>
      <c r="J15" s="117"/>
      <c r="K15" s="105"/>
      <c r="L15" s="106"/>
    </row>
    <row r="16" spans="1:12" ht="20.100000000000001" customHeight="1">
      <c r="A16" s="188" t="s">
        <v>2698</v>
      </c>
      <c r="B16" s="181" t="s">
        <v>2699</v>
      </c>
      <c r="C16" s="184" t="s">
        <v>2329</v>
      </c>
      <c r="D16" s="143" t="s">
        <v>2350</v>
      </c>
      <c r="E16" s="142"/>
      <c r="F16" s="160">
        <v>1743</v>
      </c>
      <c r="G16" s="164">
        <v>58.785834738617204</v>
      </c>
      <c r="H16" s="160">
        <v>1882</v>
      </c>
      <c r="I16" s="164">
        <v>57.134183363691562</v>
      </c>
      <c r="J16" s="144" t="s">
        <v>2326</v>
      </c>
      <c r="K16" s="144" t="s">
        <v>2326</v>
      </c>
      <c r="L16" s="185"/>
    </row>
    <row r="17" spans="1:12" ht="20.100000000000001" customHeight="1">
      <c r="A17" s="187"/>
      <c r="B17" s="183"/>
      <c r="C17" s="101"/>
      <c r="D17" s="102" t="s">
        <v>2351</v>
      </c>
      <c r="E17" s="100"/>
      <c r="F17" s="103">
        <v>1191</v>
      </c>
      <c r="G17" s="104">
        <v>40.168634064080948</v>
      </c>
      <c r="H17" s="103">
        <v>1348</v>
      </c>
      <c r="I17" s="104">
        <v>40.922890103217973</v>
      </c>
      <c r="J17" s="104"/>
      <c r="K17" s="101"/>
      <c r="L17" s="106"/>
    </row>
    <row r="18" spans="1:12" ht="20.100000000000001" customHeight="1">
      <c r="A18" s="187"/>
      <c r="B18" s="183"/>
      <c r="C18" s="101"/>
      <c r="D18" s="102" t="s">
        <v>2352</v>
      </c>
      <c r="E18" s="100"/>
      <c r="F18" s="103">
        <v>31</v>
      </c>
      <c r="G18" s="104">
        <v>1.0455311973018551</v>
      </c>
      <c r="H18" s="103">
        <v>64</v>
      </c>
      <c r="I18" s="104">
        <v>1.9429265330904677</v>
      </c>
      <c r="J18" s="117"/>
      <c r="K18" s="105"/>
      <c r="L18" s="106"/>
    </row>
    <row r="19" spans="1:12" ht="20.100000000000001" customHeight="1">
      <c r="A19" s="188" t="s">
        <v>2700</v>
      </c>
      <c r="B19" s="181" t="s">
        <v>2701</v>
      </c>
      <c r="C19" s="184" t="s">
        <v>2329</v>
      </c>
      <c r="D19" s="143" t="s">
        <v>294</v>
      </c>
      <c r="E19" s="142"/>
      <c r="F19" s="160">
        <v>50</v>
      </c>
      <c r="G19" s="164">
        <v>1.6863406408094435</v>
      </c>
      <c r="H19" s="160">
        <v>80</v>
      </c>
      <c r="I19" s="164">
        <v>2.4286581663630842</v>
      </c>
      <c r="J19" s="144" t="s">
        <v>2326</v>
      </c>
      <c r="K19" s="144" t="s">
        <v>2326</v>
      </c>
      <c r="L19" s="185"/>
    </row>
    <row r="20" spans="1:12" ht="20.100000000000001" customHeight="1">
      <c r="A20" s="187"/>
      <c r="B20" s="183"/>
      <c r="C20" s="101"/>
      <c r="D20" s="102" t="s">
        <v>295</v>
      </c>
      <c r="E20" s="100"/>
      <c r="F20" s="103">
        <v>8</v>
      </c>
      <c r="G20" s="104">
        <v>0.26981450252951095</v>
      </c>
      <c r="H20" s="103">
        <v>28</v>
      </c>
      <c r="I20" s="104">
        <v>0.85003035822707951</v>
      </c>
      <c r="J20" s="117"/>
      <c r="K20" s="105"/>
      <c r="L20" s="106"/>
    </row>
    <row r="21" spans="1:12" ht="20.100000000000001" customHeight="1">
      <c r="A21" s="187"/>
      <c r="B21" s="183"/>
      <c r="C21" s="101"/>
      <c r="D21" s="102" t="s">
        <v>296</v>
      </c>
      <c r="E21" s="100"/>
      <c r="F21" s="103">
        <v>2907</v>
      </c>
      <c r="G21" s="104">
        <v>98.043844856661039</v>
      </c>
      <c r="H21" s="103">
        <v>3186</v>
      </c>
      <c r="I21" s="104">
        <v>96.721311475409834</v>
      </c>
      <c r="J21" s="117"/>
      <c r="K21" s="105"/>
      <c r="L21" s="106"/>
    </row>
    <row r="22" spans="1:12" ht="20.100000000000001" customHeight="1">
      <c r="A22" s="188" t="s">
        <v>2702</v>
      </c>
      <c r="B22" s="181" t="s">
        <v>2703</v>
      </c>
      <c r="C22" s="184" t="s">
        <v>4945</v>
      </c>
      <c r="D22" s="143"/>
      <c r="E22" s="142"/>
      <c r="F22" s="160">
        <v>146</v>
      </c>
      <c r="G22" s="164">
        <v>100</v>
      </c>
      <c r="H22" s="160">
        <v>103</v>
      </c>
      <c r="I22" s="164">
        <v>100</v>
      </c>
      <c r="J22" s="144" t="s">
        <v>2326</v>
      </c>
      <c r="K22" s="144" t="s">
        <v>2326</v>
      </c>
      <c r="L22" s="146" t="s">
        <v>4947</v>
      </c>
    </row>
    <row r="23" spans="1:12" ht="20.100000000000001" customHeight="1">
      <c r="A23" s="188" t="s">
        <v>4948</v>
      </c>
      <c r="B23" s="181" t="s">
        <v>297</v>
      </c>
      <c r="C23" s="184" t="s">
        <v>2705</v>
      </c>
      <c r="D23" s="143" t="s">
        <v>2169</v>
      </c>
      <c r="E23" s="142"/>
      <c r="F23" s="160">
        <v>3</v>
      </c>
      <c r="G23" s="164">
        <v>2.054794520547945</v>
      </c>
      <c r="H23" s="160">
        <v>3</v>
      </c>
      <c r="I23" s="164">
        <v>2.912621359223301</v>
      </c>
      <c r="J23" s="144" t="s">
        <v>2326</v>
      </c>
      <c r="K23" s="144" t="s">
        <v>2326</v>
      </c>
      <c r="L23" s="185"/>
    </row>
    <row r="24" spans="1:12" ht="20.100000000000001" customHeight="1">
      <c r="A24" s="187"/>
      <c r="B24" s="183"/>
      <c r="C24" s="101"/>
      <c r="D24" s="102" t="s">
        <v>2170</v>
      </c>
      <c r="E24" s="100"/>
      <c r="F24" s="103">
        <v>2</v>
      </c>
      <c r="G24" s="104">
        <v>1.3698630136986301</v>
      </c>
      <c r="H24" s="103">
        <v>1</v>
      </c>
      <c r="I24" s="104">
        <v>0.97087378640776689</v>
      </c>
      <c r="J24" s="105"/>
      <c r="K24" s="105"/>
      <c r="L24" s="106"/>
    </row>
    <row r="25" spans="1:12" ht="20.100000000000001" customHeight="1">
      <c r="A25" s="187"/>
      <c r="B25" s="183"/>
      <c r="C25" s="101"/>
      <c r="D25" s="102" t="s">
        <v>2171</v>
      </c>
      <c r="E25" s="100"/>
      <c r="F25" s="103">
        <v>1</v>
      </c>
      <c r="G25" s="104">
        <v>0.68493150684931503</v>
      </c>
      <c r="H25" s="103"/>
      <c r="I25" s="104"/>
      <c r="J25" s="105"/>
      <c r="K25" s="105"/>
      <c r="L25" s="106"/>
    </row>
    <row r="26" spans="1:12" ht="20.100000000000001" customHeight="1">
      <c r="A26" s="187"/>
      <c r="B26" s="183"/>
      <c r="C26" s="101"/>
      <c r="D26" s="102" t="s">
        <v>2172</v>
      </c>
      <c r="E26" s="100"/>
      <c r="F26" s="103">
        <v>2</v>
      </c>
      <c r="G26" s="104">
        <v>1.3698630136986301</v>
      </c>
      <c r="H26" s="103">
        <v>2</v>
      </c>
      <c r="I26" s="104">
        <v>1.9417475728155338</v>
      </c>
      <c r="J26" s="105"/>
      <c r="K26" s="105"/>
      <c r="L26" s="106"/>
    </row>
    <row r="27" spans="1:12" ht="20.100000000000001" customHeight="1">
      <c r="A27" s="187"/>
      <c r="B27" s="183"/>
      <c r="C27" s="101"/>
      <c r="D27" s="102" t="s">
        <v>2173</v>
      </c>
      <c r="E27" s="100"/>
      <c r="F27" s="103">
        <v>18</v>
      </c>
      <c r="G27" s="104">
        <v>12.328767123287671</v>
      </c>
      <c r="H27" s="103">
        <v>13</v>
      </c>
      <c r="I27" s="104">
        <v>12.621359223300971</v>
      </c>
      <c r="J27" s="105"/>
      <c r="K27" s="105"/>
      <c r="L27" s="106"/>
    </row>
    <row r="28" spans="1:12" ht="20.100000000000001" customHeight="1">
      <c r="A28" s="187"/>
      <c r="B28" s="183"/>
      <c r="C28" s="101"/>
      <c r="D28" s="102" t="s">
        <v>2174</v>
      </c>
      <c r="E28" s="100"/>
      <c r="F28" s="103">
        <v>18</v>
      </c>
      <c r="G28" s="104">
        <v>12.328767123287671</v>
      </c>
      <c r="H28" s="103">
        <v>14</v>
      </c>
      <c r="I28" s="104">
        <v>13.592233009708737</v>
      </c>
      <c r="J28" s="105"/>
      <c r="K28" s="105"/>
      <c r="L28" s="106"/>
    </row>
    <row r="29" spans="1:12" ht="20.100000000000001" customHeight="1">
      <c r="A29" s="187"/>
      <c r="B29" s="183"/>
      <c r="C29" s="101"/>
      <c r="D29" s="102" t="s">
        <v>2175</v>
      </c>
      <c r="E29" s="100"/>
      <c r="F29" s="103">
        <v>7</v>
      </c>
      <c r="G29" s="104">
        <v>4.7945205479452051</v>
      </c>
      <c r="H29" s="103">
        <v>5</v>
      </c>
      <c r="I29" s="104">
        <v>4.8543689320388346</v>
      </c>
      <c r="J29" s="105"/>
      <c r="K29" s="105"/>
      <c r="L29" s="106"/>
    </row>
    <row r="30" spans="1:12" ht="20.100000000000001" customHeight="1">
      <c r="A30" s="187"/>
      <c r="B30" s="183"/>
      <c r="C30" s="101"/>
      <c r="D30" s="102" t="s">
        <v>2176</v>
      </c>
      <c r="E30" s="100"/>
      <c r="F30" s="103">
        <v>17</v>
      </c>
      <c r="G30" s="104">
        <v>11.643835616438356</v>
      </c>
      <c r="H30" s="103">
        <v>13</v>
      </c>
      <c r="I30" s="104">
        <v>12.621359223300971</v>
      </c>
      <c r="J30" s="105"/>
      <c r="K30" s="105"/>
      <c r="L30" s="106"/>
    </row>
    <row r="31" spans="1:12" ht="20.100000000000001" customHeight="1">
      <c r="A31" s="187"/>
      <c r="B31" s="183"/>
      <c r="C31" s="101"/>
      <c r="D31" s="102" t="s">
        <v>2177</v>
      </c>
      <c r="E31" s="100"/>
      <c r="F31" s="103">
        <v>36</v>
      </c>
      <c r="G31" s="104">
        <v>24.657534246575342</v>
      </c>
      <c r="H31" s="103">
        <v>27</v>
      </c>
      <c r="I31" s="104">
        <v>26.21359223300971</v>
      </c>
      <c r="J31" s="105"/>
      <c r="K31" s="105"/>
      <c r="L31" s="106"/>
    </row>
    <row r="32" spans="1:12" ht="20.100000000000001" customHeight="1">
      <c r="A32" s="187"/>
      <c r="B32" s="183"/>
      <c r="C32" s="101"/>
      <c r="D32" s="102" t="s">
        <v>2178</v>
      </c>
      <c r="E32" s="100"/>
      <c r="F32" s="103">
        <v>6</v>
      </c>
      <c r="G32" s="104">
        <v>4.10958904109589</v>
      </c>
      <c r="H32" s="103">
        <v>3</v>
      </c>
      <c r="I32" s="104">
        <v>2.912621359223301</v>
      </c>
      <c r="J32" s="105"/>
      <c r="K32" s="105"/>
      <c r="L32" s="106"/>
    </row>
    <row r="33" spans="1:12" ht="20.100000000000001" customHeight="1">
      <c r="A33" s="187"/>
      <c r="B33" s="183"/>
      <c r="C33" s="101"/>
      <c r="D33" s="102" t="s">
        <v>2179</v>
      </c>
      <c r="E33" s="100"/>
      <c r="F33" s="103">
        <v>12</v>
      </c>
      <c r="G33" s="104">
        <v>8.2191780821917799</v>
      </c>
      <c r="H33" s="103">
        <v>7</v>
      </c>
      <c r="I33" s="104">
        <v>6.7961165048543686</v>
      </c>
      <c r="J33" s="105"/>
      <c r="K33" s="105"/>
      <c r="L33" s="106"/>
    </row>
    <row r="34" spans="1:12" ht="20.100000000000001" customHeight="1">
      <c r="A34" s="187"/>
      <c r="B34" s="183"/>
      <c r="C34" s="101"/>
      <c r="D34" s="102" t="s">
        <v>2180</v>
      </c>
      <c r="E34" s="100"/>
      <c r="F34" s="103">
        <v>6</v>
      </c>
      <c r="G34" s="104">
        <v>4.10958904109589</v>
      </c>
      <c r="H34" s="103">
        <v>5</v>
      </c>
      <c r="I34" s="104">
        <v>4.8543689320388346</v>
      </c>
      <c r="J34" s="105"/>
      <c r="K34" s="105"/>
      <c r="L34" s="106"/>
    </row>
    <row r="35" spans="1:12" ht="20.100000000000001" customHeight="1">
      <c r="A35" s="187"/>
      <c r="B35" s="183"/>
      <c r="C35" s="101"/>
      <c r="D35" s="102" t="s">
        <v>2181</v>
      </c>
      <c r="E35" s="100"/>
      <c r="F35" s="103">
        <v>1</v>
      </c>
      <c r="G35" s="104">
        <v>0.68493150684931503</v>
      </c>
      <c r="H35" s="103">
        <v>1</v>
      </c>
      <c r="I35" s="104">
        <v>0.97087378640776689</v>
      </c>
      <c r="J35" s="105"/>
      <c r="K35" s="105"/>
      <c r="L35" s="106"/>
    </row>
    <row r="36" spans="1:12" ht="20.100000000000001" customHeight="1">
      <c r="A36" s="187"/>
      <c r="B36" s="183"/>
      <c r="C36" s="101"/>
      <c r="D36" s="102" t="s">
        <v>2182</v>
      </c>
      <c r="E36" s="100"/>
      <c r="F36" s="103">
        <v>1</v>
      </c>
      <c r="G36" s="104">
        <v>0.68493150684931503</v>
      </c>
      <c r="H36" s="103">
        <v>1</v>
      </c>
      <c r="I36" s="104">
        <v>0.97087378640776689</v>
      </c>
      <c r="J36" s="105"/>
      <c r="K36" s="105"/>
      <c r="L36" s="106"/>
    </row>
    <row r="37" spans="1:12" ht="20.100000000000001" customHeight="1">
      <c r="A37" s="187"/>
      <c r="B37" s="183"/>
      <c r="C37" s="101"/>
      <c r="D37" s="102" t="s">
        <v>2183</v>
      </c>
      <c r="E37" s="100"/>
      <c r="F37" s="103">
        <v>2</v>
      </c>
      <c r="G37" s="104">
        <v>1.3698630136986301</v>
      </c>
      <c r="H37" s="103">
        <v>2</v>
      </c>
      <c r="I37" s="104">
        <v>1.9417475728155338</v>
      </c>
      <c r="J37" s="105"/>
      <c r="K37" s="105"/>
      <c r="L37" s="106"/>
    </row>
    <row r="38" spans="1:12" ht="20.100000000000001" customHeight="1">
      <c r="A38" s="187"/>
      <c r="B38" s="183"/>
      <c r="C38" s="101"/>
      <c r="D38" s="102" t="s">
        <v>298</v>
      </c>
      <c r="E38" s="100"/>
      <c r="F38" s="103"/>
      <c r="G38" s="104"/>
      <c r="H38" s="103"/>
      <c r="I38" s="104"/>
      <c r="J38" s="105"/>
      <c r="K38" s="105"/>
      <c r="L38" s="106"/>
    </row>
    <row r="39" spans="1:12" ht="20.100000000000001" customHeight="1">
      <c r="A39" s="187"/>
      <c r="B39" s="183"/>
      <c r="C39" s="101"/>
      <c r="D39" s="102" t="s">
        <v>299</v>
      </c>
      <c r="E39" s="100"/>
      <c r="F39" s="103">
        <v>14</v>
      </c>
      <c r="G39" s="104">
        <v>9.5890410958904102</v>
      </c>
      <c r="H39" s="103">
        <v>6</v>
      </c>
      <c r="I39" s="104">
        <v>5.825242718446602</v>
      </c>
      <c r="J39" s="105"/>
      <c r="K39" s="105"/>
      <c r="L39" s="106"/>
    </row>
    <row r="40" spans="1:12" ht="20.100000000000001" customHeight="1">
      <c r="A40" s="188" t="s">
        <v>2706</v>
      </c>
      <c r="B40" s="181" t="s">
        <v>300</v>
      </c>
      <c r="C40" s="184" t="s">
        <v>4855</v>
      </c>
      <c r="D40" s="143"/>
      <c r="E40" s="142"/>
      <c r="F40" s="160">
        <v>14</v>
      </c>
      <c r="G40" s="164">
        <v>100</v>
      </c>
      <c r="H40" s="160">
        <v>6</v>
      </c>
      <c r="I40" s="164">
        <v>100</v>
      </c>
      <c r="J40" s="144" t="s">
        <v>2326</v>
      </c>
      <c r="K40" s="144" t="s">
        <v>2326</v>
      </c>
      <c r="L40" s="185"/>
    </row>
    <row r="41" spans="1:12" ht="20.100000000000001" customHeight="1">
      <c r="A41" s="188" t="s">
        <v>2707</v>
      </c>
      <c r="B41" s="181" t="s">
        <v>301</v>
      </c>
      <c r="C41" s="184" t="s">
        <v>2704</v>
      </c>
      <c r="D41" s="143"/>
      <c r="E41" s="142"/>
      <c r="F41" s="160">
        <v>146</v>
      </c>
      <c r="G41" s="164">
        <v>100</v>
      </c>
      <c r="H41" s="160">
        <v>103</v>
      </c>
      <c r="I41" s="164">
        <v>100</v>
      </c>
      <c r="J41" s="144" t="s">
        <v>2326</v>
      </c>
      <c r="K41" s="144" t="s">
        <v>2326</v>
      </c>
      <c r="L41" s="185"/>
    </row>
    <row r="42" spans="1:12" ht="20.100000000000001" customHeight="1">
      <c r="A42" s="188" t="s">
        <v>2708</v>
      </c>
      <c r="B42" s="181" t="s">
        <v>302</v>
      </c>
      <c r="C42" s="184" t="s">
        <v>2704</v>
      </c>
      <c r="D42" s="143"/>
      <c r="E42" s="142"/>
      <c r="F42" s="160">
        <v>146</v>
      </c>
      <c r="G42" s="164">
        <v>100</v>
      </c>
      <c r="H42" s="160">
        <v>103</v>
      </c>
      <c r="I42" s="164">
        <v>100</v>
      </c>
      <c r="J42" s="144" t="s">
        <v>2326</v>
      </c>
      <c r="K42" s="144" t="s">
        <v>2326</v>
      </c>
      <c r="L42" s="185"/>
    </row>
    <row r="43" spans="1:12" ht="20.100000000000001" customHeight="1">
      <c r="A43" s="188" t="s">
        <v>2709</v>
      </c>
      <c r="B43" s="181" t="s">
        <v>303</v>
      </c>
      <c r="C43" s="184" t="s">
        <v>2704</v>
      </c>
      <c r="D43" s="143" t="s">
        <v>304</v>
      </c>
      <c r="E43" s="142"/>
      <c r="F43" s="160">
        <v>80</v>
      </c>
      <c r="G43" s="164">
        <v>54.794520547945204</v>
      </c>
      <c r="H43" s="160">
        <v>68</v>
      </c>
      <c r="I43" s="164">
        <v>66.019417475728162</v>
      </c>
      <c r="J43" s="144" t="s">
        <v>2326</v>
      </c>
      <c r="K43" s="144" t="s">
        <v>2326</v>
      </c>
      <c r="L43" s="185"/>
    </row>
    <row r="44" spans="1:12" ht="20.100000000000001" customHeight="1">
      <c r="A44" s="187"/>
      <c r="B44" s="183"/>
      <c r="C44" s="101"/>
      <c r="D44" s="102" t="s">
        <v>305</v>
      </c>
      <c r="E44" s="100"/>
      <c r="F44" s="103">
        <v>48</v>
      </c>
      <c r="G44" s="104">
        <v>32.876712328767127</v>
      </c>
      <c r="H44" s="103">
        <v>26</v>
      </c>
      <c r="I44" s="104">
        <v>25.242718446601941</v>
      </c>
      <c r="J44" s="105"/>
      <c r="K44" s="105"/>
      <c r="L44" s="106"/>
    </row>
    <row r="45" spans="1:12" ht="20.100000000000001" customHeight="1">
      <c r="A45" s="187"/>
      <c r="B45" s="183"/>
      <c r="C45" s="101"/>
      <c r="D45" s="102" t="s">
        <v>2335</v>
      </c>
      <c r="E45" s="100"/>
      <c r="F45" s="103">
        <v>18</v>
      </c>
      <c r="G45" s="104">
        <v>12.328767123287671</v>
      </c>
      <c r="H45" s="103">
        <v>9</v>
      </c>
      <c r="I45" s="104">
        <v>8.7378640776699026</v>
      </c>
      <c r="J45" s="105"/>
      <c r="K45" s="105"/>
      <c r="L45" s="106"/>
    </row>
    <row r="46" spans="1:12" ht="20.100000000000001" customHeight="1">
      <c r="A46" s="188" t="s">
        <v>2710</v>
      </c>
      <c r="B46" s="181" t="s">
        <v>306</v>
      </c>
      <c r="C46" s="184" t="s">
        <v>2712</v>
      </c>
      <c r="D46" s="143" t="s">
        <v>2169</v>
      </c>
      <c r="E46" s="142"/>
      <c r="F46" s="160">
        <v>5</v>
      </c>
      <c r="G46" s="164">
        <v>11.627906976744185</v>
      </c>
      <c r="H46" s="160">
        <v>2</v>
      </c>
      <c r="I46" s="164">
        <v>8.695652173913043</v>
      </c>
      <c r="J46" s="144" t="s">
        <v>2326</v>
      </c>
      <c r="K46" s="144" t="s">
        <v>2326</v>
      </c>
      <c r="L46" s="185"/>
    </row>
    <row r="47" spans="1:12" ht="20.100000000000001" customHeight="1">
      <c r="A47" s="187"/>
      <c r="B47" s="183"/>
      <c r="C47" s="101"/>
      <c r="D47" s="102" t="s">
        <v>2170</v>
      </c>
      <c r="E47" s="100"/>
      <c r="F47" s="103"/>
      <c r="G47" s="104"/>
      <c r="H47" s="103"/>
      <c r="I47" s="104"/>
      <c r="J47" s="105"/>
      <c r="K47" s="105"/>
      <c r="L47" s="106"/>
    </row>
    <row r="48" spans="1:12" ht="20.100000000000001" customHeight="1">
      <c r="A48" s="187"/>
      <c r="B48" s="183"/>
      <c r="C48" s="101"/>
      <c r="D48" s="102" t="s">
        <v>2171</v>
      </c>
      <c r="E48" s="100"/>
      <c r="F48" s="103">
        <v>1</v>
      </c>
      <c r="G48" s="104">
        <v>2.3255813953488373</v>
      </c>
      <c r="H48" s="103"/>
      <c r="I48" s="104"/>
      <c r="J48" s="105"/>
      <c r="K48" s="105"/>
      <c r="L48" s="106"/>
    </row>
    <row r="49" spans="1:12" ht="20.100000000000001" customHeight="1">
      <c r="A49" s="187"/>
      <c r="B49" s="183"/>
      <c r="C49" s="101"/>
      <c r="D49" s="102" t="s">
        <v>2172</v>
      </c>
      <c r="E49" s="100"/>
      <c r="F49" s="103">
        <v>1</v>
      </c>
      <c r="G49" s="104">
        <v>2.3255813953488373</v>
      </c>
      <c r="H49" s="103">
        <v>1</v>
      </c>
      <c r="I49" s="104">
        <v>4.3478260869565215</v>
      </c>
      <c r="J49" s="105"/>
      <c r="K49" s="105"/>
      <c r="L49" s="106"/>
    </row>
    <row r="50" spans="1:12" ht="20.100000000000001" customHeight="1">
      <c r="A50" s="187"/>
      <c r="B50" s="183"/>
      <c r="C50" s="101"/>
      <c r="D50" s="102" t="s">
        <v>2173</v>
      </c>
      <c r="E50" s="100"/>
      <c r="F50" s="103">
        <v>3</v>
      </c>
      <c r="G50" s="104">
        <v>6.9767441860465116</v>
      </c>
      <c r="H50" s="103">
        <v>2</v>
      </c>
      <c r="I50" s="104">
        <v>8.695652173913043</v>
      </c>
      <c r="J50" s="105"/>
      <c r="K50" s="105"/>
      <c r="L50" s="106"/>
    </row>
    <row r="51" spans="1:12" ht="20.100000000000001" customHeight="1">
      <c r="A51" s="187"/>
      <c r="B51" s="183"/>
      <c r="C51" s="101"/>
      <c r="D51" s="102" t="s">
        <v>2174</v>
      </c>
      <c r="E51" s="100"/>
      <c r="F51" s="103">
        <v>5</v>
      </c>
      <c r="G51" s="104">
        <v>11.627906976744185</v>
      </c>
      <c r="H51" s="103">
        <v>3</v>
      </c>
      <c r="I51" s="104">
        <v>13.043478260869565</v>
      </c>
      <c r="J51" s="105"/>
      <c r="K51" s="105"/>
      <c r="L51" s="106"/>
    </row>
    <row r="52" spans="1:12" ht="20.100000000000001" customHeight="1">
      <c r="A52" s="187"/>
      <c r="B52" s="183"/>
      <c r="C52" s="101"/>
      <c r="D52" s="102" t="s">
        <v>2175</v>
      </c>
      <c r="E52" s="100"/>
      <c r="F52" s="103">
        <v>3</v>
      </c>
      <c r="G52" s="104">
        <v>6.9767441860465116</v>
      </c>
      <c r="H52" s="103">
        <v>3</v>
      </c>
      <c r="I52" s="104">
        <v>13.043478260869565</v>
      </c>
      <c r="J52" s="105"/>
      <c r="K52" s="105"/>
      <c r="L52" s="106"/>
    </row>
    <row r="53" spans="1:12" ht="20.100000000000001" customHeight="1">
      <c r="A53" s="187"/>
      <c r="B53" s="183"/>
      <c r="C53" s="101"/>
      <c r="D53" s="102" t="s">
        <v>2176</v>
      </c>
      <c r="E53" s="100"/>
      <c r="F53" s="103">
        <v>7</v>
      </c>
      <c r="G53" s="104">
        <v>16.279069767441861</v>
      </c>
      <c r="H53" s="103">
        <v>4</v>
      </c>
      <c r="I53" s="104">
        <v>17.391304347826086</v>
      </c>
      <c r="J53" s="105"/>
      <c r="K53" s="105"/>
      <c r="L53" s="106"/>
    </row>
    <row r="54" spans="1:12" ht="20.100000000000001" customHeight="1">
      <c r="A54" s="187"/>
      <c r="B54" s="183"/>
      <c r="C54" s="101"/>
      <c r="D54" s="102" t="s">
        <v>2177</v>
      </c>
      <c r="E54" s="100"/>
      <c r="F54" s="103">
        <v>9</v>
      </c>
      <c r="G54" s="104">
        <v>20.930232558139537</v>
      </c>
      <c r="H54" s="103">
        <v>6</v>
      </c>
      <c r="I54" s="104">
        <v>26.086956521739129</v>
      </c>
      <c r="J54" s="105"/>
      <c r="K54" s="105"/>
      <c r="L54" s="106"/>
    </row>
    <row r="55" spans="1:12" ht="20.100000000000001" customHeight="1">
      <c r="A55" s="187"/>
      <c r="B55" s="183"/>
      <c r="C55" s="101"/>
      <c r="D55" s="102" t="s">
        <v>2178</v>
      </c>
      <c r="E55" s="100"/>
      <c r="F55" s="103">
        <v>3</v>
      </c>
      <c r="G55" s="104">
        <v>6.9767441860465116</v>
      </c>
      <c r="H55" s="103">
        <v>1</v>
      </c>
      <c r="I55" s="104">
        <v>4.3478260869565215</v>
      </c>
      <c r="J55" s="105"/>
      <c r="K55" s="105"/>
      <c r="L55" s="106"/>
    </row>
    <row r="56" spans="1:12" ht="20.100000000000001" customHeight="1">
      <c r="A56" s="187"/>
      <c r="B56" s="183"/>
      <c r="C56" s="101"/>
      <c r="D56" s="102" t="s">
        <v>2179</v>
      </c>
      <c r="E56" s="100"/>
      <c r="F56" s="103">
        <v>1</v>
      </c>
      <c r="G56" s="104">
        <v>2.3255813953488373</v>
      </c>
      <c r="H56" s="103"/>
      <c r="I56" s="104"/>
      <c r="J56" s="105"/>
      <c r="K56" s="105"/>
      <c r="L56" s="106"/>
    </row>
    <row r="57" spans="1:12" ht="20.100000000000001" customHeight="1">
      <c r="A57" s="187"/>
      <c r="B57" s="183"/>
      <c r="C57" s="101"/>
      <c r="D57" s="102" t="s">
        <v>2180</v>
      </c>
      <c r="E57" s="100"/>
      <c r="F57" s="103">
        <v>1</v>
      </c>
      <c r="G57" s="104">
        <v>2.3255813953488373</v>
      </c>
      <c r="H57" s="103">
        <v>1</v>
      </c>
      <c r="I57" s="104">
        <v>4.3478260869565215</v>
      </c>
      <c r="J57" s="105"/>
      <c r="K57" s="105"/>
      <c r="L57" s="106"/>
    </row>
    <row r="58" spans="1:12" ht="20.100000000000001" customHeight="1">
      <c r="A58" s="187"/>
      <c r="B58" s="183"/>
      <c r="C58" s="101"/>
      <c r="D58" s="102" t="s">
        <v>2181</v>
      </c>
      <c r="E58" s="100"/>
      <c r="F58" s="103"/>
      <c r="G58" s="104"/>
      <c r="H58" s="103"/>
      <c r="I58" s="104"/>
      <c r="J58" s="105"/>
      <c r="K58" s="105"/>
      <c r="L58" s="106"/>
    </row>
    <row r="59" spans="1:12" ht="20.100000000000001" customHeight="1">
      <c r="A59" s="187"/>
      <c r="B59" s="183"/>
      <c r="C59" s="101"/>
      <c r="D59" s="102" t="s">
        <v>2182</v>
      </c>
      <c r="E59" s="100"/>
      <c r="F59" s="103"/>
      <c r="G59" s="104"/>
      <c r="H59" s="103"/>
      <c r="I59" s="104"/>
      <c r="J59" s="105"/>
      <c r="K59" s="105"/>
      <c r="L59" s="106"/>
    </row>
    <row r="60" spans="1:12" ht="20.100000000000001" customHeight="1">
      <c r="A60" s="187"/>
      <c r="B60" s="183"/>
      <c r="C60" s="101"/>
      <c r="D60" s="102" t="s">
        <v>2183</v>
      </c>
      <c r="E60" s="100"/>
      <c r="F60" s="103"/>
      <c r="G60" s="104"/>
      <c r="H60" s="103"/>
      <c r="I60" s="104"/>
      <c r="J60" s="105"/>
      <c r="K60" s="105"/>
      <c r="L60" s="106"/>
    </row>
    <row r="61" spans="1:12" ht="20.100000000000001" customHeight="1">
      <c r="A61" s="187"/>
      <c r="B61" s="183"/>
      <c r="C61" s="101"/>
      <c r="D61" s="102" t="s">
        <v>298</v>
      </c>
      <c r="E61" s="100"/>
      <c r="F61" s="103">
        <v>1</v>
      </c>
      <c r="G61" s="104">
        <v>2.3255813953488373</v>
      </c>
      <c r="H61" s="103"/>
      <c r="I61" s="104"/>
      <c r="J61" s="105"/>
      <c r="K61" s="105"/>
      <c r="L61" s="106"/>
    </row>
    <row r="62" spans="1:12" ht="20.100000000000001" customHeight="1">
      <c r="A62" s="187"/>
      <c r="B62" s="183"/>
      <c r="C62" s="101"/>
      <c r="D62" s="102" t="s">
        <v>299</v>
      </c>
      <c r="E62" s="100"/>
      <c r="F62" s="103">
        <v>3</v>
      </c>
      <c r="G62" s="104">
        <v>6.9767441860465116</v>
      </c>
      <c r="H62" s="103"/>
      <c r="I62" s="104"/>
      <c r="J62" s="105"/>
      <c r="K62" s="105"/>
      <c r="L62" s="106"/>
    </row>
    <row r="63" spans="1:12" ht="20.100000000000001" customHeight="1">
      <c r="A63" s="188" t="s">
        <v>2713</v>
      </c>
      <c r="B63" s="181" t="s">
        <v>307</v>
      </c>
      <c r="C63" s="184" t="s">
        <v>4856</v>
      </c>
      <c r="D63" s="143"/>
      <c r="E63" s="142"/>
      <c r="F63" s="160">
        <v>3</v>
      </c>
      <c r="G63" s="164">
        <v>100</v>
      </c>
      <c r="H63" s="160"/>
      <c r="I63" s="164"/>
      <c r="J63" s="144" t="s">
        <v>2326</v>
      </c>
      <c r="K63" s="144" t="s">
        <v>2326</v>
      </c>
      <c r="L63" s="185"/>
    </row>
    <row r="64" spans="1:12" ht="20.100000000000001" customHeight="1">
      <c r="A64" s="188" t="s">
        <v>2714</v>
      </c>
      <c r="B64" s="181" t="s">
        <v>308</v>
      </c>
      <c r="C64" s="184" t="s">
        <v>2711</v>
      </c>
      <c r="D64" s="143"/>
      <c r="E64" s="142"/>
      <c r="F64" s="160">
        <v>43</v>
      </c>
      <c r="G64" s="164">
        <v>100</v>
      </c>
      <c r="H64" s="160">
        <v>23</v>
      </c>
      <c r="I64" s="164">
        <v>100</v>
      </c>
      <c r="J64" s="144" t="s">
        <v>2326</v>
      </c>
      <c r="K64" s="144" t="s">
        <v>2326</v>
      </c>
      <c r="L64" s="185"/>
    </row>
    <row r="65" spans="1:12" ht="20.100000000000001" customHeight="1">
      <c r="A65" s="188" t="s">
        <v>2715</v>
      </c>
      <c r="B65" s="181" t="s">
        <v>309</v>
      </c>
      <c r="C65" s="184" t="s">
        <v>2711</v>
      </c>
      <c r="D65" s="143"/>
      <c r="E65" s="142"/>
      <c r="F65" s="160">
        <v>43</v>
      </c>
      <c r="G65" s="164">
        <v>100</v>
      </c>
      <c r="H65" s="160">
        <v>23</v>
      </c>
      <c r="I65" s="164">
        <v>100</v>
      </c>
      <c r="J65" s="144" t="s">
        <v>2326</v>
      </c>
      <c r="K65" s="144" t="s">
        <v>2326</v>
      </c>
      <c r="L65" s="185"/>
    </row>
    <row r="66" spans="1:12" ht="20.100000000000001" customHeight="1">
      <c r="A66" s="188" t="s">
        <v>2716</v>
      </c>
      <c r="B66" s="181" t="s">
        <v>2336</v>
      </c>
      <c r="C66" s="184" t="s">
        <v>2717</v>
      </c>
      <c r="D66" s="143" t="s">
        <v>304</v>
      </c>
      <c r="E66" s="142"/>
      <c r="F66" s="160">
        <v>19</v>
      </c>
      <c r="G66" s="164">
        <v>44.186046511627907</v>
      </c>
      <c r="H66" s="160">
        <v>11</v>
      </c>
      <c r="I66" s="164">
        <v>47.826086956521742</v>
      </c>
      <c r="J66" s="144" t="s">
        <v>2326</v>
      </c>
      <c r="K66" s="144" t="s">
        <v>2326</v>
      </c>
      <c r="L66" s="185"/>
    </row>
    <row r="67" spans="1:12" ht="20.100000000000001" customHeight="1">
      <c r="A67" s="187"/>
      <c r="B67" s="183"/>
      <c r="C67" s="101"/>
      <c r="D67" s="102" t="s">
        <v>305</v>
      </c>
      <c r="E67" s="100"/>
      <c r="F67" s="103">
        <v>19</v>
      </c>
      <c r="G67" s="104">
        <v>44.186046511627907</v>
      </c>
      <c r="H67" s="103">
        <v>9</v>
      </c>
      <c r="I67" s="104">
        <v>39.130434782608695</v>
      </c>
      <c r="J67" s="105"/>
      <c r="K67" s="105"/>
      <c r="L67" s="106"/>
    </row>
    <row r="68" spans="1:12" ht="20.100000000000001" customHeight="1">
      <c r="A68" s="187"/>
      <c r="B68" s="183"/>
      <c r="C68" s="101"/>
      <c r="D68" s="102" t="s">
        <v>2335</v>
      </c>
      <c r="E68" s="100"/>
      <c r="F68" s="103">
        <v>5</v>
      </c>
      <c r="G68" s="104">
        <v>11.627906976744185</v>
      </c>
      <c r="H68" s="103">
        <v>3</v>
      </c>
      <c r="I68" s="104">
        <v>13.043478260869565</v>
      </c>
      <c r="J68" s="105"/>
      <c r="K68" s="105"/>
      <c r="L68" s="106"/>
    </row>
    <row r="69" spans="1:12" ht="20.100000000000001" customHeight="1">
      <c r="A69" s="188" t="s">
        <v>2718</v>
      </c>
      <c r="B69" s="181" t="s">
        <v>311</v>
      </c>
      <c r="C69" s="184" t="s">
        <v>2717</v>
      </c>
      <c r="D69" s="143" t="s">
        <v>2169</v>
      </c>
      <c r="E69" s="142"/>
      <c r="F69" s="160">
        <v>1</v>
      </c>
      <c r="G69" s="164">
        <v>11.111111111111111</v>
      </c>
      <c r="H69" s="160">
        <v>1</v>
      </c>
      <c r="I69" s="164">
        <v>20</v>
      </c>
      <c r="J69" s="144" t="s">
        <v>2326</v>
      </c>
      <c r="K69" s="144" t="s">
        <v>2326</v>
      </c>
      <c r="L69" s="185"/>
    </row>
    <row r="70" spans="1:12" ht="20.100000000000001" customHeight="1">
      <c r="A70" s="187"/>
      <c r="B70" s="183"/>
      <c r="C70" s="101"/>
      <c r="D70" s="102" t="s">
        <v>2170</v>
      </c>
      <c r="E70" s="100"/>
      <c r="F70" s="103">
        <v>2</v>
      </c>
      <c r="G70" s="104">
        <v>22.222222222222221</v>
      </c>
      <c r="H70" s="103"/>
      <c r="I70" s="104"/>
      <c r="J70" s="105"/>
      <c r="K70" s="105"/>
      <c r="L70" s="106"/>
    </row>
    <row r="71" spans="1:12" ht="20.100000000000001" customHeight="1">
      <c r="A71" s="187"/>
      <c r="B71" s="183"/>
      <c r="C71" s="101"/>
      <c r="D71" s="102" t="s">
        <v>2171</v>
      </c>
      <c r="E71" s="100"/>
      <c r="F71" s="103"/>
      <c r="G71" s="104"/>
      <c r="H71" s="103"/>
      <c r="I71" s="104"/>
      <c r="J71" s="105"/>
      <c r="K71" s="105"/>
      <c r="L71" s="106"/>
    </row>
    <row r="72" spans="1:12" ht="20.100000000000001" customHeight="1">
      <c r="A72" s="187"/>
      <c r="B72" s="183"/>
      <c r="C72" s="101"/>
      <c r="D72" s="102" t="s">
        <v>2172</v>
      </c>
      <c r="E72" s="100"/>
      <c r="F72" s="103"/>
      <c r="G72" s="104"/>
      <c r="H72" s="103"/>
      <c r="I72" s="104"/>
      <c r="J72" s="105"/>
      <c r="K72" s="105"/>
      <c r="L72" s="106"/>
    </row>
    <row r="73" spans="1:12" ht="20.100000000000001" customHeight="1">
      <c r="A73" s="187"/>
      <c r="B73" s="183"/>
      <c r="C73" s="101"/>
      <c r="D73" s="102" t="s">
        <v>2173</v>
      </c>
      <c r="E73" s="100"/>
      <c r="F73" s="103">
        <v>3</v>
      </c>
      <c r="G73" s="104">
        <v>33.333333333333336</v>
      </c>
      <c r="H73" s="103">
        <v>3</v>
      </c>
      <c r="I73" s="104">
        <v>60</v>
      </c>
      <c r="J73" s="105"/>
      <c r="K73" s="105"/>
      <c r="L73" s="106"/>
    </row>
    <row r="74" spans="1:12" ht="20.100000000000001" customHeight="1">
      <c r="A74" s="187"/>
      <c r="B74" s="183"/>
      <c r="C74" s="101"/>
      <c r="D74" s="102" t="s">
        <v>2174</v>
      </c>
      <c r="E74" s="100"/>
      <c r="F74" s="103">
        <v>1</v>
      </c>
      <c r="G74" s="104">
        <v>11.111111111111111</v>
      </c>
      <c r="H74" s="103">
        <v>1</v>
      </c>
      <c r="I74" s="104">
        <v>20</v>
      </c>
      <c r="J74" s="105"/>
      <c r="K74" s="105"/>
      <c r="L74" s="106"/>
    </row>
    <row r="75" spans="1:12" ht="20.100000000000001" customHeight="1">
      <c r="A75" s="187"/>
      <c r="B75" s="183"/>
      <c r="C75" s="101"/>
      <c r="D75" s="102" t="s">
        <v>2175</v>
      </c>
      <c r="E75" s="100"/>
      <c r="F75" s="103"/>
      <c r="G75" s="104"/>
      <c r="H75" s="103"/>
      <c r="I75" s="104"/>
      <c r="J75" s="105"/>
      <c r="K75" s="105"/>
      <c r="L75" s="106"/>
    </row>
    <row r="76" spans="1:12" ht="20.100000000000001" customHeight="1">
      <c r="A76" s="187"/>
      <c r="B76" s="183"/>
      <c r="C76" s="101"/>
      <c r="D76" s="102" t="s">
        <v>2176</v>
      </c>
      <c r="E76" s="100"/>
      <c r="F76" s="103">
        <v>1</v>
      </c>
      <c r="G76" s="104">
        <v>11.111111111111111</v>
      </c>
      <c r="H76" s="103"/>
      <c r="I76" s="104"/>
      <c r="J76" s="105"/>
      <c r="K76" s="105"/>
      <c r="L76" s="106"/>
    </row>
    <row r="77" spans="1:12" ht="20.100000000000001" customHeight="1">
      <c r="A77" s="187"/>
      <c r="B77" s="183"/>
      <c r="C77" s="101"/>
      <c r="D77" s="102" t="s">
        <v>2177</v>
      </c>
      <c r="E77" s="100"/>
      <c r="F77" s="103">
        <v>1</v>
      </c>
      <c r="G77" s="104">
        <v>11.111111111111111</v>
      </c>
      <c r="H77" s="103"/>
      <c r="I77" s="104"/>
      <c r="J77" s="105"/>
      <c r="K77" s="105"/>
      <c r="L77" s="106"/>
    </row>
    <row r="78" spans="1:12" ht="20.100000000000001" customHeight="1">
      <c r="A78" s="187"/>
      <c r="B78" s="183"/>
      <c r="C78" s="101"/>
      <c r="D78" s="102" t="s">
        <v>2178</v>
      </c>
      <c r="E78" s="100"/>
      <c r="F78" s="103"/>
      <c r="G78" s="104"/>
      <c r="H78" s="103"/>
      <c r="I78" s="104"/>
      <c r="J78" s="105"/>
      <c r="K78" s="105"/>
      <c r="L78" s="106"/>
    </row>
    <row r="79" spans="1:12" ht="20.100000000000001" customHeight="1">
      <c r="A79" s="187"/>
      <c r="B79" s="183"/>
      <c r="C79" s="101"/>
      <c r="D79" s="102" t="s">
        <v>2179</v>
      </c>
      <c r="E79" s="100"/>
      <c r="F79" s="103"/>
      <c r="G79" s="104"/>
      <c r="H79" s="103"/>
      <c r="I79" s="104"/>
      <c r="J79" s="105"/>
      <c r="K79" s="105"/>
      <c r="L79" s="106"/>
    </row>
    <row r="80" spans="1:12" ht="20.100000000000001" customHeight="1">
      <c r="A80" s="187"/>
      <c r="B80" s="183"/>
      <c r="C80" s="101"/>
      <c r="D80" s="102" t="s">
        <v>2180</v>
      </c>
      <c r="E80" s="100"/>
      <c r="F80" s="103"/>
      <c r="G80" s="104"/>
      <c r="H80" s="103"/>
      <c r="I80" s="104"/>
      <c r="J80" s="105"/>
      <c r="K80" s="105"/>
      <c r="L80" s="106"/>
    </row>
    <row r="81" spans="1:12" ht="20.100000000000001" customHeight="1">
      <c r="A81" s="187"/>
      <c r="B81" s="183"/>
      <c r="C81" s="101"/>
      <c r="D81" s="102" t="s">
        <v>2181</v>
      </c>
      <c r="E81" s="100"/>
      <c r="F81" s="103"/>
      <c r="G81" s="104"/>
      <c r="H81" s="103"/>
      <c r="I81" s="104"/>
      <c r="J81" s="105"/>
      <c r="K81" s="105"/>
      <c r="L81" s="106"/>
    </row>
    <row r="82" spans="1:12" ht="20.100000000000001" customHeight="1">
      <c r="A82" s="187"/>
      <c r="B82" s="183"/>
      <c r="C82" s="101"/>
      <c r="D82" s="102" t="s">
        <v>2182</v>
      </c>
      <c r="E82" s="100"/>
      <c r="F82" s="103"/>
      <c r="G82" s="104"/>
      <c r="H82" s="103"/>
      <c r="I82" s="104"/>
      <c r="J82" s="105"/>
      <c r="K82" s="105"/>
      <c r="L82" s="106"/>
    </row>
    <row r="83" spans="1:12" ht="20.100000000000001" customHeight="1">
      <c r="A83" s="187"/>
      <c r="B83" s="183"/>
      <c r="C83" s="101"/>
      <c r="D83" s="102" t="s">
        <v>2183</v>
      </c>
      <c r="E83" s="100"/>
      <c r="F83" s="103"/>
      <c r="G83" s="104"/>
      <c r="H83" s="103"/>
      <c r="I83" s="104"/>
      <c r="J83" s="105"/>
      <c r="K83" s="105"/>
      <c r="L83" s="106"/>
    </row>
    <row r="84" spans="1:12" ht="20.100000000000001" customHeight="1">
      <c r="A84" s="187"/>
      <c r="B84" s="183"/>
      <c r="C84" s="101"/>
      <c r="D84" s="102" t="s">
        <v>298</v>
      </c>
      <c r="E84" s="100"/>
      <c r="F84" s="103"/>
      <c r="G84" s="104"/>
      <c r="H84" s="103"/>
      <c r="I84" s="104"/>
      <c r="J84" s="105"/>
      <c r="K84" s="105"/>
      <c r="L84" s="106"/>
    </row>
    <row r="85" spans="1:12" ht="20.100000000000001" customHeight="1">
      <c r="A85" s="187"/>
      <c r="B85" s="183"/>
      <c r="C85" s="101"/>
      <c r="D85" s="102" t="s">
        <v>299</v>
      </c>
      <c r="E85" s="100"/>
      <c r="F85" s="103"/>
      <c r="G85" s="104"/>
      <c r="H85" s="103"/>
      <c r="I85" s="104"/>
      <c r="J85" s="105"/>
      <c r="K85" s="105"/>
      <c r="L85" s="106"/>
    </row>
    <row r="86" spans="1:12" ht="20.100000000000001" customHeight="1">
      <c r="A86" s="188" t="s">
        <v>2719</v>
      </c>
      <c r="B86" s="181" t="s">
        <v>312</v>
      </c>
      <c r="C86" s="184" t="s">
        <v>4857</v>
      </c>
      <c r="D86" s="143"/>
      <c r="E86" s="142"/>
      <c r="F86" s="160"/>
      <c r="G86" s="164"/>
      <c r="H86" s="160"/>
      <c r="I86" s="164"/>
      <c r="J86" s="144" t="s">
        <v>2326</v>
      </c>
      <c r="K86" s="144" t="s">
        <v>2326</v>
      </c>
      <c r="L86" s="185"/>
    </row>
    <row r="87" spans="1:12" ht="20.100000000000001" customHeight="1">
      <c r="A87" s="188" t="s">
        <v>2720</v>
      </c>
      <c r="B87" s="181" t="s">
        <v>313</v>
      </c>
      <c r="C87" s="184" t="s">
        <v>2717</v>
      </c>
      <c r="D87" s="143"/>
      <c r="E87" s="142"/>
      <c r="F87" s="160">
        <v>9</v>
      </c>
      <c r="G87" s="164">
        <v>100</v>
      </c>
      <c r="H87" s="160">
        <v>5</v>
      </c>
      <c r="I87" s="164">
        <v>100</v>
      </c>
      <c r="J87" s="144" t="s">
        <v>2326</v>
      </c>
      <c r="K87" s="144" t="s">
        <v>2326</v>
      </c>
      <c r="L87" s="185"/>
    </row>
    <row r="88" spans="1:12" ht="20.100000000000001" customHeight="1">
      <c r="A88" s="188" t="s">
        <v>2721</v>
      </c>
      <c r="B88" s="181" t="s">
        <v>314</v>
      </c>
      <c r="C88" s="184" t="s">
        <v>2717</v>
      </c>
      <c r="D88" s="143"/>
      <c r="E88" s="142"/>
      <c r="F88" s="160">
        <v>9</v>
      </c>
      <c r="G88" s="164">
        <v>100</v>
      </c>
      <c r="H88" s="160">
        <v>5</v>
      </c>
      <c r="I88" s="164">
        <v>100</v>
      </c>
      <c r="J88" s="144" t="s">
        <v>2326</v>
      </c>
      <c r="K88" s="144" t="s">
        <v>2326</v>
      </c>
      <c r="L88" s="185"/>
    </row>
    <row r="89" spans="1:12" ht="20.100000000000001" customHeight="1">
      <c r="A89" s="188" t="s">
        <v>2722</v>
      </c>
      <c r="B89" s="181" t="s">
        <v>310</v>
      </c>
      <c r="C89" s="184" t="s">
        <v>2717</v>
      </c>
      <c r="D89" s="143" t="s">
        <v>304</v>
      </c>
      <c r="E89" s="142"/>
      <c r="F89" s="160">
        <v>4</v>
      </c>
      <c r="G89" s="164">
        <v>44.444444444444443</v>
      </c>
      <c r="H89" s="160">
        <v>1</v>
      </c>
      <c r="I89" s="164">
        <v>20</v>
      </c>
      <c r="J89" s="144" t="s">
        <v>2326</v>
      </c>
      <c r="K89" s="144" t="s">
        <v>2326</v>
      </c>
      <c r="L89" s="185"/>
    </row>
    <row r="90" spans="1:12" ht="20.100000000000001" customHeight="1">
      <c r="A90" s="187"/>
      <c r="B90" s="183"/>
      <c r="C90" s="101"/>
      <c r="D90" s="102" t="s">
        <v>305</v>
      </c>
      <c r="E90" s="100"/>
      <c r="F90" s="103">
        <v>3</v>
      </c>
      <c r="G90" s="104">
        <v>33.333333333333336</v>
      </c>
      <c r="H90" s="103">
        <v>2</v>
      </c>
      <c r="I90" s="104">
        <v>40</v>
      </c>
      <c r="J90" s="105"/>
      <c r="K90" s="105"/>
      <c r="L90" s="106"/>
    </row>
    <row r="91" spans="1:12" ht="20.100000000000001" customHeight="1">
      <c r="A91" s="187"/>
      <c r="B91" s="183"/>
      <c r="C91" s="101"/>
      <c r="D91" s="102" t="s">
        <v>2335</v>
      </c>
      <c r="E91" s="100"/>
      <c r="F91" s="103">
        <v>2</v>
      </c>
      <c r="G91" s="104">
        <v>22.222222222222221</v>
      </c>
      <c r="H91" s="103">
        <v>2</v>
      </c>
      <c r="I91" s="104">
        <v>40</v>
      </c>
      <c r="J91" s="105"/>
      <c r="K91" s="105"/>
      <c r="L91" s="106"/>
    </row>
    <row r="92" spans="1:12" ht="20.100000000000001" customHeight="1">
      <c r="A92" s="188" t="s">
        <v>2723</v>
      </c>
      <c r="B92" s="181" t="s">
        <v>315</v>
      </c>
      <c r="C92" s="184" t="s">
        <v>2724</v>
      </c>
      <c r="D92" s="143" t="s">
        <v>2169</v>
      </c>
      <c r="E92" s="142"/>
      <c r="F92" s="160">
        <v>2</v>
      </c>
      <c r="G92" s="164">
        <v>66.7</v>
      </c>
      <c r="H92" s="160">
        <v>1</v>
      </c>
      <c r="I92" s="164">
        <v>50</v>
      </c>
      <c r="J92" s="144" t="s">
        <v>2326</v>
      </c>
      <c r="K92" s="144" t="s">
        <v>2326</v>
      </c>
      <c r="L92" s="185"/>
    </row>
    <row r="93" spans="1:12" ht="20.100000000000001" customHeight="1">
      <c r="A93" s="187"/>
      <c r="B93" s="183"/>
      <c r="C93" s="101"/>
      <c r="D93" s="102" t="s">
        <v>2170</v>
      </c>
      <c r="E93" s="100"/>
      <c r="F93" s="103"/>
      <c r="G93" s="104"/>
      <c r="H93" s="103"/>
      <c r="I93" s="104"/>
      <c r="J93" s="105"/>
      <c r="K93" s="105"/>
      <c r="L93" s="106"/>
    </row>
    <row r="94" spans="1:12" ht="20.100000000000001" customHeight="1">
      <c r="A94" s="187"/>
      <c r="B94" s="183"/>
      <c r="C94" s="101"/>
      <c r="D94" s="102" t="s">
        <v>2171</v>
      </c>
      <c r="E94" s="100"/>
      <c r="F94" s="103"/>
      <c r="G94" s="104"/>
      <c r="H94" s="103"/>
      <c r="I94" s="104"/>
      <c r="J94" s="105"/>
      <c r="K94" s="105"/>
      <c r="L94" s="106"/>
    </row>
    <row r="95" spans="1:12" ht="20.100000000000001" customHeight="1">
      <c r="A95" s="187"/>
      <c r="B95" s="183"/>
      <c r="C95" s="101"/>
      <c r="D95" s="102" t="s">
        <v>2172</v>
      </c>
      <c r="E95" s="100"/>
      <c r="F95" s="103"/>
      <c r="G95" s="104"/>
      <c r="H95" s="103"/>
      <c r="I95" s="104"/>
      <c r="J95" s="105"/>
      <c r="K95" s="105"/>
      <c r="L95" s="106"/>
    </row>
    <row r="96" spans="1:12" ht="20.100000000000001" customHeight="1">
      <c r="A96" s="187"/>
      <c r="B96" s="183"/>
      <c r="C96" s="101"/>
      <c r="D96" s="102" t="s">
        <v>2173</v>
      </c>
      <c r="E96" s="100"/>
      <c r="F96" s="103"/>
      <c r="G96" s="104"/>
      <c r="H96" s="103"/>
      <c r="I96" s="104"/>
      <c r="J96" s="105"/>
      <c r="K96" s="105"/>
      <c r="L96" s="106"/>
    </row>
    <row r="97" spans="1:12" ht="20.100000000000001" customHeight="1">
      <c r="A97" s="187"/>
      <c r="B97" s="183"/>
      <c r="C97" s="101"/>
      <c r="D97" s="102" t="s">
        <v>2174</v>
      </c>
      <c r="E97" s="100"/>
      <c r="F97" s="103"/>
      <c r="G97" s="104"/>
      <c r="H97" s="103"/>
      <c r="I97" s="104"/>
      <c r="J97" s="105"/>
      <c r="K97" s="105"/>
      <c r="L97" s="106"/>
    </row>
    <row r="98" spans="1:12" ht="20.100000000000001" customHeight="1">
      <c r="A98" s="187"/>
      <c r="B98" s="183"/>
      <c r="C98" s="101"/>
      <c r="D98" s="102" t="s">
        <v>2175</v>
      </c>
      <c r="E98" s="100"/>
      <c r="F98" s="103"/>
      <c r="G98" s="104"/>
      <c r="H98" s="103"/>
      <c r="I98" s="104"/>
      <c r="J98" s="105"/>
      <c r="K98" s="105"/>
      <c r="L98" s="106"/>
    </row>
    <row r="99" spans="1:12" ht="20.100000000000001" customHeight="1">
      <c r="A99" s="187"/>
      <c r="B99" s="183"/>
      <c r="C99" s="101"/>
      <c r="D99" s="102" t="s">
        <v>2176</v>
      </c>
      <c r="E99" s="100"/>
      <c r="F99" s="103"/>
      <c r="G99" s="104"/>
      <c r="H99" s="103"/>
      <c r="I99" s="104"/>
      <c r="J99" s="105"/>
      <c r="K99" s="105"/>
      <c r="L99" s="106"/>
    </row>
    <row r="100" spans="1:12" ht="20.100000000000001" customHeight="1">
      <c r="A100" s="187"/>
      <c r="B100" s="183"/>
      <c r="C100" s="101"/>
      <c r="D100" s="102" t="s">
        <v>2177</v>
      </c>
      <c r="E100" s="100"/>
      <c r="F100" s="103"/>
      <c r="G100" s="104"/>
      <c r="H100" s="103"/>
      <c r="I100" s="104"/>
      <c r="J100" s="105"/>
      <c r="K100" s="105"/>
      <c r="L100" s="106"/>
    </row>
    <row r="101" spans="1:12" ht="20.100000000000001" customHeight="1">
      <c r="A101" s="187"/>
      <c r="B101" s="183"/>
      <c r="C101" s="101"/>
      <c r="D101" s="102" t="s">
        <v>2178</v>
      </c>
      <c r="E101" s="100"/>
      <c r="F101" s="103"/>
      <c r="G101" s="104"/>
      <c r="H101" s="103"/>
      <c r="I101" s="104"/>
      <c r="J101" s="105"/>
      <c r="K101" s="105"/>
      <c r="L101" s="106"/>
    </row>
    <row r="102" spans="1:12" ht="20.100000000000001" customHeight="1">
      <c r="A102" s="187"/>
      <c r="B102" s="183"/>
      <c r="C102" s="101"/>
      <c r="D102" s="102" t="s">
        <v>2179</v>
      </c>
      <c r="E102" s="100"/>
      <c r="F102" s="103"/>
      <c r="G102" s="104"/>
      <c r="H102" s="103"/>
      <c r="I102" s="104"/>
      <c r="J102" s="105"/>
      <c r="K102" s="105"/>
      <c r="L102" s="106"/>
    </row>
    <row r="103" spans="1:12" ht="20.100000000000001" customHeight="1">
      <c r="A103" s="187"/>
      <c r="B103" s="183"/>
      <c r="C103" s="101"/>
      <c r="D103" s="102" t="s">
        <v>2180</v>
      </c>
      <c r="E103" s="100"/>
      <c r="F103" s="103">
        <v>1</v>
      </c>
      <c r="G103" s="104">
        <v>33.299999999999997</v>
      </c>
      <c r="H103" s="103">
        <v>1</v>
      </c>
      <c r="I103" s="104">
        <v>50</v>
      </c>
      <c r="J103" s="105"/>
      <c r="K103" s="105"/>
      <c r="L103" s="106"/>
    </row>
    <row r="104" spans="1:12" ht="20.100000000000001" customHeight="1">
      <c r="A104" s="187"/>
      <c r="B104" s="183"/>
      <c r="C104" s="101"/>
      <c r="D104" s="102" t="s">
        <v>2181</v>
      </c>
      <c r="E104" s="100"/>
      <c r="F104" s="103"/>
      <c r="G104" s="104"/>
      <c r="H104" s="103"/>
      <c r="I104" s="104"/>
      <c r="J104" s="105"/>
      <c r="K104" s="105"/>
      <c r="L104" s="106"/>
    </row>
    <row r="105" spans="1:12" ht="20.100000000000001" customHeight="1">
      <c r="A105" s="187"/>
      <c r="B105" s="183"/>
      <c r="C105" s="101"/>
      <c r="D105" s="102" t="s">
        <v>2182</v>
      </c>
      <c r="E105" s="100"/>
      <c r="F105" s="103"/>
      <c r="G105" s="104"/>
      <c r="H105" s="103"/>
      <c r="I105" s="104"/>
      <c r="J105" s="105"/>
      <c r="K105" s="105"/>
      <c r="L105" s="106"/>
    </row>
    <row r="106" spans="1:12" ht="20.100000000000001" customHeight="1">
      <c r="A106" s="187"/>
      <c r="B106" s="183"/>
      <c r="C106" s="101"/>
      <c r="D106" s="102" t="s">
        <v>2183</v>
      </c>
      <c r="E106" s="100"/>
      <c r="F106" s="103"/>
      <c r="G106" s="104"/>
      <c r="H106" s="103"/>
      <c r="I106" s="104"/>
      <c r="J106" s="105"/>
      <c r="K106" s="105"/>
      <c r="L106" s="106"/>
    </row>
    <row r="107" spans="1:12" ht="20.100000000000001" customHeight="1">
      <c r="A107" s="187"/>
      <c r="B107" s="183"/>
      <c r="C107" s="101"/>
      <c r="D107" s="102" t="s">
        <v>298</v>
      </c>
      <c r="E107" s="100"/>
      <c r="F107" s="103"/>
      <c r="G107" s="104"/>
      <c r="H107" s="103"/>
      <c r="I107" s="104"/>
      <c r="J107" s="105"/>
      <c r="K107" s="105"/>
      <c r="L107" s="106"/>
    </row>
    <row r="108" spans="1:12" ht="20.100000000000001" customHeight="1">
      <c r="A108" s="187"/>
      <c r="B108" s="183"/>
      <c r="C108" s="101"/>
      <c r="D108" s="102" t="s">
        <v>299</v>
      </c>
      <c r="E108" s="100"/>
      <c r="F108" s="103"/>
      <c r="G108" s="104"/>
      <c r="H108" s="103"/>
      <c r="I108" s="104"/>
      <c r="J108" s="105"/>
      <c r="K108" s="105"/>
      <c r="L108" s="106"/>
    </row>
    <row r="109" spans="1:12" ht="20.100000000000001" customHeight="1">
      <c r="A109" s="188" t="s">
        <v>2725</v>
      </c>
      <c r="B109" s="181" t="s">
        <v>316</v>
      </c>
      <c r="C109" s="184" t="s">
        <v>4858</v>
      </c>
      <c r="D109" s="143"/>
      <c r="E109" s="142"/>
      <c r="F109" s="160"/>
      <c r="G109" s="164"/>
      <c r="H109" s="160"/>
      <c r="I109" s="164"/>
      <c r="J109" s="144" t="s">
        <v>2326</v>
      </c>
      <c r="K109" s="144" t="s">
        <v>2326</v>
      </c>
      <c r="L109" s="185"/>
    </row>
    <row r="110" spans="1:12" ht="20.100000000000001" customHeight="1">
      <c r="A110" s="188" t="s">
        <v>2726</v>
      </c>
      <c r="B110" s="181" t="s">
        <v>317</v>
      </c>
      <c r="C110" s="184" t="s">
        <v>2724</v>
      </c>
      <c r="D110" s="143"/>
      <c r="E110" s="142"/>
      <c r="F110" s="160">
        <v>3</v>
      </c>
      <c r="G110" s="164">
        <v>100</v>
      </c>
      <c r="H110" s="160">
        <v>2</v>
      </c>
      <c r="I110" s="164">
        <v>100</v>
      </c>
      <c r="J110" s="144" t="s">
        <v>2326</v>
      </c>
      <c r="K110" s="144" t="s">
        <v>2326</v>
      </c>
      <c r="L110" s="185"/>
    </row>
    <row r="111" spans="1:12" ht="20.100000000000001" customHeight="1">
      <c r="A111" s="188" t="s">
        <v>2727</v>
      </c>
      <c r="B111" s="181" t="s">
        <v>318</v>
      </c>
      <c r="C111" s="184" t="s">
        <v>2724</v>
      </c>
      <c r="D111" s="143"/>
      <c r="E111" s="142"/>
      <c r="F111" s="160">
        <v>3</v>
      </c>
      <c r="G111" s="164">
        <v>100</v>
      </c>
      <c r="H111" s="160">
        <v>2</v>
      </c>
      <c r="I111" s="164">
        <v>100</v>
      </c>
      <c r="J111" s="144" t="s">
        <v>2326</v>
      </c>
      <c r="K111" s="144" t="s">
        <v>2326</v>
      </c>
      <c r="L111" s="185"/>
    </row>
    <row r="112" spans="1:12" ht="20.100000000000001" customHeight="1">
      <c r="A112" s="188" t="s">
        <v>2728</v>
      </c>
      <c r="B112" s="181" t="s">
        <v>319</v>
      </c>
      <c r="C112" s="184" t="s">
        <v>2724</v>
      </c>
      <c r="D112" s="143" t="s">
        <v>304</v>
      </c>
      <c r="E112" s="142"/>
      <c r="F112" s="160">
        <v>2</v>
      </c>
      <c r="G112" s="164">
        <v>66.7</v>
      </c>
      <c r="H112" s="160">
        <v>1</v>
      </c>
      <c r="I112" s="164">
        <v>50</v>
      </c>
      <c r="J112" s="144" t="s">
        <v>2326</v>
      </c>
      <c r="K112" s="144" t="s">
        <v>2326</v>
      </c>
      <c r="L112" s="185"/>
    </row>
    <row r="113" spans="1:12" ht="20.100000000000001" customHeight="1">
      <c r="A113" s="187"/>
      <c r="B113" s="183"/>
      <c r="C113" s="101"/>
      <c r="D113" s="102" t="s">
        <v>305</v>
      </c>
      <c r="E113" s="100"/>
      <c r="F113" s="103">
        <v>1</v>
      </c>
      <c r="G113" s="104">
        <v>33.299999999999997</v>
      </c>
      <c r="H113" s="103">
        <v>1</v>
      </c>
      <c r="I113" s="104">
        <v>50</v>
      </c>
      <c r="J113" s="105"/>
      <c r="K113" s="105"/>
      <c r="L113" s="106"/>
    </row>
    <row r="114" spans="1:12" ht="20.100000000000001" customHeight="1">
      <c r="A114" s="187"/>
      <c r="B114" s="183"/>
      <c r="C114" s="101"/>
      <c r="D114" s="102" t="s">
        <v>2335</v>
      </c>
      <c r="E114" s="100"/>
      <c r="F114" s="103"/>
      <c r="G114" s="104"/>
      <c r="H114" s="103"/>
      <c r="I114" s="104"/>
      <c r="J114" s="105"/>
      <c r="K114" s="105"/>
      <c r="L114" s="106"/>
    </row>
    <row r="115" spans="1:12" ht="20.100000000000001" customHeight="1">
      <c r="A115" s="188" t="s">
        <v>2729</v>
      </c>
      <c r="B115" s="181" t="s">
        <v>320</v>
      </c>
      <c r="C115" s="184" t="s">
        <v>2730</v>
      </c>
      <c r="D115" s="143" t="s">
        <v>2169</v>
      </c>
      <c r="E115" s="142"/>
      <c r="F115" s="160">
        <v>1</v>
      </c>
      <c r="G115" s="164">
        <v>33.299999999999997</v>
      </c>
      <c r="H115" s="160">
        <v>1</v>
      </c>
      <c r="I115" s="164">
        <v>50</v>
      </c>
      <c r="J115" s="144" t="s">
        <v>2326</v>
      </c>
      <c r="K115" s="144" t="s">
        <v>2326</v>
      </c>
      <c r="L115" s="185"/>
    </row>
    <row r="116" spans="1:12" ht="20.100000000000001" customHeight="1">
      <c r="A116" s="187"/>
      <c r="B116" s="183"/>
      <c r="C116" s="101"/>
      <c r="D116" s="102" t="s">
        <v>2170</v>
      </c>
      <c r="E116" s="100"/>
      <c r="F116" s="103"/>
      <c r="G116" s="104"/>
      <c r="H116" s="103"/>
      <c r="I116" s="104"/>
      <c r="J116" s="105"/>
      <c r="K116" s="105"/>
      <c r="L116" s="106"/>
    </row>
    <row r="117" spans="1:12" ht="20.100000000000001" customHeight="1">
      <c r="A117" s="187"/>
      <c r="B117" s="183"/>
      <c r="C117" s="101"/>
      <c r="D117" s="102" t="s">
        <v>2171</v>
      </c>
      <c r="E117" s="100"/>
      <c r="F117" s="103"/>
      <c r="G117" s="104"/>
      <c r="H117" s="103"/>
      <c r="I117" s="104"/>
      <c r="J117" s="105"/>
      <c r="K117" s="105"/>
      <c r="L117" s="106"/>
    </row>
    <row r="118" spans="1:12" ht="20.100000000000001" customHeight="1">
      <c r="A118" s="187"/>
      <c r="B118" s="183"/>
      <c r="C118" s="101"/>
      <c r="D118" s="102" t="s">
        <v>2172</v>
      </c>
      <c r="E118" s="100"/>
      <c r="F118" s="103"/>
      <c r="G118" s="104"/>
      <c r="H118" s="103"/>
      <c r="I118" s="104"/>
      <c r="J118" s="105"/>
      <c r="K118" s="105"/>
      <c r="L118" s="106"/>
    </row>
    <row r="119" spans="1:12" ht="20.100000000000001" customHeight="1">
      <c r="A119" s="187"/>
      <c r="B119" s="183"/>
      <c r="C119" s="101"/>
      <c r="D119" s="102" t="s">
        <v>2173</v>
      </c>
      <c r="E119" s="100"/>
      <c r="F119" s="103">
        <v>1</v>
      </c>
      <c r="G119" s="104">
        <v>33.299999999999997</v>
      </c>
      <c r="H119" s="103">
        <v>1</v>
      </c>
      <c r="I119" s="104">
        <v>50</v>
      </c>
      <c r="J119" s="105"/>
      <c r="K119" s="105"/>
      <c r="L119" s="106"/>
    </row>
    <row r="120" spans="1:12" ht="20.100000000000001" customHeight="1">
      <c r="A120" s="187"/>
      <c r="B120" s="183"/>
      <c r="C120" s="101"/>
      <c r="D120" s="102" t="s">
        <v>2174</v>
      </c>
      <c r="E120" s="100"/>
      <c r="F120" s="103"/>
      <c r="G120" s="104"/>
      <c r="H120" s="103"/>
      <c r="I120" s="104"/>
      <c r="J120" s="105"/>
      <c r="K120" s="105"/>
      <c r="L120" s="106"/>
    </row>
    <row r="121" spans="1:12" ht="20.100000000000001" customHeight="1">
      <c r="A121" s="187"/>
      <c r="B121" s="183"/>
      <c r="C121" s="101"/>
      <c r="D121" s="102" t="s">
        <v>2175</v>
      </c>
      <c r="E121" s="100"/>
      <c r="F121" s="103"/>
      <c r="G121" s="104"/>
      <c r="H121" s="103"/>
      <c r="I121" s="104"/>
      <c r="J121" s="105"/>
      <c r="K121" s="105"/>
      <c r="L121" s="106"/>
    </row>
    <row r="122" spans="1:12" ht="20.100000000000001" customHeight="1">
      <c r="A122" s="187"/>
      <c r="B122" s="183"/>
      <c r="C122" s="101"/>
      <c r="D122" s="102" t="s">
        <v>2176</v>
      </c>
      <c r="E122" s="100"/>
      <c r="F122" s="103"/>
      <c r="G122" s="104"/>
      <c r="H122" s="103"/>
      <c r="I122" s="104"/>
      <c r="J122" s="105"/>
      <c r="K122" s="105"/>
      <c r="L122" s="106"/>
    </row>
    <row r="123" spans="1:12" ht="20.100000000000001" customHeight="1">
      <c r="A123" s="187"/>
      <c r="B123" s="183"/>
      <c r="C123" s="101"/>
      <c r="D123" s="102" t="s">
        <v>2177</v>
      </c>
      <c r="E123" s="100"/>
      <c r="F123" s="103"/>
      <c r="G123" s="104"/>
      <c r="H123" s="103"/>
      <c r="I123" s="104"/>
      <c r="J123" s="105"/>
      <c r="K123" s="105"/>
      <c r="L123" s="106"/>
    </row>
    <row r="124" spans="1:12" ht="20.100000000000001" customHeight="1">
      <c r="A124" s="187"/>
      <c r="B124" s="183"/>
      <c r="C124" s="101"/>
      <c r="D124" s="102" t="s">
        <v>2178</v>
      </c>
      <c r="E124" s="100"/>
      <c r="F124" s="103">
        <v>1</v>
      </c>
      <c r="G124" s="104">
        <v>33.299999999999997</v>
      </c>
      <c r="H124" s="103"/>
      <c r="I124" s="104"/>
      <c r="J124" s="105"/>
      <c r="K124" s="105"/>
      <c r="L124" s="106"/>
    </row>
    <row r="125" spans="1:12" ht="20.100000000000001" customHeight="1">
      <c r="A125" s="187"/>
      <c r="B125" s="183"/>
      <c r="C125" s="101"/>
      <c r="D125" s="102" t="s">
        <v>2179</v>
      </c>
      <c r="E125" s="100"/>
      <c r="F125" s="103"/>
      <c r="G125" s="104"/>
      <c r="H125" s="103"/>
      <c r="I125" s="104"/>
      <c r="J125" s="105"/>
      <c r="K125" s="105"/>
      <c r="L125" s="106"/>
    </row>
    <row r="126" spans="1:12" ht="20.100000000000001" customHeight="1">
      <c r="A126" s="187"/>
      <c r="B126" s="183"/>
      <c r="C126" s="101"/>
      <c r="D126" s="102" t="s">
        <v>2180</v>
      </c>
      <c r="E126" s="100"/>
      <c r="F126" s="103"/>
      <c r="G126" s="104"/>
      <c r="H126" s="103"/>
      <c r="I126" s="104"/>
      <c r="J126" s="105"/>
      <c r="K126" s="105"/>
      <c r="L126" s="106"/>
    </row>
    <row r="127" spans="1:12" ht="20.100000000000001" customHeight="1">
      <c r="A127" s="187"/>
      <c r="B127" s="183"/>
      <c r="C127" s="101"/>
      <c r="D127" s="102" t="s">
        <v>2181</v>
      </c>
      <c r="E127" s="100"/>
      <c r="F127" s="103"/>
      <c r="G127" s="104"/>
      <c r="H127" s="103"/>
      <c r="I127" s="104"/>
      <c r="J127" s="105"/>
      <c r="K127" s="105"/>
      <c r="L127" s="106"/>
    </row>
    <row r="128" spans="1:12" ht="20.100000000000001" customHeight="1">
      <c r="A128" s="187"/>
      <c r="B128" s="183"/>
      <c r="C128" s="101"/>
      <c r="D128" s="102" t="s">
        <v>2182</v>
      </c>
      <c r="E128" s="100"/>
      <c r="F128" s="103"/>
      <c r="G128" s="104"/>
      <c r="H128" s="103"/>
      <c r="I128" s="104"/>
      <c r="J128" s="105"/>
      <c r="K128" s="105"/>
      <c r="L128" s="106"/>
    </row>
    <row r="129" spans="1:12" ht="20.100000000000001" customHeight="1">
      <c r="A129" s="187"/>
      <c r="B129" s="183"/>
      <c r="C129" s="101"/>
      <c r="D129" s="102" t="s">
        <v>2183</v>
      </c>
      <c r="E129" s="100"/>
      <c r="F129" s="103"/>
      <c r="G129" s="104"/>
      <c r="H129" s="103"/>
      <c r="I129" s="104"/>
      <c r="J129" s="105"/>
      <c r="K129" s="105"/>
      <c r="L129" s="106"/>
    </row>
    <row r="130" spans="1:12" ht="20.100000000000001" customHeight="1">
      <c r="A130" s="187"/>
      <c r="B130" s="183"/>
      <c r="C130" s="101"/>
      <c r="D130" s="102" t="s">
        <v>298</v>
      </c>
      <c r="E130" s="100"/>
      <c r="F130" s="103"/>
      <c r="G130" s="104"/>
      <c r="H130" s="103"/>
      <c r="I130" s="104"/>
      <c r="J130" s="105"/>
      <c r="K130" s="105"/>
      <c r="L130" s="106"/>
    </row>
    <row r="131" spans="1:12" ht="20.100000000000001" customHeight="1">
      <c r="A131" s="187"/>
      <c r="B131" s="183"/>
      <c r="C131" s="101"/>
      <c r="D131" s="102" t="s">
        <v>299</v>
      </c>
      <c r="E131" s="100"/>
      <c r="F131" s="103"/>
      <c r="G131" s="104"/>
      <c r="H131" s="103"/>
      <c r="I131" s="104"/>
      <c r="J131" s="105"/>
      <c r="K131" s="105"/>
      <c r="L131" s="106"/>
    </row>
    <row r="132" spans="1:12" ht="20.100000000000001" customHeight="1">
      <c r="A132" s="188" t="s">
        <v>2731</v>
      </c>
      <c r="B132" s="181" t="s">
        <v>321</v>
      </c>
      <c r="C132" s="184" t="s">
        <v>4859</v>
      </c>
      <c r="D132" s="143"/>
      <c r="E132" s="142"/>
      <c r="F132" s="160"/>
      <c r="G132" s="164"/>
      <c r="H132" s="160"/>
      <c r="I132" s="164"/>
      <c r="J132" s="144" t="s">
        <v>2326</v>
      </c>
      <c r="K132" s="144" t="s">
        <v>2326</v>
      </c>
      <c r="L132" s="185"/>
    </row>
    <row r="133" spans="1:12" ht="20.100000000000001" customHeight="1">
      <c r="A133" s="188" t="s">
        <v>2732</v>
      </c>
      <c r="B133" s="181" t="s">
        <v>322</v>
      </c>
      <c r="C133" s="184" t="s">
        <v>2730</v>
      </c>
      <c r="D133" s="143"/>
      <c r="E133" s="142"/>
      <c r="F133" s="160">
        <v>3</v>
      </c>
      <c r="G133" s="164">
        <v>100</v>
      </c>
      <c r="H133" s="160">
        <v>2</v>
      </c>
      <c r="I133" s="164">
        <v>100</v>
      </c>
      <c r="J133" s="144" t="s">
        <v>2326</v>
      </c>
      <c r="K133" s="144" t="s">
        <v>2326</v>
      </c>
      <c r="L133" s="185"/>
    </row>
    <row r="134" spans="1:12" ht="20.100000000000001" customHeight="1">
      <c r="A134" s="188" t="s">
        <v>2733</v>
      </c>
      <c r="B134" s="181" t="s">
        <v>323</v>
      </c>
      <c r="C134" s="184" t="s">
        <v>2730</v>
      </c>
      <c r="D134" s="143"/>
      <c r="E134" s="142"/>
      <c r="F134" s="160">
        <v>3</v>
      </c>
      <c r="G134" s="164">
        <v>100</v>
      </c>
      <c r="H134" s="160">
        <v>2</v>
      </c>
      <c r="I134" s="164">
        <v>100</v>
      </c>
      <c r="J134" s="144" t="s">
        <v>2326</v>
      </c>
      <c r="K134" s="144" t="s">
        <v>2326</v>
      </c>
      <c r="L134" s="185"/>
    </row>
    <row r="135" spans="1:12" ht="20.100000000000001" customHeight="1">
      <c r="A135" s="188" t="s">
        <v>2734</v>
      </c>
      <c r="B135" s="181" t="s">
        <v>324</v>
      </c>
      <c r="C135" s="184" t="s">
        <v>2730</v>
      </c>
      <c r="D135" s="143" t="s">
        <v>304</v>
      </c>
      <c r="E135" s="142"/>
      <c r="F135" s="160">
        <v>2</v>
      </c>
      <c r="G135" s="164">
        <v>66.7</v>
      </c>
      <c r="H135" s="160">
        <v>1</v>
      </c>
      <c r="I135" s="164">
        <v>50</v>
      </c>
      <c r="J135" s="144" t="s">
        <v>2326</v>
      </c>
      <c r="K135" s="144" t="s">
        <v>2326</v>
      </c>
      <c r="L135" s="185"/>
    </row>
    <row r="136" spans="1:12" ht="20.100000000000001" customHeight="1">
      <c r="A136" s="187"/>
      <c r="B136" s="183"/>
      <c r="C136" s="101"/>
      <c r="D136" s="102" t="s">
        <v>305</v>
      </c>
      <c r="E136" s="100"/>
      <c r="F136" s="103">
        <v>1</v>
      </c>
      <c r="G136" s="104">
        <v>33.299999999999997</v>
      </c>
      <c r="H136" s="103">
        <v>1</v>
      </c>
      <c r="I136" s="104">
        <v>50</v>
      </c>
      <c r="J136" s="105"/>
      <c r="K136" s="105"/>
      <c r="L136" s="106"/>
    </row>
    <row r="137" spans="1:12" ht="20.100000000000001" customHeight="1">
      <c r="A137" s="187"/>
      <c r="B137" s="183"/>
      <c r="C137" s="101"/>
      <c r="D137" s="102" t="s">
        <v>2335</v>
      </c>
      <c r="E137" s="100"/>
      <c r="F137" s="103"/>
      <c r="G137" s="104"/>
      <c r="H137" s="103"/>
      <c r="I137" s="104"/>
      <c r="J137" s="105"/>
      <c r="K137" s="105"/>
      <c r="L137" s="106"/>
    </row>
    <row r="138" spans="1:12" ht="20.100000000000001" customHeight="1">
      <c r="A138" s="188" t="s">
        <v>2735</v>
      </c>
      <c r="B138" s="181" t="s">
        <v>325</v>
      </c>
      <c r="C138" s="184" t="s">
        <v>2736</v>
      </c>
      <c r="D138" s="143" t="s">
        <v>2169</v>
      </c>
      <c r="E138" s="142"/>
      <c r="F138" s="160">
        <v>1</v>
      </c>
      <c r="G138" s="164">
        <v>50</v>
      </c>
      <c r="H138" s="160">
        <v>1</v>
      </c>
      <c r="I138" s="164">
        <v>50</v>
      </c>
      <c r="J138" s="144" t="s">
        <v>2326</v>
      </c>
      <c r="K138" s="144" t="s">
        <v>2326</v>
      </c>
      <c r="L138" s="185"/>
    </row>
    <row r="139" spans="1:12" ht="20.100000000000001" customHeight="1">
      <c r="A139" s="187"/>
      <c r="B139" s="183"/>
      <c r="C139" s="101"/>
      <c r="D139" s="102" t="s">
        <v>2170</v>
      </c>
      <c r="E139" s="100"/>
      <c r="F139" s="103"/>
      <c r="G139" s="104"/>
      <c r="H139" s="103"/>
      <c r="I139" s="104"/>
      <c r="J139" s="105"/>
      <c r="K139" s="105"/>
      <c r="L139" s="106"/>
    </row>
    <row r="140" spans="1:12" ht="20.100000000000001" customHeight="1">
      <c r="A140" s="187"/>
      <c r="B140" s="183"/>
      <c r="C140" s="101"/>
      <c r="D140" s="102" t="s">
        <v>2171</v>
      </c>
      <c r="E140" s="100"/>
      <c r="F140" s="103"/>
      <c r="G140" s="104"/>
      <c r="H140" s="103"/>
      <c r="I140" s="104"/>
      <c r="J140" s="105"/>
      <c r="K140" s="105"/>
      <c r="L140" s="106"/>
    </row>
    <row r="141" spans="1:12" ht="20.100000000000001" customHeight="1">
      <c r="A141" s="187"/>
      <c r="B141" s="183"/>
      <c r="C141" s="101"/>
      <c r="D141" s="102" t="s">
        <v>2172</v>
      </c>
      <c r="E141" s="100"/>
      <c r="F141" s="103"/>
      <c r="G141" s="104"/>
      <c r="H141" s="103"/>
      <c r="I141" s="104"/>
      <c r="J141" s="105"/>
      <c r="K141" s="105"/>
      <c r="L141" s="106"/>
    </row>
    <row r="142" spans="1:12" ht="20.100000000000001" customHeight="1">
      <c r="A142" s="187"/>
      <c r="B142" s="183"/>
      <c r="C142" s="101"/>
      <c r="D142" s="102" t="s">
        <v>2173</v>
      </c>
      <c r="E142" s="100"/>
      <c r="F142" s="103">
        <v>1</v>
      </c>
      <c r="G142" s="104">
        <v>50</v>
      </c>
      <c r="H142" s="103">
        <v>1</v>
      </c>
      <c r="I142" s="104">
        <v>50</v>
      </c>
      <c r="J142" s="105"/>
      <c r="K142" s="105"/>
      <c r="L142" s="106"/>
    </row>
    <row r="143" spans="1:12" ht="20.100000000000001" customHeight="1">
      <c r="A143" s="187"/>
      <c r="B143" s="183"/>
      <c r="C143" s="101"/>
      <c r="D143" s="102" t="s">
        <v>2174</v>
      </c>
      <c r="E143" s="100"/>
      <c r="F143" s="103"/>
      <c r="G143" s="104"/>
      <c r="H143" s="103"/>
      <c r="I143" s="104"/>
      <c r="J143" s="105"/>
      <c r="K143" s="105"/>
      <c r="L143" s="106"/>
    </row>
    <row r="144" spans="1:12" ht="20.100000000000001" customHeight="1">
      <c r="A144" s="187"/>
      <c r="B144" s="183"/>
      <c r="C144" s="101"/>
      <c r="D144" s="102" t="s">
        <v>2175</v>
      </c>
      <c r="E144" s="100"/>
      <c r="F144" s="103"/>
      <c r="G144" s="104"/>
      <c r="H144" s="103"/>
      <c r="I144" s="104"/>
      <c r="J144" s="105"/>
      <c r="K144" s="105"/>
      <c r="L144" s="106"/>
    </row>
    <row r="145" spans="1:12" ht="20.100000000000001" customHeight="1">
      <c r="A145" s="187"/>
      <c r="B145" s="183"/>
      <c r="C145" s="101"/>
      <c r="D145" s="102" t="s">
        <v>2176</v>
      </c>
      <c r="E145" s="100"/>
      <c r="F145" s="103"/>
      <c r="G145" s="104"/>
      <c r="H145" s="103"/>
      <c r="I145" s="104"/>
      <c r="J145" s="105"/>
      <c r="K145" s="105"/>
      <c r="L145" s="106"/>
    </row>
    <row r="146" spans="1:12" ht="20.100000000000001" customHeight="1">
      <c r="A146" s="187"/>
      <c r="B146" s="183"/>
      <c r="C146" s="101"/>
      <c r="D146" s="102" t="s">
        <v>2177</v>
      </c>
      <c r="E146" s="100"/>
      <c r="F146" s="103"/>
      <c r="G146" s="104"/>
      <c r="H146" s="103"/>
      <c r="I146" s="104"/>
      <c r="J146" s="105"/>
      <c r="K146" s="105"/>
      <c r="L146" s="106"/>
    </row>
    <row r="147" spans="1:12" ht="20.100000000000001" customHeight="1">
      <c r="A147" s="187"/>
      <c r="B147" s="183"/>
      <c r="C147" s="101"/>
      <c r="D147" s="102" t="s">
        <v>2178</v>
      </c>
      <c r="E147" s="100"/>
      <c r="F147" s="103"/>
      <c r="G147" s="104"/>
      <c r="H147" s="103"/>
      <c r="I147" s="104"/>
      <c r="J147" s="105"/>
      <c r="K147" s="105"/>
      <c r="L147" s="106"/>
    </row>
    <row r="148" spans="1:12" ht="20.100000000000001" customHeight="1">
      <c r="A148" s="187"/>
      <c r="B148" s="183"/>
      <c r="C148" s="101"/>
      <c r="D148" s="102" t="s">
        <v>2179</v>
      </c>
      <c r="E148" s="100"/>
      <c r="F148" s="103"/>
      <c r="G148" s="104"/>
      <c r="H148" s="103"/>
      <c r="I148" s="104"/>
      <c r="J148" s="105"/>
      <c r="K148" s="105"/>
      <c r="L148" s="106"/>
    </row>
    <row r="149" spans="1:12" ht="20.100000000000001" customHeight="1">
      <c r="A149" s="187"/>
      <c r="B149" s="183"/>
      <c r="C149" s="101"/>
      <c r="D149" s="102" t="s">
        <v>2180</v>
      </c>
      <c r="E149" s="100"/>
      <c r="F149" s="103"/>
      <c r="G149" s="104"/>
      <c r="H149" s="103"/>
      <c r="I149" s="104"/>
      <c r="J149" s="105"/>
      <c r="K149" s="105"/>
      <c r="L149" s="106"/>
    </row>
    <row r="150" spans="1:12" ht="20.100000000000001" customHeight="1">
      <c r="A150" s="187"/>
      <c r="B150" s="183"/>
      <c r="C150" s="101"/>
      <c r="D150" s="102" t="s">
        <v>2181</v>
      </c>
      <c r="E150" s="100"/>
      <c r="F150" s="103"/>
      <c r="G150" s="104"/>
      <c r="H150" s="103"/>
      <c r="I150" s="104"/>
      <c r="J150" s="105"/>
      <c r="K150" s="105"/>
      <c r="L150" s="106"/>
    </row>
    <row r="151" spans="1:12" ht="20.100000000000001" customHeight="1">
      <c r="A151" s="187"/>
      <c r="B151" s="183"/>
      <c r="C151" s="101"/>
      <c r="D151" s="102" t="s">
        <v>2182</v>
      </c>
      <c r="E151" s="100"/>
      <c r="F151" s="103"/>
      <c r="G151" s="104"/>
      <c r="H151" s="103"/>
      <c r="I151" s="104"/>
      <c r="J151" s="105"/>
      <c r="K151" s="105"/>
      <c r="L151" s="106"/>
    </row>
    <row r="152" spans="1:12" ht="20.100000000000001" customHeight="1">
      <c r="A152" s="187"/>
      <c r="B152" s="183"/>
      <c r="C152" s="101"/>
      <c r="D152" s="102" t="s">
        <v>2183</v>
      </c>
      <c r="E152" s="100"/>
      <c r="F152" s="103"/>
      <c r="G152" s="104"/>
      <c r="H152" s="103"/>
      <c r="I152" s="104"/>
      <c r="J152" s="105"/>
      <c r="K152" s="105"/>
      <c r="L152" s="106"/>
    </row>
    <row r="153" spans="1:12" ht="20.100000000000001" customHeight="1">
      <c r="A153" s="187"/>
      <c r="B153" s="183"/>
      <c r="C153" s="101"/>
      <c r="D153" s="102" t="s">
        <v>298</v>
      </c>
      <c r="E153" s="100"/>
      <c r="F153" s="103"/>
      <c r="G153" s="104"/>
      <c r="H153" s="103"/>
      <c r="I153" s="104"/>
      <c r="J153" s="105"/>
      <c r="K153" s="105"/>
      <c r="L153" s="106"/>
    </row>
    <row r="154" spans="1:12" ht="20.100000000000001" customHeight="1">
      <c r="A154" s="187"/>
      <c r="B154" s="183"/>
      <c r="C154" s="101"/>
      <c r="D154" s="102" t="s">
        <v>299</v>
      </c>
      <c r="E154" s="100"/>
      <c r="F154" s="103"/>
      <c r="G154" s="104"/>
      <c r="H154" s="103"/>
      <c r="I154" s="104"/>
      <c r="J154" s="105"/>
      <c r="K154" s="105"/>
      <c r="L154" s="106"/>
    </row>
    <row r="155" spans="1:12" ht="20.100000000000001" customHeight="1">
      <c r="A155" s="188" t="s">
        <v>2737</v>
      </c>
      <c r="B155" s="181" t="s">
        <v>326</v>
      </c>
      <c r="C155" s="184" t="s">
        <v>4860</v>
      </c>
      <c r="D155" s="143"/>
      <c r="E155" s="142"/>
      <c r="F155" s="160"/>
      <c r="G155" s="164"/>
      <c r="H155" s="160"/>
      <c r="I155" s="164"/>
      <c r="J155" s="144" t="s">
        <v>2326</v>
      </c>
      <c r="K155" s="144" t="s">
        <v>2326</v>
      </c>
      <c r="L155" s="185"/>
    </row>
    <row r="156" spans="1:12" ht="20.100000000000001" customHeight="1">
      <c r="A156" s="188" t="s">
        <v>2738</v>
      </c>
      <c r="B156" s="181" t="s">
        <v>327</v>
      </c>
      <c r="C156" s="184" t="s">
        <v>2736</v>
      </c>
      <c r="D156" s="143"/>
      <c r="E156" s="142"/>
      <c r="F156" s="160">
        <v>2</v>
      </c>
      <c r="G156" s="164">
        <v>100</v>
      </c>
      <c r="H156" s="160">
        <v>2</v>
      </c>
      <c r="I156" s="164">
        <v>100</v>
      </c>
      <c r="J156" s="144" t="s">
        <v>2326</v>
      </c>
      <c r="K156" s="144" t="s">
        <v>2326</v>
      </c>
      <c r="L156" s="185"/>
    </row>
    <row r="157" spans="1:12" ht="20.100000000000001" customHeight="1">
      <c r="A157" s="188" t="s">
        <v>2739</v>
      </c>
      <c r="B157" s="181" t="s">
        <v>328</v>
      </c>
      <c r="C157" s="184" t="s">
        <v>2736</v>
      </c>
      <c r="D157" s="143"/>
      <c r="E157" s="142"/>
      <c r="F157" s="160">
        <v>2</v>
      </c>
      <c r="G157" s="164">
        <v>100</v>
      </c>
      <c r="H157" s="160">
        <v>2</v>
      </c>
      <c r="I157" s="164">
        <v>100</v>
      </c>
      <c r="J157" s="144" t="s">
        <v>2326</v>
      </c>
      <c r="K157" s="144" t="s">
        <v>2326</v>
      </c>
      <c r="L157" s="185"/>
    </row>
    <row r="158" spans="1:12" ht="20.100000000000001" customHeight="1">
      <c r="A158" s="188" t="s">
        <v>2740</v>
      </c>
      <c r="B158" s="181" t="s">
        <v>329</v>
      </c>
      <c r="C158" s="184" t="s">
        <v>2736</v>
      </c>
      <c r="D158" s="143" t="s">
        <v>304</v>
      </c>
      <c r="E158" s="142"/>
      <c r="F158" s="160">
        <v>1</v>
      </c>
      <c r="G158" s="164">
        <v>50</v>
      </c>
      <c r="H158" s="160">
        <v>1</v>
      </c>
      <c r="I158" s="164">
        <v>50</v>
      </c>
      <c r="J158" s="144" t="s">
        <v>2326</v>
      </c>
      <c r="K158" s="144" t="s">
        <v>2326</v>
      </c>
      <c r="L158" s="185"/>
    </row>
    <row r="159" spans="1:12" ht="20.100000000000001" customHeight="1">
      <c r="A159" s="187"/>
      <c r="B159" s="183"/>
      <c r="C159" s="101"/>
      <c r="D159" s="102" t="s">
        <v>305</v>
      </c>
      <c r="E159" s="100"/>
      <c r="F159" s="103">
        <v>1</v>
      </c>
      <c r="G159" s="104">
        <v>50</v>
      </c>
      <c r="H159" s="103">
        <v>1</v>
      </c>
      <c r="I159" s="104">
        <v>50</v>
      </c>
      <c r="J159" s="105"/>
      <c r="K159" s="105"/>
      <c r="L159" s="106"/>
    </row>
    <row r="160" spans="1:12" ht="20.100000000000001" customHeight="1">
      <c r="A160" s="187"/>
      <c r="B160" s="183"/>
      <c r="C160" s="101"/>
      <c r="D160" s="102" t="s">
        <v>2335</v>
      </c>
      <c r="E160" s="100"/>
      <c r="F160" s="103"/>
      <c r="G160" s="104"/>
      <c r="H160" s="103"/>
      <c r="I160" s="104"/>
      <c r="J160" s="105"/>
      <c r="K160" s="105"/>
      <c r="L160" s="106"/>
    </row>
    <row r="161" spans="1:12" ht="20.100000000000001" customHeight="1">
      <c r="A161" s="188" t="s">
        <v>2741</v>
      </c>
      <c r="B161" s="181" t="s">
        <v>330</v>
      </c>
      <c r="C161" s="184" t="s">
        <v>2742</v>
      </c>
      <c r="D161" s="143" t="s">
        <v>2169</v>
      </c>
      <c r="E161" s="142"/>
      <c r="F161" s="160"/>
      <c r="G161" s="164"/>
      <c r="H161" s="160"/>
      <c r="I161" s="164"/>
      <c r="J161" s="144" t="s">
        <v>2326</v>
      </c>
      <c r="K161" s="144" t="s">
        <v>2326</v>
      </c>
      <c r="L161" s="185"/>
    </row>
    <row r="162" spans="1:12" ht="20.100000000000001" customHeight="1">
      <c r="A162" s="187"/>
      <c r="B162" s="183"/>
      <c r="C162" s="101"/>
      <c r="D162" s="102" t="s">
        <v>2170</v>
      </c>
      <c r="E162" s="100"/>
      <c r="F162" s="103"/>
      <c r="G162" s="104"/>
      <c r="H162" s="103"/>
      <c r="I162" s="104"/>
      <c r="J162" s="105"/>
      <c r="K162" s="105"/>
      <c r="L162" s="106"/>
    </row>
    <row r="163" spans="1:12" ht="20.100000000000001" customHeight="1">
      <c r="A163" s="187"/>
      <c r="B163" s="183"/>
      <c r="C163" s="101"/>
      <c r="D163" s="102" t="s">
        <v>2171</v>
      </c>
      <c r="E163" s="100"/>
      <c r="F163" s="103"/>
      <c r="G163" s="104"/>
      <c r="H163" s="103"/>
      <c r="I163" s="104"/>
      <c r="J163" s="105"/>
      <c r="K163" s="105"/>
      <c r="L163" s="106"/>
    </row>
    <row r="164" spans="1:12" ht="20.100000000000001" customHeight="1">
      <c r="A164" s="187"/>
      <c r="B164" s="183"/>
      <c r="C164" s="101"/>
      <c r="D164" s="102" t="s">
        <v>2172</v>
      </c>
      <c r="E164" s="100"/>
      <c r="F164" s="103"/>
      <c r="G164" s="104"/>
      <c r="H164" s="103"/>
      <c r="I164" s="104"/>
      <c r="J164" s="105"/>
      <c r="K164" s="105"/>
      <c r="L164" s="106"/>
    </row>
    <row r="165" spans="1:12" ht="20.100000000000001" customHeight="1">
      <c r="A165" s="187"/>
      <c r="B165" s="183"/>
      <c r="C165" s="101"/>
      <c r="D165" s="102" t="s">
        <v>2173</v>
      </c>
      <c r="E165" s="100"/>
      <c r="F165" s="103"/>
      <c r="G165" s="104"/>
      <c r="H165" s="103"/>
      <c r="I165" s="104"/>
      <c r="J165" s="105"/>
      <c r="K165" s="105"/>
      <c r="L165" s="106"/>
    </row>
    <row r="166" spans="1:12" ht="20.100000000000001" customHeight="1">
      <c r="A166" s="187"/>
      <c r="B166" s="183"/>
      <c r="C166" s="101"/>
      <c r="D166" s="102" t="s">
        <v>2174</v>
      </c>
      <c r="E166" s="100"/>
      <c r="F166" s="103">
        <v>1</v>
      </c>
      <c r="G166" s="104">
        <v>100</v>
      </c>
      <c r="H166" s="103">
        <v>1</v>
      </c>
      <c r="I166" s="104">
        <v>100</v>
      </c>
      <c r="J166" s="105"/>
      <c r="K166" s="105"/>
      <c r="L166" s="106"/>
    </row>
    <row r="167" spans="1:12" ht="20.100000000000001" customHeight="1">
      <c r="A167" s="187"/>
      <c r="B167" s="183"/>
      <c r="C167" s="101"/>
      <c r="D167" s="102" t="s">
        <v>2175</v>
      </c>
      <c r="E167" s="100"/>
      <c r="F167" s="103"/>
      <c r="G167" s="104"/>
      <c r="H167" s="103"/>
      <c r="I167" s="104"/>
      <c r="J167" s="105"/>
      <c r="K167" s="105"/>
      <c r="L167" s="106"/>
    </row>
    <row r="168" spans="1:12" ht="20.100000000000001" customHeight="1">
      <c r="A168" s="187"/>
      <c r="B168" s="183"/>
      <c r="C168" s="101"/>
      <c r="D168" s="102" t="s">
        <v>2176</v>
      </c>
      <c r="E168" s="100"/>
      <c r="F168" s="103"/>
      <c r="G168" s="104"/>
      <c r="H168" s="103"/>
      <c r="I168" s="104"/>
      <c r="J168" s="105"/>
      <c r="K168" s="105"/>
      <c r="L168" s="106"/>
    </row>
    <row r="169" spans="1:12" ht="20.100000000000001" customHeight="1">
      <c r="A169" s="187"/>
      <c r="B169" s="183"/>
      <c r="C169" s="101"/>
      <c r="D169" s="102" t="s">
        <v>2177</v>
      </c>
      <c r="E169" s="100"/>
      <c r="F169" s="103"/>
      <c r="G169" s="104"/>
      <c r="H169" s="103"/>
      <c r="I169" s="104"/>
      <c r="J169" s="105"/>
      <c r="K169" s="105"/>
      <c r="L169" s="106"/>
    </row>
    <row r="170" spans="1:12" ht="20.100000000000001" customHeight="1">
      <c r="A170" s="187"/>
      <c r="B170" s="183"/>
      <c r="C170" s="101"/>
      <c r="D170" s="102" t="s">
        <v>2178</v>
      </c>
      <c r="E170" s="100"/>
      <c r="F170" s="103"/>
      <c r="G170" s="104"/>
      <c r="H170" s="103"/>
      <c r="I170" s="104"/>
      <c r="J170" s="105"/>
      <c r="K170" s="105"/>
      <c r="L170" s="106"/>
    </row>
    <row r="171" spans="1:12" ht="20.100000000000001" customHeight="1">
      <c r="A171" s="187"/>
      <c r="B171" s="183"/>
      <c r="C171" s="101"/>
      <c r="D171" s="102" t="s">
        <v>2179</v>
      </c>
      <c r="E171" s="100"/>
      <c r="F171" s="103"/>
      <c r="G171" s="104"/>
      <c r="H171" s="103"/>
      <c r="I171" s="104"/>
      <c r="J171" s="105"/>
      <c r="K171" s="105"/>
      <c r="L171" s="106"/>
    </row>
    <row r="172" spans="1:12" ht="20.100000000000001" customHeight="1">
      <c r="A172" s="187"/>
      <c r="B172" s="183"/>
      <c r="C172" s="101"/>
      <c r="D172" s="102" t="s">
        <v>2180</v>
      </c>
      <c r="E172" s="100"/>
      <c r="F172" s="103"/>
      <c r="G172" s="104"/>
      <c r="H172" s="103"/>
      <c r="I172" s="104"/>
      <c r="J172" s="105"/>
      <c r="K172" s="105"/>
      <c r="L172" s="106"/>
    </row>
    <row r="173" spans="1:12" ht="20.100000000000001" customHeight="1">
      <c r="A173" s="187"/>
      <c r="B173" s="183"/>
      <c r="C173" s="101"/>
      <c r="D173" s="102" t="s">
        <v>2181</v>
      </c>
      <c r="E173" s="100"/>
      <c r="F173" s="103"/>
      <c r="G173" s="104"/>
      <c r="H173" s="103"/>
      <c r="I173" s="104"/>
      <c r="J173" s="105"/>
      <c r="K173" s="105"/>
      <c r="L173" s="106"/>
    </row>
    <row r="174" spans="1:12" ht="20.100000000000001" customHeight="1">
      <c r="A174" s="187"/>
      <c r="B174" s="183"/>
      <c r="C174" s="101"/>
      <c r="D174" s="102" t="s">
        <v>2182</v>
      </c>
      <c r="E174" s="100"/>
      <c r="F174" s="103"/>
      <c r="G174" s="104"/>
      <c r="H174" s="103"/>
      <c r="I174" s="104"/>
      <c r="J174" s="105"/>
      <c r="K174" s="105"/>
      <c r="L174" s="106"/>
    </row>
    <row r="175" spans="1:12" ht="20.100000000000001" customHeight="1">
      <c r="A175" s="187"/>
      <c r="B175" s="183"/>
      <c r="C175" s="101"/>
      <c r="D175" s="102" t="s">
        <v>2183</v>
      </c>
      <c r="E175" s="100"/>
      <c r="F175" s="103"/>
      <c r="G175" s="104"/>
      <c r="H175" s="103"/>
      <c r="I175" s="104"/>
      <c r="J175" s="105"/>
      <c r="K175" s="105"/>
      <c r="L175" s="106"/>
    </row>
    <row r="176" spans="1:12" ht="20.100000000000001" customHeight="1">
      <c r="A176" s="187"/>
      <c r="B176" s="183"/>
      <c r="C176" s="101"/>
      <c r="D176" s="102" t="s">
        <v>298</v>
      </c>
      <c r="E176" s="100"/>
      <c r="F176" s="103"/>
      <c r="G176" s="104"/>
      <c r="H176" s="103"/>
      <c r="I176" s="104"/>
      <c r="J176" s="105"/>
      <c r="K176" s="105"/>
      <c r="L176" s="106"/>
    </row>
    <row r="177" spans="1:12" ht="20.100000000000001" customHeight="1">
      <c r="A177" s="187"/>
      <c r="B177" s="183"/>
      <c r="C177" s="101"/>
      <c r="D177" s="102" t="s">
        <v>299</v>
      </c>
      <c r="E177" s="100"/>
      <c r="F177" s="103"/>
      <c r="G177" s="104"/>
      <c r="H177" s="103"/>
      <c r="I177" s="104"/>
      <c r="J177" s="105"/>
      <c r="K177" s="105"/>
      <c r="L177" s="106"/>
    </row>
    <row r="178" spans="1:12" ht="20.100000000000001" customHeight="1">
      <c r="A178" s="188" t="s">
        <v>2743</v>
      </c>
      <c r="B178" s="181" t="s">
        <v>331</v>
      </c>
      <c r="C178" s="184" t="s">
        <v>4861</v>
      </c>
      <c r="D178" s="143"/>
      <c r="E178" s="142"/>
      <c r="F178" s="160"/>
      <c r="G178" s="164"/>
      <c r="H178" s="160"/>
      <c r="I178" s="164"/>
      <c r="J178" s="144" t="s">
        <v>2326</v>
      </c>
      <c r="K178" s="144" t="s">
        <v>2326</v>
      </c>
      <c r="L178" s="185"/>
    </row>
    <row r="179" spans="1:12" ht="20.100000000000001" customHeight="1">
      <c r="A179" s="188" t="s">
        <v>2744</v>
      </c>
      <c r="B179" s="181" t="s">
        <v>332</v>
      </c>
      <c r="C179" s="184" t="s">
        <v>2742</v>
      </c>
      <c r="D179" s="143"/>
      <c r="E179" s="142"/>
      <c r="F179" s="160">
        <v>1</v>
      </c>
      <c r="G179" s="164">
        <v>100</v>
      </c>
      <c r="H179" s="160">
        <v>1</v>
      </c>
      <c r="I179" s="164">
        <v>100</v>
      </c>
      <c r="J179" s="144" t="s">
        <v>2326</v>
      </c>
      <c r="K179" s="144" t="s">
        <v>2326</v>
      </c>
      <c r="L179" s="185"/>
    </row>
    <row r="180" spans="1:12" ht="20.100000000000001" customHeight="1">
      <c r="A180" s="188" t="s">
        <v>2745</v>
      </c>
      <c r="B180" s="181" t="s">
        <v>333</v>
      </c>
      <c r="C180" s="184" t="s">
        <v>2742</v>
      </c>
      <c r="D180" s="143"/>
      <c r="E180" s="142"/>
      <c r="F180" s="160">
        <v>1</v>
      </c>
      <c r="G180" s="164">
        <v>100</v>
      </c>
      <c r="H180" s="160">
        <v>1</v>
      </c>
      <c r="I180" s="164">
        <v>100</v>
      </c>
      <c r="J180" s="144" t="s">
        <v>2326</v>
      </c>
      <c r="K180" s="144" t="s">
        <v>2326</v>
      </c>
      <c r="L180" s="185"/>
    </row>
    <row r="181" spans="1:12" ht="20.100000000000001" customHeight="1">
      <c r="A181" s="188" t="s">
        <v>2746</v>
      </c>
      <c r="B181" s="181" t="s">
        <v>334</v>
      </c>
      <c r="C181" s="184" t="s">
        <v>2742</v>
      </c>
      <c r="D181" s="143" t="s">
        <v>304</v>
      </c>
      <c r="E181" s="142"/>
      <c r="F181" s="160"/>
      <c r="G181" s="164"/>
      <c r="H181" s="160"/>
      <c r="I181" s="164"/>
      <c r="J181" s="144" t="s">
        <v>2326</v>
      </c>
      <c r="K181" s="144" t="s">
        <v>2326</v>
      </c>
      <c r="L181" s="185"/>
    </row>
    <row r="182" spans="1:12" ht="20.100000000000001" customHeight="1">
      <c r="A182" s="187"/>
      <c r="B182" s="183"/>
      <c r="C182" s="101"/>
      <c r="D182" s="102" t="s">
        <v>305</v>
      </c>
      <c r="E182" s="100"/>
      <c r="F182" s="103">
        <v>1</v>
      </c>
      <c r="G182" s="104">
        <v>100</v>
      </c>
      <c r="H182" s="103">
        <v>1</v>
      </c>
      <c r="I182" s="104">
        <v>100</v>
      </c>
      <c r="J182" s="105"/>
      <c r="K182" s="105"/>
      <c r="L182" s="106"/>
    </row>
    <row r="183" spans="1:12" ht="20.100000000000001" customHeight="1">
      <c r="A183" s="187"/>
      <c r="B183" s="183"/>
      <c r="C183" s="101"/>
      <c r="D183" s="102" t="s">
        <v>2335</v>
      </c>
      <c r="E183" s="100"/>
      <c r="F183" s="103"/>
      <c r="G183" s="104"/>
      <c r="H183" s="103"/>
      <c r="I183" s="104"/>
      <c r="J183" s="105"/>
      <c r="K183" s="105"/>
      <c r="L183" s="106"/>
    </row>
    <row r="184" spans="1:12" ht="20.100000000000001" customHeight="1">
      <c r="A184" s="188" t="s">
        <v>2747</v>
      </c>
      <c r="B184" s="181" t="s">
        <v>335</v>
      </c>
      <c r="C184" s="184" t="s">
        <v>2748</v>
      </c>
      <c r="D184" s="143" t="s">
        <v>2169</v>
      </c>
      <c r="E184" s="142"/>
      <c r="F184" s="160"/>
      <c r="G184" s="164"/>
      <c r="H184" s="160"/>
      <c r="I184" s="164"/>
      <c r="J184" s="144" t="s">
        <v>2326</v>
      </c>
      <c r="K184" s="144" t="s">
        <v>2326</v>
      </c>
      <c r="L184" s="185"/>
    </row>
    <row r="185" spans="1:12" ht="20.100000000000001" customHeight="1">
      <c r="A185" s="187"/>
      <c r="B185" s="183"/>
      <c r="C185" s="101"/>
      <c r="D185" s="102" t="s">
        <v>2170</v>
      </c>
      <c r="E185" s="100"/>
      <c r="F185" s="103"/>
      <c r="G185" s="104"/>
      <c r="H185" s="103"/>
      <c r="I185" s="104"/>
      <c r="J185" s="105"/>
      <c r="K185" s="105"/>
      <c r="L185" s="106"/>
    </row>
    <row r="186" spans="1:12" ht="20.100000000000001" customHeight="1">
      <c r="A186" s="187"/>
      <c r="B186" s="183"/>
      <c r="C186" s="101"/>
      <c r="D186" s="102" t="s">
        <v>2171</v>
      </c>
      <c r="E186" s="100"/>
      <c r="F186" s="103"/>
      <c r="G186" s="104"/>
      <c r="H186" s="103"/>
      <c r="I186" s="104"/>
      <c r="J186" s="105"/>
      <c r="K186" s="105"/>
      <c r="L186" s="106"/>
    </row>
    <row r="187" spans="1:12" ht="20.100000000000001" customHeight="1">
      <c r="A187" s="187"/>
      <c r="B187" s="183"/>
      <c r="C187" s="101"/>
      <c r="D187" s="102" t="s">
        <v>2172</v>
      </c>
      <c r="E187" s="100"/>
      <c r="F187" s="103"/>
      <c r="G187" s="104"/>
      <c r="H187" s="103"/>
      <c r="I187" s="104"/>
      <c r="J187" s="105"/>
      <c r="K187" s="105"/>
      <c r="L187" s="106"/>
    </row>
    <row r="188" spans="1:12" ht="20.100000000000001" customHeight="1">
      <c r="A188" s="187"/>
      <c r="B188" s="183"/>
      <c r="C188" s="101"/>
      <c r="D188" s="102" t="s">
        <v>2173</v>
      </c>
      <c r="E188" s="100"/>
      <c r="F188" s="103"/>
      <c r="G188" s="104"/>
      <c r="H188" s="103"/>
      <c r="I188" s="104"/>
      <c r="J188" s="105"/>
      <c r="K188" s="105"/>
      <c r="L188" s="106"/>
    </row>
    <row r="189" spans="1:12" ht="20.100000000000001" customHeight="1">
      <c r="A189" s="187"/>
      <c r="B189" s="183"/>
      <c r="C189" s="101"/>
      <c r="D189" s="102" t="s">
        <v>2174</v>
      </c>
      <c r="E189" s="100"/>
      <c r="F189" s="103">
        <v>1</v>
      </c>
      <c r="G189" s="104">
        <v>100</v>
      </c>
      <c r="H189" s="103">
        <v>1</v>
      </c>
      <c r="I189" s="104">
        <v>100</v>
      </c>
      <c r="J189" s="105"/>
      <c r="K189" s="105"/>
      <c r="L189" s="106"/>
    </row>
    <row r="190" spans="1:12" ht="20.100000000000001" customHeight="1">
      <c r="A190" s="187"/>
      <c r="B190" s="183"/>
      <c r="C190" s="101"/>
      <c r="D190" s="102" t="s">
        <v>2175</v>
      </c>
      <c r="E190" s="100"/>
      <c r="F190" s="103"/>
      <c r="G190" s="104"/>
      <c r="H190" s="103"/>
      <c r="I190" s="104"/>
      <c r="J190" s="105"/>
      <c r="K190" s="105"/>
      <c r="L190" s="106"/>
    </row>
    <row r="191" spans="1:12" ht="20.100000000000001" customHeight="1">
      <c r="A191" s="187"/>
      <c r="B191" s="183"/>
      <c r="C191" s="101"/>
      <c r="D191" s="102" t="s">
        <v>2176</v>
      </c>
      <c r="E191" s="100"/>
      <c r="F191" s="103"/>
      <c r="G191" s="104"/>
      <c r="H191" s="103"/>
      <c r="I191" s="104"/>
      <c r="J191" s="105"/>
      <c r="K191" s="105"/>
      <c r="L191" s="106"/>
    </row>
    <row r="192" spans="1:12" ht="20.100000000000001" customHeight="1">
      <c r="A192" s="187"/>
      <c r="B192" s="183"/>
      <c r="C192" s="101"/>
      <c r="D192" s="102" t="s">
        <v>2177</v>
      </c>
      <c r="E192" s="100"/>
      <c r="F192" s="103"/>
      <c r="G192" s="104"/>
      <c r="H192" s="103"/>
      <c r="I192" s="104"/>
      <c r="J192" s="105"/>
      <c r="K192" s="105"/>
      <c r="L192" s="106"/>
    </row>
    <row r="193" spans="1:12" ht="20.100000000000001" customHeight="1">
      <c r="A193" s="187"/>
      <c r="B193" s="183"/>
      <c r="C193" s="101"/>
      <c r="D193" s="102" t="s">
        <v>2178</v>
      </c>
      <c r="E193" s="100"/>
      <c r="F193" s="103"/>
      <c r="G193" s="104"/>
      <c r="H193" s="103"/>
      <c r="I193" s="104"/>
      <c r="J193" s="105"/>
      <c r="K193" s="105"/>
      <c r="L193" s="106"/>
    </row>
    <row r="194" spans="1:12" ht="20.100000000000001" customHeight="1">
      <c r="A194" s="187"/>
      <c r="B194" s="183"/>
      <c r="C194" s="101"/>
      <c r="D194" s="102" t="s">
        <v>2179</v>
      </c>
      <c r="E194" s="100"/>
      <c r="F194" s="103"/>
      <c r="G194" s="104"/>
      <c r="H194" s="103"/>
      <c r="I194" s="104"/>
      <c r="J194" s="105"/>
      <c r="K194" s="105"/>
      <c r="L194" s="106"/>
    </row>
    <row r="195" spans="1:12" ht="20.100000000000001" customHeight="1">
      <c r="A195" s="187"/>
      <c r="B195" s="183"/>
      <c r="C195" s="101"/>
      <c r="D195" s="102" t="s">
        <v>2180</v>
      </c>
      <c r="E195" s="100"/>
      <c r="F195" s="103"/>
      <c r="G195" s="104"/>
      <c r="H195" s="103"/>
      <c r="I195" s="104"/>
      <c r="J195" s="105"/>
      <c r="K195" s="105"/>
      <c r="L195" s="106"/>
    </row>
    <row r="196" spans="1:12" ht="20.100000000000001" customHeight="1">
      <c r="A196" s="187"/>
      <c r="B196" s="183"/>
      <c r="C196" s="101"/>
      <c r="D196" s="102" t="s">
        <v>2181</v>
      </c>
      <c r="E196" s="100"/>
      <c r="F196" s="103"/>
      <c r="G196" s="104"/>
      <c r="H196" s="103"/>
      <c r="I196" s="104"/>
      <c r="J196" s="105"/>
      <c r="K196" s="105"/>
      <c r="L196" s="106"/>
    </row>
    <row r="197" spans="1:12" ht="20.100000000000001" customHeight="1">
      <c r="A197" s="187"/>
      <c r="B197" s="183"/>
      <c r="C197" s="101"/>
      <c r="D197" s="102" t="s">
        <v>2182</v>
      </c>
      <c r="E197" s="100"/>
      <c r="F197" s="103"/>
      <c r="G197" s="104"/>
      <c r="H197" s="103"/>
      <c r="I197" s="104"/>
      <c r="J197" s="105"/>
      <c r="K197" s="105"/>
      <c r="L197" s="106"/>
    </row>
    <row r="198" spans="1:12" ht="20.100000000000001" customHeight="1">
      <c r="A198" s="187"/>
      <c r="B198" s="183"/>
      <c r="C198" s="101"/>
      <c r="D198" s="102" t="s">
        <v>2183</v>
      </c>
      <c r="E198" s="100"/>
      <c r="F198" s="103"/>
      <c r="G198" s="104"/>
      <c r="H198" s="103"/>
      <c r="I198" s="104"/>
      <c r="J198" s="105"/>
      <c r="K198" s="105"/>
      <c r="L198" s="106"/>
    </row>
    <row r="199" spans="1:12" ht="20.100000000000001" customHeight="1">
      <c r="A199" s="187"/>
      <c r="B199" s="183"/>
      <c r="C199" s="101"/>
      <c r="D199" s="102" t="s">
        <v>298</v>
      </c>
      <c r="E199" s="100"/>
      <c r="F199" s="103"/>
      <c r="G199" s="104"/>
      <c r="H199" s="103"/>
      <c r="I199" s="104"/>
      <c r="J199" s="105"/>
      <c r="K199" s="105"/>
      <c r="L199" s="106"/>
    </row>
    <row r="200" spans="1:12" ht="20.100000000000001" customHeight="1">
      <c r="A200" s="187"/>
      <c r="B200" s="183"/>
      <c r="C200" s="101"/>
      <c r="D200" s="102" t="s">
        <v>299</v>
      </c>
      <c r="E200" s="100"/>
      <c r="F200" s="103"/>
      <c r="G200" s="104"/>
      <c r="H200" s="103"/>
      <c r="I200" s="104"/>
      <c r="J200" s="105"/>
      <c r="K200" s="105"/>
      <c r="L200" s="106"/>
    </row>
    <row r="201" spans="1:12" ht="20.100000000000001" customHeight="1">
      <c r="A201" s="188" t="s">
        <v>2749</v>
      </c>
      <c r="B201" s="181" t="s">
        <v>336</v>
      </c>
      <c r="C201" s="184" t="s">
        <v>4862</v>
      </c>
      <c r="D201" s="143"/>
      <c r="E201" s="142"/>
      <c r="F201" s="160"/>
      <c r="G201" s="164"/>
      <c r="H201" s="160"/>
      <c r="I201" s="164"/>
      <c r="J201" s="144" t="s">
        <v>2326</v>
      </c>
      <c r="K201" s="144" t="s">
        <v>2326</v>
      </c>
      <c r="L201" s="185"/>
    </row>
    <row r="202" spans="1:12" ht="20.100000000000001" customHeight="1">
      <c r="A202" s="188" t="s">
        <v>2750</v>
      </c>
      <c r="B202" s="181" t="s">
        <v>337</v>
      </c>
      <c r="C202" s="184" t="s">
        <v>2748</v>
      </c>
      <c r="D202" s="143"/>
      <c r="E202" s="142"/>
      <c r="F202" s="160">
        <v>1</v>
      </c>
      <c r="G202" s="164">
        <v>100</v>
      </c>
      <c r="H202" s="160">
        <v>1</v>
      </c>
      <c r="I202" s="164">
        <v>100</v>
      </c>
      <c r="J202" s="144" t="s">
        <v>2326</v>
      </c>
      <c r="K202" s="144" t="s">
        <v>2326</v>
      </c>
      <c r="L202" s="185"/>
    </row>
    <row r="203" spans="1:12" ht="20.100000000000001" customHeight="1">
      <c r="A203" s="188" t="s">
        <v>2751</v>
      </c>
      <c r="B203" s="181" t="s">
        <v>338</v>
      </c>
      <c r="C203" s="184" t="s">
        <v>2748</v>
      </c>
      <c r="D203" s="143"/>
      <c r="E203" s="142"/>
      <c r="F203" s="160">
        <v>1</v>
      </c>
      <c r="G203" s="164">
        <v>100</v>
      </c>
      <c r="H203" s="160">
        <v>1</v>
      </c>
      <c r="I203" s="164">
        <v>100</v>
      </c>
      <c r="J203" s="144" t="s">
        <v>2326</v>
      </c>
      <c r="K203" s="144" t="s">
        <v>2326</v>
      </c>
      <c r="L203" s="185"/>
    </row>
    <row r="204" spans="1:12" ht="20.100000000000001" customHeight="1">
      <c r="A204" s="188" t="s">
        <v>2752</v>
      </c>
      <c r="B204" s="181" t="s">
        <v>339</v>
      </c>
      <c r="C204" s="184" t="s">
        <v>2748</v>
      </c>
      <c r="D204" s="143" t="s">
        <v>304</v>
      </c>
      <c r="E204" s="142"/>
      <c r="F204" s="160"/>
      <c r="G204" s="164"/>
      <c r="H204" s="160"/>
      <c r="I204" s="164"/>
      <c r="J204" s="144" t="s">
        <v>2326</v>
      </c>
      <c r="K204" s="144" t="s">
        <v>2326</v>
      </c>
      <c r="L204" s="185"/>
    </row>
    <row r="205" spans="1:12" ht="20.100000000000001" customHeight="1">
      <c r="A205" s="187"/>
      <c r="B205" s="183"/>
      <c r="C205" s="101"/>
      <c r="D205" s="102" t="s">
        <v>305</v>
      </c>
      <c r="E205" s="100"/>
      <c r="F205" s="103">
        <v>1</v>
      </c>
      <c r="G205" s="104">
        <v>100</v>
      </c>
      <c r="H205" s="103">
        <v>1</v>
      </c>
      <c r="I205" s="104">
        <v>100</v>
      </c>
      <c r="J205" s="105"/>
      <c r="K205" s="105"/>
      <c r="L205" s="106"/>
    </row>
    <row r="206" spans="1:12" ht="20.100000000000001" customHeight="1">
      <c r="A206" s="187"/>
      <c r="B206" s="183"/>
      <c r="C206" s="101"/>
      <c r="D206" s="102" t="s">
        <v>2335</v>
      </c>
      <c r="E206" s="100"/>
      <c r="F206" s="103"/>
      <c r="G206" s="104"/>
      <c r="H206" s="103"/>
      <c r="I206" s="104"/>
      <c r="J206" s="105"/>
      <c r="K206" s="105"/>
      <c r="L206" s="106"/>
    </row>
    <row r="207" spans="1:12" ht="20.100000000000001" customHeight="1">
      <c r="A207" s="188" t="s">
        <v>2753</v>
      </c>
      <c r="B207" s="181" t="s">
        <v>340</v>
      </c>
      <c r="C207" s="184" t="s">
        <v>2754</v>
      </c>
      <c r="D207" s="143" t="s">
        <v>2169</v>
      </c>
      <c r="E207" s="142"/>
      <c r="F207" s="160"/>
      <c r="G207" s="164"/>
      <c r="H207" s="160"/>
      <c r="I207" s="164"/>
      <c r="J207" s="144" t="s">
        <v>2326</v>
      </c>
      <c r="K207" s="144" t="s">
        <v>2326</v>
      </c>
      <c r="L207" s="185"/>
    </row>
    <row r="208" spans="1:12" ht="20.100000000000001" customHeight="1">
      <c r="A208" s="187"/>
      <c r="B208" s="183"/>
      <c r="C208" s="101"/>
      <c r="D208" s="102" t="s">
        <v>2170</v>
      </c>
      <c r="E208" s="100"/>
      <c r="F208" s="103"/>
      <c r="G208" s="104"/>
      <c r="H208" s="103"/>
      <c r="I208" s="104"/>
      <c r="J208" s="105"/>
      <c r="K208" s="105"/>
      <c r="L208" s="106"/>
    </row>
    <row r="209" spans="1:12" ht="20.100000000000001" customHeight="1">
      <c r="A209" s="187"/>
      <c r="B209" s="183"/>
      <c r="C209" s="101"/>
      <c r="D209" s="102" t="s">
        <v>2171</v>
      </c>
      <c r="E209" s="100"/>
      <c r="F209" s="103"/>
      <c r="G209" s="104"/>
      <c r="H209" s="103"/>
      <c r="I209" s="104"/>
      <c r="J209" s="105"/>
      <c r="K209" s="105"/>
      <c r="L209" s="106"/>
    </row>
    <row r="210" spans="1:12" ht="20.100000000000001" customHeight="1">
      <c r="A210" s="187"/>
      <c r="B210" s="183"/>
      <c r="C210" s="101"/>
      <c r="D210" s="102" t="s">
        <v>2172</v>
      </c>
      <c r="E210" s="100"/>
      <c r="F210" s="103"/>
      <c r="G210" s="104"/>
      <c r="H210" s="103"/>
      <c r="I210" s="104"/>
      <c r="J210" s="105"/>
      <c r="K210" s="105"/>
      <c r="L210" s="106"/>
    </row>
    <row r="211" spans="1:12" ht="20.100000000000001" customHeight="1">
      <c r="A211" s="187"/>
      <c r="B211" s="183"/>
      <c r="C211" s="101"/>
      <c r="D211" s="102" t="s">
        <v>2173</v>
      </c>
      <c r="E211" s="100"/>
      <c r="F211" s="103">
        <v>1</v>
      </c>
      <c r="G211" s="104">
        <v>100</v>
      </c>
      <c r="H211" s="103">
        <v>1</v>
      </c>
      <c r="I211" s="104">
        <v>100</v>
      </c>
      <c r="J211" s="105"/>
      <c r="K211" s="105"/>
      <c r="L211" s="106"/>
    </row>
    <row r="212" spans="1:12" ht="20.100000000000001" customHeight="1">
      <c r="A212" s="187"/>
      <c r="B212" s="183"/>
      <c r="C212" s="101"/>
      <c r="D212" s="102" t="s">
        <v>2174</v>
      </c>
      <c r="E212" s="100"/>
      <c r="F212" s="103"/>
      <c r="G212" s="104"/>
      <c r="H212" s="103"/>
      <c r="I212" s="104"/>
      <c r="J212" s="105"/>
      <c r="K212" s="105"/>
      <c r="L212" s="106"/>
    </row>
    <row r="213" spans="1:12" ht="20.100000000000001" customHeight="1">
      <c r="A213" s="187"/>
      <c r="B213" s="183"/>
      <c r="C213" s="101"/>
      <c r="D213" s="102" t="s">
        <v>2175</v>
      </c>
      <c r="E213" s="100"/>
      <c r="F213" s="103"/>
      <c r="G213" s="104"/>
      <c r="H213" s="103"/>
      <c r="I213" s="104"/>
      <c r="J213" s="105"/>
      <c r="K213" s="105"/>
      <c r="L213" s="106"/>
    </row>
    <row r="214" spans="1:12" ht="20.100000000000001" customHeight="1">
      <c r="A214" s="187"/>
      <c r="B214" s="183"/>
      <c r="C214" s="101"/>
      <c r="D214" s="102" t="s">
        <v>2176</v>
      </c>
      <c r="E214" s="100"/>
      <c r="F214" s="103"/>
      <c r="G214" s="104"/>
      <c r="H214" s="103"/>
      <c r="I214" s="104"/>
      <c r="J214" s="105"/>
      <c r="K214" s="105"/>
      <c r="L214" s="106"/>
    </row>
    <row r="215" spans="1:12" ht="20.100000000000001" customHeight="1">
      <c r="A215" s="187"/>
      <c r="B215" s="183"/>
      <c r="C215" s="101"/>
      <c r="D215" s="102" t="s">
        <v>2177</v>
      </c>
      <c r="E215" s="100"/>
      <c r="F215" s="103"/>
      <c r="G215" s="104"/>
      <c r="H215" s="103"/>
      <c r="I215" s="104"/>
      <c r="J215" s="105"/>
      <c r="K215" s="105"/>
      <c r="L215" s="106"/>
    </row>
    <row r="216" spans="1:12" ht="20.100000000000001" customHeight="1">
      <c r="A216" s="187"/>
      <c r="B216" s="183"/>
      <c r="C216" s="101"/>
      <c r="D216" s="102" t="s">
        <v>2178</v>
      </c>
      <c r="E216" s="100"/>
      <c r="F216" s="103"/>
      <c r="G216" s="104"/>
      <c r="H216" s="103"/>
      <c r="I216" s="104"/>
      <c r="J216" s="105"/>
      <c r="K216" s="105"/>
      <c r="L216" s="106"/>
    </row>
    <row r="217" spans="1:12" ht="20.100000000000001" customHeight="1">
      <c r="A217" s="187"/>
      <c r="B217" s="183"/>
      <c r="C217" s="101"/>
      <c r="D217" s="102" t="s">
        <v>2179</v>
      </c>
      <c r="E217" s="100"/>
      <c r="F217" s="103"/>
      <c r="G217" s="104"/>
      <c r="H217" s="103"/>
      <c r="I217" s="104"/>
      <c r="J217" s="105"/>
      <c r="K217" s="105"/>
      <c r="L217" s="106"/>
    </row>
    <row r="218" spans="1:12" ht="20.100000000000001" customHeight="1">
      <c r="A218" s="187"/>
      <c r="B218" s="183"/>
      <c r="C218" s="101"/>
      <c r="D218" s="102" t="s">
        <v>2180</v>
      </c>
      <c r="E218" s="100"/>
      <c r="F218" s="103"/>
      <c r="G218" s="104"/>
      <c r="H218" s="103"/>
      <c r="I218" s="104"/>
      <c r="J218" s="105"/>
      <c r="K218" s="105"/>
      <c r="L218" s="106"/>
    </row>
    <row r="219" spans="1:12" ht="20.100000000000001" customHeight="1">
      <c r="A219" s="187"/>
      <c r="B219" s="183"/>
      <c r="C219" s="101"/>
      <c r="D219" s="102" t="s">
        <v>2181</v>
      </c>
      <c r="E219" s="100"/>
      <c r="F219" s="103"/>
      <c r="G219" s="104"/>
      <c r="H219" s="103"/>
      <c r="I219" s="104"/>
      <c r="J219" s="105"/>
      <c r="K219" s="105"/>
      <c r="L219" s="106"/>
    </row>
    <row r="220" spans="1:12" ht="20.100000000000001" customHeight="1">
      <c r="A220" s="187"/>
      <c r="B220" s="183"/>
      <c r="C220" s="101"/>
      <c r="D220" s="102" t="s">
        <v>2182</v>
      </c>
      <c r="E220" s="100"/>
      <c r="F220" s="103"/>
      <c r="G220" s="104"/>
      <c r="H220" s="103"/>
      <c r="I220" s="104"/>
      <c r="J220" s="105"/>
      <c r="K220" s="105"/>
      <c r="L220" s="106"/>
    </row>
    <row r="221" spans="1:12" ht="20.100000000000001" customHeight="1">
      <c r="A221" s="187"/>
      <c r="B221" s="183"/>
      <c r="C221" s="101"/>
      <c r="D221" s="102" t="s">
        <v>2183</v>
      </c>
      <c r="E221" s="100"/>
      <c r="F221" s="103"/>
      <c r="G221" s="104"/>
      <c r="H221" s="103"/>
      <c r="I221" s="104"/>
      <c r="J221" s="105"/>
      <c r="K221" s="105"/>
      <c r="L221" s="106"/>
    </row>
    <row r="222" spans="1:12" ht="20.100000000000001" customHeight="1">
      <c r="A222" s="187"/>
      <c r="B222" s="183"/>
      <c r="C222" s="101"/>
      <c r="D222" s="102" t="s">
        <v>298</v>
      </c>
      <c r="E222" s="100"/>
      <c r="F222" s="103"/>
      <c r="G222" s="104"/>
      <c r="H222" s="103"/>
      <c r="I222" s="104"/>
      <c r="J222" s="105"/>
      <c r="K222" s="105"/>
      <c r="L222" s="106"/>
    </row>
    <row r="223" spans="1:12" ht="20.100000000000001" customHeight="1">
      <c r="A223" s="187"/>
      <c r="B223" s="183"/>
      <c r="C223" s="101"/>
      <c r="D223" s="102" t="s">
        <v>299</v>
      </c>
      <c r="E223" s="100"/>
      <c r="F223" s="103"/>
      <c r="G223" s="104"/>
      <c r="H223" s="103"/>
      <c r="I223" s="104"/>
      <c r="J223" s="105"/>
      <c r="K223" s="105"/>
      <c r="L223" s="106"/>
    </row>
    <row r="224" spans="1:12" ht="20.100000000000001" customHeight="1">
      <c r="A224" s="188" t="s">
        <v>2755</v>
      </c>
      <c r="B224" s="181" t="s">
        <v>341</v>
      </c>
      <c r="C224" s="184" t="s">
        <v>4863</v>
      </c>
      <c r="D224" s="143"/>
      <c r="E224" s="142"/>
      <c r="F224" s="160"/>
      <c r="G224" s="164"/>
      <c r="H224" s="160"/>
      <c r="I224" s="164"/>
      <c r="J224" s="144" t="s">
        <v>2326</v>
      </c>
      <c r="K224" s="144" t="s">
        <v>2326</v>
      </c>
      <c r="L224" s="185"/>
    </row>
    <row r="225" spans="1:12" ht="20.100000000000001" customHeight="1">
      <c r="A225" s="188" t="s">
        <v>2756</v>
      </c>
      <c r="B225" s="181" t="s">
        <v>342</v>
      </c>
      <c r="C225" s="184" t="s">
        <v>2754</v>
      </c>
      <c r="D225" s="143"/>
      <c r="E225" s="142"/>
      <c r="F225" s="160">
        <v>1</v>
      </c>
      <c r="G225" s="164">
        <v>100</v>
      </c>
      <c r="H225" s="160">
        <v>1</v>
      </c>
      <c r="I225" s="164">
        <v>100</v>
      </c>
      <c r="J225" s="144" t="s">
        <v>2326</v>
      </c>
      <c r="K225" s="144" t="s">
        <v>2326</v>
      </c>
      <c r="L225" s="185"/>
    </row>
    <row r="226" spans="1:12" ht="20.100000000000001" customHeight="1">
      <c r="A226" s="188" t="s">
        <v>2757</v>
      </c>
      <c r="B226" s="181" t="s">
        <v>343</v>
      </c>
      <c r="C226" s="184" t="s">
        <v>2754</v>
      </c>
      <c r="D226" s="143"/>
      <c r="E226" s="142"/>
      <c r="F226" s="160">
        <v>1</v>
      </c>
      <c r="G226" s="164">
        <v>100</v>
      </c>
      <c r="H226" s="160">
        <v>1</v>
      </c>
      <c r="I226" s="164">
        <v>100</v>
      </c>
      <c r="J226" s="144" t="s">
        <v>2326</v>
      </c>
      <c r="K226" s="144" t="s">
        <v>2326</v>
      </c>
      <c r="L226" s="185"/>
    </row>
    <row r="227" spans="1:12" ht="20.100000000000001" customHeight="1">
      <c r="A227" s="188" t="s">
        <v>2758</v>
      </c>
      <c r="B227" s="181" t="s">
        <v>344</v>
      </c>
      <c r="C227" s="184" t="s">
        <v>2754</v>
      </c>
      <c r="D227" s="143" t="s">
        <v>304</v>
      </c>
      <c r="E227" s="142"/>
      <c r="F227" s="160"/>
      <c r="G227" s="164"/>
      <c r="H227" s="160"/>
      <c r="I227" s="164"/>
      <c r="J227" s="144" t="s">
        <v>2326</v>
      </c>
      <c r="K227" s="144" t="s">
        <v>2326</v>
      </c>
      <c r="L227" s="185"/>
    </row>
    <row r="228" spans="1:12" ht="20.100000000000001" customHeight="1">
      <c r="A228" s="187"/>
      <c r="B228" s="183"/>
      <c r="C228" s="101"/>
      <c r="D228" s="102" t="s">
        <v>305</v>
      </c>
      <c r="E228" s="100"/>
      <c r="F228" s="103">
        <v>1</v>
      </c>
      <c r="G228" s="104">
        <v>100</v>
      </c>
      <c r="H228" s="103">
        <v>1</v>
      </c>
      <c r="I228" s="104">
        <v>100</v>
      </c>
      <c r="J228" s="105"/>
      <c r="K228" s="105"/>
      <c r="L228" s="106"/>
    </row>
    <row r="229" spans="1:12" ht="20.100000000000001" customHeight="1">
      <c r="A229" s="187"/>
      <c r="B229" s="183"/>
      <c r="C229" s="101"/>
      <c r="D229" s="102" t="s">
        <v>2335</v>
      </c>
      <c r="E229" s="100"/>
      <c r="F229" s="103"/>
      <c r="G229" s="104"/>
      <c r="H229" s="103"/>
      <c r="I229" s="104"/>
      <c r="J229" s="105"/>
      <c r="K229" s="105"/>
      <c r="L229" s="106"/>
    </row>
    <row r="230" spans="1:12" ht="20.100000000000001" customHeight="1">
      <c r="A230" s="188" t="s">
        <v>2759</v>
      </c>
      <c r="B230" s="181" t="s">
        <v>345</v>
      </c>
      <c r="C230" s="184" t="s">
        <v>2760</v>
      </c>
      <c r="D230" s="143" t="s">
        <v>2169</v>
      </c>
      <c r="E230" s="142"/>
      <c r="F230" s="160"/>
      <c r="G230" s="164"/>
      <c r="H230" s="160"/>
      <c r="I230" s="164"/>
      <c r="J230" s="144" t="s">
        <v>2326</v>
      </c>
      <c r="K230" s="144" t="s">
        <v>2326</v>
      </c>
      <c r="L230" s="185"/>
    </row>
    <row r="231" spans="1:12" ht="20.100000000000001" customHeight="1">
      <c r="A231" s="187"/>
      <c r="B231" s="183"/>
      <c r="C231" s="101"/>
      <c r="D231" s="102" t="s">
        <v>2170</v>
      </c>
      <c r="E231" s="100"/>
      <c r="F231" s="103"/>
      <c r="G231" s="104"/>
      <c r="H231" s="103"/>
      <c r="I231" s="104"/>
      <c r="J231" s="105"/>
      <c r="K231" s="105"/>
      <c r="L231" s="106"/>
    </row>
    <row r="232" spans="1:12" ht="20.100000000000001" customHeight="1">
      <c r="A232" s="187"/>
      <c r="B232" s="183"/>
      <c r="C232" s="101"/>
      <c r="D232" s="102" t="s">
        <v>2171</v>
      </c>
      <c r="E232" s="100"/>
      <c r="F232" s="103"/>
      <c r="G232" s="104"/>
      <c r="H232" s="103"/>
      <c r="I232" s="104"/>
      <c r="J232" s="105"/>
      <c r="K232" s="105"/>
      <c r="L232" s="106"/>
    </row>
    <row r="233" spans="1:12" ht="20.100000000000001" customHeight="1">
      <c r="A233" s="187"/>
      <c r="B233" s="183"/>
      <c r="C233" s="101"/>
      <c r="D233" s="102" t="s">
        <v>2172</v>
      </c>
      <c r="E233" s="100"/>
      <c r="F233" s="103"/>
      <c r="G233" s="104"/>
      <c r="H233" s="103"/>
      <c r="I233" s="104"/>
      <c r="J233" s="105"/>
      <c r="K233" s="105"/>
      <c r="L233" s="106"/>
    </row>
    <row r="234" spans="1:12" ht="20.100000000000001" customHeight="1">
      <c r="A234" s="187"/>
      <c r="B234" s="183"/>
      <c r="C234" s="101"/>
      <c r="D234" s="102" t="s">
        <v>2173</v>
      </c>
      <c r="E234" s="100"/>
      <c r="F234" s="103"/>
      <c r="G234" s="104"/>
      <c r="H234" s="103"/>
      <c r="I234" s="104"/>
      <c r="J234" s="105"/>
      <c r="K234" s="105"/>
      <c r="L234" s="106"/>
    </row>
    <row r="235" spans="1:12" ht="20.100000000000001" customHeight="1">
      <c r="A235" s="187"/>
      <c r="B235" s="183"/>
      <c r="C235" s="101"/>
      <c r="D235" s="102" t="s">
        <v>2174</v>
      </c>
      <c r="E235" s="100"/>
      <c r="F235" s="103"/>
      <c r="G235" s="104"/>
      <c r="H235" s="103"/>
      <c r="I235" s="104"/>
      <c r="J235" s="105"/>
      <c r="K235" s="105"/>
      <c r="L235" s="106"/>
    </row>
    <row r="236" spans="1:12" ht="20.100000000000001" customHeight="1">
      <c r="A236" s="187"/>
      <c r="B236" s="183"/>
      <c r="C236" s="101"/>
      <c r="D236" s="102" t="s">
        <v>2175</v>
      </c>
      <c r="E236" s="100"/>
      <c r="F236" s="103"/>
      <c r="G236" s="104"/>
      <c r="H236" s="103"/>
      <c r="I236" s="104"/>
      <c r="J236" s="105"/>
      <c r="K236" s="105"/>
      <c r="L236" s="106"/>
    </row>
    <row r="237" spans="1:12" ht="20.100000000000001" customHeight="1">
      <c r="A237" s="187"/>
      <c r="B237" s="183"/>
      <c r="C237" s="101"/>
      <c r="D237" s="102" t="s">
        <v>2176</v>
      </c>
      <c r="E237" s="100"/>
      <c r="F237" s="103"/>
      <c r="G237" s="104"/>
      <c r="H237" s="103"/>
      <c r="I237" s="104"/>
      <c r="J237" s="105"/>
      <c r="K237" s="105"/>
      <c r="L237" s="106"/>
    </row>
    <row r="238" spans="1:12" ht="20.100000000000001" customHeight="1">
      <c r="A238" s="187"/>
      <c r="B238" s="183"/>
      <c r="C238" s="101"/>
      <c r="D238" s="102" t="s">
        <v>2177</v>
      </c>
      <c r="E238" s="100"/>
      <c r="F238" s="103"/>
      <c r="G238" s="104"/>
      <c r="H238" s="103"/>
      <c r="I238" s="104"/>
      <c r="J238" s="105"/>
      <c r="K238" s="105"/>
      <c r="L238" s="106"/>
    </row>
    <row r="239" spans="1:12" ht="20.100000000000001" customHeight="1">
      <c r="A239" s="187"/>
      <c r="B239" s="183"/>
      <c r="C239" s="101"/>
      <c r="D239" s="102" t="s">
        <v>2178</v>
      </c>
      <c r="E239" s="100"/>
      <c r="F239" s="103"/>
      <c r="G239" s="104"/>
      <c r="H239" s="103"/>
      <c r="I239" s="104"/>
      <c r="J239" s="105"/>
      <c r="K239" s="105"/>
      <c r="L239" s="106"/>
    </row>
    <row r="240" spans="1:12" ht="20.100000000000001" customHeight="1">
      <c r="A240" s="187"/>
      <c r="B240" s="183"/>
      <c r="C240" s="101"/>
      <c r="D240" s="102" t="s">
        <v>2179</v>
      </c>
      <c r="E240" s="100"/>
      <c r="F240" s="103"/>
      <c r="G240" s="104"/>
      <c r="H240" s="103"/>
      <c r="I240" s="104"/>
      <c r="J240" s="105"/>
      <c r="K240" s="105"/>
      <c r="L240" s="106"/>
    </row>
    <row r="241" spans="1:12" ht="20.100000000000001" customHeight="1">
      <c r="A241" s="187"/>
      <c r="B241" s="183"/>
      <c r="C241" s="101"/>
      <c r="D241" s="102" t="s">
        <v>2180</v>
      </c>
      <c r="E241" s="100"/>
      <c r="F241" s="103"/>
      <c r="G241" s="104"/>
      <c r="H241" s="103"/>
      <c r="I241" s="104"/>
      <c r="J241" s="105"/>
      <c r="K241" s="105"/>
      <c r="L241" s="106"/>
    </row>
    <row r="242" spans="1:12" ht="20.100000000000001" customHeight="1">
      <c r="A242" s="187"/>
      <c r="B242" s="183"/>
      <c r="C242" s="101"/>
      <c r="D242" s="102" t="s">
        <v>2181</v>
      </c>
      <c r="E242" s="100"/>
      <c r="F242" s="103"/>
      <c r="G242" s="104"/>
      <c r="H242" s="103"/>
      <c r="I242" s="104"/>
      <c r="J242" s="105"/>
      <c r="K242" s="105"/>
      <c r="L242" s="106"/>
    </row>
    <row r="243" spans="1:12" ht="20.100000000000001" customHeight="1">
      <c r="A243" s="187"/>
      <c r="B243" s="183"/>
      <c r="C243" s="101"/>
      <c r="D243" s="102" t="s">
        <v>2182</v>
      </c>
      <c r="E243" s="100"/>
      <c r="F243" s="103"/>
      <c r="G243" s="104"/>
      <c r="H243" s="103"/>
      <c r="I243" s="104"/>
      <c r="J243" s="105"/>
      <c r="K243" s="105"/>
      <c r="L243" s="106"/>
    </row>
    <row r="244" spans="1:12" ht="20.100000000000001" customHeight="1">
      <c r="A244" s="187"/>
      <c r="B244" s="183"/>
      <c r="C244" s="101"/>
      <c r="D244" s="102" t="s">
        <v>2183</v>
      </c>
      <c r="E244" s="100"/>
      <c r="F244" s="103"/>
      <c r="G244" s="104"/>
      <c r="H244" s="103"/>
      <c r="I244" s="104"/>
      <c r="J244" s="105"/>
      <c r="K244" s="105"/>
      <c r="L244" s="106"/>
    </row>
    <row r="245" spans="1:12" ht="20.100000000000001" customHeight="1">
      <c r="A245" s="187"/>
      <c r="B245" s="183"/>
      <c r="C245" s="101"/>
      <c r="D245" s="102" t="s">
        <v>298</v>
      </c>
      <c r="E245" s="100"/>
      <c r="F245" s="103"/>
      <c r="G245" s="104"/>
      <c r="H245" s="103"/>
      <c r="I245" s="104"/>
      <c r="J245" s="105"/>
      <c r="K245" s="105"/>
      <c r="L245" s="106"/>
    </row>
    <row r="246" spans="1:12" ht="20.100000000000001" customHeight="1">
      <c r="A246" s="187"/>
      <c r="B246" s="183"/>
      <c r="C246" s="101"/>
      <c r="D246" s="102" t="s">
        <v>299</v>
      </c>
      <c r="E246" s="100"/>
      <c r="F246" s="103"/>
      <c r="G246" s="104"/>
      <c r="H246" s="103"/>
      <c r="I246" s="104"/>
      <c r="J246" s="105"/>
      <c r="K246" s="105"/>
      <c r="L246" s="106"/>
    </row>
    <row r="247" spans="1:12" ht="20.100000000000001" customHeight="1">
      <c r="A247" s="188" t="s">
        <v>2761</v>
      </c>
      <c r="B247" s="181" t="s">
        <v>346</v>
      </c>
      <c r="C247" s="184" t="s">
        <v>4864</v>
      </c>
      <c r="D247" s="143"/>
      <c r="E247" s="142"/>
      <c r="F247" s="160"/>
      <c r="G247" s="164"/>
      <c r="H247" s="160"/>
      <c r="I247" s="164"/>
      <c r="J247" s="144" t="s">
        <v>2326</v>
      </c>
      <c r="K247" s="144" t="s">
        <v>2326</v>
      </c>
      <c r="L247" s="185"/>
    </row>
    <row r="248" spans="1:12" ht="20.100000000000001" customHeight="1">
      <c r="A248" s="188" t="s">
        <v>2762</v>
      </c>
      <c r="B248" s="181" t="s">
        <v>347</v>
      </c>
      <c r="C248" s="184" t="s">
        <v>2760</v>
      </c>
      <c r="D248" s="143"/>
      <c r="E248" s="142"/>
      <c r="F248" s="160"/>
      <c r="G248" s="164"/>
      <c r="H248" s="160"/>
      <c r="I248" s="164"/>
      <c r="J248" s="144" t="s">
        <v>2326</v>
      </c>
      <c r="K248" s="144" t="s">
        <v>2326</v>
      </c>
      <c r="L248" s="185"/>
    </row>
    <row r="249" spans="1:12" ht="20.100000000000001" customHeight="1">
      <c r="A249" s="188" t="s">
        <v>2763</v>
      </c>
      <c r="B249" s="181" t="s">
        <v>348</v>
      </c>
      <c r="C249" s="184" t="s">
        <v>2760</v>
      </c>
      <c r="D249" s="143"/>
      <c r="E249" s="142"/>
      <c r="F249" s="160"/>
      <c r="G249" s="164"/>
      <c r="H249" s="160"/>
      <c r="I249" s="164"/>
      <c r="J249" s="144" t="s">
        <v>2326</v>
      </c>
      <c r="K249" s="144" t="s">
        <v>2326</v>
      </c>
      <c r="L249" s="185"/>
    </row>
    <row r="250" spans="1:12" ht="20.100000000000001" customHeight="1">
      <c r="A250" s="188" t="s">
        <v>2764</v>
      </c>
      <c r="B250" s="181" t="s">
        <v>349</v>
      </c>
      <c r="C250" s="184" t="s">
        <v>2760</v>
      </c>
      <c r="D250" s="143" t="s">
        <v>304</v>
      </c>
      <c r="E250" s="142"/>
      <c r="F250" s="160"/>
      <c r="G250" s="164"/>
      <c r="H250" s="160"/>
      <c r="I250" s="164"/>
      <c r="J250" s="144" t="s">
        <v>2326</v>
      </c>
      <c r="K250" s="144" t="s">
        <v>2326</v>
      </c>
      <c r="L250" s="185"/>
    </row>
    <row r="251" spans="1:12" ht="20.100000000000001" customHeight="1">
      <c r="A251" s="187"/>
      <c r="B251" s="183"/>
      <c r="C251" s="101"/>
      <c r="D251" s="102" t="s">
        <v>305</v>
      </c>
      <c r="E251" s="100"/>
      <c r="F251" s="103"/>
      <c r="G251" s="104"/>
      <c r="H251" s="103"/>
      <c r="I251" s="104"/>
      <c r="J251" s="105"/>
      <c r="K251" s="105"/>
      <c r="L251" s="106"/>
    </row>
    <row r="252" spans="1:12" ht="20.100000000000001" customHeight="1">
      <c r="A252" s="187"/>
      <c r="B252" s="183"/>
      <c r="C252" s="101"/>
      <c r="D252" s="102" t="s">
        <v>2335</v>
      </c>
      <c r="E252" s="100"/>
      <c r="F252" s="103"/>
      <c r="G252" s="104"/>
      <c r="H252" s="103"/>
      <c r="I252" s="104"/>
      <c r="J252" s="105"/>
      <c r="K252" s="105"/>
      <c r="L252" s="106"/>
    </row>
    <row r="253" spans="1:12" ht="20.100000000000001" customHeight="1">
      <c r="A253" s="188" t="s">
        <v>2765</v>
      </c>
      <c r="B253" s="181" t="s">
        <v>350</v>
      </c>
      <c r="C253" s="184" t="s">
        <v>2329</v>
      </c>
      <c r="D253" s="143" t="s">
        <v>1953</v>
      </c>
      <c r="E253" s="142"/>
      <c r="F253" s="160">
        <v>70</v>
      </c>
      <c r="G253" s="164">
        <v>2.3608768971332208</v>
      </c>
      <c r="H253" s="160">
        <v>81</v>
      </c>
      <c r="I253" s="164">
        <v>2.459016393442623</v>
      </c>
      <c r="J253" s="144" t="s">
        <v>2326</v>
      </c>
      <c r="K253" s="144" t="s">
        <v>2326</v>
      </c>
      <c r="L253" s="185"/>
    </row>
    <row r="254" spans="1:12" ht="20.100000000000001" customHeight="1">
      <c r="A254" s="187"/>
      <c r="B254" s="183"/>
      <c r="C254" s="101"/>
      <c r="D254" s="102" t="s">
        <v>1954</v>
      </c>
      <c r="E254" s="100"/>
      <c r="F254" s="103">
        <v>61</v>
      </c>
      <c r="G254" s="104">
        <v>2.057335581787521</v>
      </c>
      <c r="H254" s="103">
        <v>93</v>
      </c>
      <c r="I254" s="104">
        <v>2.8233151183970859</v>
      </c>
      <c r="J254" s="105"/>
      <c r="K254" s="105"/>
      <c r="L254" s="106"/>
    </row>
    <row r="255" spans="1:12" ht="20.100000000000001" customHeight="1">
      <c r="A255" s="187"/>
      <c r="B255" s="183"/>
      <c r="C255" s="101"/>
      <c r="D255" s="102" t="s">
        <v>1955</v>
      </c>
      <c r="E255" s="100"/>
      <c r="F255" s="103">
        <v>102</v>
      </c>
      <c r="G255" s="104">
        <v>3.4401349072512648</v>
      </c>
      <c r="H255" s="103">
        <v>137</v>
      </c>
      <c r="I255" s="104">
        <v>4.1590771098967823</v>
      </c>
      <c r="J255" s="105"/>
      <c r="K255" s="105"/>
      <c r="L255" s="106"/>
    </row>
    <row r="256" spans="1:12" ht="20.100000000000001" customHeight="1">
      <c r="A256" s="187"/>
      <c r="B256" s="183"/>
      <c r="C256" s="101"/>
      <c r="D256" s="102" t="s">
        <v>1956</v>
      </c>
      <c r="E256" s="100"/>
      <c r="F256" s="103">
        <v>142</v>
      </c>
      <c r="G256" s="104">
        <v>4.7892074198988199</v>
      </c>
      <c r="H256" s="103">
        <v>202</v>
      </c>
      <c r="I256" s="104">
        <v>6.1323618700667879</v>
      </c>
      <c r="J256" s="105"/>
      <c r="K256" s="105"/>
      <c r="L256" s="106"/>
    </row>
    <row r="257" spans="1:12" ht="20.100000000000001" customHeight="1">
      <c r="A257" s="187"/>
      <c r="B257" s="183"/>
      <c r="C257" s="101"/>
      <c r="D257" s="102" t="s">
        <v>1957</v>
      </c>
      <c r="E257" s="100"/>
      <c r="F257" s="103">
        <v>131</v>
      </c>
      <c r="G257" s="104">
        <v>4.4182124789207418</v>
      </c>
      <c r="H257" s="103">
        <v>219</v>
      </c>
      <c r="I257" s="104">
        <v>6.6484517304189428</v>
      </c>
      <c r="J257" s="105"/>
      <c r="K257" s="105"/>
      <c r="L257" s="106"/>
    </row>
    <row r="258" spans="1:12" ht="20.100000000000001" customHeight="1">
      <c r="A258" s="187"/>
      <c r="B258" s="183"/>
      <c r="C258" s="101"/>
      <c r="D258" s="102" t="s">
        <v>1958</v>
      </c>
      <c r="E258" s="100"/>
      <c r="F258" s="103">
        <v>377</v>
      </c>
      <c r="G258" s="104">
        <v>12.715008431703204</v>
      </c>
      <c r="H258" s="103">
        <v>445</v>
      </c>
      <c r="I258" s="104">
        <v>13.509411050394657</v>
      </c>
      <c r="J258" s="105"/>
      <c r="K258" s="105"/>
      <c r="L258" s="106"/>
    </row>
    <row r="259" spans="1:12" ht="20.100000000000001" customHeight="1">
      <c r="A259" s="187"/>
      <c r="B259" s="183"/>
      <c r="C259" s="101"/>
      <c r="D259" s="102" t="s">
        <v>1959</v>
      </c>
      <c r="E259" s="100"/>
      <c r="F259" s="103">
        <v>351</v>
      </c>
      <c r="G259" s="104">
        <v>11.838111298482293</v>
      </c>
      <c r="H259" s="103">
        <v>408</v>
      </c>
      <c r="I259" s="104">
        <v>12.386156648451731</v>
      </c>
      <c r="J259" s="105"/>
      <c r="K259" s="105"/>
      <c r="L259" s="106"/>
    </row>
    <row r="260" spans="1:12" ht="20.100000000000001" customHeight="1">
      <c r="A260" s="187"/>
      <c r="B260" s="183"/>
      <c r="C260" s="101"/>
      <c r="D260" s="102" t="s">
        <v>1960</v>
      </c>
      <c r="E260" s="100"/>
      <c r="F260" s="103">
        <v>560</v>
      </c>
      <c r="G260" s="104">
        <v>18.887015177065766</v>
      </c>
      <c r="H260" s="103">
        <v>644</v>
      </c>
      <c r="I260" s="104">
        <v>19.550698239222829</v>
      </c>
      <c r="J260" s="105"/>
      <c r="K260" s="105"/>
      <c r="L260" s="106"/>
    </row>
    <row r="261" spans="1:12" ht="20.100000000000001" customHeight="1">
      <c r="A261" s="187"/>
      <c r="B261" s="183"/>
      <c r="C261" s="101"/>
      <c r="D261" s="102" t="s">
        <v>1961</v>
      </c>
      <c r="E261" s="100"/>
      <c r="F261" s="103">
        <v>619</v>
      </c>
      <c r="G261" s="104">
        <v>20.876897133220911</v>
      </c>
      <c r="H261" s="103">
        <v>538</v>
      </c>
      <c r="I261" s="104">
        <v>16.332726168791741</v>
      </c>
      <c r="J261" s="105"/>
      <c r="K261" s="105"/>
      <c r="L261" s="106"/>
    </row>
    <row r="262" spans="1:12" ht="20.100000000000001" customHeight="1">
      <c r="A262" s="187"/>
      <c r="B262" s="183"/>
      <c r="C262" s="101"/>
      <c r="D262" s="102" t="s">
        <v>1962</v>
      </c>
      <c r="E262" s="100"/>
      <c r="F262" s="103">
        <v>347</v>
      </c>
      <c r="G262" s="104">
        <v>11.703204047217538</v>
      </c>
      <c r="H262" s="103">
        <v>337</v>
      </c>
      <c r="I262" s="104">
        <v>10.230722525804493</v>
      </c>
      <c r="J262" s="105"/>
      <c r="K262" s="105"/>
      <c r="L262" s="106"/>
    </row>
    <row r="263" spans="1:12" ht="20.100000000000001" customHeight="1">
      <c r="A263" s="187"/>
      <c r="B263" s="183"/>
      <c r="C263" s="101"/>
      <c r="D263" s="102" t="s">
        <v>2337</v>
      </c>
      <c r="E263" s="100"/>
      <c r="F263" s="103">
        <v>205</v>
      </c>
      <c r="G263" s="104">
        <v>6.9139966273187188</v>
      </c>
      <c r="H263" s="103">
        <v>190</v>
      </c>
      <c r="I263" s="104">
        <v>5.7680631451123254</v>
      </c>
      <c r="J263" s="105"/>
      <c r="K263" s="105"/>
      <c r="L263" s="106"/>
    </row>
    <row r="264" spans="1:12" ht="20.100000000000001" customHeight="1">
      <c r="A264" s="188" t="s">
        <v>2766</v>
      </c>
      <c r="B264" s="181" t="s">
        <v>351</v>
      </c>
      <c r="C264" s="184" t="s">
        <v>2329</v>
      </c>
      <c r="D264" s="143" t="s">
        <v>352</v>
      </c>
      <c r="E264" s="142"/>
      <c r="F264" s="160">
        <v>143</v>
      </c>
      <c r="G264" s="164">
        <v>4.8229342327150082</v>
      </c>
      <c r="H264" s="160">
        <v>252</v>
      </c>
      <c r="I264" s="164">
        <v>7.6502732240437163</v>
      </c>
      <c r="J264" s="144" t="s">
        <v>2326</v>
      </c>
      <c r="K264" s="144" t="s">
        <v>2326</v>
      </c>
      <c r="L264" s="185"/>
    </row>
    <row r="265" spans="1:12" ht="20.100000000000001" customHeight="1">
      <c r="A265" s="187"/>
      <c r="B265" s="183"/>
      <c r="C265" s="101"/>
      <c r="D265" s="102" t="s">
        <v>353</v>
      </c>
      <c r="E265" s="100"/>
      <c r="F265" s="103">
        <v>1011</v>
      </c>
      <c r="G265" s="104">
        <v>34.097807757166947</v>
      </c>
      <c r="H265" s="103">
        <v>1198</v>
      </c>
      <c r="I265" s="104">
        <v>36.369156041287184</v>
      </c>
      <c r="J265" s="105"/>
      <c r="K265" s="105"/>
      <c r="L265" s="106"/>
    </row>
    <row r="266" spans="1:12" ht="20.100000000000001" customHeight="1">
      <c r="A266" s="187"/>
      <c r="B266" s="183"/>
      <c r="C266" s="101"/>
      <c r="D266" s="102" t="s">
        <v>354</v>
      </c>
      <c r="E266" s="100"/>
      <c r="F266" s="103">
        <v>1496</v>
      </c>
      <c r="G266" s="104">
        <v>50.455311973018553</v>
      </c>
      <c r="H266" s="103">
        <v>1613</v>
      </c>
      <c r="I266" s="104">
        <v>48.967820279295687</v>
      </c>
      <c r="J266" s="105"/>
      <c r="K266" s="105"/>
      <c r="L266" s="106"/>
    </row>
    <row r="267" spans="1:12" ht="20.100000000000001" customHeight="1">
      <c r="A267" s="187"/>
      <c r="B267" s="183"/>
      <c r="C267" s="101"/>
      <c r="D267" s="102" t="s">
        <v>355</v>
      </c>
      <c r="E267" s="100"/>
      <c r="F267" s="103">
        <v>196</v>
      </c>
      <c r="G267" s="104">
        <v>6.6104553119730189</v>
      </c>
      <c r="H267" s="103">
        <v>94</v>
      </c>
      <c r="I267" s="104">
        <v>2.8536733454766239</v>
      </c>
      <c r="J267" s="105"/>
      <c r="K267" s="105"/>
      <c r="L267" s="106"/>
    </row>
    <row r="268" spans="1:12" ht="20.100000000000001" customHeight="1">
      <c r="A268" s="187"/>
      <c r="B268" s="183"/>
      <c r="C268" s="101"/>
      <c r="D268" s="102" t="s">
        <v>281</v>
      </c>
      <c r="E268" s="100"/>
      <c r="F268" s="103">
        <v>119</v>
      </c>
      <c r="G268" s="104">
        <v>4.0134907251264753</v>
      </c>
      <c r="H268" s="103">
        <v>137</v>
      </c>
      <c r="I268" s="104">
        <v>4.1590771098967823</v>
      </c>
      <c r="J268" s="105"/>
      <c r="K268" s="105"/>
      <c r="L268" s="106"/>
    </row>
    <row r="269" spans="1:12" ht="20.100000000000001" customHeight="1">
      <c r="A269" s="188" t="s">
        <v>2767</v>
      </c>
      <c r="B269" s="181" t="s">
        <v>356</v>
      </c>
      <c r="C269" s="184" t="s">
        <v>2768</v>
      </c>
      <c r="D269" s="143"/>
      <c r="E269" s="142"/>
      <c r="F269" s="160">
        <v>119</v>
      </c>
      <c r="G269" s="164">
        <v>100</v>
      </c>
      <c r="H269" s="160">
        <v>137</v>
      </c>
      <c r="I269" s="164">
        <v>100</v>
      </c>
      <c r="J269" s="144" t="s">
        <v>2326</v>
      </c>
      <c r="K269" s="144" t="s">
        <v>2326</v>
      </c>
      <c r="L269" s="185"/>
    </row>
    <row r="270" spans="1:12" ht="20.100000000000001" customHeight="1">
      <c r="A270" s="188" t="s">
        <v>2769</v>
      </c>
      <c r="B270" s="181" t="s">
        <v>357</v>
      </c>
      <c r="C270" s="184" t="s">
        <v>2329</v>
      </c>
      <c r="D270" s="143" t="s">
        <v>358</v>
      </c>
      <c r="E270" s="142"/>
      <c r="F270" s="160">
        <v>545</v>
      </c>
      <c r="G270" s="164">
        <v>18.381112984822934</v>
      </c>
      <c r="H270" s="160">
        <v>541</v>
      </c>
      <c r="I270" s="164">
        <v>16.423800850030361</v>
      </c>
      <c r="J270" s="144" t="s">
        <v>2400</v>
      </c>
      <c r="K270" s="144" t="s">
        <v>2400</v>
      </c>
      <c r="L270" s="185"/>
    </row>
    <row r="271" spans="1:12" ht="20.100000000000001" customHeight="1">
      <c r="A271" s="187"/>
      <c r="B271" s="183"/>
      <c r="C271" s="101"/>
      <c r="D271" s="102" t="s">
        <v>359</v>
      </c>
      <c r="E271" s="100"/>
      <c r="F271" s="103">
        <v>413</v>
      </c>
      <c r="G271" s="104">
        <v>13.929173693086003</v>
      </c>
      <c r="H271" s="103">
        <v>418</v>
      </c>
      <c r="I271" s="104">
        <v>12.689738919247114</v>
      </c>
      <c r="J271" s="105"/>
      <c r="K271" s="105"/>
      <c r="L271" s="106"/>
    </row>
    <row r="272" spans="1:12" ht="20.100000000000001" customHeight="1">
      <c r="A272" s="187"/>
      <c r="B272" s="183"/>
      <c r="C272" s="101"/>
      <c r="D272" s="102" t="s">
        <v>360</v>
      </c>
      <c r="E272" s="100"/>
      <c r="F272" s="103">
        <v>416</v>
      </c>
      <c r="G272" s="104">
        <v>14.030354131534571</v>
      </c>
      <c r="H272" s="103">
        <v>631</v>
      </c>
      <c r="I272" s="104">
        <v>19.156041287188827</v>
      </c>
      <c r="J272" s="105"/>
      <c r="K272" s="105"/>
      <c r="L272" s="106"/>
    </row>
    <row r="273" spans="1:12" ht="20.100000000000001" customHeight="1">
      <c r="A273" s="187"/>
      <c r="B273" s="183"/>
      <c r="C273" s="101"/>
      <c r="D273" s="102" t="s">
        <v>361</v>
      </c>
      <c r="E273" s="100"/>
      <c r="F273" s="103">
        <v>698</v>
      </c>
      <c r="G273" s="104">
        <v>23.541315345699832</v>
      </c>
      <c r="H273" s="103">
        <v>674</v>
      </c>
      <c r="I273" s="104">
        <v>20.461445051608987</v>
      </c>
      <c r="J273" s="105"/>
      <c r="K273" s="105"/>
      <c r="L273" s="106"/>
    </row>
    <row r="274" spans="1:12" ht="20.100000000000001" customHeight="1">
      <c r="A274" s="187"/>
      <c r="B274" s="183"/>
      <c r="C274" s="101"/>
      <c r="D274" s="102" t="s">
        <v>362</v>
      </c>
      <c r="E274" s="100"/>
      <c r="F274" s="103">
        <v>533</v>
      </c>
      <c r="G274" s="104">
        <v>17.976391231028668</v>
      </c>
      <c r="H274" s="103">
        <v>575</v>
      </c>
      <c r="I274" s="104">
        <v>17.45598057073467</v>
      </c>
      <c r="J274" s="105"/>
      <c r="K274" s="105"/>
      <c r="L274" s="106"/>
    </row>
    <row r="275" spans="1:12" ht="20.100000000000001" customHeight="1">
      <c r="A275" s="187"/>
      <c r="B275" s="183"/>
      <c r="C275" s="101"/>
      <c r="D275" s="102" t="s">
        <v>363</v>
      </c>
      <c r="E275" s="100"/>
      <c r="F275" s="103">
        <v>56</v>
      </c>
      <c r="G275" s="104">
        <v>1.8887015177065767</v>
      </c>
      <c r="H275" s="103">
        <v>53</v>
      </c>
      <c r="I275" s="104">
        <v>1.6089860352155434</v>
      </c>
      <c r="J275" s="105"/>
      <c r="K275" s="105"/>
      <c r="L275" s="106"/>
    </row>
    <row r="276" spans="1:12" ht="20.100000000000001" customHeight="1">
      <c r="A276" s="187"/>
      <c r="B276" s="183"/>
      <c r="C276" s="101"/>
      <c r="D276" s="102" t="s">
        <v>364</v>
      </c>
      <c r="E276" s="100"/>
      <c r="F276" s="103">
        <v>46</v>
      </c>
      <c r="G276" s="104">
        <v>1.5514333895446881</v>
      </c>
      <c r="H276" s="103">
        <v>43</v>
      </c>
      <c r="I276" s="104">
        <v>1.3054037644201579</v>
      </c>
      <c r="J276" s="105"/>
      <c r="K276" s="105"/>
      <c r="L276" s="106"/>
    </row>
    <row r="277" spans="1:12" ht="20.100000000000001" customHeight="1">
      <c r="A277" s="187"/>
      <c r="B277" s="183"/>
      <c r="C277" s="101"/>
      <c r="D277" s="102" t="s">
        <v>365</v>
      </c>
      <c r="E277" s="100"/>
      <c r="F277" s="103">
        <v>206</v>
      </c>
      <c r="G277" s="104">
        <v>6.9477234401349071</v>
      </c>
      <c r="H277" s="103">
        <v>292</v>
      </c>
      <c r="I277" s="104">
        <v>8.8646023072252582</v>
      </c>
      <c r="J277" s="105"/>
      <c r="K277" s="105"/>
      <c r="L277" s="106"/>
    </row>
    <row r="278" spans="1:12" ht="20.100000000000001" customHeight="1">
      <c r="A278" s="187"/>
      <c r="B278" s="183"/>
      <c r="C278" s="101"/>
      <c r="D278" s="102" t="s">
        <v>366</v>
      </c>
      <c r="E278" s="100"/>
      <c r="F278" s="103">
        <v>52</v>
      </c>
      <c r="G278" s="104">
        <v>1.7537942664418213</v>
      </c>
      <c r="H278" s="103">
        <v>67</v>
      </c>
      <c r="I278" s="104">
        <v>2.0340012143290833</v>
      </c>
      <c r="J278" s="105"/>
      <c r="K278" s="105"/>
      <c r="L278" s="106"/>
    </row>
    <row r="279" spans="1:12" ht="20.100000000000001" customHeight="1">
      <c r="A279" s="188" t="s">
        <v>2770</v>
      </c>
      <c r="B279" s="181" t="s">
        <v>367</v>
      </c>
      <c r="C279" s="184" t="s">
        <v>2771</v>
      </c>
      <c r="D279" s="143"/>
      <c r="E279" s="142"/>
      <c r="F279" s="160">
        <v>52</v>
      </c>
      <c r="G279" s="164">
        <v>100</v>
      </c>
      <c r="H279" s="160">
        <v>67</v>
      </c>
      <c r="I279" s="164">
        <v>100</v>
      </c>
      <c r="J279" s="144" t="s">
        <v>2326</v>
      </c>
      <c r="K279" s="144" t="s">
        <v>2326</v>
      </c>
      <c r="L279" s="185"/>
    </row>
    <row r="280" spans="1:12" ht="20.100000000000001" customHeight="1">
      <c r="A280" s="197" t="s">
        <v>2772</v>
      </c>
      <c r="B280" s="198" t="s">
        <v>368</v>
      </c>
      <c r="C280" s="184" t="s">
        <v>2329</v>
      </c>
      <c r="D280" s="143" t="s">
        <v>369</v>
      </c>
      <c r="E280" s="142"/>
      <c r="F280" s="160">
        <v>137</v>
      </c>
      <c r="G280" s="164">
        <v>4.620573355817875</v>
      </c>
      <c r="H280" s="160">
        <v>383</v>
      </c>
      <c r="I280" s="164">
        <v>11.627200971463267</v>
      </c>
      <c r="J280" s="144" t="s">
        <v>2326</v>
      </c>
      <c r="K280" s="144" t="s">
        <v>2326</v>
      </c>
      <c r="L280" s="185"/>
    </row>
    <row r="281" spans="1:12" ht="20.100000000000001" customHeight="1">
      <c r="A281" s="187"/>
      <c r="B281" s="183"/>
      <c r="C281" s="101"/>
      <c r="D281" s="102" t="s">
        <v>370</v>
      </c>
      <c r="E281" s="100"/>
      <c r="F281" s="103">
        <v>501</v>
      </c>
      <c r="G281" s="104">
        <v>16.897133220910625</v>
      </c>
      <c r="H281" s="103">
        <v>735</v>
      </c>
      <c r="I281" s="104">
        <v>22.313296903460838</v>
      </c>
      <c r="J281" s="105"/>
      <c r="K281" s="105"/>
      <c r="L281" s="106"/>
    </row>
    <row r="282" spans="1:12" ht="20.100000000000001" customHeight="1">
      <c r="A282" s="187"/>
      <c r="B282" s="183"/>
      <c r="C282" s="101"/>
      <c r="D282" s="102" t="s">
        <v>371</v>
      </c>
      <c r="E282" s="100"/>
      <c r="F282" s="103">
        <v>1194</v>
      </c>
      <c r="G282" s="104">
        <v>40.269814502529513</v>
      </c>
      <c r="H282" s="103">
        <v>1358</v>
      </c>
      <c r="I282" s="104">
        <v>41.226472374013355</v>
      </c>
      <c r="J282" s="105"/>
      <c r="K282" s="105"/>
      <c r="L282" s="106"/>
    </row>
    <row r="283" spans="1:12" ht="20.100000000000001" customHeight="1">
      <c r="A283" s="187"/>
      <c r="B283" s="183"/>
      <c r="C283" s="101"/>
      <c r="D283" s="102" t="s">
        <v>372</v>
      </c>
      <c r="E283" s="100"/>
      <c r="F283" s="103">
        <v>1133</v>
      </c>
      <c r="G283" s="104">
        <v>38.212478920741987</v>
      </c>
      <c r="H283" s="103">
        <v>818</v>
      </c>
      <c r="I283" s="104">
        <v>24.833029751062536</v>
      </c>
      <c r="J283" s="105"/>
      <c r="K283" s="105"/>
      <c r="L283" s="106"/>
    </row>
    <row r="284" spans="1:12" ht="20.100000000000001" customHeight="1">
      <c r="A284" s="197" t="s">
        <v>2773</v>
      </c>
      <c r="B284" s="198" t="s">
        <v>373</v>
      </c>
      <c r="C284" s="184" t="s">
        <v>2329</v>
      </c>
      <c r="D284" s="143" t="s">
        <v>369</v>
      </c>
      <c r="E284" s="142"/>
      <c r="F284" s="160">
        <v>266</v>
      </c>
      <c r="G284" s="164">
        <v>8.9713322091062402</v>
      </c>
      <c r="H284" s="160">
        <v>578</v>
      </c>
      <c r="I284" s="164">
        <v>17.547055251973283</v>
      </c>
      <c r="J284" s="144" t="s">
        <v>2326</v>
      </c>
      <c r="K284" s="144" t="s">
        <v>2326</v>
      </c>
      <c r="L284" s="185"/>
    </row>
    <row r="285" spans="1:12" ht="20.100000000000001" customHeight="1">
      <c r="A285" s="187"/>
      <c r="B285" s="183"/>
      <c r="C285" s="101"/>
      <c r="D285" s="102" t="s">
        <v>370</v>
      </c>
      <c r="E285" s="100"/>
      <c r="F285" s="103">
        <v>525</v>
      </c>
      <c r="G285" s="104">
        <v>17.706576728499158</v>
      </c>
      <c r="H285" s="103">
        <v>717</v>
      </c>
      <c r="I285" s="104">
        <v>21.766848816029142</v>
      </c>
      <c r="J285" s="105"/>
      <c r="K285" s="105"/>
      <c r="L285" s="106"/>
    </row>
    <row r="286" spans="1:12" ht="20.100000000000001" customHeight="1">
      <c r="A286" s="187"/>
      <c r="B286" s="183"/>
      <c r="C286" s="101"/>
      <c r="D286" s="102" t="s">
        <v>371</v>
      </c>
      <c r="E286" s="100"/>
      <c r="F286" s="103">
        <v>1110</v>
      </c>
      <c r="G286" s="104">
        <v>37.436762225969645</v>
      </c>
      <c r="H286" s="103">
        <v>1228</v>
      </c>
      <c r="I286" s="104">
        <v>37.279902853673349</v>
      </c>
      <c r="J286" s="105"/>
      <c r="K286" s="105"/>
      <c r="L286" s="106"/>
    </row>
    <row r="287" spans="1:12" ht="20.100000000000001" customHeight="1">
      <c r="A287" s="187"/>
      <c r="B287" s="183"/>
      <c r="C287" s="101"/>
      <c r="D287" s="102" t="s">
        <v>372</v>
      </c>
      <c r="E287" s="100"/>
      <c r="F287" s="103">
        <v>1064</v>
      </c>
      <c r="G287" s="104">
        <v>35.885328836424961</v>
      </c>
      <c r="H287" s="103">
        <v>771</v>
      </c>
      <c r="I287" s="104">
        <v>23.406193078324225</v>
      </c>
      <c r="J287" s="105"/>
      <c r="K287" s="105"/>
      <c r="L287" s="106"/>
    </row>
    <row r="288" spans="1:12" ht="20.100000000000001" customHeight="1">
      <c r="A288" s="197" t="s">
        <v>2774</v>
      </c>
      <c r="B288" s="198" t="s">
        <v>374</v>
      </c>
      <c r="C288" s="184" t="s">
        <v>2329</v>
      </c>
      <c r="D288" s="143" t="s">
        <v>369</v>
      </c>
      <c r="E288" s="142"/>
      <c r="F288" s="160">
        <v>596</v>
      </c>
      <c r="G288" s="164">
        <v>20.101180438448566</v>
      </c>
      <c r="H288" s="160">
        <v>1023</v>
      </c>
      <c r="I288" s="164">
        <v>31.056466302367941</v>
      </c>
      <c r="J288" s="144" t="s">
        <v>2326</v>
      </c>
      <c r="K288" s="144" t="s">
        <v>2326</v>
      </c>
      <c r="L288" s="185"/>
    </row>
    <row r="289" spans="1:12" ht="20.100000000000001" customHeight="1">
      <c r="A289" s="187"/>
      <c r="B289" s="183"/>
      <c r="C289" s="101"/>
      <c r="D289" s="102" t="s">
        <v>370</v>
      </c>
      <c r="E289" s="100"/>
      <c r="F289" s="103">
        <v>966</v>
      </c>
      <c r="G289" s="104">
        <v>32.580101180438447</v>
      </c>
      <c r="H289" s="103">
        <v>1106</v>
      </c>
      <c r="I289" s="104">
        <v>33.576199149969646</v>
      </c>
      <c r="J289" s="105"/>
      <c r="K289" s="105"/>
      <c r="L289" s="106"/>
    </row>
    <row r="290" spans="1:12" ht="20.100000000000001" customHeight="1">
      <c r="A290" s="187"/>
      <c r="B290" s="183"/>
      <c r="C290" s="101"/>
      <c r="D290" s="102" t="s">
        <v>371</v>
      </c>
      <c r="E290" s="100"/>
      <c r="F290" s="103">
        <v>739</v>
      </c>
      <c r="G290" s="104">
        <v>24.924114671163576</v>
      </c>
      <c r="H290" s="103">
        <v>722</v>
      </c>
      <c r="I290" s="104">
        <v>21.918639951426837</v>
      </c>
      <c r="J290" s="105"/>
      <c r="K290" s="105"/>
      <c r="L290" s="106"/>
    </row>
    <row r="291" spans="1:12" ht="20.100000000000001" customHeight="1">
      <c r="A291" s="187"/>
      <c r="B291" s="183"/>
      <c r="C291" s="101"/>
      <c r="D291" s="102" t="s">
        <v>372</v>
      </c>
      <c r="E291" s="100"/>
      <c r="F291" s="103">
        <v>664</v>
      </c>
      <c r="G291" s="104">
        <v>22.394603709949411</v>
      </c>
      <c r="H291" s="103">
        <v>443</v>
      </c>
      <c r="I291" s="104">
        <v>13.44869459623558</v>
      </c>
      <c r="J291" s="105"/>
      <c r="K291" s="105"/>
      <c r="L291" s="106"/>
    </row>
    <row r="292" spans="1:12" ht="20.100000000000001" customHeight="1">
      <c r="A292" s="197" t="s">
        <v>2775</v>
      </c>
      <c r="B292" s="198" t="s">
        <v>375</v>
      </c>
      <c r="C292" s="184" t="s">
        <v>2329</v>
      </c>
      <c r="D292" s="143" t="s">
        <v>369</v>
      </c>
      <c r="E292" s="142"/>
      <c r="F292" s="160">
        <v>299</v>
      </c>
      <c r="G292" s="164">
        <v>10.084317032040472</v>
      </c>
      <c r="H292" s="160">
        <v>634</v>
      </c>
      <c r="I292" s="164">
        <v>19.247115968427444</v>
      </c>
      <c r="J292" s="144" t="s">
        <v>2326</v>
      </c>
      <c r="K292" s="144" t="s">
        <v>2326</v>
      </c>
      <c r="L292" s="185"/>
    </row>
    <row r="293" spans="1:12" ht="20.100000000000001" customHeight="1">
      <c r="A293" s="187"/>
      <c r="B293" s="183"/>
      <c r="C293" s="101"/>
      <c r="D293" s="102" t="s">
        <v>370</v>
      </c>
      <c r="E293" s="100"/>
      <c r="F293" s="103">
        <v>582</v>
      </c>
      <c r="G293" s="104">
        <v>19.629005059021921</v>
      </c>
      <c r="H293" s="103">
        <v>731</v>
      </c>
      <c r="I293" s="104">
        <v>22.191863995142683</v>
      </c>
      <c r="J293" s="105"/>
      <c r="K293" s="105"/>
      <c r="L293" s="106"/>
    </row>
    <row r="294" spans="1:12" ht="20.100000000000001" customHeight="1">
      <c r="A294" s="187"/>
      <c r="B294" s="183"/>
      <c r="C294" s="101"/>
      <c r="D294" s="102" t="s">
        <v>371</v>
      </c>
      <c r="E294" s="100"/>
      <c r="F294" s="103">
        <v>1111</v>
      </c>
      <c r="G294" s="104">
        <v>37.470489038785836</v>
      </c>
      <c r="H294" s="103">
        <v>1205</v>
      </c>
      <c r="I294" s="104">
        <v>36.581663630843956</v>
      </c>
      <c r="J294" s="105"/>
      <c r="K294" s="105"/>
      <c r="L294" s="106"/>
    </row>
    <row r="295" spans="1:12" ht="20.100000000000001" customHeight="1">
      <c r="A295" s="187"/>
      <c r="B295" s="183"/>
      <c r="C295" s="101"/>
      <c r="D295" s="102" t="s">
        <v>372</v>
      </c>
      <c r="E295" s="100"/>
      <c r="F295" s="103">
        <v>973</v>
      </c>
      <c r="G295" s="104">
        <v>32.81618887015177</v>
      </c>
      <c r="H295" s="103">
        <v>724</v>
      </c>
      <c r="I295" s="104">
        <v>21.979356405585914</v>
      </c>
      <c r="J295" s="105"/>
      <c r="K295" s="105"/>
      <c r="L295" s="106"/>
    </row>
    <row r="296" spans="1:12" ht="20.100000000000001" customHeight="1">
      <c r="A296" s="197" t="s">
        <v>2776</v>
      </c>
      <c r="B296" s="198" t="s">
        <v>376</v>
      </c>
      <c r="C296" s="184" t="s">
        <v>2329</v>
      </c>
      <c r="D296" s="143" t="s">
        <v>369</v>
      </c>
      <c r="E296" s="142"/>
      <c r="F296" s="160">
        <v>548</v>
      </c>
      <c r="G296" s="164">
        <v>18.4822934232715</v>
      </c>
      <c r="H296" s="160">
        <v>964</v>
      </c>
      <c r="I296" s="164">
        <v>29.265330904675167</v>
      </c>
      <c r="J296" s="144" t="s">
        <v>2326</v>
      </c>
      <c r="K296" s="144" t="s">
        <v>2326</v>
      </c>
      <c r="L296" s="185"/>
    </row>
    <row r="297" spans="1:12" ht="20.100000000000001" customHeight="1">
      <c r="A297" s="187"/>
      <c r="B297" s="183"/>
      <c r="C297" s="101"/>
      <c r="D297" s="102" t="s">
        <v>370</v>
      </c>
      <c r="E297" s="100"/>
      <c r="F297" s="103">
        <v>751</v>
      </c>
      <c r="G297" s="104">
        <v>25.328836424957842</v>
      </c>
      <c r="H297" s="103">
        <v>780</v>
      </c>
      <c r="I297" s="104">
        <v>23.679417122040071</v>
      </c>
      <c r="J297" s="105"/>
      <c r="K297" s="105"/>
      <c r="L297" s="106"/>
    </row>
    <row r="298" spans="1:12" ht="20.100000000000001" customHeight="1">
      <c r="A298" s="187"/>
      <c r="B298" s="183"/>
      <c r="C298" s="101"/>
      <c r="D298" s="102" t="s">
        <v>371</v>
      </c>
      <c r="E298" s="100"/>
      <c r="F298" s="103">
        <v>904</v>
      </c>
      <c r="G298" s="104">
        <v>30.48903878583474</v>
      </c>
      <c r="H298" s="103">
        <v>966</v>
      </c>
      <c r="I298" s="104">
        <v>29.326047358834245</v>
      </c>
      <c r="J298" s="105"/>
      <c r="K298" s="105"/>
      <c r="L298" s="106"/>
    </row>
    <row r="299" spans="1:12" ht="20.100000000000001" customHeight="1">
      <c r="A299" s="187"/>
      <c r="B299" s="183"/>
      <c r="C299" s="101"/>
      <c r="D299" s="102" t="s">
        <v>372</v>
      </c>
      <c r="E299" s="100"/>
      <c r="F299" s="103">
        <v>762</v>
      </c>
      <c r="G299" s="104">
        <v>25.699831365935918</v>
      </c>
      <c r="H299" s="103">
        <v>584</v>
      </c>
      <c r="I299" s="104">
        <v>17.729204614450516</v>
      </c>
      <c r="J299" s="105"/>
      <c r="K299" s="105"/>
      <c r="L299" s="106"/>
    </row>
    <row r="300" spans="1:12" ht="20.100000000000001" customHeight="1">
      <c r="A300" s="197" t="s">
        <v>2777</v>
      </c>
      <c r="B300" s="198" t="s">
        <v>377</v>
      </c>
      <c r="C300" s="184" t="s">
        <v>2329</v>
      </c>
      <c r="D300" s="143" t="s">
        <v>369</v>
      </c>
      <c r="E300" s="142"/>
      <c r="F300" s="160">
        <v>260</v>
      </c>
      <c r="G300" s="164">
        <v>8.768971332209107</v>
      </c>
      <c r="H300" s="160">
        <v>590</v>
      </c>
      <c r="I300" s="164">
        <v>17.911353976927746</v>
      </c>
      <c r="J300" s="144" t="s">
        <v>2326</v>
      </c>
      <c r="K300" s="144" t="s">
        <v>2326</v>
      </c>
      <c r="L300" s="185"/>
    </row>
    <row r="301" spans="1:12" ht="20.100000000000001" customHeight="1">
      <c r="A301" s="187"/>
      <c r="B301" s="183"/>
      <c r="C301" s="101"/>
      <c r="D301" s="102" t="s">
        <v>370</v>
      </c>
      <c r="E301" s="100"/>
      <c r="F301" s="103">
        <v>611</v>
      </c>
      <c r="G301" s="104">
        <v>20.607082630691398</v>
      </c>
      <c r="H301" s="103">
        <v>775</v>
      </c>
      <c r="I301" s="104">
        <v>23.527625986642381</v>
      </c>
      <c r="J301" s="105"/>
      <c r="K301" s="105"/>
      <c r="L301" s="106"/>
    </row>
    <row r="302" spans="1:12" ht="20.100000000000001" customHeight="1">
      <c r="A302" s="187"/>
      <c r="B302" s="183"/>
      <c r="C302" s="101"/>
      <c r="D302" s="102" t="s">
        <v>371</v>
      </c>
      <c r="E302" s="100"/>
      <c r="F302" s="103">
        <v>1137</v>
      </c>
      <c r="G302" s="104">
        <v>38.347386172006743</v>
      </c>
      <c r="H302" s="103">
        <v>1227</v>
      </c>
      <c r="I302" s="104">
        <v>37.249544626593803</v>
      </c>
      <c r="J302" s="105"/>
      <c r="K302" s="105"/>
      <c r="L302" s="106"/>
    </row>
    <row r="303" spans="1:12" ht="20.100000000000001" customHeight="1">
      <c r="A303" s="187"/>
      <c r="B303" s="183"/>
      <c r="C303" s="101"/>
      <c r="D303" s="102" t="s">
        <v>372</v>
      </c>
      <c r="E303" s="100"/>
      <c r="F303" s="103">
        <v>957</v>
      </c>
      <c r="G303" s="104">
        <v>32.27655986509275</v>
      </c>
      <c r="H303" s="103">
        <v>702</v>
      </c>
      <c r="I303" s="104">
        <v>21.311475409836063</v>
      </c>
      <c r="J303" s="105"/>
      <c r="K303" s="105"/>
      <c r="L303" s="106"/>
    </row>
    <row r="304" spans="1:12" ht="20.100000000000001" customHeight="1">
      <c r="A304" s="197" t="s">
        <v>2778</v>
      </c>
      <c r="B304" s="198" t="s">
        <v>378</v>
      </c>
      <c r="C304" s="184" t="s">
        <v>2329</v>
      </c>
      <c r="D304" s="143" t="s">
        <v>369</v>
      </c>
      <c r="E304" s="142"/>
      <c r="F304" s="160">
        <v>215</v>
      </c>
      <c r="G304" s="164">
        <v>7.2512647554806069</v>
      </c>
      <c r="H304" s="160">
        <v>398</v>
      </c>
      <c r="I304" s="164">
        <v>12.082574377656345</v>
      </c>
      <c r="J304" s="144" t="s">
        <v>2326</v>
      </c>
      <c r="K304" s="144" t="s">
        <v>2326</v>
      </c>
      <c r="L304" s="185"/>
    </row>
    <row r="305" spans="1:12" ht="20.100000000000001" customHeight="1">
      <c r="A305" s="187"/>
      <c r="B305" s="183"/>
      <c r="C305" s="101"/>
      <c r="D305" s="102" t="s">
        <v>370</v>
      </c>
      <c r="E305" s="100"/>
      <c r="F305" s="103">
        <v>452</v>
      </c>
      <c r="G305" s="104">
        <v>15.24451939291737</v>
      </c>
      <c r="H305" s="103">
        <v>534</v>
      </c>
      <c r="I305" s="104">
        <v>16.211293260473589</v>
      </c>
      <c r="J305" s="105"/>
      <c r="K305" s="105"/>
      <c r="L305" s="106"/>
    </row>
    <row r="306" spans="1:12" ht="20.100000000000001" customHeight="1">
      <c r="A306" s="187"/>
      <c r="B306" s="183"/>
      <c r="C306" s="101"/>
      <c r="D306" s="102" t="s">
        <v>371</v>
      </c>
      <c r="E306" s="100"/>
      <c r="F306" s="103">
        <v>1150</v>
      </c>
      <c r="G306" s="104">
        <v>38.785834738617204</v>
      </c>
      <c r="H306" s="103">
        <v>1272</v>
      </c>
      <c r="I306" s="104">
        <v>38.615664845173043</v>
      </c>
      <c r="J306" s="105"/>
      <c r="K306" s="105"/>
      <c r="L306" s="106"/>
    </row>
    <row r="307" spans="1:12" ht="20.100000000000001" customHeight="1">
      <c r="A307" s="187"/>
      <c r="B307" s="183"/>
      <c r="C307" s="101"/>
      <c r="D307" s="102" t="s">
        <v>372</v>
      </c>
      <c r="E307" s="100"/>
      <c r="F307" s="103">
        <v>1148</v>
      </c>
      <c r="G307" s="104">
        <v>38.718381112984822</v>
      </c>
      <c r="H307" s="103">
        <v>1090</v>
      </c>
      <c r="I307" s="104">
        <v>33.090467516697025</v>
      </c>
      <c r="J307" s="105"/>
      <c r="K307" s="105"/>
      <c r="L307" s="106"/>
    </row>
    <row r="308" spans="1:12" ht="20.100000000000001" customHeight="1">
      <c r="A308" s="197" t="s">
        <v>2779</v>
      </c>
      <c r="B308" s="198" t="s">
        <v>379</v>
      </c>
      <c r="C308" s="184" t="s">
        <v>2329</v>
      </c>
      <c r="D308" s="143" t="s">
        <v>369</v>
      </c>
      <c r="E308" s="142"/>
      <c r="F308" s="160">
        <v>230</v>
      </c>
      <c r="G308" s="164">
        <v>7.75716694772344</v>
      </c>
      <c r="H308" s="160">
        <v>422</v>
      </c>
      <c r="I308" s="164">
        <v>12.811171827565271</v>
      </c>
      <c r="J308" s="144" t="s">
        <v>2326</v>
      </c>
      <c r="K308" s="144" t="s">
        <v>2326</v>
      </c>
      <c r="L308" s="185"/>
    </row>
    <row r="309" spans="1:12" ht="20.100000000000001" customHeight="1">
      <c r="A309" s="187"/>
      <c r="B309" s="183"/>
      <c r="C309" s="101"/>
      <c r="D309" s="102" t="s">
        <v>370</v>
      </c>
      <c r="E309" s="100"/>
      <c r="F309" s="103">
        <v>375</v>
      </c>
      <c r="G309" s="104">
        <v>12.647554806070826</v>
      </c>
      <c r="H309" s="103">
        <v>510</v>
      </c>
      <c r="I309" s="104">
        <v>15.482695810564662</v>
      </c>
      <c r="J309" s="105"/>
      <c r="K309" s="105"/>
      <c r="L309" s="106"/>
    </row>
    <row r="310" spans="1:12" ht="20.100000000000001" customHeight="1">
      <c r="A310" s="187"/>
      <c r="B310" s="183"/>
      <c r="C310" s="101"/>
      <c r="D310" s="102" t="s">
        <v>371</v>
      </c>
      <c r="E310" s="100"/>
      <c r="F310" s="103">
        <v>1180</v>
      </c>
      <c r="G310" s="104">
        <v>39.797639123102869</v>
      </c>
      <c r="H310" s="103">
        <v>1335</v>
      </c>
      <c r="I310" s="104">
        <v>40.528233151183976</v>
      </c>
      <c r="J310" s="105"/>
      <c r="K310" s="105"/>
      <c r="L310" s="106"/>
    </row>
    <row r="311" spans="1:12" ht="20.100000000000001" customHeight="1">
      <c r="A311" s="187"/>
      <c r="B311" s="183"/>
      <c r="C311" s="101"/>
      <c r="D311" s="102" t="s">
        <v>372</v>
      </c>
      <c r="E311" s="100"/>
      <c r="F311" s="103">
        <v>1180</v>
      </c>
      <c r="G311" s="104">
        <v>39.797639123102869</v>
      </c>
      <c r="H311" s="103">
        <v>1027</v>
      </c>
      <c r="I311" s="104">
        <v>31.177899210686093</v>
      </c>
      <c r="J311" s="105"/>
      <c r="K311" s="105"/>
      <c r="L311" s="106"/>
    </row>
    <row r="312" spans="1:12" ht="20.100000000000001" customHeight="1">
      <c r="A312" s="197" t="s">
        <v>2780</v>
      </c>
      <c r="B312" s="198" t="s">
        <v>380</v>
      </c>
      <c r="C312" s="184" t="s">
        <v>2329</v>
      </c>
      <c r="D312" s="143" t="s">
        <v>369</v>
      </c>
      <c r="E312" s="142"/>
      <c r="F312" s="160">
        <v>340</v>
      </c>
      <c r="G312" s="164">
        <v>11.467116357504215</v>
      </c>
      <c r="H312" s="160">
        <v>386</v>
      </c>
      <c r="I312" s="164">
        <v>11.718275652701882</v>
      </c>
      <c r="J312" s="144" t="s">
        <v>2326</v>
      </c>
      <c r="K312" s="144" t="s">
        <v>2326</v>
      </c>
      <c r="L312" s="185"/>
    </row>
    <row r="313" spans="1:12" ht="20.100000000000001" customHeight="1">
      <c r="A313" s="187"/>
      <c r="B313" s="183"/>
      <c r="C313" s="101"/>
      <c r="D313" s="102" t="s">
        <v>370</v>
      </c>
      <c r="E313" s="100"/>
      <c r="F313" s="103">
        <v>1003</v>
      </c>
      <c r="G313" s="104">
        <v>33.827993254637434</v>
      </c>
      <c r="H313" s="103">
        <v>933</v>
      </c>
      <c r="I313" s="104">
        <v>28.324225865209474</v>
      </c>
      <c r="J313" s="105"/>
      <c r="K313" s="105"/>
      <c r="L313" s="106"/>
    </row>
    <row r="314" spans="1:12" ht="20.100000000000001" customHeight="1">
      <c r="A314" s="187"/>
      <c r="B314" s="183"/>
      <c r="C314" s="101"/>
      <c r="D314" s="102" t="s">
        <v>371</v>
      </c>
      <c r="E314" s="100"/>
      <c r="F314" s="103">
        <v>864</v>
      </c>
      <c r="G314" s="104">
        <v>29.139966273187184</v>
      </c>
      <c r="H314" s="103">
        <v>1238</v>
      </c>
      <c r="I314" s="104">
        <v>37.58348512446873</v>
      </c>
      <c r="J314" s="105"/>
      <c r="K314" s="105"/>
      <c r="L314" s="106"/>
    </row>
    <row r="315" spans="1:12" ht="20.100000000000001" customHeight="1">
      <c r="A315" s="187"/>
      <c r="B315" s="183"/>
      <c r="C315" s="101"/>
      <c r="D315" s="102" t="s">
        <v>372</v>
      </c>
      <c r="E315" s="100"/>
      <c r="F315" s="103">
        <v>758</v>
      </c>
      <c r="G315" s="104">
        <v>25.564924114671165</v>
      </c>
      <c r="H315" s="103">
        <v>737</v>
      </c>
      <c r="I315" s="104">
        <v>22.374013357619916</v>
      </c>
      <c r="J315" s="105"/>
      <c r="K315" s="105"/>
      <c r="L315" s="106"/>
    </row>
    <row r="316" spans="1:12" ht="20.100000000000001" customHeight="1">
      <c r="A316" s="197" t="s">
        <v>2781</v>
      </c>
      <c r="B316" s="198" t="s">
        <v>381</v>
      </c>
      <c r="C316" s="184" t="s">
        <v>2329</v>
      </c>
      <c r="D316" s="143" t="s">
        <v>369</v>
      </c>
      <c r="E316" s="142"/>
      <c r="F316" s="160">
        <v>661</v>
      </c>
      <c r="G316" s="164">
        <v>22.293423271500842</v>
      </c>
      <c r="H316" s="160">
        <v>1075</v>
      </c>
      <c r="I316" s="164">
        <v>32.63509411050395</v>
      </c>
      <c r="J316" s="144" t="s">
        <v>2326</v>
      </c>
      <c r="K316" s="144" t="s">
        <v>2326</v>
      </c>
      <c r="L316" s="185"/>
    </row>
    <row r="317" spans="1:12" ht="20.100000000000001" customHeight="1">
      <c r="A317" s="187"/>
      <c r="B317" s="183"/>
      <c r="C317" s="101"/>
      <c r="D317" s="102" t="s">
        <v>370</v>
      </c>
      <c r="E317" s="100"/>
      <c r="F317" s="103">
        <v>922</v>
      </c>
      <c r="G317" s="104">
        <v>31.096121416526138</v>
      </c>
      <c r="H317" s="103">
        <v>852</v>
      </c>
      <c r="I317" s="104">
        <v>25.865209471766846</v>
      </c>
      <c r="J317" s="117"/>
      <c r="K317" s="105"/>
      <c r="L317" s="106"/>
    </row>
    <row r="318" spans="1:12" ht="20.100000000000001" customHeight="1">
      <c r="A318" s="187"/>
      <c r="B318" s="183"/>
      <c r="C318" s="101"/>
      <c r="D318" s="102" t="s">
        <v>371</v>
      </c>
      <c r="E318" s="100"/>
      <c r="F318" s="103">
        <v>732</v>
      </c>
      <c r="G318" s="104">
        <v>24.688026981450253</v>
      </c>
      <c r="H318" s="103">
        <v>827</v>
      </c>
      <c r="I318" s="104">
        <v>25.106253794778382</v>
      </c>
      <c r="J318" s="117"/>
      <c r="K318" s="105"/>
      <c r="L318" s="106"/>
    </row>
    <row r="319" spans="1:12" ht="20.100000000000001" customHeight="1" thickBot="1">
      <c r="A319" s="199"/>
      <c r="B319" s="200"/>
      <c r="C319" s="201"/>
      <c r="D319" s="165" t="s">
        <v>372</v>
      </c>
      <c r="E319" s="202"/>
      <c r="F319" s="203">
        <v>650</v>
      </c>
      <c r="G319" s="204">
        <v>21.922428330522767</v>
      </c>
      <c r="H319" s="203">
        <v>540</v>
      </c>
      <c r="I319" s="204">
        <v>16.393442622950818</v>
      </c>
      <c r="J319" s="205"/>
      <c r="K319" s="206"/>
      <c r="L319" s="207"/>
    </row>
  </sheetData>
  <autoFilter ref="A2:L2"/>
  <mergeCells count="9">
    <mergeCell ref="L1:L2"/>
    <mergeCell ref="A1:A2"/>
    <mergeCell ref="B1:B2"/>
    <mergeCell ref="C1:C2"/>
    <mergeCell ref="D1:D2"/>
    <mergeCell ref="E1:E2"/>
    <mergeCell ref="H1:I1"/>
    <mergeCell ref="J1:K1"/>
    <mergeCell ref="F1:G1"/>
  </mergeCells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4" tint="-0.499984740745262"/>
  </sheetPr>
  <dimension ref="A1:L33"/>
  <sheetViews>
    <sheetView showGridLines="0" zoomScaleNormal="100" workbookViewId="0">
      <selection activeCell="A4" sqref="A4"/>
    </sheetView>
  </sheetViews>
  <sheetFormatPr defaultColWidth="9" defaultRowHeight="20.100000000000001" customHeight="1"/>
  <cols>
    <col min="1" max="1" width="14.5" style="219" customWidth="1"/>
    <col min="2" max="2" width="32.375" style="220" customWidth="1"/>
    <col min="3" max="3" width="35.5" style="220" customWidth="1"/>
    <col min="4" max="4" width="70.75" style="136" customWidth="1"/>
    <col min="5" max="5" width="10.625" style="136" customWidth="1"/>
    <col min="6" max="11" width="9.625" style="136" customWidth="1"/>
    <col min="12" max="12" width="27.25" style="136" customWidth="1"/>
    <col min="13" max="16384" width="9" style="136"/>
  </cols>
  <sheetData>
    <row r="1" spans="1:12" ht="20.100000000000001" customHeight="1">
      <c r="A1" s="331" t="s">
        <v>2297</v>
      </c>
      <c r="B1" s="333" t="s">
        <v>2298</v>
      </c>
      <c r="C1" s="333" t="s">
        <v>1150</v>
      </c>
      <c r="D1" s="333" t="s">
        <v>2300</v>
      </c>
      <c r="E1" s="333" t="s">
        <v>1148</v>
      </c>
      <c r="F1" s="335" t="s">
        <v>2464</v>
      </c>
      <c r="G1" s="335"/>
      <c r="H1" s="335" t="s">
        <v>2302</v>
      </c>
      <c r="I1" s="335"/>
      <c r="J1" s="336" t="s">
        <v>2</v>
      </c>
      <c r="K1" s="337"/>
      <c r="L1" s="329" t="s">
        <v>2303</v>
      </c>
    </row>
    <row r="2" spans="1:12" ht="32.25" customHeight="1" thickBot="1">
      <c r="A2" s="332"/>
      <c r="B2" s="334"/>
      <c r="C2" s="334"/>
      <c r="D2" s="334"/>
      <c r="E2" s="334"/>
      <c r="F2" s="303" t="s">
        <v>1154</v>
      </c>
      <c r="G2" s="304" t="s">
        <v>1153</v>
      </c>
      <c r="H2" s="303" t="s">
        <v>2304</v>
      </c>
      <c r="I2" s="304" t="s">
        <v>1153</v>
      </c>
      <c r="J2" s="305" t="s">
        <v>2465</v>
      </c>
      <c r="K2" s="305" t="s">
        <v>1152</v>
      </c>
      <c r="L2" s="330"/>
    </row>
    <row r="3" spans="1:12" ht="20.100000000000001" customHeight="1" thickTop="1">
      <c r="A3" s="99" t="s">
        <v>2782</v>
      </c>
      <c r="B3" s="209" t="s">
        <v>2783</v>
      </c>
      <c r="C3" s="210" t="s">
        <v>2329</v>
      </c>
      <c r="D3" s="102" t="s">
        <v>2784</v>
      </c>
      <c r="E3" s="100"/>
      <c r="F3" s="103">
        <v>1348</v>
      </c>
      <c r="G3" s="104">
        <v>73.460490463215265</v>
      </c>
      <c r="H3" s="103"/>
      <c r="I3" s="104"/>
      <c r="J3" s="178" t="s">
        <v>1</v>
      </c>
      <c r="K3" s="178"/>
      <c r="L3" s="106"/>
    </row>
    <row r="4" spans="1:12" ht="20.100000000000001" customHeight="1">
      <c r="A4" s="107"/>
      <c r="B4" s="194"/>
      <c r="C4" s="194"/>
      <c r="D4" s="110" t="s">
        <v>90</v>
      </c>
      <c r="E4" s="108"/>
      <c r="F4" s="111">
        <v>487</v>
      </c>
      <c r="G4" s="112">
        <v>26.539509536784742</v>
      </c>
      <c r="H4" s="111"/>
      <c r="I4" s="112"/>
      <c r="J4" s="113"/>
      <c r="K4" s="114"/>
      <c r="L4" s="115"/>
    </row>
    <row r="5" spans="1:12" ht="20.100000000000001" customHeight="1">
      <c r="A5" s="99" t="s">
        <v>2785</v>
      </c>
      <c r="B5" s="192" t="s">
        <v>2124</v>
      </c>
      <c r="C5" s="210" t="s">
        <v>2329</v>
      </c>
      <c r="D5" s="102" t="s">
        <v>89</v>
      </c>
      <c r="E5" s="100"/>
      <c r="F5" s="103">
        <v>668</v>
      </c>
      <c r="G5" s="104">
        <v>41.311069882498451</v>
      </c>
      <c r="H5" s="103">
        <v>1989</v>
      </c>
      <c r="I5" s="104">
        <v>60.382513661202189</v>
      </c>
      <c r="J5" s="178" t="s">
        <v>1</v>
      </c>
      <c r="K5" s="176" t="s">
        <v>1</v>
      </c>
      <c r="L5" s="106"/>
    </row>
    <row r="6" spans="1:12" ht="20.100000000000001" customHeight="1">
      <c r="A6" s="99"/>
      <c r="B6" s="192"/>
      <c r="C6" s="194"/>
      <c r="D6" s="102" t="s">
        <v>90</v>
      </c>
      <c r="E6" s="100"/>
      <c r="F6" s="103">
        <v>949</v>
      </c>
      <c r="G6" s="104">
        <v>58.688930117501549</v>
      </c>
      <c r="H6" s="103">
        <v>1305</v>
      </c>
      <c r="I6" s="104">
        <v>39.617486338797811</v>
      </c>
      <c r="J6" s="117"/>
      <c r="K6" s="105"/>
      <c r="L6" s="106"/>
    </row>
    <row r="7" spans="1:12" ht="20.100000000000001" customHeight="1">
      <c r="A7" s="141" t="s">
        <v>2786</v>
      </c>
      <c r="B7" s="209" t="s">
        <v>2102</v>
      </c>
      <c r="C7" s="211" t="s">
        <v>4865</v>
      </c>
      <c r="D7" s="143" t="s">
        <v>516</v>
      </c>
      <c r="E7" s="142"/>
      <c r="F7" s="160">
        <v>18</v>
      </c>
      <c r="G7" s="164">
        <v>1.8967334035827186</v>
      </c>
      <c r="H7" s="160">
        <v>25</v>
      </c>
      <c r="I7" s="164">
        <v>1.9157088122605364</v>
      </c>
      <c r="J7" s="178" t="s">
        <v>1</v>
      </c>
      <c r="K7" s="178" t="s">
        <v>1</v>
      </c>
      <c r="L7" s="185"/>
    </row>
    <row r="8" spans="1:12" ht="20.100000000000001" customHeight="1">
      <c r="A8" s="99"/>
      <c r="B8" s="192"/>
      <c r="C8" s="210"/>
      <c r="D8" s="102" t="s">
        <v>517</v>
      </c>
      <c r="E8" s="100"/>
      <c r="F8" s="103">
        <v>931</v>
      </c>
      <c r="G8" s="104">
        <v>98.103266596417285</v>
      </c>
      <c r="H8" s="103">
        <v>1280</v>
      </c>
      <c r="I8" s="104">
        <v>98.084291187739453</v>
      </c>
      <c r="J8" s="117"/>
      <c r="K8" s="105"/>
      <c r="L8" s="106"/>
    </row>
    <row r="9" spans="1:12" ht="20.100000000000001" customHeight="1">
      <c r="A9" s="141" t="s">
        <v>2787</v>
      </c>
      <c r="B9" s="209" t="s">
        <v>518</v>
      </c>
      <c r="C9" s="212" t="s">
        <v>4866</v>
      </c>
      <c r="D9" s="143" t="s">
        <v>519</v>
      </c>
      <c r="E9" s="142"/>
      <c r="F9" s="160">
        <v>911</v>
      </c>
      <c r="G9" s="164">
        <v>97.851772287862516</v>
      </c>
      <c r="H9" s="160">
        <v>1217</v>
      </c>
      <c r="I9" s="164">
        <v>95.078125</v>
      </c>
      <c r="J9" s="178" t="s">
        <v>1</v>
      </c>
      <c r="K9" s="178" t="s">
        <v>1</v>
      </c>
      <c r="L9" s="185"/>
    </row>
    <row r="10" spans="1:12" ht="20.100000000000001" customHeight="1">
      <c r="A10" s="107"/>
      <c r="B10" s="194"/>
      <c r="C10" s="213"/>
      <c r="D10" s="110" t="s">
        <v>520</v>
      </c>
      <c r="E10" s="108"/>
      <c r="F10" s="111">
        <v>20</v>
      </c>
      <c r="G10" s="112">
        <v>2.1482277121374866</v>
      </c>
      <c r="H10" s="111">
        <v>63</v>
      </c>
      <c r="I10" s="112">
        <v>4.921875</v>
      </c>
      <c r="J10" s="113"/>
      <c r="K10" s="114"/>
      <c r="L10" s="115"/>
    </row>
    <row r="11" spans="1:12" ht="20.100000000000001" customHeight="1">
      <c r="A11" s="99" t="s">
        <v>2788</v>
      </c>
      <c r="B11" s="209" t="s">
        <v>521</v>
      </c>
      <c r="C11" s="212" t="s">
        <v>4867</v>
      </c>
      <c r="D11" s="102" t="s">
        <v>522</v>
      </c>
      <c r="E11" s="100"/>
      <c r="F11" s="103">
        <v>5</v>
      </c>
      <c r="G11" s="104">
        <v>25</v>
      </c>
      <c r="H11" s="103">
        <v>27</v>
      </c>
      <c r="I11" s="104">
        <v>42.857142857142854</v>
      </c>
      <c r="J11" s="178" t="s">
        <v>1</v>
      </c>
      <c r="K11" s="178" t="s">
        <v>1</v>
      </c>
      <c r="L11" s="106"/>
    </row>
    <row r="12" spans="1:12" ht="20.100000000000001" customHeight="1">
      <c r="A12" s="99"/>
      <c r="B12" s="192"/>
      <c r="C12" s="210"/>
      <c r="D12" s="102" t="s">
        <v>523</v>
      </c>
      <c r="E12" s="100"/>
      <c r="F12" s="103">
        <v>2</v>
      </c>
      <c r="G12" s="104">
        <v>10</v>
      </c>
      <c r="H12" s="103">
        <v>10</v>
      </c>
      <c r="I12" s="104">
        <v>15.873015873015872</v>
      </c>
      <c r="J12" s="117"/>
      <c r="K12" s="105"/>
      <c r="L12" s="106"/>
    </row>
    <row r="13" spans="1:12" ht="20.100000000000001" customHeight="1">
      <c r="A13" s="99"/>
      <c r="B13" s="192"/>
      <c r="C13" s="210"/>
      <c r="D13" s="102" t="s">
        <v>524</v>
      </c>
      <c r="E13" s="100"/>
      <c r="F13" s="103">
        <v>1</v>
      </c>
      <c r="G13" s="104">
        <v>5</v>
      </c>
      <c r="H13" s="103">
        <v>1</v>
      </c>
      <c r="I13" s="104">
        <v>1.5873015873015872</v>
      </c>
      <c r="J13" s="117"/>
      <c r="K13" s="105"/>
      <c r="L13" s="106"/>
    </row>
    <row r="14" spans="1:12" ht="20.100000000000001" customHeight="1">
      <c r="A14" s="99"/>
      <c r="B14" s="192"/>
      <c r="C14" s="210"/>
      <c r="D14" s="102" t="s">
        <v>525</v>
      </c>
      <c r="E14" s="100"/>
      <c r="F14" s="103"/>
      <c r="G14" s="104"/>
      <c r="H14" s="103">
        <v>2</v>
      </c>
      <c r="I14" s="104">
        <v>3.1746031746031744</v>
      </c>
      <c r="J14" s="117"/>
      <c r="K14" s="105"/>
      <c r="L14" s="106"/>
    </row>
    <row r="15" spans="1:12" ht="20.100000000000001" customHeight="1">
      <c r="A15" s="99"/>
      <c r="B15" s="192"/>
      <c r="C15" s="210"/>
      <c r="D15" s="102" t="s">
        <v>526</v>
      </c>
      <c r="E15" s="100"/>
      <c r="F15" s="103">
        <v>1</v>
      </c>
      <c r="G15" s="104">
        <v>5</v>
      </c>
      <c r="H15" s="103"/>
      <c r="I15" s="104"/>
      <c r="J15" s="117"/>
      <c r="K15" s="105"/>
      <c r="L15" s="106"/>
    </row>
    <row r="16" spans="1:12" ht="20.100000000000001" customHeight="1">
      <c r="A16" s="99"/>
      <c r="B16" s="192"/>
      <c r="C16" s="210"/>
      <c r="D16" s="102" t="s">
        <v>2338</v>
      </c>
      <c r="E16" s="100"/>
      <c r="F16" s="103">
        <v>3</v>
      </c>
      <c r="G16" s="104">
        <v>15</v>
      </c>
      <c r="H16" s="103">
        <v>1</v>
      </c>
      <c r="I16" s="104">
        <v>1.5873015873015872</v>
      </c>
      <c r="J16" s="117"/>
      <c r="K16" s="105"/>
      <c r="L16" s="106"/>
    </row>
    <row r="17" spans="1:12" ht="20.100000000000001" customHeight="1">
      <c r="A17" s="99"/>
      <c r="B17" s="192"/>
      <c r="C17" s="210"/>
      <c r="D17" s="102" t="s">
        <v>527</v>
      </c>
      <c r="E17" s="100"/>
      <c r="F17" s="103"/>
      <c r="G17" s="104"/>
      <c r="H17" s="103">
        <v>6</v>
      </c>
      <c r="I17" s="104">
        <v>9.5238095238095237</v>
      </c>
      <c r="J17" s="117"/>
      <c r="K17" s="105"/>
      <c r="L17" s="106"/>
    </row>
    <row r="18" spans="1:12" ht="20.100000000000001" customHeight="1">
      <c r="A18" s="99"/>
      <c r="B18" s="192"/>
      <c r="C18" s="210"/>
      <c r="D18" s="102" t="s">
        <v>528</v>
      </c>
      <c r="E18" s="100"/>
      <c r="F18" s="103">
        <v>8</v>
      </c>
      <c r="G18" s="104">
        <v>40</v>
      </c>
      <c r="H18" s="103">
        <v>16</v>
      </c>
      <c r="I18" s="104">
        <v>25.396825396825395</v>
      </c>
      <c r="J18" s="117"/>
      <c r="K18" s="105"/>
      <c r="L18" s="106"/>
    </row>
    <row r="19" spans="1:12" ht="20.100000000000001" customHeight="1">
      <c r="A19" s="107"/>
      <c r="B19" s="194"/>
      <c r="C19" s="213"/>
      <c r="D19" s="110" t="s">
        <v>366</v>
      </c>
      <c r="E19" s="108"/>
      <c r="F19" s="111"/>
      <c r="G19" s="112"/>
      <c r="H19" s="111"/>
      <c r="I19" s="112"/>
      <c r="J19" s="113"/>
      <c r="K19" s="114"/>
      <c r="L19" s="115"/>
    </row>
    <row r="20" spans="1:12" ht="20.100000000000001" customHeight="1">
      <c r="A20" s="99" t="s">
        <v>2789</v>
      </c>
      <c r="B20" s="214" t="s">
        <v>529</v>
      </c>
      <c r="C20" s="211" t="s">
        <v>4868</v>
      </c>
      <c r="D20" s="102"/>
      <c r="E20" s="100"/>
      <c r="F20" s="103"/>
      <c r="G20" s="104"/>
      <c r="H20" s="103"/>
      <c r="I20" s="104"/>
      <c r="J20" s="178" t="s">
        <v>1</v>
      </c>
      <c r="K20" s="178" t="s">
        <v>1</v>
      </c>
      <c r="L20" s="106"/>
    </row>
    <row r="21" spans="1:12" ht="20.100000000000001" customHeight="1">
      <c r="A21" s="141" t="s">
        <v>2790</v>
      </c>
      <c r="B21" s="209" t="s">
        <v>530</v>
      </c>
      <c r="C21" s="215" t="s">
        <v>4950</v>
      </c>
      <c r="D21" s="143" t="s">
        <v>531</v>
      </c>
      <c r="E21" s="142"/>
      <c r="F21" s="160">
        <v>619</v>
      </c>
      <c r="G21" s="164">
        <v>87.677053824362602</v>
      </c>
      <c r="H21" s="160">
        <v>1948</v>
      </c>
      <c r="I21" s="164">
        <v>93.789118921521435</v>
      </c>
      <c r="J21" s="178" t="s">
        <v>1</v>
      </c>
      <c r="K21" s="178" t="s">
        <v>1</v>
      </c>
      <c r="L21" s="185"/>
    </row>
    <row r="22" spans="1:12" ht="20.100000000000001" customHeight="1">
      <c r="A22" s="99"/>
      <c r="B22" s="192"/>
      <c r="C22" s="210"/>
      <c r="D22" s="102" t="s">
        <v>532</v>
      </c>
      <c r="E22" s="100"/>
      <c r="F22" s="103">
        <v>61</v>
      </c>
      <c r="G22" s="104">
        <v>8.640226628895185</v>
      </c>
      <c r="H22" s="103">
        <v>106</v>
      </c>
      <c r="I22" s="104">
        <v>5.1035146846413095</v>
      </c>
      <c r="J22" s="117"/>
      <c r="K22" s="105"/>
      <c r="L22" s="106"/>
    </row>
    <row r="23" spans="1:12" ht="20.100000000000001" customHeight="1">
      <c r="A23" s="99"/>
      <c r="B23" s="192"/>
      <c r="C23" s="210"/>
      <c r="D23" s="102" t="s">
        <v>2339</v>
      </c>
      <c r="E23" s="100"/>
      <c r="F23" s="103">
        <v>26</v>
      </c>
      <c r="G23" s="104">
        <v>3.6827195467422098</v>
      </c>
      <c r="H23" s="103">
        <v>23</v>
      </c>
      <c r="I23" s="104">
        <v>1.1073663938372653</v>
      </c>
      <c r="J23" s="117"/>
      <c r="K23" s="105"/>
      <c r="L23" s="106"/>
    </row>
    <row r="24" spans="1:12" ht="20.100000000000001" customHeight="1">
      <c r="A24" s="141" t="s">
        <v>2791</v>
      </c>
      <c r="B24" s="209" t="s">
        <v>533</v>
      </c>
      <c r="C24" s="212" t="s">
        <v>4869</v>
      </c>
      <c r="D24" s="143" t="s">
        <v>534</v>
      </c>
      <c r="E24" s="142"/>
      <c r="F24" s="160">
        <v>64</v>
      </c>
      <c r="G24" s="164">
        <v>10.339256865912763</v>
      </c>
      <c r="H24" s="160">
        <v>959</v>
      </c>
      <c r="I24" s="164">
        <v>49.229979466119097</v>
      </c>
      <c r="J24" s="178" t="s">
        <v>1</v>
      </c>
      <c r="K24" s="178" t="s">
        <v>1</v>
      </c>
      <c r="L24" s="185"/>
    </row>
    <row r="25" spans="1:12" ht="20.100000000000001" customHeight="1">
      <c r="A25" s="99"/>
      <c r="B25" s="192"/>
      <c r="C25" s="210"/>
      <c r="D25" s="102" t="s">
        <v>535</v>
      </c>
      <c r="E25" s="100"/>
      <c r="F25" s="103">
        <v>555</v>
      </c>
      <c r="G25" s="104">
        <v>89.660743134087241</v>
      </c>
      <c r="H25" s="103">
        <v>989</v>
      </c>
      <c r="I25" s="104">
        <v>50.770020533880903</v>
      </c>
      <c r="J25" s="117"/>
      <c r="K25" s="105"/>
      <c r="L25" s="106"/>
    </row>
    <row r="26" spans="1:12" ht="20.100000000000001" customHeight="1">
      <c r="A26" s="141" t="s">
        <v>2792</v>
      </c>
      <c r="B26" s="209" t="s">
        <v>2401</v>
      </c>
      <c r="C26" s="212" t="s">
        <v>4870</v>
      </c>
      <c r="D26" s="143" t="s">
        <v>536</v>
      </c>
      <c r="E26" s="142"/>
      <c r="F26" s="160">
        <v>10</v>
      </c>
      <c r="G26" s="164">
        <v>38.46153846153846</v>
      </c>
      <c r="H26" s="160">
        <v>6</v>
      </c>
      <c r="I26" s="164">
        <v>26.086956521739129</v>
      </c>
      <c r="J26" s="178" t="s">
        <v>1</v>
      </c>
      <c r="K26" s="178" t="s">
        <v>1</v>
      </c>
      <c r="L26" s="185"/>
    </row>
    <row r="27" spans="1:12" ht="20.100000000000001" customHeight="1">
      <c r="A27" s="99"/>
      <c r="B27" s="192"/>
      <c r="C27" s="210"/>
      <c r="D27" s="102" t="s">
        <v>537</v>
      </c>
      <c r="E27" s="100"/>
      <c r="F27" s="103">
        <v>16</v>
      </c>
      <c r="G27" s="104">
        <v>61.53846153846154</v>
      </c>
      <c r="H27" s="103">
        <v>17</v>
      </c>
      <c r="I27" s="104">
        <v>73.91304347826086</v>
      </c>
      <c r="J27" s="117"/>
      <c r="K27" s="105"/>
      <c r="L27" s="106"/>
    </row>
    <row r="28" spans="1:12" ht="20.100000000000001" customHeight="1">
      <c r="A28" s="141" t="s">
        <v>2793</v>
      </c>
      <c r="B28" s="209" t="s">
        <v>538</v>
      </c>
      <c r="C28" s="215" t="s">
        <v>4871</v>
      </c>
      <c r="D28" s="143" t="s">
        <v>539</v>
      </c>
      <c r="E28" s="142"/>
      <c r="F28" s="160">
        <v>199</v>
      </c>
      <c r="G28" s="164">
        <v>21.467098166127293</v>
      </c>
      <c r="H28" s="160">
        <v>198</v>
      </c>
      <c r="I28" s="164">
        <v>16.045380875202593</v>
      </c>
      <c r="J28" s="178" t="s">
        <v>1</v>
      </c>
      <c r="K28" s="178" t="s">
        <v>1</v>
      </c>
      <c r="L28" s="185"/>
    </row>
    <row r="29" spans="1:12" ht="20.100000000000001" customHeight="1">
      <c r="A29" s="99"/>
      <c r="B29" s="192"/>
      <c r="C29" s="210"/>
      <c r="D29" s="102" t="s">
        <v>540</v>
      </c>
      <c r="E29" s="100"/>
      <c r="F29" s="103">
        <v>728</v>
      </c>
      <c r="G29" s="104">
        <v>78.532901833872714</v>
      </c>
      <c r="H29" s="103">
        <v>1036</v>
      </c>
      <c r="I29" s="104">
        <v>83.954619124797404</v>
      </c>
      <c r="J29" s="117"/>
      <c r="K29" s="105"/>
      <c r="L29" s="106"/>
    </row>
    <row r="30" spans="1:12" ht="20.100000000000001" customHeight="1">
      <c r="A30" s="141" t="s">
        <v>2794</v>
      </c>
      <c r="B30" s="209" t="s">
        <v>2402</v>
      </c>
      <c r="C30" s="212" t="s">
        <v>4872</v>
      </c>
      <c r="D30" s="143" t="s">
        <v>539</v>
      </c>
      <c r="E30" s="142"/>
      <c r="F30" s="160">
        <v>14</v>
      </c>
      <c r="G30" s="164">
        <v>1.9230769230769231</v>
      </c>
      <c r="H30" s="160">
        <v>48</v>
      </c>
      <c r="I30" s="164">
        <v>4.6332046332046328</v>
      </c>
      <c r="J30" s="178" t="s">
        <v>1</v>
      </c>
      <c r="K30" s="178" t="s">
        <v>1</v>
      </c>
      <c r="L30" s="185"/>
    </row>
    <row r="31" spans="1:12" ht="20.100000000000001" customHeight="1">
      <c r="A31" s="99"/>
      <c r="B31" s="192"/>
      <c r="C31" s="210"/>
      <c r="D31" s="102" t="s">
        <v>540</v>
      </c>
      <c r="E31" s="100"/>
      <c r="F31" s="103">
        <v>714</v>
      </c>
      <c r="G31" s="104">
        <v>98.07692307692308</v>
      </c>
      <c r="H31" s="103">
        <v>988</v>
      </c>
      <c r="I31" s="104">
        <v>95.366795366795358</v>
      </c>
      <c r="J31" s="117"/>
      <c r="K31" s="105"/>
      <c r="L31" s="106"/>
    </row>
    <row r="32" spans="1:12" ht="20.100000000000001" customHeight="1">
      <c r="A32" s="141" t="s">
        <v>2795</v>
      </c>
      <c r="B32" s="209" t="s">
        <v>541</v>
      </c>
      <c r="C32" s="215" t="s">
        <v>4873</v>
      </c>
      <c r="D32" s="143" t="s">
        <v>542</v>
      </c>
      <c r="E32" s="142"/>
      <c r="F32" s="160">
        <v>176</v>
      </c>
      <c r="G32" s="164">
        <v>82.629107981220656</v>
      </c>
      <c r="H32" s="160">
        <v>204</v>
      </c>
      <c r="I32" s="164">
        <v>82.926829268292678</v>
      </c>
      <c r="J32" s="178" t="s">
        <v>1</v>
      </c>
      <c r="K32" s="178" t="s">
        <v>1</v>
      </c>
      <c r="L32" s="185"/>
    </row>
    <row r="33" spans="1:12" ht="20.100000000000001" customHeight="1" thickBot="1">
      <c r="A33" s="216"/>
      <c r="B33" s="217"/>
      <c r="C33" s="218"/>
      <c r="D33" s="165" t="s">
        <v>543</v>
      </c>
      <c r="E33" s="202"/>
      <c r="F33" s="203">
        <v>37</v>
      </c>
      <c r="G33" s="204">
        <v>17.370892018779344</v>
      </c>
      <c r="H33" s="203">
        <v>42</v>
      </c>
      <c r="I33" s="204">
        <v>17.073170731707318</v>
      </c>
      <c r="J33" s="205"/>
      <c r="K33" s="206"/>
      <c r="L33" s="207"/>
    </row>
  </sheetData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4" tint="-0.499984740745262"/>
  </sheetPr>
  <dimension ref="A1:L676"/>
  <sheetViews>
    <sheetView showGridLines="0" zoomScaleNormal="100" workbookViewId="0">
      <pane ySplit="2" topLeftCell="A3" activePane="bottomLeft" state="frozen"/>
      <selection sqref="A1:L2"/>
      <selection pane="bottomLeft" activeCell="A3" sqref="A3"/>
    </sheetView>
  </sheetViews>
  <sheetFormatPr defaultColWidth="9" defaultRowHeight="20.100000000000001" customHeight="1"/>
  <cols>
    <col min="1" max="1" width="14.5" style="219" customWidth="1"/>
    <col min="2" max="2" width="32.375" style="220" customWidth="1"/>
    <col min="3" max="3" width="28.375" style="220" customWidth="1"/>
    <col min="4" max="4" width="56.75" style="136" customWidth="1"/>
    <col min="5" max="5" width="10.625" style="136" customWidth="1"/>
    <col min="6" max="11" width="9.625" style="136" customWidth="1"/>
    <col min="12" max="12" width="52.875" style="136" bestFit="1" customWidth="1"/>
    <col min="13" max="16384" width="9" style="136"/>
  </cols>
  <sheetData>
    <row r="1" spans="1:12" ht="20.100000000000001" customHeight="1">
      <c r="A1" s="331" t="s">
        <v>2297</v>
      </c>
      <c r="B1" s="338" t="s">
        <v>1151</v>
      </c>
      <c r="C1" s="333" t="s">
        <v>1150</v>
      </c>
      <c r="D1" s="333" t="s">
        <v>1149</v>
      </c>
      <c r="E1" s="333" t="s">
        <v>1148</v>
      </c>
      <c r="F1" s="335" t="s">
        <v>2464</v>
      </c>
      <c r="G1" s="335"/>
      <c r="H1" s="335" t="s">
        <v>1147</v>
      </c>
      <c r="I1" s="335"/>
      <c r="J1" s="336" t="s">
        <v>2</v>
      </c>
      <c r="K1" s="337"/>
      <c r="L1" s="329" t="s">
        <v>1146</v>
      </c>
    </row>
    <row r="2" spans="1:12" ht="38.25" customHeight="1" thickBot="1">
      <c r="A2" s="332"/>
      <c r="B2" s="339"/>
      <c r="C2" s="334"/>
      <c r="D2" s="334"/>
      <c r="E2" s="334"/>
      <c r="F2" s="303" t="s">
        <v>1154</v>
      </c>
      <c r="G2" s="304" t="s">
        <v>4951</v>
      </c>
      <c r="H2" s="303" t="s">
        <v>1154</v>
      </c>
      <c r="I2" s="304" t="s">
        <v>1153</v>
      </c>
      <c r="J2" s="305" t="s">
        <v>2465</v>
      </c>
      <c r="K2" s="305" t="s">
        <v>1152</v>
      </c>
      <c r="L2" s="330"/>
    </row>
    <row r="3" spans="1:12" ht="20.100000000000001" customHeight="1" thickTop="1">
      <c r="A3" s="227" t="s">
        <v>2796</v>
      </c>
      <c r="B3" s="228" t="s">
        <v>2797</v>
      </c>
      <c r="C3" s="229" t="s">
        <v>2186</v>
      </c>
      <c r="D3" s="230"/>
      <c r="E3" s="231"/>
      <c r="F3" s="232">
        <v>781</v>
      </c>
      <c r="G3" s="233">
        <v>100</v>
      </c>
      <c r="H3" s="232"/>
      <c r="I3" s="233"/>
      <c r="J3" s="234" t="s">
        <v>1</v>
      </c>
      <c r="K3" s="234"/>
      <c r="L3" s="235"/>
    </row>
    <row r="4" spans="1:12" s="50" customFormat="1" ht="16.5">
      <c r="A4" s="99" t="s">
        <v>2798</v>
      </c>
      <c r="B4" s="192" t="s">
        <v>2799</v>
      </c>
      <c r="C4" s="210" t="s">
        <v>2186</v>
      </c>
      <c r="D4" s="143" t="s">
        <v>159</v>
      </c>
      <c r="E4" s="100"/>
      <c r="F4" s="103">
        <v>8</v>
      </c>
      <c r="G4" s="104">
        <v>1.0243277848911652</v>
      </c>
      <c r="H4" s="103"/>
      <c r="I4" s="104"/>
      <c r="J4" s="176" t="s">
        <v>1</v>
      </c>
      <c r="K4" s="176"/>
      <c r="L4" s="106"/>
    </row>
    <row r="5" spans="1:12" s="50" customFormat="1" ht="16.5">
      <c r="A5" s="99"/>
      <c r="B5" s="192"/>
      <c r="C5" s="210"/>
      <c r="D5" s="102" t="s">
        <v>160</v>
      </c>
      <c r="E5" s="100"/>
      <c r="F5" s="103">
        <v>1</v>
      </c>
      <c r="G5" s="104">
        <v>0.12804097311139565</v>
      </c>
      <c r="H5" s="103"/>
      <c r="I5" s="104"/>
      <c r="J5" s="104"/>
      <c r="K5" s="176"/>
      <c r="L5" s="106"/>
    </row>
    <row r="6" spans="1:12" s="50" customFormat="1" ht="16.5">
      <c r="A6" s="99"/>
      <c r="B6" s="192"/>
      <c r="C6" s="210"/>
      <c r="D6" s="102" t="s">
        <v>161</v>
      </c>
      <c r="E6" s="100"/>
      <c r="F6" s="103">
        <v>367</v>
      </c>
      <c r="G6" s="104">
        <v>46.991037131882202</v>
      </c>
      <c r="H6" s="103"/>
      <c r="I6" s="104"/>
      <c r="J6" s="104"/>
      <c r="K6" s="176"/>
      <c r="L6" s="106"/>
    </row>
    <row r="7" spans="1:12" s="50" customFormat="1" ht="16.5">
      <c r="A7" s="99"/>
      <c r="B7" s="192"/>
      <c r="C7" s="210"/>
      <c r="D7" s="102" t="s">
        <v>384</v>
      </c>
      <c r="E7" s="100"/>
      <c r="F7" s="103">
        <v>4</v>
      </c>
      <c r="G7" s="104">
        <v>0.51216389244558258</v>
      </c>
      <c r="H7" s="103"/>
      <c r="I7" s="104"/>
      <c r="J7" s="104"/>
      <c r="K7" s="176"/>
      <c r="L7" s="106"/>
    </row>
    <row r="8" spans="1:12" s="50" customFormat="1" ht="16.5">
      <c r="A8" s="99"/>
      <c r="B8" s="192"/>
      <c r="C8" s="210"/>
      <c r="D8" s="102" t="s">
        <v>385</v>
      </c>
      <c r="E8" s="100"/>
      <c r="F8" s="103">
        <v>23</v>
      </c>
      <c r="G8" s="104">
        <v>2.9449423815620999</v>
      </c>
      <c r="H8" s="103"/>
      <c r="I8" s="104"/>
      <c r="J8" s="104"/>
      <c r="K8" s="176"/>
      <c r="L8" s="106"/>
    </row>
    <row r="9" spans="1:12" s="50" customFormat="1" ht="16.5">
      <c r="A9" s="99"/>
      <c r="B9" s="192"/>
      <c r="C9" s="210"/>
      <c r="D9" s="102" t="s">
        <v>162</v>
      </c>
      <c r="E9" s="100"/>
      <c r="F9" s="103">
        <v>96</v>
      </c>
      <c r="G9" s="104">
        <v>12.291933418693983</v>
      </c>
      <c r="H9" s="103"/>
      <c r="I9" s="104"/>
      <c r="J9" s="104"/>
      <c r="K9" s="176"/>
      <c r="L9" s="106"/>
    </row>
    <row r="10" spans="1:12" s="50" customFormat="1" ht="16.5">
      <c r="A10" s="99"/>
      <c r="B10" s="192"/>
      <c r="C10" s="210"/>
      <c r="D10" s="102" t="s">
        <v>163</v>
      </c>
      <c r="E10" s="100"/>
      <c r="F10" s="103">
        <v>53</v>
      </c>
      <c r="G10" s="104">
        <v>6.7861715749039693</v>
      </c>
      <c r="H10" s="103"/>
      <c r="I10" s="104"/>
      <c r="J10" s="104"/>
      <c r="K10" s="176"/>
      <c r="L10" s="106"/>
    </row>
    <row r="11" spans="1:12" s="50" customFormat="1" ht="16.5">
      <c r="A11" s="99"/>
      <c r="B11" s="192"/>
      <c r="C11" s="210"/>
      <c r="D11" s="102" t="s">
        <v>246</v>
      </c>
      <c r="E11" s="100"/>
      <c r="F11" s="103">
        <v>49</v>
      </c>
      <c r="G11" s="104">
        <v>6.2740076824583868</v>
      </c>
      <c r="H11" s="103"/>
      <c r="I11" s="104"/>
      <c r="J11" s="104"/>
      <c r="K11" s="176"/>
      <c r="L11" s="106"/>
    </row>
    <row r="12" spans="1:12" s="50" customFormat="1" ht="16.5">
      <c r="A12" s="99"/>
      <c r="B12" s="192"/>
      <c r="C12" s="210"/>
      <c r="D12" s="102" t="s">
        <v>164</v>
      </c>
      <c r="E12" s="100"/>
      <c r="F12" s="103">
        <v>25</v>
      </c>
      <c r="G12" s="104">
        <v>3.2010243277848911</v>
      </c>
      <c r="H12" s="103"/>
      <c r="I12" s="104"/>
      <c r="J12" s="104"/>
      <c r="K12" s="176"/>
      <c r="L12" s="106"/>
    </row>
    <row r="13" spans="1:12" s="50" customFormat="1" ht="16.5">
      <c r="A13" s="99"/>
      <c r="B13" s="192"/>
      <c r="C13" s="210"/>
      <c r="D13" s="102" t="s">
        <v>1970</v>
      </c>
      <c r="E13" s="100"/>
      <c r="F13" s="103">
        <v>4</v>
      </c>
      <c r="G13" s="104">
        <v>0.51216389244558258</v>
      </c>
      <c r="H13" s="103"/>
      <c r="I13" s="104"/>
      <c r="J13" s="104"/>
      <c r="K13" s="176"/>
      <c r="L13" s="106"/>
    </row>
    <row r="14" spans="1:12" s="50" customFormat="1" ht="16.5">
      <c r="A14" s="99"/>
      <c r="B14" s="192"/>
      <c r="C14" s="210"/>
      <c r="D14" s="102" t="s">
        <v>165</v>
      </c>
      <c r="E14" s="100"/>
      <c r="F14" s="103">
        <v>6</v>
      </c>
      <c r="G14" s="104">
        <v>0.76824583866837393</v>
      </c>
      <c r="H14" s="103"/>
      <c r="I14" s="104"/>
      <c r="J14" s="104"/>
      <c r="K14" s="176"/>
      <c r="L14" s="106"/>
    </row>
    <row r="15" spans="1:12" s="50" customFormat="1" ht="16.5">
      <c r="A15" s="99"/>
      <c r="B15" s="192"/>
      <c r="C15" s="210"/>
      <c r="D15" s="102" t="s">
        <v>1971</v>
      </c>
      <c r="E15" s="100"/>
      <c r="F15" s="103">
        <v>6</v>
      </c>
      <c r="G15" s="104">
        <v>0.76824583866837393</v>
      </c>
      <c r="H15" s="103"/>
      <c r="I15" s="104"/>
      <c r="J15" s="104"/>
      <c r="K15" s="176"/>
      <c r="L15" s="106"/>
    </row>
    <row r="16" spans="1:12" s="50" customFormat="1" ht="16.5">
      <c r="A16" s="99"/>
      <c r="B16" s="192"/>
      <c r="C16" s="210"/>
      <c r="D16" s="102" t="s">
        <v>166</v>
      </c>
      <c r="E16" s="100"/>
      <c r="F16" s="103">
        <v>9</v>
      </c>
      <c r="G16" s="104">
        <v>1.1523687580025608</v>
      </c>
      <c r="H16" s="103"/>
      <c r="I16" s="104"/>
      <c r="J16" s="104"/>
      <c r="K16" s="176"/>
      <c r="L16" s="106"/>
    </row>
    <row r="17" spans="1:12" s="50" customFormat="1" ht="16.5">
      <c r="A17" s="99"/>
      <c r="B17" s="192"/>
      <c r="C17" s="210"/>
      <c r="D17" s="102" t="s">
        <v>1972</v>
      </c>
      <c r="E17" s="100"/>
      <c r="F17" s="103">
        <v>38</v>
      </c>
      <c r="G17" s="104">
        <v>4.8655569782330348</v>
      </c>
      <c r="H17" s="103"/>
      <c r="I17" s="104"/>
      <c r="J17" s="104"/>
      <c r="K17" s="176"/>
      <c r="L17" s="106"/>
    </row>
    <row r="18" spans="1:12" s="50" customFormat="1" ht="16.5">
      <c r="A18" s="99"/>
      <c r="B18" s="192"/>
      <c r="C18" s="210"/>
      <c r="D18" s="102" t="s">
        <v>1973</v>
      </c>
      <c r="E18" s="100"/>
      <c r="F18" s="103">
        <v>19</v>
      </c>
      <c r="G18" s="104">
        <v>2.4327784891165174</v>
      </c>
      <c r="H18" s="103"/>
      <c r="I18" s="104"/>
      <c r="J18" s="104"/>
      <c r="K18" s="176"/>
      <c r="L18" s="106"/>
    </row>
    <row r="19" spans="1:12" s="50" customFormat="1" ht="16.5">
      <c r="A19" s="99"/>
      <c r="B19" s="192"/>
      <c r="C19" s="210"/>
      <c r="D19" s="102" t="s">
        <v>167</v>
      </c>
      <c r="E19" s="100"/>
      <c r="F19" s="103">
        <v>18</v>
      </c>
      <c r="G19" s="104">
        <v>2.3047375160051216</v>
      </c>
      <c r="H19" s="103"/>
      <c r="I19" s="104"/>
      <c r="J19" s="104"/>
      <c r="K19" s="176"/>
      <c r="L19" s="106"/>
    </row>
    <row r="20" spans="1:12" s="50" customFormat="1" ht="16.5">
      <c r="A20" s="99"/>
      <c r="B20" s="192"/>
      <c r="C20" s="210"/>
      <c r="D20" s="102" t="s">
        <v>1974</v>
      </c>
      <c r="E20" s="100"/>
      <c r="F20" s="103">
        <v>23</v>
      </c>
      <c r="G20" s="104">
        <v>2.9449423815620999</v>
      </c>
      <c r="H20" s="103"/>
      <c r="I20" s="104"/>
      <c r="J20" s="104"/>
      <c r="K20" s="176"/>
      <c r="L20" s="106"/>
    </row>
    <row r="21" spans="1:12" s="50" customFormat="1" ht="16.5">
      <c r="A21" s="99"/>
      <c r="B21" s="192"/>
      <c r="C21" s="210"/>
      <c r="D21" s="102" t="s">
        <v>168</v>
      </c>
      <c r="E21" s="100"/>
      <c r="F21" s="103">
        <v>7</v>
      </c>
      <c r="G21" s="104">
        <v>0.89628681177976954</v>
      </c>
      <c r="H21" s="103"/>
      <c r="I21" s="104"/>
      <c r="J21" s="104"/>
      <c r="K21" s="176"/>
      <c r="L21" s="106"/>
    </row>
    <row r="22" spans="1:12" s="50" customFormat="1" ht="16.5">
      <c r="A22" s="99"/>
      <c r="B22" s="192"/>
      <c r="C22" s="210"/>
      <c r="D22" s="102" t="s">
        <v>1975</v>
      </c>
      <c r="E22" s="100"/>
      <c r="F22" s="103">
        <v>25</v>
      </c>
      <c r="G22" s="104">
        <v>3.2010243277848911</v>
      </c>
      <c r="H22" s="103"/>
      <c r="I22" s="104"/>
      <c r="J22" s="104"/>
      <c r="K22" s="176"/>
      <c r="L22" s="106"/>
    </row>
    <row r="23" spans="1:12" s="50" customFormat="1" ht="16.5">
      <c r="A23" s="99"/>
      <c r="B23" s="192"/>
      <c r="C23" s="210"/>
      <c r="D23" s="102" t="s">
        <v>1976</v>
      </c>
      <c r="E23" s="100"/>
      <c r="F23" s="103"/>
      <c r="G23" s="104"/>
      <c r="H23" s="103"/>
      <c r="I23" s="104"/>
      <c r="J23" s="104"/>
      <c r="K23" s="176"/>
      <c r="L23" s="106"/>
    </row>
    <row r="24" spans="1:12" s="50" customFormat="1" ht="16.5">
      <c r="A24" s="107"/>
      <c r="B24" s="194"/>
      <c r="C24" s="213"/>
      <c r="D24" s="110" t="s">
        <v>169</v>
      </c>
      <c r="E24" s="108"/>
      <c r="F24" s="111"/>
      <c r="G24" s="112"/>
      <c r="H24" s="111"/>
      <c r="I24" s="112"/>
      <c r="J24" s="112"/>
      <c r="K24" s="177"/>
      <c r="L24" s="115"/>
    </row>
    <row r="25" spans="1:12" ht="20.100000000000001" customHeight="1">
      <c r="A25" s="99" t="s">
        <v>2800</v>
      </c>
      <c r="B25" s="192" t="s">
        <v>544</v>
      </c>
      <c r="C25" s="226" t="s">
        <v>2803</v>
      </c>
      <c r="D25" s="102"/>
      <c r="E25" s="100"/>
      <c r="F25" s="103">
        <v>63</v>
      </c>
      <c r="G25" s="112">
        <v>100</v>
      </c>
      <c r="H25" s="103">
        <v>959</v>
      </c>
      <c r="I25" s="112">
        <v>100</v>
      </c>
      <c r="J25" s="176" t="s">
        <v>1</v>
      </c>
      <c r="K25" s="176" t="s">
        <v>1</v>
      </c>
      <c r="L25" s="106"/>
    </row>
    <row r="26" spans="1:12" ht="20.100000000000001" customHeight="1">
      <c r="A26" s="141" t="s">
        <v>2804</v>
      </c>
      <c r="B26" s="209" t="s">
        <v>545</v>
      </c>
      <c r="C26" s="222" t="s">
        <v>2802</v>
      </c>
      <c r="D26" s="143"/>
      <c r="E26" s="142" t="s">
        <v>2292</v>
      </c>
      <c r="F26" s="160">
        <v>61</v>
      </c>
      <c r="G26" s="104">
        <v>96.825396799999993</v>
      </c>
      <c r="H26" s="160">
        <v>954</v>
      </c>
      <c r="I26" s="104">
        <f>H26/(H26+H28)*100</f>
        <v>99.478623566214807</v>
      </c>
      <c r="J26" s="178" t="s">
        <v>1</v>
      </c>
      <c r="K26" s="178" t="s">
        <v>1</v>
      </c>
      <c r="L26" s="185"/>
    </row>
    <row r="27" spans="1:12" ht="20.100000000000001" customHeight="1">
      <c r="A27" s="99"/>
      <c r="B27" s="192"/>
      <c r="C27" s="222"/>
      <c r="D27" s="102" t="s">
        <v>111</v>
      </c>
      <c r="E27" s="100"/>
      <c r="F27" s="103"/>
      <c r="G27" s="104"/>
      <c r="H27" s="103"/>
      <c r="I27" s="104"/>
      <c r="J27" s="105"/>
      <c r="K27" s="105"/>
      <c r="L27" s="106"/>
    </row>
    <row r="28" spans="1:12" ht="20.100000000000001" customHeight="1">
      <c r="A28" s="107"/>
      <c r="B28" s="194"/>
      <c r="C28" s="213"/>
      <c r="D28" s="102" t="s">
        <v>113</v>
      </c>
      <c r="E28" s="108"/>
      <c r="F28" s="111">
        <v>2</v>
      </c>
      <c r="G28" s="112">
        <v>3.1746032</v>
      </c>
      <c r="H28" s="111">
        <v>5</v>
      </c>
      <c r="I28" s="112">
        <f>100-I26</f>
        <v>0.52137643378519272</v>
      </c>
      <c r="J28" s="114"/>
      <c r="K28" s="114"/>
      <c r="L28" s="115"/>
    </row>
    <row r="29" spans="1:12" ht="20.100000000000001" customHeight="1">
      <c r="A29" s="99" t="s">
        <v>2801</v>
      </c>
      <c r="B29" s="209" t="s">
        <v>546</v>
      </c>
      <c r="C29" s="212" t="s">
        <v>2805</v>
      </c>
      <c r="D29" s="143" t="s">
        <v>114</v>
      </c>
      <c r="E29" s="100"/>
      <c r="F29" s="103"/>
      <c r="G29" s="104"/>
      <c r="H29" s="103">
        <v>1</v>
      </c>
      <c r="I29" s="104">
        <v>20</v>
      </c>
      <c r="J29" s="178" t="s">
        <v>1</v>
      </c>
      <c r="K29" s="178" t="s">
        <v>1</v>
      </c>
      <c r="L29" s="106"/>
    </row>
    <row r="30" spans="1:12" ht="20.100000000000001" customHeight="1">
      <c r="A30" s="99"/>
      <c r="B30" s="192"/>
      <c r="C30" s="222"/>
      <c r="D30" s="102" t="s">
        <v>115</v>
      </c>
      <c r="E30" s="100"/>
      <c r="F30" s="103">
        <v>1</v>
      </c>
      <c r="G30" s="104">
        <v>50</v>
      </c>
      <c r="H30" s="103">
        <v>2</v>
      </c>
      <c r="I30" s="104">
        <v>40</v>
      </c>
      <c r="J30" s="117"/>
      <c r="K30" s="105"/>
      <c r="L30" s="106"/>
    </row>
    <row r="31" spans="1:12" ht="20.100000000000001" customHeight="1">
      <c r="A31" s="99"/>
      <c r="B31" s="223"/>
      <c r="C31" s="222"/>
      <c r="D31" s="102" t="s">
        <v>116</v>
      </c>
      <c r="E31" s="100"/>
      <c r="F31" s="103">
        <v>1</v>
      </c>
      <c r="G31" s="104">
        <v>50</v>
      </c>
      <c r="H31" s="103">
        <v>1</v>
      </c>
      <c r="I31" s="104">
        <v>20</v>
      </c>
      <c r="J31" s="117"/>
      <c r="K31" s="105"/>
      <c r="L31" s="106"/>
    </row>
    <row r="32" spans="1:12" ht="20.100000000000001" customHeight="1">
      <c r="A32" s="107"/>
      <c r="B32" s="224"/>
      <c r="C32" s="213"/>
      <c r="D32" s="102" t="s">
        <v>117</v>
      </c>
      <c r="E32" s="108"/>
      <c r="F32" s="111"/>
      <c r="G32" s="112"/>
      <c r="H32" s="111">
        <v>1</v>
      </c>
      <c r="I32" s="112">
        <v>20</v>
      </c>
      <c r="J32" s="113"/>
      <c r="K32" s="114"/>
      <c r="L32" s="115"/>
    </row>
    <row r="33" spans="1:12" ht="20.100000000000001" customHeight="1">
      <c r="A33" s="141" t="s">
        <v>2806</v>
      </c>
      <c r="B33" s="209" t="s">
        <v>547</v>
      </c>
      <c r="C33" s="226" t="s">
        <v>2803</v>
      </c>
      <c r="D33" s="143"/>
      <c r="E33" s="142"/>
      <c r="F33" s="160">
        <v>63</v>
      </c>
      <c r="G33" s="164">
        <v>100</v>
      </c>
      <c r="H33" s="160">
        <v>216</v>
      </c>
      <c r="I33" s="164">
        <v>100</v>
      </c>
      <c r="J33" s="178" t="s">
        <v>1</v>
      </c>
      <c r="K33" s="178" t="s">
        <v>1</v>
      </c>
      <c r="L33" s="185"/>
    </row>
    <row r="34" spans="1:12" ht="20.100000000000001" customHeight="1">
      <c r="A34" s="141" t="s">
        <v>2807</v>
      </c>
      <c r="B34" s="209" t="s">
        <v>548</v>
      </c>
      <c r="C34" s="226" t="s">
        <v>2803</v>
      </c>
      <c r="D34" s="93"/>
      <c r="E34" s="142"/>
      <c r="F34" s="160">
        <v>63</v>
      </c>
      <c r="G34" s="164">
        <v>100</v>
      </c>
      <c r="H34" s="160">
        <v>216</v>
      </c>
      <c r="I34" s="164">
        <v>100</v>
      </c>
      <c r="J34" s="178" t="s">
        <v>1</v>
      </c>
      <c r="K34" s="178" t="s">
        <v>1</v>
      </c>
      <c r="L34" s="185"/>
    </row>
    <row r="35" spans="1:12" ht="20.100000000000001" customHeight="1">
      <c r="A35" s="141" t="s">
        <v>2808</v>
      </c>
      <c r="B35" s="209" t="s">
        <v>2809</v>
      </c>
      <c r="C35" s="142" t="s">
        <v>2813</v>
      </c>
      <c r="D35" s="102" t="s">
        <v>2810</v>
      </c>
      <c r="E35" s="142"/>
      <c r="F35" s="160">
        <v>763</v>
      </c>
      <c r="G35" s="164">
        <v>97.695262483994881</v>
      </c>
      <c r="H35" s="160">
        <v>891</v>
      </c>
      <c r="I35" s="164">
        <v>92.909280500521376</v>
      </c>
      <c r="J35" s="178" t="s">
        <v>1</v>
      </c>
      <c r="K35" s="178"/>
      <c r="L35" s="185"/>
    </row>
    <row r="36" spans="1:12" ht="20.100000000000001" customHeight="1">
      <c r="A36" s="99"/>
      <c r="B36" s="192"/>
      <c r="C36" s="100"/>
      <c r="D36" s="102" t="s">
        <v>2516</v>
      </c>
      <c r="E36" s="100"/>
      <c r="F36" s="103">
        <v>18</v>
      </c>
      <c r="G36" s="104">
        <v>2.3047375160051216</v>
      </c>
      <c r="H36" s="103">
        <v>68</v>
      </c>
      <c r="I36" s="104">
        <v>7.0907194994786229</v>
      </c>
      <c r="J36" s="117"/>
      <c r="K36" s="105"/>
      <c r="L36" s="106"/>
    </row>
    <row r="37" spans="1:12" ht="20.100000000000001" customHeight="1">
      <c r="A37" s="141" t="s">
        <v>2811</v>
      </c>
      <c r="B37" s="214" t="s">
        <v>386</v>
      </c>
      <c r="C37" s="142" t="s">
        <v>2186</v>
      </c>
      <c r="D37" s="142"/>
      <c r="E37" s="142"/>
      <c r="F37" s="160">
        <v>781</v>
      </c>
      <c r="G37" s="164">
        <v>100</v>
      </c>
      <c r="H37" s="160">
        <v>959</v>
      </c>
      <c r="I37" s="164">
        <v>100</v>
      </c>
      <c r="J37" s="178" t="s">
        <v>1</v>
      </c>
      <c r="K37" s="178" t="s">
        <v>1</v>
      </c>
      <c r="L37" s="185"/>
    </row>
    <row r="38" spans="1:12" ht="20.100000000000001" customHeight="1">
      <c r="A38" s="141" t="s">
        <v>2812</v>
      </c>
      <c r="B38" s="209" t="s">
        <v>387</v>
      </c>
      <c r="C38" s="212" t="s">
        <v>2186</v>
      </c>
      <c r="D38" s="143" t="s">
        <v>170</v>
      </c>
      <c r="E38" s="142"/>
      <c r="F38" s="160">
        <v>38</v>
      </c>
      <c r="G38" s="164">
        <v>4.8655569782330348</v>
      </c>
      <c r="H38" s="160">
        <v>52</v>
      </c>
      <c r="I38" s="164">
        <v>5.4223149113660067</v>
      </c>
      <c r="J38" s="178" t="s">
        <v>1</v>
      </c>
      <c r="K38" s="178" t="s">
        <v>1</v>
      </c>
      <c r="L38" s="185"/>
    </row>
    <row r="39" spans="1:12" ht="20.100000000000001" customHeight="1">
      <c r="A39" s="99"/>
      <c r="B39" s="192"/>
      <c r="C39" s="210"/>
      <c r="D39" s="102" t="s">
        <v>388</v>
      </c>
      <c r="E39" s="100"/>
      <c r="F39" s="103">
        <v>33</v>
      </c>
      <c r="G39" s="104">
        <v>4.225352112676056</v>
      </c>
      <c r="H39" s="103">
        <v>46</v>
      </c>
      <c r="I39" s="104">
        <v>4.7966631908237742</v>
      </c>
      <c r="J39" s="117"/>
      <c r="K39" s="105"/>
      <c r="L39" s="106"/>
    </row>
    <row r="40" spans="1:12" ht="20.100000000000001" customHeight="1">
      <c r="A40" s="99"/>
      <c r="B40" s="192"/>
      <c r="C40" s="210"/>
      <c r="D40" s="102" t="s">
        <v>389</v>
      </c>
      <c r="E40" s="100"/>
      <c r="F40" s="103">
        <v>53</v>
      </c>
      <c r="G40" s="104">
        <v>6.7861715749039693</v>
      </c>
      <c r="H40" s="103">
        <v>57</v>
      </c>
      <c r="I40" s="104">
        <v>5.9436913451511986</v>
      </c>
      <c r="J40" s="117"/>
      <c r="K40" s="105"/>
      <c r="L40" s="106"/>
    </row>
    <row r="41" spans="1:12" ht="20.100000000000001" customHeight="1">
      <c r="A41" s="99"/>
      <c r="B41" s="192"/>
      <c r="C41" s="210"/>
      <c r="D41" s="102" t="s">
        <v>390</v>
      </c>
      <c r="E41" s="100"/>
      <c r="F41" s="103">
        <v>44</v>
      </c>
      <c r="G41" s="104">
        <v>5.6338028169014081</v>
      </c>
      <c r="H41" s="103">
        <v>54</v>
      </c>
      <c r="I41" s="104">
        <v>5.6308654848800836</v>
      </c>
      <c r="J41" s="117"/>
      <c r="K41" s="105"/>
      <c r="L41" s="106"/>
    </row>
    <row r="42" spans="1:12" ht="20.100000000000001" customHeight="1">
      <c r="A42" s="99"/>
      <c r="B42" s="192"/>
      <c r="C42" s="210"/>
      <c r="D42" s="102" t="s">
        <v>391</v>
      </c>
      <c r="E42" s="100"/>
      <c r="F42" s="103">
        <v>28</v>
      </c>
      <c r="G42" s="104">
        <v>3.5851472471190782</v>
      </c>
      <c r="H42" s="103">
        <v>36</v>
      </c>
      <c r="I42" s="104">
        <v>3.7539103232533892</v>
      </c>
      <c r="J42" s="117"/>
      <c r="K42" s="105"/>
      <c r="L42" s="106"/>
    </row>
    <row r="43" spans="1:12" ht="20.100000000000001" customHeight="1">
      <c r="A43" s="99"/>
      <c r="B43" s="192"/>
      <c r="C43" s="210"/>
      <c r="D43" s="102" t="s">
        <v>392</v>
      </c>
      <c r="E43" s="100"/>
      <c r="F43" s="103">
        <v>18</v>
      </c>
      <c r="G43" s="104">
        <v>2.3047375160051216</v>
      </c>
      <c r="H43" s="103">
        <v>22</v>
      </c>
      <c r="I43" s="104">
        <v>2.2940563086548487</v>
      </c>
      <c r="J43" s="117"/>
      <c r="K43" s="105"/>
      <c r="L43" s="106"/>
    </row>
    <row r="44" spans="1:12" ht="20.100000000000001" customHeight="1">
      <c r="A44" s="99"/>
      <c r="B44" s="192"/>
      <c r="C44" s="210"/>
      <c r="D44" s="102" t="s">
        <v>393</v>
      </c>
      <c r="E44" s="100"/>
      <c r="F44" s="103">
        <v>266</v>
      </c>
      <c r="G44" s="104">
        <v>34.058898847631241</v>
      </c>
      <c r="H44" s="103">
        <v>307</v>
      </c>
      <c r="I44" s="104">
        <v>32.012513034410844</v>
      </c>
      <c r="J44" s="117"/>
      <c r="K44" s="105"/>
      <c r="L44" s="106"/>
    </row>
    <row r="45" spans="1:12" ht="20.100000000000001" customHeight="1">
      <c r="A45" s="99"/>
      <c r="B45" s="192"/>
      <c r="C45" s="210"/>
      <c r="D45" s="102" t="s">
        <v>394</v>
      </c>
      <c r="E45" s="100"/>
      <c r="F45" s="103">
        <v>149</v>
      </c>
      <c r="G45" s="104">
        <v>19.07810499359795</v>
      </c>
      <c r="H45" s="103">
        <v>190</v>
      </c>
      <c r="I45" s="104">
        <v>19.81230448383733</v>
      </c>
      <c r="J45" s="117"/>
      <c r="K45" s="105"/>
      <c r="L45" s="106"/>
    </row>
    <row r="46" spans="1:12" ht="20.100000000000001" customHeight="1">
      <c r="A46" s="99"/>
      <c r="B46" s="192"/>
      <c r="C46" s="210"/>
      <c r="D46" s="102" t="s">
        <v>395</v>
      </c>
      <c r="E46" s="100"/>
      <c r="F46" s="103">
        <v>152</v>
      </c>
      <c r="G46" s="104">
        <v>19.462227912932139</v>
      </c>
      <c r="H46" s="103">
        <v>195</v>
      </c>
      <c r="I46" s="104">
        <v>20.333680917622523</v>
      </c>
      <c r="J46" s="117"/>
      <c r="K46" s="105"/>
      <c r="L46" s="106"/>
    </row>
    <row r="47" spans="1:12" ht="20.100000000000001" customHeight="1">
      <c r="A47" s="141" t="s">
        <v>2814</v>
      </c>
      <c r="B47" s="209" t="s">
        <v>2815</v>
      </c>
      <c r="C47" s="212" t="str">
        <f>A35&amp;"에서 2번 응답자"</f>
        <v>E1c02003001에서 2번 응답자</v>
      </c>
      <c r="D47" s="143" t="s">
        <v>2403</v>
      </c>
      <c r="E47" s="142"/>
      <c r="F47" s="160">
        <v>3</v>
      </c>
      <c r="G47" s="164">
        <v>16.666666666666668</v>
      </c>
      <c r="H47" s="160">
        <v>27</v>
      </c>
      <c r="I47" s="164">
        <v>39.705882352941174</v>
      </c>
      <c r="J47" s="178" t="s">
        <v>1</v>
      </c>
      <c r="K47" s="178" t="s">
        <v>1</v>
      </c>
      <c r="L47" s="185"/>
    </row>
    <row r="48" spans="1:12" ht="20.100000000000001" customHeight="1">
      <c r="A48" s="99"/>
      <c r="B48" s="192"/>
      <c r="C48" s="210"/>
      <c r="D48" s="102" t="s">
        <v>549</v>
      </c>
      <c r="E48" s="100"/>
      <c r="F48" s="103">
        <v>5</v>
      </c>
      <c r="G48" s="104">
        <v>27.777777777777779</v>
      </c>
      <c r="H48" s="103">
        <v>24</v>
      </c>
      <c r="I48" s="104">
        <v>35.294117647058826</v>
      </c>
      <c r="J48" s="105"/>
      <c r="K48" s="105"/>
      <c r="L48" s="106"/>
    </row>
    <row r="49" spans="1:12" ht="20.100000000000001" customHeight="1">
      <c r="A49" s="99"/>
      <c r="B49" s="192"/>
      <c r="C49" s="210"/>
      <c r="D49" s="102" t="s">
        <v>2818</v>
      </c>
      <c r="E49" s="100"/>
      <c r="F49" s="103">
        <v>4</v>
      </c>
      <c r="G49" s="104">
        <v>22.222222222222221</v>
      </c>
      <c r="H49" s="103">
        <v>11</v>
      </c>
      <c r="I49" s="104">
        <v>16.176470588235293</v>
      </c>
      <c r="J49" s="105"/>
      <c r="K49" s="105"/>
      <c r="L49" s="106"/>
    </row>
    <row r="50" spans="1:12" ht="20.100000000000001" customHeight="1">
      <c r="A50" s="99"/>
      <c r="B50" s="192"/>
      <c r="C50" s="210"/>
      <c r="D50" s="102" t="s">
        <v>550</v>
      </c>
      <c r="E50" s="100"/>
      <c r="F50" s="103">
        <v>6</v>
      </c>
      <c r="G50" s="104">
        <v>33.333333333333336</v>
      </c>
      <c r="H50" s="103">
        <v>5</v>
      </c>
      <c r="I50" s="104">
        <v>7.3529411764705888</v>
      </c>
      <c r="J50" s="105"/>
      <c r="K50" s="105"/>
      <c r="L50" s="106"/>
    </row>
    <row r="51" spans="1:12" ht="20.100000000000001" customHeight="1">
      <c r="A51" s="99"/>
      <c r="B51" s="192"/>
      <c r="C51" s="210"/>
      <c r="D51" s="102" t="s">
        <v>281</v>
      </c>
      <c r="E51" s="100"/>
      <c r="F51" s="103"/>
      <c r="G51" s="104"/>
      <c r="H51" s="103">
        <v>1</v>
      </c>
      <c r="I51" s="104">
        <v>1.4705882352941175</v>
      </c>
      <c r="J51" s="105"/>
      <c r="K51" s="105"/>
      <c r="L51" s="106"/>
    </row>
    <row r="52" spans="1:12" ht="20.100000000000001" customHeight="1">
      <c r="A52" s="141" t="s">
        <v>2816</v>
      </c>
      <c r="B52" s="209" t="s">
        <v>2817</v>
      </c>
      <c r="C52" s="212" t="str">
        <f>A47&amp;"에서 5번 응답자"</f>
        <v>E1c02003003에서 5번 응답자</v>
      </c>
      <c r="D52" s="143"/>
      <c r="E52" s="142"/>
      <c r="F52" s="160"/>
      <c r="G52" s="164"/>
      <c r="H52" s="160">
        <v>1</v>
      </c>
      <c r="I52" s="164">
        <v>100</v>
      </c>
      <c r="J52" s="178" t="s">
        <v>1</v>
      </c>
      <c r="K52" s="178" t="s">
        <v>1</v>
      </c>
      <c r="L52" s="185"/>
    </row>
    <row r="53" spans="1:12" ht="20.100000000000001" customHeight="1">
      <c r="A53" s="141" t="s">
        <v>2819</v>
      </c>
      <c r="B53" s="209" t="s">
        <v>2820</v>
      </c>
      <c r="C53" s="215" t="s">
        <v>2821</v>
      </c>
      <c r="D53" s="143" t="s">
        <v>2822</v>
      </c>
      <c r="E53" s="142"/>
      <c r="F53" s="160">
        <v>711</v>
      </c>
      <c r="G53" s="164">
        <v>99.025069637883007</v>
      </c>
      <c r="H53" s="160"/>
      <c r="I53" s="164"/>
      <c r="J53" s="178" t="s">
        <v>1</v>
      </c>
      <c r="K53" s="178"/>
      <c r="L53" s="185"/>
    </row>
    <row r="54" spans="1:12" ht="20.100000000000001" customHeight="1">
      <c r="A54" s="99"/>
      <c r="B54" s="192"/>
      <c r="C54" s="210"/>
      <c r="D54" s="102" t="s">
        <v>2823</v>
      </c>
      <c r="E54" s="100"/>
      <c r="F54" s="103">
        <v>7</v>
      </c>
      <c r="G54" s="104">
        <v>0.97493036211699169</v>
      </c>
      <c r="H54" s="103"/>
      <c r="I54" s="104"/>
      <c r="J54" s="117"/>
      <c r="K54" s="105"/>
      <c r="L54" s="106"/>
    </row>
    <row r="55" spans="1:12" ht="20.100000000000001" customHeight="1">
      <c r="A55" s="141" t="s">
        <v>2824</v>
      </c>
      <c r="B55" s="209" t="s">
        <v>397</v>
      </c>
      <c r="C55" s="215" t="s">
        <v>2186</v>
      </c>
      <c r="D55" s="143" t="s">
        <v>398</v>
      </c>
      <c r="E55" s="142"/>
      <c r="F55" s="160">
        <v>651</v>
      </c>
      <c r="G55" s="164">
        <v>83.354673495518568</v>
      </c>
      <c r="H55" s="160">
        <v>799</v>
      </c>
      <c r="I55" s="164">
        <v>83.315954118873819</v>
      </c>
      <c r="J55" s="178" t="s">
        <v>1</v>
      </c>
      <c r="K55" s="178" t="s">
        <v>1</v>
      </c>
      <c r="L55" s="185"/>
    </row>
    <row r="56" spans="1:12" ht="20.100000000000001" customHeight="1">
      <c r="A56" s="99"/>
      <c r="B56" s="192"/>
      <c r="C56" s="210"/>
      <c r="D56" s="102" t="s">
        <v>399</v>
      </c>
      <c r="E56" s="100"/>
      <c r="F56" s="103">
        <v>45</v>
      </c>
      <c r="G56" s="104">
        <v>5.7618437900128043</v>
      </c>
      <c r="H56" s="103">
        <v>62</v>
      </c>
      <c r="I56" s="104">
        <v>6.4650677789363922</v>
      </c>
      <c r="J56" s="105"/>
      <c r="K56" s="105"/>
      <c r="L56" s="106"/>
    </row>
    <row r="57" spans="1:12" ht="20.100000000000001" customHeight="1">
      <c r="A57" s="99"/>
      <c r="B57" s="192"/>
      <c r="C57" s="210"/>
      <c r="D57" s="102" t="s">
        <v>247</v>
      </c>
      <c r="E57" s="100"/>
      <c r="F57" s="103">
        <v>85</v>
      </c>
      <c r="G57" s="104">
        <v>10.883482714468631</v>
      </c>
      <c r="H57" s="103">
        <v>98</v>
      </c>
      <c r="I57" s="104">
        <v>10.218978102189782</v>
      </c>
      <c r="J57" s="105"/>
      <c r="K57" s="105"/>
      <c r="L57" s="106"/>
    </row>
    <row r="58" spans="1:12" ht="20.100000000000001" customHeight="1">
      <c r="A58" s="141" t="s">
        <v>2825</v>
      </c>
      <c r="B58" s="209" t="s">
        <v>551</v>
      </c>
      <c r="C58" s="215" t="s">
        <v>2826</v>
      </c>
      <c r="D58" s="143" t="s">
        <v>2822</v>
      </c>
      <c r="E58" s="142"/>
      <c r="F58" s="160">
        <v>59</v>
      </c>
      <c r="G58" s="164">
        <v>93.650793650793645</v>
      </c>
      <c r="H58" s="160">
        <v>69</v>
      </c>
      <c r="I58" s="164">
        <v>7.1949947862356618</v>
      </c>
      <c r="J58" s="178" t="s">
        <v>1</v>
      </c>
      <c r="K58" s="178" t="s">
        <v>1</v>
      </c>
      <c r="L58" s="185"/>
    </row>
    <row r="59" spans="1:12" ht="20.100000000000001" customHeight="1">
      <c r="A59" s="99"/>
      <c r="B59" s="192"/>
      <c r="C59" s="210"/>
      <c r="D59" s="102" t="s">
        <v>2823</v>
      </c>
      <c r="E59" s="100"/>
      <c r="F59" s="103">
        <v>4</v>
      </c>
      <c r="G59" s="104">
        <v>6.3492063492063489</v>
      </c>
      <c r="H59" s="103">
        <v>890</v>
      </c>
      <c r="I59" s="104">
        <v>92.805005213764332</v>
      </c>
      <c r="J59" s="105"/>
      <c r="K59" s="105"/>
      <c r="L59" s="106"/>
    </row>
    <row r="60" spans="1:12" ht="20.100000000000001" customHeight="1">
      <c r="A60" s="141" t="s">
        <v>2827</v>
      </c>
      <c r="B60" s="209" t="s">
        <v>552</v>
      </c>
      <c r="C60" s="212" t="str">
        <f>A58&amp;"에서 2번 응답자"</f>
        <v>E1b02006001에서 2번 응답자</v>
      </c>
      <c r="D60" s="143" t="s">
        <v>2403</v>
      </c>
      <c r="E60" s="142"/>
      <c r="F60" s="160">
        <v>2</v>
      </c>
      <c r="G60" s="164">
        <v>50</v>
      </c>
      <c r="H60" s="160">
        <v>33</v>
      </c>
      <c r="I60" s="164">
        <v>47.826086956521742</v>
      </c>
      <c r="J60" s="178" t="s">
        <v>1</v>
      </c>
      <c r="K60" s="178" t="s">
        <v>1</v>
      </c>
      <c r="L60" s="185"/>
    </row>
    <row r="61" spans="1:12" ht="20.100000000000001" customHeight="1">
      <c r="A61" s="99"/>
      <c r="B61" s="192"/>
      <c r="C61" s="210"/>
      <c r="D61" s="102" t="s">
        <v>549</v>
      </c>
      <c r="E61" s="100"/>
      <c r="F61" s="103">
        <v>1</v>
      </c>
      <c r="G61" s="104">
        <v>25</v>
      </c>
      <c r="H61" s="103">
        <v>21</v>
      </c>
      <c r="I61" s="104">
        <v>30.434782608695656</v>
      </c>
      <c r="J61" s="105"/>
      <c r="K61" s="105"/>
      <c r="L61" s="106"/>
    </row>
    <row r="62" spans="1:12" ht="20.100000000000001" customHeight="1">
      <c r="A62" s="99"/>
      <c r="B62" s="192"/>
      <c r="C62" s="210"/>
      <c r="D62" s="102" t="s">
        <v>553</v>
      </c>
      <c r="E62" s="100"/>
      <c r="F62" s="103"/>
      <c r="G62" s="104"/>
      <c r="H62" s="103">
        <v>7</v>
      </c>
      <c r="I62" s="104">
        <v>10.144927536231885</v>
      </c>
      <c r="J62" s="105"/>
      <c r="K62" s="105"/>
      <c r="L62" s="106"/>
    </row>
    <row r="63" spans="1:12" ht="20.100000000000001" customHeight="1">
      <c r="A63" s="99"/>
      <c r="B63" s="192"/>
      <c r="C63" s="210"/>
      <c r="D63" s="102" t="s">
        <v>550</v>
      </c>
      <c r="E63" s="100"/>
      <c r="F63" s="103">
        <v>1</v>
      </c>
      <c r="G63" s="104">
        <v>25</v>
      </c>
      <c r="H63" s="103">
        <v>7</v>
      </c>
      <c r="I63" s="104">
        <v>10.144927536231885</v>
      </c>
      <c r="J63" s="105"/>
      <c r="K63" s="105"/>
      <c r="L63" s="106"/>
    </row>
    <row r="64" spans="1:12" ht="20.100000000000001" customHeight="1">
      <c r="A64" s="99"/>
      <c r="B64" s="192"/>
      <c r="C64" s="210"/>
      <c r="D64" s="102" t="s">
        <v>281</v>
      </c>
      <c r="E64" s="100"/>
      <c r="F64" s="103"/>
      <c r="G64" s="104"/>
      <c r="H64" s="103">
        <v>1</v>
      </c>
      <c r="I64" s="104">
        <v>1.4492753623188406</v>
      </c>
      <c r="J64" s="105"/>
      <c r="K64" s="105"/>
      <c r="L64" s="106"/>
    </row>
    <row r="65" spans="1:12" ht="20.100000000000001" customHeight="1">
      <c r="A65" s="141" t="s">
        <v>2828</v>
      </c>
      <c r="B65" s="209" t="s">
        <v>554</v>
      </c>
      <c r="C65" s="212" t="str">
        <f>A60&amp;"에서 5번 응답자"</f>
        <v>E1b02006002에서 5번 응답자</v>
      </c>
      <c r="D65" s="143"/>
      <c r="E65" s="142"/>
      <c r="F65" s="160"/>
      <c r="G65" s="164"/>
      <c r="H65" s="160">
        <v>1</v>
      </c>
      <c r="I65" s="164">
        <v>100</v>
      </c>
      <c r="J65" s="178" t="s">
        <v>1</v>
      </c>
      <c r="K65" s="178" t="s">
        <v>1</v>
      </c>
      <c r="L65" s="185"/>
    </row>
    <row r="66" spans="1:12" ht="20.100000000000001" customHeight="1">
      <c r="A66" s="141" t="s">
        <v>2829</v>
      </c>
      <c r="B66" s="209" t="s">
        <v>555</v>
      </c>
      <c r="C66" s="215" t="s">
        <v>2186</v>
      </c>
      <c r="D66" s="143" t="s">
        <v>556</v>
      </c>
      <c r="E66" s="142"/>
      <c r="F66" s="160">
        <v>211</v>
      </c>
      <c r="G66" s="164">
        <v>27.016645326504481</v>
      </c>
      <c r="H66" s="160">
        <v>260</v>
      </c>
      <c r="I66" s="164">
        <v>27.111574556830032</v>
      </c>
      <c r="J66" s="178" t="s">
        <v>1</v>
      </c>
      <c r="K66" s="178" t="s">
        <v>1</v>
      </c>
      <c r="L66" s="185"/>
    </row>
    <row r="67" spans="1:12" ht="20.100000000000001" customHeight="1">
      <c r="A67" s="99"/>
      <c r="B67" s="192"/>
      <c r="C67" s="210"/>
      <c r="D67" s="102" t="s">
        <v>557</v>
      </c>
      <c r="E67" s="100"/>
      <c r="F67" s="103">
        <v>465</v>
      </c>
      <c r="G67" s="104">
        <v>59.539052496798973</v>
      </c>
      <c r="H67" s="103">
        <v>555</v>
      </c>
      <c r="I67" s="104">
        <v>57.872784150156406</v>
      </c>
      <c r="J67" s="105"/>
      <c r="K67" s="105"/>
      <c r="L67" s="106"/>
    </row>
    <row r="68" spans="1:12" ht="20.100000000000001" customHeight="1">
      <c r="A68" s="99"/>
      <c r="B68" s="192"/>
      <c r="C68" s="210"/>
      <c r="D68" s="102" t="s">
        <v>558</v>
      </c>
      <c r="E68" s="100"/>
      <c r="F68" s="103">
        <v>90</v>
      </c>
      <c r="G68" s="104">
        <v>11.523687580025609</v>
      </c>
      <c r="H68" s="103">
        <v>122</v>
      </c>
      <c r="I68" s="104">
        <v>12.721584984358708</v>
      </c>
      <c r="J68" s="105"/>
      <c r="K68" s="105"/>
      <c r="L68" s="106"/>
    </row>
    <row r="69" spans="1:12" ht="20.100000000000001" customHeight="1">
      <c r="A69" s="99"/>
      <c r="B69" s="192"/>
      <c r="C69" s="210"/>
      <c r="D69" s="102" t="s">
        <v>559</v>
      </c>
      <c r="E69" s="100"/>
      <c r="F69" s="103">
        <v>15</v>
      </c>
      <c r="G69" s="104">
        <v>1.9206145966709347</v>
      </c>
      <c r="H69" s="103">
        <v>18</v>
      </c>
      <c r="I69" s="104">
        <v>1.8769551616266946</v>
      </c>
      <c r="J69" s="105"/>
      <c r="K69" s="105"/>
      <c r="L69" s="106"/>
    </row>
    <row r="70" spans="1:12" ht="20.100000000000001" customHeight="1">
      <c r="A70" s="99"/>
      <c r="B70" s="192"/>
      <c r="C70" s="210"/>
      <c r="D70" s="102" t="s">
        <v>560</v>
      </c>
      <c r="E70" s="100"/>
      <c r="F70" s="103"/>
      <c r="G70" s="104"/>
      <c r="H70" s="103">
        <v>4</v>
      </c>
      <c r="I70" s="104">
        <v>0.41710114702815432</v>
      </c>
      <c r="J70" s="105"/>
      <c r="K70" s="105"/>
      <c r="L70" s="106"/>
    </row>
    <row r="71" spans="1:12" ht="20.100000000000001" customHeight="1">
      <c r="A71" s="141" t="s">
        <v>2830</v>
      </c>
      <c r="B71" s="209" t="s">
        <v>4874</v>
      </c>
      <c r="C71" s="215" t="s">
        <v>2186</v>
      </c>
      <c r="D71" s="143" t="s">
        <v>562</v>
      </c>
      <c r="E71" s="142"/>
      <c r="F71" s="160">
        <v>265</v>
      </c>
      <c r="G71" s="164">
        <v>33.930857874519845</v>
      </c>
      <c r="H71" s="160">
        <v>409</v>
      </c>
      <c r="I71" s="164">
        <v>42.64859228362878</v>
      </c>
      <c r="J71" s="178" t="s">
        <v>1</v>
      </c>
      <c r="K71" s="178" t="s">
        <v>1</v>
      </c>
      <c r="L71" s="185"/>
    </row>
    <row r="72" spans="1:12" ht="20.100000000000001" customHeight="1">
      <c r="A72" s="99"/>
      <c r="B72" s="192"/>
      <c r="C72" s="210"/>
      <c r="D72" s="102" t="s">
        <v>563</v>
      </c>
      <c r="E72" s="100"/>
      <c r="F72" s="103">
        <v>38</v>
      </c>
      <c r="G72" s="104">
        <v>4.8655569782330348</v>
      </c>
      <c r="H72" s="103">
        <v>62</v>
      </c>
      <c r="I72" s="104">
        <v>6.4650677789363922</v>
      </c>
      <c r="J72" s="117"/>
      <c r="K72" s="105"/>
      <c r="L72" s="106"/>
    </row>
    <row r="73" spans="1:12" ht="20.100000000000001" customHeight="1">
      <c r="A73" s="99"/>
      <c r="B73" s="192"/>
      <c r="C73" s="210"/>
      <c r="D73" s="102" t="s">
        <v>564</v>
      </c>
      <c r="E73" s="100"/>
      <c r="F73" s="103">
        <v>7</v>
      </c>
      <c r="G73" s="104">
        <v>0.89628681177976954</v>
      </c>
      <c r="H73" s="103">
        <v>8</v>
      </c>
      <c r="I73" s="104">
        <v>0.83420229405630864</v>
      </c>
      <c r="J73" s="117"/>
      <c r="K73" s="105"/>
      <c r="L73" s="106"/>
    </row>
    <row r="74" spans="1:12" ht="20.100000000000001" customHeight="1">
      <c r="A74" s="99"/>
      <c r="B74" s="192"/>
      <c r="C74" s="210"/>
      <c r="D74" s="102" t="s">
        <v>565</v>
      </c>
      <c r="E74" s="100"/>
      <c r="F74" s="103">
        <v>3</v>
      </c>
      <c r="G74" s="104">
        <v>0.38412291933418696</v>
      </c>
      <c r="H74" s="103">
        <v>3</v>
      </c>
      <c r="I74" s="104">
        <v>0.31282586027111575</v>
      </c>
      <c r="J74" s="117"/>
      <c r="K74" s="105"/>
      <c r="L74" s="106"/>
    </row>
    <row r="75" spans="1:12" ht="20.100000000000001" customHeight="1">
      <c r="A75" s="99"/>
      <c r="B75" s="192"/>
      <c r="C75" s="210"/>
      <c r="D75" s="102" t="s">
        <v>566</v>
      </c>
      <c r="E75" s="100"/>
      <c r="F75" s="103">
        <v>1</v>
      </c>
      <c r="G75" s="104">
        <v>0.12804097311139565</v>
      </c>
      <c r="H75" s="103">
        <v>5</v>
      </c>
      <c r="I75" s="104">
        <v>0.52137643378519283</v>
      </c>
      <c r="J75" s="117"/>
      <c r="K75" s="105"/>
      <c r="L75" s="106"/>
    </row>
    <row r="76" spans="1:12" ht="20.100000000000001" customHeight="1">
      <c r="A76" s="99"/>
      <c r="B76" s="192"/>
      <c r="C76" s="210"/>
      <c r="D76" s="102" t="s">
        <v>567</v>
      </c>
      <c r="E76" s="100"/>
      <c r="F76" s="103">
        <v>2</v>
      </c>
      <c r="G76" s="104">
        <v>0.25608194622279129</v>
      </c>
      <c r="H76" s="103">
        <v>8</v>
      </c>
      <c r="I76" s="104">
        <v>0.83420229405630864</v>
      </c>
      <c r="J76" s="117"/>
      <c r="K76" s="105"/>
      <c r="L76" s="106"/>
    </row>
    <row r="77" spans="1:12" ht="20.100000000000001" customHeight="1">
      <c r="A77" s="99"/>
      <c r="B77" s="192"/>
      <c r="C77" s="210"/>
      <c r="D77" s="102" t="s">
        <v>568</v>
      </c>
      <c r="E77" s="100"/>
      <c r="F77" s="103">
        <v>4</v>
      </c>
      <c r="G77" s="104">
        <v>0.51216389244558258</v>
      </c>
      <c r="H77" s="103">
        <v>5</v>
      </c>
      <c r="I77" s="104">
        <v>0.52137643378519283</v>
      </c>
      <c r="J77" s="117"/>
      <c r="K77" s="105"/>
      <c r="L77" s="106"/>
    </row>
    <row r="78" spans="1:12" ht="20.100000000000001" customHeight="1">
      <c r="A78" s="99"/>
      <c r="B78" s="192"/>
      <c r="C78" s="210"/>
      <c r="D78" s="102" t="s">
        <v>569</v>
      </c>
      <c r="E78" s="100"/>
      <c r="F78" s="103"/>
      <c r="G78" s="104"/>
      <c r="H78" s="103"/>
      <c r="I78" s="104"/>
      <c r="J78" s="117"/>
      <c r="K78" s="105"/>
      <c r="L78" s="106"/>
    </row>
    <row r="79" spans="1:12" ht="20.100000000000001" customHeight="1">
      <c r="A79" s="99"/>
      <c r="B79" s="192"/>
      <c r="C79" s="210"/>
      <c r="D79" s="102" t="s">
        <v>570</v>
      </c>
      <c r="E79" s="100"/>
      <c r="F79" s="103">
        <v>461</v>
      </c>
      <c r="G79" s="104">
        <v>59.026888604353395</v>
      </c>
      <c r="H79" s="103">
        <v>459</v>
      </c>
      <c r="I79" s="104">
        <v>47.862356621480714</v>
      </c>
      <c r="J79" s="117"/>
      <c r="K79" s="105"/>
      <c r="L79" s="106"/>
    </row>
    <row r="80" spans="1:12" ht="20.100000000000001" customHeight="1">
      <c r="A80" s="141" t="s">
        <v>2831</v>
      </c>
      <c r="B80" s="209" t="s">
        <v>571</v>
      </c>
      <c r="C80" s="212" t="str">
        <f>A71&amp;"에서 8번 응답자"</f>
        <v>E1c02008001에서 8번 응답자</v>
      </c>
      <c r="D80" s="143"/>
      <c r="E80" s="142"/>
      <c r="F80" s="160"/>
      <c r="G80" s="164"/>
      <c r="H80" s="160"/>
      <c r="I80" s="164"/>
      <c r="J80" s="178" t="s">
        <v>1</v>
      </c>
      <c r="K80" s="178" t="s">
        <v>1</v>
      </c>
      <c r="L80" s="185"/>
    </row>
    <row r="81" spans="1:12" ht="20.100000000000001" customHeight="1">
      <c r="A81" s="141" t="s">
        <v>2832</v>
      </c>
      <c r="B81" s="209" t="s">
        <v>2833</v>
      </c>
      <c r="C81" s="215" t="s">
        <v>2186</v>
      </c>
      <c r="D81" s="143" t="s">
        <v>2822</v>
      </c>
      <c r="E81" s="142"/>
      <c r="F81" s="160">
        <v>773</v>
      </c>
      <c r="G81" s="164">
        <v>98.97567221510883</v>
      </c>
      <c r="H81" s="160">
        <v>938</v>
      </c>
      <c r="I81" s="164">
        <v>97.810218978102199</v>
      </c>
      <c r="J81" s="178" t="s">
        <v>1</v>
      </c>
      <c r="K81" s="178" t="s">
        <v>1</v>
      </c>
      <c r="L81" s="185"/>
    </row>
    <row r="82" spans="1:12" ht="20.100000000000001" customHeight="1">
      <c r="A82" s="99"/>
      <c r="B82" s="192"/>
      <c r="C82" s="210"/>
      <c r="D82" s="102" t="s">
        <v>2823</v>
      </c>
      <c r="E82" s="100"/>
      <c r="F82" s="103">
        <v>8</v>
      </c>
      <c r="G82" s="104">
        <v>1.0243277848911652</v>
      </c>
      <c r="H82" s="103">
        <v>21</v>
      </c>
      <c r="I82" s="104">
        <v>2.1897810218978102</v>
      </c>
      <c r="J82" s="105"/>
      <c r="K82" s="105"/>
      <c r="L82" s="106"/>
    </row>
    <row r="83" spans="1:12" ht="20.100000000000001" customHeight="1">
      <c r="A83" s="141" t="s">
        <v>2834</v>
      </c>
      <c r="B83" s="209" t="s">
        <v>401</v>
      </c>
      <c r="C83" s="212" t="s">
        <v>2186</v>
      </c>
      <c r="D83" s="143" t="s">
        <v>400</v>
      </c>
      <c r="E83" s="142"/>
      <c r="F83" s="160">
        <v>753</v>
      </c>
      <c r="G83" s="164">
        <v>96.414852752880918</v>
      </c>
      <c r="H83" s="160">
        <v>919</v>
      </c>
      <c r="I83" s="164">
        <v>95.828988529718458</v>
      </c>
      <c r="J83" s="178" t="s">
        <v>1</v>
      </c>
      <c r="K83" s="178" t="s">
        <v>1</v>
      </c>
      <c r="L83" s="185"/>
    </row>
    <row r="84" spans="1:12" ht="20.100000000000001" customHeight="1">
      <c r="A84" s="99"/>
      <c r="B84" s="192"/>
      <c r="C84" s="210"/>
      <c r="D84" s="102" t="s">
        <v>2357</v>
      </c>
      <c r="E84" s="100"/>
      <c r="F84" s="103">
        <v>28</v>
      </c>
      <c r="G84" s="104">
        <v>3.5851472471190782</v>
      </c>
      <c r="H84" s="103">
        <v>40</v>
      </c>
      <c r="I84" s="104">
        <v>4.1710114702815426</v>
      </c>
      <c r="J84" s="117"/>
      <c r="K84" s="105"/>
      <c r="L84" s="106"/>
    </row>
    <row r="85" spans="1:12" ht="20.100000000000001" customHeight="1">
      <c r="A85" s="141" t="s">
        <v>2835</v>
      </c>
      <c r="B85" s="209" t="s">
        <v>2836</v>
      </c>
      <c r="C85" s="215" t="s">
        <v>2186</v>
      </c>
      <c r="D85" s="143" t="s">
        <v>2822</v>
      </c>
      <c r="E85" s="142"/>
      <c r="F85" s="160">
        <v>759</v>
      </c>
      <c r="G85" s="164">
        <v>97.183098591549296</v>
      </c>
      <c r="H85" s="160">
        <v>145</v>
      </c>
      <c r="I85" s="164">
        <v>15.119916579770596</v>
      </c>
      <c r="J85" s="178" t="s">
        <v>1</v>
      </c>
      <c r="K85" s="178" t="s">
        <v>1</v>
      </c>
      <c r="L85" s="185"/>
    </row>
    <row r="86" spans="1:12" ht="20.100000000000001" customHeight="1">
      <c r="A86" s="99"/>
      <c r="B86" s="192"/>
      <c r="C86" s="210"/>
      <c r="D86" s="102" t="s">
        <v>2823</v>
      </c>
      <c r="E86" s="100"/>
      <c r="F86" s="103">
        <v>22</v>
      </c>
      <c r="G86" s="104">
        <v>2.816901408450704</v>
      </c>
      <c r="H86" s="103">
        <v>814</v>
      </c>
      <c r="I86" s="104">
        <v>84.880083420229397</v>
      </c>
      <c r="J86" s="105"/>
      <c r="K86" s="105"/>
      <c r="L86" s="106"/>
    </row>
    <row r="87" spans="1:12" ht="20.100000000000001" customHeight="1">
      <c r="A87" s="141" t="s">
        <v>2837</v>
      </c>
      <c r="B87" s="209" t="s">
        <v>506</v>
      </c>
      <c r="C87" s="212" t="s">
        <v>2186</v>
      </c>
      <c r="D87" s="143" t="s">
        <v>2340</v>
      </c>
      <c r="E87" s="142"/>
      <c r="F87" s="160">
        <v>94</v>
      </c>
      <c r="G87" s="164">
        <v>12.03585147247119</v>
      </c>
      <c r="H87" s="160">
        <v>111</v>
      </c>
      <c r="I87" s="164">
        <v>11.574556830031282</v>
      </c>
      <c r="J87" s="178" t="s">
        <v>1</v>
      </c>
      <c r="K87" s="178" t="s">
        <v>1</v>
      </c>
      <c r="L87" s="185"/>
    </row>
    <row r="88" spans="1:12" ht="20.100000000000001" customHeight="1">
      <c r="A88" s="99"/>
      <c r="B88" s="192"/>
      <c r="C88" s="210"/>
      <c r="D88" s="102" t="s">
        <v>2341</v>
      </c>
      <c r="E88" s="100"/>
      <c r="F88" s="103">
        <v>149</v>
      </c>
      <c r="G88" s="104">
        <v>19.07810499359795</v>
      </c>
      <c r="H88" s="103">
        <v>175</v>
      </c>
      <c r="I88" s="104">
        <v>18.248175182481752</v>
      </c>
      <c r="J88" s="105"/>
      <c r="K88" s="105"/>
      <c r="L88" s="106"/>
    </row>
    <row r="89" spans="1:12" ht="20.100000000000001" customHeight="1">
      <c r="A89" s="99"/>
      <c r="B89" s="192"/>
      <c r="C89" s="210"/>
      <c r="D89" s="102" t="s">
        <v>509</v>
      </c>
      <c r="E89" s="100"/>
      <c r="F89" s="103">
        <v>126</v>
      </c>
      <c r="G89" s="104">
        <v>16.13316261203585</v>
      </c>
      <c r="H89" s="103">
        <v>162</v>
      </c>
      <c r="I89" s="104">
        <v>16.892596454640248</v>
      </c>
      <c r="J89" s="105"/>
      <c r="K89" s="105"/>
      <c r="L89" s="106"/>
    </row>
    <row r="90" spans="1:12" ht="20.100000000000001" customHeight="1">
      <c r="A90" s="99"/>
      <c r="B90" s="192"/>
      <c r="C90" s="210"/>
      <c r="D90" s="102" t="s">
        <v>510</v>
      </c>
      <c r="E90" s="100"/>
      <c r="F90" s="103">
        <v>74</v>
      </c>
      <c r="G90" s="104">
        <v>9.475032010243277</v>
      </c>
      <c r="H90" s="103">
        <v>92</v>
      </c>
      <c r="I90" s="104">
        <v>9.5933263816475485</v>
      </c>
      <c r="J90" s="105"/>
      <c r="K90" s="105"/>
      <c r="L90" s="106"/>
    </row>
    <row r="91" spans="1:12" ht="20.100000000000001" customHeight="1">
      <c r="A91" s="99"/>
      <c r="B91" s="192"/>
      <c r="C91" s="210"/>
      <c r="D91" s="102" t="s">
        <v>511</v>
      </c>
      <c r="E91" s="100"/>
      <c r="F91" s="103">
        <v>143</v>
      </c>
      <c r="G91" s="104">
        <v>18.309859154929576</v>
      </c>
      <c r="H91" s="103">
        <v>180</v>
      </c>
      <c r="I91" s="104">
        <v>18.769551616266945</v>
      </c>
      <c r="J91" s="105"/>
      <c r="K91" s="105"/>
      <c r="L91" s="106"/>
    </row>
    <row r="92" spans="1:12" ht="20.100000000000001" customHeight="1">
      <c r="A92" s="99"/>
      <c r="B92" s="192"/>
      <c r="C92" s="210"/>
      <c r="D92" s="102" t="s">
        <v>512</v>
      </c>
      <c r="E92" s="100"/>
      <c r="F92" s="103">
        <v>68</v>
      </c>
      <c r="G92" s="104">
        <v>8.7067861715749046</v>
      </c>
      <c r="H92" s="103">
        <v>85</v>
      </c>
      <c r="I92" s="104">
        <v>8.8633993743482797</v>
      </c>
      <c r="J92" s="105"/>
      <c r="K92" s="105"/>
      <c r="L92" s="106"/>
    </row>
    <row r="93" spans="1:12" ht="20.100000000000001" customHeight="1">
      <c r="A93" s="99"/>
      <c r="B93" s="192"/>
      <c r="C93" s="210"/>
      <c r="D93" s="102" t="s">
        <v>513</v>
      </c>
      <c r="E93" s="100"/>
      <c r="F93" s="103">
        <v>57</v>
      </c>
      <c r="G93" s="104">
        <v>7.2983354673495517</v>
      </c>
      <c r="H93" s="103">
        <v>69</v>
      </c>
      <c r="I93" s="104">
        <v>7.1949947862356618</v>
      </c>
      <c r="J93" s="105"/>
      <c r="K93" s="105"/>
      <c r="L93" s="106"/>
    </row>
    <row r="94" spans="1:12" ht="20.100000000000001" customHeight="1">
      <c r="A94" s="99"/>
      <c r="B94" s="192"/>
      <c r="C94" s="210"/>
      <c r="D94" s="102" t="s">
        <v>514</v>
      </c>
      <c r="E94" s="100"/>
      <c r="F94" s="103">
        <v>70</v>
      </c>
      <c r="G94" s="104">
        <v>8.9628681177976954</v>
      </c>
      <c r="H94" s="103">
        <v>85</v>
      </c>
      <c r="I94" s="104">
        <v>8.8633993743482797</v>
      </c>
      <c r="J94" s="105"/>
      <c r="K94" s="105"/>
      <c r="L94" s="106"/>
    </row>
    <row r="95" spans="1:12" ht="20.100000000000001" customHeight="1">
      <c r="A95" s="141" t="s">
        <v>2838</v>
      </c>
      <c r="B95" s="209" t="s">
        <v>2839</v>
      </c>
      <c r="C95" s="215" t="s">
        <v>2186</v>
      </c>
      <c r="D95" s="143" t="s">
        <v>2822</v>
      </c>
      <c r="E95" s="142"/>
      <c r="F95" s="160">
        <v>763</v>
      </c>
      <c r="G95" s="164">
        <v>97.695262483994881</v>
      </c>
      <c r="H95" s="160">
        <v>93</v>
      </c>
      <c r="I95" s="164">
        <v>9.6976016684045891</v>
      </c>
      <c r="J95" s="178" t="s">
        <v>1</v>
      </c>
      <c r="K95" s="178" t="s">
        <v>1</v>
      </c>
      <c r="L95" s="185"/>
    </row>
    <row r="96" spans="1:12" ht="20.100000000000001" customHeight="1">
      <c r="A96" s="99"/>
      <c r="B96" s="192"/>
      <c r="C96" s="210"/>
      <c r="D96" s="102" t="s">
        <v>2823</v>
      </c>
      <c r="E96" s="100"/>
      <c r="F96" s="103">
        <v>18</v>
      </c>
      <c r="G96" s="104">
        <v>2.3047375160051216</v>
      </c>
      <c r="H96" s="103">
        <v>866</v>
      </c>
      <c r="I96" s="104">
        <v>90.302398331595413</v>
      </c>
      <c r="J96" s="105"/>
      <c r="K96" s="105"/>
      <c r="L96" s="106"/>
    </row>
    <row r="97" spans="1:12" ht="20.100000000000001" customHeight="1">
      <c r="A97" s="141" t="s">
        <v>2840</v>
      </c>
      <c r="B97" s="209" t="s">
        <v>515</v>
      </c>
      <c r="C97" s="212" t="s">
        <v>2186</v>
      </c>
      <c r="D97" s="143" t="s">
        <v>507</v>
      </c>
      <c r="E97" s="142"/>
      <c r="F97" s="160">
        <v>132</v>
      </c>
      <c r="G97" s="164">
        <v>16.901408450704224</v>
      </c>
      <c r="H97" s="160">
        <v>159</v>
      </c>
      <c r="I97" s="164">
        <v>16.579770594369133</v>
      </c>
      <c r="J97" s="178" t="s">
        <v>1</v>
      </c>
      <c r="K97" s="178" t="s">
        <v>1</v>
      </c>
      <c r="L97" s="185"/>
    </row>
    <row r="98" spans="1:12" ht="20.100000000000001" customHeight="1">
      <c r="A98" s="99"/>
      <c r="B98" s="192"/>
      <c r="C98" s="210"/>
      <c r="D98" s="102" t="s">
        <v>508</v>
      </c>
      <c r="E98" s="100"/>
      <c r="F98" s="103">
        <v>167</v>
      </c>
      <c r="G98" s="104">
        <v>21.382842509603073</v>
      </c>
      <c r="H98" s="103">
        <v>197</v>
      </c>
      <c r="I98" s="104">
        <v>20.542231491136601</v>
      </c>
      <c r="J98" s="105"/>
      <c r="K98" s="105"/>
      <c r="L98" s="106"/>
    </row>
    <row r="99" spans="1:12" ht="20.100000000000001" customHeight="1">
      <c r="A99" s="99"/>
      <c r="B99" s="192"/>
      <c r="C99" s="210"/>
      <c r="D99" s="102" t="s">
        <v>509</v>
      </c>
      <c r="E99" s="100"/>
      <c r="F99" s="103">
        <v>132</v>
      </c>
      <c r="G99" s="104">
        <v>16.901408450704224</v>
      </c>
      <c r="H99" s="103">
        <v>170</v>
      </c>
      <c r="I99" s="104">
        <v>17.726798748696559</v>
      </c>
      <c r="J99" s="105"/>
      <c r="K99" s="105"/>
      <c r="L99" s="106"/>
    </row>
    <row r="100" spans="1:12" ht="20.100000000000001" customHeight="1">
      <c r="A100" s="99"/>
      <c r="B100" s="192"/>
      <c r="C100" s="210"/>
      <c r="D100" s="102" t="s">
        <v>510</v>
      </c>
      <c r="E100" s="100"/>
      <c r="F100" s="103">
        <v>75</v>
      </c>
      <c r="G100" s="104">
        <v>9.6030729833546733</v>
      </c>
      <c r="H100" s="103">
        <v>95</v>
      </c>
      <c r="I100" s="104">
        <v>9.9061522419186652</v>
      </c>
      <c r="J100" s="105"/>
      <c r="K100" s="105"/>
      <c r="L100" s="106"/>
    </row>
    <row r="101" spans="1:12" ht="20.100000000000001" customHeight="1">
      <c r="A101" s="99"/>
      <c r="B101" s="192"/>
      <c r="C101" s="210"/>
      <c r="D101" s="102" t="s">
        <v>511</v>
      </c>
      <c r="E101" s="100"/>
      <c r="F101" s="103">
        <v>150</v>
      </c>
      <c r="G101" s="104">
        <v>19.206145966709347</v>
      </c>
      <c r="H101" s="103">
        <v>182</v>
      </c>
      <c r="I101" s="104">
        <v>18.978102189781019</v>
      </c>
      <c r="J101" s="105"/>
      <c r="K101" s="105"/>
      <c r="L101" s="106"/>
    </row>
    <row r="102" spans="1:12" ht="20.100000000000001" customHeight="1">
      <c r="A102" s="99"/>
      <c r="B102" s="192"/>
      <c r="C102" s="210"/>
      <c r="D102" s="102" t="s">
        <v>512</v>
      </c>
      <c r="E102" s="100"/>
      <c r="F102" s="103">
        <v>64</v>
      </c>
      <c r="G102" s="104">
        <v>8.1946222791293213</v>
      </c>
      <c r="H102" s="103">
        <v>81</v>
      </c>
      <c r="I102" s="104">
        <v>8.4462982273201241</v>
      </c>
      <c r="J102" s="105"/>
      <c r="K102" s="105"/>
      <c r="L102" s="106"/>
    </row>
    <row r="103" spans="1:12" ht="20.100000000000001" customHeight="1">
      <c r="A103" s="99"/>
      <c r="B103" s="192"/>
      <c r="C103" s="210"/>
      <c r="D103" s="102" t="s">
        <v>513</v>
      </c>
      <c r="E103" s="100"/>
      <c r="F103" s="103">
        <v>37</v>
      </c>
      <c r="G103" s="104">
        <v>4.7375160051216385</v>
      </c>
      <c r="H103" s="103">
        <v>42</v>
      </c>
      <c r="I103" s="104">
        <v>4.3795620437956204</v>
      </c>
      <c r="J103" s="105"/>
      <c r="K103" s="105"/>
      <c r="L103" s="106"/>
    </row>
    <row r="104" spans="1:12" ht="20.100000000000001" customHeight="1">
      <c r="A104" s="107"/>
      <c r="B104" s="194"/>
      <c r="C104" s="213"/>
      <c r="D104" s="102" t="s">
        <v>514</v>
      </c>
      <c r="E104" s="108"/>
      <c r="F104" s="111">
        <v>24</v>
      </c>
      <c r="G104" s="112">
        <v>3.0729833546734957</v>
      </c>
      <c r="H104" s="111">
        <v>33</v>
      </c>
      <c r="I104" s="112">
        <v>3.441084462982273</v>
      </c>
      <c r="J104" s="114"/>
      <c r="K104" s="114"/>
      <c r="L104" s="115"/>
    </row>
    <row r="105" spans="1:12" ht="20.100000000000001" customHeight="1">
      <c r="A105" s="99" t="s">
        <v>2841</v>
      </c>
      <c r="B105" s="192" t="s">
        <v>2842</v>
      </c>
      <c r="C105" s="210" t="s">
        <v>2186</v>
      </c>
      <c r="D105" s="143" t="s">
        <v>2822</v>
      </c>
      <c r="E105" s="100"/>
      <c r="F105" s="103">
        <v>715</v>
      </c>
      <c r="G105" s="104">
        <v>91.549295774647888</v>
      </c>
      <c r="H105" s="103">
        <v>97</v>
      </c>
      <c r="I105" s="104">
        <v>10.114702815432743</v>
      </c>
      <c r="J105" s="178" t="s">
        <v>1</v>
      </c>
      <c r="K105" s="178" t="s">
        <v>1</v>
      </c>
      <c r="L105" s="106"/>
    </row>
    <row r="106" spans="1:12" ht="20.100000000000001" customHeight="1">
      <c r="A106" s="107"/>
      <c r="B106" s="194"/>
      <c r="C106" s="213"/>
      <c r="D106" s="102" t="s">
        <v>2823</v>
      </c>
      <c r="E106" s="108"/>
      <c r="F106" s="111">
        <v>66</v>
      </c>
      <c r="G106" s="112">
        <v>8.4507042253521121</v>
      </c>
      <c r="H106" s="111">
        <v>862</v>
      </c>
      <c r="I106" s="112">
        <v>89.885297184567264</v>
      </c>
      <c r="J106" s="114"/>
      <c r="K106" s="114"/>
      <c r="L106" s="115"/>
    </row>
    <row r="107" spans="1:12" ht="20.100000000000001" customHeight="1">
      <c r="A107" s="99" t="s">
        <v>2843</v>
      </c>
      <c r="B107" s="192" t="s">
        <v>501</v>
      </c>
      <c r="C107" s="221" t="s">
        <v>2186</v>
      </c>
      <c r="D107" s="143"/>
      <c r="E107" s="100"/>
      <c r="F107" s="103">
        <v>781</v>
      </c>
      <c r="G107" s="104">
        <v>100</v>
      </c>
      <c r="H107" s="103">
        <v>959</v>
      </c>
      <c r="I107" s="104">
        <v>100</v>
      </c>
      <c r="J107" s="178" t="s">
        <v>1</v>
      </c>
      <c r="K107" s="178" t="s">
        <v>1</v>
      </c>
      <c r="L107" s="106"/>
    </row>
    <row r="108" spans="1:12" ht="20.100000000000001" customHeight="1">
      <c r="A108" s="90" t="s">
        <v>2844</v>
      </c>
      <c r="B108" s="214" t="s">
        <v>502</v>
      </c>
      <c r="C108" s="221" t="s">
        <v>2186</v>
      </c>
      <c r="D108" s="93"/>
      <c r="E108" s="91"/>
      <c r="F108" s="94">
        <v>781</v>
      </c>
      <c r="G108" s="95">
        <v>100</v>
      </c>
      <c r="H108" s="94">
        <v>959</v>
      </c>
      <c r="I108" s="95">
        <v>100</v>
      </c>
      <c r="J108" s="178" t="s">
        <v>1</v>
      </c>
      <c r="K108" s="178" t="s">
        <v>1</v>
      </c>
      <c r="L108" s="97"/>
    </row>
    <row r="109" spans="1:12" ht="20.100000000000001" customHeight="1">
      <c r="A109" s="99" t="s">
        <v>2845</v>
      </c>
      <c r="B109" s="192" t="s">
        <v>503</v>
      </c>
      <c r="C109" s="212" t="s">
        <v>2186</v>
      </c>
      <c r="D109" s="143" t="s">
        <v>89</v>
      </c>
      <c r="E109" s="100"/>
      <c r="F109" s="103">
        <v>145</v>
      </c>
      <c r="G109" s="104">
        <v>18.565941101152369</v>
      </c>
      <c r="H109" s="103">
        <v>199</v>
      </c>
      <c r="I109" s="104">
        <v>20.750782064650679</v>
      </c>
      <c r="J109" s="178" t="s">
        <v>1</v>
      </c>
      <c r="K109" s="178" t="s">
        <v>1</v>
      </c>
      <c r="L109" s="106"/>
    </row>
    <row r="110" spans="1:12" ht="20.100000000000001" customHeight="1">
      <c r="A110" s="107"/>
      <c r="B110" s="194"/>
      <c r="C110" s="213"/>
      <c r="D110" s="102" t="s">
        <v>90</v>
      </c>
      <c r="E110" s="108"/>
      <c r="F110" s="111">
        <v>636</v>
      </c>
      <c r="G110" s="112">
        <v>81.434058898847624</v>
      </c>
      <c r="H110" s="111">
        <v>760</v>
      </c>
      <c r="I110" s="112">
        <v>79.249217935349321</v>
      </c>
      <c r="J110" s="114"/>
      <c r="K110" s="114"/>
      <c r="L110" s="115"/>
    </row>
    <row r="111" spans="1:12" ht="20.100000000000001" customHeight="1">
      <c r="A111" s="99" t="s">
        <v>2846</v>
      </c>
      <c r="B111" s="192" t="s">
        <v>504</v>
      </c>
      <c r="C111" s="214" t="str">
        <f>A109&amp;"에서 1번 응답자"</f>
        <v>E1c02013001에서 1번 응답자</v>
      </c>
      <c r="D111" s="143"/>
      <c r="E111" s="100"/>
      <c r="F111" s="103">
        <v>145</v>
      </c>
      <c r="G111" s="104">
        <v>100</v>
      </c>
      <c r="H111" s="103">
        <v>199</v>
      </c>
      <c r="I111" s="104">
        <v>100</v>
      </c>
      <c r="J111" s="178" t="s">
        <v>1</v>
      </c>
      <c r="K111" s="178" t="s">
        <v>1</v>
      </c>
      <c r="L111" s="106"/>
    </row>
    <row r="112" spans="1:12" ht="20.100000000000001" customHeight="1">
      <c r="A112" s="90" t="s">
        <v>2847</v>
      </c>
      <c r="B112" s="214" t="s">
        <v>505</v>
      </c>
      <c r="C112" s="211" t="s">
        <v>2848</v>
      </c>
      <c r="D112" s="93"/>
      <c r="E112" s="91"/>
      <c r="F112" s="160">
        <v>145</v>
      </c>
      <c r="G112" s="164">
        <v>100</v>
      </c>
      <c r="H112" s="160">
        <v>199</v>
      </c>
      <c r="I112" s="164">
        <v>100</v>
      </c>
      <c r="J112" s="178" t="s">
        <v>1</v>
      </c>
      <c r="K112" s="178" t="s">
        <v>1</v>
      </c>
      <c r="L112" s="97"/>
    </row>
    <row r="113" spans="1:12" ht="20.100000000000001" customHeight="1">
      <c r="A113" s="99" t="s">
        <v>2849</v>
      </c>
      <c r="B113" s="192" t="s">
        <v>410</v>
      </c>
      <c r="C113" s="212" t="s">
        <v>2186</v>
      </c>
      <c r="D113" s="143" t="s">
        <v>89</v>
      </c>
      <c r="E113" s="100"/>
      <c r="F113" s="160" ph="1">
        <v>99</v>
      </c>
      <c r="G113" s="164">
        <v>12.67605633802817</v>
      </c>
      <c r="H113" s="160" ph="1">
        <v>121</v>
      </c>
      <c r="I113" s="164">
        <v>12.617309697601669</v>
      </c>
      <c r="J113" s="178" t="s">
        <v>1</v>
      </c>
      <c r="K113" s="178" t="s">
        <v>1</v>
      </c>
      <c r="L113" s="106"/>
    </row>
    <row r="114" spans="1:12" ht="20.100000000000001" customHeight="1">
      <c r="A114" s="99"/>
      <c r="B114" s="192"/>
      <c r="C114" s="210"/>
      <c r="D114" s="102" t="s">
        <v>90</v>
      </c>
      <c r="E114" s="100"/>
      <c r="F114" s="103">
        <v>682</v>
      </c>
      <c r="G114" s="104">
        <v>87.323943661971825</v>
      </c>
      <c r="H114" s="103">
        <v>838</v>
      </c>
      <c r="I114" s="104">
        <v>87.382690302398331</v>
      </c>
      <c r="J114" s="105"/>
      <c r="K114" s="105"/>
      <c r="L114" s="106"/>
    </row>
    <row r="115" spans="1:12" ht="20.100000000000001" customHeight="1">
      <c r="A115" s="141" t="s">
        <v>2850</v>
      </c>
      <c r="B115" s="209" t="s">
        <v>411</v>
      </c>
      <c r="C115" s="212" t="str">
        <f>A113&amp;"에서 1번 응답자"</f>
        <v>E1c02014001에서 1번 응답자</v>
      </c>
      <c r="D115" s="143" t="s">
        <v>412</v>
      </c>
      <c r="E115" s="142"/>
      <c r="F115" s="160">
        <v>54</v>
      </c>
      <c r="G115" s="164">
        <v>54.54545454545454</v>
      </c>
      <c r="H115" s="160">
        <v>73</v>
      </c>
      <c r="I115" s="164">
        <v>60.330578512396691</v>
      </c>
      <c r="J115" s="178" t="s">
        <v>1</v>
      </c>
      <c r="K115" s="178" t="s">
        <v>1</v>
      </c>
      <c r="L115" s="185"/>
    </row>
    <row r="116" spans="1:12" ht="20.100000000000001" customHeight="1">
      <c r="A116" s="99"/>
      <c r="B116" s="192"/>
      <c r="C116" s="210"/>
      <c r="D116" s="102" t="s">
        <v>413</v>
      </c>
      <c r="E116" s="100"/>
      <c r="F116" s="103">
        <v>13</v>
      </c>
      <c r="G116" s="104">
        <v>13.131313131313133</v>
      </c>
      <c r="H116" s="103">
        <v>17</v>
      </c>
      <c r="I116" s="104">
        <v>14.049586776859504</v>
      </c>
      <c r="J116" s="105"/>
      <c r="K116" s="105"/>
      <c r="L116" s="106"/>
    </row>
    <row r="117" spans="1:12" ht="20.100000000000001" customHeight="1">
      <c r="A117" s="99"/>
      <c r="B117" s="192"/>
      <c r="C117" s="210"/>
      <c r="D117" s="102" t="s">
        <v>414</v>
      </c>
      <c r="E117" s="100"/>
      <c r="F117" s="103">
        <v>16</v>
      </c>
      <c r="G117" s="104">
        <v>16.161616161616163</v>
      </c>
      <c r="H117" s="103">
        <v>7</v>
      </c>
      <c r="I117" s="104">
        <v>5.785123966942149</v>
      </c>
      <c r="J117" s="105"/>
      <c r="K117" s="105"/>
      <c r="L117" s="106"/>
    </row>
    <row r="118" spans="1:12" ht="20.100000000000001" customHeight="1">
      <c r="A118" s="99"/>
      <c r="B118" s="192"/>
      <c r="C118" s="210"/>
      <c r="D118" s="102" t="s">
        <v>415</v>
      </c>
      <c r="E118" s="100"/>
      <c r="F118" s="103">
        <v>11</v>
      </c>
      <c r="G118" s="104">
        <v>11.111111111111111</v>
      </c>
      <c r="H118" s="103">
        <v>18</v>
      </c>
      <c r="I118" s="104">
        <v>14.87603305785124</v>
      </c>
      <c r="J118" s="117"/>
      <c r="K118" s="105"/>
      <c r="L118" s="106"/>
    </row>
    <row r="119" spans="1:12" ht="20.100000000000001" customHeight="1">
      <c r="A119" s="99"/>
      <c r="B119" s="192"/>
      <c r="C119" s="210"/>
      <c r="D119" s="102" t="s">
        <v>416</v>
      </c>
      <c r="E119" s="100"/>
      <c r="F119" s="103">
        <v>4</v>
      </c>
      <c r="G119" s="104">
        <v>4.0404040404040407</v>
      </c>
      <c r="H119" s="103">
        <v>2</v>
      </c>
      <c r="I119" s="104">
        <v>1.6528925619834711</v>
      </c>
      <c r="J119" s="117"/>
      <c r="K119" s="105"/>
      <c r="L119" s="106"/>
    </row>
    <row r="120" spans="1:12" ht="20.100000000000001" customHeight="1">
      <c r="A120" s="99"/>
      <c r="B120" s="192"/>
      <c r="C120" s="210"/>
      <c r="D120" s="102" t="s">
        <v>283</v>
      </c>
      <c r="E120" s="100"/>
      <c r="F120" s="103">
        <v>1</v>
      </c>
      <c r="G120" s="104">
        <v>1.0101010101010102</v>
      </c>
      <c r="H120" s="103">
        <v>4</v>
      </c>
      <c r="I120" s="104">
        <v>3.3057851239669422</v>
      </c>
      <c r="J120" s="117"/>
      <c r="K120" s="105"/>
      <c r="L120" s="106"/>
    </row>
    <row r="121" spans="1:12" ht="20.100000000000001" customHeight="1">
      <c r="A121" s="141" t="s">
        <v>2851</v>
      </c>
      <c r="B121" s="209" t="s">
        <v>417</v>
      </c>
      <c r="C121" s="212" t="str">
        <f>A115&amp;"에서 6번 응답자"</f>
        <v>E1c02014002에서 6번 응답자</v>
      </c>
      <c r="D121" s="143"/>
      <c r="E121" s="142"/>
      <c r="F121" s="160">
        <v>1</v>
      </c>
      <c r="G121" s="164">
        <v>100</v>
      </c>
      <c r="H121" s="160">
        <v>4</v>
      </c>
      <c r="I121" s="164">
        <v>100</v>
      </c>
      <c r="J121" s="178" t="s">
        <v>1</v>
      </c>
      <c r="K121" s="178" t="s">
        <v>1</v>
      </c>
      <c r="L121" s="185"/>
    </row>
    <row r="122" spans="1:12" ht="20.100000000000001" customHeight="1">
      <c r="A122" s="141" t="s">
        <v>2852</v>
      </c>
      <c r="B122" s="209" t="s">
        <v>418</v>
      </c>
      <c r="C122" s="215" t="s">
        <v>2186</v>
      </c>
      <c r="D122" s="143" t="s">
        <v>89</v>
      </c>
      <c r="E122" s="142"/>
      <c r="F122" s="160">
        <v>484</v>
      </c>
      <c r="G122" s="164">
        <v>61.971830985915496</v>
      </c>
      <c r="H122" s="160">
        <v>596</v>
      </c>
      <c r="I122" s="164">
        <v>62.148070907194999</v>
      </c>
      <c r="J122" s="178" t="s">
        <v>1</v>
      </c>
      <c r="K122" s="178" t="s">
        <v>1</v>
      </c>
      <c r="L122" s="185"/>
    </row>
    <row r="123" spans="1:12" ht="20.100000000000001" customHeight="1">
      <c r="A123" s="99"/>
      <c r="B123" s="192"/>
      <c r="C123" s="210"/>
      <c r="D123" s="102" t="s">
        <v>90</v>
      </c>
      <c r="E123" s="100"/>
      <c r="F123" s="103">
        <v>297</v>
      </c>
      <c r="G123" s="104">
        <v>38.028169014084504</v>
      </c>
      <c r="H123" s="103">
        <v>363</v>
      </c>
      <c r="I123" s="104">
        <v>37.851929092805001</v>
      </c>
      <c r="J123" s="105"/>
      <c r="K123" s="105"/>
      <c r="L123" s="106"/>
    </row>
    <row r="124" spans="1:12" ht="20.100000000000001" customHeight="1">
      <c r="A124" s="141" t="s">
        <v>2853</v>
      </c>
      <c r="B124" s="209" t="s">
        <v>492</v>
      </c>
      <c r="C124" s="215" t="s">
        <v>2186</v>
      </c>
      <c r="D124" s="143" t="s">
        <v>493</v>
      </c>
      <c r="E124" s="142"/>
      <c r="F124" s="160">
        <v>90</v>
      </c>
      <c r="G124" s="164">
        <v>11.523687580025609</v>
      </c>
      <c r="H124" s="160">
        <v>110</v>
      </c>
      <c r="I124" s="164">
        <v>11.470281543274243</v>
      </c>
      <c r="J124" s="178" t="s">
        <v>1</v>
      </c>
      <c r="K124" s="178" t="s">
        <v>1</v>
      </c>
      <c r="L124" s="185"/>
    </row>
    <row r="125" spans="1:12" ht="20.100000000000001" customHeight="1">
      <c r="A125" s="99"/>
      <c r="B125" s="192"/>
      <c r="C125" s="210"/>
      <c r="D125" s="102" t="s">
        <v>494</v>
      </c>
      <c r="E125" s="100"/>
      <c r="F125" s="103">
        <v>565</v>
      </c>
      <c r="G125" s="104">
        <v>72.343149807938545</v>
      </c>
      <c r="H125" s="103">
        <v>692</v>
      </c>
      <c r="I125" s="104">
        <v>72.158498435870698</v>
      </c>
      <c r="J125" s="105"/>
      <c r="K125" s="105"/>
      <c r="L125" s="106"/>
    </row>
    <row r="126" spans="1:12" ht="20.100000000000001" customHeight="1">
      <c r="A126" s="99"/>
      <c r="B126" s="192"/>
      <c r="C126" s="210"/>
      <c r="D126" s="102" t="s">
        <v>2184</v>
      </c>
      <c r="E126" s="100"/>
      <c r="F126" s="103"/>
      <c r="G126" s="104"/>
      <c r="H126" s="103">
        <v>1</v>
      </c>
      <c r="I126" s="104">
        <v>0.10427528675703858</v>
      </c>
      <c r="J126" s="105"/>
      <c r="K126" s="105"/>
      <c r="L126" s="106"/>
    </row>
    <row r="127" spans="1:12" ht="20.100000000000001" customHeight="1">
      <c r="A127" s="99"/>
      <c r="B127" s="192"/>
      <c r="C127" s="210"/>
      <c r="D127" s="102" t="s">
        <v>495</v>
      </c>
      <c r="E127" s="100"/>
      <c r="F127" s="103">
        <v>93</v>
      </c>
      <c r="G127" s="104">
        <v>11.907810499359796</v>
      </c>
      <c r="H127" s="103">
        <v>105</v>
      </c>
      <c r="I127" s="104">
        <v>10.948905109489052</v>
      </c>
      <c r="J127" s="105"/>
      <c r="K127" s="105"/>
      <c r="L127" s="106"/>
    </row>
    <row r="128" spans="1:12" ht="20.100000000000001" customHeight="1">
      <c r="A128" s="99"/>
      <c r="B128" s="192"/>
      <c r="C128" s="210"/>
      <c r="D128" s="102" t="s">
        <v>496</v>
      </c>
      <c r="E128" s="100"/>
      <c r="F128" s="103">
        <v>26</v>
      </c>
      <c r="G128" s="104">
        <v>3.3290653008962869</v>
      </c>
      <c r="H128" s="103">
        <v>41</v>
      </c>
      <c r="I128" s="104">
        <v>4.2752867570385824</v>
      </c>
      <c r="J128" s="105"/>
      <c r="K128" s="105"/>
      <c r="L128" s="106"/>
    </row>
    <row r="129" spans="1:12" ht="20.100000000000001" customHeight="1">
      <c r="A129" s="99"/>
      <c r="B129" s="192"/>
      <c r="C129" s="210"/>
      <c r="D129" s="102" t="s">
        <v>497</v>
      </c>
      <c r="E129" s="100"/>
      <c r="F129" s="103">
        <v>7</v>
      </c>
      <c r="G129" s="104">
        <v>0.89628681177976954</v>
      </c>
      <c r="H129" s="103">
        <v>10</v>
      </c>
      <c r="I129" s="104">
        <v>1.0427528675703857</v>
      </c>
      <c r="J129" s="105"/>
      <c r="K129" s="105"/>
      <c r="L129" s="106"/>
    </row>
    <row r="130" spans="1:12" ht="20.100000000000001" customHeight="1">
      <c r="A130" s="99"/>
      <c r="B130" s="192"/>
      <c r="C130" s="210"/>
      <c r="D130" s="102" t="s">
        <v>282</v>
      </c>
      <c r="E130" s="100"/>
      <c r="F130" s="103"/>
      <c r="G130" s="104"/>
      <c r="H130" s="103"/>
      <c r="I130" s="104"/>
      <c r="J130" s="105"/>
      <c r="K130" s="105"/>
      <c r="L130" s="106"/>
    </row>
    <row r="131" spans="1:12" ht="20.100000000000001" customHeight="1">
      <c r="A131" s="141" t="s">
        <v>2858</v>
      </c>
      <c r="B131" s="209" t="s">
        <v>498</v>
      </c>
      <c r="C131" s="212" t="str">
        <f>A124&amp;"에서 7번 응답자"</f>
        <v>E1c02016001에서 7번 응답자</v>
      </c>
      <c r="D131" s="143"/>
      <c r="E131" s="142"/>
      <c r="F131" s="160"/>
      <c r="G131" s="164"/>
      <c r="H131" s="160"/>
      <c r="I131" s="164"/>
      <c r="J131" s="178" t="s">
        <v>1</v>
      </c>
      <c r="K131" s="178" t="s">
        <v>1</v>
      </c>
      <c r="L131" s="185"/>
    </row>
    <row r="132" spans="1:12" ht="20.100000000000001" customHeight="1">
      <c r="A132" s="141" t="s">
        <v>2856</v>
      </c>
      <c r="B132" s="209" t="s">
        <v>499</v>
      </c>
      <c r="C132" s="212" t="s">
        <v>2854</v>
      </c>
      <c r="D132" s="143"/>
      <c r="E132" s="142"/>
      <c r="F132" s="160">
        <v>93</v>
      </c>
      <c r="G132" s="164">
        <v>100</v>
      </c>
      <c r="H132" s="160">
        <v>105</v>
      </c>
      <c r="I132" s="164">
        <v>100</v>
      </c>
      <c r="J132" s="178" t="s">
        <v>1</v>
      </c>
      <c r="K132" s="178" t="s">
        <v>1</v>
      </c>
      <c r="L132" s="185"/>
    </row>
    <row r="133" spans="1:12" ht="20.100000000000001" customHeight="1">
      <c r="A133" s="141" t="s">
        <v>2857</v>
      </c>
      <c r="B133" s="209" t="s">
        <v>500</v>
      </c>
      <c r="C133" s="212" t="s">
        <v>2855</v>
      </c>
      <c r="D133" s="143"/>
      <c r="E133" s="142"/>
      <c r="F133" s="160">
        <v>26</v>
      </c>
      <c r="G133" s="164">
        <v>100</v>
      </c>
      <c r="H133" s="160">
        <v>41</v>
      </c>
      <c r="I133" s="164">
        <v>100</v>
      </c>
      <c r="J133" s="178" t="s">
        <v>1</v>
      </c>
      <c r="K133" s="178" t="s">
        <v>1</v>
      </c>
      <c r="L133" s="185"/>
    </row>
    <row r="134" spans="1:12" ht="20.100000000000001" customHeight="1">
      <c r="A134" s="141" t="s">
        <v>2859</v>
      </c>
      <c r="B134" s="209" t="s">
        <v>572</v>
      </c>
      <c r="C134" s="215" t="s">
        <v>2186</v>
      </c>
      <c r="D134" s="143"/>
      <c r="E134" s="142"/>
      <c r="F134" s="160">
        <v>781</v>
      </c>
      <c r="G134" s="164">
        <v>100</v>
      </c>
      <c r="H134" s="160">
        <v>959</v>
      </c>
      <c r="I134" s="164">
        <v>100</v>
      </c>
      <c r="J134" s="178" t="s">
        <v>1</v>
      </c>
      <c r="K134" s="178" t="s">
        <v>1</v>
      </c>
      <c r="L134" s="185"/>
    </row>
    <row r="135" spans="1:12" ht="20.100000000000001" customHeight="1">
      <c r="A135" s="141" t="s">
        <v>2860</v>
      </c>
      <c r="B135" s="209" t="s">
        <v>2861</v>
      </c>
      <c r="C135" s="215" t="s">
        <v>2186</v>
      </c>
      <c r="D135" s="143" t="s">
        <v>2810</v>
      </c>
      <c r="E135" s="142"/>
      <c r="F135" s="160">
        <v>760</v>
      </c>
      <c r="G135" s="164">
        <v>97.311139564660692</v>
      </c>
      <c r="H135" s="160">
        <v>943</v>
      </c>
      <c r="I135" s="164">
        <v>98.331595411887378</v>
      </c>
      <c r="J135" s="178" t="s">
        <v>1</v>
      </c>
      <c r="K135" s="178" t="s">
        <v>1</v>
      </c>
      <c r="L135" s="185"/>
    </row>
    <row r="136" spans="1:12" ht="20.100000000000001" customHeight="1">
      <c r="A136" s="99"/>
      <c r="B136" s="192"/>
      <c r="C136" s="210"/>
      <c r="D136" s="102" t="s">
        <v>2863</v>
      </c>
      <c r="E136" s="100"/>
      <c r="F136" s="111">
        <v>21</v>
      </c>
      <c r="G136" s="112">
        <v>2.6888604353393086</v>
      </c>
      <c r="H136" s="103">
        <v>16</v>
      </c>
      <c r="I136" s="104">
        <v>1.6684045881126173</v>
      </c>
      <c r="J136" s="105"/>
      <c r="K136" s="105"/>
      <c r="L136" s="106"/>
    </row>
    <row r="137" spans="1:12" ht="20.100000000000001" customHeight="1">
      <c r="A137" s="141" t="s">
        <v>2862</v>
      </c>
      <c r="B137" s="209" t="s">
        <v>419</v>
      </c>
      <c r="C137" s="212" t="s">
        <v>2186</v>
      </c>
      <c r="D137" s="143" t="s">
        <v>89</v>
      </c>
      <c r="E137" s="142"/>
      <c r="F137" s="103">
        <v>156</v>
      </c>
      <c r="G137" s="104">
        <v>19.974391805377721</v>
      </c>
      <c r="H137" s="160">
        <v>190</v>
      </c>
      <c r="I137" s="164">
        <v>19.81230448383733</v>
      </c>
      <c r="J137" s="178" t="s">
        <v>1</v>
      </c>
      <c r="K137" s="178" t="s">
        <v>1</v>
      </c>
      <c r="L137" s="185"/>
    </row>
    <row r="138" spans="1:12" ht="20.100000000000001" customHeight="1">
      <c r="A138" s="99"/>
      <c r="B138" s="192"/>
      <c r="C138" s="210"/>
      <c r="D138" s="102" t="s">
        <v>90</v>
      </c>
      <c r="E138" s="100"/>
      <c r="F138" s="103">
        <v>583</v>
      </c>
      <c r="G138" s="104">
        <v>74.647887323943664</v>
      </c>
      <c r="H138" s="103">
        <v>718</v>
      </c>
      <c r="I138" s="104">
        <v>74.869655891553705</v>
      </c>
      <c r="J138" s="105"/>
      <c r="K138" s="105"/>
      <c r="L138" s="106"/>
    </row>
    <row r="139" spans="1:12" ht="20.100000000000001" customHeight="1">
      <c r="A139" s="99"/>
      <c r="B139" s="192"/>
      <c r="C139" s="210"/>
      <c r="D139" s="102" t="s">
        <v>573</v>
      </c>
      <c r="E139" s="100"/>
      <c r="F139" s="103">
        <v>42</v>
      </c>
      <c r="G139" s="104">
        <v>5.3777208706786173</v>
      </c>
      <c r="H139" s="103">
        <v>51</v>
      </c>
      <c r="I139" s="104">
        <v>5.3180396246089678</v>
      </c>
      <c r="J139" s="105"/>
      <c r="K139" s="105"/>
      <c r="L139" s="106"/>
    </row>
    <row r="140" spans="1:12" ht="20.100000000000001" customHeight="1">
      <c r="A140" s="141" t="s">
        <v>2864</v>
      </c>
      <c r="B140" s="209" t="s">
        <v>420</v>
      </c>
      <c r="C140" s="212" t="s">
        <v>2186</v>
      </c>
      <c r="D140" s="143" t="s">
        <v>89</v>
      </c>
      <c r="E140" s="142"/>
      <c r="F140" s="160">
        <v>116</v>
      </c>
      <c r="G140" s="164">
        <v>74.358974358974365</v>
      </c>
      <c r="H140" s="160">
        <v>149</v>
      </c>
      <c r="I140" s="164">
        <v>78.421052631578945</v>
      </c>
      <c r="J140" s="178" t="s">
        <v>1</v>
      </c>
      <c r="K140" s="178" t="s">
        <v>1</v>
      </c>
      <c r="L140" s="185"/>
    </row>
    <row r="141" spans="1:12" ht="20.100000000000001" customHeight="1">
      <c r="A141" s="99"/>
      <c r="B141" s="192"/>
      <c r="C141" s="210"/>
      <c r="D141" s="102" t="s">
        <v>90</v>
      </c>
      <c r="E141" s="100"/>
      <c r="F141" s="103">
        <v>40</v>
      </c>
      <c r="G141" s="104">
        <v>25.641025641025642</v>
      </c>
      <c r="H141" s="103">
        <v>41</v>
      </c>
      <c r="I141" s="104">
        <v>21.578947368421055</v>
      </c>
      <c r="J141" s="105"/>
      <c r="K141" s="105"/>
      <c r="L141" s="106"/>
    </row>
    <row r="142" spans="1:12" ht="20.100000000000001" customHeight="1">
      <c r="A142" s="141" t="s">
        <v>2865</v>
      </c>
      <c r="B142" s="209" t="s">
        <v>421</v>
      </c>
      <c r="C142" s="212" t="str">
        <f>A140&amp;"에서 2번 응답자"</f>
        <v>E1c02018003에서 2번 응답자</v>
      </c>
      <c r="D142" s="143" t="s">
        <v>422</v>
      </c>
      <c r="E142" s="142"/>
      <c r="F142" s="160">
        <v>10</v>
      </c>
      <c r="G142" s="164">
        <v>25</v>
      </c>
      <c r="H142" s="160">
        <v>9</v>
      </c>
      <c r="I142" s="164">
        <v>21.951219512195124</v>
      </c>
      <c r="J142" s="178" t="s">
        <v>1</v>
      </c>
      <c r="K142" s="178" t="s">
        <v>1</v>
      </c>
      <c r="L142" s="185"/>
    </row>
    <row r="143" spans="1:12" ht="20.100000000000001" customHeight="1">
      <c r="A143" s="99"/>
      <c r="B143" s="192"/>
      <c r="C143" s="210"/>
      <c r="D143" s="102" t="s">
        <v>423</v>
      </c>
      <c r="E143" s="100"/>
      <c r="F143" s="103">
        <v>28</v>
      </c>
      <c r="G143" s="104">
        <v>70</v>
      </c>
      <c r="H143" s="103">
        <v>29</v>
      </c>
      <c r="I143" s="104">
        <v>70.731707317073173</v>
      </c>
      <c r="J143" s="105"/>
      <c r="K143" s="105"/>
      <c r="L143" s="106"/>
    </row>
    <row r="144" spans="1:12" ht="20.100000000000001" customHeight="1">
      <c r="A144" s="99"/>
      <c r="B144" s="192"/>
      <c r="C144" s="210"/>
      <c r="D144" s="102" t="s">
        <v>424</v>
      </c>
      <c r="E144" s="100"/>
      <c r="F144" s="103"/>
      <c r="G144" s="104"/>
      <c r="H144" s="103"/>
      <c r="I144" s="104"/>
      <c r="J144" s="105"/>
      <c r="K144" s="105"/>
      <c r="L144" s="106"/>
    </row>
    <row r="145" spans="1:12" ht="20.100000000000001" customHeight="1">
      <c r="A145" s="99"/>
      <c r="B145" s="192"/>
      <c r="C145" s="210"/>
      <c r="D145" s="102" t="s">
        <v>425</v>
      </c>
      <c r="E145" s="100"/>
      <c r="F145" s="103">
        <v>2</v>
      </c>
      <c r="G145" s="104">
        <v>5</v>
      </c>
      <c r="H145" s="103">
        <v>2</v>
      </c>
      <c r="I145" s="104">
        <v>4.8780487804878048</v>
      </c>
      <c r="J145" s="117"/>
      <c r="K145" s="105"/>
      <c r="L145" s="106"/>
    </row>
    <row r="146" spans="1:12" ht="20.100000000000001" customHeight="1">
      <c r="A146" s="99"/>
      <c r="B146" s="192"/>
      <c r="C146" s="210"/>
      <c r="D146" s="102" t="s">
        <v>281</v>
      </c>
      <c r="E146" s="100"/>
      <c r="F146" s="103"/>
      <c r="G146" s="104"/>
      <c r="H146" s="103">
        <v>1</v>
      </c>
      <c r="I146" s="104">
        <v>2.4390243902439024</v>
      </c>
      <c r="J146" s="117"/>
      <c r="K146" s="105"/>
      <c r="L146" s="106"/>
    </row>
    <row r="147" spans="1:12" ht="20.100000000000001" customHeight="1">
      <c r="A147" s="90" t="s">
        <v>2866</v>
      </c>
      <c r="B147" s="214" t="s">
        <v>426</v>
      </c>
      <c r="C147" s="221" t="str">
        <f>A142&amp;"에서 5번 응답자"</f>
        <v>E1c02018004에서 5번 응답자</v>
      </c>
      <c r="D147" s="93"/>
      <c r="E147" s="91"/>
      <c r="F147" s="94"/>
      <c r="G147" s="95"/>
      <c r="H147" s="94">
        <v>1</v>
      </c>
      <c r="I147" s="95">
        <v>100</v>
      </c>
      <c r="J147" s="159" t="s">
        <v>1</v>
      </c>
      <c r="K147" s="159" t="s">
        <v>1</v>
      </c>
      <c r="L147" s="97"/>
    </row>
    <row r="148" spans="1:12" ht="20.100000000000001" customHeight="1">
      <c r="A148" s="141" t="s">
        <v>2867</v>
      </c>
      <c r="B148" s="209" t="s">
        <v>427</v>
      </c>
      <c r="C148" s="215" t="s">
        <v>2186</v>
      </c>
      <c r="D148" s="143" t="s">
        <v>574</v>
      </c>
      <c r="E148" s="142"/>
      <c r="F148" s="160">
        <v>637</v>
      </c>
      <c r="G148" s="164">
        <v>81.56209987195902</v>
      </c>
      <c r="H148" s="160">
        <v>777</v>
      </c>
      <c r="I148" s="164">
        <v>81.021897810218974</v>
      </c>
      <c r="J148" s="178" t="s">
        <v>1</v>
      </c>
      <c r="K148" s="178" t="s">
        <v>1</v>
      </c>
      <c r="L148" s="185"/>
    </row>
    <row r="149" spans="1:12" ht="20.100000000000001" customHeight="1">
      <c r="A149" s="99"/>
      <c r="B149" s="192"/>
      <c r="C149" s="210"/>
      <c r="D149" s="102" t="s">
        <v>575</v>
      </c>
      <c r="E149" s="100"/>
      <c r="F149" s="103">
        <v>123</v>
      </c>
      <c r="G149" s="104">
        <v>15.749039692701665</v>
      </c>
      <c r="H149" s="103">
        <v>143</v>
      </c>
      <c r="I149" s="104">
        <v>14.911366006256518</v>
      </c>
      <c r="J149" s="105"/>
      <c r="K149" s="105"/>
      <c r="L149" s="106"/>
    </row>
    <row r="150" spans="1:12" ht="20.100000000000001" customHeight="1">
      <c r="A150" s="99"/>
      <c r="B150" s="192"/>
      <c r="C150" s="210"/>
      <c r="D150" s="102" t="s">
        <v>287</v>
      </c>
      <c r="E150" s="100"/>
      <c r="F150" s="103">
        <v>21</v>
      </c>
      <c r="G150" s="104">
        <v>2.6888604353393086</v>
      </c>
      <c r="H150" s="103">
        <v>39</v>
      </c>
      <c r="I150" s="104">
        <v>4.0667361835245046</v>
      </c>
      <c r="J150" s="105"/>
      <c r="K150" s="105"/>
      <c r="L150" s="106"/>
    </row>
    <row r="151" spans="1:12" ht="20.100000000000001" customHeight="1">
      <c r="A151" s="141" t="s">
        <v>2868</v>
      </c>
      <c r="B151" s="209" t="s">
        <v>428</v>
      </c>
      <c r="C151" s="212" t="str">
        <f>A148&amp;"에서 1번 응답자"</f>
        <v>E1c02019002에서 1번 응답자</v>
      </c>
      <c r="D151" s="143" t="s">
        <v>576</v>
      </c>
      <c r="E151" s="142"/>
      <c r="F151" s="160">
        <v>621</v>
      </c>
      <c r="G151" s="164">
        <v>97.488226059654636</v>
      </c>
      <c r="H151" s="160">
        <v>764</v>
      </c>
      <c r="I151" s="164">
        <v>98.326898326898331</v>
      </c>
      <c r="J151" s="178" t="s">
        <v>1</v>
      </c>
      <c r="K151" s="178" t="s">
        <v>1</v>
      </c>
      <c r="L151" s="185"/>
    </row>
    <row r="152" spans="1:12" ht="20.100000000000001" customHeight="1">
      <c r="A152" s="99"/>
      <c r="B152" s="192"/>
      <c r="C152" s="210"/>
      <c r="D152" s="102" t="s">
        <v>577</v>
      </c>
      <c r="E152" s="100"/>
      <c r="F152" s="103">
        <v>16</v>
      </c>
      <c r="G152" s="104">
        <v>2.5117739403453689</v>
      </c>
      <c r="H152" s="103">
        <v>13</v>
      </c>
      <c r="I152" s="104">
        <v>1.673101673101673</v>
      </c>
      <c r="J152" s="105"/>
      <c r="K152" s="105"/>
      <c r="L152" s="106"/>
    </row>
    <row r="153" spans="1:12" ht="20.100000000000001" customHeight="1">
      <c r="A153" s="141" t="s">
        <v>2869</v>
      </c>
      <c r="B153" s="209" t="s">
        <v>429</v>
      </c>
      <c r="C153" s="215" t="s">
        <v>2186</v>
      </c>
      <c r="D153" s="143" t="s">
        <v>574</v>
      </c>
      <c r="E153" s="142"/>
      <c r="F153" s="160">
        <v>252</v>
      </c>
      <c r="G153" s="164">
        <v>32.2663252240717</v>
      </c>
      <c r="H153" s="160">
        <v>303</v>
      </c>
      <c r="I153" s="164">
        <v>31.595411887382692</v>
      </c>
      <c r="J153" s="178" t="s">
        <v>1</v>
      </c>
      <c r="K153" s="178" t="s">
        <v>1</v>
      </c>
      <c r="L153" s="185"/>
    </row>
    <row r="154" spans="1:12" ht="20.100000000000001" customHeight="1">
      <c r="A154" s="99"/>
      <c r="B154" s="192"/>
      <c r="C154" s="210"/>
      <c r="D154" s="102" t="s">
        <v>575</v>
      </c>
      <c r="E154" s="100"/>
      <c r="F154" s="103">
        <v>406</v>
      </c>
      <c r="G154" s="104">
        <v>51.984635083226635</v>
      </c>
      <c r="H154" s="103">
        <v>483</v>
      </c>
      <c r="I154" s="104">
        <v>50.364963503649641</v>
      </c>
      <c r="J154" s="105"/>
      <c r="K154" s="105"/>
      <c r="L154" s="106"/>
    </row>
    <row r="155" spans="1:12" ht="20.100000000000001" customHeight="1">
      <c r="A155" s="99"/>
      <c r="B155" s="192"/>
      <c r="C155" s="210"/>
      <c r="D155" s="102" t="s">
        <v>287</v>
      </c>
      <c r="E155" s="100"/>
      <c r="F155" s="103">
        <v>123</v>
      </c>
      <c r="G155" s="104">
        <v>15.749039692701665</v>
      </c>
      <c r="H155" s="103">
        <v>173</v>
      </c>
      <c r="I155" s="104">
        <v>18.039624608967674</v>
      </c>
      <c r="J155" s="105"/>
      <c r="K155" s="105"/>
      <c r="L155" s="106"/>
    </row>
    <row r="156" spans="1:12" ht="20.100000000000001" customHeight="1">
      <c r="A156" s="141" t="s">
        <v>2870</v>
      </c>
      <c r="B156" s="209" t="s">
        <v>430</v>
      </c>
      <c r="C156" s="212" t="str">
        <f>A153&amp;"에서 1번 응답자"</f>
        <v>E1c02019004에서 1번 응답자</v>
      </c>
      <c r="D156" s="143" t="s">
        <v>576</v>
      </c>
      <c r="E156" s="142"/>
      <c r="F156" s="160">
        <v>241</v>
      </c>
      <c r="G156" s="164">
        <v>95.634920634920633</v>
      </c>
      <c r="H156" s="160">
        <v>291</v>
      </c>
      <c r="I156" s="164">
        <v>96.039603960396036</v>
      </c>
      <c r="J156" s="178" t="s">
        <v>1</v>
      </c>
      <c r="K156" s="178" t="s">
        <v>1</v>
      </c>
      <c r="L156" s="185"/>
    </row>
    <row r="157" spans="1:12" ht="20.100000000000001" customHeight="1">
      <c r="A157" s="99"/>
      <c r="B157" s="192"/>
      <c r="C157" s="210"/>
      <c r="D157" s="102" t="s">
        <v>577</v>
      </c>
      <c r="E157" s="100"/>
      <c r="F157" s="103">
        <v>11</v>
      </c>
      <c r="G157" s="104">
        <v>4.3650793650793647</v>
      </c>
      <c r="H157" s="103">
        <v>12</v>
      </c>
      <c r="I157" s="104">
        <v>3.9603960396039604</v>
      </c>
      <c r="J157" s="105"/>
      <c r="K157" s="105"/>
      <c r="L157" s="106"/>
    </row>
    <row r="158" spans="1:12" ht="20.100000000000001" customHeight="1">
      <c r="A158" s="141" t="s">
        <v>2871</v>
      </c>
      <c r="B158" s="209" t="s">
        <v>431</v>
      </c>
      <c r="C158" s="215" t="s">
        <v>2186</v>
      </c>
      <c r="D158" s="143" t="s">
        <v>574</v>
      </c>
      <c r="E158" s="142"/>
      <c r="F158" s="160">
        <v>438</v>
      </c>
      <c r="G158" s="164">
        <v>56.081946222791295</v>
      </c>
      <c r="H158" s="160">
        <v>547</v>
      </c>
      <c r="I158" s="164">
        <v>57.038581856100102</v>
      </c>
      <c r="J158" s="178" t="s">
        <v>1</v>
      </c>
      <c r="K158" s="178" t="s">
        <v>1</v>
      </c>
      <c r="L158" s="185"/>
    </row>
    <row r="159" spans="1:12" ht="20.100000000000001" customHeight="1">
      <c r="A159" s="99"/>
      <c r="B159" s="192"/>
      <c r="C159" s="210"/>
      <c r="D159" s="102" t="s">
        <v>575</v>
      </c>
      <c r="E159" s="100"/>
      <c r="F159" s="103">
        <v>308</v>
      </c>
      <c r="G159" s="104">
        <v>39.436619718309856</v>
      </c>
      <c r="H159" s="103">
        <v>354</v>
      </c>
      <c r="I159" s="104">
        <v>36.91345151199166</v>
      </c>
      <c r="J159" s="105"/>
      <c r="K159" s="105"/>
      <c r="L159" s="106"/>
    </row>
    <row r="160" spans="1:12" ht="20.100000000000001" customHeight="1">
      <c r="A160" s="99"/>
      <c r="B160" s="192"/>
      <c r="C160" s="210"/>
      <c r="D160" s="102" t="s">
        <v>287</v>
      </c>
      <c r="E160" s="100"/>
      <c r="F160" s="103">
        <v>35</v>
      </c>
      <c r="G160" s="104">
        <v>4.4814340588988477</v>
      </c>
      <c r="H160" s="103">
        <v>58</v>
      </c>
      <c r="I160" s="104">
        <v>6.0479666319082384</v>
      </c>
      <c r="J160" s="105"/>
      <c r="K160" s="105"/>
      <c r="L160" s="106"/>
    </row>
    <row r="161" spans="1:12" ht="20.100000000000001" customHeight="1">
      <c r="A161" s="141" t="s">
        <v>2872</v>
      </c>
      <c r="B161" s="209" t="s">
        <v>432</v>
      </c>
      <c r="C161" s="212" t="str">
        <f>A158&amp;"에서 1번 응답자"</f>
        <v>E1c02019006에서 1번 응답자</v>
      </c>
      <c r="D161" s="143" t="s">
        <v>576</v>
      </c>
      <c r="E161" s="142"/>
      <c r="F161" s="160">
        <v>423</v>
      </c>
      <c r="G161" s="164">
        <v>96.575342465753423</v>
      </c>
      <c r="H161" s="160">
        <v>523</v>
      </c>
      <c r="I161" s="164">
        <v>95.612431444241324</v>
      </c>
      <c r="J161" s="178" t="s">
        <v>1</v>
      </c>
      <c r="K161" s="178" t="s">
        <v>1</v>
      </c>
      <c r="L161" s="185"/>
    </row>
    <row r="162" spans="1:12" ht="20.100000000000001" customHeight="1">
      <c r="A162" s="99"/>
      <c r="B162" s="192"/>
      <c r="C162" s="210"/>
      <c r="D162" s="102" t="s">
        <v>577</v>
      </c>
      <c r="E162" s="100"/>
      <c r="F162" s="103">
        <v>15</v>
      </c>
      <c r="G162" s="104">
        <v>3.4246575342465753</v>
      </c>
      <c r="H162" s="103">
        <v>24</v>
      </c>
      <c r="I162" s="104">
        <v>4.3875685557586834</v>
      </c>
      <c r="J162" s="105"/>
      <c r="K162" s="105"/>
      <c r="L162" s="106"/>
    </row>
    <row r="163" spans="1:12" ht="20.100000000000001" customHeight="1">
      <c r="A163" s="141" t="s">
        <v>2873</v>
      </c>
      <c r="B163" s="209" t="s">
        <v>433</v>
      </c>
      <c r="C163" s="215" t="s">
        <v>2186</v>
      </c>
      <c r="D163" s="143" t="s">
        <v>574</v>
      </c>
      <c r="E163" s="142"/>
      <c r="F163" s="160">
        <v>134</v>
      </c>
      <c r="G163" s="164">
        <v>17.157490396927017</v>
      </c>
      <c r="H163" s="160">
        <v>171</v>
      </c>
      <c r="I163" s="164">
        <v>17.831074035453597</v>
      </c>
      <c r="J163" s="178" t="s">
        <v>1</v>
      </c>
      <c r="K163" s="178" t="s">
        <v>1</v>
      </c>
      <c r="L163" s="185"/>
    </row>
    <row r="164" spans="1:12" ht="20.100000000000001" customHeight="1">
      <c r="A164" s="99"/>
      <c r="B164" s="192"/>
      <c r="C164" s="210"/>
      <c r="D164" s="102" t="s">
        <v>575</v>
      </c>
      <c r="E164" s="100"/>
      <c r="F164" s="103">
        <v>464</v>
      </c>
      <c r="G164" s="104">
        <v>59.411011523687577</v>
      </c>
      <c r="H164" s="103">
        <v>559</v>
      </c>
      <c r="I164" s="104">
        <v>58.289885297184561</v>
      </c>
      <c r="J164" s="105"/>
      <c r="K164" s="105"/>
      <c r="L164" s="106"/>
    </row>
    <row r="165" spans="1:12" ht="20.100000000000001" customHeight="1">
      <c r="A165" s="99"/>
      <c r="B165" s="192"/>
      <c r="C165" s="210"/>
      <c r="D165" s="102" t="s">
        <v>287</v>
      </c>
      <c r="E165" s="100"/>
      <c r="F165" s="103">
        <v>183</v>
      </c>
      <c r="G165" s="104">
        <v>23.431498079385403</v>
      </c>
      <c r="H165" s="103">
        <v>229</v>
      </c>
      <c r="I165" s="104">
        <v>23.879040667361835</v>
      </c>
      <c r="J165" s="105"/>
      <c r="K165" s="105"/>
      <c r="L165" s="106"/>
    </row>
    <row r="166" spans="1:12" ht="20.100000000000001" customHeight="1">
      <c r="A166" s="141" t="s">
        <v>2874</v>
      </c>
      <c r="B166" s="209" t="s">
        <v>434</v>
      </c>
      <c r="C166" s="215" t="s">
        <v>2916</v>
      </c>
      <c r="D166" s="143" t="s">
        <v>576</v>
      </c>
      <c r="E166" s="142"/>
      <c r="F166" s="160">
        <v>20</v>
      </c>
      <c r="G166" s="164">
        <v>83.333333333333329</v>
      </c>
      <c r="H166" s="160">
        <v>23</v>
      </c>
      <c r="I166" s="164">
        <v>69.696969696969703</v>
      </c>
      <c r="J166" s="178" t="s">
        <v>1</v>
      </c>
      <c r="K166" s="178" t="s">
        <v>1</v>
      </c>
      <c r="L166" s="185"/>
    </row>
    <row r="167" spans="1:12" ht="20.100000000000001" customHeight="1">
      <c r="A167" s="99"/>
      <c r="B167" s="192"/>
      <c r="C167" s="210"/>
      <c r="D167" s="102" t="s">
        <v>577</v>
      </c>
      <c r="E167" s="100"/>
      <c r="F167" s="103">
        <v>4</v>
      </c>
      <c r="G167" s="104">
        <v>16.666666666666668</v>
      </c>
      <c r="H167" s="103">
        <v>10</v>
      </c>
      <c r="I167" s="104">
        <v>30.303030303030305</v>
      </c>
      <c r="J167" s="105"/>
      <c r="K167" s="105"/>
      <c r="L167" s="106"/>
    </row>
    <row r="168" spans="1:12" ht="20.100000000000001" customHeight="1">
      <c r="A168" s="141" t="s">
        <v>2875</v>
      </c>
      <c r="B168" s="209" t="s">
        <v>435</v>
      </c>
      <c r="C168" s="215" t="s">
        <v>2186</v>
      </c>
      <c r="D168" s="143" t="s">
        <v>574</v>
      </c>
      <c r="E168" s="142"/>
      <c r="F168" s="160">
        <v>178</v>
      </c>
      <c r="G168" s="164">
        <v>22.791293213828425</v>
      </c>
      <c r="H168" s="160">
        <v>226</v>
      </c>
      <c r="I168" s="164">
        <v>23.56621480709072</v>
      </c>
      <c r="J168" s="178" t="s">
        <v>1</v>
      </c>
      <c r="K168" s="178" t="s">
        <v>1</v>
      </c>
      <c r="L168" s="185"/>
    </row>
    <row r="169" spans="1:12" ht="20.100000000000001" customHeight="1">
      <c r="A169" s="99"/>
      <c r="B169" s="192"/>
      <c r="C169" s="210"/>
      <c r="D169" s="102" t="s">
        <v>575</v>
      </c>
      <c r="E169" s="100"/>
      <c r="F169" s="103">
        <v>444</v>
      </c>
      <c r="G169" s="104">
        <v>56.850192061459666</v>
      </c>
      <c r="H169" s="103">
        <v>519</v>
      </c>
      <c r="I169" s="104">
        <v>54.118873826903027</v>
      </c>
      <c r="J169" s="105"/>
      <c r="K169" s="105"/>
      <c r="L169" s="106"/>
    </row>
    <row r="170" spans="1:12" ht="20.100000000000001" customHeight="1">
      <c r="A170" s="99"/>
      <c r="B170" s="192"/>
      <c r="C170" s="210"/>
      <c r="D170" s="102" t="s">
        <v>287</v>
      </c>
      <c r="E170" s="100"/>
      <c r="F170" s="103">
        <v>159</v>
      </c>
      <c r="G170" s="104">
        <v>20.358514724711906</v>
      </c>
      <c r="H170" s="103">
        <v>214</v>
      </c>
      <c r="I170" s="104">
        <v>22.314911366006257</v>
      </c>
      <c r="J170" s="105"/>
      <c r="K170" s="105"/>
      <c r="L170" s="106"/>
    </row>
    <row r="171" spans="1:12" ht="20.100000000000001" customHeight="1">
      <c r="A171" s="141" t="s">
        <v>2876</v>
      </c>
      <c r="B171" s="209" t="s">
        <v>436</v>
      </c>
      <c r="C171" s="212" t="str">
        <f>A168&amp;"에서 1번 응답자"</f>
        <v>E1c02019010에서 1번 응답자</v>
      </c>
      <c r="D171" s="143" t="s">
        <v>576</v>
      </c>
      <c r="E171" s="142"/>
      <c r="F171" s="160">
        <v>134</v>
      </c>
      <c r="G171" s="164">
        <v>75.280898876404493</v>
      </c>
      <c r="H171" s="160">
        <v>169</v>
      </c>
      <c r="I171" s="164">
        <v>74.778761061946909</v>
      </c>
      <c r="J171" s="178" t="s">
        <v>1</v>
      </c>
      <c r="K171" s="178" t="s">
        <v>1</v>
      </c>
      <c r="L171" s="185"/>
    </row>
    <row r="172" spans="1:12" ht="20.100000000000001" customHeight="1">
      <c r="A172" s="99"/>
      <c r="B172" s="192"/>
      <c r="C172" s="210"/>
      <c r="D172" s="102" t="s">
        <v>577</v>
      </c>
      <c r="E172" s="100"/>
      <c r="F172" s="103">
        <v>44</v>
      </c>
      <c r="G172" s="104">
        <v>24.719101123595504</v>
      </c>
      <c r="H172" s="103">
        <v>57</v>
      </c>
      <c r="I172" s="104">
        <v>25.221238938053098</v>
      </c>
      <c r="J172" s="105"/>
      <c r="K172" s="105"/>
      <c r="L172" s="106"/>
    </row>
    <row r="173" spans="1:12" ht="20.100000000000001" customHeight="1">
      <c r="A173" s="141" t="s">
        <v>2877</v>
      </c>
      <c r="B173" s="209" t="s">
        <v>437</v>
      </c>
      <c r="C173" s="215" t="s">
        <v>2186</v>
      </c>
      <c r="D173" s="143" t="s">
        <v>574</v>
      </c>
      <c r="E173" s="142"/>
      <c r="F173" s="160">
        <v>340</v>
      </c>
      <c r="G173" s="164">
        <v>43.533930857874523</v>
      </c>
      <c r="H173" s="160">
        <v>410</v>
      </c>
      <c r="I173" s="164">
        <v>42.752867570385817</v>
      </c>
      <c r="J173" s="178" t="s">
        <v>1</v>
      </c>
      <c r="K173" s="178" t="s">
        <v>1</v>
      </c>
      <c r="L173" s="185"/>
    </row>
    <row r="174" spans="1:12" ht="20.100000000000001" customHeight="1">
      <c r="A174" s="99"/>
      <c r="B174" s="192"/>
      <c r="C174" s="210"/>
      <c r="D174" s="102" t="s">
        <v>575</v>
      </c>
      <c r="E174" s="100"/>
      <c r="F174" s="103">
        <v>351</v>
      </c>
      <c r="G174" s="104">
        <v>44.942381562099875</v>
      </c>
      <c r="H174" s="103">
        <v>420</v>
      </c>
      <c r="I174" s="104">
        <v>43.79562043795621</v>
      </c>
      <c r="J174" s="105"/>
      <c r="K174" s="105"/>
      <c r="L174" s="106"/>
    </row>
    <row r="175" spans="1:12" ht="20.100000000000001" customHeight="1">
      <c r="A175" s="99"/>
      <c r="B175" s="192"/>
      <c r="C175" s="210"/>
      <c r="D175" s="102" t="s">
        <v>287</v>
      </c>
      <c r="E175" s="100"/>
      <c r="F175" s="103">
        <v>90</v>
      </c>
      <c r="G175" s="104">
        <v>11.523687580025609</v>
      </c>
      <c r="H175" s="103">
        <v>129</v>
      </c>
      <c r="I175" s="104">
        <v>13.451511991657977</v>
      </c>
      <c r="J175" s="105"/>
      <c r="K175" s="105"/>
      <c r="L175" s="106"/>
    </row>
    <row r="176" spans="1:12" ht="20.100000000000001" customHeight="1">
      <c r="A176" s="141" t="s">
        <v>2878</v>
      </c>
      <c r="B176" s="209" t="s">
        <v>438</v>
      </c>
      <c r="C176" s="212" t="str">
        <f>A173&amp;"에서 1번 응답자"</f>
        <v>E1c02019012에서 1번 응답자</v>
      </c>
      <c r="D176" s="143" t="s">
        <v>576</v>
      </c>
      <c r="E176" s="142"/>
      <c r="F176" s="160">
        <v>331</v>
      </c>
      <c r="G176" s="164">
        <v>97.352941176470594</v>
      </c>
      <c r="H176" s="160">
        <v>400</v>
      </c>
      <c r="I176" s="164">
        <v>97.560975609756099</v>
      </c>
      <c r="J176" s="178" t="s">
        <v>1</v>
      </c>
      <c r="K176" s="178" t="s">
        <v>1</v>
      </c>
      <c r="L176" s="185"/>
    </row>
    <row r="177" spans="1:12" ht="20.100000000000001" customHeight="1">
      <c r="A177" s="99"/>
      <c r="B177" s="192"/>
      <c r="C177" s="210"/>
      <c r="D177" s="102" t="s">
        <v>577</v>
      </c>
      <c r="E177" s="100"/>
      <c r="F177" s="103">
        <v>9</v>
      </c>
      <c r="G177" s="104">
        <v>2.6470588235294117</v>
      </c>
      <c r="H177" s="103">
        <v>10</v>
      </c>
      <c r="I177" s="104">
        <v>2.4390243902439024</v>
      </c>
      <c r="J177" s="105"/>
      <c r="K177" s="105"/>
      <c r="L177" s="106"/>
    </row>
    <row r="178" spans="1:12" ht="20.100000000000001" customHeight="1">
      <c r="A178" s="141" t="s">
        <v>2879</v>
      </c>
      <c r="B178" s="209" t="s">
        <v>439</v>
      </c>
      <c r="C178" s="215" t="s">
        <v>2186</v>
      </c>
      <c r="D178" s="143" t="s">
        <v>574</v>
      </c>
      <c r="E178" s="142"/>
      <c r="F178" s="160">
        <v>173</v>
      </c>
      <c r="G178" s="164">
        <v>22.151088348271447</v>
      </c>
      <c r="H178" s="160">
        <v>217</v>
      </c>
      <c r="I178" s="164">
        <v>22.627737226277372</v>
      </c>
      <c r="J178" s="178" t="s">
        <v>1</v>
      </c>
      <c r="K178" s="178" t="s">
        <v>1</v>
      </c>
      <c r="L178" s="185"/>
    </row>
    <row r="179" spans="1:12" ht="20.100000000000001" customHeight="1">
      <c r="A179" s="99"/>
      <c r="B179" s="192"/>
      <c r="C179" s="210"/>
      <c r="D179" s="102" t="s">
        <v>575</v>
      </c>
      <c r="E179" s="100"/>
      <c r="F179" s="103">
        <v>445</v>
      </c>
      <c r="G179" s="104">
        <v>56.978233034571062</v>
      </c>
      <c r="H179" s="103">
        <v>523</v>
      </c>
      <c r="I179" s="104">
        <v>54.535974973931175</v>
      </c>
      <c r="J179" s="105"/>
      <c r="K179" s="105"/>
      <c r="L179" s="106"/>
    </row>
    <row r="180" spans="1:12" ht="20.100000000000001" customHeight="1">
      <c r="A180" s="99"/>
      <c r="B180" s="192"/>
      <c r="C180" s="210"/>
      <c r="D180" s="102" t="s">
        <v>287</v>
      </c>
      <c r="E180" s="100"/>
      <c r="F180" s="103">
        <v>163</v>
      </c>
      <c r="G180" s="104">
        <v>20.870678617157491</v>
      </c>
      <c r="H180" s="103">
        <v>219</v>
      </c>
      <c r="I180" s="104">
        <v>22.83628779979145</v>
      </c>
      <c r="J180" s="105"/>
      <c r="K180" s="105"/>
      <c r="L180" s="106"/>
    </row>
    <row r="181" spans="1:12" ht="20.100000000000001" customHeight="1">
      <c r="A181" s="141" t="s">
        <v>2880</v>
      </c>
      <c r="B181" s="209" t="s">
        <v>440</v>
      </c>
      <c r="C181" s="212" t="str">
        <f>A178&amp;"에서 1번 응답자"</f>
        <v>E1c02019014에서 1번 응답자</v>
      </c>
      <c r="D181" s="143" t="s">
        <v>576</v>
      </c>
      <c r="E181" s="142"/>
      <c r="F181" s="160">
        <v>135</v>
      </c>
      <c r="G181" s="164">
        <v>78.034682080924853</v>
      </c>
      <c r="H181" s="160">
        <v>172</v>
      </c>
      <c r="I181" s="164">
        <v>79.262672811059915</v>
      </c>
      <c r="J181" s="178" t="s">
        <v>1</v>
      </c>
      <c r="K181" s="178" t="s">
        <v>1</v>
      </c>
      <c r="L181" s="185"/>
    </row>
    <row r="182" spans="1:12" ht="20.100000000000001" customHeight="1">
      <c r="A182" s="99"/>
      <c r="B182" s="192"/>
      <c r="C182" s="210"/>
      <c r="D182" s="102" t="s">
        <v>577</v>
      </c>
      <c r="E182" s="100"/>
      <c r="F182" s="103">
        <v>38</v>
      </c>
      <c r="G182" s="104">
        <v>21.965317919075144</v>
      </c>
      <c r="H182" s="103">
        <v>45</v>
      </c>
      <c r="I182" s="104">
        <v>20.737327188940093</v>
      </c>
      <c r="J182" s="105"/>
      <c r="K182" s="105"/>
      <c r="L182" s="106"/>
    </row>
    <row r="183" spans="1:12" ht="20.100000000000001" customHeight="1">
      <c r="A183" s="141" t="s">
        <v>2881</v>
      </c>
      <c r="B183" s="209" t="s">
        <v>441</v>
      </c>
      <c r="C183" s="215" t="s">
        <v>2186</v>
      </c>
      <c r="D183" s="143" t="s">
        <v>574</v>
      </c>
      <c r="E183" s="142"/>
      <c r="F183" s="160">
        <v>154</v>
      </c>
      <c r="G183" s="164">
        <v>19.718309859154928</v>
      </c>
      <c r="H183" s="160">
        <v>192</v>
      </c>
      <c r="I183" s="164">
        <v>20.020855057351408</v>
      </c>
      <c r="J183" s="178" t="s">
        <v>1</v>
      </c>
      <c r="K183" s="178" t="s">
        <v>1</v>
      </c>
      <c r="L183" s="185"/>
    </row>
    <row r="184" spans="1:12" ht="20.100000000000001" customHeight="1">
      <c r="A184" s="99"/>
      <c r="B184" s="192"/>
      <c r="C184" s="210"/>
      <c r="D184" s="102" t="s">
        <v>575</v>
      </c>
      <c r="E184" s="100"/>
      <c r="F184" s="103">
        <v>454</v>
      </c>
      <c r="G184" s="104">
        <v>58.130601792573621</v>
      </c>
      <c r="H184" s="103">
        <v>535</v>
      </c>
      <c r="I184" s="104">
        <v>55.787278415015642</v>
      </c>
      <c r="J184" s="105"/>
      <c r="K184" s="105"/>
      <c r="L184" s="106"/>
    </row>
    <row r="185" spans="1:12" ht="20.100000000000001" customHeight="1">
      <c r="A185" s="99"/>
      <c r="B185" s="192"/>
      <c r="C185" s="210"/>
      <c r="D185" s="102" t="s">
        <v>287</v>
      </c>
      <c r="E185" s="100"/>
      <c r="F185" s="103">
        <v>173</v>
      </c>
      <c r="G185" s="104">
        <v>22.151088348271447</v>
      </c>
      <c r="H185" s="103">
        <v>232</v>
      </c>
      <c r="I185" s="104">
        <v>24.191866527632953</v>
      </c>
      <c r="J185" s="105"/>
      <c r="K185" s="105"/>
      <c r="L185" s="106"/>
    </row>
    <row r="186" spans="1:12" ht="20.100000000000001" customHeight="1">
      <c r="A186" s="141" t="s">
        <v>2882</v>
      </c>
      <c r="B186" s="209" t="s">
        <v>442</v>
      </c>
      <c r="C186" s="212" t="str">
        <f>A183&amp;"에서 1번 응답자"</f>
        <v>E1c02019016에서 1번 응답자</v>
      </c>
      <c r="D186" s="143" t="s">
        <v>576</v>
      </c>
      <c r="E186" s="142"/>
      <c r="F186" s="160">
        <v>140</v>
      </c>
      <c r="G186" s="164">
        <v>90.909090909090907</v>
      </c>
      <c r="H186" s="160">
        <v>173</v>
      </c>
      <c r="I186" s="164">
        <v>90.104166666666657</v>
      </c>
      <c r="J186" s="178" t="s">
        <v>1</v>
      </c>
      <c r="K186" s="178" t="s">
        <v>1</v>
      </c>
      <c r="L186" s="185"/>
    </row>
    <row r="187" spans="1:12" ht="20.100000000000001" customHeight="1">
      <c r="A187" s="99"/>
      <c r="B187" s="192"/>
      <c r="C187" s="210"/>
      <c r="D187" s="102" t="s">
        <v>577</v>
      </c>
      <c r="E187" s="100"/>
      <c r="F187" s="103">
        <v>14</v>
      </c>
      <c r="G187" s="104">
        <v>9.0909090909090917</v>
      </c>
      <c r="H187" s="103">
        <v>19</v>
      </c>
      <c r="I187" s="104">
        <v>9.8958333333333321</v>
      </c>
      <c r="J187" s="105"/>
      <c r="K187" s="105"/>
      <c r="L187" s="106"/>
    </row>
    <row r="188" spans="1:12" ht="20.100000000000001" customHeight="1">
      <c r="A188" s="141" t="s">
        <v>2883</v>
      </c>
      <c r="B188" s="209" t="s">
        <v>443</v>
      </c>
      <c r="C188" s="215" t="s">
        <v>2186</v>
      </c>
      <c r="D188" s="143" t="s">
        <v>574</v>
      </c>
      <c r="E188" s="142"/>
      <c r="F188" s="160">
        <v>122</v>
      </c>
      <c r="G188" s="164">
        <v>15.620998719590268</v>
      </c>
      <c r="H188" s="160">
        <v>156</v>
      </c>
      <c r="I188" s="164">
        <v>16.266944734098018</v>
      </c>
      <c r="J188" s="178" t="s">
        <v>1</v>
      </c>
      <c r="K188" s="178" t="s">
        <v>1</v>
      </c>
      <c r="L188" s="185"/>
    </row>
    <row r="189" spans="1:12" ht="20.100000000000001" customHeight="1">
      <c r="A189" s="99"/>
      <c r="B189" s="192"/>
      <c r="C189" s="210"/>
      <c r="D189" s="102" t="s">
        <v>575</v>
      </c>
      <c r="E189" s="100"/>
      <c r="F189" s="103">
        <v>513</v>
      </c>
      <c r="G189" s="104">
        <v>65.685019206145967</v>
      </c>
      <c r="H189" s="103">
        <v>614</v>
      </c>
      <c r="I189" s="104">
        <v>64.025026068821688</v>
      </c>
      <c r="J189" s="105"/>
      <c r="K189" s="105"/>
      <c r="L189" s="106"/>
    </row>
    <row r="190" spans="1:12" ht="20.100000000000001" customHeight="1">
      <c r="A190" s="99"/>
      <c r="B190" s="192"/>
      <c r="C190" s="210"/>
      <c r="D190" s="102" t="s">
        <v>287</v>
      </c>
      <c r="E190" s="100"/>
      <c r="F190" s="103">
        <v>146</v>
      </c>
      <c r="G190" s="104">
        <v>18.693982074263765</v>
      </c>
      <c r="H190" s="103">
        <v>189</v>
      </c>
      <c r="I190" s="104">
        <v>19.708029197080293</v>
      </c>
      <c r="J190" s="105"/>
      <c r="K190" s="105"/>
      <c r="L190" s="106"/>
    </row>
    <row r="191" spans="1:12" ht="20.100000000000001" customHeight="1">
      <c r="A191" s="141" t="s">
        <v>2884</v>
      </c>
      <c r="B191" s="209" t="s">
        <v>444</v>
      </c>
      <c r="C191" s="212" t="str">
        <f>A188&amp;"에서 1번 응답자"</f>
        <v>E1c02019018에서 1번 응답자</v>
      </c>
      <c r="D191" s="143" t="s">
        <v>576</v>
      </c>
      <c r="E191" s="142"/>
      <c r="F191" s="160">
        <v>113</v>
      </c>
      <c r="G191" s="164">
        <v>92.622950819672127</v>
      </c>
      <c r="H191" s="160">
        <v>141</v>
      </c>
      <c r="I191" s="164">
        <v>90.384615384615387</v>
      </c>
      <c r="J191" s="178" t="s">
        <v>1</v>
      </c>
      <c r="K191" s="178" t="s">
        <v>1</v>
      </c>
      <c r="L191" s="185"/>
    </row>
    <row r="192" spans="1:12" ht="20.100000000000001" customHeight="1">
      <c r="A192" s="99"/>
      <c r="B192" s="192"/>
      <c r="C192" s="210"/>
      <c r="D192" s="102" t="s">
        <v>577</v>
      </c>
      <c r="E192" s="100"/>
      <c r="F192" s="103">
        <v>9</v>
      </c>
      <c r="G192" s="104">
        <v>7.3770491803278686</v>
      </c>
      <c r="H192" s="103">
        <v>15</v>
      </c>
      <c r="I192" s="104">
        <v>9.6153846153846168</v>
      </c>
      <c r="J192" s="105"/>
      <c r="K192" s="105"/>
      <c r="L192" s="106"/>
    </row>
    <row r="193" spans="1:12" ht="20.100000000000001" customHeight="1">
      <c r="A193" s="141" t="s">
        <v>2885</v>
      </c>
      <c r="B193" s="209" t="s">
        <v>445</v>
      </c>
      <c r="C193" s="215" t="s">
        <v>2186</v>
      </c>
      <c r="D193" s="143" t="s">
        <v>574</v>
      </c>
      <c r="E193" s="142"/>
      <c r="F193" s="160">
        <v>477</v>
      </c>
      <c r="G193" s="164">
        <v>61.075544174135722</v>
      </c>
      <c r="H193" s="160">
        <v>568</v>
      </c>
      <c r="I193" s="164">
        <v>59.228362877997917</v>
      </c>
      <c r="J193" s="178" t="s">
        <v>1</v>
      </c>
      <c r="K193" s="178" t="s">
        <v>1</v>
      </c>
      <c r="L193" s="185"/>
    </row>
    <row r="194" spans="1:12" ht="20.100000000000001" customHeight="1">
      <c r="A194" s="99"/>
      <c r="B194" s="192"/>
      <c r="C194" s="210"/>
      <c r="D194" s="102" t="s">
        <v>575</v>
      </c>
      <c r="E194" s="100"/>
      <c r="F194" s="103">
        <v>248</v>
      </c>
      <c r="G194" s="104">
        <v>31.754161331626122</v>
      </c>
      <c r="H194" s="103">
        <v>307</v>
      </c>
      <c r="I194" s="104">
        <v>32.012513034410844</v>
      </c>
      <c r="J194" s="105"/>
      <c r="K194" s="105"/>
      <c r="L194" s="106"/>
    </row>
    <row r="195" spans="1:12" ht="20.100000000000001" customHeight="1">
      <c r="A195" s="99"/>
      <c r="B195" s="192"/>
      <c r="C195" s="210"/>
      <c r="D195" s="102" t="s">
        <v>287</v>
      </c>
      <c r="E195" s="100"/>
      <c r="F195" s="103">
        <v>56</v>
      </c>
      <c r="G195" s="104">
        <v>7.1702944942381563</v>
      </c>
      <c r="H195" s="103">
        <v>84</v>
      </c>
      <c r="I195" s="104">
        <v>8.7591240875912408</v>
      </c>
      <c r="J195" s="105"/>
      <c r="K195" s="105"/>
      <c r="L195" s="106"/>
    </row>
    <row r="196" spans="1:12" ht="20.100000000000001" customHeight="1">
      <c r="A196" s="141" t="s">
        <v>2886</v>
      </c>
      <c r="B196" s="209" t="s">
        <v>446</v>
      </c>
      <c r="C196" s="212" t="str">
        <f>A193&amp;"에서 1번 응답자"</f>
        <v>E1c02019020에서 1번 응답자</v>
      </c>
      <c r="D196" s="143" t="s">
        <v>576</v>
      </c>
      <c r="E196" s="142"/>
      <c r="F196" s="160">
        <v>463</v>
      </c>
      <c r="G196" s="164">
        <v>97.064989517819711</v>
      </c>
      <c r="H196" s="160">
        <v>551</v>
      </c>
      <c r="I196" s="164">
        <v>97.007042253521121</v>
      </c>
      <c r="J196" s="178" t="s">
        <v>1</v>
      </c>
      <c r="K196" s="178" t="s">
        <v>1</v>
      </c>
      <c r="L196" s="185"/>
    </row>
    <row r="197" spans="1:12" ht="20.100000000000001" customHeight="1">
      <c r="A197" s="99"/>
      <c r="B197" s="192"/>
      <c r="C197" s="210"/>
      <c r="D197" s="102" t="s">
        <v>577</v>
      </c>
      <c r="E197" s="100"/>
      <c r="F197" s="103">
        <v>14</v>
      </c>
      <c r="G197" s="104">
        <v>2.9350104821802936</v>
      </c>
      <c r="H197" s="103">
        <v>17</v>
      </c>
      <c r="I197" s="104">
        <v>2.992957746478873</v>
      </c>
      <c r="J197" s="105"/>
      <c r="K197" s="105"/>
      <c r="L197" s="106"/>
    </row>
    <row r="198" spans="1:12" ht="20.100000000000001" customHeight="1">
      <c r="A198" s="141" t="s">
        <v>2887</v>
      </c>
      <c r="B198" s="209" t="s">
        <v>447</v>
      </c>
      <c r="C198" s="215" t="s">
        <v>2186</v>
      </c>
      <c r="D198" s="143" t="s">
        <v>574</v>
      </c>
      <c r="E198" s="142"/>
      <c r="F198" s="160">
        <v>682</v>
      </c>
      <c r="G198" s="164">
        <v>87.323943661971825</v>
      </c>
      <c r="H198" s="160">
        <v>821</v>
      </c>
      <c r="I198" s="164">
        <v>85.610010427528664</v>
      </c>
      <c r="J198" s="178" t="s">
        <v>1</v>
      </c>
      <c r="K198" s="178" t="s">
        <v>1</v>
      </c>
      <c r="L198" s="185"/>
    </row>
    <row r="199" spans="1:12" ht="20.100000000000001" customHeight="1">
      <c r="A199" s="99"/>
      <c r="B199" s="192"/>
      <c r="C199" s="210"/>
      <c r="D199" s="102" t="s">
        <v>575</v>
      </c>
      <c r="E199" s="100"/>
      <c r="F199" s="103">
        <v>94</v>
      </c>
      <c r="G199" s="104">
        <v>12.03585147247119</v>
      </c>
      <c r="H199" s="103">
        <v>129</v>
      </c>
      <c r="I199" s="104">
        <v>13.451511991657977</v>
      </c>
      <c r="J199" s="105"/>
      <c r="K199" s="105"/>
      <c r="L199" s="106"/>
    </row>
    <row r="200" spans="1:12" ht="20.100000000000001" customHeight="1">
      <c r="A200" s="99"/>
      <c r="B200" s="192"/>
      <c r="C200" s="210"/>
      <c r="D200" s="102" t="s">
        <v>287</v>
      </c>
      <c r="E200" s="100"/>
      <c r="F200" s="103">
        <v>5</v>
      </c>
      <c r="G200" s="104">
        <v>0.6402048655569782</v>
      </c>
      <c r="H200" s="103">
        <v>9</v>
      </c>
      <c r="I200" s="104">
        <v>0.93847758081334731</v>
      </c>
      <c r="J200" s="105"/>
      <c r="K200" s="105"/>
      <c r="L200" s="106"/>
    </row>
    <row r="201" spans="1:12" ht="20.100000000000001" customHeight="1">
      <c r="A201" s="141" t="s">
        <v>2888</v>
      </c>
      <c r="B201" s="209" t="s">
        <v>448</v>
      </c>
      <c r="C201" s="212" t="str">
        <f>A198&amp;"에서 1번 응답자"</f>
        <v>E1c02020002에서 1번 응답자</v>
      </c>
      <c r="D201" s="143" t="s">
        <v>576</v>
      </c>
      <c r="E201" s="142"/>
      <c r="F201" s="160">
        <v>669</v>
      </c>
      <c r="G201" s="164">
        <v>98.093841642228739</v>
      </c>
      <c r="H201" s="160">
        <v>802</v>
      </c>
      <c r="I201" s="164">
        <v>97.685749086479902</v>
      </c>
      <c r="J201" s="178" t="s">
        <v>1</v>
      </c>
      <c r="K201" s="178" t="s">
        <v>1</v>
      </c>
      <c r="L201" s="185"/>
    </row>
    <row r="202" spans="1:12" ht="20.100000000000001" customHeight="1">
      <c r="A202" s="99"/>
      <c r="B202" s="192"/>
      <c r="C202" s="210"/>
      <c r="D202" s="102" t="s">
        <v>577</v>
      </c>
      <c r="E202" s="100"/>
      <c r="F202" s="103">
        <v>13</v>
      </c>
      <c r="G202" s="104">
        <v>1.9061583577712611</v>
      </c>
      <c r="H202" s="103">
        <v>19</v>
      </c>
      <c r="I202" s="104">
        <v>2.3142509135200973</v>
      </c>
      <c r="J202" s="105"/>
      <c r="K202" s="105"/>
      <c r="L202" s="106"/>
    </row>
    <row r="203" spans="1:12" ht="20.100000000000001" customHeight="1">
      <c r="A203" s="141" t="s">
        <v>2889</v>
      </c>
      <c r="B203" s="209" t="s">
        <v>449</v>
      </c>
      <c r="C203" s="215" t="s">
        <v>2186</v>
      </c>
      <c r="D203" s="143" t="s">
        <v>574</v>
      </c>
      <c r="E203" s="142"/>
      <c r="F203" s="160">
        <v>156</v>
      </c>
      <c r="G203" s="164">
        <v>19.974391805377721</v>
      </c>
      <c r="H203" s="160">
        <v>188</v>
      </c>
      <c r="I203" s="164">
        <v>19.603753910323256</v>
      </c>
      <c r="J203" s="178" t="s">
        <v>1</v>
      </c>
      <c r="K203" s="178" t="s">
        <v>1</v>
      </c>
      <c r="L203" s="185"/>
    </row>
    <row r="204" spans="1:12" ht="20.100000000000001" customHeight="1">
      <c r="A204" s="99"/>
      <c r="B204" s="192"/>
      <c r="C204" s="210"/>
      <c r="D204" s="102" t="s">
        <v>575</v>
      </c>
      <c r="E204" s="100"/>
      <c r="F204" s="103">
        <v>555</v>
      </c>
      <c r="G204" s="104">
        <v>71.062740076824582</v>
      </c>
      <c r="H204" s="103">
        <v>681</v>
      </c>
      <c r="I204" s="104">
        <v>71.011470281543282</v>
      </c>
      <c r="J204" s="105"/>
      <c r="K204" s="105"/>
      <c r="L204" s="106"/>
    </row>
    <row r="205" spans="1:12" ht="20.100000000000001" customHeight="1">
      <c r="A205" s="99"/>
      <c r="B205" s="192"/>
      <c r="C205" s="210"/>
      <c r="D205" s="102" t="s">
        <v>287</v>
      </c>
      <c r="E205" s="100"/>
      <c r="F205" s="103">
        <v>70</v>
      </c>
      <c r="G205" s="104">
        <v>8.9628681177976954</v>
      </c>
      <c r="H205" s="103">
        <v>90</v>
      </c>
      <c r="I205" s="104">
        <v>9.3847758081334725</v>
      </c>
      <c r="J205" s="105"/>
      <c r="K205" s="105"/>
      <c r="L205" s="106"/>
    </row>
    <row r="206" spans="1:12" ht="20.100000000000001" customHeight="1">
      <c r="A206" s="141" t="s">
        <v>2890</v>
      </c>
      <c r="B206" s="209" t="s">
        <v>450</v>
      </c>
      <c r="C206" s="212" t="str">
        <f>A203&amp;"에서 1번 응답자"</f>
        <v>E1c02020004에서 1번 응답자</v>
      </c>
      <c r="D206" s="143" t="s">
        <v>576</v>
      </c>
      <c r="E206" s="142"/>
      <c r="F206" s="160">
        <v>146</v>
      </c>
      <c r="G206" s="164">
        <v>93.589743589743591</v>
      </c>
      <c r="H206" s="160">
        <v>175</v>
      </c>
      <c r="I206" s="164">
        <v>93.085106382978722</v>
      </c>
      <c r="J206" s="178" t="s">
        <v>1</v>
      </c>
      <c r="K206" s="178" t="s">
        <v>1</v>
      </c>
      <c r="L206" s="185"/>
    </row>
    <row r="207" spans="1:12" ht="20.100000000000001" customHeight="1">
      <c r="A207" s="99"/>
      <c r="B207" s="192"/>
      <c r="C207" s="210"/>
      <c r="D207" s="102" t="s">
        <v>577</v>
      </c>
      <c r="E207" s="100"/>
      <c r="F207" s="103">
        <v>10</v>
      </c>
      <c r="G207" s="104">
        <v>6.4102564102564106</v>
      </c>
      <c r="H207" s="103">
        <v>13</v>
      </c>
      <c r="I207" s="104">
        <v>6.9148936170212769</v>
      </c>
      <c r="J207" s="105"/>
      <c r="K207" s="105"/>
      <c r="L207" s="106"/>
    </row>
    <row r="208" spans="1:12" ht="20.100000000000001" customHeight="1">
      <c r="A208" s="141" t="s">
        <v>2891</v>
      </c>
      <c r="B208" s="209" t="s">
        <v>451</v>
      </c>
      <c r="C208" s="215" t="s">
        <v>2186</v>
      </c>
      <c r="D208" s="143" t="s">
        <v>574</v>
      </c>
      <c r="E208" s="142"/>
      <c r="F208" s="160">
        <v>86</v>
      </c>
      <c r="G208" s="164">
        <v>11.011523687580025</v>
      </c>
      <c r="H208" s="160">
        <v>108</v>
      </c>
      <c r="I208" s="164">
        <v>11.261730969760167</v>
      </c>
      <c r="J208" s="178" t="s">
        <v>1</v>
      </c>
      <c r="K208" s="178" t="s">
        <v>1</v>
      </c>
      <c r="L208" s="185"/>
    </row>
    <row r="209" spans="1:12" ht="20.100000000000001" customHeight="1">
      <c r="A209" s="99"/>
      <c r="B209" s="192"/>
      <c r="C209" s="210"/>
      <c r="D209" s="102" t="s">
        <v>575</v>
      </c>
      <c r="E209" s="100"/>
      <c r="F209" s="103">
        <v>610</v>
      </c>
      <c r="G209" s="104">
        <v>78.104993597951349</v>
      </c>
      <c r="H209" s="103">
        <v>744</v>
      </c>
      <c r="I209" s="104">
        <v>77.580813347236713</v>
      </c>
      <c r="J209" s="105"/>
      <c r="K209" s="105"/>
      <c r="L209" s="106"/>
    </row>
    <row r="210" spans="1:12" ht="20.100000000000001" customHeight="1">
      <c r="A210" s="99"/>
      <c r="B210" s="192"/>
      <c r="C210" s="210"/>
      <c r="D210" s="102" t="s">
        <v>287</v>
      </c>
      <c r="E210" s="100"/>
      <c r="F210" s="103">
        <v>85</v>
      </c>
      <c r="G210" s="104">
        <v>10.883482714468631</v>
      </c>
      <c r="H210" s="103">
        <v>107</v>
      </c>
      <c r="I210" s="104">
        <v>11.157455683003128</v>
      </c>
      <c r="J210" s="105"/>
      <c r="K210" s="105"/>
      <c r="L210" s="106"/>
    </row>
    <row r="211" spans="1:12" ht="20.100000000000001" customHeight="1">
      <c r="A211" s="141" t="s">
        <v>2892</v>
      </c>
      <c r="B211" s="209" t="s">
        <v>452</v>
      </c>
      <c r="C211" s="212" t="str">
        <f>A208&amp;"에서 1번 응답자"</f>
        <v>E1c02020006에서 1번 응답자</v>
      </c>
      <c r="D211" s="143" t="s">
        <v>576</v>
      </c>
      <c r="E211" s="142"/>
      <c r="F211" s="160">
        <v>83</v>
      </c>
      <c r="G211" s="164">
        <v>96.511627906976742</v>
      </c>
      <c r="H211" s="160">
        <v>104</v>
      </c>
      <c r="I211" s="164">
        <v>96.296296296296291</v>
      </c>
      <c r="J211" s="178" t="s">
        <v>1</v>
      </c>
      <c r="K211" s="178" t="s">
        <v>1</v>
      </c>
      <c r="L211" s="185"/>
    </row>
    <row r="212" spans="1:12" ht="20.100000000000001" customHeight="1">
      <c r="A212" s="99"/>
      <c r="B212" s="192"/>
      <c r="C212" s="210"/>
      <c r="D212" s="102" t="s">
        <v>577</v>
      </c>
      <c r="E212" s="100"/>
      <c r="F212" s="103">
        <v>3</v>
      </c>
      <c r="G212" s="104">
        <v>3.4883720930232558</v>
      </c>
      <c r="H212" s="103">
        <v>4</v>
      </c>
      <c r="I212" s="104">
        <v>3.7037037037037033</v>
      </c>
      <c r="J212" s="105"/>
      <c r="K212" s="105"/>
      <c r="L212" s="106"/>
    </row>
    <row r="213" spans="1:12" ht="20.100000000000001" customHeight="1">
      <c r="A213" s="141" t="s">
        <v>2893</v>
      </c>
      <c r="B213" s="209" t="s">
        <v>453</v>
      </c>
      <c r="C213" s="215" t="s">
        <v>2186</v>
      </c>
      <c r="D213" s="143" t="s">
        <v>574</v>
      </c>
      <c r="E213" s="142"/>
      <c r="F213" s="160">
        <v>72</v>
      </c>
      <c r="G213" s="164">
        <v>9.2189500640204862</v>
      </c>
      <c r="H213" s="160">
        <v>93</v>
      </c>
      <c r="I213" s="164">
        <v>9.6976016684045891</v>
      </c>
      <c r="J213" s="178" t="s">
        <v>1</v>
      </c>
      <c r="K213" s="178" t="s">
        <v>1</v>
      </c>
      <c r="L213" s="185"/>
    </row>
    <row r="214" spans="1:12" ht="20.100000000000001" customHeight="1">
      <c r="A214" s="99"/>
      <c r="B214" s="192"/>
      <c r="C214" s="210"/>
      <c r="D214" s="102" t="s">
        <v>575</v>
      </c>
      <c r="E214" s="100"/>
      <c r="F214" s="103">
        <v>609</v>
      </c>
      <c r="G214" s="104">
        <v>77.976952624839953</v>
      </c>
      <c r="H214" s="103">
        <v>740</v>
      </c>
      <c r="I214" s="104">
        <v>77.16371220020855</v>
      </c>
      <c r="J214" s="105"/>
      <c r="K214" s="105"/>
      <c r="L214" s="106"/>
    </row>
    <row r="215" spans="1:12" ht="20.100000000000001" customHeight="1">
      <c r="A215" s="99"/>
      <c r="B215" s="192"/>
      <c r="C215" s="210"/>
      <c r="D215" s="102" t="s">
        <v>287</v>
      </c>
      <c r="E215" s="100"/>
      <c r="F215" s="103">
        <v>100</v>
      </c>
      <c r="G215" s="104">
        <v>12.804097311139564</v>
      </c>
      <c r="H215" s="103">
        <v>126</v>
      </c>
      <c r="I215" s="104">
        <v>13.138686131386862</v>
      </c>
      <c r="J215" s="105"/>
      <c r="K215" s="105"/>
      <c r="L215" s="106"/>
    </row>
    <row r="216" spans="1:12" ht="20.100000000000001" customHeight="1">
      <c r="A216" s="141" t="s">
        <v>2894</v>
      </c>
      <c r="B216" s="209" t="s">
        <v>454</v>
      </c>
      <c r="C216" s="212" t="str">
        <f>A213&amp;"에서 1번 응답자"</f>
        <v>E1c02020008에서 1번 응답자</v>
      </c>
      <c r="D216" s="143" t="s">
        <v>576</v>
      </c>
      <c r="E216" s="142"/>
      <c r="F216" s="160">
        <v>69</v>
      </c>
      <c r="G216" s="164">
        <v>95.833333333333329</v>
      </c>
      <c r="H216" s="160">
        <v>87</v>
      </c>
      <c r="I216" s="164">
        <v>93.548387096774192</v>
      </c>
      <c r="J216" s="178" t="s">
        <v>1</v>
      </c>
      <c r="K216" s="178" t="s">
        <v>1</v>
      </c>
      <c r="L216" s="185"/>
    </row>
    <row r="217" spans="1:12" ht="20.100000000000001" customHeight="1">
      <c r="A217" s="99"/>
      <c r="B217" s="192"/>
      <c r="C217" s="210"/>
      <c r="D217" s="102" t="s">
        <v>577</v>
      </c>
      <c r="E217" s="100"/>
      <c r="F217" s="103">
        <v>3</v>
      </c>
      <c r="G217" s="104">
        <v>4.166666666666667</v>
      </c>
      <c r="H217" s="103">
        <v>6</v>
      </c>
      <c r="I217" s="104">
        <v>6.4516129032258061</v>
      </c>
      <c r="J217" s="105"/>
      <c r="K217" s="105"/>
      <c r="L217" s="106"/>
    </row>
    <row r="218" spans="1:12" ht="20.100000000000001" customHeight="1">
      <c r="A218" s="141" t="s">
        <v>2895</v>
      </c>
      <c r="B218" s="209" t="s">
        <v>455</v>
      </c>
      <c r="C218" s="215" t="s">
        <v>2186</v>
      </c>
      <c r="D218" s="143" t="s">
        <v>574</v>
      </c>
      <c r="E218" s="142"/>
      <c r="F218" s="160">
        <v>357</v>
      </c>
      <c r="G218" s="164">
        <v>45.710627400768246</v>
      </c>
      <c r="H218" s="160">
        <v>440</v>
      </c>
      <c r="I218" s="164">
        <v>45.881126173096973</v>
      </c>
      <c r="J218" s="178" t="s">
        <v>1</v>
      </c>
      <c r="K218" s="178" t="s">
        <v>1</v>
      </c>
      <c r="L218" s="185"/>
    </row>
    <row r="219" spans="1:12" ht="20.100000000000001" customHeight="1">
      <c r="A219" s="99"/>
      <c r="B219" s="192"/>
      <c r="C219" s="210"/>
      <c r="D219" s="102" t="s">
        <v>575</v>
      </c>
      <c r="E219" s="100"/>
      <c r="F219" s="103">
        <v>376</v>
      </c>
      <c r="G219" s="104">
        <v>48.143405889884761</v>
      </c>
      <c r="H219" s="103">
        <v>456</v>
      </c>
      <c r="I219" s="104">
        <v>47.549530761209589</v>
      </c>
      <c r="J219" s="105"/>
      <c r="K219" s="105"/>
      <c r="L219" s="106"/>
    </row>
    <row r="220" spans="1:12" ht="20.100000000000001" customHeight="1">
      <c r="A220" s="99"/>
      <c r="B220" s="192"/>
      <c r="C220" s="210"/>
      <c r="D220" s="102" t="s">
        <v>287</v>
      </c>
      <c r="E220" s="100"/>
      <c r="F220" s="103">
        <v>48</v>
      </c>
      <c r="G220" s="104">
        <v>6.1459667093469914</v>
      </c>
      <c r="H220" s="103">
        <v>63</v>
      </c>
      <c r="I220" s="104">
        <v>6.5693430656934311</v>
      </c>
      <c r="J220" s="105"/>
      <c r="K220" s="105"/>
      <c r="L220" s="106"/>
    </row>
    <row r="221" spans="1:12" ht="20.100000000000001" customHeight="1">
      <c r="A221" s="141" t="s">
        <v>2896</v>
      </c>
      <c r="B221" s="209" t="s">
        <v>456</v>
      </c>
      <c r="C221" s="212" t="str">
        <f>A218&amp;"에서 1번 응답자"</f>
        <v>E1c02020010에서 1번 응답자</v>
      </c>
      <c r="D221" s="143" t="s">
        <v>576</v>
      </c>
      <c r="E221" s="142"/>
      <c r="F221" s="160">
        <v>349</v>
      </c>
      <c r="G221" s="164">
        <v>97.759103641456576</v>
      </c>
      <c r="H221" s="160">
        <v>431</v>
      </c>
      <c r="I221" s="164">
        <v>97.954545454545453</v>
      </c>
      <c r="J221" s="178" t="s">
        <v>1</v>
      </c>
      <c r="K221" s="178" t="s">
        <v>1</v>
      </c>
      <c r="L221" s="185"/>
    </row>
    <row r="222" spans="1:12" ht="20.100000000000001" customHeight="1">
      <c r="A222" s="99"/>
      <c r="B222" s="192"/>
      <c r="C222" s="210"/>
      <c r="D222" s="102" t="s">
        <v>577</v>
      </c>
      <c r="E222" s="100"/>
      <c r="F222" s="103">
        <v>8</v>
      </c>
      <c r="G222" s="104">
        <v>2.2408963585434174</v>
      </c>
      <c r="H222" s="103">
        <v>9</v>
      </c>
      <c r="I222" s="104">
        <v>2.0454545454545454</v>
      </c>
      <c r="J222" s="105"/>
      <c r="K222" s="105"/>
      <c r="L222" s="106"/>
    </row>
    <row r="223" spans="1:12" ht="20.100000000000001" customHeight="1">
      <c r="A223" s="141" t="s">
        <v>2897</v>
      </c>
      <c r="B223" s="209" t="s">
        <v>457</v>
      </c>
      <c r="C223" s="215" t="s">
        <v>2186</v>
      </c>
      <c r="D223" s="143" t="s">
        <v>574</v>
      </c>
      <c r="E223" s="142"/>
      <c r="F223" s="160">
        <v>155</v>
      </c>
      <c r="G223" s="164">
        <v>19.846350832266324</v>
      </c>
      <c r="H223" s="160">
        <v>195</v>
      </c>
      <c r="I223" s="164">
        <v>20.333680917622523</v>
      </c>
      <c r="J223" s="178" t="s">
        <v>1</v>
      </c>
      <c r="K223" s="178" t="s">
        <v>1</v>
      </c>
      <c r="L223" s="185"/>
    </row>
    <row r="224" spans="1:12" ht="20.100000000000001" customHeight="1">
      <c r="A224" s="99"/>
      <c r="B224" s="192"/>
      <c r="C224" s="210"/>
      <c r="D224" s="102" t="s">
        <v>575</v>
      </c>
      <c r="E224" s="100"/>
      <c r="F224" s="103">
        <v>564</v>
      </c>
      <c r="G224" s="104">
        <v>72.215108834827149</v>
      </c>
      <c r="H224" s="103">
        <v>682</v>
      </c>
      <c r="I224" s="104">
        <v>71.115745568300312</v>
      </c>
      <c r="J224" s="105"/>
      <c r="K224" s="105"/>
      <c r="L224" s="106"/>
    </row>
    <row r="225" spans="1:12" ht="20.100000000000001" customHeight="1">
      <c r="A225" s="99"/>
      <c r="B225" s="192"/>
      <c r="C225" s="210"/>
      <c r="D225" s="102" t="s">
        <v>287</v>
      </c>
      <c r="E225" s="100"/>
      <c r="F225" s="103">
        <v>62</v>
      </c>
      <c r="G225" s="104">
        <v>7.9385403329065305</v>
      </c>
      <c r="H225" s="103">
        <v>82</v>
      </c>
      <c r="I225" s="104">
        <v>8.5505735140771648</v>
      </c>
      <c r="J225" s="105"/>
      <c r="K225" s="105"/>
      <c r="L225" s="106"/>
    </row>
    <row r="226" spans="1:12" ht="20.100000000000001" customHeight="1">
      <c r="A226" s="141" t="s">
        <v>2898</v>
      </c>
      <c r="B226" s="209" t="s">
        <v>458</v>
      </c>
      <c r="C226" s="212" t="str">
        <f>A223&amp;"에서 1번 응답자"</f>
        <v>E1c02020012에서 1번 응답자</v>
      </c>
      <c r="D226" s="143" t="s">
        <v>576</v>
      </c>
      <c r="E226" s="142"/>
      <c r="F226" s="160">
        <v>146</v>
      </c>
      <c r="G226" s="164">
        <v>94.193548387096769</v>
      </c>
      <c r="H226" s="160">
        <v>184</v>
      </c>
      <c r="I226" s="164">
        <v>94.358974358974351</v>
      </c>
      <c r="J226" s="178" t="s">
        <v>1</v>
      </c>
      <c r="K226" s="178" t="s">
        <v>1</v>
      </c>
      <c r="L226" s="185"/>
    </row>
    <row r="227" spans="1:12" ht="20.100000000000001" customHeight="1">
      <c r="A227" s="99"/>
      <c r="B227" s="192"/>
      <c r="C227" s="210"/>
      <c r="D227" s="102" t="s">
        <v>577</v>
      </c>
      <c r="E227" s="100"/>
      <c r="F227" s="103">
        <v>9</v>
      </c>
      <c r="G227" s="104">
        <v>5.806451612903226</v>
      </c>
      <c r="H227" s="103">
        <v>11</v>
      </c>
      <c r="I227" s="104">
        <v>5.6410256410256414</v>
      </c>
      <c r="J227" s="105"/>
      <c r="K227" s="105"/>
      <c r="L227" s="106"/>
    </row>
    <row r="228" spans="1:12" ht="20.100000000000001" customHeight="1">
      <c r="A228" s="141" t="s">
        <v>2899</v>
      </c>
      <c r="B228" s="209" t="s">
        <v>459</v>
      </c>
      <c r="C228" s="215" t="s">
        <v>2186</v>
      </c>
      <c r="D228" s="143" t="s">
        <v>574</v>
      </c>
      <c r="E228" s="142"/>
      <c r="F228" s="160">
        <v>97</v>
      </c>
      <c r="G228" s="164">
        <v>12.419974391805377</v>
      </c>
      <c r="H228" s="160">
        <v>120</v>
      </c>
      <c r="I228" s="164">
        <v>12.513034410844631</v>
      </c>
      <c r="J228" s="178" t="s">
        <v>1</v>
      </c>
      <c r="K228" s="178" t="s">
        <v>1</v>
      </c>
      <c r="L228" s="185"/>
    </row>
    <row r="229" spans="1:12" ht="20.100000000000001" customHeight="1">
      <c r="A229" s="99"/>
      <c r="B229" s="192"/>
      <c r="C229" s="210"/>
      <c r="D229" s="102" t="s">
        <v>575</v>
      </c>
      <c r="E229" s="100"/>
      <c r="F229" s="103">
        <v>596</v>
      </c>
      <c r="G229" s="104">
        <v>76.312419974391801</v>
      </c>
      <c r="H229" s="103">
        <v>724</v>
      </c>
      <c r="I229" s="104">
        <v>75.495307612095928</v>
      </c>
      <c r="J229" s="105"/>
      <c r="K229" s="105"/>
      <c r="L229" s="106"/>
    </row>
    <row r="230" spans="1:12" ht="20.100000000000001" customHeight="1">
      <c r="A230" s="99"/>
      <c r="B230" s="192"/>
      <c r="C230" s="210"/>
      <c r="D230" s="102" t="s">
        <v>287</v>
      </c>
      <c r="E230" s="100"/>
      <c r="F230" s="103">
        <v>88</v>
      </c>
      <c r="G230" s="104">
        <v>11.267605633802816</v>
      </c>
      <c r="H230" s="103">
        <v>115</v>
      </c>
      <c r="I230" s="104">
        <v>11.991657977059438</v>
      </c>
      <c r="J230" s="105"/>
      <c r="K230" s="105"/>
      <c r="L230" s="106"/>
    </row>
    <row r="231" spans="1:12" ht="20.100000000000001" customHeight="1">
      <c r="A231" s="141" t="s">
        <v>2900</v>
      </c>
      <c r="B231" s="209" t="s">
        <v>460</v>
      </c>
      <c r="C231" s="212" t="str">
        <f>A228&amp;"에서 1번 응답자"</f>
        <v>E1c02020014에서 1번 응답자</v>
      </c>
      <c r="D231" s="143" t="s">
        <v>576</v>
      </c>
      <c r="E231" s="142"/>
      <c r="F231" s="160">
        <v>86</v>
      </c>
      <c r="G231" s="164">
        <v>88.659793814432987</v>
      </c>
      <c r="H231" s="160">
        <v>108</v>
      </c>
      <c r="I231" s="164">
        <v>90</v>
      </c>
      <c r="J231" s="178" t="s">
        <v>1</v>
      </c>
      <c r="K231" s="178" t="s">
        <v>1</v>
      </c>
      <c r="L231" s="185"/>
    </row>
    <row r="232" spans="1:12" ht="20.100000000000001" customHeight="1">
      <c r="A232" s="99"/>
      <c r="B232" s="192"/>
      <c r="C232" s="210"/>
      <c r="D232" s="102" t="s">
        <v>577</v>
      </c>
      <c r="E232" s="100"/>
      <c r="F232" s="103">
        <v>11</v>
      </c>
      <c r="G232" s="104">
        <v>11.340206185567011</v>
      </c>
      <c r="H232" s="103">
        <v>12</v>
      </c>
      <c r="I232" s="104">
        <v>10</v>
      </c>
      <c r="J232" s="105"/>
      <c r="K232" s="105"/>
      <c r="L232" s="106"/>
    </row>
    <row r="233" spans="1:12" ht="20.100000000000001" customHeight="1">
      <c r="A233" s="141" t="s">
        <v>2901</v>
      </c>
      <c r="B233" s="209" t="s">
        <v>461</v>
      </c>
      <c r="C233" s="215" t="s">
        <v>2186</v>
      </c>
      <c r="D233" s="143" t="s">
        <v>574</v>
      </c>
      <c r="E233" s="142"/>
      <c r="F233" s="160">
        <v>25</v>
      </c>
      <c r="G233" s="164">
        <v>3.2010243277848911</v>
      </c>
      <c r="H233" s="160">
        <v>33</v>
      </c>
      <c r="I233" s="164">
        <v>3.441084462982273</v>
      </c>
      <c r="J233" s="178" t="s">
        <v>1</v>
      </c>
      <c r="K233" s="178" t="s">
        <v>1</v>
      </c>
      <c r="L233" s="185"/>
    </row>
    <row r="234" spans="1:12" ht="20.100000000000001" customHeight="1">
      <c r="A234" s="99"/>
      <c r="B234" s="192"/>
      <c r="C234" s="210"/>
      <c r="D234" s="102" t="s">
        <v>575</v>
      </c>
      <c r="E234" s="100"/>
      <c r="F234" s="103">
        <v>653</v>
      </c>
      <c r="G234" s="104">
        <v>83.610755441741361</v>
      </c>
      <c r="H234" s="103">
        <v>793</v>
      </c>
      <c r="I234" s="104">
        <v>82.690302398331596</v>
      </c>
      <c r="J234" s="105"/>
      <c r="K234" s="105"/>
      <c r="L234" s="106"/>
    </row>
    <row r="235" spans="1:12" ht="20.100000000000001" customHeight="1">
      <c r="A235" s="99"/>
      <c r="B235" s="192"/>
      <c r="C235" s="210"/>
      <c r="D235" s="102" t="s">
        <v>287</v>
      </c>
      <c r="E235" s="100"/>
      <c r="F235" s="103">
        <v>103</v>
      </c>
      <c r="G235" s="104">
        <v>13.188220230473751</v>
      </c>
      <c r="H235" s="103">
        <v>133</v>
      </c>
      <c r="I235" s="104">
        <v>13.868613138686131</v>
      </c>
      <c r="J235" s="105"/>
      <c r="K235" s="105"/>
      <c r="L235" s="106"/>
    </row>
    <row r="236" spans="1:12" ht="20.100000000000001" customHeight="1">
      <c r="A236" s="141" t="s">
        <v>2902</v>
      </c>
      <c r="B236" s="209" t="s">
        <v>462</v>
      </c>
      <c r="C236" s="212" t="str">
        <f>A233&amp;"에서 1번 응답자"</f>
        <v>E1c02020016에서 1번 응답자</v>
      </c>
      <c r="D236" s="143" t="s">
        <v>576</v>
      </c>
      <c r="E236" s="142"/>
      <c r="F236" s="160">
        <v>23</v>
      </c>
      <c r="G236" s="164">
        <v>92</v>
      </c>
      <c r="H236" s="160">
        <v>31</v>
      </c>
      <c r="I236" s="164">
        <v>93.939393939393938</v>
      </c>
      <c r="J236" s="178" t="s">
        <v>1</v>
      </c>
      <c r="K236" s="178" t="s">
        <v>1</v>
      </c>
      <c r="L236" s="185"/>
    </row>
    <row r="237" spans="1:12" ht="20.100000000000001" customHeight="1">
      <c r="A237" s="99"/>
      <c r="B237" s="192"/>
      <c r="C237" s="210"/>
      <c r="D237" s="102" t="s">
        <v>577</v>
      </c>
      <c r="E237" s="100"/>
      <c r="F237" s="103">
        <v>2</v>
      </c>
      <c r="G237" s="104">
        <v>8</v>
      </c>
      <c r="H237" s="103">
        <v>2</v>
      </c>
      <c r="I237" s="104">
        <v>6.0606060606060606</v>
      </c>
      <c r="J237" s="105"/>
      <c r="K237" s="105"/>
      <c r="L237" s="106"/>
    </row>
    <row r="238" spans="1:12" ht="20.100000000000001" customHeight="1">
      <c r="A238" s="141" t="s">
        <v>2903</v>
      </c>
      <c r="B238" s="209" t="s">
        <v>463</v>
      </c>
      <c r="C238" s="215" t="s">
        <v>2186</v>
      </c>
      <c r="D238" s="143" t="s">
        <v>574</v>
      </c>
      <c r="E238" s="142"/>
      <c r="F238" s="160">
        <v>23</v>
      </c>
      <c r="G238" s="164">
        <v>2.9449423815620999</v>
      </c>
      <c r="H238" s="160">
        <v>29</v>
      </c>
      <c r="I238" s="164">
        <v>3.0239833159541192</v>
      </c>
      <c r="J238" s="178" t="s">
        <v>1</v>
      </c>
      <c r="K238" s="178" t="s">
        <v>1</v>
      </c>
      <c r="L238" s="185"/>
    </row>
    <row r="239" spans="1:12" ht="20.100000000000001" customHeight="1">
      <c r="A239" s="99"/>
      <c r="B239" s="192"/>
      <c r="C239" s="210"/>
      <c r="D239" s="102" t="s">
        <v>575</v>
      </c>
      <c r="E239" s="100"/>
      <c r="F239" s="103">
        <v>650</v>
      </c>
      <c r="G239" s="104">
        <v>83.226632522407172</v>
      </c>
      <c r="H239" s="103">
        <v>790</v>
      </c>
      <c r="I239" s="104">
        <v>82.377476538060478</v>
      </c>
      <c r="J239" s="105"/>
      <c r="K239" s="105"/>
      <c r="L239" s="106"/>
    </row>
    <row r="240" spans="1:12" ht="20.100000000000001" customHeight="1">
      <c r="A240" s="99"/>
      <c r="B240" s="192"/>
      <c r="C240" s="210"/>
      <c r="D240" s="102" t="s">
        <v>287</v>
      </c>
      <c r="E240" s="100"/>
      <c r="F240" s="103">
        <v>108</v>
      </c>
      <c r="G240" s="104">
        <v>13.828425096030729</v>
      </c>
      <c r="H240" s="103">
        <v>140</v>
      </c>
      <c r="I240" s="104">
        <v>14.5985401459854</v>
      </c>
      <c r="J240" s="105"/>
      <c r="K240" s="105"/>
      <c r="L240" s="106"/>
    </row>
    <row r="241" spans="1:12" ht="20.100000000000001" customHeight="1">
      <c r="A241" s="141" t="s">
        <v>2904</v>
      </c>
      <c r="B241" s="209" t="s">
        <v>464</v>
      </c>
      <c r="C241" s="215" t="s">
        <v>1967</v>
      </c>
      <c r="D241" s="143" t="s">
        <v>576</v>
      </c>
      <c r="E241" s="142"/>
      <c r="F241" s="160">
        <v>20</v>
      </c>
      <c r="G241" s="164">
        <v>86.956521739130437</v>
      </c>
      <c r="H241" s="160">
        <v>26</v>
      </c>
      <c r="I241" s="164">
        <v>89.65517241379311</v>
      </c>
      <c r="J241" s="178" t="s">
        <v>1</v>
      </c>
      <c r="K241" s="178" t="s">
        <v>1</v>
      </c>
      <c r="L241" s="185"/>
    </row>
    <row r="242" spans="1:12" ht="20.100000000000001" customHeight="1">
      <c r="A242" s="99"/>
      <c r="B242" s="192"/>
      <c r="C242" s="210"/>
      <c r="D242" s="102" t="s">
        <v>577</v>
      </c>
      <c r="E242" s="100"/>
      <c r="F242" s="103">
        <v>3</v>
      </c>
      <c r="G242" s="104">
        <v>13.043478260869565</v>
      </c>
      <c r="H242" s="103">
        <v>3</v>
      </c>
      <c r="I242" s="104">
        <v>10.344827586206897</v>
      </c>
      <c r="J242" s="105"/>
      <c r="K242" s="105"/>
      <c r="L242" s="106"/>
    </row>
    <row r="243" spans="1:12" ht="20.100000000000001" customHeight="1">
      <c r="A243" s="141" t="s">
        <v>2905</v>
      </c>
      <c r="B243" s="209" t="s">
        <v>465</v>
      </c>
      <c r="C243" s="215" t="s">
        <v>2186</v>
      </c>
      <c r="D243" s="143" t="s">
        <v>574</v>
      </c>
      <c r="E243" s="142"/>
      <c r="F243" s="160">
        <v>43</v>
      </c>
      <c r="G243" s="164">
        <v>5.5057618437900127</v>
      </c>
      <c r="H243" s="160">
        <v>60</v>
      </c>
      <c r="I243" s="164">
        <v>6.2565172054223153</v>
      </c>
      <c r="J243" s="178" t="s">
        <v>1</v>
      </c>
      <c r="K243" s="178" t="s">
        <v>1</v>
      </c>
      <c r="L243" s="185"/>
    </row>
    <row r="244" spans="1:12" ht="20.100000000000001" customHeight="1">
      <c r="A244" s="99"/>
      <c r="B244" s="192"/>
      <c r="C244" s="210"/>
      <c r="D244" s="102" t="s">
        <v>575</v>
      </c>
      <c r="E244" s="100"/>
      <c r="F244" s="103">
        <v>656</v>
      </c>
      <c r="G244" s="104">
        <v>83.99487836107555</v>
      </c>
      <c r="H244" s="103">
        <v>792</v>
      </c>
      <c r="I244" s="104">
        <v>82.586027111574552</v>
      </c>
      <c r="J244" s="105"/>
      <c r="K244" s="105"/>
      <c r="L244" s="106"/>
    </row>
    <row r="245" spans="1:12" ht="20.100000000000001" customHeight="1">
      <c r="A245" s="99"/>
      <c r="B245" s="192"/>
      <c r="C245" s="210"/>
      <c r="D245" s="102" t="s">
        <v>287</v>
      </c>
      <c r="E245" s="100"/>
      <c r="F245" s="103">
        <v>82</v>
      </c>
      <c r="G245" s="104">
        <v>10.499359795134444</v>
      </c>
      <c r="H245" s="103">
        <v>107</v>
      </c>
      <c r="I245" s="104">
        <v>11.157455683003128</v>
      </c>
      <c r="J245" s="105"/>
      <c r="K245" s="105"/>
      <c r="L245" s="106"/>
    </row>
    <row r="246" spans="1:12" ht="20.100000000000001" customHeight="1">
      <c r="A246" s="141" t="s">
        <v>2906</v>
      </c>
      <c r="B246" s="209" t="s">
        <v>466</v>
      </c>
      <c r="C246" s="212" t="str">
        <f>A243&amp;"에서 1번 응답자"</f>
        <v>E1c02020020에서 1번 응답자</v>
      </c>
      <c r="D246" s="143" t="s">
        <v>576</v>
      </c>
      <c r="E246" s="142"/>
      <c r="F246" s="160">
        <v>40</v>
      </c>
      <c r="G246" s="164">
        <v>93.023255813953483</v>
      </c>
      <c r="H246" s="160">
        <v>56</v>
      </c>
      <c r="I246" s="164">
        <v>93.333333333333329</v>
      </c>
      <c r="J246" s="178" t="s">
        <v>1</v>
      </c>
      <c r="K246" s="178" t="s">
        <v>1</v>
      </c>
      <c r="L246" s="185"/>
    </row>
    <row r="247" spans="1:12" ht="20.100000000000001" customHeight="1">
      <c r="A247" s="99"/>
      <c r="B247" s="192"/>
      <c r="C247" s="210"/>
      <c r="D247" s="102" t="s">
        <v>577</v>
      </c>
      <c r="E247" s="100"/>
      <c r="F247" s="103">
        <v>3</v>
      </c>
      <c r="G247" s="104">
        <v>6.9767441860465116</v>
      </c>
      <c r="H247" s="103">
        <v>4</v>
      </c>
      <c r="I247" s="104">
        <v>6.666666666666667</v>
      </c>
      <c r="J247" s="105"/>
      <c r="K247" s="105"/>
      <c r="L247" s="106"/>
    </row>
    <row r="248" spans="1:12" ht="20.100000000000001" customHeight="1">
      <c r="A248" s="141" t="s">
        <v>2907</v>
      </c>
      <c r="B248" s="209" t="s">
        <v>467</v>
      </c>
      <c r="C248" s="215" t="s">
        <v>2186</v>
      </c>
      <c r="D248" s="143" t="s">
        <v>574</v>
      </c>
      <c r="E248" s="142"/>
      <c r="F248" s="160">
        <v>29</v>
      </c>
      <c r="G248" s="164">
        <v>3.7131882202304736</v>
      </c>
      <c r="H248" s="160">
        <v>37</v>
      </c>
      <c r="I248" s="164">
        <v>3.8581856100104277</v>
      </c>
      <c r="J248" s="178" t="s">
        <v>1</v>
      </c>
      <c r="K248" s="178" t="s">
        <v>1</v>
      </c>
      <c r="L248" s="185"/>
    </row>
    <row r="249" spans="1:12" ht="20.100000000000001" customHeight="1">
      <c r="A249" s="99"/>
      <c r="B249" s="192"/>
      <c r="C249" s="210"/>
      <c r="D249" s="102" t="s">
        <v>575</v>
      </c>
      <c r="E249" s="100"/>
      <c r="F249" s="103">
        <v>666</v>
      </c>
      <c r="G249" s="104">
        <v>85.275288092189498</v>
      </c>
      <c r="H249" s="103">
        <v>813</v>
      </c>
      <c r="I249" s="104">
        <v>84.775808133472367</v>
      </c>
      <c r="J249" s="105"/>
      <c r="K249" s="105"/>
      <c r="L249" s="106"/>
    </row>
    <row r="250" spans="1:12" ht="20.100000000000001" customHeight="1">
      <c r="A250" s="99"/>
      <c r="B250" s="192"/>
      <c r="C250" s="210"/>
      <c r="D250" s="102" t="s">
        <v>287</v>
      </c>
      <c r="E250" s="100"/>
      <c r="F250" s="103">
        <v>86</v>
      </c>
      <c r="G250" s="104">
        <v>11.011523687580025</v>
      </c>
      <c r="H250" s="103">
        <v>109</v>
      </c>
      <c r="I250" s="104">
        <v>11.366006256517206</v>
      </c>
      <c r="J250" s="105"/>
      <c r="K250" s="105"/>
      <c r="L250" s="106"/>
    </row>
    <row r="251" spans="1:12" ht="20.100000000000001" customHeight="1">
      <c r="A251" s="141" t="s">
        <v>2908</v>
      </c>
      <c r="B251" s="209" t="s">
        <v>468</v>
      </c>
      <c r="C251" s="212" t="str">
        <f>A248&amp;"에서 1번 응답자"</f>
        <v>E1c02020022에서 1번 응답자</v>
      </c>
      <c r="D251" s="143" t="s">
        <v>576</v>
      </c>
      <c r="E251" s="142"/>
      <c r="F251" s="160">
        <v>25</v>
      </c>
      <c r="G251" s="164">
        <v>86.206896551724142</v>
      </c>
      <c r="H251" s="160">
        <v>33</v>
      </c>
      <c r="I251" s="164">
        <v>89.189189189189193</v>
      </c>
      <c r="J251" s="178" t="s">
        <v>1</v>
      </c>
      <c r="K251" s="178" t="s">
        <v>1</v>
      </c>
      <c r="L251" s="185"/>
    </row>
    <row r="252" spans="1:12" ht="20.100000000000001" customHeight="1">
      <c r="A252" s="99"/>
      <c r="B252" s="192"/>
      <c r="C252" s="210"/>
      <c r="D252" s="102" t="s">
        <v>577</v>
      </c>
      <c r="E252" s="100"/>
      <c r="F252" s="103">
        <v>4</v>
      </c>
      <c r="G252" s="104">
        <v>13.793103448275861</v>
      </c>
      <c r="H252" s="103">
        <v>4</v>
      </c>
      <c r="I252" s="104">
        <v>10.810810810810811</v>
      </c>
      <c r="J252" s="105"/>
      <c r="K252" s="105"/>
      <c r="L252" s="106"/>
    </row>
    <row r="253" spans="1:12" ht="20.100000000000001" customHeight="1">
      <c r="A253" s="141" t="s">
        <v>2909</v>
      </c>
      <c r="B253" s="209" t="s">
        <v>4952</v>
      </c>
      <c r="C253" s="215" t="s">
        <v>2186</v>
      </c>
      <c r="D253" s="143" t="s">
        <v>574</v>
      </c>
      <c r="E253" s="142"/>
      <c r="F253" s="160">
        <v>86</v>
      </c>
      <c r="G253" s="164">
        <v>11.011523687580025</v>
      </c>
      <c r="H253" s="160">
        <v>104</v>
      </c>
      <c r="I253" s="164">
        <v>10.844629822732013</v>
      </c>
      <c r="J253" s="178" t="s">
        <v>1</v>
      </c>
      <c r="K253" s="178" t="s">
        <v>1</v>
      </c>
      <c r="L253" s="185"/>
    </row>
    <row r="254" spans="1:12" ht="20.100000000000001" customHeight="1">
      <c r="A254" s="99"/>
      <c r="B254" s="192"/>
      <c r="C254" s="210"/>
      <c r="D254" s="102" t="s">
        <v>575</v>
      </c>
      <c r="E254" s="100"/>
      <c r="F254" s="103">
        <v>608</v>
      </c>
      <c r="G254" s="104">
        <v>77.848911651728557</v>
      </c>
      <c r="H254" s="103">
        <v>745</v>
      </c>
      <c r="I254" s="104">
        <v>77.685088633993743</v>
      </c>
      <c r="J254" s="105"/>
      <c r="K254" s="105"/>
      <c r="L254" s="106"/>
    </row>
    <row r="255" spans="1:12" ht="20.100000000000001" customHeight="1">
      <c r="A255" s="99"/>
      <c r="B255" s="192"/>
      <c r="C255" s="210"/>
      <c r="D255" s="102" t="s">
        <v>287</v>
      </c>
      <c r="E255" s="100"/>
      <c r="F255" s="103">
        <v>87</v>
      </c>
      <c r="G255" s="104">
        <v>11.139564660691422</v>
      </c>
      <c r="H255" s="103">
        <v>110</v>
      </c>
      <c r="I255" s="104">
        <v>11.470281543274243</v>
      </c>
      <c r="J255" s="105"/>
      <c r="K255" s="105"/>
      <c r="L255" s="106"/>
    </row>
    <row r="256" spans="1:12" ht="20.100000000000001" customHeight="1">
      <c r="A256" s="141" t="s">
        <v>2910</v>
      </c>
      <c r="B256" s="209" t="s">
        <v>470</v>
      </c>
      <c r="C256" s="212" t="str">
        <f>A253&amp;"에서 1번 응답자"</f>
        <v>E1c02020024에서 1번 응답자</v>
      </c>
      <c r="D256" s="143" t="s">
        <v>576</v>
      </c>
      <c r="E256" s="142"/>
      <c r="F256" s="160">
        <v>78</v>
      </c>
      <c r="G256" s="164">
        <v>90.697674418604649</v>
      </c>
      <c r="H256" s="160">
        <v>95</v>
      </c>
      <c r="I256" s="164">
        <v>91.34615384615384</v>
      </c>
      <c r="J256" s="178" t="s">
        <v>1</v>
      </c>
      <c r="K256" s="178" t="s">
        <v>1</v>
      </c>
      <c r="L256" s="185"/>
    </row>
    <row r="257" spans="1:12" ht="20.100000000000001" customHeight="1">
      <c r="A257" s="99"/>
      <c r="B257" s="192"/>
      <c r="C257" s="210"/>
      <c r="D257" s="102" t="s">
        <v>577</v>
      </c>
      <c r="E257" s="100"/>
      <c r="F257" s="103">
        <v>8</v>
      </c>
      <c r="G257" s="104">
        <v>9.3023255813953494</v>
      </c>
      <c r="H257" s="103">
        <v>9</v>
      </c>
      <c r="I257" s="104">
        <v>8.6538461538461533</v>
      </c>
      <c r="J257" s="105"/>
      <c r="K257" s="105"/>
      <c r="L257" s="106"/>
    </row>
    <row r="258" spans="1:12" ht="20.100000000000001" customHeight="1">
      <c r="A258" s="141" t="s">
        <v>2911</v>
      </c>
      <c r="B258" s="209" t="s">
        <v>471</v>
      </c>
      <c r="C258" s="215" t="s">
        <v>2186</v>
      </c>
      <c r="D258" s="143" t="s">
        <v>574</v>
      </c>
      <c r="E258" s="142"/>
      <c r="F258" s="160">
        <v>531</v>
      </c>
      <c r="G258" s="164">
        <v>67.989756722151085</v>
      </c>
      <c r="H258" s="160">
        <v>652</v>
      </c>
      <c r="I258" s="164">
        <v>67.987486965589156</v>
      </c>
      <c r="J258" s="178" t="s">
        <v>1</v>
      </c>
      <c r="K258" s="178" t="s">
        <v>1</v>
      </c>
      <c r="L258" s="185"/>
    </row>
    <row r="259" spans="1:12" ht="20.100000000000001" customHeight="1">
      <c r="A259" s="99"/>
      <c r="B259" s="192"/>
      <c r="C259" s="210"/>
      <c r="D259" s="102" t="s">
        <v>575</v>
      </c>
      <c r="E259" s="100"/>
      <c r="F259" s="103">
        <v>223</v>
      </c>
      <c r="G259" s="104">
        <v>28.553137003841229</v>
      </c>
      <c r="H259" s="103">
        <v>275</v>
      </c>
      <c r="I259" s="104">
        <v>28.675703858185607</v>
      </c>
      <c r="J259" s="105"/>
      <c r="K259" s="105"/>
      <c r="L259" s="106"/>
    </row>
    <row r="260" spans="1:12" ht="20.100000000000001" customHeight="1">
      <c r="A260" s="99"/>
      <c r="B260" s="192"/>
      <c r="C260" s="210"/>
      <c r="D260" s="102" t="s">
        <v>287</v>
      </c>
      <c r="E260" s="100"/>
      <c r="F260" s="103">
        <v>27</v>
      </c>
      <c r="G260" s="104">
        <v>3.4571062740076823</v>
      </c>
      <c r="H260" s="103">
        <v>32</v>
      </c>
      <c r="I260" s="104">
        <v>3.3368091762252345</v>
      </c>
      <c r="J260" s="105"/>
      <c r="K260" s="105"/>
      <c r="L260" s="106"/>
    </row>
    <row r="261" spans="1:12" ht="20.100000000000001" customHeight="1">
      <c r="A261" s="141" t="s">
        <v>2912</v>
      </c>
      <c r="B261" s="209" t="s">
        <v>472</v>
      </c>
      <c r="C261" s="212" t="str">
        <f>A258&amp;"에서 1번 응답자"</f>
        <v>E1c02020026에서 1번 응답자</v>
      </c>
      <c r="D261" s="143" t="s">
        <v>576</v>
      </c>
      <c r="E261" s="142"/>
      <c r="F261" s="160">
        <v>518</v>
      </c>
      <c r="G261" s="164">
        <v>97.551789077212803</v>
      </c>
      <c r="H261" s="160">
        <v>636</v>
      </c>
      <c r="I261" s="164">
        <v>97.546012269938657</v>
      </c>
      <c r="J261" s="178" t="s">
        <v>1</v>
      </c>
      <c r="K261" s="178" t="s">
        <v>1</v>
      </c>
      <c r="L261" s="185"/>
    </row>
    <row r="262" spans="1:12" ht="20.100000000000001" customHeight="1">
      <c r="A262" s="99"/>
      <c r="B262" s="192"/>
      <c r="C262" s="210"/>
      <c r="D262" s="102" t="s">
        <v>577</v>
      </c>
      <c r="E262" s="100"/>
      <c r="F262" s="103">
        <v>13</v>
      </c>
      <c r="G262" s="104">
        <v>2.4482109227871938</v>
      </c>
      <c r="H262" s="103">
        <v>16</v>
      </c>
      <c r="I262" s="104">
        <v>2.4539877300613497</v>
      </c>
      <c r="J262" s="105"/>
      <c r="K262" s="105"/>
      <c r="L262" s="106"/>
    </row>
    <row r="263" spans="1:12" ht="20.100000000000001" customHeight="1">
      <c r="A263" s="141" t="s">
        <v>5067</v>
      </c>
      <c r="B263" s="209" t="s">
        <v>2917</v>
      </c>
      <c r="C263" s="215" t="s">
        <v>2186</v>
      </c>
      <c r="D263" s="143" t="s">
        <v>578</v>
      </c>
      <c r="E263" s="142"/>
      <c r="F263" s="160">
        <v>758</v>
      </c>
      <c r="G263" s="164">
        <v>97.0550576184379</v>
      </c>
      <c r="H263" s="160">
        <v>946</v>
      </c>
      <c r="I263" s="164">
        <v>98.644421272158496</v>
      </c>
      <c r="J263" s="178" t="s">
        <v>1</v>
      </c>
      <c r="K263" s="178" t="s">
        <v>1</v>
      </c>
      <c r="L263" s="185"/>
    </row>
    <row r="264" spans="1:12" ht="20.100000000000001" customHeight="1">
      <c r="A264" s="99"/>
      <c r="B264" s="192"/>
      <c r="C264" s="210"/>
      <c r="D264" s="102" t="s">
        <v>579</v>
      </c>
      <c r="E264" s="100"/>
      <c r="F264" s="103">
        <v>23</v>
      </c>
      <c r="G264" s="104">
        <v>2.9449423815620999</v>
      </c>
      <c r="H264" s="103">
        <v>13</v>
      </c>
      <c r="I264" s="104">
        <v>1.3555787278415017</v>
      </c>
      <c r="J264" s="105"/>
      <c r="K264" s="105"/>
      <c r="L264" s="106"/>
    </row>
    <row r="265" spans="1:12" ht="20.100000000000001" customHeight="1">
      <c r="A265" s="141" t="s">
        <v>2913</v>
      </c>
      <c r="B265" s="209" t="s">
        <v>473</v>
      </c>
      <c r="C265" s="215" t="s">
        <v>2186</v>
      </c>
      <c r="D265" s="143" t="s">
        <v>580</v>
      </c>
      <c r="E265" s="142"/>
      <c r="F265" s="160">
        <v>655</v>
      </c>
      <c r="G265" s="164">
        <v>83.866837387964154</v>
      </c>
      <c r="H265" s="160">
        <v>810</v>
      </c>
      <c r="I265" s="164">
        <v>84.462982273201249</v>
      </c>
      <c r="J265" s="178" t="s">
        <v>1</v>
      </c>
      <c r="K265" s="178" t="s">
        <v>1</v>
      </c>
      <c r="L265" s="185"/>
    </row>
    <row r="266" spans="1:12" ht="20.100000000000001" customHeight="1">
      <c r="A266" s="99"/>
      <c r="B266" s="192"/>
      <c r="C266" s="210"/>
      <c r="D266" s="102" t="s">
        <v>581</v>
      </c>
      <c r="E266" s="100"/>
      <c r="F266" s="103">
        <v>126</v>
      </c>
      <c r="G266" s="104">
        <v>16.13316261203585</v>
      </c>
      <c r="H266" s="103">
        <v>149</v>
      </c>
      <c r="I266" s="104">
        <v>15.53701772679875</v>
      </c>
      <c r="J266" s="105"/>
      <c r="K266" s="105"/>
      <c r="L266" s="106"/>
    </row>
    <row r="267" spans="1:12" ht="20.100000000000001" customHeight="1">
      <c r="A267" s="141" t="s">
        <v>2914</v>
      </c>
      <c r="B267" s="209" t="s">
        <v>474</v>
      </c>
      <c r="C267" s="215" t="s">
        <v>2186</v>
      </c>
      <c r="D267" s="143" t="s">
        <v>580</v>
      </c>
      <c r="E267" s="142"/>
      <c r="F267" s="160">
        <v>692</v>
      </c>
      <c r="G267" s="164">
        <v>88.604353393085788</v>
      </c>
      <c r="H267" s="160">
        <v>853</v>
      </c>
      <c r="I267" s="164">
        <v>88.946819603753909</v>
      </c>
      <c r="J267" s="178" t="s">
        <v>1</v>
      </c>
      <c r="K267" s="178" t="s">
        <v>1</v>
      </c>
      <c r="L267" s="185"/>
    </row>
    <row r="268" spans="1:12" ht="20.100000000000001" customHeight="1">
      <c r="A268" s="99"/>
      <c r="B268" s="192"/>
      <c r="C268" s="210"/>
      <c r="D268" s="102" t="s">
        <v>581</v>
      </c>
      <c r="E268" s="100"/>
      <c r="F268" s="103">
        <v>89</v>
      </c>
      <c r="G268" s="104">
        <v>11.395646606914212</v>
      </c>
      <c r="H268" s="103">
        <v>106</v>
      </c>
      <c r="I268" s="104">
        <v>11.05318039624609</v>
      </c>
      <c r="J268" s="105"/>
      <c r="K268" s="105"/>
      <c r="L268" s="106"/>
    </row>
    <row r="269" spans="1:12" ht="20.100000000000001" customHeight="1">
      <c r="A269" s="141" t="s">
        <v>2915</v>
      </c>
      <c r="B269" s="209" t="s">
        <v>475</v>
      </c>
      <c r="C269" s="215" t="s">
        <v>2186</v>
      </c>
      <c r="D269" s="143" t="s">
        <v>580</v>
      </c>
      <c r="E269" s="142"/>
      <c r="F269" s="160">
        <v>687</v>
      </c>
      <c r="G269" s="164">
        <v>87.964148527528806</v>
      </c>
      <c r="H269" s="160">
        <v>856</v>
      </c>
      <c r="I269" s="164">
        <v>89.259645464025027</v>
      </c>
      <c r="J269" s="178" t="s">
        <v>1</v>
      </c>
      <c r="K269" s="178" t="s">
        <v>1</v>
      </c>
      <c r="L269" s="185"/>
    </row>
    <row r="270" spans="1:12" ht="20.100000000000001" customHeight="1">
      <c r="A270" s="99"/>
      <c r="B270" s="192"/>
      <c r="C270" s="210"/>
      <c r="D270" s="102" t="s">
        <v>581</v>
      </c>
      <c r="E270" s="100"/>
      <c r="F270" s="103">
        <v>94</v>
      </c>
      <c r="G270" s="104">
        <v>12.03585147247119</v>
      </c>
      <c r="H270" s="103">
        <v>103</v>
      </c>
      <c r="I270" s="104">
        <v>10.740354535974973</v>
      </c>
      <c r="J270" s="105"/>
      <c r="K270" s="105"/>
      <c r="L270" s="106"/>
    </row>
    <row r="271" spans="1:12" ht="20.100000000000001" customHeight="1">
      <c r="A271" s="141" t="s">
        <v>2918</v>
      </c>
      <c r="B271" s="209" t="s">
        <v>2919</v>
      </c>
      <c r="C271" s="212" t="s">
        <v>2186</v>
      </c>
      <c r="D271" s="143" t="s">
        <v>578</v>
      </c>
      <c r="E271" s="142"/>
      <c r="F271" s="160">
        <v>775</v>
      </c>
      <c r="G271" s="164">
        <v>99.231754161331622</v>
      </c>
      <c r="H271" s="160">
        <v>946</v>
      </c>
      <c r="I271" s="164">
        <v>98.644421272158496</v>
      </c>
      <c r="J271" s="178" t="s">
        <v>1</v>
      </c>
      <c r="K271" s="178" t="s">
        <v>1</v>
      </c>
      <c r="L271" s="185"/>
    </row>
    <row r="272" spans="1:12" ht="20.100000000000001" customHeight="1">
      <c r="A272" s="99"/>
      <c r="B272" s="192"/>
      <c r="C272" s="210"/>
      <c r="D272" s="102" t="s">
        <v>579</v>
      </c>
      <c r="E272" s="100"/>
      <c r="F272" s="103">
        <v>6</v>
      </c>
      <c r="G272" s="104">
        <v>0.76824583866837393</v>
      </c>
      <c r="H272" s="103">
        <v>13</v>
      </c>
      <c r="I272" s="104">
        <v>1.3555787278415017</v>
      </c>
      <c r="J272" s="105"/>
      <c r="K272" s="105"/>
      <c r="L272" s="106"/>
    </row>
    <row r="273" spans="1:12" ht="20.100000000000001" customHeight="1">
      <c r="A273" s="141" t="s">
        <v>2920</v>
      </c>
      <c r="B273" s="209" t="s">
        <v>582</v>
      </c>
      <c r="C273" s="215" t="s">
        <v>2186</v>
      </c>
      <c r="D273" s="143" t="s">
        <v>407</v>
      </c>
      <c r="E273" s="142"/>
      <c r="F273" s="160">
        <v>3</v>
      </c>
      <c r="G273" s="164">
        <v>0.38412291933418696</v>
      </c>
      <c r="H273" s="160">
        <v>4</v>
      </c>
      <c r="I273" s="164">
        <v>0.41710114702815432</v>
      </c>
      <c r="J273" s="178" t="s">
        <v>1</v>
      </c>
      <c r="K273" s="178" t="s">
        <v>1</v>
      </c>
      <c r="L273" s="185"/>
    </row>
    <row r="274" spans="1:12" ht="20.100000000000001" customHeight="1">
      <c r="A274" s="99"/>
      <c r="B274" s="192"/>
      <c r="C274" s="210"/>
      <c r="D274" s="102" t="s">
        <v>408</v>
      </c>
      <c r="E274" s="100"/>
      <c r="F274" s="103">
        <v>698</v>
      </c>
      <c r="G274" s="104">
        <v>89.372599231754165</v>
      </c>
      <c r="H274" s="103">
        <v>854</v>
      </c>
      <c r="I274" s="104">
        <v>89.051094890510953</v>
      </c>
      <c r="J274" s="105"/>
      <c r="K274" s="105"/>
      <c r="L274" s="106"/>
    </row>
    <row r="275" spans="1:12" ht="20.100000000000001" customHeight="1">
      <c r="A275" s="99"/>
      <c r="B275" s="192"/>
      <c r="C275" s="210"/>
      <c r="D275" s="102" t="s">
        <v>409</v>
      </c>
      <c r="E275" s="100"/>
      <c r="F275" s="103">
        <v>80</v>
      </c>
      <c r="G275" s="104">
        <v>10.243277848911651</v>
      </c>
      <c r="H275" s="103">
        <v>101</v>
      </c>
      <c r="I275" s="104">
        <v>10.531803962460897</v>
      </c>
      <c r="J275" s="105"/>
      <c r="K275" s="105"/>
      <c r="L275" s="106"/>
    </row>
    <row r="276" spans="1:12" ht="20.100000000000001" customHeight="1">
      <c r="A276" s="141" t="s">
        <v>2921</v>
      </c>
      <c r="B276" s="209" t="s">
        <v>2922</v>
      </c>
      <c r="C276" s="212" t="s">
        <v>2186</v>
      </c>
      <c r="D276" s="143" t="s">
        <v>89</v>
      </c>
      <c r="E276" s="142"/>
      <c r="F276" s="160">
        <v>108</v>
      </c>
      <c r="G276" s="164">
        <v>13.828425096030729</v>
      </c>
      <c r="H276" s="160">
        <v>138</v>
      </c>
      <c r="I276" s="164">
        <v>14.389989572471324</v>
      </c>
      <c r="J276" s="178" t="s">
        <v>1</v>
      </c>
      <c r="K276" s="178" t="s">
        <v>1</v>
      </c>
      <c r="L276" s="185"/>
    </row>
    <row r="277" spans="1:12" ht="20.100000000000001" customHeight="1">
      <c r="A277" s="99"/>
      <c r="B277" s="192"/>
      <c r="C277" s="210"/>
      <c r="D277" s="102" t="s">
        <v>583</v>
      </c>
      <c r="E277" s="100"/>
      <c r="F277" s="103">
        <v>673</v>
      </c>
      <c r="G277" s="104">
        <v>86.171574903969272</v>
      </c>
      <c r="H277" s="103">
        <v>821</v>
      </c>
      <c r="I277" s="104">
        <v>85.610010427528664</v>
      </c>
      <c r="J277" s="105"/>
      <c r="K277" s="105"/>
      <c r="L277" s="106"/>
    </row>
    <row r="278" spans="1:12" ht="20.100000000000001" customHeight="1">
      <c r="A278" s="141" t="s">
        <v>2923</v>
      </c>
      <c r="B278" s="209" t="s">
        <v>476</v>
      </c>
      <c r="C278" s="212" t="str">
        <f>A276&amp;"에서 1번 응답자"</f>
        <v>E1c02023001에서 1번 응답자</v>
      </c>
      <c r="D278" s="143" t="s">
        <v>63</v>
      </c>
      <c r="E278" s="142"/>
      <c r="F278" s="160">
        <v>3</v>
      </c>
      <c r="G278" s="164">
        <v>2.7777777777777777</v>
      </c>
      <c r="H278" s="160">
        <v>9</v>
      </c>
      <c r="I278" s="164">
        <v>6.5217391304347823</v>
      </c>
      <c r="J278" s="178" t="s">
        <v>1</v>
      </c>
      <c r="K278" s="178" t="s">
        <v>1</v>
      </c>
      <c r="L278" s="185"/>
    </row>
    <row r="279" spans="1:12" ht="20.100000000000001" customHeight="1">
      <c r="A279" s="99"/>
      <c r="B279" s="192"/>
      <c r="C279" s="210"/>
      <c r="D279" s="102" t="s">
        <v>1963</v>
      </c>
      <c r="E279" s="100"/>
      <c r="F279" s="103">
        <v>17</v>
      </c>
      <c r="G279" s="104">
        <v>15.74074074074074</v>
      </c>
      <c r="H279" s="103">
        <v>24</v>
      </c>
      <c r="I279" s="104">
        <v>17.391304347826086</v>
      </c>
      <c r="J279" s="105"/>
      <c r="K279" s="105"/>
      <c r="L279" s="106"/>
    </row>
    <row r="280" spans="1:12" ht="20.100000000000001" customHeight="1">
      <c r="A280" s="99"/>
      <c r="B280" s="192"/>
      <c r="C280" s="210"/>
      <c r="D280" s="102" t="s">
        <v>477</v>
      </c>
      <c r="E280" s="100"/>
      <c r="F280" s="103">
        <v>73</v>
      </c>
      <c r="G280" s="104">
        <v>67.592592592592595</v>
      </c>
      <c r="H280" s="103">
        <v>84</v>
      </c>
      <c r="I280" s="104">
        <v>60.869565217391312</v>
      </c>
      <c r="J280" s="105"/>
      <c r="K280" s="105"/>
      <c r="L280" s="106"/>
    </row>
    <row r="281" spans="1:12" ht="20.100000000000001" customHeight="1">
      <c r="A281" s="99"/>
      <c r="B281" s="192"/>
      <c r="C281" s="210"/>
      <c r="D281" s="102" t="s">
        <v>1964</v>
      </c>
      <c r="E281" s="100"/>
      <c r="F281" s="103">
        <v>5</v>
      </c>
      <c r="G281" s="104">
        <v>4.6296296296296298</v>
      </c>
      <c r="H281" s="103">
        <v>7</v>
      </c>
      <c r="I281" s="104">
        <v>5.0724637681159424</v>
      </c>
      <c r="J281" s="105"/>
      <c r="K281" s="105"/>
      <c r="L281" s="106"/>
    </row>
    <row r="282" spans="1:12" ht="20.100000000000001" customHeight="1">
      <c r="A282" s="99"/>
      <c r="B282" s="192"/>
      <c r="C282" s="210"/>
      <c r="D282" s="102" t="s">
        <v>1965</v>
      </c>
      <c r="E282" s="100"/>
      <c r="F282" s="103">
        <v>2</v>
      </c>
      <c r="G282" s="104">
        <v>1.8518518518518519</v>
      </c>
      <c r="H282" s="103">
        <v>4</v>
      </c>
      <c r="I282" s="104">
        <v>2.8985507246376812</v>
      </c>
      <c r="J282" s="105"/>
      <c r="K282" s="105"/>
      <c r="L282" s="106"/>
    </row>
    <row r="283" spans="1:12" ht="20.100000000000001" customHeight="1">
      <c r="A283" s="99"/>
      <c r="B283" s="192"/>
      <c r="C283" s="210"/>
      <c r="D283" s="102" t="s">
        <v>478</v>
      </c>
      <c r="E283" s="100"/>
      <c r="F283" s="103">
        <v>8</v>
      </c>
      <c r="G283" s="104">
        <v>7.4074074074074074</v>
      </c>
      <c r="H283" s="103">
        <v>10</v>
      </c>
      <c r="I283" s="104">
        <v>7.2463768115942031</v>
      </c>
      <c r="J283" s="105"/>
      <c r="K283" s="105"/>
      <c r="L283" s="106"/>
    </row>
    <row r="284" spans="1:12" ht="20.100000000000001" customHeight="1">
      <c r="A284" s="141" t="s">
        <v>2924</v>
      </c>
      <c r="B284" s="209" t="s">
        <v>479</v>
      </c>
      <c r="C284" s="212" t="s">
        <v>2925</v>
      </c>
      <c r="D284" s="143" t="s">
        <v>89</v>
      </c>
      <c r="E284" s="142"/>
      <c r="F284" s="160">
        <v>96</v>
      </c>
      <c r="G284" s="164">
        <v>88.888888888888886</v>
      </c>
      <c r="H284" s="160">
        <v>112</v>
      </c>
      <c r="I284" s="164">
        <v>81.159420289855078</v>
      </c>
      <c r="J284" s="178" t="s">
        <v>1</v>
      </c>
      <c r="K284" s="178" t="s">
        <v>1</v>
      </c>
      <c r="L284" s="185"/>
    </row>
    <row r="285" spans="1:12" ht="20.100000000000001" customHeight="1">
      <c r="A285" s="99"/>
      <c r="B285" s="192"/>
      <c r="C285" s="210"/>
      <c r="D285" s="102" t="s">
        <v>90</v>
      </c>
      <c r="E285" s="100"/>
      <c r="F285" s="103">
        <v>12</v>
      </c>
      <c r="G285" s="104">
        <v>11.111111111111111</v>
      </c>
      <c r="H285" s="103">
        <v>26</v>
      </c>
      <c r="I285" s="104">
        <v>18.840579710144929</v>
      </c>
      <c r="J285" s="105"/>
      <c r="K285" s="105"/>
      <c r="L285" s="106"/>
    </row>
    <row r="286" spans="1:12" ht="20.100000000000001" customHeight="1">
      <c r="A286" s="141" t="s">
        <v>2926</v>
      </c>
      <c r="B286" s="209" t="s">
        <v>480</v>
      </c>
      <c r="C286" s="212" t="s">
        <v>2927</v>
      </c>
      <c r="D286" s="143" t="s">
        <v>89</v>
      </c>
      <c r="E286" s="142"/>
      <c r="F286" s="160">
        <v>61</v>
      </c>
      <c r="G286" s="164">
        <v>9.0638930163447249</v>
      </c>
      <c r="H286" s="160">
        <v>65</v>
      </c>
      <c r="I286" s="164">
        <v>7.917174177831912</v>
      </c>
      <c r="J286" s="178" t="s">
        <v>1</v>
      </c>
      <c r="K286" s="178" t="s">
        <v>1</v>
      </c>
      <c r="L286" s="185"/>
    </row>
    <row r="287" spans="1:12" ht="20.100000000000001" customHeight="1">
      <c r="A287" s="99"/>
      <c r="B287" s="192"/>
      <c r="C287" s="210"/>
      <c r="D287" s="102" t="s">
        <v>90</v>
      </c>
      <c r="E287" s="100"/>
      <c r="F287" s="103">
        <v>612</v>
      </c>
      <c r="G287" s="104">
        <v>90.936106983655279</v>
      </c>
      <c r="H287" s="103">
        <v>756</v>
      </c>
      <c r="I287" s="104">
        <v>92.08282582216809</v>
      </c>
      <c r="J287" s="105"/>
      <c r="K287" s="105"/>
      <c r="L287" s="106"/>
    </row>
    <row r="288" spans="1:12" ht="20.100000000000001" customHeight="1">
      <c r="A288" s="141" t="s">
        <v>2929</v>
      </c>
      <c r="B288" s="209" t="s">
        <v>481</v>
      </c>
      <c r="C288" s="215" t="s">
        <v>2928</v>
      </c>
      <c r="D288" s="143" t="s">
        <v>89</v>
      </c>
      <c r="E288" s="142"/>
      <c r="F288" s="160">
        <v>682</v>
      </c>
      <c r="G288" s="164">
        <v>94.722222222222229</v>
      </c>
      <c r="H288" s="160">
        <v>852</v>
      </c>
      <c r="I288" s="164">
        <v>95.302013422818789</v>
      </c>
      <c r="J288" s="178" t="s">
        <v>1</v>
      </c>
      <c r="K288" s="178" t="s">
        <v>1</v>
      </c>
      <c r="L288" s="185"/>
    </row>
    <row r="289" spans="1:12" ht="20.100000000000001" customHeight="1">
      <c r="A289" s="99"/>
      <c r="B289" s="192"/>
      <c r="C289" s="210"/>
      <c r="D289" s="102" t="s">
        <v>90</v>
      </c>
      <c r="E289" s="100"/>
      <c r="F289" s="103">
        <v>38</v>
      </c>
      <c r="G289" s="104">
        <v>5.2777777777777777</v>
      </c>
      <c r="H289" s="103">
        <v>42</v>
      </c>
      <c r="I289" s="104">
        <v>4.6979865771812079</v>
      </c>
      <c r="J289" s="105"/>
      <c r="K289" s="105"/>
      <c r="L289" s="106"/>
    </row>
    <row r="290" spans="1:12" ht="20.100000000000001" customHeight="1">
      <c r="A290" s="141" t="s">
        <v>2930</v>
      </c>
      <c r="B290" s="209" t="s">
        <v>482</v>
      </c>
      <c r="C290" s="212" t="str">
        <f>A288&amp;"에서 1번 응답자"</f>
        <v>E1c02025001에서 1번 응답자</v>
      </c>
      <c r="D290" s="143" t="s">
        <v>483</v>
      </c>
      <c r="E290" s="142"/>
      <c r="F290" s="160">
        <v>271</v>
      </c>
      <c r="G290" s="164">
        <v>39.73607038123167</v>
      </c>
      <c r="H290" s="160">
        <v>335</v>
      </c>
      <c r="I290" s="164">
        <v>39.31924882629108</v>
      </c>
      <c r="J290" s="178" t="s">
        <v>1</v>
      </c>
      <c r="K290" s="178" t="s">
        <v>1</v>
      </c>
      <c r="L290" s="185"/>
    </row>
    <row r="291" spans="1:12" ht="20.100000000000001" customHeight="1">
      <c r="A291" s="99"/>
      <c r="B291" s="192"/>
      <c r="C291" s="210"/>
      <c r="D291" s="102" t="s">
        <v>584</v>
      </c>
      <c r="E291" s="100"/>
      <c r="F291" s="103">
        <v>160</v>
      </c>
      <c r="G291" s="104">
        <v>23.460410557184751</v>
      </c>
      <c r="H291" s="103">
        <v>214</v>
      </c>
      <c r="I291" s="104">
        <v>25.11737089201878</v>
      </c>
      <c r="J291" s="105"/>
      <c r="K291" s="105"/>
      <c r="L291" s="106"/>
    </row>
    <row r="292" spans="1:12" ht="20.100000000000001" customHeight="1">
      <c r="A292" s="99"/>
      <c r="B292" s="192"/>
      <c r="C292" s="210"/>
      <c r="D292" s="102" t="s">
        <v>484</v>
      </c>
      <c r="E292" s="100"/>
      <c r="F292" s="103">
        <v>251</v>
      </c>
      <c r="G292" s="104">
        <v>36.803519061583579</v>
      </c>
      <c r="H292" s="103">
        <v>303</v>
      </c>
      <c r="I292" s="104">
        <v>35.563380281690144</v>
      </c>
      <c r="J292" s="105"/>
      <c r="K292" s="105"/>
      <c r="L292" s="106"/>
    </row>
    <row r="293" spans="1:12" ht="20.100000000000001" customHeight="1">
      <c r="A293" s="141" t="s">
        <v>2931</v>
      </c>
      <c r="B293" s="209" t="s">
        <v>585</v>
      </c>
      <c r="C293" s="212" t="s">
        <v>2933</v>
      </c>
      <c r="D293" s="143" t="s">
        <v>485</v>
      </c>
      <c r="E293" s="142"/>
      <c r="F293" s="160">
        <v>17</v>
      </c>
      <c r="G293" s="164">
        <v>44.736842105263158</v>
      </c>
      <c r="H293" s="160">
        <v>24</v>
      </c>
      <c r="I293" s="164">
        <v>57.142857142857139</v>
      </c>
      <c r="J293" s="178" t="s">
        <v>1</v>
      </c>
      <c r="K293" s="178" t="s">
        <v>1</v>
      </c>
      <c r="L293" s="185"/>
    </row>
    <row r="294" spans="1:12" ht="20.100000000000001" customHeight="1">
      <c r="A294" s="99"/>
      <c r="B294" s="192"/>
      <c r="C294" s="210"/>
      <c r="D294" s="102" t="s">
        <v>1966</v>
      </c>
      <c r="E294" s="100"/>
      <c r="F294" s="103">
        <v>11</v>
      </c>
      <c r="G294" s="104">
        <v>28.94736842105263</v>
      </c>
      <c r="H294" s="103">
        <v>6</v>
      </c>
      <c r="I294" s="104">
        <v>14.285714285714285</v>
      </c>
      <c r="J294" s="105"/>
      <c r="K294" s="105"/>
      <c r="L294" s="106"/>
    </row>
    <row r="295" spans="1:12" ht="20.100000000000001" customHeight="1">
      <c r="A295" s="99"/>
      <c r="B295" s="192"/>
      <c r="C295" s="210"/>
      <c r="D295" s="102" t="s">
        <v>486</v>
      </c>
      <c r="E295" s="100"/>
      <c r="F295" s="103">
        <v>10</v>
      </c>
      <c r="G295" s="104">
        <v>26.315789473684209</v>
      </c>
      <c r="H295" s="103">
        <v>12</v>
      </c>
      <c r="I295" s="104">
        <v>28.571428571428569</v>
      </c>
      <c r="J295" s="105"/>
      <c r="K295" s="105"/>
      <c r="L295" s="106"/>
    </row>
    <row r="296" spans="1:12" ht="20.100000000000001" customHeight="1">
      <c r="A296" s="141" t="s">
        <v>2934</v>
      </c>
      <c r="B296" s="209" t="s">
        <v>586</v>
      </c>
      <c r="C296" s="212" t="s">
        <v>2935</v>
      </c>
      <c r="D296" s="225"/>
      <c r="E296" s="142"/>
      <c r="F296" s="160">
        <v>17</v>
      </c>
      <c r="G296" s="164">
        <v>100</v>
      </c>
      <c r="H296" s="160">
        <v>24</v>
      </c>
      <c r="I296" s="164">
        <v>100</v>
      </c>
      <c r="J296" s="178" t="s">
        <v>1</v>
      </c>
      <c r="K296" s="178" t="s">
        <v>1</v>
      </c>
      <c r="L296" s="185"/>
    </row>
    <row r="297" spans="1:12" ht="20.100000000000001" customHeight="1">
      <c r="A297" s="141" t="s">
        <v>2936</v>
      </c>
      <c r="B297" s="209" t="s">
        <v>587</v>
      </c>
      <c r="C297" s="212" t="s">
        <v>2932</v>
      </c>
      <c r="D297" s="143" t="s">
        <v>588</v>
      </c>
      <c r="E297" s="142"/>
      <c r="F297" s="160">
        <v>13</v>
      </c>
      <c r="G297" s="164">
        <v>34.210526315789473</v>
      </c>
      <c r="H297" s="160">
        <v>15</v>
      </c>
      <c r="I297" s="164">
        <v>35.714285714285715</v>
      </c>
      <c r="J297" s="178" t="s">
        <v>1</v>
      </c>
      <c r="K297" s="178" t="s">
        <v>1</v>
      </c>
      <c r="L297" s="185"/>
    </row>
    <row r="298" spans="1:12" ht="20.100000000000001" customHeight="1">
      <c r="A298" s="99"/>
      <c r="B298" s="192"/>
      <c r="C298" s="210"/>
      <c r="D298" s="102" t="s">
        <v>2185</v>
      </c>
      <c r="E298" s="100"/>
      <c r="F298" s="103">
        <v>7</v>
      </c>
      <c r="G298" s="104">
        <v>18.421052631578949</v>
      </c>
      <c r="H298" s="103">
        <v>6</v>
      </c>
      <c r="I298" s="104">
        <v>14.285714285714285</v>
      </c>
      <c r="J298" s="105"/>
      <c r="K298" s="105"/>
      <c r="L298" s="106"/>
    </row>
    <row r="299" spans="1:12" ht="20.100000000000001" customHeight="1">
      <c r="A299" s="99"/>
      <c r="B299" s="192"/>
      <c r="C299" s="210"/>
      <c r="D299" s="102" t="s">
        <v>487</v>
      </c>
      <c r="E299" s="100"/>
      <c r="F299" s="103">
        <v>7</v>
      </c>
      <c r="G299" s="104">
        <v>18.421052631578949</v>
      </c>
      <c r="H299" s="103">
        <v>9</v>
      </c>
      <c r="I299" s="104">
        <v>21.428571428571427</v>
      </c>
      <c r="J299" s="105"/>
      <c r="K299" s="105"/>
      <c r="L299" s="106"/>
    </row>
    <row r="300" spans="1:12" ht="20.100000000000001" customHeight="1">
      <c r="A300" s="99"/>
      <c r="B300" s="192"/>
      <c r="C300" s="210"/>
      <c r="D300" s="102" t="s">
        <v>589</v>
      </c>
      <c r="E300" s="100"/>
      <c r="F300" s="103">
        <v>6</v>
      </c>
      <c r="G300" s="104">
        <v>15.789473684210526</v>
      </c>
      <c r="H300" s="103">
        <v>2</v>
      </c>
      <c r="I300" s="104">
        <v>4.7619047619047619</v>
      </c>
      <c r="J300" s="105"/>
      <c r="K300" s="105"/>
      <c r="L300" s="106"/>
    </row>
    <row r="301" spans="1:12" ht="20.100000000000001" customHeight="1">
      <c r="A301" s="99"/>
      <c r="B301" s="192"/>
      <c r="C301" s="210"/>
      <c r="D301" s="102" t="s">
        <v>590</v>
      </c>
      <c r="E301" s="100"/>
      <c r="F301" s="103"/>
      <c r="G301" s="104"/>
      <c r="H301" s="103"/>
      <c r="I301" s="104"/>
      <c r="J301" s="105"/>
      <c r="K301" s="105"/>
      <c r="L301" s="106"/>
    </row>
    <row r="302" spans="1:12" ht="20.100000000000001" customHeight="1">
      <c r="A302" s="99"/>
      <c r="B302" s="192"/>
      <c r="C302" s="210"/>
      <c r="D302" s="102" t="s">
        <v>591</v>
      </c>
      <c r="E302" s="100"/>
      <c r="F302" s="103"/>
      <c r="G302" s="104"/>
      <c r="H302" s="103">
        <v>2</v>
      </c>
      <c r="I302" s="104">
        <v>4.7619047619047619</v>
      </c>
      <c r="J302" s="105"/>
      <c r="K302" s="105"/>
      <c r="L302" s="106"/>
    </row>
    <row r="303" spans="1:12" ht="20.100000000000001" customHeight="1">
      <c r="A303" s="99"/>
      <c r="B303" s="192"/>
      <c r="C303" s="210"/>
      <c r="D303" s="102" t="s">
        <v>592</v>
      </c>
      <c r="E303" s="100"/>
      <c r="F303" s="103">
        <v>1</v>
      </c>
      <c r="G303" s="104">
        <v>2.6315789473684212</v>
      </c>
      <c r="H303" s="103">
        <v>1</v>
      </c>
      <c r="I303" s="104">
        <v>2.3809523809523809</v>
      </c>
      <c r="J303" s="105"/>
      <c r="K303" s="105"/>
      <c r="L303" s="106"/>
    </row>
    <row r="304" spans="1:12" ht="20.100000000000001" customHeight="1">
      <c r="A304" s="99"/>
      <c r="B304" s="192"/>
      <c r="C304" s="210"/>
      <c r="D304" s="102" t="s">
        <v>593</v>
      </c>
      <c r="E304" s="100"/>
      <c r="F304" s="103">
        <v>3</v>
      </c>
      <c r="G304" s="104">
        <v>7.8947368421052628</v>
      </c>
      <c r="H304" s="103">
        <v>2</v>
      </c>
      <c r="I304" s="104">
        <v>4.7619047619047619</v>
      </c>
      <c r="J304" s="105"/>
      <c r="K304" s="105"/>
      <c r="L304" s="106"/>
    </row>
    <row r="305" spans="1:12" ht="20.100000000000001" customHeight="1">
      <c r="A305" s="99"/>
      <c r="B305" s="192"/>
      <c r="C305" s="210"/>
      <c r="D305" s="102" t="s">
        <v>2342</v>
      </c>
      <c r="E305" s="100"/>
      <c r="F305" s="103"/>
      <c r="G305" s="104"/>
      <c r="H305" s="103">
        <v>1</v>
      </c>
      <c r="I305" s="104">
        <v>2.3809523809523809</v>
      </c>
      <c r="J305" s="105"/>
      <c r="K305" s="105"/>
      <c r="L305" s="106"/>
    </row>
    <row r="306" spans="1:12" ht="20.100000000000001" customHeight="1">
      <c r="A306" s="99"/>
      <c r="B306" s="192"/>
      <c r="C306" s="210"/>
      <c r="D306" s="102" t="s">
        <v>2343</v>
      </c>
      <c r="E306" s="100"/>
      <c r="F306" s="103">
        <v>1</v>
      </c>
      <c r="G306" s="104">
        <v>2.6315789473684212</v>
      </c>
      <c r="H306" s="103">
        <v>4</v>
      </c>
      <c r="I306" s="104">
        <v>9.5238095238095237</v>
      </c>
      <c r="J306" s="105"/>
      <c r="K306" s="105"/>
      <c r="L306" s="106"/>
    </row>
    <row r="307" spans="1:12" ht="20.100000000000001" customHeight="1">
      <c r="A307" s="99"/>
      <c r="B307" s="192"/>
      <c r="C307" s="210"/>
      <c r="D307" s="102" t="s">
        <v>2344</v>
      </c>
      <c r="E307" s="100"/>
      <c r="F307" s="103"/>
      <c r="G307" s="104"/>
      <c r="H307" s="103"/>
      <c r="I307" s="104"/>
      <c r="J307" s="105"/>
      <c r="K307" s="105"/>
      <c r="L307" s="106"/>
    </row>
    <row r="308" spans="1:12" ht="20.100000000000001" customHeight="1">
      <c r="A308" s="141" t="s">
        <v>2937</v>
      </c>
      <c r="B308" s="209" t="s">
        <v>595</v>
      </c>
      <c r="C308" s="212" t="s">
        <v>2939</v>
      </c>
      <c r="D308" s="143"/>
      <c r="E308" s="142"/>
      <c r="F308" s="160"/>
      <c r="G308" s="164"/>
      <c r="H308" s="160"/>
      <c r="I308" s="164"/>
      <c r="J308" s="178" t="s">
        <v>1</v>
      </c>
      <c r="K308" s="178" t="s">
        <v>1</v>
      </c>
      <c r="L308" s="185"/>
    </row>
    <row r="309" spans="1:12" ht="20.100000000000001" customHeight="1">
      <c r="A309" s="141" t="s">
        <v>2938</v>
      </c>
      <c r="B309" s="209" t="s">
        <v>489</v>
      </c>
      <c r="C309" s="212" t="s">
        <v>2186</v>
      </c>
      <c r="D309" s="143" t="s">
        <v>596</v>
      </c>
      <c r="E309" s="142"/>
      <c r="F309" s="160">
        <v>756</v>
      </c>
      <c r="G309" s="164">
        <v>96.798975672215107</v>
      </c>
      <c r="H309" s="160">
        <v>917</v>
      </c>
      <c r="I309" s="164">
        <v>95.620437956204384</v>
      </c>
      <c r="J309" s="178" t="s">
        <v>1</v>
      </c>
      <c r="K309" s="178" t="s">
        <v>1</v>
      </c>
      <c r="L309" s="185"/>
    </row>
    <row r="310" spans="1:12" ht="20.100000000000001" customHeight="1">
      <c r="A310" s="99"/>
      <c r="B310" s="192"/>
      <c r="C310" s="210"/>
      <c r="D310" s="102" t="s">
        <v>490</v>
      </c>
      <c r="E310" s="100"/>
      <c r="F310" s="103">
        <v>5</v>
      </c>
      <c r="G310" s="104">
        <v>0.6402048655569782</v>
      </c>
      <c r="H310" s="103">
        <v>12</v>
      </c>
      <c r="I310" s="104">
        <v>1.251303441084463</v>
      </c>
      <c r="J310" s="105"/>
      <c r="K310" s="105"/>
      <c r="L310" s="106"/>
    </row>
    <row r="311" spans="1:12" ht="20.100000000000001" customHeight="1">
      <c r="A311" s="99"/>
      <c r="B311" s="192"/>
      <c r="C311" s="210"/>
      <c r="D311" s="102" t="s">
        <v>491</v>
      </c>
      <c r="E311" s="100"/>
      <c r="F311" s="103">
        <v>20</v>
      </c>
      <c r="G311" s="104">
        <v>2.5608194622279128</v>
      </c>
      <c r="H311" s="103">
        <v>30</v>
      </c>
      <c r="I311" s="104">
        <v>3.1282586027111576</v>
      </c>
      <c r="J311" s="105"/>
      <c r="K311" s="105"/>
      <c r="L311" s="106"/>
    </row>
    <row r="312" spans="1:12" ht="20.100000000000001" customHeight="1">
      <c r="A312" s="141" t="s">
        <v>2940</v>
      </c>
      <c r="B312" s="209" t="s">
        <v>396</v>
      </c>
      <c r="C312" s="212" t="s">
        <v>2186</v>
      </c>
      <c r="D312" s="143" t="s">
        <v>89</v>
      </c>
      <c r="E312" s="142"/>
      <c r="F312" s="160">
        <v>9</v>
      </c>
      <c r="G312" s="164">
        <v>1.1523687580025608</v>
      </c>
      <c r="H312" s="160">
        <v>9</v>
      </c>
      <c r="I312" s="164">
        <v>0.93847758081334731</v>
      </c>
      <c r="J312" s="178" t="s">
        <v>1</v>
      </c>
      <c r="K312" s="178" t="s">
        <v>1</v>
      </c>
      <c r="L312" s="185"/>
    </row>
    <row r="313" spans="1:12" ht="20.100000000000001" customHeight="1">
      <c r="A313" s="99"/>
      <c r="B313" s="192"/>
      <c r="C313" s="210"/>
      <c r="D313" s="102" t="s">
        <v>90</v>
      </c>
      <c r="E313" s="100"/>
      <c r="F313" s="103">
        <v>772</v>
      </c>
      <c r="G313" s="104">
        <v>98.847631241997433</v>
      </c>
      <c r="H313" s="103">
        <v>950</v>
      </c>
      <c r="I313" s="104">
        <v>99.061522419186659</v>
      </c>
      <c r="J313" s="105"/>
      <c r="K313" s="105"/>
      <c r="L313" s="106"/>
    </row>
    <row r="314" spans="1:12" ht="20.100000000000001" customHeight="1">
      <c r="A314" s="141" t="s">
        <v>2941</v>
      </c>
      <c r="B314" s="209" t="s">
        <v>488</v>
      </c>
      <c r="C314" s="212" t="s">
        <v>2186</v>
      </c>
      <c r="D314" s="143" t="s">
        <v>89</v>
      </c>
      <c r="E314" s="142"/>
      <c r="F314" s="160">
        <v>445</v>
      </c>
      <c r="G314" s="164">
        <v>56.978233034571062</v>
      </c>
      <c r="H314" s="160">
        <v>465</v>
      </c>
      <c r="I314" s="164">
        <v>48.488008342022944</v>
      </c>
      <c r="J314" s="178" t="s">
        <v>1</v>
      </c>
      <c r="K314" s="178" t="s">
        <v>1</v>
      </c>
      <c r="L314" s="185"/>
    </row>
    <row r="315" spans="1:12" ht="20.100000000000001" customHeight="1">
      <c r="A315" s="99"/>
      <c r="B315" s="192"/>
      <c r="C315" s="210"/>
      <c r="D315" s="102" t="s">
        <v>90</v>
      </c>
      <c r="E315" s="100"/>
      <c r="F315" s="103">
        <v>336</v>
      </c>
      <c r="G315" s="104">
        <v>43.021766965428938</v>
      </c>
      <c r="H315" s="103">
        <v>494</v>
      </c>
      <c r="I315" s="104">
        <v>51.511991657977063</v>
      </c>
      <c r="J315" s="105"/>
      <c r="K315" s="105"/>
      <c r="L315" s="106"/>
    </row>
    <row r="316" spans="1:12" ht="20.100000000000001" customHeight="1">
      <c r="A316" s="141" t="s">
        <v>2942</v>
      </c>
      <c r="B316" s="209" t="s">
        <v>597</v>
      </c>
      <c r="C316" s="212" t="s">
        <v>2943</v>
      </c>
      <c r="D316" s="143" t="s">
        <v>598</v>
      </c>
      <c r="E316" s="142"/>
      <c r="F316" s="160"/>
      <c r="G316" s="164"/>
      <c r="H316" s="160">
        <v>32</v>
      </c>
      <c r="I316" s="164">
        <v>3.3368091762252345</v>
      </c>
      <c r="J316" s="178" t="s">
        <v>1</v>
      </c>
      <c r="K316" s="178" t="s">
        <v>1</v>
      </c>
      <c r="L316" s="185"/>
    </row>
    <row r="317" spans="1:12" ht="20.100000000000001" customHeight="1">
      <c r="A317" s="99"/>
      <c r="B317" s="192"/>
      <c r="C317" s="210"/>
      <c r="D317" s="102" t="s">
        <v>599</v>
      </c>
      <c r="E317" s="100"/>
      <c r="F317" s="103">
        <v>1</v>
      </c>
      <c r="G317" s="104">
        <v>1.5873015873015872</v>
      </c>
      <c r="H317" s="103">
        <v>5</v>
      </c>
      <c r="I317" s="104">
        <v>0.52137643378519283</v>
      </c>
      <c r="J317" s="105"/>
      <c r="K317" s="105"/>
      <c r="L317" s="106"/>
    </row>
    <row r="318" spans="1:12" ht="20.100000000000001" customHeight="1">
      <c r="A318" s="99"/>
      <c r="B318" s="192"/>
      <c r="C318" s="210"/>
      <c r="D318" s="102" t="s">
        <v>600</v>
      </c>
      <c r="E318" s="100"/>
      <c r="F318" s="103">
        <v>6</v>
      </c>
      <c r="G318" s="104">
        <v>9.5238095238095237</v>
      </c>
      <c r="H318" s="103">
        <v>74</v>
      </c>
      <c r="I318" s="104">
        <v>7.7163712200208554</v>
      </c>
      <c r="J318" s="105"/>
      <c r="K318" s="105"/>
      <c r="L318" s="106"/>
    </row>
    <row r="319" spans="1:12" ht="20.100000000000001" customHeight="1">
      <c r="A319" s="99"/>
      <c r="B319" s="192"/>
      <c r="C319" s="210"/>
      <c r="D319" s="102" t="s">
        <v>601</v>
      </c>
      <c r="E319" s="100"/>
      <c r="F319" s="103">
        <v>2</v>
      </c>
      <c r="G319" s="104">
        <v>3.1746031746031744</v>
      </c>
      <c r="H319" s="103">
        <v>10</v>
      </c>
      <c r="I319" s="104">
        <v>1.0427528675703857</v>
      </c>
      <c r="J319" s="105"/>
      <c r="K319" s="105"/>
      <c r="L319" s="106"/>
    </row>
    <row r="320" spans="1:12" ht="20.100000000000001" customHeight="1">
      <c r="A320" s="99"/>
      <c r="B320" s="192"/>
      <c r="C320" s="210"/>
      <c r="D320" s="102" t="s">
        <v>602</v>
      </c>
      <c r="E320" s="100"/>
      <c r="F320" s="103">
        <v>3</v>
      </c>
      <c r="G320" s="104">
        <v>4.7619047619047619</v>
      </c>
      <c r="H320" s="103">
        <v>65</v>
      </c>
      <c r="I320" s="104">
        <v>6.777893639207508</v>
      </c>
      <c r="J320" s="105"/>
      <c r="K320" s="105"/>
      <c r="L320" s="106"/>
    </row>
    <row r="321" spans="1:12" ht="20.100000000000001" customHeight="1">
      <c r="A321" s="99"/>
      <c r="B321" s="192"/>
      <c r="C321" s="210"/>
      <c r="D321" s="102" t="s">
        <v>603</v>
      </c>
      <c r="E321" s="100"/>
      <c r="F321" s="103"/>
      <c r="G321" s="104"/>
      <c r="H321" s="103">
        <v>7</v>
      </c>
      <c r="I321" s="104">
        <v>0.72992700729927007</v>
      </c>
      <c r="J321" s="105"/>
      <c r="K321" s="105"/>
      <c r="L321" s="106"/>
    </row>
    <row r="322" spans="1:12" ht="20.100000000000001" customHeight="1">
      <c r="A322" s="99"/>
      <c r="B322" s="192"/>
      <c r="C322" s="210"/>
      <c r="D322" s="102" t="s">
        <v>282</v>
      </c>
      <c r="E322" s="100"/>
      <c r="F322" s="100"/>
      <c r="G322" s="100"/>
      <c r="H322" s="103">
        <v>2</v>
      </c>
      <c r="I322" s="104">
        <v>0.20855057351407716</v>
      </c>
      <c r="J322" s="105"/>
      <c r="K322" s="105"/>
      <c r="L322" s="106"/>
    </row>
    <row r="323" spans="1:12" ht="20.100000000000001" customHeight="1">
      <c r="A323" s="99"/>
      <c r="B323" s="192"/>
      <c r="C323" s="210"/>
      <c r="D323" s="102" t="s">
        <v>604</v>
      </c>
      <c r="E323" s="100"/>
      <c r="F323" s="103">
        <v>51</v>
      </c>
      <c r="G323" s="104">
        <v>80.952380952380949</v>
      </c>
      <c r="H323" s="103">
        <v>764</v>
      </c>
      <c r="I323" s="104">
        <v>79.666319082377484</v>
      </c>
      <c r="J323" s="105"/>
      <c r="K323" s="105"/>
      <c r="L323" s="106"/>
    </row>
    <row r="324" spans="1:12" ht="20.100000000000001" customHeight="1">
      <c r="A324" s="141" t="s">
        <v>2944</v>
      </c>
      <c r="B324" s="209" t="s">
        <v>605</v>
      </c>
      <c r="C324" s="212" t="str">
        <f>A316&amp;"에서 7번 응답자"</f>
        <v>E1b02030001에서 7번 응답자</v>
      </c>
      <c r="D324" s="143"/>
      <c r="E324" s="142"/>
      <c r="F324" s="160"/>
      <c r="G324" s="164"/>
      <c r="H324" s="160">
        <v>2</v>
      </c>
      <c r="I324" s="164">
        <v>100</v>
      </c>
      <c r="J324" s="178" t="s">
        <v>1</v>
      </c>
      <c r="K324" s="178" t="s">
        <v>1</v>
      </c>
      <c r="L324" s="185"/>
    </row>
    <row r="325" spans="1:12" ht="20.100000000000001" customHeight="1">
      <c r="A325" s="141" t="s">
        <v>2945</v>
      </c>
      <c r="B325" s="209" t="s">
        <v>606</v>
      </c>
      <c r="C325" s="215" t="s">
        <v>2826</v>
      </c>
      <c r="D325" s="143" t="s">
        <v>607</v>
      </c>
      <c r="E325" s="142"/>
      <c r="F325" s="160">
        <v>3</v>
      </c>
      <c r="G325" s="164">
        <v>4.7619047619047619</v>
      </c>
      <c r="H325" s="160">
        <v>165</v>
      </c>
      <c r="I325" s="164">
        <v>17.205422314911367</v>
      </c>
      <c r="J325" s="178" t="s">
        <v>1</v>
      </c>
      <c r="K325" s="178" t="s">
        <v>1</v>
      </c>
      <c r="L325" s="185"/>
    </row>
    <row r="326" spans="1:12" ht="20.100000000000001" customHeight="1">
      <c r="A326" s="99"/>
      <c r="B326" s="192"/>
      <c r="C326" s="210"/>
      <c r="D326" s="102" t="s">
        <v>608</v>
      </c>
      <c r="E326" s="100"/>
      <c r="F326" s="103">
        <v>15</v>
      </c>
      <c r="G326" s="104">
        <v>23.80952380952381</v>
      </c>
      <c r="H326" s="103">
        <v>310</v>
      </c>
      <c r="I326" s="104">
        <v>32.325338894681963</v>
      </c>
      <c r="J326" s="105"/>
      <c r="K326" s="105"/>
      <c r="L326" s="106"/>
    </row>
    <row r="327" spans="1:12" ht="20.100000000000001" customHeight="1">
      <c r="A327" s="99"/>
      <c r="B327" s="192"/>
      <c r="C327" s="210"/>
      <c r="D327" s="102" t="s">
        <v>609</v>
      </c>
      <c r="E327" s="100"/>
      <c r="F327" s="103">
        <v>14</v>
      </c>
      <c r="G327" s="104">
        <v>22.222222222222221</v>
      </c>
      <c r="H327" s="103">
        <v>98</v>
      </c>
      <c r="I327" s="104">
        <v>10.218978102189782</v>
      </c>
      <c r="J327" s="105"/>
      <c r="K327" s="105"/>
      <c r="L327" s="106"/>
    </row>
    <row r="328" spans="1:12" ht="20.100000000000001" customHeight="1">
      <c r="A328" s="99"/>
      <c r="B328" s="192"/>
      <c r="C328" s="210"/>
      <c r="D328" s="102" t="s">
        <v>610</v>
      </c>
      <c r="E328" s="100"/>
      <c r="F328" s="103">
        <v>31</v>
      </c>
      <c r="G328" s="104">
        <v>49.206349206349209</v>
      </c>
      <c r="H328" s="103">
        <v>370</v>
      </c>
      <c r="I328" s="104">
        <v>38.581856100104275</v>
      </c>
      <c r="J328" s="105"/>
      <c r="K328" s="105"/>
      <c r="L328" s="106"/>
    </row>
    <row r="329" spans="1:12" ht="20.100000000000001" customHeight="1">
      <c r="A329" s="99"/>
      <c r="B329" s="192"/>
      <c r="C329" s="210"/>
      <c r="D329" s="102" t="s">
        <v>611</v>
      </c>
      <c r="E329" s="100"/>
      <c r="F329" s="103"/>
      <c r="G329" s="104"/>
      <c r="H329" s="103">
        <v>10</v>
      </c>
      <c r="I329" s="104">
        <v>1.0427528675703857</v>
      </c>
      <c r="J329" s="105"/>
      <c r="K329" s="105"/>
      <c r="L329" s="106"/>
    </row>
    <row r="330" spans="1:12" ht="20.100000000000001" customHeight="1">
      <c r="A330" s="99"/>
      <c r="B330" s="192"/>
      <c r="C330" s="210"/>
      <c r="D330" s="102" t="s">
        <v>283</v>
      </c>
      <c r="E330" s="100"/>
      <c r="F330" s="103"/>
      <c r="G330" s="104"/>
      <c r="H330" s="103">
        <v>6</v>
      </c>
      <c r="I330" s="104">
        <v>0.6256517205422315</v>
      </c>
      <c r="J330" s="105"/>
      <c r="K330" s="105"/>
      <c r="L330" s="106"/>
    </row>
    <row r="331" spans="1:12" ht="20.100000000000001" customHeight="1">
      <c r="A331" s="141" t="s">
        <v>2946</v>
      </c>
      <c r="B331" s="209" t="s">
        <v>612</v>
      </c>
      <c r="C331" s="215" t="s">
        <v>2826</v>
      </c>
      <c r="D331" s="143" t="s">
        <v>607</v>
      </c>
      <c r="E331" s="142"/>
      <c r="F331" s="160"/>
      <c r="G331" s="164"/>
      <c r="H331" s="160"/>
      <c r="I331" s="164"/>
      <c r="J331" s="178" t="s">
        <v>1</v>
      </c>
      <c r="K331" s="178" t="s">
        <v>1</v>
      </c>
      <c r="L331" s="185"/>
    </row>
    <row r="332" spans="1:12" ht="20.100000000000001" customHeight="1">
      <c r="A332" s="99"/>
      <c r="B332" s="192"/>
      <c r="C332" s="210"/>
      <c r="D332" s="102" t="s">
        <v>608</v>
      </c>
      <c r="E332" s="100"/>
      <c r="F332" s="103">
        <v>1</v>
      </c>
      <c r="G332" s="104">
        <v>9.0909090909090917</v>
      </c>
      <c r="H332" s="103">
        <v>18</v>
      </c>
      <c r="I332" s="104">
        <v>17.307692307692307</v>
      </c>
      <c r="J332" s="105"/>
      <c r="K332" s="105"/>
      <c r="L332" s="106"/>
    </row>
    <row r="333" spans="1:12" ht="20.100000000000001" customHeight="1">
      <c r="A333" s="99"/>
      <c r="B333" s="192"/>
      <c r="C333" s="210"/>
      <c r="D333" s="102" t="s">
        <v>609</v>
      </c>
      <c r="E333" s="100"/>
      <c r="F333" s="103">
        <v>1</v>
      </c>
      <c r="G333" s="104">
        <v>9.0909090909090917</v>
      </c>
      <c r="H333" s="103">
        <v>24</v>
      </c>
      <c r="I333" s="104">
        <v>23.076923076923077</v>
      </c>
      <c r="J333" s="105"/>
      <c r="K333" s="105"/>
      <c r="L333" s="106"/>
    </row>
    <row r="334" spans="1:12" ht="20.100000000000001" customHeight="1">
      <c r="A334" s="99"/>
      <c r="B334" s="192"/>
      <c r="C334" s="210"/>
      <c r="D334" s="102" t="s">
        <v>610</v>
      </c>
      <c r="E334" s="100"/>
      <c r="F334" s="103">
        <v>9</v>
      </c>
      <c r="G334" s="104">
        <v>81.818181818181813</v>
      </c>
      <c r="H334" s="103">
        <v>57</v>
      </c>
      <c r="I334" s="104">
        <v>54.807692307692314</v>
      </c>
      <c r="J334" s="105"/>
      <c r="K334" s="105"/>
      <c r="L334" s="106"/>
    </row>
    <row r="335" spans="1:12" ht="20.100000000000001" customHeight="1">
      <c r="A335" s="99"/>
      <c r="B335" s="192"/>
      <c r="C335" s="210"/>
      <c r="D335" s="102" t="s">
        <v>611</v>
      </c>
      <c r="E335" s="100"/>
      <c r="F335" s="103"/>
      <c r="G335" s="104"/>
      <c r="H335" s="103">
        <v>5</v>
      </c>
      <c r="I335" s="104">
        <v>4.8076923076923084</v>
      </c>
      <c r="J335" s="105"/>
      <c r="K335" s="105"/>
      <c r="L335" s="106"/>
    </row>
    <row r="336" spans="1:12" ht="20.100000000000001" customHeight="1">
      <c r="A336" s="99"/>
      <c r="B336" s="192"/>
      <c r="C336" s="210"/>
      <c r="D336" s="102" t="s">
        <v>283</v>
      </c>
      <c r="E336" s="100"/>
      <c r="F336" s="103"/>
      <c r="G336" s="104"/>
      <c r="H336" s="103"/>
      <c r="I336" s="104"/>
      <c r="J336" s="105"/>
      <c r="K336" s="105"/>
      <c r="L336" s="106"/>
    </row>
    <row r="337" spans="1:12" ht="20.100000000000001" customHeight="1">
      <c r="A337" s="141" t="s">
        <v>2947</v>
      </c>
      <c r="B337" s="209" t="s">
        <v>613</v>
      </c>
      <c r="C337" s="215" t="s">
        <v>2826</v>
      </c>
      <c r="D337" s="143" t="s">
        <v>607</v>
      </c>
      <c r="E337" s="142"/>
      <c r="F337" s="160"/>
      <c r="G337" s="164"/>
      <c r="H337" s="160"/>
      <c r="I337" s="164"/>
      <c r="J337" s="178" t="s">
        <v>1</v>
      </c>
      <c r="K337" s="178" t="s">
        <v>1</v>
      </c>
      <c r="L337" s="185"/>
    </row>
    <row r="338" spans="1:12" ht="20.100000000000001" customHeight="1">
      <c r="A338" s="99"/>
      <c r="B338" s="192"/>
      <c r="C338" s="210"/>
      <c r="D338" s="102" t="s">
        <v>608</v>
      </c>
      <c r="E338" s="100"/>
      <c r="F338" s="103"/>
      <c r="G338" s="104"/>
      <c r="H338" s="103"/>
      <c r="I338" s="104"/>
      <c r="J338" s="105"/>
      <c r="K338" s="105"/>
      <c r="L338" s="106"/>
    </row>
    <row r="339" spans="1:12" ht="20.100000000000001" customHeight="1">
      <c r="A339" s="99"/>
      <c r="B339" s="192"/>
      <c r="C339" s="210"/>
      <c r="D339" s="102" t="s">
        <v>609</v>
      </c>
      <c r="E339" s="100"/>
      <c r="F339" s="103"/>
      <c r="G339" s="104"/>
      <c r="H339" s="103">
        <v>2</v>
      </c>
      <c r="I339" s="104">
        <v>14.285714285714285</v>
      </c>
      <c r="J339" s="105"/>
      <c r="K339" s="105"/>
      <c r="L339" s="106"/>
    </row>
    <row r="340" spans="1:12" ht="20.100000000000001" customHeight="1">
      <c r="A340" s="99"/>
      <c r="B340" s="192"/>
      <c r="C340" s="210"/>
      <c r="D340" s="102" t="s">
        <v>610</v>
      </c>
      <c r="E340" s="100"/>
      <c r="F340" s="103"/>
      <c r="G340" s="104"/>
      <c r="H340" s="103">
        <v>10</v>
      </c>
      <c r="I340" s="104">
        <v>71.428571428571431</v>
      </c>
      <c r="J340" s="105"/>
      <c r="K340" s="105"/>
      <c r="L340" s="106"/>
    </row>
    <row r="341" spans="1:12" ht="20.100000000000001" customHeight="1">
      <c r="A341" s="99"/>
      <c r="B341" s="192"/>
      <c r="C341" s="210"/>
      <c r="D341" s="102" t="s">
        <v>611</v>
      </c>
      <c r="E341" s="100"/>
      <c r="F341" s="103"/>
      <c r="G341" s="104"/>
      <c r="H341" s="103">
        <v>2</v>
      </c>
      <c r="I341" s="104">
        <v>14.285714285714285</v>
      </c>
      <c r="J341" s="105"/>
      <c r="K341" s="105"/>
      <c r="L341" s="106"/>
    </row>
    <row r="342" spans="1:12" ht="20.100000000000001" customHeight="1">
      <c r="A342" s="99"/>
      <c r="B342" s="192"/>
      <c r="C342" s="210"/>
      <c r="D342" s="102" t="s">
        <v>283</v>
      </c>
      <c r="E342" s="100"/>
      <c r="F342" s="103"/>
      <c r="G342" s="104"/>
      <c r="H342" s="103"/>
      <c r="I342" s="104"/>
      <c r="J342" s="105"/>
      <c r="K342" s="105"/>
      <c r="L342" s="106"/>
    </row>
    <row r="343" spans="1:12" ht="20.100000000000001" customHeight="1">
      <c r="A343" s="141" t="s">
        <v>2948</v>
      </c>
      <c r="B343" s="209" t="s">
        <v>614</v>
      </c>
      <c r="C343" s="215" t="s">
        <v>2826</v>
      </c>
      <c r="D343" s="143" t="s">
        <v>607</v>
      </c>
      <c r="E343" s="142"/>
      <c r="F343" s="160"/>
      <c r="G343" s="164"/>
      <c r="H343" s="160"/>
      <c r="I343" s="164"/>
      <c r="J343" s="178" t="s">
        <v>1</v>
      </c>
      <c r="K343" s="178" t="s">
        <v>1</v>
      </c>
      <c r="L343" s="185"/>
    </row>
    <row r="344" spans="1:12" ht="20.100000000000001" customHeight="1">
      <c r="A344" s="99"/>
      <c r="B344" s="192"/>
      <c r="C344" s="210"/>
      <c r="D344" s="102" t="s">
        <v>608</v>
      </c>
      <c r="E344" s="100"/>
      <c r="F344" s="103"/>
      <c r="G344" s="104"/>
      <c r="H344" s="103"/>
      <c r="I344" s="104"/>
      <c r="J344" s="105"/>
      <c r="K344" s="105"/>
      <c r="L344" s="106"/>
    </row>
    <row r="345" spans="1:12" ht="20.100000000000001" customHeight="1">
      <c r="A345" s="99"/>
      <c r="B345" s="192"/>
      <c r="C345" s="210"/>
      <c r="D345" s="102" t="s">
        <v>609</v>
      </c>
      <c r="E345" s="100"/>
      <c r="F345" s="103"/>
      <c r="G345" s="104"/>
      <c r="H345" s="103"/>
      <c r="I345" s="104"/>
      <c r="J345" s="105"/>
      <c r="K345" s="105"/>
      <c r="L345" s="106"/>
    </row>
    <row r="346" spans="1:12" ht="20.100000000000001" customHeight="1">
      <c r="A346" s="99"/>
      <c r="B346" s="192"/>
      <c r="C346" s="210"/>
      <c r="D346" s="102" t="s">
        <v>610</v>
      </c>
      <c r="E346" s="100"/>
      <c r="F346" s="103"/>
      <c r="G346" s="104"/>
      <c r="H346" s="103">
        <v>1</v>
      </c>
      <c r="I346" s="104">
        <v>100</v>
      </c>
      <c r="J346" s="105"/>
      <c r="K346" s="105"/>
      <c r="L346" s="106"/>
    </row>
    <row r="347" spans="1:12" ht="20.100000000000001" customHeight="1">
      <c r="A347" s="99"/>
      <c r="B347" s="192"/>
      <c r="C347" s="210"/>
      <c r="D347" s="102" t="s">
        <v>611</v>
      </c>
      <c r="E347" s="100"/>
      <c r="F347" s="103"/>
      <c r="G347" s="104"/>
      <c r="H347" s="103"/>
      <c r="I347" s="104"/>
      <c r="J347" s="105"/>
      <c r="K347" s="105"/>
      <c r="L347" s="106"/>
    </row>
    <row r="348" spans="1:12" ht="20.100000000000001" customHeight="1">
      <c r="A348" s="99"/>
      <c r="B348" s="192"/>
      <c r="C348" s="210"/>
      <c r="D348" s="102" t="s">
        <v>283</v>
      </c>
      <c r="E348" s="100"/>
      <c r="F348" s="103"/>
      <c r="G348" s="104"/>
      <c r="H348" s="103"/>
      <c r="I348" s="104"/>
      <c r="J348" s="105"/>
      <c r="K348" s="105"/>
      <c r="L348" s="106"/>
    </row>
    <row r="349" spans="1:12" ht="20.100000000000001" customHeight="1">
      <c r="A349" s="141" t="s">
        <v>2949</v>
      </c>
      <c r="B349" s="209" t="s">
        <v>615</v>
      </c>
      <c r="C349" s="215" t="s">
        <v>2826</v>
      </c>
      <c r="D349" s="143" t="s">
        <v>607</v>
      </c>
      <c r="E349" s="142"/>
      <c r="F349" s="160"/>
      <c r="G349" s="164"/>
      <c r="H349" s="160"/>
      <c r="I349" s="164"/>
      <c r="J349" s="178" t="s">
        <v>1</v>
      </c>
      <c r="K349" s="178" t="s">
        <v>1</v>
      </c>
      <c r="L349" s="185"/>
    </row>
    <row r="350" spans="1:12" ht="20.100000000000001" customHeight="1">
      <c r="A350" s="99"/>
      <c r="B350" s="192"/>
      <c r="C350" s="210"/>
      <c r="D350" s="102" t="s">
        <v>608</v>
      </c>
      <c r="E350" s="100"/>
      <c r="F350" s="103"/>
      <c r="G350" s="104"/>
      <c r="H350" s="103"/>
      <c r="I350" s="104"/>
      <c r="J350" s="105"/>
      <c r="K350" s="105"/>
      <c r="L350" s="106"/>
    </row>
    <row r="351" spans="1:12" ht="20.100000000000001" customHeight="1">
      <c r="A351" s="99"/>
      <c r="B351" s="192"/>
      <c r="C351" s="210"/>
      <c r="D351" s="102" t="s">
        <v>609</v>
      </c>
      <c r="E351" s="100"/>
      <c r="F351" s="103"/>
      <c r="G351" s="104"/>
      <c r="H351" s="103"/>
      <c r="I351" s="104"/>
      <c r="J351" s="105"/>
      <c r="K351" s="105"/>
      <c r="L351" s="106"/>
    </row>
    <row r="352" spans="1:12" ht="20.100000000000001" customHeight="1">
      <c r="A352" s="99"/>
      <c r="B352" s="192"/>
      <c r="C352" s="210"/>
      <c r="D352" s="102" t="s">
        <v>610</v>
      </c>
      <c r="E352" s="100"/>
      <c r="F352" s="103"/>
      <c r="G352" s="104"/>
      <c r="H352" s="103"/>
      <c r="I352" s="104"/>
      <c r="J352" s="105"/>
      <c r="K352" s="105"/>
      <c r="L352" s="106"/>
    </row>
    <row r="353" spans="1:12" ht="20.100000000000001" customHeight="1">
      <c r="A353" s="99"/>
      <c r="B353" s="192"/>
      <c r="C353" s="210"/>
      <c r="D353" s="102" t="s">
        <v>611</v>
      </c>
      <c r="E353" s="100"/>
      <c r="F353" s="103"/>
      <c r="G353" s="104"/>
      <c r="H353" s="103"/>
      <c r="I353" s="104"/>
      <c r="J353" s="105"/>
      <c r="K353" s="105"/>
      <c r="L353" s="106"/>
    </row>
    <row r="354" spans="1:12" ht="20.100000000000001" customHeight="1">
      <c r="A354" s="99"/>
      <c r="B354" s="192"/>
      <c r="C354" s="210"/>
      <c r="D354" s="102" t="s">
        <v>283</v>
      </c>
      <c r="E354" s="100"/>
      <c r="F354" s="103"/>
      <c r="G354" s="104"/>
      <c r="H354" s="103"/>
      <c r="I354" s="104"/>
      <c r="J354" s="105"/>
      <c r="K354" s="105"/>
      <c r="L354" s="106"/>
    </row>
    <row r="355" spans="1:12" ht="20.100000000000001" customHeight="1">
      <c r="A355" s="141" t="s">
        <v>2950</v>
      </c>
      <c r="B355" s="209" t="s">
        <v>616</v>
      </c>
      <c r="C355" s="215" t="s">
        <v>2826</v>
      </c>
      <c r="D355" s="143" t="s">
        <v>607</v>
      </c>
      <c r="E355" s="142"/>
      <c r="F355" s="160"/>
      <c r="G355" s="164"/>
      <c r="H355" s="160"/>
      <c r="I355" s="164"/>
      <c r="J355" s="178" t="s">
        <v>1</v>
      </c>
      <c r="K355" s="178" t="s">
        <v>1</v>
      </c>
      <c r="L355" s="185"/>
    </row>
    <row r="356" spans="1:12" ht="20.100000000000001" customHeight="1">
      <c r="A356" s="99"/>
      <c r="B356" s="192"/>
      <c r="C356" s="210"/>
      <c r="D356" s="102" t="s">
        <v>608</v>
      </c>
      <c r="E356" s="100"/>
      <c r="F356" s="103"/>
      <c r="G356" s="104"/>
      <c r="H356" s="103"/>
      <c r="I356" s="104"/>
      <c r="J356" s="105"/>
      <c r="K356" s="105"/>
      <c r="L356" s="106"/>
    </row>
    <row r="357" spans="1:12" ht="20.100000000000001" customHeight="1">
      <c r="A357" s="99"/>
      <c r="B357" s="192"/>
      <c r="C357" s="210"/>
      <c r="D357" s="102" t="s">
        <v>609</v>
      </c>
      <c r="E357" s="100"/>
      <c r="F357" s="103"/>
      <c r="G357" s="104"/>
      <c r="H357" s="103"/>
      <c r="I357" s="104"/>
      <c r="J357" s="105"/>
      <c r="K357" s="105"/>
      <c r="L357" s="106"/>
    </row>
    <row r="358" spans="1:12" ht="20.100000000000001" customHeight="1">
      <c r="A358" s="99"/>
      <c r="B358" s="192"/>
      <c r="C358" s="210"/>
      <c r="D358" s="102" t="s">
        <v>610</v>
      </c>
      <c r="E358" s="100"/>
      <c r="F358" s="103"/>
      <c r="G358" s="104"/>
      <c r="H358" s="103"/>
      <c r="I358" s="104"/>
      <c r="J358" s="105"/>
      <c r="K358" s="105"/>
      <c r="L358" s="106"/>
    </row>
    <row r="359" spans="1:12" ht="20.100000000000001" customHeight="1">
      <c r="A359" s="99"/>
      <c r="B359" s="192"/>
      <c r="C359" s="210"/>
      <c r="D359" s="102" t="s">
        <v>611</v>
      </c>
      <c r="E359" s="100"/>
      <c r="F359" s="103"/>
      <c r="G359" s="104"/>
      <c r="H359" s="103"/>
      <c r="I359" s="104"/>
      <c r="J359" s="105"/>
      <c r="K359" s="105"/>
      <c r="L359" s="106"/>
    </row>
    <row r="360" spans="1:12" ht="20.100000000000001" customHeight="1">
      <c r="A360" s="99"/>
      <c r="B360" s="192"/>
      <c r="C360" s="210"/>
      <c r="D360" s="102" t="s">
        <v>283</v>
      </c>
      <c r="E360" s="100"/>
      <c r="F360" s="103"/>
      <c r="G360" s="104"/>
      <c r="H360" s="103"/>
      <c r="I360" s="104"/>
      <c r="J360" s="105"/>
      <c r="K360" s="105"/>
      <c r="L360" s="106"/>
    </row>
    <row r="361" spans="1:12" ht="20.100000000000001" customHeight="1">
      <c r="A361" s="141" t="s">
        <v>2951</v>
      </c>
      <c r="B361" s="209" t="s">
        <v>617</v>
      </c>
      <c r="C361" s="215" t="s">
        <v>2952</v>
      </c>
      <c r="D361" s="143"/>
      <c r="E361" s="142"/>
      <c r="F361" s="160"/>
      <c r="G361" s="164"/>
      <c r="H361" s="160">
        <v>6</v>
      </c>
      <c r="I361" s="164">
        <v>100</v>
      </c>
      <c r="J361" s="178" t="s">
        <v>1</v>
      </c>
      <c r="K361" s="178" t="s">
        <v>1</v>
      </c>
      <c r="L361" s="185"/>
    </row>
    <row r="362" spans="1:12" ht="20.100000000000001" customHeight="1">
      <c r="A362" s="141" t="s">
        <v>2953</v>
      </c>
      <c r="B362" s="209" t="s">
        <v>618</v>
      </c>
      <c r="C362" s="215" t="s">
        <v>2186</v>
      </c>
      <c r="D362" s="143" t="s">
        <v>619</v>
      </c>
      <c r="E362" s="142"/>
      <c r="F362" s="160">
        <v>24</v>
      </c>
      <c r="G362" s="164">
        <v>3.0729833546734957</v>
      </c>
      <c r="H362" s="160">
        <v>24</v>
      </c>
      <c r="I362" s="164">
        <v>2.502606882168926</v>
      </c>
      <c r="J362" s="178" t="s">
        <v>1</v>
      </c>
      <c r="K362" s="178" t="s">
        <v>1</v>
      </c>
      <c r="L362" s="185"/>
    </row>
    <row r="363" spans="1:12" ht="20.100000000000001" customHeight="1">
      <c r="A363" s="99"/>
      <c r="B363" s="192"/>
      <c r="C363" s="210"/>
      <c r="D363" s="102" t="s">
        <v>620</v>
      </c>
      <c r="E363" s="100"/>
      <c r="F363" s="103">
        <v>159</v>
      </c>
      <c r="G363" s="104">
        <v>20.358514724711906</v>
      </c>
      <c r="H363" s="103">
        <v>277</v>
      </c>
      <c r="I363" s="104">
        <v>28.884254431699684</v>
      </c>
      <c r="J363" s="105"/>
      <c r="K363" s="105"/>
      <c r="L363" s="106"/>
    </row>
    <row r="364" spans="1:12" ht="20.100000000000001" customHeight="1">
      <c r="A364" s="99"/>
      <c r="B364" s="192"/>
      <c r="C364" s="210"/>
      <c r="D364" s="102" t="s">
        <v>621</v>
      </c>
      <c r="E364" s="100"/>
      <c r="F364" s="103">
        <v>44</v>
      </c>
      <c r="G364" s="104">
        <v>5.6338028169014081</v>
      </c>
      <c r="H364" s="103">
        <v>48</v>
      </c>
      <c r="I364" s="104">
        <v>5.005213764337852</v>
      </c>
      <c r="J364" s="105"/>
      <c r="K364" s="105"/>
      <c r="L364" s="106"/>
    </row>
    <row r="365" spans="1:12" ht="20.100000000000001" customHeight="1">
      <c r="A365" s="99"/>
      <c r="B365" s="192"/>
      <c r="C365" s="210"/>
      <c r="D365" s="102" t="s">
        <v>622</v>
      </c>
      <c r="E365" s="100"/>
      <c r="F365" s="103">
        <v>49</v>
      </c>
      <c r="G365" s="104">
        <v>6.2740076824583868</v>
      </c>
      <c r="H365" s="103">
        <v>58</v>
      </c>
      <c r="I365" s="104">
        <v>6.0479666319082384</v>
      </c>
      <c r="J365" s="105"/>
      <c r="K365" s="105"/>
      <c r="L365" s="106"/>
    </row>
    <row r="366" spans="1:12" ht="20.100000000000001" customHeight="1">
      <c r="A366" s="99"/>
      <c r="B366" s="192"/>
      <c r="C366" s="210"/>
      <c r="D366" s="102" t="s">
        <v>623</v>
      </c>
      <c r="E366" s="100"/>
      <c r="F366" s="103">
        <v>25</v>
      </c>
      <c r="G366" s="104">
        <v>3.2010243277848911</v>
      </c>
      <c r="H366" s="103">
        <v>37</v>
      </c>
      <c r="I366" s="104">
        <v>3.8581856100104277</v>
      </c>
      <c r="J366" s="105"/>
      <c r="K366" s="105"/>
      <c r="L366" s="106"/>
    </row>
    <row r="367" spans="1:12" ht="20.100000000000001" customHeight="1">
      <c r="A367" s="99"/>
      <c r="B367" s="192"/>
      <c r="C367" s="210"/>
      <c r="D367" s="102" t="s">
        <v>624</v>
      </c>
      <c r="E367" s="100"/>
      <c r="F367" s="103">
        <v>48</v>
      </c>
      <c r="G367" s="104">
        <v>6.1459667093469914</v>
      </c>
      <c r="H367" s="103">
        <v>118</v>
      </c>
      <c r="I367" s="104">
        <v>12.304483837330553</v>
      </c>
      <c r="J367" s="105"/>
      <c r="K367" s="105"/>
      <c r="L367" s="106"/>
    </row>
    <row r="368" spans="1:12" ht="20.100000000000001" customHeight="1">
      <c r="A368" s="99"/>
      <c r="B368" s="192"/>
      <c r="C368" s="210"/>
      <c r="D368" s="102" t="s">
        <v>282</v>
      </c>
      <c r="E368" s="100"/>
      <c r="F368" s="103">
        <v>5</v>
      </c>
      <c r="G368" s="104">
        <v>0.6402048655569782</v>
      </c>
      <c r="H368" s="103">
        <v>8</v>
      </c>
      <c r="I368" s="104">
        <v>0.83420229405630864</v>
      </c>
      <c r="J368" s="105"/>
      <c r="K368" s="105"/>
      <c r="L368" s="106"/>
    </row>
    <row r="369" spans="1:12" ht="20.100000000000001" customHeight="1">
      <c r="A369" s="99"/>
      <c r="B369" s="192"/>
      <c r="C369" s="210"/>
      <c r="D369" s="102" t="s">
        <v>604</v>
      </c>
      <c r="E369" s="100"/>
      <c r="F369" s="103">
        <v>427</v>
      </c>
      <c r="G369" s="104">
        <v>54.673495518565943</v>
      </c>
      <c r="H369" s="103">
        <v>389</v>
      </c>
      <c r="I369" s="104">
        <v>40.563086548488009</v>
      </c>
      <c r="J369" s="105"/>
      <c r="K369" s="105"/>
      <c r="L369" s="106"/>
    </row>
    <row r="370" spans="1:12" ht="20.100000000000001" customHeight="1">
      <c r="A370" s="141" t="s">
        <v>2954</v>
      </c>
      <c r="B370" s="209" t="s">
        <v>625</v>
      </c>
      <c r="C370" s="212" t="str">
        <f>A362&amp;"에서 7번 응답자"</f>
        <v>E1c02032001에서 7번 응답자</v>
      </c>
      <c r="D370" s="143"/>
      <c r="E370" s="142"/>
      <c r="F370" s="160">
        <v>5</v>
      </c>
      <c r="G370" s="164">
        <v>100</v>
      </c>
      <c r="H370" s="160">
        <v>8</v>
      </c>
      <c r="I370" s="164">
        <v>100</v>
      </c>
      <c r="J370" s="178" t="s">
        <v>1</v>
      </c>
      <c r="K370" s="178" t="s">
        <v>1</v>
      </c>
      <c r="L370" s="185"/>
    </row>
    <row r="371" spans="1:12" ht="20.100000000000001" customHeight="1">
      <c r="A371" s="141" t="s">
        <v>5068</v>
      </c>
      <c r="B371" s="209" t="s">
        <v>626</v>
      </c>
      <c r="C371" s="215" t="s">
        <v>2943</v>
      </c>
      <c r="D371" s="143" t="s">
        <v>627</v>
      </c>
      <c r="E371" s="142"/>
      <c r="F371" s="160">
        <v>5</v>
      </c>
      <c r="G371" s="164">
        <v>7.9365079365079367</v>
      </c>
      <c r="H371" s="160">
        <v>137</v>
      </c>
      <c r="I371" s="164">
        <v>14.285714285714285</v>
      </c>
      <c r="J371" s="178" t="s">
        <v>1</v>
      </c>
      <c r="K371" s="178" t="s">
        <v>1</v>
      </c>
      <c r="L371" s="185"/>
    </row>
    <row r="372" spans="1:12" ht="20.100000000000001" customHeight="1">
      <c r="A372" s="99"/>
      <c r="B372" s="192"/>
      <c r="C372" s="210"/>
      <c r="D372" s="102" t="s">
        <v>628</v>
      </c>
      <c r="E372" s="100"/>
      <c r="F372" s="103">
        <v>30</v>
      </c>
      <c r="G372" s="104">
        <v>47.61904761904762</v>
      </c>
      <c r="H372" s="103">
        <v>389</v>
      </c>
      <c r="I372" s="104">
        <v>40.563086548488009</v>
      </c>
      <c r="J372" s="105"/>
      <c r="K372" s="105"/>
      <c r="L372" s="106"/>
    </row>
    <row r="373" spans="1:12" ht="20.100000000000001" customHeight="1">
      <c r="A373" s="99"/>
      <c r="B373" s="192"/>
      <c r="C373" s="210"/>
      <c r="D373" s="102" t="s">
        <v>293</v>
      </c>
      <c r="E373" s="100"/>
      <c r="F373" s="103">
        <v>27</v>
      </c>
      <c r="G373" s="104">
        <v>42.857142857142854</v>
      </c>
      <c r="H373" s="103">
        <v>388</v>
      </c>
      <c r="I373" s="104">
        <v>40.458811261730972</v>
      </c>
      <c r="J373" s="105"/>
      <c r="K373" s="105"/>
      <c r="L373" s="106"/>
    </row>
    <row r="374" spans="1:12" ht="20.100000000000001" customHeight="1">
      <c r="A374" s="99"/>
      <c r="B374" s="192"/>
      <c r="C374" s="210"/>
      <c r="D374" s="102" t="s">
        <v>629</v>
      </c>
      <c r="E374" s="100"/>
      <c r="F374" s="100"/>
      <c r="G374" s="100"/>
      <c r="H374" s="103">
        <v>33</v>
      </c>
      <c r="I374" s="104">
        <v>3.441084462982273</v>
      </c>
      <c r="J374" s="105"/>
      <c r="K374" s="105"/>
      <c r="L374" s="106"/>
    </row>
    <row r="375" spans="1:12" ht="20.100000000000001" customHeight="1">
      <c r="A375" s="99"/>
      <c r="B375" s="192"/>
      <c r="C375" s="210"/>
      <c r="D375" s="102" t="s">
        <v>630</v>
      </c>
      <c r="E375" s="100"/>
      <c r="F375" s="103">
        <v>1</v>
      </c>
      <c r="G375" s="104">
        <v>1.5873015873015872</v>
      </c>
      <c r="H375" s="103">
        <v>12</v>
      </c>
      <c r="I375" s="104">
        <v>1.251303441084463</v>
      </c>
      <c r="J375" s="105"/>
      <c r="K375" s="105"/>
      <c r="L375" s="106"/>
    </row>
    <row r="376" spans="1:12" ht="20.100000000000001" customHeight="1">
      <c r="A376" s="141" t="s">
        <v>2955</v>
      </c>
      <c r="B376" s="209" t="s">
        <v>2956</v>
      </c>
      <c r="C376" s="215" t="s">
        <v>2186</v>
      </c>
      <c r="D376" s="143" t="s">
        <v>631</v>
      </c>
      <c r="E376" s="142"/>
      <c r="F376" s="160">
        <v>7</v>
      </c>
      <c r="G376" s="164">
        <v>0.89628681177976954</v>
      </c>
      <c r="H376" s="160">
        <v>10</v>
      </c>
      <c r="I376" s="164">
        <v>1.0427528675703857</v>
      </c>
      <c r="J376" s="178" t="s">
        <v>1</v>
      </c>
      <c r="K376" s="178" t="s">
        <v>1</v>
      </c>
      <c r="L376" s="185"/>
    </row>
    <row r="377" spans="1:12" ht="20.100000000000001" customHeight="1">
      <c r="A377" s="99"/>
      <c r="B377" s="192"/>
      <c r="C377" s="210"/>
      <c r="D377" s="102" t="s">
        <v>632</v>
      </c>
      <c r="E377" s="100"/>
      <c r="F377" s="103">
        <v>35</v>
      </c>
      <c r="G377" s="104">
        <v>4.4814340588988477</v>
      </c>
      <c r="H377" s="103">
        <v>93</v>
      </c>
      <c r="I377" s="104">
        <v>9.6976016684045891</v>
      </c>
      <c r="J377" s="105"/>
      <c r="K377" s="105"/>
      <c r="L377" s="106"/>
    </row>
    <row r="378" spans="1:12" ht="20.100000000000001" customHeight="1">
      <c r="A378" s="99"/>
      <c r="B378" s="192"/>
      <c r="C378" s="210"/>
      <c r="D378" s="102" t="s">
        <v>633</v>
      </c>
      <c r="E378" s="100"/>
      <c r="F378" s="103">
        <v>718</v>
      </c>
      <c r="G378" s="104">
        <v>91.933418693982077</v>
      </c>
      <c r="H378" s="103">
        <v>845</v>
      </c>
      <c r="I378" s="104">
        <v>88.112617309697612</v>
      </c>
      <c r="J378" s="105"/>
      <c r="K378" s="105"/>
      <c r="L378" s="106"/>
    </row>
    <row r="379" spans="1:12" ht="20.100000000000001" customHeight="1">
      <c r="A379" s="99"/>
      <c r="B379" s="192"/>
      <c r="C379" s="210"/>
      <c r="D379" s="102" t="s">
        <v>634</v>
      </c>
      <c r="E379" s="100"/>
      <c r="F379" s="103">
        <v>17</v>
      </c>
      <c r="G379" s="104">
        <v>2.1766965428937262</v>
      </c>
      <c r="H379" s="103">
        <v>11</v>
      </c>
      <c r="I379" s="104">
        <v>1.1470281543274243</v>
      </c>
      <c r="J379" s="105"/>
      <c r="K379" s="105"/>
      <c r="L379" s="106"/>
    </row>
    <row r="380" spans="1:12" ht="20.100000000000001" customHeight="1">
      <c r="A380" s="99"/>
      <c r="B380" s="192"/>
      <c r="C380" s="210"/>
      <c r="D380" s="102" t="s">
        <v>635</v>
      </c>
      <c r="E380" s="100"/>
      <c r="F380" s="103">
        <v>4</v>
      </c>
      <c r="G380" s="104">
        <v>0.51216389244558258</v>
      </c>
      <c r="H380" s="103"/>
      <c r="I380" s="104"/>
      <c r="J380" s="105"/>
      <c r="K380" s="105"/>
      <c r="L380" s="106"/>
    </row>
    <row r="381" spans="1:12" ht="20.100000000000001" customHeight="1">
      <c r="A381" s="141" t="s">
        <v>2957</v>
      </c>
      <c r="B381" s="209" t="s">
        <v>2958</v>
      </c>
      <c r="C381" s="215" t="s">
        <v>2186</v>
      </c>
      <c r="D381" s="143" t="s">
        <v>636</v>
      </c>
      <c r="E381" s="142"/>
      <c r="F381" s="160">
        <v>75</v>
      </c>
      <c r="G381" s="164">
        <v>9.6030729833546733</v>
      </c>
      <c r="H381" s="160">
        <v>164</v>
      </c>
      <c r="I381" s="164">
        <v>17.10114702815433</v>
      </c>
      <c r="J381" s="178" t="s">
        <v>1</v>
      </c>
      <c r="K381" s="178" t="s">
        <v>1</v>
      </c>
      <c r="L381" s="185"/>
    </row>
    <row r="382" spans="1:12" ht="20.100000000000001" customHeight="1">
      <c r="A382" s="99"/>
      <c r="B382" s="192"/>
      <c r="C382" s="210"/>
      <c r="D382" s="102" t="s">
        <v>637</v>
      </c>
      <c r="E382" s="100"/>
      <c r="F382" s="103">
        <v>310</v>
      </c>
      <c r="G382" s="104">
        <v>39.692701664532649</v>
      </c>
      <c r="H382" s="103">
        <v>376</v>
      </c>
      <c r="I382" s="104">
        <v>39.207507820646512</v>
      </c>
      <c r="J382" s="105"/>
      <c r="K382" s="105"/>
      <c r="L382" s="106"/>
    </row>
    <row r="383" spans="1:12" ht="20.100000000000001" customHeight="1">
      <c r="A383" s="99"/>
      <c r="B383" s="192"/>
      <c r="C383" s="210"/>
      <c r="D383" s="102" t="s">
        <v>118</v>
      </c>
      <c r="E383" s="100"/>
      <c r="F383" s="103">
        <v>292</v>
      </c>
      <c r="G383" s="104">
        <v>37.38796414852753</v>
      </c>
      <c r="H383" s="103">
        <v>336</v>
      </c>
      <c r="I383" s="104">
        <v>35.036496350364963</v>
      </c>
      <c r="J383" s="105"/>
      <c r="K383" s="105"/>
      <c r="L383" s="106"/>
    </row>
    <row r="384" spans="1:12" ht="20.100000000000001" customHeight="1">
      <c r="A384" s="99"/>
      <c r="B384" s="192"/>
      <c r="C384" s="210"/>
      <c r="D384" s="102" t="s">
        <v>638</v>
      </c>
      <c r="E384" s="100"/>
      <c r="F384" s="103">
        <v>93</v>
      </c>
      <c r="G384" s="104">
        <v>11.907810499359796</v>
      </c>
      <c r="H384" s="103">
        <v>71</v>
      </c>
      <c r="I384" s="104">
        <v>7.4035453597497396</v>
      </c>
      <c r="J384" s="105"/>
      <c r="K384" s="105"/>
      <c r="L384" s="106"/>
    </row>
    <row r="385" spans="1:12" ht="20.100000000000001" customHeight="1">
      <c r="A385" s="99"/>
      <c r="B385" s="192"/>
      <c r="C385" s="210"/>
      <c r="D385" s="102" t="s">
        <v>639</v>
      </c>
      <c r="E385" s="100"/>
      <c r="F385" s="103">
        <v>11</v>
      </c>
      <c r="G385" s="104">
        <v>1.408450704225352</v>
      </c>
      <c r="H385" s="103">
        <v>12</v>
      </c>
      <c r="I385" s="104">
        <v>1.251303441084463</v>
      </c>
      <c r="J385" s="105"/>
      <c r="K385" s="105"/>
      <c r="L385" s="106"/>
    </row>
    <row r="386" spans="1:12" ht="20.100000000000001" customHeight="1">
      <c r="A386" s="141" t="s">
        <v>2959</v>
      </c>
      <c r="B386" s="209" t="s">
        <v>2960</v>
      </c>
      <c r="C386" s="215" t="s">
        <v>2976</v>
      </c>
      <c r="D386" s="143" t="s">
        <v>640</v>
      </c>
      <c r="E386" s="142"/>
      <c r="F386" s="160">
        <v>10</v>
      </c>
      <c r="G386" s="164">
        <v>9.6153846153846168</v>
      </c>
      <c r="H386" s="160">
        <v>9</v>
      </c>
      <c r="I386" s="164">
        <v>10.843373493975903</v>
      </c>
      <c r="J386" s="178" t="s">
        <v>1</v>
      </c>
      <c r="K386" s="178" t="s">
        <v>1</v>
      </c>
      <c r="L386" s="185"/>
    </row>
    <row r="387" spans="1:12" ht="20.100000000000001" customHeight="1">
      <c r="A387" s="99"/>
      <c r="B387" s="192"/>
      <c r="C387" s="210"/>
      <c r="D387" s="102" t="s">
        <v>641</v>
      </c>
      <c r="E387" s="100"/>
      <c r="F387" s="103">
        <v>80</v>
      </c>
      <c r="G387" s="104">
        <v>76.923076923076934</v>
      </c>
      <c r="H387" s="103">
        <v>66</v>
      </c>
      <c r="I387" s="104">
        <v>79.518072289156621</v>
      </c>
      <c r="J387" s="105"/>
      <c r="K387" s="105"/>
      <c r="L387" s="106"/>
    </row>
    <row r="388" spans="1:12" ht="20.100000000000001" customHeight="1">
      <c r="A388" s="99"/>
      <c r="B388" s="192"/>
      <c r="C388" s="210"/>
      <c r="D388" s="102" t="s">
        <v>642</v>
      </c>
      <c r="E388" s="100"/>
      <c r="F388" s="103">
        <v>3</v>
      </c>
      <c r="G388" s="104">
        <v>2.8846153846153846</v>
      </c>
      <c r="H388" s="103"/>
      <c r="I388" s="104"/>
      <c r="J388" s="105"/>
      <c r="K388" s="105"/>
      <c r="L388" s="106"/>
    </row>
    <row r="389" spans="1:12" ht="20.100000000000001" customHeight="1">
      <c r="A389" s="99"/>
      <c r="B389" s="192"/>
      <c r="C389" s="210"/>
      <c r="D389" s="102" t="s">
        <v>643</v>
      </c>
      <c r="E389" s="100"/>
      <c r="F389" s="103">
        <v>8</v>
      </c>
      <c r="G389" s="104">
        <v>7.6923076923076925</v>
      </c>
      <c r="H389" s="103">
        <v>2</v>
      </c>
      <c r="I389" s="104">
        <v>2.4096385542168677</v>
      </c>
      <c r="J389" s="105"/>
      <c r="K389" s="105"/>
      <c r="L389" s="106"/>
    </row>
    <row r="390" spans="1:12" ht="20.100000000000001" customHeight="1">
      <c r="A390" s="99"/>
      <c r="B390" s="192"/>
      <c r="C390" s="210"/>
      <c r="D390" s="102" t="s">
        <v>644</v>
      </c>
      <c r="E390" s="100"/>
      <c r="F390" s="103">
        <v>2</v>
      </c>
      <c r="G390" s="104">
        <v>1.9230769230769231</v>
      </c>
      <c r="H390" s="103">
        <v>5</v>
      </c>
      <c r="I390" s="104">
        <v>6.024096385542169</v>
      </c>
      <c r="J390" s="105"/>
      <c r="K390" s="105"/>
      <c r="L390" s="106"/>
    </row>
    <row r="391" spans="1:12" ht="20.100000000000001" customHeight="1">
      <c r="A391" s="99"/>
      <c r="B391" s="192"/>
      <c r="C391" s="210"/>
      <c r="D391" s="102" t="s">
        <v>645</v>
      </c>
      <c r="E391" s="100"/>
      <c r="F391" s="103"/>
      <c r="G391" s="104"/>
      <c r="H391" s="103">
        <v>1</v>
      </c>
      <c r="I391" s="104">
        <v>1.2048192771084338</v>
      </c>
      <c r="J391" s="105"/>
      <c r="K391" s="105"/>
      <c r="L391" s="106"/>
    </row>
    <row r="392" spans="1:12" ht="20.100000000000001" customHeight="1">
      <c r="A392" s="99"/>
      <c r="B392" s="192"/>
      <c r="C392" s="210"/>
      <c r="D392" s="102" t="s">
        <v>282</v>
      </c>
      <c r="E392" s="100"/>
      <c r="F392" s="103">
        <v>1</v>
      </c>
      <c r="G392" s="104">
        <v>0.96153846153846156</v>
      </c>
      <c r="H392" s="103"/>
      <c r="I392" s="104"/>
      <c r="J392" s="105"/>
      <c r="K392" s="105"/>
      <c r="L392" s="106"/>
    </row>
    <row r="393" spans="1:12" ht="20.100000000000001" customHeight="1">
      <c r="A393" s="141" t="s">
        <v>2961</v>
      </c>
      <c r="B393" s="209" t="s">
        <v>2962</v>
      </c>
      <c r="C393" s="215" t="s">
        <v>2976</v>
      </c>
      <c r="D393" s="143" t="s">
        <v>640</v>
      </c>
      <c r="E393" s="142"/>
      <c r="F393" s="160"/>
      <c r="G393" s="164"/>
      <c r="H393" s="160"/>
      <c r="I393" s="164"/>
      <c r="J393" s="178" t="s">
        <v>1</v>
      </c>
      <c r="K393" s="178" t="s">
        <v>1</v>
      </c>
      <c r="L393" s="185"/>
    </row>
    <row r="394" spans="1:12" ht="20.100000000000001" customHeight="1">
      <c r="A394" s="99"/>
      <c r="B394" s="192"/>
      <c r="C394" s="210"/>
      <c r="D394" s="102" t="s">
        <v>641</v>
      </c>
      <c r="E394" s="100"/>
      <c r="F394" s="103">
        <v>3</v>
      </c>
      <c r="G394" s="104">
        <v>27.27272727272727</v>
      </c>
      <c r="H394" s="103">
        <v>4</v>
      </c>
      <c r="I394" s="104">
        <v>44.444444444444443</v>
      </c>
      <c r="J394" s="105"/>
      <c r="K394" s="105"/>
      <c r="L394" s="106"/>
    </row>
    <row r="395" spans="1:12" ht="20.100000000000001" customHeight="1">
      <c r="A395" s="99"/>
      <c r="B395" s="192"/>
      <c r="C395" s="210"/>
      <c r="D395" s="102" t="s">
        <v>642</v>
      </c>
      <c r="E395" s="100"/>
      <c r="F395" s="103">
        <v>3</v>
      </c>
      <c r="G395" s="104">
        <v>27.27272727272727</v>
      </c>
      <c r="H395" s="103">
        <v>3</v>
      </c>
      <c r="I395" s="104">
        <v>33.333333333333329</v>
      </c>
      <c r="J395" s="105"/>
      <c r="K395" s="105"/>
      <c r="L395" s="106"/>
    </row>
    <row r="396" spans="1:12" ht="20.100000000000001" customHeight="1">
      <c r="A396" s="99"/>
      <c r="B396" s="192"/>
      <c r="C396" s="210"/>
      <c r="D396" s="102" t="s">
        <v>643</v>
      </c>
      <c r="E396" s="100"/>
      <c r="F396" s="103">
        <v>1</v>
      </c>
      <c r="G396" s="104">
        <v>9.0909090909090917</v>
      </c>
      <c r="H396" s="103"/>
      <c r="I396" s="104"/>
      <c r="J396" s="105"/>
      <c r="K396" s="105"/>
      <c r="L396" s="106"/>
    </row>
    <row r="397" spans="1:12" ht="20.100000000000001" customHeight="1">
      <c r="A397" s="99"/>
      <c r="B397" s="192"/>
      <c r="C397" s="210"/>
      <c r="D397" s="102" t="s">
        <v>644</v>
      </c>
      <c r="E397" s="100"/>
      <c r="F397" s="103">
        <v>3</v>
      </c>
      <c r="G397" s="104">
        <v>27.27272727272727</v>
      </c>
      <c r="H397" s="103">
        <v>1</v>
      </c>
      <c r="I397" s="104">
        <v>11.111111111111111</v>
      </c>
      <c r="J397" s="105"/>
      <c r="K397" s="105"/>
      <c r="L397" s="106"/>
    </row>
    <row r="398" spans="1:12" ht="20.100000000000001" customHeight="1">
      <c r="A398" s="99"/>
      <c r="B398" s="192"/>
      <c r="C398" s="210"/>
      <c r="D398" s="102" t="s">
        <v>645</v>
      </c>
      <c r="E398" s="100"/>
      <c r="F398" s="103">
        <v>1</v>
      </c>
      <c r="G398" s="104">
        <v>9.0909090909090917</v>
      </c>
      <c r="H398" s="103">
        <v>1</v>
      </c>
      <c r="I398" s="104">
        <v>11.111111111111111</v>
      </c>
      <c r="J398" s="105"/>
      <c r="K398" s="105"/>
      <c r="L398" s="106"/>
    </row>
    <row r="399" spans="1:12" ht="20.100000000000001" customHeight="1">
      <c r="A399" s="99"/>
      <c r="B399" s="192"/>
      <c r="C399" s="210"/>
      <c r="D399" s="102" t="s">
        <v>282</v>
      </c>
      <c r="E399" s="100"/>
      <c r="F399" s="103"/>
      <c r="G399" s="104"/>
      <c r="H399" s="103"/>
      <c r="I399" s="104"/>
      <c r="J399" s="105"/>
      <c r="K399" s="105"/>
      <c r="L399" s="106"/>
    </row>
    <row r="400" spans="1:12" ht="20.100000000000001" customHeight="1">
      <c r="A400" s="141" t="s">
        <v>2963</v>
      </c>
      <c r="B400" s="209" t="s">
        <v>2964</v>
      </c>
      <c r="C400" s="215" t="s">
        <v>2976</v>
      </c>
      <c r="D400" s="143" t="s">
        <v>640</v>
      </c>
      <c r="E400" s="142"/>
      <c r="F400" s="160"/>
      <c r="G400" s="164"/>
      <c r="H400" s="160"/>
      <c r="I400" s="164"/>
      <c r="J400" s="178" t="s">
        <v>1</v>
      </c>
      <c r="K400" s="178" t="s">
        <v>1</v>
      </c>
      <c r="L400" s="185"/>
    </row>
    <row r="401" spans="1:12" ht="20.100000000000001" customHeight="1">
      <c r="A401" s="99"/>
      <c r="B401" s="192"/>
      <c r="C401" s="210"/>
      <c r="D401" s="102" t="s">
        <v>641</v>
      </c>
      <c r="E401" s="100"/>
      <c r="F401" s="103"/>
      <c r="G401" s="104"/>
      <c r="H401" s="103"/>
      <c r="I401" s="104"/>
      <c r="J401" s="105"/>
      <c r="K401" s="105"/>
      <c r="L401" s="106"/>
    </row>
    <row r="402" spans="1:12" ht="20.100000000000001" customHeight="1">
      <c r="A402" s="99"/>
      <c r="B402" s="192"/>
      <c r="C402" s="210"/>
      <c r="D402" s="102" t="s">
        <v>642</v>
      </c>
      <c r="E402" s="100"/>
      <c r="F402" s="103"/>
      <c r="G402" s="104"/>
      <c r="H402" s="103"/>
      <c r="I402" s="104"/>
      <c r="J402" s="105"/>
      <c r="K402" s="105"/>
      <c r="L402" s="106"/>
    </row>
    <row r="403" spans="1:12" ht="20.100000000000001" customHeight="1">
      <c r="A403" s="99"/>
      <c r="B403" s="192"/>
      <c r="C403" s="210"/>
      <c r="D403" s="102" t="s">
        <v>643</v>
      </c>
      <c r="E403" s="100"/>
      <c r="F403" s="103"/>
      <c r="G403" s="104"/>
      <c r="H403" s="103"/>
      <c r="I403" s="104"/>
      <c r="J403" s="105"/>
      <c r="K403" s="105"/>
      <c r="L403" s="106"/>
    </row>
    <row r="404" spans="1:12" ht="20.100000000000001" customHeight="1">
      <c r="A404" s="99"/>
      <c r="B404" s="192"/>
      <c r="C404" s="210"/>
      <c r="D404" s="102" t="s">
        <v>644</v>
      </c>
      <c r="E404" s="100"/>
      <c r="F404" s="103">
        <v>1</v>
      </c>
      <c r="G404" s="104">
        <v>33.333333333333329</v>
      </c>
      <c r="H404" s="103">
        <v>1</v>
      </c>
      <c r="I404" s="104">
        <v>50</v>
      </c>
      <c r="J404" s="105"/>
      <c r="K404" s="105"/>
      <c r="L404" s="106"/>
    </row>
    <row r="405" spans="1:12" ht="20.100000000000001" customHeight="1">
      <c r="A405" s="99"/>
      <c r="B405" s="192"/>
      <c r="C405" s="210"/>
      <c r="D405" s="102" t="s">
        <v>645</v>
      </c>
      <c r="E405" s="100"/>
      <c r="F405" s="103">
        <v>2</v>
      </c>
      <c r="G405" s="104">
        <v>66.666666666666657</v>
      </c>
      <c r="H405" s="103">
        <v>1</v>
      </c>
      <c r="I405" s="104">
        <v>50</v>
      </c>
      <c r="J405" s="105"/>
      <c r="K405" s="105"/>
      <c r="L405" s="106"/>
    </row>
    <row r="406" spans="1:12" ht="20.100000000000001" customHeight="1">
      <c r="A406" s="99"/>
      <c r="B406" s="192"/>
      <c r="C406" s="210"/>
      <c r="D406" s="102" t="s">
        <v>282</v>
      </c>
      <c r="E406" s="100"/>
      <c r="F406" s="103"/>
      <c r="G406" s="104"/>
      <c r="H406" s="103"/>
      <c r="I406" s="104"/>
      <c r="J406" s="105"/>
      <c r="K406" s="105"/>
      <c r="L406" s="106"/>
    </row>
    <row r="407" spans="1:12" ht="20.100000000000001" customHeight="1">
      <c r="A407" s="141" t="s">
        <v>2965</v>
      </c>
      <c r="B407" s="209" t="s">
        <v>2966</v>
      </c>
      <c r="C407" s="215" t="s">
        <v>2976</v>
      </c>
      <c r="D407" s="143" t="s">
        <v>640</v>
      </c>
      <c r="E407" s="142"/>
      <c r="F407" s="160"/>
      <c r="G407" s="164"/>
      <c r="H407" s="160"/>
      <c r="I407" s="164"/>
      <c r="J407" s="178" t="s">
        <v>1</v>
      </c>
      <c r="K407" s="178" t="s">
        <v>1</v>
      </c>
      <c r="L407" s="185"/>
    </row>
    <row r="408" spans="1:12" ht="20.100000000000001" customHeight="1">
      <c r="A408" s="99"/>
      <c r="B408" s="192"/>
      <c r="C408" s="210"/>
      <c r="D408" s="102" t="s">
        <v>641</v>
      </c>
      <c r="E408" s="100"/>
      <c r="F408" s="103"/>
      <c r="G408" s="104"/>
      <c r="H408" s="103"/>
      <c r="I408" s="104"/>
      <c r="J408" s="105"/>
      <c r="K408" s="105"/>
      <c r="L408" s="106"/>
    </row>
    <row r="409" spans="1:12" ht="20.100000000000001" customHeight="1">
      <c r="A409" s="99"/>
      <c r="B409" s="192"/>
      <c r="C409" s="210"/>
      <c r="D409" s="102" t="s">
        <v>642</v>
      </c>
      <c r="E409" s="100"/>
      <c r="F409" s="103"/>
      <c r="G409" s="104"/>
      <c r="H409" s="103"/>
      <c r="I409" s="104"/>
      <c r="J409" s="105"/>
      <c r="K409" s="105"/>
      <c r="L409" s="106"/>
    </row>
    <row r="410" spans="1:12" ht="20.100000000000001" customHeight="1">
      <c r="A410" s="99"/>
      <c r="B410" s="192"/>
      <c r="C410" s="210"/>
      <c r="D410" s="102" t="s">
        <v>643</v>
      </c>
      <c r="E410" s="100"/>
      <c r="F410" s="103"/>
      <c r="G410" s="104"/>
      <c r="H410" s="103"/>
      <c r="I410" s="104"/>
      <c r="J410" s="105"/>
      <c r="K410" s="105"/>
      <c r="L410" s="106"/>
    </row>
    <row r="411" spans="1:12" ht="20.100000000000001" customHeight="1">
      <c r="A411" s="99"/>
      <c r="B411" s="192"/>
      <c r="C411" s="210"/>
      <c r="D411" s="102" t="s">
        <v>644</v>
      </c>
      <c r="E411" s="100"/>
      <c r="F411" s="103"/>
      <c r="G411" s="104"/>
      <c r="H411" s="103"/>
      <c r="I411" s="104"/>
      <c r="J411" s="105"/>
      <c r="K411" s="105"/>
      <c r="L411" s="106"/>
    </row>
    <row r="412" spans="1:12" ht="20.100000000000001" customHeight="1">
      <c r="A412" s="99"/>
      <c r="B412" s="192"/>
      <c r="C412" s="210"/>
      <c r="D412" s="102" t="s">
        <v>645</v>
      </c>
      <c r="E412" s="100"/>
      <c r="F412" s="103"/>
      <c r="G412" s="104"/>
      <c r="H412" s="103"/>
      <c r="I412" s="104"/>
      <c r="J412" s="105"/>
      <c r="K412" s="105"/>
      <c r="L412" s="106"/>
    </row>
    <row r="413" spans="1:12" ht="20.100000000000001" customHeight="1">
      <c r="A413" s="99"/>
      <c r="B413" s="192"/>
      <c r="C413" s="210"/>
      <c r="D413" s="102" t="s">
        <v>282</v>
      </c>
      <c r="E413" s="100"/>
      <c r="F413" s="103"/>
      <c r="G413" s="104"/>
      <c r="H413" s="103"/>
      <c r="I413" s="104"/>
      <c r="J413" s="105"/>
      <c r="K413" s="105"/>
      <c r="L413" s="106"/>
    </row>
    <row r="414" spans="1:12" ht="20.100000000000001" customHeight="1">
      <c r="A414" s="141" t="s">
        <v>2967</v>
      </c>
      <c r="B414" s="209" t="s">
        <v>2968</v>
      </c>
      <c r="C414" s="215" t="s">
        <v>2976</v>
      </c>
      <c r="D414" s="143" t="s">
        <v>640</v>
      </c>
      <c r="E414" s="142"/>
      <c r="F414" s="160"/>
      <c r="G414" s="164"/>
      <c r="H414" s="160"/>
      <c r="I414" s="164"/>
      <c r="J414" s="178" t="s">
        <v>1</v>
      </c>
      <c r="K414" s="178" t="s">
        <v>1</v>
      </c>
      <c r="L414" s="185"/>
    </row>
    <row r="415" spans="1:12" ht="20.100000000000001" customHeight="1">
      <c r="A415" s="99"/>
      <c r="B415" s="192"/>
      <c r="C415" s="210"/>
      <c r="D415" s="102" t="s">
        <v>641</v>
      </c>
      <c r="E415" s="100"/>
      <c r="F415" s="103"/>
      <c r="G415" s="104"/>
      <c r="H415" s="103"/>
      <c r="I415" s="104"/>
      <c r="J415" s="105"/>
      <c r="K415" s="105"/>
      <c r="L415" s="106"/>
    </row>
    <row r="416" spans="1:12" ht="20.100000000000001" customHeight="1">
      <c r="A416" s="99"/>
      <c r="B416" s="192"/>
      <c r="C416" s="210"/>
      <c r="D416" s="102" t="s">
        <v>642</v>
      </c>
      <c r="E416" s="100"/>
      <c r="F416" s="103"/>
      <c r="G416" s="104"/>
      <c r="H416" s="103"/>
      <c r="I416" s="104"/>
      <c r="J416" s="105"/>
      <c r="K416" s="105"/>
      <c r="L416" s="106"/>
    </row>
    <row r="417" spans="1:12" ht="20.100000000000001" customHeight="1">
      <c r="A417" s="99"/>
      <c r="B417" s="192"/>
      <c r="C417" s="210"/>
      <c r="D417" s="102" t="s">
        <v>643</v>
      </c>
      <c r="E417" s="100"/>
      <c r="F417" s="103"/>
      <c r="G417" s="104"/>
      <c r="H417" s="103"/>
      <c r="I417" s="104"/>
      <c r="J417" s="105"/>
      <c r="K417" s="105"/>
      <c r="L417" s="106"/>
    </row>
    <row r="418" spans="1:12" ht="20.100000000000001" customHeight="1">
      <c r="A418" s="99"/>
      <c r="B418" s="192"/>
      <c r="C418" s="210"/>
      <c r="D418" s="102" t="s">
        <v>644</v>
      </c>
      <c r="E418" s="100"/>
      <c r="F418" s="103"/>
      <c r="G418" s="104"/>
      <c r="H418" s="103"/>
      <c r="I418" s="104"/>
      <c r="J418" s="105"/>
      <c r="K418" s="105"/>
      <c r="L418" s="106"/>
    </row>
    <row r="419" spans="1:12" ht="20.100000000000001" customHeight="1">
      <c r="A419" s="99"/>
      <c r="B419" s="192"/>
      <c r="C419" s="210"/>
      <c r="D419" s="102" t="s">
        <v>645</v>
      </c>
      <c r="E419" s="100"/>
      <c r="F419" s="103"/>
      <c r="G419" s="104"/>
      <c r="H419" s="103"/>
      <c r="I419" s="104"/>
      <c r="J419" s="105"/>
      <c r="K419" s="105"/>
      <c r="L419" s="106"/>
    </row>
    <row r="420" spans="1:12" ht="20.100000000000001" customHeight="1">
      <c r="A420" s="99"/>
      <c r="B420" s="192"/>
      <c r="C420" s="210"/>
      <c r="D420" s="102" t="s">
        <v>282</v>
      </c>
      <c r="E420" s="100"/>
      <c r="F420" s="103"/>
      <c r="G420" s="104"/>
      <c r="H420" s="103"/>
      <c r="I420" s="104"/>
      <c r="J420" s="105"/>
      <c r="K420" s="105"/>
      <c r="L420" s="106"/>
    </row>
    <row r="421" spans="1:12" ht="20.100000000000001" customHeight="1">
      <c r="A421" s="141" t="s">
        <v>2969</v>
      </c>
      <c r="B421" s="209" t="s">
        <v>2970</v>
      </c>
      <c r="C421" s="215" t="s">
        <v>2976</v>
      </c>
      <c r="D421" s="143" t="s">
        <v>640</v>
      </c>
      <c r="E421" s="142"/>
      <c r="F421" s="160"/>
      <c r="G421" s="164"/>
      <c r="H421" s="160"/>
      <c r="I421" s="164"/>
      <c r="J421" s="178" t="s">
        <v>1</v>
      </c>
      <c r="K421" s="178" t="s">
        <v>1</v>
      </c>
      <c r="L421" s="185"/>
    </row>
    <row r="422" spans="1:12" ht="20.100000000000001" customHeight="1">
      <c r="A422" s="99"/>
      <c r="B422" s="192"/>
      <c r="C422" s="210"/>
      <c r="D422" s="102" t="s">
        <v>641</v>
      </c>
      <c r="E422" s="100"/>
      <c r="F422" s="103"/>
      <c r="G422" s="104"/>
      <c r="H422" s="103"/>
      <c r="I422" s="104"/>
      <c r="J422" s="105"/>
      <c r="K422" s="105"/>
      <c r="L422" s="106"/>
    </row>
    <row r="423" spans="1:12" ht="20.100000000000001" customHeight="1">
      <c r="A423" s="99"/>
      <c r="B423" s="192"/>
      <c r="C423" s="210"/>
      <c r="D423" s="102" t="s">
        <v>642</v>
      </c>
      <c r="E423" s="100"/>
      <c r="F423" s="103"/>
      <c r="G423" s="104"/>
      <c r="H423" s="103"/>
      <c r="I423" s="104"/>
      <c r="J423" s="105"/>
      <c r="K423" s="105"/>
      <c r="L423" s="106"/>
    </row>
    <row r="424" spans="1:12" ht="20.100000000000001" customHeight="1">
      <c r="A424" s="99"/>
      <c r="B424" s="192"/>
      <c r="C424" s="210"/>
      <c r="D424" s="102" t="s">
        <v>643</v>
      </c>
      <c r="E424" s="100"/>
      <c r="F424" s="103"/>
      <c r="G424" s="104"/>
      <c r="H424" s="103"/>
      <c r="I424" s="104"/>
      <c r="J424" s="105"/>
      <c r="K424" s="105"/>
      <c r="L424" s="106"/>
    </row>
    <row r="425" spans="1:12" ht="20.100000000000001" customHeight="1">
      <c r="A425" s="99"/>
      <c r="B425" s="192"/>
      <c r="C425" s="210"/>
      <c r="D425" s="102" t="s">
        <v>644</v>
      </c>
      <c r="E425" s="100"/>
      <c r="F425" s="103"/>
      <c r="G425" s="104"/>
      <c r="H425" s="103"/>
      <c r="I425" s="104"/>
      <c r="J425" s="105"/>
      <c r="K425" s="105"/>
      <c r="L425" s="106"/>
    </row>
    <row r="426" spans="1:12" ht="20.100000000000001" customHeight="1">
      <c r="A426" s="99"/>
      <c r="B426" s="192"/>
      <c r="C426" s="210"/>
      <c r="D426" s="102" t="s">
        <v>645</v>
      </c>
      <c r="E426" s="100"/>
      <c r="F426" s="103"/>
      <c r="G426" s="104"/>
      <c r="H426" s="103"/>
      <c r="I426" s="104"/>
      <c r="J426" s="105"/>
      <c r="K426" s="105"/>
      <c r="L426" s="106"/>
    </row>
    <row r="427" spans="1:12" ht="20.100000000000001" customHeight="1">
      <c r="A427" s="99"/>
      <c r="B427" s="192"/>
      <c r="C427" s="210"/>
      <c r="D427" s="102" t="s">
        <v>282</v>
      </c>
      <c r="E427" s="100"/>
      <c r="F427" s="103"/>
      <c r="G427" s="104"/>
      <c r="H427" s="103"/>
      <c r="I427" s="104"/>
      <c r="J427" s="105"/>
      <c r="K427" s="105"/>
      <c r="L427" s="106"/>
    </row>
    <row r="428" spans="1:12" ht="20.100000000000001" customHeight="1">
      <c r="A428" s="141" t="s">
        <v>2974</v>
      </c>
      <c r="B428" s="209" t="s">
        <v>2971</v>
      </c>
      <c r="C428" s="215" t="s">
        <v>2976</v>
      </c>
      <c r="D428" s="143" t="s">
        <v>640</v>
      </c>
      <c r="E428" s="142"/>
      <c r="F428" s="160"/>
      <c r="G428" s="164"/>
      <c r="H428" s="160"/>
      <c r="I428" s="164"/>
      <c r="J428" s="178" t="s">
        <v>1</v>
      </c>
      <c r="K428" s="178" t="s">
        <v>1</v>
      </c>
      <c r="L428" s="185"/>
    </row>
    <row r="429" spans="1:12" ht="20.100000000000001" customHeight="1">
      <c r="A429" s="99"/>
      <c r="B429" s="192"/>
      <c r="C429" s="210"/>
      <c r="D429" s="102" t="s">
        <v>641</v>
      </c>
      <c r="E429" s="100"/>
      <c r="F429" s="103"/>
      <c r="G429" s="104"/>
      <c r="H429" s="103"/>
      <c r="I429" s="104"/>
      <c r="J429" s="105"/>
      <c r="K429" s="105"/>
      <c r="L429" s="106"/>
    </row>
    <row r="430" spans="1:12" ht="20.100000000000001" customHeight="1">
      <c r="A430" s="99"/>
      <c r="B430" s="192"/>
      <c r="C430" s="210"/>
      <c r="D430" s="102" t="s">
        <v>642</v>
      </c>
      <c r="E430" s="100"/>
      <c r="F430" s="103"/>
      <c r="G430" s="104"/>
      <c r="H430" s="103"/>
      <c r="I430" s="104"/>
      <c r="J430" s="105"/>
      <c r="K430" s="105"/>
      <c r="L430" s="106"/>
    </row>
    <row r="431" spans="1:12" ht="20.100000000000001" customHeight="1">
      <c r="A431" s="99"/>
      <c r="B431" s="192"/>
      <c r="C431" s="210"/>
      <c r="D431" s="102" t="s">
        <v>643</v>
      </c>
      <c r="E431" s="100"/>
      <c r="F431" s="103"/>
      <c r="G431" s="104"/>
      <c r="H431" s="103"/>
      <c r="I431" s="104"/>
      <c r="J431" s="105"/>
      <c r="K431" s="105"/>
      <c r="L431" s="106"/>
    </row>
    <row r="432" spans="1:12" ht="20.100000000000001" customHeight="1">
      <c r="A432" s="99"/>
      <c r="B432" s="192"/>
      <c r="C432" s="210"/>
      <c r="D432" s="102" t="s">
        <v>644</v>
      </c>
      <c r="E432" s="100"/>
      <c r="F432" s="103"/>
      <c r="G432" s="104"/>
      <c r="H432" s="103"/>
      <c r="I432" s="104"/>
      <c r="J432" s="105"/>
      <c r="K432" s="105"/>
      <c r="L432" s="106"/>
    </row>
    <row r="433" spans="1:12" ht="20.100000000000001" customHeight="1">
      <c r="A433" s="99"/>
      <c r="B433" s="192"/>
      <c r="C433" s="210"/>
      <c r="D433" s="102" t="s">
        <v>645</v>
      </c>
      <c r="E433" s="100"/>
      <c r="F433" s="103"/>
      <c r="G433" s="104"/>
      <c r="H433" s="103"/>
      <c r="I433" s="104"/>
      <c r="J433" s="105"/>
      <c r="K433" s="105"/>
      <c r="L433" s="106"/>
    </row>
    <row r="434" spans="1:12" ht="20.100000000000001" customHeight="1">
      <c r="A434" s="99"/>
      <c r="B434" s="192"/>
      <c r="C434" s="210"/>
      <c r="D434" s="102" t="s">
        <v>282</v>
      </c>
      <c r="E434" s="100"/>
      <c r="F434" s="103"/>
      <c r="G434" s="104"/>
      <c r="H434" s="103"/>
      <c r="I434" s="104"/>
      <c r="J434" s="105"/>
      <c r="K434" s="105"/>
      <c r="L434" s="106"/>
    </row>
    <row r="435" spans="1:12" ht="20.100000000000001" customHeight="1">
      <c r="A435" s="141" t="s">
        <v>2972</v>
      </c>
      <c r="B435" s="209" t="s">
        <v>2973</v>
      </c>
      <c r="C435" s="215" t="s">
        <v>2975</v>
      </c>
      <c r="D435" s="143"/>
      <c r="E435" s="142"/>
      <c r="F435" s="160">
        <v>1</v>
      </c>
      <c r="G435" s="164">
        <v>100</v>
      </c>
      <c r="H435" s="160"/>
      <c r="I435" s="164"/>
      <c r="J435" s="178" t="s">
        <v>1</v>
      </c>
      <c r="K435" s="178" t="s">
        <v>1</v>
      </c>
      <c r="L435" s="185"/>
    </row>
    <row r="436" spans="1:12" ht="20.100000000000001" customHeight="1">
      <c r="A436" s="141" t="s">
        <v>2977</v>
      </c>
      <c r="B436" s="209" t="s">
        <v>646</v>
      </c>
      <c r="C436" s="215" t="s">
        <v>2186</v>
      </c>
      <c r="D436" s="143" t="s">
        <v>647</v>
      </c>
      <c r="E436" s="142"/>
      <c r="F436" s="160">
        <v>4</v>
      </c>
      <c r="G436" s="164">
        <v>0.51216389244558258</v>
      </c>
      <c r="H436" s="160">
        <v>6</v>
      </c>
      <c r="I436" s="164">
        <v>0.6256517205422315</v>
      </c>
      <c r="J436" s="178" t="s">
        <v>1</v>
      </c>
      <c r="K436" s="178" t="s">
        <v>1</v>
      </c>
      <c r="L436" s="185"/>
    </row>
    <row r="437" spans="1:12" ht="20.100000000000001" customHeight="1">
      <c r="A437" s="99"/>
      <c r="B437" s="192"/>
      <c r="C437" s="210"/>
      <c r="D437" s="102" t="s">
        <v>648</v>
      </c>
      <c r="E437" s="100"/>
      <c r="F437" s="103">
        <v>10</v>
      </c>
      <c r="G437" s="104">
        <v>1.2804097311139564</v>
      </c>
      <c r="H437" s="103">
        <v>15</v>
      </c>
      <c r="I437" s="104">
        <v>1.5641293013555788</v>
      </c>
      <c r="J437" s="105"/>
      <c r="K437" s="105"/>
      <c r="L437" s="106"/>
    </row>
    <row r="438" spans="1:12" ht="20.100000000000001" customHeight="1">
      <c r="A438" s="99"/>
      <c r="B438" s="192"/>
      <c r="C438" s="210"/>
      <c r="D438" s="102" t="s">
        <v>649</v>
      </c>
      <c r="E438" s="100"/>
      <c r="F438" s="103">
        <v>9</v>
      </c>
      <c r="G438" s="104">
        <v>1.1523687580025608</v>
      </c>
      <c r="H438" s="103">
        <v>23</v>
      </c>
      <c r="I438" s="104">
        <v>2.3983315954118871</v>
      </c>
      <c r="J438" s="105"/>
      <c r="K438" s="105"/>
      <c r="L438" s="106"/>
    </row>
    <row r="439" spans="1:12" ht="20.100000000000001" customHeight="1">
      <c r="A439" s="99"/>
      <c r="B439" s="192"/>
      <c r="C439" s="210"/>
      <c r="D439" s="102" t="s">
        <v>650</v>
      </c>
      <c r="E439" s="100"/>
      <c r="F439" s="103">
        <v>3</v>
      </c>
      <c r="G439" s="104">
        <v>0.38412291933418696</v>
      </c>
      <c r="H439" s="103">
        <v>4</v>
      </c>
      <c r="I439" s="104">
        <v>0.41710114702815432</v>
      </c>
      <c r="J439" s="105"/>
      <c r="K439" s="105"/>
      <c r="L439" s="106"/>
    </row>
    <row r="440" spans="1:12" ht="20.100000000000001" customHeight="1">
      <c r="A440" s="99"/>
      <c r="B440" s="192"/>
      <c r="C440" s="210"/>
      <c r="D440" s="102" t="s">
        <v>651</v>
      </c>
      <c r="E440" s="100"/>
      <c r="F440" s="103">
        <v>34</v>
      </c>
      <c r="G440" s="104">
        <v>4.3533930857874523</v>
      </c>
      <c r="H440" s="103">
        <v>88</v>
      </c>
      <c r="I440" s="104">
        <v>9.1762252346193947</v>
      </c>
      <c r="J440" s="105"/>
      <c r="K440" s="105"/>
      <c r="L440" s="106"/>
    </row>
    <row r="441" spans="1:12" ht="20.100000000000001" customHeight="1">
      <c r="A441" s="99"/>
      <c r="B441" s="192"/>
      <c r="C441" s="210"/>
      <c r="D441" s="102" t="s">
        <v>652</v>
      </c>
      <c r="E441" s="100"/>
      <c r="F441" s="103">
        <v>4</v>
      </c>
      <c r="G441" s="104">
        <v>0.51216389244558258</v>
      </c>
      <c r="H441" s="103">
        <v>3</v>
      </c>
      <c r="I441" s="104">
        <v>0.31282586027111575</v>
      </c>
      <c r="J441" s="105"/>
      <c r="K441" s="105"/>
      <c r="L441" s="106"/>
    </row>
    <row r="442" spans="1:12" ht="20.100000000000001" customHeight="1">
      <c r="A442" s="99"/>
      <c r="B442" s="192"/>
      <c r="C442" s="210"/>
      <c r="D442" s="102" t="s">
        <v>653</v>
      </c>
      <c r="E442" s="100"/>
      <c r="F442" s="103">
        <v>25</v>
      </c>
      <c r="G442" s="104">
        <v>3.2010243277848911</v>
      </c>
      <c r="H442" s="103">
        <v>50</v>
      </c>
      <c r="I442" s="104">
        <v>5.2137643378519289</v>
      </c>
      <c r="J442" s="105"/>
      <c r="K442" s="105"/>
      <c r="L442" s="106"/>
    </row>
    <row r="443" spans="1:12" ht="20.100000000000001" customHeight="1">
      <c r="A443" s="99"/>
      <c r="B443" s="192"/>
      <c r="C443" s="210"/>
      <c r="D443" s="102" t="s">
        <v>569</v>
      </c>
      <c r="E443" s="100"/>
      <c r="F443" s="103">
        <v>2</v>
      </c>
      <c r="G443" s="104">
        <v>0.25608194622279129</v>
      </c>
      <c r="H443" s="103">
        <v>2</v>
      </c>
      <c r="I443" s="104">
        <v>0.20855057351407716</v>
      </c>
      <c r="J443" s="105"/>
      <c r="K443" s="105"/>
      <c r="L443" s="106"/>
    </row>
    <row r="444" spans="1:12" ht="20.100000000000001" customHeight="1">
      <c r="A444" s="99"/>
      <c r="B444" s="192"/>
      <c r="C444" s="210"/>
      <c r="D444" s="102" t="s">
        <v>654</v>
      </c>
      <c r="E444" s="100"/>
      <c r="F444" s="103">
        <v>690</v>
      </c>
      <c r="G444" s="104">
        <v>88.348271446862995</v>
      </c>
      <c r="H444" s="103">
        <v>768</v>
      </c>
      <c r="I444" s="104">
        <v>80.083420229405633</v>
      </c>
      <c r="J444" s="105"/>
      <c r="K444" s="105"/>
      <c r="L444" s="106"/>
    </row>
    <row r="445" spans="1:12" ht="20.100000000000001" customHeight="1">
      <c r="A445" s="141" t="s">
        <v>2978</v>
      </c>
      <c r="B445" s="209" t="s">
        <v>655</v>
      </c>
      <c r="C445" s="215" t="s">
        <v>2186</v>
      </c>
      <c r="D445" s="143" t="s">
        <v>647</v>
      </c>
      <c r="E445" s="142"/>
      <c r="F445" s="160"/>
      <c r="G445" s="164"/>
      <c r="H445" s="160"/>
      <c r="I445" s="164"/>
      <c r="J445" s="178" t="s">
        <v>1</v>
      </c>
      <c r="K445" s="178" t="s">
        <v>1</v>
      </c>
      <c r="L445" s="185"/>
    </row>
    <row r="446" spans="1:12" ht="20.100000000000001" customHeight="1">
      <c r="A446" s="99"/>
      <c r="B446" s="192"/>
      <c r="C446" s="210"/>
      <c r="D446" s="102" t="s">
        <v>648</v>
      </c>
      <c r="E446" s="100"/>
      <c r="F446" s="103">
        <v>1</v>
      </c>
      <c r="G446" s="104">
        <v>11.111111111111111</v>
      </c>
      <c r="H446" s="103"/>
      <c r="I446" s="104"/>
      <c r="J446" s="105"/>
      <c r="K446" s="105"/>
      <c r="L446" s="106"/>
    </row>
    <row r="447" spans="1:12" ht="20.100000000000001" customHeight="1">
      <c r="A447" s="99"/>
      <c r="B447" s="192"/>
      <c r="C447" s="210"/>
      <c r="D447" s="102" t="s">
        <v>649</v>
      </c>
      <c r="E447" s="100"/>
      <c r="F447" s="103">
        <v>1</v>
      </c>
      <c r="G447" s="104">
        <v>11.111111111111111</v>
      </c>
      <c r="H447" s="103">
        <v>2</v>
      </c>
      <c r="I447" s="104">
        <v>7.1428571428571423</v>
      </c>
      <c r="J447" s="105"/>
      <c r="K447" s="105"/>
      <c r="L447" s="106"/>
    </row>
    <row r="448" spans="1:12" ht="20.100000000000001" customHeight="1">
      <c r="A448" s="99"/>
      <c r="B448" s="192"/>
      <c r="C448" s="210"/>
      <c r="D448" s="102" t="s">
        <v>650</v>
      </c>
      <c r="E448" s="100"/>
      <c r="F448" s="103"/>
      <c r="G448" s="104"/>
      <c r="H448" s="103">
        <v>2</v>
      </c>
      <c r="I448" s="104">
        <v>7.1428571428571423</v>
      </c>
      <c r="J448" s="105"/>
      <c r="K448" s="105"/>
      <c r="L448" s="106"/>
    </row>
    <row r="449" spans="1:12" ht="20.100000000000001" customHeight="1">
      <c r="A449" s="99"/>
      <c r="B449" s="192"/>
      <c r="C449" s="210"/>
      <c r="D449" s="102" t="s">
        <v>651</v>
      </c>
      <c r="E449" s="100"/>
      <c r="F449" s="103">
        <v>3</v>
      </c>
      <c r="G449" s="104">
        <v>33.333333333333336</v>
      </c>
      <c r="H449" s="103">
        <v>12</v>
      </c>
      <c r="I449" s="104">
        <v>42.857142857142854</v>
      </c>
      <c r="J449" s="105"/>
      <c r="K449" s="105"/>
      <c r="L449" s="106"/>
    </row>
    <row r="450" spans="1:12" ht="20.100000000000001" customHeight="1">
      <c r="A450" s="99"/>
      <c r="B450" s="192"/>
      <c r="C450" s="210"/>
      <c r="D450" s="102" t="s">
        <v>652</v>
      </c>
      <c r="E450" s="100"/>
      <c r="F450" s="103">
        <v>2</v>
      </c>
      <c r="G450" s="104">
        <v>22.222222222222221</v>
      </c>
      <c r="H450" s="103">
        <v>2</v>
      </c>
      <c r="I450" s="104">
        <v>7.1428571428571423</v>
      </c>
      <c r="J450" s="105"/>
      <c r="K450" s="105"/>
      <c r="L450" s="106"/>
    </row>
    <row r="451" spans="1:12" ht="20.100000000000001" customHeight="1">
      <c r="A451" s="99"/>
      <c r="B451" s="192"/>
      <c r="C451" s="210"/>
      <c r="D451" s="102" t="s">
        <v>653</v>
      </c>
      <c r="E451" s="100"/>
      <c r="F451" s="103">
        <v>1</v>
      </c>
      <c r="G451" s="104">
        <v>11.111111111111111</v>
      </c>
      <c r="H451" s="103">
        <v>10</v>
      </c>
      <c r="I451" s="104">
        <v>35.714285714285715</v>
      </c>
      <c r="J451" s="105"/>
      <c r="K451" s="105"/>
      <c r="L451" s="106"/>
    </row>
    <row r="452" spans="1:12" ht="20.100000000000001" customHeight="1">
      <c r="A452" s="99"/>
      <c r="B452" s="192"/>
      <c r="C452" s="210"/>
      <c r="D452" s="102" t="s">
        <v>569</v>
      </c>
      <c r="E452" s="100"/>
      <c r="F452" s="103">
        <v>1</v>
      </c>
      <c r="G452" s="104">
        <v>11.111111111111111</v>
      </c>
      <c r="H452" s="103"/>
      <c r="I452" s="104"/>
      <c r="J452" s="105"/>
      <c r="K452" s="105"/>
      <c r="L452" s="106"/>
    </row>
    <row r="453" spans="1:12" ht="20.100000000000001" customHeight="1">
      <c r="A453" s="99"/>
      <c r="B453" s="192"/>
      <c r="C453" s="210"/>
      <c r="D453" s="102" t="s">
        <v>654</v>
      </c>
      <c r="E453" s="100"/>
      <c r="F453" s="103"/>
      <c r="G453" s="104"/>
      <c r="H453" s="103"/>
      <c r="I453" s="104"/>
      <c r="J453" s="105"/>
      <c r="K453" s="105"/>
      <c r="L453" s="106"/>
    </row>
    <row r="454" spans="1:12" ht="20.100000000000001" customHeight="1">
      <c r="A454" s="141" t="s">
        <v>2979</v>
      </c>
      <c r="B454" s="209" t="s">
        <v>656</v>
      </c>
      <c r="C454" s="215" t="s">
        <v>2186</v>
      </c>
      <c r="D454" s="143" t="s">
        <v>647</v>
      </c>
      <c r="E454" s="142"/>
      <c r="F454" s="160"/>
      <c r="G454" s="164"/>
      <c r="H454" s="160"/>
      <c r="I454" s="164"/>
      <c r="J454" s="178" t="s">
        <v>1</v>
      </c>
      <c r="K454" s="178" t="s">
        <v>1</v>
      </c>
      <c r="L454" s="185"/>
    </row>
    <row r="455" spans="1:12" ht="20.100000000000001" customHeight="1">
      <c r="A455" s="99"/>
      <c r="B455" s="192"/>
      <c r="C455" s="210"/>
      <c r="D455" s="102" t="s">
        <v>648</v>
      </c>
      <c r="E455" s="100"/>
      <c r="F455" s="103"/>
      <c r="G455" s="104"/>
      <c r="H455" s="103"/>
      <c r="I455" s="104"/>
      <c r="J455" s="105"/>
      <c r="K455" s="105"/>
      <c r="L455" s="106"/>
    </row>
    <row r="456" spans="1:12" ht="20.100000000000001" customHeight="1">
      <c r="A456" s="99"/>
      <c r="B456" s="192"/>
      <c r="C456" s="210"/>
      <c r="D456" s="102" t="s">
        <v>649</v>
      </c>
      <c r="E456" s="100"/>
      <c r="F456" s="103"/>
      <c r="G456" s="104"/>
      <c r="H456" s="103"/>
      <c r="I456" s="104"/>
      <c r="J456" s="105"/>
      <c r="K456" s="105"/>
      <c r="L456" s="106"/>
    </row>
    <row r="457" spans="1:12" ht="20.100000000000001" customHeight="1">
      <c r="A457" s="99"/>
      <c r="B457" s="192"/>
      <c r="C457" s="210"/>
      <c r="D457" s="102" t="s">
        <v>650</v>
      </c>
      <c r="E457" s="100"/>
      <c r="F457" s="103"/>
      <c r="G457" s="104"/>
      <c r="H457" s="103"/>
      <c r="I457" s="104"/>
      <c r="J457" s="105"/>
      <c r="K457" s="105"/>
      <c r="L457" s="106"/>
    </row>
    <row r="458" spans="1:12" ht="20.100000000000001" customHeight="1">
      <c r="A458" s="99"/>
      <c r="B458" s="192"/>
      <c r="C458" s="210"/>
      <c r="D458" s="102" t="s">
        <v>651</v>
      </c>
      <c r="E458" s="100"/>
      <c r="F458" s="103"/>
      <c r="G458" s="104"/>
      <c r="H458" s="103">
        <v>2</v>
      </c>
      <c r="I458" s="104">
        <v>33.333333333333329</v>
      </c>
      <c r="J458" s="105"/>
      <c r="K458" s="105"/>
      <c r="L458" s="106"/>
    </row>
    <row r="459" spans="1:12" ht="20.100000000000001" customHeight="1">
      <c r="A459" s="99"/>
      <c r="B459" s="192"/>
      <c r="C459" s="210"/>
      <c r="D459" s="102" t="s">
        <v>652</v>
      </c>
      <c r="E459" s="100"/>
      <c r="F459" s="103">
        <v>1</v>
      </c>
      <c r="G459" s="104">
        <v>100</v>
      </c>
      <c r="H459" s="103"/>
      <c r="I459" s="104"/>
      <c r="J459" s="105"/>
      <c r="K459" s="105"/>
      <c r="L459" s="106"/>
    </row>
    <row r="460" spans="1:12" ht="20.100000000000001" customHeight="1">
      <c r="A460" s="99"/>
      <c r="B460" s="192"/>
      <c r="C460" s="210"/>
      <c r="D460" s="102" t="s">
        <v>653</v>
      </c>
      <c r="E460" s="100"/>
      <c r="F460" s="103"/>
      <c r="G460" s="104"/>
      <c r="H460" s="103">
        <v>4</v>
      </c>
      <c r="I460" s="104">
        <v>66.666666666666657</v>
      </c>
      <c r="J460" s="105"/>
      <c r="K460" s="105"/>
      <c r="L460" s="106"/>
    </row>
    <row r="461" spans="1:12" ht="20.100000000000001" customHeight="1">
      <c r="A461" s="99"/>
      <c r="B461" s="192"/>
      <c r="C461" s="210"/>
      <c r="D461" s="102" t="s">
        <v>569</v>
      </c>
      <c r="E461" s="100"/>
      <c r="F461" s="103"/>
      <c r="G461" s="104"/>
      <c r="H461" s="103"/>
      <c r="I461" s="104"/>
      <c r="J461" s="105"/>
      <c r="K461" s="105"/>
      <c r="L461" s="106"/>
    </row>
    <row r="462" spans="1:12" ht="20.100000000000001" customHeight="1">
      <c r="A462" s="99"/>
      <c r="B462" s="192"/>
      <c r="C462" s="210"/>
      <c r="D462" s="102" t="s">
        <v>654</v>
      </c>
      <c r="E462" s="100"/>
      <c r="F462" s="103"/>
      <c r="G462" s="104"/>
      <c r="H462" s="103"/>
      <c r="I462" s="104"/>
      <c r="J462" s="105"/>
      <c r="K462" s="105"/>
      <c r="L462" s="106"/>
    </row>
    <row r="463" spans="1:12" ht="20.100000000000001" customHeight="1">
      <c r="A463" s="141" t="s">
        <v>2980</v>
      </c>
      <c r="B463" s="209" t="s">
        <v>657</v>
      </c>
      <c r="C463" s="215" t="s">
        <v>2186</v>
      </c>
      <c r="D463" s="143" t="s">
        <v>647</v>
      </c>
      <c r="E463" s="142"/>
      <c r="F463" s="160"/>
      <c r="G463" s="164"/>
      <c r="H463" s="160"/>
      <c r="I463" s="164"/>
      <c r="J463" s="178" t="s">
        <v>1</v>
      </c>
      <c r="K463" s="178" t="s">
        <v>1</v>
      </c>
      <c r="L463" s="185"/>
    </row>
    <row r="464" spans="1:12" ht="20.100000000000001" customHeight="1">
      <c r="A464" s="99"/>
      <c r="B464" s="192"/>
      <c r="C464" s="210"/>
      <c r="D464" s="102" t="s">
        <v>648</v>
      </c>
      <c r="E464" s="100"/>
      <c r="F464" s="103"/>
      <c r="G464" s="104"/>
      <c r="H464" s="103"/>
      <c r="I464" s="104"/>
      <c r="J464" s="105"/>
      <c r="K464" s="105"/>
      <c r="L464" s="106"/>
    </row>
    <row r="465" spans="1:12" ht="20.100000000000001" customHeight="1">
      <c r="A465" s="99"/>
      <c r="B465" s="192"/>
      <c r="C465" s="210"/>
      <c r="D465" s="102" t="s">
        <v>649</v>
      </c>
      <c r="E465" s="100"/>
      <c r="F465" s="103"/>
      <c r="G465" s="104"/>
      <c r="H465" s="103"/>
      <c r="I465" s="104"/>
      <c r="J465" s="105"/>
      <c r="K465" s="105"/>
      <c r="L465" s="106"/>
    </row>
    <row r="466" spans="1:12" ht="20.100000000000001" customHeight="1">
      <c r="A466" s="99"/>
      <c r="B466" s="192"/>
      <c r="C466" s="210"/>
      <c r="D466" s="102" t="s">
        <v>650</v>
      </c>
      <c r="E466" s="100"/>
      <c r="F466" s="103"/>
      <c r="G466" s="104"/>
      <c r="H466" s="103"/>
      <c r="I466" s="104"/>
      <c r="J466" s="105"/>
      <c r="K466" s="105"/>
      <c r="L466" s="106"/>
    </row>
    <row r="467" spans="1:12" ht="20.100000000000001" customHeight="1">
      <c r="A467" s="99"/>
      <c r="B467" s="192"/>
      <c r="C467" s="210"/>
      <c r="D467" s="102" t="s">
        <v>651</v>
      </c>
      <c r="E467" s="100"/>
      <c r="F467" s="103"/>
      <c r="G467" s="104"/>
      <c r="H467" s="103"/>
      <c r="I467" s="104"/>
      <c r="J467" s="105"/>
      <c r="K467" s="105"/>
      <c r="L467" s="106"/>
    </row>
    <row r="468" spans="1:12" ht="20.100000000000001" customHeight="1">
      <c r="A468" s="99"/>
      <c r="B468" s="192"/>
      <c r="C468" s="210"/>
      <c r="D468" s="102" t="s">
        <v>652</v>
      </c>
      <c r="E468" s="100"/>
      <c r="F468" s="103"/>
      <c r="G468" s="104"/>
      <c r="H468" s="103"/>
      <c r="I468" s="104"/>
      <c r="J468" s="105"/>
      <c r="K468" s="105"/>
      <c r="L468" s="106"/>
    </row>
    <row r="469" spans="1:12" ht="20.100000000000001" customHeight="1">
      <c r="A469" s="99"/>
      <c r="B469" s="192"/>
      <c r="C469" s="210"/>
      <c r="D469" s="102" t="s">
        <v>653</v>
      </c>
      <c r="E469" s="100"/>
      <c r="F469" s="103"/>
      <c r="G469" s="104"/>
      <c r="H469" s="103"/>
      <c r="I469" s="104"/>
      <c r="J469" s="105"/>
      <c r="K469" s="105"/>
      <c r="L469" s="106"/>
    </row>
    <row r="470" spans="1:12" ht="20.100000000000001" customHeight="1">
      <c r="A470" s="99"/>
      <c r="B470" s="192"/>
      <c r="C470" s="210"/>
      <c r="D470" s="102" t="s">
        <v>569</v>
      </c>
      <c r="E470" s="100"/>
      <c r="F470" s="103"/>
      <c r="G470" s="104"/>
      <c r="H470" s="103"/>
      <c r="I470" s="104"/>
      <c r="J470" s="105"/>
      <c r="K470" s="105"/>
      <c r="L470" s="106"/>
    </row>
    <row r="471" spans="1:12" ht="20.100000000000001" customHeight="1">
      <c r="A471" s="99"/>
      <c r="B471" s="192"/>
      <c r="C471" s="210"/>
      <c r="D471" s="102" t="s">
        <v>654</v>
      </c>
      <c r="E471" s="100"/>
      <c r="F471" s="103"/>
      <c r="G471" s="104"/>
      <c r="H471" s="103"/>
      <c r="I471" s="104"/>
      <c r="J471" s="105"/>
      <c r="K471" s="105"/>
      <c r="L471" s="106"/>
    </row>
    <row r="472" spans="1:12" ht="20.100000000000001" customHeight="1">
      <c r="A472" s="141" t="s">
        <v>2981</v>
      </c>
      <c r="B472" s="209" t="s">
        <v>658</v>
      </c>
      <c r="C472" s="215" t="s">
        <v>2186</v>
      </c>
      <c r="D472" s="143" t="s">
        <v>647</v>
      </c>
      <c r="E472" s="142"/>
      <c r="F472" s="160"/>
      <c r="G472" s="164"/>
      <c r="H472" s="160"/>
      <c r="I472" s="164"/>
      <c r="J472" s="178" t="s">
        <v>1</v>
      </c>
      <c r="K472" s="178" t="s">
        <v>1</v>
      </c>
      <c r="L472" s="185"/>
    </row>
    <row r="473" spans="1:12" ht="20.100000000000001" customHeight="1">
      <c r="A473" s="99"/>
      <c r="B473" s="192"/>
      <c r="C473" s="210"/>
      <c r="D473" s="102" t="s">
        <v>648</v>
      </c>
      <c r="E473" s="100"/>
      <c r="F473" s="103"/>
      <c r="G473" s="104"/>
      <c r="H473" s="103"/>
      <c r="I473" s="104"/>
      <c r="J473" s="105"/>
      <c r="K473" s="105"/>
      <c r="L473" s="106"/>
    </row>
    <row r="474" spans="1:12" ht="20.100000000000001" customHeight="1">
      <c r="A474" s="99"/>
      <c r="B474" s="192"/>
      <c r="C474" s="210"/>
      <c r="D474" s="102" t="s">
        <v>649</v>
      </c>
      <c r="E474" s="100"/>
      <c r="F474" s="103"/>
      <c r="G474" s="104"/>
      <c r="H474" s="103"/>
      <c r="I474" s="104"/>
      <c r="J474" s="105"/>
      <c r="K474" s="105"/>
      <c r="L474" s="106"/>
    </row>
    <row r="475" spans="1:12" ht="20.100000000000001" customHeight="1">
      <c r="A475" s="99"/>
      <c r="B475" s="192"/>
      <c r="C475" s="210"/>
      <c r="D475" s="102" t="s">
        <v>650</v>
      </c>
      <c r="E475" s="100"/>
      <c r="F475" s="103"/>
      <c r="G475" s="104"/>
      <c r="H475" s="103"/>
      <c r="I475" s="104"/>
      <c r="J475" s="105"/>
      <c r="K475" s="105"/>
      <c r="L475" s="106"/>
    </row>
    <row r="476" spans="1:12" ht="20.100000000000001" customHeight="1">
      <c r="A476" s="99"/>
      <c r="B476" s="192"/>
      <c r="C476" s="210"/>
      <c r="D476" s="102" t="s">
        <v>651</v>
      </c>
      <c r="E476" s="100"/>
      <c r="F476" s="103"/>
      <c r="G476" s="104"/>
      <c r="H476" s="103"/>
      <c r="I476" s="104"/>
      <c r="J476" s="105"/>
      <c r="K476" s="105"/>
      <c r="L476" s="106"/>
    </row>
    <row r="477" spans="1:12" ht="20.100000000000001" customHeight="1">
      <c r="A477" s="99"/>
      <c r="B477" s="192"/>
      <c r="C477" s="210"/>
      <c r="D477" s="102" t="s">
        <v>652</v>
      </c>
      <c r="E477" s="100"/>
      <c r="F477" s="103"/>
      <c r="G477" s="104"/>
      <c r="H477" s="103"/>
      <c r="I477" s="104"/>
      <c r="J477" s="105"/>
      <c r="K477" s="105"/>
      <c r="L477" s="106"/>
    </row>
    <row r="478" spans="1:12" ht="20.100000000000001" customHeight="1">
      <c r="A478" s="99"/>
      <c r="B478" s="192"/>
      <c r="C478" s="210"/>
      <c r="D478" s="102" t="s">
        <v>653</v>
      </c>
      <c r="E478" s="100"/>
      <c r="F478" s="103"/>
      <c r="G478" s="104"/>
      <c r="H478" s="103"/>
      <c r="I478" s="104"/>
      <c r="J478" s="105"/>
      <c r="K478" s="105"/>
      <c r="L478" s="106"/>
    </row>
    <row r="479" spans="1:12" ht="20.100000000000001" customHeight="1">
      <c r="A479" s="99"/>
      <c r="B479" s="192"/>
      <c r="C479" s="210"/>
      <c r="D479" s="102" t="s">
        <v>569</v>
      </c>
      <c r="E479" s="100"/>
      <c r="F479" s="103"/>
      <c r="G479" s="104"/>
      <c r="H479" s="103"/>
      <c r="I479" s="104"/>
      <c r="J479" s="105"/>
      <c r="K479" s="105"/>
      <c r="L479" s="106"/>
    </row>
    <row r="480" spans="1:12" ht="20.100000000000001" customHeight="1">
      <c r="A480" s="99"/>
      <c r="B480" s="192"/>
      <c r="C480" s="210"/>
      <c r="D480" s="102" t="s">
        <v>654</v>
      </c>
      <c r="E480" s="100"/>
      <c r="F480" s="103"/>
      <c r="G480" s="104"/>
      <c r="H480" s="103"/>
      <c r="I480" s="104"/>
      <c r="J480" s="105"/>
      <c r="K480" s="105"/>
      <c r="L480" s="106"/>
    </row>
    <row r="481" spans="1:12" ht="20.100000000000001" customHeight="1">
      <c r="A481" s="141" t="s">
        <v>2982</v>
      </c>
      <c r="B481" s="209" t="s">
        <v>659</v>
      </c>
      <c r="C481" s="215" t="s">
        <v>2186</v>
      </c>
      <c r="D481" s="143" t="s">
        <v>647</v>
      </c>
      <c r="E481" s="142"/>
      <c r="F481" s="160"/>
      <c r="G481" s="164"/>
      <c r="H481" s="160"/>
      <c r="I481" s="164"/>
      <c r="J481" s="178" t="s">
        <v>1</v>
      </c>
      <c r="K481" s="178" t="s">
        <v>1</v>
      </c>
      <c r="L481" s="185"/>
    </row>
    <row r="482" spans="1:12" ht="20.100000000000001" customHeight="1">
      <c r="A482" s="99"/>
      <c r="B482" s="192"/>
      <c r="C482" s="210"/>
      <c r="D482" s="102" t="s">
        <v>648</v>
      </c>
      <c r="E482" s="100"/>
      <c r="F482" s="103"/>
      <c r="G482" s="104"/>
      <c r="H482" s="103"/>
      <c r="I482" s="104"/>
      <c r="J482" s="105"/>
      <c r="K482" s="105"/>
      <c r="L482" s="106"/>
    </row>
    <row r="483" spans="1:12" ht="20.100000000000001" customHeight="1">
      <c r="A483" s="99"/>
      <c r="B483" s="192"/>
      <c r="C483" s="210"/>
      <c r="D483" s="102" t="s">
        <v>649</v>
      </c>
      <c r="E483" s="100"/>
      <c r="F483" s="103"/>
      <c r="G483" s="104"/>
      <c r="H483" s="103"/>
      <c r="I483" s="104"/>
      <c r="J483" s="105"/>
      <c r="K483" s="105"/>
      <c r="L483" s="106"/>
    </row>
    <row r="484" spans="1:12" ht="20.100000000000001" customHeight="1">
      <c r="A484" s="99"/>
      <c r="B484" s="192"/>
      <c r="C484" s="210"/>
      <c r="D484" s="102" t="s">
        <v>650</v>
      </c>
      <c r="E484" s="100"/>
      <c r="F484" s="103"/>
      <c r="G484" s="104"/>
      <c r="H484" s="103"/>
      <c r="I484" s="104"/>
      <c r="J484" s="105"/>
      <c r="K484" s="105"/>
      <c r="L484" s="106"/>
    </row>
    <row r="485" spans="1:12" ht="20.100000000000001" customHeight="1">
      <c r="A485" s="99"/>
      <c r="B485" s="192"/>
      <c r="C485" s="210"/>
      <c r="D485" s="102" t="s">
        <v>651</v>
      </c>
      <c r="E485" s="100"/>
      <c r="F485" s="103"/>
      <c r="G485" s="104"/>
      <c r="H485" s="103"/>
      <c r="I485" s="104"/>
      <c r="J485" s="105"/>
      <c r="K485" s="105"/>
      <c r="L485" s="106"/>
    </row>
    <row r="486" spans="1:12" ht="20.100000000000001" customHeight="1">
      <c r="A486" s="99"/>
      <c r="B486" s="192"/>
      <c r="C486" s="210"/>
      <c r="D486" s="102" t="s">
        <v>652</v>
      </c>
      <c r="E486" s="100"/>
      <c r="F486" s="103"/>
      <c r="G486" s="104"/>
      <c r="H486" s="103"/>
      <c r="I486" s="104"/>
      <c r="J486" s="105"/>
      <c r="K486" s="105"/>
      <c r="L486" s="106"/>
    </row>
    <row r="487" spans="1:12" ht="20.100000000000001" customHeight="1">
      <c r="A487" s="99"/>
      <c r="B487" s="192"/>
      <c r="C487" s="210"/>
      <c r="D487" s="102" t="s">
        <v>653</v>
      </c>
      <c r="E487" s="100"/>
      <c r="F487" s="103"/>
      <c r="G487" s="104"/>
      <c r="H487" s="103"/>
      <c r="I487" s="104"/>
      <c r="J487" s="105"/>
      <c r="K487" s="105"/>
      <c r="L487" s="106"/>
    </row>
    <row r="488" spans="1:12" ht="20.100000000000001" customHeight="1">
      <c r="A488" s="99"/>
      <c r="B488" s="192"/>
      <c r="C488" s="210"/>
      <c r="D488" s="102" t="s">
        <v>569</v>
      </c>
      <c r="E488" s="100"/>
      <c r="F488" s="103"/>
      <c r="G488" s="104"/>
      <c r="H488" s="103"/>
      <c r="I488" s="104"/>
      <c r="J488" s="105"/>
      <c r="K488" s="105"/>
      <c r="L488" s="106"/>
    </row>
    <row r="489" spans="1:12" ht="20.100000000000001" customHeight="1">
      <c r="A489" s="99"/>
      <c r="B489" s="192"/>
      <c r="C489" s="210"/>
      <c r="D489" s="102" t="s">
        <v>654</v>
      </c>
      <c r="E489" s="100"/>
      <c r="F489" s="103"/>
      <c r="G489" s="104"/>
      <c r="H489" s="103"/>
      <c r="I489" s="104"/>
      <c r="J489" s="105"/>
      <c r="K489" s="105"/>
      <c r="L489" s="106"/>
    </row>
    <row r="490" spans="1:12" ht="20.100000000000001" customHeight="1">
      <c r="A490" s="141" t="s">
        <v>2983</v>
      </c>
      <c r="B490" s="209" t="s">
        <v>660</v>
      </c>
      <c r="C490" s="215" t="s">
        <v>2186</v>
      </c>
      <c r="D490" s="143" t="s">
        <v>647</v>
      </c>
      <c r="E490" s="142"/>
      <c r="F490" s="160"/>
      <c r="G490" s="164"/>
      <c r="H490" s="160"/>
      <c r="I490" s="164"/>
      <c r="J490" s="178" t="s">
        <v>1</v>
      </c>
      <c r="K490" s="178" t="s">
        <v>1</v>
      </c>
      <c r="L490" s="185"/>
    </row>
    <row r="491" spans="1:12" ht="20.100000000000001" customHeight="1">
      <c r="A491" s="99"/>
      <c r="B491" s="192"/>
      <c r="C491" s="210"/>
      <c r="D491" s="102" t="s">
        <v>648</v>
      </c>
      <c r="E491" s="100"/>
      <c r="F491" s="103"/>
      <c r="G491" s="104"/>
      <c r="H491" s="103"/>
      <c r="I491" s="104"/>
      <c r="J491" s="105"/>
      <c r="K491" s="105"/>
      <c r="L491" s="106"/>
    </row>
    <row r="492" spans="1:12" ht="20.100000000000001" customHeight="1">
      <c r="A492" s="99"/>
      <c r="B492" s="192"/>
      <c r="C492" s="210"/>
      <c r="D492" s="102" t="s">
        <v>649</v>
      </c>
      <c r="E492" s="100"/>
      <c r="F492" s="103"/>
      <c r="G492" s="104"/>
      <c r="H492" s="103"/>
      <c r="I492" s="104"/>
      <c r="J492" s="105"/>
      <c r="K492" s="105"/>
      <c r="L492" s="106"/>
    </row>
    <row r="493" spans="1:12" ht="20.100000000000001" customHeight="1">
      <c r="A493" s="99"/>
      <c r="B493" s="192"/>
      <c r="C493" s="210"/>
      <c r="D493" s="102" t="s">
        <v>650</v>
      </c>
      <c r="E493" s="100"/>
      <c r="F493" s="103"/>
      <c r="G493" s="104"/>
      <c r="H493" s="103"/>
      <c r="I493" s="104"/>
      <c r="J493" s="105"/>
      <c r="K493" s="105"/>
      <c r="L493" s="106"/>
    </row>
    <row r="494" spans="1:12" ht="20.100000000000001" customHeight="1">
      <c r="A494" s="99"/>
      <c r="B494" s="192"/>
      <c r="C494" s="210"/>
      <c r="D494" s="102" t="s">
        <v>651</v>
      </c>
      <c r="E494" s="100"/>
      <c r="F494" s="103"/>
      <c r="G494" s="104"/>
      <c r="H494" s="103"/>
      <c r="I494" s="104"/>
      <c r="J494" s="105"/>
      <c r="K494" s="105"/>
      <c r="L494" s="106"/>
    </row>
    <row r="495" spans="1:12" ht="20.100000000000001" customHeight="1">
      <c r="A495" s="99"/>
      <c r="B495" s="192"/>
      <c r="C495" s="210"/>
      <c r="D495" s="102" t="s">
        <v>652</v>
      </c>
      <c r="E495" s="100"/>
      <c r="F495" s="103"/>
      <c r="G495" s="104"/>
      <c r="H495" s="103"/>
      <c r="I495" s="104"/>
      <c r="J495" s="105"/>
      <c r="K495" s="105"/>
      <c r="L495" s="106"/>
    </row>
    <row r="496" spans="1:12" ht="20.100000000000001" customHeight="1">
      <c r="A496" s="99"/>
      <c r="B496" s="192"/>
      <c r="C496" s="210"/>
      <c r="D496" s="102" t="s">
        <v>653</v>
      </c>
      <c r="E496" s="100"/>
      <c r="F496" s="103"/>
      <c r="G496" s="104"/>
      <c r="H496" s="103"/>
      <c r="I496" s="104"/>
      <c r="J496" s="105"/>
      <c r="K496" s="105"/>
      <c r="L496" s="106"/>
    </row>
    <row r="497" spans="1:12" ht="20.100000000000001" customHeight="1">
      <c r="A497" s="99"/>
      <c r="B497" s="192"/>
      <c r="C497" s="210"/>
      <c r="D497" s="102" t="s">
        <v>569</v>
      </c>
      <c r="E497" s="100"/>
      <c r="F497" s="103"/>
      <c r="G497" s="104"/>
      <c r="H497" s="103"/>
      <c r="I497" s="104"/>
      <c r="J497" s="105"/>
      <c r="K497" s="105"/>
      <c r="L497" s="106"/>
    </row>
    <row r="498" spans="1:12" ht="20.100000000000001" customHeight="1">
      <c r="A498" s="99"/>
      <c r="B498" s="192"/>
      <c r="C498" s="210"/>
      <c r="D498" s="102" t="s">
        <v>654</v>
      </c>
      <c r="E498" s="100"/>
      <c r="F498" s="103"/>
      <c r="G498" s="104"/>
      <c r="H498" s="103"/>
      <c r="I498" s="104"/>
      <c r="J498" s="105"/>
      <c r="K498" s="105"/>
      <c r="L498" s="106"/>
    </row>
    <row r="499" spans="1:12" ht="20.100000000000001" customHeight="1">
      <c r="A499" s="141" t="s">
        <v>2984</v>
      </c>
      <c r="B499" s="209" t="s">
        <v>661</v>
      </c>
      <c r="C499" s="215" t="s">
        <v>2186</v>
      </c>
      <c r="D499" s="143" t="s">
        <v>647</v>
      </c>
      <c r="E499" s="142"/>
      <c r="F499" s="160"/>
      <c r="G499" s="164"/>
      <c r="H499" s="160"/>
      <c r="I499" s="164"/>
      <c r="J499" s="178" t="s">
        <v>1</v>
      </c>
      <c r="K499" s="178" t="s">
        <v>1</v>
      </c>
      <c r="L499" s="185"/>
    </row>
    <row r="500" spans="1:12" ht="20.100000000000001" customHeight="1">
      <c r="A500" s="99"/>
      <c r="B500" s="192"/>
      <c r="C500" s="210"/>
      <c r="D500" s="102" t="s">
        <v>648</v>
      </c>
      <c r="E500" s="100"/>
      <c r="F500" s="103"/>
      <c r="G500" s="104"/>
      <c r="H500" s="103"/>
      <c r="I500" s="104"/>
      <c r="J500" s="105"/>
      <c r="K500" s="105"/>
      <c r="L500" s="106"/>
    </row>
    <row r="501" spans="1:12" ht="20.100000000000001" customHeight="1">
      <c r="A501" s="99"/>
      <c r="B501" s="192"/>
      <c r="C501" s="210"/>
      <c r="D501" s="102" t="s">
        <v>649</v>
      </c>
      <c r="E501" s="100"/>
      <c r="F501" s="103"/>
      <c r="G501" s="104"/>
      <c r="H501" s="103"/>
      <c r="I501" s="104"/>
      <c r="J501" s="105"/>
      <c r="K501" s="105"/>
      <c r="L501" s="106"/>
    </row>
    <row r="502" spans="1:12" ht="20.100000000000001" customHeight="1">
      <c r="A502" s="99"/>
      <c r="B502" s="192"/>
      <c r="C502" s="210"/>
      <c r="D502" s="102" t="s">
        <v>650</v>
      </c>
      <c r="E502" s="100"/>
      <c r="F502" s="103"/>
      <c r="G502" s="104"/>
      <c r="H502" s="103"/>
      <c r="I502" s="104"/>
      <c r="J502" s="105"/>
      <c r="K502" s="105"/>
      <c r="L502" s="106"/>
    </row>
    <row r="503" spans="1:12" ht="20.100000000000001" customHeight="1">
      <c r="A503" s="99"/>
      <c r="B503" s="192"/>
      <c r="C503" s="210"/>
      <c r="D503" s="102" t="s">
        <v>651</v>
      </c>
      <c r="E503" s="100"/>
      <c r="F503" s="103"/>
      <c r="G503" s="104"/>
      <c r="H503" s="103"/>
      <c r="I503" s="104"/>
      <c r="J503" s="105"/>
      <c r="K503" s="105"/>
      <c r="L503" s="106"/>
    </row>
    <row r="504" spans="1:12" ht="20.100000000000001" customHeight="1">
      <c r="A504" s="99"/>
      <c r="B504" s="192"/>
      <c r="C504" s="210"/>
      <c r="D504" s="102" t="s">
        <v>652</v>
      </c>
      <c r="E504" s="100"/>
      <c r="F504" s="103"/>
      <c r="G504" s="104"/>
      <c r="H504" s="103"/>
      <c r="I504" s="104"/>
      <c r="J504" s="105"/>
      <c r="K504" s="105"/>
      <c r="L504" s="106"/>
    </row>
    <row r="505" spans="1:12" ht="20.100000000000001" customHeight="1">
      <c r="A505" s="99"/>
      <c r="B505" s="192"/>
      <c r="C505" s="210"/>
      <c r="D505" s="102" t="s">
        <v>653</v>
      </c>
      <c r="E505" s="100"/>
      <c r="F505" s="103"/>
      <c r="G505" s="104"/>
      <c r="H505" s="103"/>
      <c r="I505" s="104"/>
      <c r="J505" s="105"/>
      <c r="K505" s="105"/>
      <c r="L505" s="106"/>
    </row>
    <row r="506" spans="1:12" ht="20.100000000000001" customHeight="1">
      <c r="A506" s="99"/>
      <c r="B506" s="192"/>
      <c r="C506" s="210"/>
      <c r="D506" s="102" t="s">
        <v>569</v>
      </c>
      <c r="E506" s="100"/>
      <c r="F506" s="103"/>
      <c r="G506" s="104"/>
      <c r="H506" s="103"/>
      <c r="I506" s="104"/>
      <c r="J506" s="105"/>
      <c r="K506" s="105"/>
      <c r="L506" s="106"/>
    </row>
    <row r="507" spans="1:12" ht="20.100000000000001" customHeight="1">
      <c r="A507" s="99"/>
      <c r="B507" s="192"/>
      <c r="C507" s="210"/>
      <c r="D507" s="102" t="s">
        <v>654</v>
      </c>
      <c r="E507" s="100"/>
      <c r="F507" s="103"/>
      <c r="G507" s="104"/>
      <c r="H507" s="103"/>
      <c r="I507" s="104"/>
      <c r="J507" s="105"/>
      <c r="K507" s="105"/>
      <c r="L507" s="106"/>
    </row>
    <row r="508" spans="1:12" ht="20.100000000000001" customHeight="1">
      <c r="A508" s="141" t="s">
        <v>2985</v>
      </c>
      <c r="B508" s="209" t="s">
        <v>662</v>
      </c>
      <c r="C508" s="215" t="s">
        <v>2986</v>
      </c>
      <c r="D508" s="143"/>
      <c r="E508" s="142"/>
      <c r="F508" s="142">
        <v>3</v>
      </c>
      <c r="G508" s="307">
        <v>100</v>
      </c>
      <c r="H508" s="160">
        <v>2</v>
      </c>
      <c r="I508" s="307">
        <v>100</v>
      </c>
      <c r="J508" s="178" t="s">
        <v>1</v>
      </c>
      <c r="K508" s="178" t="s">
        <v>1</v>
      </c>
      <c r="L508" s="185"/>
    </row>
    <row r="509" spans="1:12" ht="20.100000000000001" customHeight="1">
      <c r="A509" s="141" t="s">
        <v>2987</v>
      </c>
      <c r="B509" s="209" t="s">
        <v>2988</v>
      </c>
      <c r="C509" s="215" t="s">
        <v>2186</v>
      </c>
      <c r="D509" s="143" t="s">
        <v>664</v>
      </c>
      <c r="E509" s="142"/>
      <c r="F509" s="160">
        <v>185</v>
      </c>
      <c r="G509" s="164">
        <v>23.687580025608195</v>
      </c>
      <c r="H509" s="160">
        <v>275</v>
      </c>
      <c r="I509" s="164">
        <v>28.675703858185607</v>
      </c>
      <c r="J509" s="178" t="s">
        <v>1</v>
      </c>
      <c r="K509" s="178" t="s">
        <v>1</v>
      </c>
      <c r="L509" s="185"/>
    </row>
    <row r="510" spans="1:12" ht="20.100000000000001" customHeight="1">
      <c r="A510" s="99"/>
      <c r="B510" s="192"/>
      <c r="C510" s="210"/>
      <c r="D510" s="102" t="s">
        <v>665</v>
      </c>
      <c r="E510" s="100"/>
      <c r="F510" s="103">
        <v>418</v>
      </c>
      <c r="G510" s="104">
        <v>53.521126760563384</v>
      </c>
      <c r="H510" s="103">
        <v>418</v>
      </c>
      <c r="I510" s="104">
        <v>43.587069864442128</v>
      </c>
      <c r="J510" s="105"/>
      <c r="K510" s="105"/>
      <c r="L510" s="106"/>
    </row>
    <row r="511" spans="1:12" ht="20.100000000000001" customHeight="1">
      <c r="A511" s="99"/>
      <c r="B511" s="192"/>
      <c r="C511" s="210"/>
      <c r="D511" s="102" t="s">
        <v>558</v>
      </c>
      <c r="E511" s="100"/>
      <c r="F511" s="103">
        <v>178</v>
      </c>
      <c r="G511" s="104">
        <v>22.791293213828425</v>
      </c>
      <c r="H511" s="103">
        <v>261</v>
      </c>
      <c r="I511" s="104">
        <v>27.215849843587069</v>
      </c>
      <c r="J511" s="105"/>
      <c r="K511" s="105"/>
      <c r="L511" s="106"/>
    </row>
    <row r="512" spans="1:12" ht="20.100000000000001" customHeight="1">
      <c r="A512" s="99"/>
      <c r="B512" s="192"/>
      <c r="C512" s="210"/>
      <c r="D512" s="102" t="s">
        <v>666</v>
      </c>
      <c r="E512" s="100"/>
      <c r="F512" s="103"/>
      <c r="G512" s="104"/>
      <c r="H512" s="103">
        <v>5</v>
      </c>
      <c r="I512" s="104">
        <v>0.52137643378519283</v>
      </c>
      <c r="J512" s="105"/>
      <c r="K512" s="105"/>
      <c r="L512" s="106"/>
    </row>
    <row r="513" spans="1:12" ht="20.100000000000001" customHeight="1">
      <c r="A513" s="99"/>
      <c r="B513" s="192"/>
      <c r="C513" s="210"/>
      <c r="D513" s="102" t="s">
        <v>667</v>
      </c>
      <c r="E513" s="100"/>
      <c r="F513" s="103"/>
      <c r="G513" s="104"/>
      <c r="H513" s="103"/>
      <c r="I513" s="104"/>
      <c r="J513" s="105"/>
      <c r="K513" s="105"/>
      <c r="L513" s="106"/>
    </row>
    <row r="514" spans="1:12" ht="20.100000000000001" customHeight="1">
      <c r="A514" s="141" t="s">
        <v>2989</v>
      </c>
      <c r="B514" s="209" t="s">
        <v>2990</v>
      </c>
      <c r="C514" s="215" t="s">
        <v>2186</v>
      </c>
      <c r="D514" s="143" t="s">
        <v>668</v>
      </c>
      <c r="E514" s="142"/>
      <c r="F514" s="160">
        <v>14</v>
      </c>
      <c r="G514" s="164">
        <v>1.7925736235595391</v>
      </c>
      <c r="H514" s="160">
        <v>21</v>
      </c>
      <c r="I514" s="164">
        <v>2.1897810218978102</v>
      </c>
      <c r="J514" s="178" t="s">
        <v>1</v>
      </c>
      <c r="K514" s="178" t="s">
        <v>1</v>
      </c>
      <c r="L514" s="185"/>
    </row>
    <row r="515" spans="1:12" ht="20.100000000000001" customHeight="1">
      <c r="A515" s="99"/>
      <c r="B515" s="192"/>
      <c r="C515" s="210"/>
      <c r="D515" s="102" t="s">
        <v>669</v>
      </c>
      <c r="E515" s="100"/>
      <c r="F515" s="103">
        <v>66</v>
      </c>
      <c r="G515" s="104">
        <v>8.4507042253521121</v>
      </c>
      <c r="H515" s="103">
        <v>56</v>
      </c>
      <c r="I515" s="104">
        <v>5.8394160583941606</v>
      </c>
      <c r="J515" s="105"/>
      <c r="K515" s="105"/>
      <c r="L515" s="106"/>
    </row>
    <row r="516" spans="1:12" ht="20.100000000000001" customHeight="1">
      <c r="A516" s="99"/>
      <c r="B516" s="192"/>
      <c r="C516" s="210"/>
      <c r="D516" s="102" t="s">
        <v>670</v>
      </c>
      <c r="E516" s="100"/>
      <c r="F516" s="103">
        <v>697</v>
      </c>
      <c r="G516" s="104">
        <v>89.244558258642769</v>
      </c>
      <c r="H516" s="103">
        <v>870</v>
      </c>
      <c r="I516" s="104">
        <v>90.719499478623561</v>
      </c>
      <c r="J516" s="105"/>
      <c r="K516" s="105"/>
      <c r="L516" s="106"/>
    </row>
    <row r="517" spans="1:12" ht="20.100000000000001" customHeight="1">
      <c r="A517" s="99"/>
      <c r="B517" s="192"/>
      <c r="C517" s="210"/>
      <c r="D517" s="102" t="s">
        <v>671</v>
      </c>
      <c r="E517" s="100"/>
      <c r="F517" s="103">
        <v>4</v>
      </c>
      <c r="G517" s="104">
        <v>0.51216389244558258</v>
      </c>
      <c r="H517" s="103">
        <v>12</v>
      </c>
      <c r="I517" s="104">
        <v>1.251303441084463</v>
      </c>
      <c r="J517" s="105"/>
      <c r="K517" s="105"/>
      <c r="L517" s="106"/>
    </row>
    <row r="518" spans="1:12" ht="20.100000000000001" customHeight="1">
      <c r="A518" s="99"/>
      <c r="B518" s="192"/>
      <c r="C518" s="210"/>
      <c r="D518" s="102" t="s">
        <v>672</v>
      </c>
      <c r="E518" s="100"/>
      <c r="F518" s="103"/>
      <c r="G518" s="104"/>
      <c r="H518" s="103"/>
      <c r="I518" s="104"/>
      <c r="J518" s="105"/>
      <c r="K518" s="105"/>
      <c r="L518" s="106"/>
    </row>
    <row r="519" spans="1:12" ht="20.100000000000001" customHeight="1">
      <c r="A519" s="141" t="s">
        <v>2991</v>
      </c>
      <c r="B519" s="209" t="s">
        <v>2992</v>
      </c>
      <c r="C519" s="215" t="s">
        <v>2186</v>
      </c>
      <c r="D519" s="143" t="s">
        <v>674</v>
      </c>
      <c r="E519" s="142"/>
      <c r="F519" s="160">
        <v>38</v>
      </c>
      <c r="G519" s="164">
        <v>4.8655569782330348</v>
      </c>
      <c r="H519" s="160">
        <v>46</v>
      </c>
      <c r="I519" s="164">
        <v>4.7966631908237742</v>
      </c>
      <c r="J519" s="178" t="s">
        <v>1</v>
      </c>
      <c r="K519" s="178" t="s">
        <v>1</v>
      </c>
      <c r="L519" s="185"/>
    </row>
    <row r="520" spans="1:12" ht="20.100000000000001" customHeight="1">
      <c r="A520" s="99"/>
      <c r="B520" s="192"/>
      <c r="C520" s="210"/>
      <c r="D520" s="102" t="s">
        <v>675</v>
      </c>
      <c r="E520" s="100"/>
      <c r="F520" s="103">
        <v>267</v>
      </c>
      <c r="G520" s="104">
        <v>34.186939820742637</v>
      </c>
      <c r="H520" s="103">
        <v>345</v>
      </c>
      <c r="I520" s="104">
        <v>35.974973931178312</v>
      </c>
      <c r="J520" s="105"/>
      <c r="K520" s="105"/>
      <c r="L520" s="106"/>
    </row>
    <row r="521" spans="1:12" ht="20.100000000000001" customHeight="1">
      <c r="A521" s="99"/>
      <c r="B521" s="192"/>
      <c r="C521" s="210"/>
      <c r="D521" s="102" t="s">
        <v>558</v>
      </c>
      <c r="E521" s="100"/>
      <c r="F521" s="103">
        <v>445</v>
      </c>
      <c r="G521" s="104">
        <v>56.978233034571062</v>
      </c>
      <c r="H521" s="103">
        <v>539</v>
      </c>
      <c r="I521" s="104">
        <v>56.20437956204379</v>
      </c>
      <c r="J521" s="105"/>
      <c r="K521" s="105"/>
      <c r="L521" s="106"/>
    </row>
    <row r="522" spans="1:12" ht="20.100000000000001" customHeight="1">
      <c r="A522" s="99"/>
      <c r="B522" s="192"/>
      <c r="C522" s="210"/>
      <c r="D522" s="102" t="s">
        <v>676</v>
      </c>
      <c r="E522" s="100"/>
      <c r="F522" s="103">
        <v>24</v>
      </c>
      <c r="G522" s="104">
        <v>3.0729833546734957</v>
      </c>
      <c r="H522" s="103">
        <v>24</v>
      </c>
      <c r="I522" s="104">
        <v>2.502606882168926</v>
      </c>
      <c r="J522" s="105"/>
      <c r="K522" s="105"/>
      <c r="L522" s="106"/>
    </row>
    <row r="523" spans="1:12" ht="20.100000000000001" customHeight="1">
      <c r="A523" s="99"/>
      <c r="B523" s="192"/>
      <c r="C523" s="210"/>
      <c r="D523" s="102" t="s">
        <v>677</v>
      </c>
      <c r="E523" s="100"/>
      <c r="F523" s="103">
        <v>7</v>
      </c>
      <c r="G523" s="104">
        <v>0.89628681177976954</v>
      </c>
      <c r="H523" s="103">
        <v>5</v>
      </c>
      <c r="I523" s="104">
        <v>0.52137643378519283</v>
      </c>
      <c r="J523" s="105"/>
      <c r="K523" s="105"/>
      <c r="L523" s="106"/>
    </row>
    <row r="524" spans="1:12" ht="20.100000000000001" customHeight="1">
      <c r="A524" s="141" t="s">
        <v>2993</v>
      </c>
      <c r="B524" s="209" t="s">
        <v>678</v>
      </c>
      <c r="C524" s="215" t="s">
        <v>2186</v>
      </c>
      <c r="D524" s="143" t="s">
        <v>1538</v>
      </c>
      <c r="E524" s="142"/>
      <c r="F524" s="160">
        <v>21</v>
      </c>
      <c r="G524" s="164">
        <v>2.6888604353393086</v>
      </c>
      <c r="H524" s="160">
        <v>57</v>
      </c>
      <c r="I524" s="164">
        <v>5.9436913451511986</v>
      </c>
      <c r="J524" s="178" t="s">
        <v>1</v>
      </c>
      <c r="K524" s="178" t="s">
        <v>1</v>
      </c>
      <c r="L524" s="185" t="s">
        <v>2345</v>
      </c>
    </row>
    <row r="525" spans="1:12" ht="20.100000000000001" customHeight="1">
      <c r="A525" s="99"/>
      <c r="B525" s="192"/>
      <c r="C525" s="210"/>
      <c r="D525" s="102" t="s">
        <v>286</v>
      </c>
      <c r="E525" s="100"/>
      <c r="F525" s="103">
        <v>196</v>
      </c>
      <c r="G525" s="104">
        <v>25.096030729833547</v>
      </c>
      <c r="H525" s="103">
        <v>251</v>
      </c>
      <c r="I525" s="104">
        <v>26.173096976016687</v>
      </c>
      <c r="J525" s="105"/>
      <c r="K525" s="105"/>
      <c r="L525" s="106" t="s">
        <v>4968</v>
      </c>
    </row>
    <row r="526" spans="1:12" ht="20.100000000000001" customHeight="1">
      <c r="A526" s="99"/>
      <c r="B526" s="192"/>
      <c r="C526" s="210"/>
      <c r="D526" s="102" t="s">
        <v>558</v>
      </c>
      <c r="E526" s="100"/>
      <c r="F526" s="103">
        <v>437</v>
      </c>
      <c r="G526" s="104">
        <v>55.953905249679899</v>
      </c>
      <c r="H526" s="103">
        <v>474</v>
      </c>
      <c r="I526" s="104">
        <v>49.426485922836285</v>
      </c>
      <c r="J526" s="105"/>
      <c r="K526" s="105"/>
      <c r="L526" s="106"/>
    </row>
    <row r="527" spans="1:12" ht="20.100000000000001" customHeight="1">
      <c r="A527" s="99"/>
      <c r="B527" s="192"/>
      <c r="C527" s="210"/>
      <c r="D527" s="102" t="s">
        <v>679</v>
      </c>
      <c r="E527" s="100"/>
      <c r="F527" s="103">
        <v>116</v>
      </c>
      <c r="G527" s="104">
        <v>14.852752880921894</v>
      </c>
      <c r="H527" s="103">
        <v>155</v>
      </c>
      <c r="I527" s="104">
        <v>16.162669447340981</v>
      </c>
      <c r="J527" s="105"/>
      <c r="K527" s="105"/>
      <c r="L527" s="106"/>
    </row>
    <row r="528" spans="1:12" ht="20.100000000000001" customHeight="1">
      <c r="A528" s="99"/>
      <c r="B528" s="192"/>
      <c r="C528" s="210"/>
      <c r="D528" s="102" t="s">
        <v>680</v>
      </c>
      <c r="E528" s="100"/>
      <c r="F528" s="103">
        <v>11</v>
      </c>
      <c r="G528" s="104">
        <v>1.408450704225352</v>
      </c>
      <c r="H528" s="103">
        <v>22</v>
      </c>
      <c r="I528" s="104">
        <v>2.2940563086548487</v>
      </c>
      <c r="J528" s="105"/>
      <c r="K528" s="105"/>
      <c r="L528" s="106"/>
    </row>
    <row r="529" spans="1:12" ht="20.100000000000001" customHeight="1">
      <c r="A529" s="141" t="s">
        <v>2994</v>
      </c>
      <c r="B529" s="209" t="s">
        <v>681</v>
      </c>
      <c r="C529" s="215" t="s">
        <v>2186</v>
      </c>
      <c r="D529" s="143" t="s">
        <v>1538</v>
      </c>
      <c r="E529" s="142"/>
      <c r="F529" s="160">
        <v>22</v>
      </c>
      <c r="G529" s="164">
        <v>2.816901408450704</v>
      </c>
      <c r="H529" s="160">
        <v>61</v>
      </c>
      <c r="I529" s="164">
        <v>6.3607924921793542</v>
      </c>
      <c r="J529" s="178" t="s">
        <v>1</v>
      </c>
      <c r="K529" s="178" t="s">
        <v>1</v>
      </c>
      <c r="L529" s="185" t="s">
        <v>2347</v>
      </c>
    </row>
    <row r="530" spans="1:12" ht="20.100000000000001" customHeight="1">
      <c r="A530" s="99"/>
      <c r="B530" s="192"/>
      <c r="C530" s="210"/>
      <c r="D530" s="102" t="s">
        <v>286</v>
      </c>
      <c r="E530" s="100"/>
      <c r="F530" s="103">
        <v>210</v>
      </c>
      <c r="G530" s="104">
        <v>26.888604353393085</v>
      </c>
      <c r="H530" s="103">
        <v>278</v>
      </c>
      <c r="I530" s="104">
        <v>28.988529718456725</v>
      </c>
      <c r="J530" s="105"/>
      <c r="K530" s="105"/>
      <c r="L530" s="106" t="s">
        <v>4968</v>
      </c>
    </row>
    <row r="531" spans="1:12" ht="20.100000000000001" customHeight="1">
      <c r="A531" s="99"/>
      <c r="B531" s="192"/>
      <c r="C531" s="210"/>
      <c r="D531" s="102" t="s">
        <v>558</v>
      </c>
      <c r="E531" s="100"/>
      <c r="F531" s="103">
        <v>445</v>
      </c>
      <c r="G531" s="104">
        <v>56.978233034571062</v>
      </c>
      <c r="H531" s="103">
        <v>478</v>
      </c>
      <c r="I531" s="104">
        <v>49.843587069864441</v>
      </c>
      <c r="J531" s="105"/>
      <c r="K531" s="105"/>
      <c r="L531" s="106"/>
    </row>
    <row r="532" spans="1:12" ht="20.100000000000001" customHeight="1">
      <c r="A532" s="99"/>
      <c r="B532" s="192"/>
      <c r="C532" s="210"/>
      <c r="D532" s="102" t="s">
        <v>679</v>
      </c>
      <c r="E532" s="100"/>
      <c r="F532" s="103">
        <v>93</v>
      </c>
      <c r="G532" s="104">
        <v>11.907810499359796</v>
      </c>
      <c r="H532" s="103">
        <v>131</v>
      </c>
      <c r="I532" s="104">
        <v>13.660062565172055</v>
      </c>
      <c r="J532" s="105"/>
      <c r="K532" s="105"/>
      <c r="L532" s="106"/>
    </row>
    <row r="533" spans="1:12" ht="20.100000000000001" customHeight="1">
      <c r="A533" s="99"/>
      <c r="B533" s="192"/>
      <c r="C533" s="210"/>
      <c r="D533" s="102" t="s">
        <v>680</v>
      </c>
      <c r="E533" s="100"/>
      <c r="F533" s="103">
        <v>11</v>
      </c>
      <c r="G533" s="104">
        <v>1.408450704225352</v>
      </c>
      <c r="H533" s="103">
        <v>11</v>
      </c>
      <c r="I533" s="104">
        <v>1.1470281543274243</v>
      </c>
      <c r="J533" s="105"/>
      <c r="K533" s="105"/>
      <c r="L533" s="106"/>
    </row>
    <row r="534" spans="1:12" ht="20.100000000000001" customHeight="1">
      <c r="A534" s="141" t="s">
        <v>2995</v>
      </c>
      <c r="B534" s="209" t="s">
        <v>682</v>
      </c>
      <c r="C534" s="215" t="s">
        <v>2186</v>
      </c>
      <c r="D534" s="143" t="s">
        <v>1538</v>
      </c>
      <c r="E534" s="142"/>
      <c r="F534" s="160">
        <v>10</v>
      </c>
      <c r="G534" s="164">
        <v>1.2804097311139564</v>
      </c>
      <c r="H534" s="160">
        <v>19</v>
      </c>
      <c r="I534" s="164">
        <v>1.9812304483837331</v>
      </c>
      <c r="J534" s="178" t="s">
        <v>1</v>
      </c>
      <c r="K534" s="178" t="s">
        <v>1</v>
      </c>
      <c r="L534" s="185" t="s">
        <v>2348</v>
      </c>
    </row>
    <row r="535" spans="1:12" ht="20.100000000000001" customHeight="1">
      <c r="A535" s="99"/>
      <c r="B535" s="192"/>
      <c r="C535" s="210"/>
      <c r="D535" s="102" t="s">
        <v>286</v>
      </c>
      <c r="E535" s="100"/>
      <c r="F535" s="103">
        <v>91</v>
      </c>
      <c r="G535" s="104">
        <v>11.651728553137003</v>
      </c>
      <c r="H535" s="103">
        <v>95</v>
      </c>
      <c r="I535" s="104">
        <v>9.9061522419186652</v>
      </c>
      <c r="J535" s="105"/>
      <c r="K535" s="105"/>
      <c r="L535" s="106"/>
    </row>
    <row r="536" spans="1:12" ht="20.100000000000001" customHeight="1">
      <c r="A536" s="99"/>
      <c r="B536" s="192"/>
      <c r="C536" s="210"/>
      <c r="D536" s="102" t="s">
        <v>558</v>
      </c>
      <c r="E536" s="100"/>
      <c r="F536" s="103">
        <v>368</v>
      </c>
      <c r="G536" s="104">
        <v>47.119078104993598</v>
      </c>
      <c r="H536" s="103">
        <v>424</v>
      </c>
      <c r="I536" s="104">
        <v>44.212721584984358</v>
      </c>
      <c r="J536" s="105"/>
      <c r="K536" s="105"/>
      <c r="L536" s="106"/>
    </row>
    <row r="537" spans="1:12" ht="20.100000000000001" customHeight="1">
      <c r="A537" s="99"/>
      <c r="B537" s="192"/>
      <c r="C537" s="210"/>
      <c r="D537" s="102" t="s">
        <v>679</v>
      </c>
      <c r="E537" s="100"/>
      <c r="F537" s="103">
        <v>273</v>
      </c>
      <c r="G537" s="104">
        <v>34.955185659411015</v>
      </c>
      <c r="H537" s="103">
        <v>363</v>
      </c>
      <c r="I537" s="104">
        <v>37.851929092805001</v>
      </c>
      <c r="J537" s="105"/>
      <c r="K537" s="105"/>
      <c r="L537" s="106"/>
    </row>
    <row r="538" spans="1:12" ht="20.100000000000001" customHeight="1">
      <c r="A538" s="99"/>
      <c r="B538" s="192"/>
      <c r="C538" s="210"/>
      <c r="D538" s="102" t="s">
        <v>680</v>
      </c>
      <c r="E538" s="100"/>
      <c r="F538" s="103">
        <v>39</v>
      </c>
      <c r="G538" s="104">
        <v>4.9935979513444302</v>
      </c>
      <c r="H538" s="103">
        <v>58</v>
      </c>
      <c r="I538" s="104">
        <v>6.0479666319082384</v>
      </c>
      <c r="J538" s="105"/>
      <c r="K538" s="105"/>
      <c r="L538" s="106"/>
    </row>
    <row r="539" spans="1:12" ht="20.100000000000001" customHeight="1">
      <c r="A539" s="141" t="s">
        <v>2996</v>
      </c>
      <c r="B539" s="209" t="s">
        <v>683</v>
      </c>
      <c r="C539" s="215" t="s">
        <v>2186</v>
      </c>
      <c r="D539" s="143" t="s">
        <v>684</v>
      </c>
      <c r="E539" s="142"/>
      <c r="F539" s="160">
        <v>42</v>
      </c>
      <c r="G539" s="164">
        <v>5.3777208706786173</v>
      </c>
      <c r="H539" s="160">
        <v>59</v>
      </c>
      <c r="I539" s="164">
        <v>6.1522419186652764</v>
      </c>
      <c r="J539" s="178" t="s">
        <v>1</v>
      </c>
      <c r="K539" s="178" t="s">
        <v>1</v>
      </c>
      <c r="L539" s="185"/>
    </row>
    <row r="540" spans="1:12" ht="20.100000000000001" customHeight="1">
      <c r="A540" s="99"/>
      <c r="B540" s="192"/>
      <c r="C540" s="210"/>
      <c r="D540" s="102" t="s">
        <v>685</v>
      </c>
      <c r="E540" s="100"/>
      <c r="F540" s="103">
        <v>404</v>
      </c>
      <c r="G540" s="104">
        <v>51.728553137003843</v>
      </c>
      <c r="H540" s="103">
        <v>546</v>
      </c>
      <c r="I540" s="104">
        <v>56.934306569343065</v>
      </c>
      <c r="J540" s="105"/>
      <c r="K540" s="105"/>
      <c r="L540" s="106"/>
    </row>
    <row r="541" spans="1:12" ht="20.100000000000001" customHeight="1">
      <c r="A541" s="99"/>
      <c r="B541" s="192"/>
      <c r="C541" s="210"/>
      <c r="D541" s="102" t="s">
        <v>558</v>
      </c>
      <c r="E541" s="100"/>
      <c r="F541" s="103">
        <v>252</v>
      </c>
      <c r="G541" s="104">
        <v>32.2663252240717</v>
      </c>
      <c r="H541" s="103">
        <v>292</v>
      </c>
      <c r="I541" s="104">
        <v>30.448383733055266</v>
      </c>
      <c r="J541" s="105"/>
      <c r="K541" s="105"/>
      <c r="L541" s="106"/>
    </row>
    <row r="542" spans="1:12" ht="20.100000000000001" customHeight="1">
      <c r="A542" s="99"/>
      <c r="B542" s="192"/>
      <c r="C542" s="210"/>
      <c r="D542" s="102" t="s">
        <v>1996</v>
      </c>
      <c r="E542" s="100"/>
      <c r="F542" s="103">
        <v>82</v>
      </c>
      <c r="G542" s="104">
        <v>10.499359795134444</v>
      </c>
      <c r="H542" s="103">
        <v>58</v>
      </c>
      <c r="I542" s="104">
        <v>6.0479666319082384</v>
      </c>
      <c r="J542" s="105"/>
      <c r="K542" s="105"/>
      <c r="L542" s="106"/>
    </row>
    <row r="543" spans="1:12" ht="20.100000000000001" customHeight="1">
      <c r="A543" s="99"/>
      <c r="B543" s="192"/>
      <c r="C543" s="210"/>
      <c r="D543" s="102" t="s">
        <v>1995</v>
      </c>
      <c r="E543" s="100"/>
      <c r="F543" s="103">
        <v>1</v>
      </c>
      <c r="G543" s="104">
        <v>0.12804097311139565</v>
      </c>
      <c r="H543" s="103">
        <v>4</v>
      </c>
      <c r="I543" s="104">
        <v>0.41710114702815432</v>
      </c>
      <c r="J543" s="105"/>
      <c r="K543" s="105"/>
      <c r="L543" s="106"/>
    </row>
    <row r="544" spans="1:12" ht="20.100000000000001" customHeight="1">
      <c r="A544" s="141" t="s">
        <v>2997</v>
      </c>
      <c r="B544" s="209" t="s">
        <v>686</v>
      </c>
      <c r="C544" s="215" t="s">
        <v>2186</v>
      </c>
      <c r="D544" s="143" t="s">
        <v>684</v>
      </c>
      <c r="E544" s="142"/>
      <c r="F544" s="160">
        <v>69</v>
      </c>
      <c r="G544" s="164">
        <v>8.8348271446862991</v>
      </c>
      <c r="H544" s="160">
        <v>92</v>
      </c>
      <c r="I544" s="164">
        <v>9.5933263816475485</v>
      </c>
      <c r="J544" s="178" t="s">
        <v>1</v>
      </c>
      <c r="K544" s="178" t="s">
        <v>1</v>
      </c>
      <c r="L544" s="185"/>
    </row>
    <row r="545" spans="1:12" ht="20.100000000000001" customHeight="1">
      <c r="A545" s="99"/>
      <c r="B545" s="192"/>
      <c r="C545" s="210"/>
      <c r="D545" s="102" t="s">
        <v>685</v>
      </c>
      <c r="E545" s="100"/>
      <c r="F545" s="103">
        <v>386</v>
      </c>
      <c r="G545" s="104">
        <v>49.423815620998717</v>
      </c>
      <c r="H545" s="103">
        <v>550</v>
      </c>
      <c r="I545" s="104">
        <v>57.351407716371213</v>
      </c>
      <c r="J545" s="105"/>
      <c r="K545" s="105"/>
      <c r="L545" s="106"/>
    </row>
    <row r="546" spans="1:12" ht="20.100000000000001" customHeight="1">
      <c r="A546" s="99"/>
      <c r="B546" s="192"/>
      <c r="C546" s="210"/>
      <c r="D546" s="102" t="s">
        <v>558</v>
      </c>
      <c r="E546" s="100"/>
      <c r="F546" s="103">
        <v>258</v>
      </c>
      <c r="G546" s="104">
        <v>33.034571062740078</v>
      </c>
      <c r="H546" s="103">
        <v>286</v>
      </c>
      <c r="I546" s="104">
        <v>29.822732012513036</v>
      </c>
      <c r="J546" s="105"/>
      <c r="K546" s="105"/>
      <c r="L546" s="106"/>
    </row>
    <row r="547" spans="1:12" ht="20.100000000000001" customHeight="1">
      <c r="A547" s="99"/>
      <c r="B547" s="192"/>
      <c r="C547" s="210"/>
      <c r="D547" s="102" t="s">
        <v>1996</v>
      </c>
      <c r="E547" s="100"/>
      <c r="F547" s="103">
        <v>60</v>
      </c>
      <c r="G547" s="104">
        <v>7.6824583866837388</v>
      </c>
      <c r="H547" s="103">
        <v>30</v>
      </c>
      <c r="I547" s="104">
        <v>3.1282586027111576</v>
      </c>
      <c r="J547" s="105"/>
      <c r="K547" s="105"/>
      <c r="L547" s="106"/>
    </row>
    <row r="548" spans="1:12" ht="20.100000000000001" customHeight="1">
      <c r="A548" s="99"/>
      <c r="B548" s="192"/>
      <c r="C548" s="210"/>
      <c r="D548" s="102" t="s">
        <v>1995</v>
      </c>
      <c r="E548" s="100"/>
      <c r="F548" s="103">
        <v>8</v>
      </c>
      <c r="G548" s="104">
        <v>1.0243277848911652</v>
      </c>
      <c r="H548" s="103">
        <v>1</v>
      </c>
      <c r="I548" s="104">
        <v>0.10427528675703858</v>
      </c>
      <c r="J548" s="105"/>
      <c r="K548" s="105"/>
      <c r="L548" s="106"/>
    </row>
    <row r="549" spans="1:12" ht="20.100000000000001" customHeight="1">
      <c r="A549" s="141" t="s">
        <v>2998</v>
      </c>
      <c r="B549" s="209" t="s">
        <v>687</v>
      </c>
      <c r="C549" s="215" t="s">
        <v>2186</v>
      </c>
      <c r="D549" s="143" t="s">
        <v>684</v>
      </c>
      <c r="E549" s="142"/>
      <c r="F549" s="160">
        <v>66</v>
      </c>
      <c r="G549" s="164">
        <v>8.4507042253521121</v>
      </c>
      <c r="H549" s="160">
        <v>86</v>
      </c>
      <c r="I549" s="164">
        <v>8.9676746611053186</v>
      </c>
      <c r="J549" s="178" t="s">
        <v>1</v>
      </c>
      <c r="K549" s="178" t="s">
        <v>1</v>
      </c>
      <c r="L549" s="185"/>
    </row>
    <row r="550" spans="1:12" ht="20.100000000000001" customHeight="1">
      <c r="A550" s="99"/>
      <c r="B550" s="192"/>
      <c r="C550" s="210"/>
      <c r="D550" s="102" t="s">
        <v>685</v>
      </c>
      <c r="E550" s="100"/>
      <c r="F550" s="103">
        <v>398</v>
      </c>
      <c r="G550" s="104">
        <v>50.960307298335465</v>
      </c>
      <c r="H550" s="103">
        <v>519</v>
      </c>
      <c r="I550" s="104">
        <v>54.118873826903027</v>
      </c>
      <c r="J550" s="105"/>
      <c r="K550" s="105"/>
      <c r="L550" s="106"/>
    </row>
    <row r="551" spans="1:12" ht="20.100000000000001" customHeight="1">
      <c r="A551" s="99"/>
      <c r="B551" s="192"/>
      <c r="C551" s="210"/>
      <c r="D551" s="102" t="s">
        <v>558</v>
      </c>
      <c r="E551" s="100"/>
      <c r="F551" s="103">
        <v>232</v>
      </c>
      <c r="G551" s="104">
        <v>29.705505761843789</v>
      </c>
      <c r="H551" s="103">
        <v>320</v>
      </c>
      <c r="I551" s="104">
        <v>33.368091762252341</v>
      </c>
      <c r="J551" s="105"/>
      <c r="K551" s="105"/>
      <c r="L551" s="106"/>
    </row>
    <row r="552" spans="1:12" ht="20.100000000000001" customHeight="1">
      <c r="A552" s="99"/>
      <c r="B552" s="192"/>
      <c r="C552" s="210"/>
      <c r="D552" s="102" t="s">
        <v>1996</v>
      </c>
      <c r="E552" s="100"/>
      <c r="F552" s="103">
        <v>76</v>
      </c>
      <c r="G552" s="104">
        <v>9.7311139564660696</v>
      </c>
      <c r="H552" s="103">
        <v>30</v>
      </c>
      <c r="I552" s="104">
        <v>3.1282586027111576</v>
      </c>
      <c r="J552" s="105"/>
      <c r="K552" s="105"/>
      <c r="L552" s="106"/>
    </row>
    <row r="553" spans="1:12" ht="20.100000000000001" customHeight="1">
      <c r="A553" s="99"/>
      <c r="B553" s="192"/>
      <c r="C553" s="210"/>
      <c r="D553" s="102" t="s">
        <v>1995</v>
      </c>
      <c r="E553" s="100"/>
      <c r="F553" s="103">
        <v>9</v>
      </c>
      <c r="G553" s="104">
        <v>1.1523687580025608</v>
      </c>
      <c r="H553" s="103">
        <v>4</v>
      </c>
      <c r="I553" s="104">
        <v>0.41710114702815432</v>
      </c>
      <c r="J553" s="105"/>
      <c r="K553" s="105"/>
      <c r="L553" s="106"/>
    </row>
    <row r="554" spans="1:12" ht="20.100000000000001" customHeight="1">
      <c r="A554" s="141" t="s">
        <v>2999</v>
      </c>
      <c r="B554" s="209" t="s">
        <v>688</v>
      </c>
      <c r="C554" s="215" t="s">
        <v>2186</v>
      </c>
      <c r="D554" s="143" t="s">
        <v>684</v>
      </c>
      <c r="E554" s="142"/>
      <c r="F554" s="160">
        <v>56</v>
      </c>
      <c r="G554" s="164">
        <v>7.1702944942381563</v>
      </c>
      <c r="H554" s="160">
        <v>81</v>
      </c>
      <c r="I554" s="164">
        <v>8.4462982273201241</v>
      </c>
      <c r="J554" s="178" t="s">
        <v>1</v>
      </c>
      <c r="K554" s="178" t="s">
        <v>1</v>
      </c>
      <c r="L554" s="185"/>
    </row>
    <row r="555" spans="1:12" ht="20.100000000000001" customHeight="1">
      <c r="A555" s="99"/>
      <c r="B555" s="192"/>
      <c r="C555" s="210"/>
      <c r="D555" s="102" t="s">
        <v>685</v>
      </c>
      <c r="E555" s="100"/>
      <c r="F555" s="103">
        <v>386</v>
      </c>
      <c r="G555" s="104">
        <v>49.423815620998717</v>
      </c>
      <c r="H555" s="103">
        <v>508</v>
      </c>
      <c r="I555" s="104">
        <v>52.971845672575604</v>
      </c>
      <c r="J555" s="105"/>
      <c r="K555" s="105"/>
      <c r="L555" s="106"/>
    </row>
    <row r="556" spans="1:12" ht="20.100000000000001" customHeight="1">
      <c r="A556" s="99"/>
      <c r="B556" s="192"/>
      <c r="C556" s="210"/>
      <c r="D556" s="102" t="s">
        <v>558</v>
      </c>
      <c r="E556" s="100"/>
      <c r="F556" s="103">
        <v>262</v>
      </c>
      <c r="G556" s="104">
        <v>33.546734955185663</v>
      </c>
      <c r="H556" s="103">
        <v>328</v>
      </c>
      <c r="I556" s="104">
        <v>34.202294056308659</v>
      </c>
      <c r="J556" s="105"/>
      <c r="K556" s="105"/>
      <c r="L556" s="106"/>
    </row>
    <row r="557" spans="1:12" ht="20.100000000000001" customHeight="1">
      <c r="A557" s="99"/>
      <c r="B557" s="192"/>
      <c r="C557" s="210"/>
      <c r="D557" s="102" t="s">
        <v>1996</v>
      </c>
      <c r="E557" s="100"/>
      <c r="F557" s="103">
        <v>72</v>
      </c>
      <c r="G557" s="104">
        <v>9.2189500640204862</v>
      </c>
      <c r="H557" s="103">
        <v>37</v>
      </c>
      <c r="I557" s="104">
        <v>3.8581856100104277</v>
      </c>
      <c r="J557" s="105"/>
      <c r="K557" s="105"/>
      <c r="L557" s="106"/>
    </row>
    <row r="558" spans="1:12" ht="20.100000000000001" customHeight="1">
      <c r="A558" s="99"/>
      <c r="B558" s="192"/>
      <c r="C558" s="210"/>
      <c r="D558" s="102" t="s">
        <v>1995</v>
      </c>
      <c r="E558" s="100"/>
      <c r="F558" s="103">
        <v>5</v>
      </c>
      <c r="G558" s="104">
        <v>0.6402048655569782</v>
      </c>
      <c r="H558" s="103">
        <v>5</v>
      </c>
      <c r="I558" s="104">
        <v>0.52137643378519283</v>
      </c>
      <c r="J558" s="105"/>
      <c r="K558" s="105"/>
      <c r="L558" s="106"/>
    </row>
    <row r="559" spans="1:12" ht="20.100000000000001" customHeight="1">
      <c r="A559" s="141" t="s">
        <v>3000</v>
      </c>
      <c r="B559" s="209" t="s">
        <v>689</v>
      </c>
      <c r="C559" s="215" t="s">
        <v>2186</v>
      </c>
      <c r="D559" s="143" t="s">
        <v>684</v>
      </c>
      <c r="E559" s="142"/>
      <c r="F559" s="160">
        <v>112</v>
      </c>
      <c r="G559" s="164">
        <v>14.340588988476313</v>
      </c>
      <c r="H559" s="160">
        <v>129</v>
      </c>
      <c r="I559" s="164">
        <v>13.451511991657977</v>
      </c>
      <c r="J559" s="178" t="s">
        <v>1</v>
      </c>
      <c r="K559" s="178" t="s">
        <v>1</v>
      </c>
      <c r="L559" s="185"/>
    </row>
    <row r="560" spans="1:12" ht="20.100000000000001" customHeight="1">
      <c r="A560" s="99"/>
      <c r="B560" s="192"/>
      <c r="C560" s="210"/>
      <c r="D560" s="102" t="s">
        <v>685</v>
      </c>
      <c r="E560" s="100"/>
      <c r="F560" s="103">
        <v>396</v>
      </c>
      <c r="G560" s="104">
        <v>50.70422535211268</v>
      </c>
      <c r="H560" s="103">
        <v>536</v>
      </c>
      <c r="I560" s="104">
        <v>55.891553701772679</v>
      </c>
      <c r="J560" s="105"/>
      <c r="K560" s="105"/>
      <c r="L560" s="106"/>
    </row>
    <row r="561" spans="1:12" ht="20.100000000000001" customHeight="1">
      <c r="A561" s="99"/>
      <c r="B561" s="192"/>
      <c r="C561" s="210"/>
      <c r="D561" s="102" t="s">
        <v>558</v>
      </c>
      <c r="E561" s="100"/>
      <c r="F561" s="103">
        <v>195</v>
      </c>
      <c r="G561" s="104">
        <v>24.967989756722151</v>
      </c>
      <c r="H561" s="103">
        <v>249</v>
      </c>
      <c r="I561" s="104">
        <v>25.964546402502609</v>
      </c>
      <c r="J561" s="105"/>
      <c r="K561" s="105"/>
      <c r="L561" s="106"/>
    </row>
    <row r="562" spans="1:12" ht="20.100000000000001" customHeight="1">
      <c r="A562" s="99"/>
      <c r="B562" s="192"/>
      <c r="C562" s="210"/>
      <c r="D562" s="102" t="s">
        <v>1996</v>
      </c>
      <c r="E562" s="100"/>
      <c r="F562" s="103">
        <v>75</v>
      </c>
      <c r="G562" s="104">
        <v>9.6030729833546733</v>
      </c>
      <c r="H562" s="103">
        <v>38</v>
      </c>
      <c r="I562" s="104">
        <v>3.9624608967674662</v>
      </c>
      <c r="J562" s="105"/>
      <c r="K562" s="105"/>
      <c r="L562" s="106"/>
    </row>
    <row r="563" spans="1:12" ht="20.100000000000001" customHeight="1">
      <c r="A563" s="99"/>
      <c r="B563" s="192"/>
      <c r="C563" s="210"/>
      <c r="D563" s="102" t="s">
        <v>1995</v>
      </c>
      <c r="E563" s="100"/>
      <c r="F563" s="103">
        <v>3</v>
      </c>
      <c r="G563" s="104">
        <v>0.38412291933418696</v>
      </c>
      <c r="H563" s="103">
        <v>7</v>
      </c>
      <c r="I563" s="104">
        <v>0.72992700729927007</v>
      </c>
      <c r="J563" s="105"/>
      <c r="K563" s="105"/>
      <c r="L563" s="106"/>
    </row>
    <row r="564" spans="1:12" ht="20.100000000000001" customHeight="1">
      <c r="A564" s="141" t="s">
        <v>3001</v>
      </c>
      <c r="B564" s="209" t="s">
        <v>690</v>
      </c>
      <c r="C564" s="215" t="s">
        <v>2186</v>
      </c>
      <c r="D564" s="143" t="s">
        <v>288</v>
      </c>
      <c r="E564" s="142"/>
      <c r="F564" s="160">
        <v>6</v>
      </c>
      <c r="G564" s="164">
        <v>0.76824583866837393</v>
      </c>
      <c r="H564" s="160">
        <v>20</v>
      </c>
      <c r="I564" s="164">
        <v>2.0855057351407713</v>
      </c>
      <c r="J564" s="178" t="s">
        <v>1</v>
      </c>
      <c r="K564" s="178" t="s">
        <v>1</v>
      </c>
      <c r="L564" s="185"/>
    </row>
    <row r="565" spans="1:12" ht="20.100000000000001" customHeight="1">
      <c r="A565" s="99"/>
      <c r="B565" s="192"/>
      <c r="C565" s="210"/>
      <c r="D565" s="102" t="s">
        <v>289</v>
      </c>
      <c r="E565" s="100"/>
      <c r="F565" s="103">
        <v>239</v>
      </c>
      <c r="G565" s="104">
        <v>30.601792573623559</v>
      </c>
      <c r="H565" s="103">
        <v>274</v>
      </c>
      <c r="I565" s="104">
        <v>28.571428571428569</v>
      </c>
      <c r="J565" s="105"/>
      <c r="K565" s="105"/>
      <c r="L565" s="106"/>
    </row>
    <row r="566" spans="1:12" ht="20.100000000000001" customHeight="1">
      <c r="A566" s="99"/>
      <c r="B566" s="192"/>
      <c r="C566" s="210"/>
      <c r="D566" s="102" t="s">
        <v>118</v>
      </c>
      <c r="E566" s="100"/>
      <c r="F566" s="103">
        <v>354</v>
      </c>
      <c r="G566" s="104">
        <v>45.326504481434057</v>
      </c>
      <c r="H566" s="103">
        <v>458</v>
      </c>
      <c r="I566" s="104">
        <v>47.75808133472367</v>
      </c>
      <c r="J566" s="105"/>
      <c r="K566" s="105"/>
      <c r="L566" s="106"/>
    </row>
    <row r="567" spans="1:12" ht="20.100000000000001" customHeight="1">
      <c r="A567" s="99"/>
      <c r="B567" s="192"/>
      <c r="C567" s="210"/>
      <c r="D567" s="102" t="s">
        <v>290</v>
      </c>
      <c r="E567" s="100"/>
      <c r="F567" s="103">
        <v>171</v>
      </c>
      <c r="G567" s="104">
        <v>21.895006402048654</v>
      </c>
      <c r="H567" s="103">
        <v>189</v>
      </c>
      <c r="I567" s="104">
        <v>19.708029197080293</v>
      </c>
      <c r="J567" s="105"/>
      <c r="K567" s="105"/>
      <c r="L567" s="106"/>
    </row>
    <row r="568" spans="1:12" ht="20.100000000000001" customHeight="1">
      <c r="A568" s="99"/>
      <c r="B568" s="192"/>
      <c r="C568" s="210"/>
      <c r="D568" s="102" t="s">
        <v>291</v>
      </c>
      <c r="E568" s="100"/>
      <c r="F568" s="103">
        <v>11</v>
      </c>
      <c r="G568" s="104">
        <v>1.408450704225352</v>
      </c>
      <c r="H568" s="103">
        <v>18</v>
      </c>
      <c r="I568" s="104">
        <v>1.8769551616266946</v>
      </c>
      <c r="J568" s="105"/>
      <c r="K568" s="105"/>
      <c r="L568" s="106"/>
    </row>
    <row r="569" spans="1:12" ht="20.100000000000001" customHeight="1">
      <c r="A569" s="141" t="s">
        <v>3002</v>
      </c>
      <c r="B569" s="209" t="s">
        <v>691</v>
      </c>
      <c r="C569" s="215" t="s">
        <v>2186</v>
      </c>
      <c r="D569" s="143" t="s">
        <v>288</v>
      </c>
      <c r="E569" s="142"/>
      <c r="F569" s="160">
        <v>35</v>
      </c>
      <c r="G569" s="164">
        <v>4.4814340588988477</v>
      </c>
      <c r="H569" s="160">
        <v>54</v>
      </c>
      <c r="I569" s="164">
        <v>5.6308654848800836</v>
      </c>
      <c r="J569" s="178" t="s">
        <v>1</v>
      </c>
      <c r="K569" s="178" t="s">
        <v>1</v>
      </c>
      <c r="L569" s="185"/>
    </row>
    <row r="570" spans="1:12" ht="20.100000000000001" customHeight="1">
      <c r="A570" s="99"/>
      <c r="B570" s="192"/>
      <c r="C570" s="210"/>
      <c r="D570" s="102" t="s">
        <v>289</v>
      </c>
      <c r="E570" s="100"/>
      <c r="F570" s="103">
        <v>377</v>
      </c>
      <c r="G570" s="104">
        <v>48.271446862996157</v>
      </c>
      <c r="H570" s="103">
        <v>450</v>
      </c>
      <c r="I570" s="104">
        <v>46.923879040667359</v>
      </c>
      <c r="J570" s="105"/>
      <c r="K570" s="105"/>
      <c r="L570" s="106"/>
    </row>
    <row r="571" spans="1:12" ht="20.100000000000001" customHeight="1">
      <c r="A571" s="99"/>
      <c r="B571" s="192"/>
      <c r="C571" s="210"/>
      <c r="D571" s="102" t="s">
        <v>118</v>
      </c>
      <c r="E571" s="100"/>
      <c r="F571" s="103">
        <v>291</v>
      </c>
      <c r="G571" s="104">
        <v>37.259923175416134</v>
      </c>
      <c r="H571" s="103">
        <v>370</v>
      </c>
      <c r="I571" s="104">
        <v>38.581856100104275</v>
      </c>
      <c r="J571" s="105"/>
      <c r="K571" s="105"/>
      <c r="L571" s="106"/>
    </row>
    <row r="572" spans="1:12" ht="20.100000000000001" customHeight="1">
      <c r="A572" s="99"/>
      <c r="B572" s="192"/>
      <c r="C572" s="210"/>
      <c r="D572" s="102" t="s">
        <v>290</v>
      </c>
      <c r="E572" s="100"/>
      <c r="F572" s="103">
        <v>74</v>
      </c>
      <c r="G572" s="104">
        <v>9.475032010243277</v>
      </c>
      <c r="H572" s="103">
        <v>72</v>
      </c>
      <c r="I572" s="104">
        <v>7.5078206465067785</v>
      </c>
      <c r="J572" s="105"/>
      <c r="K572" s="105"/>
      <c r="L572" s="106"/>
    </row>
    <row r="573" spans="1:12" ht="20.100000000000001" customHeight="1">
      <c r="A573" s="99"/>
      <c r="B573" s="192"/>
      <c r="C573" s="210"/>
      <c r="D573" s="102" t="s">
        <v>291</v>
      </c>
      <c r="E573" s="100"/>
      <c r="F573" s="103">
        <v>4</v>
      </c>
      <c r="G573" s="104">
        <v>0.51216389244558258</v>
      </c>
      <c r="H573" s="103">
        <v>13</v>
      </c>
      <c r="I573" s="104">
        <v>1.3555787278415017</v>
      </c>
      <c r="J573" s="105"/>
      <c r="K573" s="105"/>
      <c r="L573" s="106"/>
    </row>
    <row r="574" spans="1:12" ht="20.100000000000001" customHeight="1">
      <c r="A574" s="141" t="s">
        <v>3003</v>
      </c>
      <c r="B574" s="209" t="s">
        <v>692</v>
      </c>
      <c r="C574" s="215" t="s">
        <v>2186</v>
      </c>
      <c r="D574" s="143" t="s">
        <v>288</v>
      </c>
      <c r="E574" s="142"/>
      <c r="F574" s="160">
        <v>25</v>
      </c>
      <c r="G574" s="164">
        <v>3.2010243277848911</v>
      </c>
      <c r="H574" s="160">
        <v>38</v>
      </c>
      <c r="I574" s="164">
        <v>3.9624608967674662</v>
      </c>
      <c r="J574" s="178" t="s">
        <v>1</v>
      </c>
      <c r="K574" s="178" t="s">
        <v>1</v>
      </c>
      <c r="L574" s="185"/>
    </row>
    <row r="575" spans="1:12" ht="20.100000000000001" customHeight="1">
      <c r="A575" s="99"/>
      <c r="B575" s="192"/>
      <c r="C575" s="210"/>
      <c r="D575" s="102" t="s">
        <v>289</v>
      </c>
      <c r="E575" s="100"/>
      <c r="F575" s="103">
        <v>375</v>
      </c>
      <c r="G575" s="104">
        <v>48.015364916773365</v>
      </c>
      <c r="H575" s="103">
        <v>455</v>
      </c>
      <c r="I575" s="104">
        <v>47.445255474452551</v>
      </c>
      <c r="J575" s="105"/>
      <c r="K575" s="105"/>
      <c r="L575" s="106"/>
    </row>
    <row r="576" spans="1:12" ht="20.100000000000001" customHeight="1">
      <c r="A576" s="99"/>
      <c r="B576" s="192"/>
      <c r="C576" s="210"/>
      <c r="D576" s="102" t="s">
        <v>118</v>
      </c>
      <c r="E576" s="100"/>
      <c r="F576" s="103">
        <v>320</v>
      </c>
      <c r="G576" s="104">
        <v>40.973111395646605</v>
      </c>
      <c r="H576" s="103">
        <v>409</v>
      </c>
      <c r="I576" s="104">
        <v>42.64859228362878</v>
      </c>
      <c r="J576" s="105"/>
      <c r="K576" s="105"/>
      <c r="L576" s="106"/>
    </row>
    <row r="577" spans="1:12" ht="20.100000000000001" customHeight="1">
      <c r="A577" s="99"/>
      <c r="B577" s="192"/>
      <c r="C577" s="210"/>
      <c r="D577" s="102" t="s">
        <v>290</v>
      </c>
      <c r="E577" s="100"/>
      <c r="F577" s="103">
        <v>61</v>
      </c>
      <c r="G577" s="104">
        <v>7.8104993597951342</v>
      </c>
      <c r="H577" s="103">
        <v>51</v>
      </c>
      <c r="I577" s="104">
        <v>5.3180396246089678</v>
      </c>
      <c r="J577" s="105"/>
      <c r="K577" s="105"/>
      <c r="L577" s="106"/>
    </row>
    <row r="578" spans="1:12" ht="20.100000000000001" customHeight="1">
      <c r="A578" s="99"/>
      <c r="B578" s="192"/>
      <c r="C578" s="210"/>
      <c r="D578" s="102" t="s">
        <v>291</v>
      </c>
      <c r="E578" s="100"/>
      <c r="F578" s="103"/>
      <c r="G578" s="104"/>
      <c r="H578" s="103">
        <v>6</v>
      </c>
      <c r="I578" s="104">
        <v>0.6256517205422315</v>
      </c>
      <c r="J578" s="105"/>
      <c r="K578" s="105"/>
      <c r="L578" s="106"/>
    </row>
    <row r="579" spans="1:12" ht="20.100000000000001" customHeight="1">
      <c r="A579" s="141" t="s">
        <v>3004</v>
      </c>
      <c r="B579" s="209" t="s">
        <v>693</v>
      </c>
      <c r="C579" s="215" t="s">
        <v>2186</v>
      </c>
      <c r="D579" s="143" t="s">
        <v>288</v>
      </c>
      <c r="E579" s="142"/>
      <c r="F579" s="160">
        <v>22</v>
      </c>
      <c r="G579" s="164">
        <v>2.816901408450704</v>
      </c>
      <c r="H579" s="160">
        <v>21</v>
      </c>
      <c r="I579" s="164">
        <v>2.1897810218978102</v>
      </c>
      <c r="J579" s="178" t="s">
        <v>1</v>
      </c>
      <c r="K579" s="178" t="s">
        <v>1</v>
      </c>
      <c r="L579" s="185"/>
    </row>
    <row r="580" spans="1:12" ht="20.100000000000001" customHeight="1">
      <c r="A580" s="99"/>
      <c r="B580" s="192"/>
      <c r="C580" s="210"/>
      <c r="D580" s="102" t="s">
        <v>289</v>
      </c>
      <c r="E580" s="100"/>
      <c r="F580" s="103">
        <v>271</v>
      </c>
      <c r="G580" s="104">
        <v>34.699103713188222</v>
      </c>
      <c r="H580" s="103">
        <v>320</v>
      </c>
      <c r="I580" s="104">
        <v>33.368091762252341</v>
      </c>
      <c r="J580" s="105"/>
      <c r="K580" s="105"/>
      <c r="L580" s="106"/>
    </row>
    <row r="581" spans="1:12" ht="20.100000000000001" customHeight="1">
      <c r="A581" s="99"/>
      <c r="B581" s="192"/>
      <c r="C581" s="210"/>
      <c r="D581" s="102" t="s">
        <v>118</v>
      </c>
      <c r="E581" s="100"/>
      <c r="F581" s="103">
        <v>360</v>
      </c>
      <c r="G581" s="104">
        <v>46.094750320102435</v>
      </c>
      <c r="H581" s="103">
        <v>449</v>
      </c>
      <c r="I581" s="104">
        <v>46.819603753910322</v>
      </c>
      <c r="J581" s="105"/>
      <c r="K581" s="105"/>
      <c r="L581" s="106"/>
    </row>
    <row r="582" spans="1:12" ht="20.100000000000001" customHeight="1">
      <c r="A582" s="99"/>
      <c r="B582" s="192"/>
      <c r="C582" s="210"/>
      <c r="D582" s="102" t="s">
        <v>290</v>
      </c>
      <c r="E582" s="100"/>
      <c r="F582" s="103">
        <v>119</v>
      </c>
      <c r="G582" s="104">
        <v>15.236875800256081</v>
      </c>
      <c r="H582" s="103">
        <v>144</v>
      </c>
      <c r="I582" s="104">
        <v>15.015641293013557</v>
      </c>
      <c r="J582" s="105"/>
      <c r="K582" s="105"/>
      <c r="L582" s="106"/>
    </row>
    <row r="583" spans="1:12" ht="20.100000000000001" customHeight="1">
      <c r="A583" s="99"/>
      <c r="B583" s="192"/>
      <c r="C583" s="210"/>
      <c r="D583" s="102" t="s">
        <v>291</v>
      </c>
      <c r="E583" s="100"/>
      <c r="F583" s="103">
        <v>9</v>
      </c>
      <c r="G583" s="104">
        <v>1.1523687580025608</v>
      </c>
      <c r="H583" s="103">
        <v>25</v>
      </c>
      <c r="I583" s="104">
        <v>2.6068821689259645</v>
      </c>
      <c r="J583" s="105"/>
      <c r="K583" s="105"/>
      <c r="L583" s="106"/>
    </row>
    <row r="584" spans="1:12" ht="20.100000000000001" customHeight="1">
      <c r="A584" s="141" t="s">
        <v>3005</v>
      </c>
      <c r="B584" s="209" t="s">
        <v>694</v>
      </c>
      <c r="C584" s="215" t="s">
        <v>2186</v>
      </c>
      <c r="D584" s="143" t="s">
        <v>288</v>
      </c>
      <c r="E584" s="142"/>
      <c r="F584" s="160">
        <v>31</v>
      </c>
      <c r="G584" s="164">
        <v>3.9692701664532652</v>
      </c>
      <c r="H584" s="160">
        <v>26</v>
      </c>
      <c r="I584" s="164">
        <v>2.7111574556830034</v>
      </c>
      <c r="J584" s="178" t="s">
        <v>1</v>
      </c>
      <c r="K584" s="178" t="s">
        <v>1</v>
      </c>
      <c r="L584" s="185"/>
    </row>
    <row r="585" spans="1:12" ht="20.100000000000001" customHeight="1">
      <c r="A585" s="99"/>
      <c r="B585" s="192"/>
      <c r="C585" s="210"/>
      <c r="D585" s="102" t="s">
        <v>289</v>
      </c>
      <c r="E585" s="100"/>
      <c r="F585" s="103">
        <v>365</v>
      </c>
      <c r="G585" s="104">
        <v>46.734955185659409</v>
      </c>
      <c r="H585" s="103">
        <v>431</v>
      </c>
      <c r="I585" s="104">
        <v>44.942648592283632</v>
      </c>
      <c r="J585" s="105"/>
      <c r="K585" s="105"/>
      <c r="L585" s="106"/>
    </row>
    <row r="586" spans="1:12" ht="20.100000000000001" customHeight="1">
      <c r="A586" s="99"/>
      <c r="B586" s="192"/>
      <c r="C586" s="210"/>
      <c r="D586" s="102" t="s">
        <v>118</v>
      </c>
      <c r="E586" s="100"/>
      <c r="F586" s="103">
        <v>295</v>
      </c>
      <c r="G586" s="104">
        <v>37.772087067861719</v>
      </c>
      <c r="H586" s="103">
        <v>401</v>
      </c>
      <c r="I586" s="104">
        <v>41.814389989572469</v>
      </c>
      <c r="J586" s="105"/>
      <c r="K586" s="105"/>
      <c r="L586" s="106"/>
    </row>
    <row r="587" spans="1:12" ht="20.100000000000001" customHeight="1">
      <c r="A587" s="99"/>
      <c r="B587" s="192"/>
      <c r="C587" s="210"/>
      <c r="D587" s="102" t="s">
        <v>290</v>
      </c>
      <c r="E587" s="100"/>
      <c r="F587" s="103">
        <v>84</v>
      </c>
      <c r="G587" s="104">
        <v>10.755441741357235</v>
      </c>
      <c r="H587" s="103">
        <v>86</v>
      </c>
      <c r="I587" s="104">
        <v>8.9676746611053186</v>
      </c>
      <c r="J587" s="105"/>
      <c r="K587" s="105"/>
      <c r="L587" s="106"/>
    </row>
    <row r="588" spans="1:12" ht="20.100000000000001" customHeight="1">
      <c r="A588" s="99"/>
      <c r="B588" s="192"/>
      <c r="C588" s="210"/>
      <c r="D588" s="102" t="s">
        <v>291</v>
      </c>
      <c r="E588" s="100"/>
      <c r="F588" s="103">
        <v>6</v>
      </c>
      <c r="G588" s="104">
        <v>0.76824583866837393</v>
      </c>
      <c r="H588" s="103">
        <v>15</v>
      </c>
      <c r="I588" s="104">
        <v>1.5641293013555788</v>
      </c>
      <c r="J588" s="105"/>
      <c r="K588" s="105"/>
      <c r="L588" s="106"/>
    </row>
    <row r="589" spans="1:12" ht="20.100000000000001" customHeight="1">
      <c r="A589" s="141" t="s">
        <v>3006</v>
      </c>
      <c r="B589" s="209" t="s">
        <v>695</v>
      </c>
      <c r="C589" s="215" t="s">
        <v>2186</v>
      </c>
      <c r="D589" s="143" t="s">
        <v>288</v>
      </c>
      <c r="E589" s="142"/>
      <c r="F589" s="160">
        <v>17</v>
      </c>
      <c r="G589" s="164">
        <v>2.1766965428937262</v>
      </c>
      <c r="H589" s="160">
        <v>17</v>
      </c>
      <c r="I589" s="164">
        <v>1.7726798748696557</v>
      </c>
      <c r="J589" s="178" t="s">
        <v>1</v>
      </c>
      <c r="K589" s="178" t="s">
        <v>1</v>
      </c>
      <c r="L589" s="185"/>
    </row>
    <row r="590" spans="1:12" ht="20.100000000000001" customHeight="1">
      <c r="A590" s="99"/>
      <c r="B590" s="192"/>
      <c r="C590" s="210"/>
      <c r="D590" s="102" t="s">
        <v>289</v>
      </c>
      <c r="E590" s="100"/>
      <c r="F590" s="103">
        <v>235</v>
      </c>
      <c r="G590" s="104">
        <v>30.089628681177977</v>
      </c>
      <c r="H590" s="103">
        <v>267</v>
      </c>
      <c r="I590" s="104">
        <v>27.841501564129302</v>
      </c>
      <c r="J590" s="105"/>
      <c r="K590" s="105"/>
      <c r="L590" s="106"/>
    </row>
    <row r="591" spans="1:12" ht="20.100000000000001" customHeight="1">
      <c r="A591" s="99"/>
      <c r="B591" s="192"/>
      <c r="C591" s="210"/>
      <c r="D591" s="102" t="s">
        <v>118</v>
      </c>
      <c r="E591" s="100"/>
      <c r="F591" s="103">
        <v>426</v>
      </c>
      <c r="G591" s="104">
        <v>54.545454545454547</v>
      </c>
      <c r="H591" s="103">
        <v>548</v>
      </c>
      <c r="I591" s="104">
        <v>57.142857142857139</v>
      </c>
      <c r="J591" s="105"/>
      <c r="K591" s="105"/>
      <c r="L591" s="106"/>
    </row>
    <row r="592" spans="1:12" ht="20.100000000000001" customHeight="1">
      <c r="A592" s="99"/>
      <c r="B592" s="192"/>
      <c r="C592" s="210"/>
      <c r="D592" s="102" t="s">
        <v>290</v>
      </c>
      <c r="E592" s="100"/>
      <c r="F592" s="103">
        <v>97</v>
      </c>
      <c r="G592" s="104">
        <v>12.419974391805377</v>
      </c>
      <c r="H592" s="103">
        <v>115</v>
      </c>
      <c r="I592" s="104">
        <v>11.991657977059438</v>
      </c>
      <c r="J592" s="105"/>
      <c r="K592" s="105"/>
      <c r="L592" s="106"/>
    </row>
    <row r="593" spans="1:12" ht="20.100000000000001" customHeight="1">
      <c r="A593" s="99"/>
      <c r="B593" s="192"/>
      <c r="C593" s="210"/>
      <c r="D593" s="102" t="s">
        <v>291</v>
      </c>
      <c r="E593" s="100"/>
      <c r="F593" s="103">
        <v>6</v>
      </c>
      <c r="G593" s="104">
        <v>0.76824583866837393</v>
      </c>
      <c r="H593" s="103">
        <v>12</v>
      </c>
      <c r="I593" s="104">
        <v>1.251303441084463</v>
      </c>
      <c r="J593" s="105"/>
      <c r="K593" s="105"/>
      <c r="L593" s="106"/>
    </row>
    <row r="594" spans="1:12" ht="20.100000000000001" customHeight="1">
      <c r="A594" s="141" t="s">
        <v>3007</v>
      </c>
      <c r="B594" s="209" t="s">
        <v>696</v>
      </c>
      <c r="C594" s="215" t="s">
        <v>2186</v>
      </c>
      <c r="D594" s="143" t="s">
        <v>288</v>
      </c>
      <c r="E594" s="142"/>
      <c r="F594" s="160">
        <v>49</v>
      </c>
      <c r="G594" s="164">
        <v>6.2740076824583868</v>
      </c>
      <c r="H594" s="160">
        <v>58</v>
      </c>
      <c r="I594" s="164">
        <v>6.0479666319082384</v>
      </c>
      <c r="J594" s="178" t="s">
        <v>1</v>
      </c>
      <c r="K594" s="178" t="s">
        <v>1</v>
      </c>
      <c r="L594" s="185"/>
    </row>
    <row r="595" spans="1:12" ht="20.100000000000001" customHeight="1">
      <c r="A595" s="99"/>
      <c r="B595" s="192"/>
      <c r="C595" s="210"/>
      <c r="D595" s="102" t="s">
        <v>289</v>
      </c>
      <c r="E595" s="100"/>
      <c r="F595" s="103">
        <v>360</v>
      </c>
      <c r="G595" s="104">
        <v>46.094750320102435</v>
      </c>
      <c r="H595" s="103">
        <v>462</v>
      </c>
      <c r="I595" s="104">
        <v>48.175182481751825</v>
      </c>
      <c r="J595" s="105"/>
      <c r="K595" s="105"/>
      <c r="L595" s="106"/>
    </row>
    <row r="596" spans="1:12" ht="20.100000000000001" customHeight="1">
      <c r="A596" s="99"/>
      <c r="B596" s="192"/>
      <c r="C596" s="210"/>
      <c r="D596" s="102" t="s">
        <v>118</v>
      </c>
      <c r="E596" s="100"/>
      <c r="F596" s="103">
        <v>321</v>
      </c>
      <c r="G596" s="104">
        <v>41.101152368758001</v>
      </c>
      <c r="H596" s="103">
        <v>402</v>
      </c>
      <c r="I596" s="104">
        <v>41.918665276329506</v>
      </c>
      <c r="J596" s="105"/>
      <c r="K596" s="105"/>
      <c r="L596" s="106"/>
    </row>
    <row r="597" spans="1:12" ht="20.100000000000001" customHeight="1">
      <c r="A597" s="99"/>
      <c r="B597" s="192"/>
      <c r="C597" s="210"/>
      <c r="D597" s="102" t="s">
        <v>290</v>
      </c>
      <c r="E597" s="100"/>
      <c r="F597" s="103">
        <v>50</v>
      </c>
      <c r="G597" s="104">
        <v>6.4020486555697822</v>
      </c>
      <c r="H597" s="103">
        <v>32</v>
      </c>
      <c r="I597" s="104">
        <v>3.3368091762252345</v>
      </c>
      <c r="J597" s="105"/>
      <c r="K597" s="105"/>
      <c r="L597" s="106"/>
    </row>
    <row r="598" spans="1:12" ht="20.100000000000001" customHeight="1">
      <c r="A598" s="99"/>
      <c r="B598" s="192"/>
      <c r="C598" s="210"/>
      <c r="D598" s="102" t="s">
        <v>291</v>
      </c>
      <c r="E598" s="100"/>
      <c r="F598" s="103">
        <v>1</v>
      </c>
      <c r="G598" s="104">
        <v>0.12804097311139565</v>
      </c>
      <c r="H598" s="103">
        <v>5</v>
      </c>
      <c r="I598" s="104">
        <v>0.52137643378519283</v>
      </c>
      <c r="J598" s="105"/>
      <c r="K598" s="105"/>
      <c r="L598" s="106"/>
    </row>
    <row r="599" spans="1:12" ht="20.100000000000001" customHeight="1">
      <c r="A599" s="141" t="s">
        <v>3008</v>
      </c>
      <c r="B599" s="209" t="s">
        <v>697</v>
      </c>
      <c r="C599" s="215" t="s">
        <v>2186</v>
      </c>
      <c r="D599" s="143" t="s">
        <v>288</v>
      </c>
      <c r="E599" s="142"/>
      <c r="F599" s="160">
        <v>14</v>
      </c>
      <c r="G599" s="164">
        <v>1.7925736235595391</v>
      </c>
      <c r="H599" s="160">
        <v>20</v>
      </c>
      <c r="I599" s="164">
        <v>2.0855057351407713</v>
      </c>
      <c r="J599" s="178" t="s">
        <v>1</v>
      </c>
      <c r="K599" s="178" t="s">
        <v>1</v>
      </c>
      <c r="L599" s="185"/>
    </row>
    <row r="600" spans="1:12" ht="20.100000000000001" customHeight="1">
      <c r="A600" s="99"/>
      <c r="B600" s="192"/>
      <c r="C600" s="210"/>
      <c r="D600" s="102" t="s">
        <v>289</v>
      </c>
      <c r="E600" s="100"/>
      <c r="F600" s="103">
        <v>243</v>
      </c>
      <c r="G600" s="104">
        <v>31.113956466069141</v>
      </c>
      <c r="H600" s="103">
        <v>283</v>
      </c>
      <c r="I600" s="104">
        <v>29.509906152241918</v>
      </c>
      <c r="J600" s="105"/>
      <c r="K600" s="105"/>
      <c r="L600" s="106"/>
    </row>
    <row r="601" spans="1:12" ht="20.100000000000001" customHeight="1">
      <c r="A601" s="99"/>
      <c r="B601" s="192"/>
      <c r="C601" s="210"/>
      <c r="D601" s="102" t="s">
        <v>118</v>
      </c>
      <c r="E601" s="100"/>
      <c r="F601" s="103">
        <v>452</v>
      </c>
      <c r="G601" s="104">
        <v>57.874519846350829</v>
      </c>
      <c r="H601" s="103">
        <v>575</v>
      </c>
      <c r="I601" s="104">
        <v>59.958289885297191</v>
      </c>
      <c r="J601" s="105"/>
      <c r="K601" s="105"/>
      <c r="L601" s="106"/>
    </row>
    <row r="602" spans="1:12" ht="20.100000000000001" customHeight="1">
      <c r="A602" s="99"/>
      <c r="B602" s="192"/>
      <c r="C602" s="210"/>
      <c r="D602" s="102" t="s">
        <v>290</v>
      </c>
      <c r="E602" s="100"/>
      <c r="F602" s="103">
        <v>60</v>
      </c>
      <c r="G602" s="104">
        <v>7.6824583866837388</v>
      </c>
      <c r="H602" s="103">
        <v>67</v>
      </c>
      <c r="I602" s="104">
        <v>6.9864442127215849</v>
      </c>
      <c r="J602" s="105"/>
      <c r="K602" s="105"/>
      <c r="L602" s="106"/>
    </row>
    <row r="603" spans="1:12" ht="20.100000000000001" customHeight="1">
      <c r="A603" s="99"/>
      <c r="B603" s="192"/>
      <c r="C603" s="210"/>
      <c r="D603" s="102" t="s">
        <v>291</v>
      </c>
      <c r="E603" s="100"/>
      <c r="F603" s="103">
        <v>12</v>
      </c>
      <c r="G603" s="104">
        <v>1.5364916773367479</v>
      </c>
      <c r="H603" s="103">
        <v>14</v>
      </c>
      <c r="I603" s="104">
        <v>1.4598540145985401</v>
      </c>
      <c r="J603" s="105"/>
      <c r="K603" s="105"/>
      <c r="L603" s="106"/>
    </row>
    <row r="604" spans="1:12" ht="20.100000000000001" customHeight="1">
      <c r="A604" s="141" t="s">
        <v>3009</v>
      </c>
      <c r="B604" s="209" t="s">
        <v>698</v>
      </c>
      <c r="C604" s="215" t="s">
        <v>2186</v>
      </c>
      <c r="D604" s="143" t="s">
        <v>288</v>
      </c>
      <c r="E604" s="142"/>
      <c r="F604" s="160">
        <v>13</v>
      </c>
      <c r="G604" s="164">
        <v>1.6645326504481435</v>
      </c>
      <c r="H604" s="160">
        <v>15</v>
      </c>
      <c r="I604" s="164">
        <v>1.5641293013555788</v>
      </c>
      <c r="J604" s="178" t="s">
        <v>1</v>
      </c>
      <c r="K604" s="178" t="s">
        <v>1</v>
      </c>
      <c r="L604" s="185"/>
    </row>
    <row r="605" spans="1:12" ht="20.100000000000001" customHeight="1">
      <c r="A605" s="99"/>
      <c r="B605" s="192"/>
      <c r="C605" s="210"/>
      <c r="D605" s="102" t="s">
        <v>289</v>
      </c>
      <c r="E605" s="100"/>
      <c r="F605" s="103">
        <v>221</v>
      </c>
      <c r="G605" s="104">
        <v>28.297055057618437</v>
      </c>
      <c r="H605" s="103">
        <v>266</v>
      </c>
      <c r="I605" s="104">
        <v>27.737226277372262</v>
      </c>
      <c r="J605" s="105"/>
      <c r="K605" s="105"/>
      <c r="L605" s="106"/>
    </row>
    <row r="606" spans="1:12" ht="20.100000000000001" customHeight="1">
      <c r="A606" s="99"/>
      <c r="B606" s="192"/>
      <c r="C606" s="210"/>
      <c r="D606" s="102" t="s">
        <v>118</v>
      </c>
      <c r="E606" s="100"/>
      <c r="F606" s="103">
        <v>372</v>
      </c>
      <c r="G606" s="104">
        <v>47.631241997439183</v>
      </c>
      <c r="H606" s="103">
        <v>476</v>
      </c>
      <c r="I606" s="104">
        <v>49.635036496350367</v>
      </c>
      <c r="J606" s="105"/>
      <c r="K606" s="105"/>
      <c r="L606" s="106"/>
    </row>
    <row r="607" spans="1:12" ht="20.100000000000001" customHeight="1">
      <c r="A607" s="99"/>
      <c r="B607" s="192"/>
      <c r="C607" s="210"/>
      <c r="D607" s="102" t="s">
        <v>290</v>
      </c>
      <c r="E607" s="100"/>
      <c r="F607" s="103">
        <v>152</v>
      </c>
      <c r="G607" s="104">
        <v>19.462227912932139</v>
      </c>
      <c r="H607" s="103">
        <v>174</v>
      </c>
      <c r="I607" s="104">
        <v>18.143899895724715</v>
      </c>
      <c r="J607" s="105"/>
      <c r="K607" s="105"/>
      <c r="L607" s="106"/>
    </row>
    <row r="608" spans="1:12" ht="20.100000000000001" customHeight="1">
      <c r="A608" s="99"/>
      <c r="B608" s="192"/>
      <c r="C608" s="210"/>
      <c r="D608" s="102" t="s">
        <v>291</v>
      </c>
      <c r="E608" s="100"/>
      <c r="F608" s="103">
        <v>23</v>
      </c>
      <c r="G608" s="104">
        <v>2.9449423815620999</v>
      </c>
      <c r="H608" s="103">
        <v>28</v>
      </c>
      <c r="I608" s="104">
        <v>2.9197080291970803</v>
      </c>
      <c r="J608" s="105"/>
      <c r="K608" s="105"/>
      <c r="L608" s="106"/>
    </row>
    <row r="609" spans="1:12" ht="20.100000000000001" customHeight="1">
      <c r="A609" s="141" t="s">
        <v>3010</v>
      </c>
      <c r="B609" s="209" t="s">
        <v>699</v>
      </c>
      <c r="C609" s="215" t="s">
        <v>2186</v>
      </c>
      <c r="D609" s="143" t="s">
        <v>700</v>
      </c>
      <c r="E609" s="142"/>
      <c r="F609" s="160">
        <v>17</v>
      </c>
      <c r="G609" s="164">
        <v>2.1766965428937262</v>
      </c>
      <c r="H609" s="160">
        <v>19</v>
      </c>
      <c r="I609" s="164">
        <v>1.9812304483837331</v>
      </c>
      <c r="J609" s="178" t="s">
        <v>1</v>
      </c>
      <c r="K609" s="178" t="s">
        <v>1</v>
      </c>
      <c r="L609" s="185"/>
    </row>
    <row r="610" spans="1:12" ht="20.100000000000001" customHeight="1">
      <c r="A610" s="99"/>
      <c r="B610" s="192"/>
      <c r="C610" s="210"/>
      <c r="D610" s="102" t="s">
        <v>701</v>
      </c>
      <c r="E610" s="100"/>
      <c r="F610" s="103">
        <v>387</v>
      </c>
      <c r="G610" s="104">
        <v>49.551856594110113</v>
      </c>
      <c r="H610" s="103">
        <v>462</v>
      </c>
      <c r="I610" s="104">
        <v>48.175182481751825</v>
      </c>
      <c r="J610" s="105"/>
      <c r="K610" s="105"/>
      <c r="L610" s="106"/>
    </row>
    <row r="611" spans="1:12" ht="20.100000000000001" customHeight="1">
      <c r="A611" s="99"/>
      <c r="B611" s="192"/>
      <c r="C611" s="210"/>
      <c r="D611" s="102" t="s">
        <v>558</v>
      </c>
      <c r="E611" s="100"/>
      <c r="F611" s="103">
        <v>339</v>
      </c>
      <c r="G611" s="104">
        <v>43.405889884763127</v>
      </c>
      <c r="H611" s="103">
        <v>429</v>
      </c>
      <c r="I611" s="104">
        <v>44.734098018769551</v>
      </c>
      <c r="J611" s="105"/>
      <c r="K611" s="105"/>
      <c r="L611" s="106"/>
    </row>
    <row r="612" spans="1:12" ht="20.100000000000001" customHeight="1">
      <c r="A612" s="99"/>
      <c r="B612" s="192"/>
      <c r="C612" s="210"/>
      <c r="D612" s="102" t="s">
        <v>702</v>
      </c>
      <c r="E612" s="100"/>
      <c r="F612" s="103">
        <v>36</v>
      </c>
      <c r="G612" s="104">
        <v>4.6094750320102431</v>
      </c>
      <c r="H612" s="103">
        <v>43</v>
      </c>
      <c r="I612" s="104">
        <v>4.4838373305526593</v>
      </c>
      <c r="J612" s="105"/>
      <c r="K612" s="105"/>
      <c r="L612" s="106"/>
    </row>
    <row r="613" spans="1:12" ht="20.100000000000001" customHeight="1">
      <c r="A613" s="99"/>
      <c r="B613" s="192"/>
      <c r="C613" s="210"/>
      <c r="D613" s="102" t="s">
        <v>703</v>
      </c>
      <c r="E613" s="100"/>
      <c r="F613" s="103">
        <v>2</v>
      </c>
      <c r="G613" s="104">
        <v>0.25608194622279129</v>
      </c>
      <c r="H613" s="103">
        <v>6</v>
      </c>
      <c r="I613" s="104">
        <v>0.6256517205422315</v>
      </c>
      <c r="J613" s="105"/>
      <c r="K613" s="105"/>
      <c r="L613" s="106"/>
    </row>
    <row r="614" spans="1:12" ht="20.100000000000001" customHeight="1">
      <c r="A614" s="141" t="s">
        <v>3011</v>
      </c>
      <c r="B614" s="209" t="s">
        <v>704</v>
      </c>
      <c r="C614" s="215" t="s">
        <v>2186</v>
      </c>
      <c r="D614" s="143" t="s">
        <v>89</v>
      </c>
      <c r="E614" s="142"/>
      <c r="F614" s="160">
        <v>34</v>
      </c>
      <c r="G614" s="164">
        <v>4.3533930857874523</v>
      </c>
      <c r="H614" s="160">
        <v>53</v>
      </c>
      <c r="I614" s="164">
        <v>5.5265901981230448</v>
      </c>
      <c r="J614" s="178" t="s">
        <v>1</v>
      </c>
      <c r="K614" s="178" t="s">
        <v>1</v>
      </c>
      <c r="L614" s="185"/>
    </row>
    <row r="615" spans="1:12" ht="20.100000000000001" customHeight="1">
      <c r="A615" s="99"/>
      <c r="B615" s="192"/>
      <c r="C615" s="210"/>
      <c r="D615" s="102" t="s">
        <v>90</v>
      </c>
      <c r="E615" s="100"/>
      <c r="F615" s="103">
        <v>747</v>
      </c>
      <c r="G615" s="104">
        <v>95.646606914212555</v>
      </c>
      <c r="H615" s="103">
        <v>906</v>
      </c>
      <c r="I615" s="104">
        <v>94.473409801876954</v>
      </c>
      <c r="J615" s="105"/>
      <c r="K615" s="105"/>
      <c r="L615" s="106"/>
    </row>
    <row r="616" spans="1:12" ht="20.100000000000001" customHeight="1">
      <c r="A616" s="141" t="s">
        <v>3012</v>
      </c>
      <c r="B616" s="209" t="s">
        <v>705</v>
      </c>
      <c r="C616" s="215" t="s">
        <v>3025</v>
      </c>
      <c r="D616" s="143" t="s">
        <v>1175</v>
      </c>
      <c r="E616" s="142"/>
      <c r="F616" s="160">
        <v>11</v>
      </c>
      <c r="G616" s="164">
        <v>32.352941176470587</v>
      </c>
      <c r="H616" s="160">
        <v>13</v>
      </c>
      <c r="I616" s="164">
        <v>24.528301886792452</v>
      </c>
      <c r="J616" s="178" t="s">
        <v>1</v>
      </c>
      <c r="K616" s="178" t="s">
        <v>1</v>
      </c>
      <c r="L616" s="185"/>
    </row>
    <row r="617" spans="1:12" ht="20.100000000000001" customHeight="1">
      <c r="A617" s="99"/>
      <c r="B617" s="192"/>
      <c r="C617" s="210"/>
      <c r="D617" s="102" t="s">
        <v>706</v>
      </c>
      <c r="E617" s="100"/>
      <c r="F617" s="103"/>
      <c r="G617" s="104"/>
      <c r="H617" s="103">
        <v>2</v>
      </c>
      <c r="I617" s="104">
        <v>3.7735849056603774</v>
      </c>
      <c r="J617" s="105"/>
      <c r="K617" s="105"/>
      <c r="L617" s="106"/>
    </row>
    <row r="618" spans="1:12" ht="20.100000000000001" customHeight="1">
      <c r="A618" s="99"/>
      <c r="B618" s="192"/>
      <c r="C618" s="210"/>
      <c r="D618" s="102" t="s">
        <v>707</v>
      </c>
      <c r="E618" s="100"/>
      <c r="F618" s="103"/>
      <c r="G618" s="104"/>
      <c r="H618" s="103"/>
      <c r="I618" s="104"/>
      <c r="J618" s="105"/>
      <c r="K618" s="105"/>
      <c r="L618" s="106"/>
    </row>
    <row r="619" spans="1:12" ht="20.100000000000001" customHeight="1">
      <c r="A619" s="99"/>
      <c r="B619" s="192"/>
      <c r="C619" s="210"/>
      <c r="D619" s="102" t="s">
        <v>708</v>
      </c>
      <c r="E619" s="100"/>
      <c r="F619" s="103">
        <v>2</v>
      </c>
      <c r="G619" s="104">
        <v>5.882352941176471</v>
      </c>
      <c r="H619" s="103">
        <v>1</v>
      </c>
      <c r="I619" s="104">
        <v>1.8867924528301887</v>
      </c>
      <c r="J619" s="105"/>
      <c r="K619" s="105"/>
      <c r="L619" s="106"/>
    </row>
    <row r="620" spans="1:12" ht="20.100000000000001" customHeight="1">
      <c r="A620" s="99"/>
      <c r="B620" s="192"/>
      <c r="C620" s="210"/>
      <c r="D620" s="102" t="s">
        <v>709</v>
      </c>
      <c r="E620" s="100"/>
      <c r="F620" s="103"/>
      <c r="G620" s="104"/>
      <c r="H620" s="103">
        <v>1</v>
      </c>
      <c r="I620" s="104">
        <v>1.8867924528301887</v>
      </c>
      <c r="J620" s="105"/>
      <c r="K620" s="105"/>
      <c r="L620" s="106"/>
    </row>
    <row r="621" spans="1:12" ht="20.100000000000001" customHeight="1">
      <c r="A621" s="99"/>
      <c r="B621" s="192"/>
      <c r="C621" s="210"/>
      <c r="D621" s="102" t="s">
        <v>710</v>
      </c>
      <c r="E621" s="100"/>
      <c r="F621" s="103"/>
      <c r="G621" s="104"/>
      <c r="H621" s="103"/>
      <c r="I621" s="104"/>
      <c r="J621" s="105"/>
      <c r="K621" s="105"/>
      <c r="L621" s="106"/>
    </row>
    <row r="622" spans="1:12" ht="20.100000000000001" customHeight="1">
      <c r="A622" s="99"/>
      <c r="B622" s="192"/>
      <c r="C622" s="210"/>
      <c r="D622" s="102" t="s">
        <v>1174</v>
      </c>
      <c r="E622" s="100"/>
      <c r="F622" s="103">
        <v>1</v>
      </c>
      <c r="G622" s="104">
        <v>2.9411764705882355</v>
      </c>
      <c r="H622" s="103">
        <v>2</v>
      </c>
      <c r="I622" s="104">
        <v>3.7735849056603774</v>
      </c>
      <c r="J622" s="105"/>
      <c r="K622" s="105"/>
      <c r="L622" s="106"/>
    </row>
    <row r="623" spans="1:12" ht="20.100000000000001" customHeight="1">
      <c r="A623" s="99"/>
      <c r="B623" s="192"/>
      <c r="C623" s="210"/>
      <c r="D623" s="102" t="s">
        <v>711</v>
      </c>
      <c r="E623" s="100"/>
      <c r="F623" s="103">
        <v>8</v>
      </c>
      <c r="G623" s="104">
        <v>23.529411764705884</v>
      </c>
      <c r="H623" s="103">
        <v>10</v>
      </c>
      <c r="I623" s="104">
        <v>18.867924528301888</v>
      </c>
      <c r="J623" s="105"/>
      <c r="K623" s="105"/>
      <c r="L623" s="106"/>
    </row>
    <row r="624" spans="1:12" ht="20.100000000000001" customHeight="1">
      <c r="A624" s="99"/>
      <c r="B624" s="192"/>
      <c r="C624" s="210"/>
      <c r="D624" s="102" t="s">
        <v>712</v>
      </c>
      <c r="E624" s="100"/>
      <c r="F624" s="103">
        <v>1</v>
      </c>
      <c r="G624" s="104">
        <v>2.9411764705882355</v>
      </c>
      <c r="H624" s="103">
        <v>3</v>
      </c>
      <c r="I624" s="104">
        <v>5.6603773584905666</v>
      </c>
      <c r="J624" s="105"/>
      <c r="K624" s="105"/>
      <c r="L624" s="106"/>
    </row>
    <row r="625" spans="1:12" ht="20.100000000000001" customHeight="1">
      <c r="A625" s="99"/>
      <c r="B625" s="192"/>
      <c r="C625" s="210"/>
      <c r="D625" s="102" t="s">
        <v>2039</v>
      </c>
      <c r="E625" s="100"/>
      <c r="F625" s="103">
        <v>1</v>
      </c>
      <c r="G625" s="104">
        <v>2.9411764705882355</v>
      </c>
      <c r="H625" s="103">
        <v>1</v>
      </c>
      <c r="I625" s="104">
        <v>1.8867924528301887</v>
      </c>
      <c r="J625" s="105"/>
      <c r="K625" s="105"/>
      <c r="L625" s="106"/>
    </row>
    <row r="626" spans="1:12" ht="20.100000000000001" customHeight="1">
      <c r="A626" s="99"/>
      <c r="B626" s="192"/>
      <c r="C626" s="210"/>
      <c r="D626" s="102" t="s">
        <v>2040</v>
      </c>
      <c r="E626" s="100"/>
      <c r="F626" s="103">
        <v>2</v>
      </c>
      <c r="G626" s="104">
        <v>5.882352941176471</v>
      </c>
      <c r="H626" s="103">
        <v>2</v>
      </c>
      <c r="I626" s="104">
        <v>3.7735849056603774</v>
      </c>
      <c r="J626" s="105"/>
      <c r="K626" s="105"/>
      <c r="L626" s="106"/>
    </row>
    <row r="627" spans="1:12" ht="20.100000000000001" customHeight="1">
      <c r="A627" s="99"/>
      <c r="B627" s="192"/>
      <c r="C627" s="210"/>
      <c r="D627" s="102" t="s">
        <v>2041</v>
      </c>
      <c r="E627" s="100"/>
      <c r="F627" s="103">
        <v>2</v>
      </c>
      <c r="G627" s="104">
        <v>5.882352941176471</v>
      </c>
      <c r="H627" s="103">
        <v>5</v>
      </c>
      <c r="I627" s="104">
        <v>9.433962264150944</v>
      </c>
      <c r="J627" s="105"/>
      <c r="K627" s="105"/>
      <c r="L627" s="106"/>
    </row>
    <row r="628" spans="1:12" ht="20.100000000000001" customHeight="1">
      <c r="A628" s="99"/>
      <c r="B628" s="192"/>
      <c r="C628" s="210"/>
      <c r="D628" s="102" t="s">
        <v>2042</v>
      </c>
      <c r="E628" s="100"/>
      <c r="F628" s="103">
        <v>1</v>
      </c>
      <c r="G628" s="104">
        <v>2.9411764705882355</v>
      </c>
      <c r="H628" s="103">
        <v>4</v>
      </c>
      <c r="I628" s="104">
        <v>7.5471698113207548</v>
      </c>
      <c r="J628" s="105"/>
      <c r="K628" s="105"/>
      <c r="L628" s="106"/>
    </row>
    <row r="629" spans="1:12" ht="20.100000000000001" customHeight="1">
      <c r="A629" s="99"/>
      <c r="B629" s="192"/>
      <c r="C629" s="210"/>
      <c r="D629" s="102" t="s">
        <v>2049</v>
      </c>
      <c r="E629" s="100"/>
      <c r="F629" s="103"/>
      <c r="G629" s="104"/>
      <c r="H629" s="103">
        <v>1</v>
      </c>
      <c r="I629" s="104">
        <v>1.8867924528301887</v>
      </c>
      <c r="J629" s="105"/>
      <c r="K629" s="105"/>
      <c r="L629" s="106"/>
    </row>
    <row r="630" spans="1:12" ht="20.100000000000001" customHeight="1">
      <c r="A630" s="99"/>
      <c r="B630" s="192"/>
      <c r="C630" s="210"/>
      <c r="D630" s="102" t="s">
        <v>2043</v>
      </c>
      <c r="E630" s="100"/>
      <c r="F630" s="103">
        <v>1</v>
      </c>
      <c r="G630" s="104">
        <v>2.9411764705882355</v>
      </c>
      <c r="H630" s="103">
        <v>2</v>
      </c>
      <c r="I630" s="104">
        <v>3.7735849056603774</v>
      </c>
      <c r="J630" s="105"/>
      <c r="K630" s="105"/>
      <c r="L630" s="106"/>
    </row>
    <row r="631" spans="1:12" ht="20.100000000000001" customHeight="1">
      <c r="A631" s="99"/>
      <c r="B631" s="192"/>
      <c r="C631" s="210"/>
      <c r="D631" s="102" t="s">
        <v>2044</v>
      </c>
      <c r="E631" s="100"/>
      <c r="F631" s="103"/>
      <c r="G631" s="104"/>
      <c r="H631" s="103">
        <v>3</v>
      </c>
      <c r="I631" s="104">
        <v>5.6603773584905666</v>
      </c>
      <c r="J631" s="105"/>
      <c r="K631" s="105"/>
      <c r="L631" s="106"/>
    </row>
    <row r="632" spans="1:12" ht="20.100000000000001" customHeight="1">
      <c r="A632" s="99"/>
      <c r="B632" s="192"/>
      <c r="C632" s="210"/>
      <c r="D632" s="102" t="s">
        <v>2193</v>
      </c>
      <c r="E632" s="100"/>
      <c r="F632" s="103"/>
      <c r="G632" s="104"/>
      <c r="H632" s="103"/>
      <c r="I632" s="104"/>
      <c r="J632" s="105"/>
      <c r="K632" s="105"/>
      <c r="L632" s="106"/>
    </row>
    <row r="633" spans="1:12" ht="20.100000000000001" customHeight="1">
      <c r="A633" s="99"/>
      <c r="B633" s="192"/>
      <c r="C633" s="210"/>
      <c r="D633" s="102" t="s">
        <v>2046</v>
      </c>
      <c r="E633" s="100"/>
      <c r="F633" s="103">
        <v>1</v>
      </c>
      <c r="G633" s="104">
        <v>2.9411764705882355</v>
      </c>
      <c r="H633" s="103"/>
      <c r="I633" s="104"/>
      <c r="J633" s="105"/>
      <c r="K633" s="105"/>
      <c r="L633" s="106"/>
    </row>
    <row r="634" spans="1:12" ht="20.100000000000001" customHeight="1">
      <c r="A634" s="99"/>
      <c r="B634" s="192"/>
      <c r="C634" s="210"/>
      <c r="D634" s="102" t="s">
        <v>2047</v>
      </c>
      <c r="E634" s="100"/>
      <c r="F634" s="103"/>
      <c r="G634" s="104"/>
      <c r="H634" s="103">
        <v>1</v>
      </c>
      <c r="I634" s="104">
        <v>1.8867924528301887</v>
      </c>
      <c r="J634" s="105"/>
      <c r="K634" s="105"/>
      <c r="L634" s="106"/>
    </row>
    <row r="635" spans="1:12" ht="20.100000000000001" customHeight="1">
      <c r="A635" s="99"/>
      <c r="B635" s="192"/>
      <c r="C635" s="210"/>
      <c r="D635" s="102" t="s">
        <v>2056</v>
      </c>
      <c r="E635" s="100"/>
      <c r="F635" s="103"/>
      <c r="G635" s="104"/>
      <c r="H635" s="103"/>
      <c r="I635" s="104"/>
      <c r="J635" s="105"/>
      <c r="K635" s="105"/>
      <c r="L635" s="106"/>
    </row>
    <row r="636" spans="1:12" ht="20.100000000000001" customHeight="1">
      <c r="A636" s="99"/>
      <c r="B636" s="192"/>
      <c r="C636" s="210"/>
      <c r="D636" s="102" t="s">
        <v>2057</v>
      </c>
      <c r="E636" s="100"/>
      <c r="F636" s="103">
        <v>3</v>
      </c>
      <c r="G636" s="104">
        <v>8.8235294117647065</v>
      </c>
      <c r="H636" s="103">
        <v>2</v>
      </c>
      <c r="I636" s="104">
        <v>3.7735849056603774</v>
      </c>
      <c r="J636" s="105"/>
      <c r="K636" s="105"/>
      <c r="L636" s="106"/>
    </row>
    <row r="637" spans="1:12" ht="20.100000000000001" customHeight="1">
      <c r="A637" s="99"/>
      <c r="B637" s="192"/>
      <c r="C637" s="210"/>
      <c r="D637" s="102" t="s">
        <v>2058</v>
      </c>
      <c r="E637" s="100"/>
      <c r="F637" s="103"/>
      <c r="G637" s="104"/>
      <c r="H637" s="103"/>
      <c r="I637" s="104"/>
      <c r="J637" s="105"/>
      <c r="K637" s="105"/>
      <c r="L637" s="106"/>
    </row>
    <row r="638" spans="1:12" ht="20.100000000000001" customHeight="1">
      <c r="A638" s="99"/>
      <c r="B638" s="192"/>
      <c r="C638" s="210"/>
      <c r="D638" s="102" t="s">
        <v>2194</v>
      </c>
      <c r="E638" s="100"/>
      <c r="F638" s="103"/>
      <c r="G638" s="104"/>
      <c r="H638" s="103"/>
      <c r="I638" s="104"/>
      <c r="J638" s="105"/>
      <c r="K638" s="105"/>
      <c r="L638" s="106"/>
    </row>
    <row r="639" spans="1:12" ht="20.100000000000001" customHeight="1">
      <c r="A639" s="141" t="s">
        <v>3013</v>
      </c>
      <c r="B639" s="209" t="s">
        <v>713</v>
      </c>
      <c r="C639" s="215" t="s">
        <v>3026</v>
      </c>
      <c r="D639" s="143"/>
      <c r="E639" s="142"/>
      <c r="F639" s="160"/>
      <c r="G639" s="164"/>
      <c r="H639" s="160"/>
      <c r="I639" s="164"/>
      <c r="J639" s="178" t="s">
        <v>1</v>
      </c>
      <c r="K639" s="178" t="s">
        <v>1</v>
      </c>
      <c r="L639" s="185"/>
    </row>
    <row r="640" spans="1:12" ht="20.100000000000001" customHeight="1">
      <c r="A640" s="141" t="s">
        <v>3014</v>
      </c>
      <c r="B640" s="209" t="s">
        <v>714</v>
      </c>
      <c r="C640" s="215" t="s">
        <v>3025</v>
      </c>
      <c r="D640" s="143" t="s">
        <v>715</v>
      </c>
      <c r="E640" s="142"/>
      <c r="F640" s="160">
        <v>26</v>
      </c>
      <c r="G640" s="164">
        <v>76.470588235294116</v>
      </c>
      <c r="H640" s="160">
        <v>38</v>
      </c>
      <c r="I640" s="164">
        <v>71.698113207547166</v>
      </c>
      <c r="J640" s="178" t="s">
        <v>1</v>
      </c>
      <c r="K640" s="178" t="s">
        <v>1</v>
      </c>
      <c r="L640" s="185"/>
    </row>
    <row r="641" spans="1:12" ht="20.100000000000001" customHeight="1">
      <c r="A641" s="99"/>
      <c r="B641" s="192"/>
      <c r="C641" s="210"/>
      <c r="D641" s="102" t="s">
        <v>716</v>
      </c>
      <c r="E641" s="100"/>
      <c r="F641" s="103">
        <v>6</v>
      </c>
      <c r="G641" s="104">
        <v>17.647058823529413</v>
      </c>
      <c r="H641" s="103">
        <v>11</v>
      </c>
      <c r="I641" s="104">
        <v>20.754716981132077</v>
      </c>
      <c r="J641" s="105"/>
      <c r="K641" s="105"/>
      <c r="L641" s="106"/>
    </row>
    <row r="642" spans="1:12" ht="20.100000000000001" customHeight="1">
      <c r="A642" s="99"/>
      <c r="B642" s="192"/>
      <c r="C642" s="210"/>
      <c r="D642" s="102" t="s">
        <v>717</v>
      </c>
      <c r="E642" s="100"/>
      <c r="F642" s="103">
        <v>2</v>
      </c>
      <c r="G642" s="104">
        <v>5.882352941176471</v>
      </c>
      <c r="H642" s="103">
        <v>4</v>
      </c>
      <c r="I642" s="104">
        <v>7.5471698113207548</v>
      </c>
      <c r="J642" s="105"/>
      <c r="K642" s="105"/>
      <c r="L642" s="106"/>
    </row>
    <row r="643" spans="1:12" ht="20.100000000000001" customHeight="1">
      <c r="A643" s="141" t="s">
        <v>3015</v>
      </c>
      <c r="B643" s="209" t="s">
        <v>718</v>
      </c>
      <c r="C643" s="215" t="s">
        <v>4953</v>
      </c>
      <c r="D643" s="143" t="s">
        <v>719</v>
      </c>
      <c r="E643" s="142"/>
      <c r="F643" s="160">
        <v>2</v>
      </c>
      <c r="G643" s="164">
        <v>6.25</v>
      </c>
      <c r="H643" s="160">
        <v>7</v>
      </c>
      <c r="I643" s="164">
        <v>14.285714285714285</v>
      </c>
      <c r="J643" s="178" t="s">
        <v>1</v>
      </c>
      <c r="K643" s="178" t="s">
        <v>1</v>
      </c>
      <c r="L643" s="185"/>
    </row>
    <row r="644" spans="1:12" ht="20.100000000000001" customHeight="1">
      <c r="A644" s="99"/>
      <c r="B644" s="192"/>
      <c r="C644" s="210"/>
      <c r="D644" s="102" t="s">
        <v>720</v>
      </c>
      <c r="E644" s="100"/>
      <c r="F644" s="103">
        <v>1</v>
      </c>
      <c r="G644" s="104">
        <v>3.125</v>
      </c>
      <c r="H644" s="103"/>
      <c r="I644" s="104"/>
      <c r="J644" s="105"/>
      <c r="K644" s="105"/>
      <c r="L644" s="106"/>
    </row>
    <row r="645" spans="1:12" ht="20.100000000000001" customHeight="1">
      <c r="A645" s="99"/>
      <c r="B645" s="192"/>
      <c r="C645" s="210"/>
      <c r="D645" s="102" t="s">
        <v>721</v>
      </c>
      <c r="E645" s="100"/>
      <c r="F645" s="103"/>
      <c r="G645" s="104"/>
      <c r="H645" s="103"/>
      <c r="I645" s="104"/>
      <c r="J645" s="105"/>
      <c r="K645" s="105"/>
      <c r="L645" s="106"/>
    </row>
    <row r="646" spans="1:12" ht="20.100000000000001" customHeight="1">
      <c r="A646" s="99"/>
      <c r="B646" s="192"/>
      <c r="C646" s="210"/>
      <c r="D646" s="102" t="s">
        <v>722</v>
      </c>
      <c r="E646" s="100"/>
      <c r="F646" s="103">
        <v>2</v>
      </c>
      <c r="G646" s="104">
        <v>6.25</v>
      </c>
      <c r="H646" s="103">
        <v>3</v>
      </c>
      <c r="I646" s="104">
        <v>6.1224489795918364</v>
      </c>
      <c r="J646" s="105"/>
      <c r="K646" s="105"/>
      <c r="L646" s="106"/>
    </row>
    <row r="647" spans="1:12" ht="20.100000000000001" customHeight="1">
      <c r="A647" s="99"/>
      <c r="B647" s="192"/>
      <c r="C647" s="210"/>
      <c r="D647" s="102" t="s">
        <v>723</v>
      </c>
      <c r="E647" s="100"/>
      <c r="F647" s="103"/>
      <c r="G647" s="104"/>
      <c r="H647" s="103"/>
      <c r="I647" s="104"/>
      <c r="J647" s="105"/>
      <c r="K647" s="105"/>
      <c r="L647" s="106"/>
    </row>
    <row r="648" spans="1:12" ht="20.100000000000001" customHeight="1">
      <c r="A648" s="99"/>
      <c r="B648" s="192"/>
      <c r="C648" s="210"/>
      <c r="D648" s="102" t="s">
        <v>724</v>
      </c>
      <c r="E648" s="100"/>
      <c r="F648" s="103">
        <v>3</v>
      </c>
      <c r="G648" s="104">
        <v>9.375</v>
      </c>
      <c r="H648" s="103">
        <v>1</v>
      </c>
      <c r="I648" s="104">
        <v>2.0408163265306123</v>
      </c>
      <c r="J648" s="105"/>
      <c r="K648" s="105"/>
      <c r="L648" s="106"/>
    </row>
    <row r="649" spans="1:12" ht="20.100000000000001" customHeight="1">
      <c r="A649" s="99"/>
      <c r="B649" s="192"/>
      <c r="C649" s="210"/>
      <c r="D649" s="102" t="s">
        <v>725</v>
      </c>
      <c r="E649" s="100"/>
      <c r="F649" s="103"/>
      <c r="G649" s="104"/>
      <c r="H649" s="103">
        <v>2</v>
      </c>
      <c r="I649" s="104">
        <v>4.0816326530612246</v>
      </c>
      <c r="J649" s="105"/>
      <c r="K649" s="105"/>
      <c r="L649" s="106"/>
    </row>
    <row r="650" spans="1:12" ht="20.100000000000001" customHeight="1">
      <c r="A650" s="99"/>
      <c r="B650" s="192"/>
      <c r="C650" s="210"/>
      <c r="D650" s="102" t="s">
        <v>726</v>
      </c>
      <c r="E650" s="100"/>
      <c r="F650" s="103">
        <v>2</v>
      </c>
      <c r="G650" s="104">
        <v>6.25</v>
      </c>
      <c r="H650" s="103">
        <v>3</v>
      </c>
      <c r="I650" s="104">
        <v>6.1224489795918364</v>
      </c>
      <c r="J650" s="105"/>
      <c r="K650" s="105"/>
      <c r="L650" s="106"/>
    </row>
    <row r="651" spans="1:12" ht="20.100000000000001" customHeight="1">
      <c r="A651" s="99"/>
      <c r="B651" s="192"/>
      <c r="C651" s="210"/>
      <c r="D651" s="102" t="s">
        <v>727</v>
      </c>
      <c r="E651" s="100"/>
      <c r="F651" s="103">
        <v>6</v>
      </c>
      <c r="G651" s="104">
        <v>18.75</v>
      </c>
      <c r="H651" s="103">
        <v>6</v>
      </c>
      <c r="I651" s="104">
        <v>12.244897959183673</v>
      </c>
      <c r="J651" s="105"/>
      <c r="K651" s="105"/>
      <c r="L651" s="106"/>
    </row>
    <row r="652" spans="1:12" ht="20.100000000000001" customHeight="1">
      <c r="A652" s="99"/>
      <c r="B652" s="192"/>
      <c r="C652" s="210"/>
      <c r="D652" s="102" t="s">
        <v>2022</v>
      </c>
      <c r="E652" s="100"/>
      <c r="F652" s="103"/>
      <c r="G652" s="104"/>
      <c r="H652" s="103"/>
      <c r="I652" s="104"/>
      <c r="J652" s="105"/>
      <c r="K652" s="105"/>
      <c r="L652" s="106"/>
    </row>
    <row r="653" spans="1:12" ht="20.100000000000001" customHeight="1">
      <c r="A653" s="99"/>
      <c r="B653" s="192"/>
      <c r="C653" s="210"/>
      <c r="D653" s="102" t="s">
        <v>2023</v>
      </c>
      <c r="E653" s="100"/>
      <c r="F653" s="103">
        <v>16</v>
      </c>
      <c r="G653" s="104">
        <v>50</v>
      </c>
      <c r="H653" s="103">
        <v>27</v>
      </c>
      <c r="I653" s="104">
        <v>55.102040816326522</v>
      </c>
      <c r="J653" s="105"/>
      <c r="K653" s="105"/>
      <c r="L653" s="106"/>
    </row>
    <row r="654" spans="1:12" ht="20.100000000000001" customHeight="1">
      <c r="A654" s="141" t="s">
        <v>3016</v>
      </c>
      <c r="B654" s="209" t="s">
        <v>728</v>
      </c>
      <c r="C654" s="215" t="s">
        <v>3028</v>
      </c>
      <c r="D654" s="143"/>
      <c r="E654" s="142"/>
      <c r="F654" s="160"/>
      <c r="G654" s="164"/>
      <c r="H654" s="160"/>
      <c r="I654" s="164"/>
      <c r="J654" s="178" t="s">
        <v>1</v>
      </c>
      <c r="K654" s="178" t="s">
        <v>1</v>
      </c>
      <c r="L654" s="185"/>
    </row>
    <row r="655" spans="1:12" ht="20.100000000000001" customHeight="1">
      <c r="A655" s="141" t="s">
        <v>3017</v>
      </c>
      <c r="B655" s="209" t="s">
        <v>729</v>
      </c>
      <c r="C655" s="215" t="s">
        <v>3027</v>
      </c>
      <c r="D655" s="143" t="s">
        <v>719</v>
      </c>
      <c r="E655" s="142"/>
      <c r="F655" s="160"/>
      <c r="G655" s="164"/>
      <c r="H655" s="160"/>
      <c r="I655" s="164"/>
      <c r="J655" s="178" t="s">
        <v>1</v>
      </c>
      <c r="K655" s="178" t="s">
        <v>1</v>
      </c>
      <c r="L655" s="185"/>
    </row>
    <row r="656" spans="1:12" ht="20.100000000000001" customHeight="1">
      <c r="A656" s="99"/>
      <c r="B656" s="192"/>
      <c r="C656" s="210"/>
      <c r="D656" s="102" t="s">
        <v>720</v>
      </c>
      <c r="E656" s="100"/>
      <c r="F656" s="103">
        <v>4</v>
      </c>
      <c r="G656" s="104">
        <v>25</v>
      </c>
      <c r="H656" s="103">
        <v>3</v>
      </c>
      <c r="I656" s="104">
        <v>13.636363636363635</v>
      </c>
      <c r="J656" s="105"/>
      <c r="K656" s="105"/>
      <c r="L656" s="106"/>
    </row>
    <row r="657" spans="1:12" ht="20.100000000000001" customHeight="1">
      <c r="A657" s="99"/>
      <c r="B657" s="192"/>
      <c r="C657" s="210"/>
      <c r="D657" s="102" t="s">
        <v>721</v>
      </c>
      <c r="E657" s="100"/>
      <c r="F657" s="103">
        <v>1</v>
      </c>
      <c r="G657" s="104">
        <v>6.25</v>
      </c>
      <c r="H657" s="103"/>
      <c r="I657" s="104"/>
      <c r="J657" s="105"/>
      <c r="K657" s="105"/>
      <c r="L657" s="106"/>
    </row>
    <row r="658" spans="1:12" ht="20.100000000000001" customHeight="1">
      <c r="A658" s="99"/>
      <c r="B658" s="192"/>
      <c r="C658" s="210"/>
      <c r="D658" s="102" t="s">
        <v>722</v>
      </c>
      <c r="E658" s="100"/>
      <c r="F658" s="103"/>
      <c r="G658" s="104"/>
      <c r="H658" s="103">
        <v>3</v>
      </c>
      <c r="I658" s="104">
        <v>13.636363636363635</v>
      </c>
      <c r="J658" s="105"/>
      <c r="K658" s="105"/>
      <c r="L658" s="106"/>
    </row>
    <row r="659" spans="1:12" ht="20.100000000000001" customHeight="1">
      <c r="A659" s="99"/>
      <c r="B659" s="192"/>
      <c r="C659" s="210"/>
      <c r="D659" s="102" t="s">
        <v>723</v>
      </c>
      <c r="E659" s="100"/>
      <c r="F659" s="103"/>
      <c r="G659" s="104"/>
      <c r="H659" s="103"/>
      <c r="I659" s="104"/>
      <c r="J659" s="105"/>
      <c r="K659" s="105"/>
      <c r="L659" s="106"/>
    </row>
    <row r="660" spans="1:12" ht="20.100000000000001" customHeight="1">
      <c r="A660" s="99"/>
      <c r="B660" s="192"/>
      <c r="C660" s="210"/>
      <c r="D660" s="102" t="s">
        <v>724</v>
      </c>
      <c r="E660" s="100"/>
      <c r="F660" s="103">
        <v>3</v>
      </c>
      <c r="G660" s="104">
        <v>18.75</v>
      </c>
      <c r="H660" s="103">
        <v>3</v>
      </c>
      <c r="I660" s="104">
        <v>13.636363636363635</v>
      </c>
      <c r="J660" s="105"/>
      <c r="K660" s="105"/>
      <c r="L660" s="106"/>
    </row>
    <row r="661" spans="1:12" ht="20.100000000000001" customHeight="1">
      <c r="A661" s="99"/>
      <c r="B661" s="192"/>
      <c r="C661" s="210"/>
      <c r="D661" s="102" t="s">
        <v>725</v>
      </c>
      <c r="E661" s="100"/>
      <c r="F661" s="103"/>
      <c r="G661" s="104"/>
      <c r="H661" s="103"/>
      <c r="I661" s="104"/>
      <c r="J661" s="105"/>
      <c r="K661" s="105"/>
      <c r="L661" s="106"/>
    </row>
    <row r="662" spans="1:12" ht="20.100000000000001" customHeight="1">
      <c r="A662" s="99"/>
      <c r="B662" s="192"/>
      <c r="C662" s="210"/>
      <c r="D662" s="102" t="s">
        <v>726</v>
      </c>
      <c r="E662" s="100"/>
      <c r="F662" s="103">
        <v>3</v>
      </c>
      <c r="G662" s="104">
        <v>18.75</v>
      </c>
      <c r="H662" s="103">
        <v>3</v>
      </c>
      <c r="I662" s="104">
        <v>13.636363636363635</v>
      </c>
      <c r="J662" s="105"/>
      <c r="K662" s="105"/>
      <c r="L662" s="106"/>
    </row>
    <row r="663" spans="1:12" ht="20.100000000000001" customHeight="1">
      <c r="A663" s="99"/>
      <c r="B663" s="192"/>
      <c r="C663" s="210"/>
      <c r="D663" s="102" t="s">
        <v>727</v>
      </c>
      <c r="E663" s="100"/>
      <c r="F663" s="103">
        <v>4</v>
      </c>
      <c r="G663" s="104">
        <v>25</v>
      </c>
      <c r="H663" s="103">
        <v>5</v>
      </c>
      <c r="I663" s="104">
        <v>22.727272727272727</v>
      </c>
      <c r="J663" s="105"/>
      <c r="K663" s="105"/>
      <c r="L663" s="106"/>
    </row>
    <row r="664" spans="1:12" ht="20.100000000000001" customHeight="1">
      <c r="A664" s="99"/>
      <c r="B664" s="192"/>
      <c r="C664" s="210"/>
      <c r="D664" s="102" t="s">
        <v>2022</v>
      </c>
      <c r="E664" s="100"/>
      <c r="F664" s="103"/>
      <c r="G664" s="104"/>
      <c r="H664" s="103"/>
      <c r="I664" s="104"/>
      <c r="J664" s="105"/>
      <c r="K664" s="105"/>
      <c r="L664" s="106"/>
    </row>
    <row r="665" spans="1:12" ht="20.100000000000001" customHeight="1">
      <c r="A665" s="99"/>
      <c r="B665" s="192"/>
      <c r="C665" s="210"/>
      <c r="D665" s="102" t="s">
        <v>2023</v>
      </c>
      <c r="E665" s="100"/>
      <c r="F665" s="103">
        <v>1</v>
      </c>
      <c r="G665" s="104">
        <v>6.25</v>
      </c>
      <c r="H665" s="103">
        <v>5</v>
      </c>
      <c r="I665" s="104">
        <v>22.727272727272727</v>
      </c>
      <c r="J665" s="105"/>
      <c r="K665" s="105"/>
      <c r="L665" s="106"/>
    </row>
    <row r="666" spans="1:12" ht="20.100000000000001" customHeight="1">
      <c r="A666" s="90" t="s">
        <v>3018</v>
      </c>
      <c r="B666" s="214" t="s">
        <v>730</v>
      </c>
      <c r="C666" s="236" t="s">
        <v>3029</v>
      </c>
      <c r="D666" s="93"/>
      <c r="E666" s="91"/>
      <c r="F666" s="94"/>
      <c r="G666" s="95"/>
      <c r="H666" s="94"/>
      <c r="I666" s="95"/>
      <c r="J666" s="159" t="s">
        <v>1</v>
      </c>
      <c r="K666" s="159" t="s">
        <v>1</v>
      </c>
      <c r="L666" s="97"/>
    </row>
    <row r="667" spans="1:12" ht="20.100000000000001" customHeight="1">
      <c r="A667" s="141" t="s">
        <v>3019</v>
      </c>
      <c r="B667" s="209" t="s">
        <v>3021</v>
      </c>
      <c r="C667" s="215" t="s">
        <v>3023</v>
      </c>
      <c r="D667" s="143" t="s">
        <v>3030</v>
      </c>
      <c r="E667" s="142"/>
      <c r="F667" s="160"/>
      <c r="G667" s="164"/>
      <c r="H667" s="160"/>
      <c r="I667" s="164"/>
      <c r="J667" s="178" t="s">
        <v>1</v>
      </c>
      <c r="K667" s="178"/>
      <c r="L667" s="185"/>
    </row>
    <row r="668" spans="1:12" ht="20.100000000000001" customHeight="1">
      <c r="A668" s="99"/>
      <c r="B668" s="192"/>
      <c r="C668" s="210"/>
      <c r="D668" s="102" t="s">
        <v>3031</v>
      </c>
      <c r="E668" s="100"/>
      <c r="F668" s="103"/>
      <c r="G668" s="104"/>
      <c r="H668" s="103"/>
      <c r="I668" s="104"/>
      <c r="J668" s="117"/>
      <c r="K668" s="105"/>
      <c r="L668" s="106"/>
    </row>
    <row r="669" spans="1:12" ht="20.100000000000001" customHeight="1">
      <c r="A669" s="99"/>
      <c r="B669" s="192"/>
      <c r="C669" s="210"/>
      <c r="D669" s="102" t="s">
        <v>3032</v>
      </c>
      <c r="E669" s="100"/>
      <c r="F669" s="103"/>
      <c r="G669" s="104"/>
      <c r="H669" s="103"/>
      <c r="I669" s="104"/>
      <c r="J669" s="117"/>
      <c r="K669" s="105"/>
      <c r="L669" s="106"/>
    </row>
    <row r="670" spans="1:12" ht="20.100000000000001" customHeight="1">
      <c r="A670" s="99"/>
      <c r="B670" s="192"/>
      <c r="C670" s="210"/>
      <c r="D670" s="102" t="s">
        <v>3033</v>
      </c>
      <c r="E670" s="100"/>
      <c r="F670" s="103"/>
      <c r="G670" s="104"/>
      <c r="H670" s="103"/>
      <c r="I670" s="104"/>
      <c r="J670" s="117"/>
      <c r="K670" s="105"/>
      <c r="L670" s="106"/>
    </row>
    <row r="671" spans="1:12" ht="20.100000000000001" customHeight="1">
      <c r="A671" s="99"/>
      <c r="B671" s="192"/>
      <c r="C671" s="210"/>
      <c r="D671" s="102" t="s">
        <v>3034</v>
      </c>
      <c r="E671" s="100"/>
      <c r="F671" s="103"/>
      <c r="G671" s="104"/>
      <c r="H671" s="103"/>
      <c r="I671" s="104"/>
      <c r="J671" s="117"/>
      <c r="K671" s="105"/>
      <c r="L671" s="106"/>
    </row>
    <row r="672" spans="1:12" ht="20.100000000000001" customHeight="1">
      <c r="A672" s="99"/>
      <c r="B672" s="192"/>
      <c r="C672" s="210"/>
      <c r="D672" s="102" t="s">
        <v>3035</v>
      </c>
      <c r="E672" s="100"/>
      <c r="F672" s="103"/>
      <c r="G672" s="104"/>
      <c r="H672" s="103"/>
      <c r="I672" s="104"/>
      <c r="J672" s="117"/>
      <c r="K672" s="105"/>
      <c r="L672" s="106"/>
    </row>
    <row r="673" spans="1:12" ht="20.100000000000001" customHeight="1">
      <c r="A673" s="99"/>
      <c r="B673" s="192"/>
      <c r="C673" s="210"/>
      <c r="D673" s="102" t="s">
        <v>3036</v>
      </c>
      <c r="E673" s="100"/>
      <c r="F673" s="103"/>
      <c r="G673" s="104"/>
      <c r="H673" s="103"/>
      <c r="I673" s="104"/>
      <c r="J673" s="117"/>
      <c r="K673" s="105"/>
      <c r="L673" s="106"/>
    </row>
    <row r="674" spans="1:12" ht="20.100000000000001" customHeight="1">
      <c r="A674" s="99"/>
      <c r="B674" s="192"/>
      <c r="C674" s="210"/>
      <c r="D674" s="102" t="s">
        <v>3037</v>
      </c>
      <c r="E674" s="100"/>
      <c r="F674" s="103">
        <v>2</v>
      </c>
      <c r="G674" s="104">
        <v>100</v>
      </c>
      <c r="H674" s="103"/>
      <c r="I674" s="104"/>
      <c r="J674" s="117"/>
      <c r="K674" s="105"/>
      <c r="L674" s="106"/>
    </row>
    <row r="675" spans="1:12" ht="20.100000000000001" customHeight="1">
      <c r="A675" s="99"/>
      <c r="B675" s="192"/>
      <c r="C675" s="210"/>
      <c r="D675" s="102" t="s">
        <v>3038</v>
      </c>
      <c r="E675" s="100"/>
      <c r="F675" s="103"/>
      <c r="G675" s="104"/>
      <c r="H675" s="103"/>
      <c r="I675" s="104"/>
      <c r="J675" s="117"/>
      <c r="K675" s="105"/>
      <c r="L675" s="106"/>
    </row>
    <row r="676" spans="1:12" ht="20.100000000000001" customHeight="1">
      <c r="A676" s="90" t="s">
        <v>3020</v>
      </c>
      <c r="B676" s="214" t="s">
        <v>3022</v>
      </c>
      <c r="C676" s="236" t="s">
        <v>3024</v>
      </c>
      <c r="D676" s="93"/>
      <c r="E676" s="91"/>
      <c r="F676" s="94"/>
      <c r="G676" s="95"/>
      <c r="H676" s="94"/>
      <c r="I676" s="95"/>
      <c r="J676" s="159" t="s">
        <v>1</v>
      </c>
      <c r="K676" s="159"/>
      <c r="L676" s="97"/>
    </row>
  </sheetData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-0.499984740745262"/>
  </sheetPr>
  <dimension ref="A1:M702"/>
  <sheetViews>
    <sheetView showGridLines="0" zoomScaleNormal="100" workbookViewId="0">
      <pane ySplit="2" topLeftCell="A3" activePane="bottomLeft" state="frozen"/>
      <selection sqref="A1:L2"/>
      <selection pane="bottomLeft" activeCell="A3" sqref="A3"/>
    </sheetView>
  </sheetViews>
  <sheetFormatPr defaultColWidth="9" defaultRowHeight="20.100000000000001" customHeight="1"/>
  <cols>
    <col min="1" max="1" width="14.5" style="219" customWidth="1"/>
    <col min="2" max="2" width="47.625" style="220" customWidth="1"/>
    <col min="3" max="3" width="28.375" style="220" customWidth="1"/>
    <col min="4" max="4" width="81.875" style="136" bestFit="1" customWidth="1"/>
    <col min="5" max="5" width="10.625" style="136" customWidth="1"/>
    <col min="6" max="9" width="9.625" style="136" customWidth="1"/>
    <col min="10" max="11" width="9.625" style="101" customWidth="1"/>
    <col min="12" max="12" width="37.125" style="136" customWidth="1"/>
    <col min="13" max="16384" width="9" style="136"/>
  </cols>
  <sheetData>
    <row r="1" spans="1:12" ht="20.100000000000001" customHeight="1">
      <c r="A1" s="331" t="s">
        <v>2297</v>
      </c>
      <c r="B1" s="338" t="s">
        <v>1151</v>
      </c>
      <c r="C1" s="333" t="s">
        <v>1150</v>
      </c>
      <c r="D1" s="333" t="s">
        <v>1149</v>
      </c>
      <c r="E1" s="333" t="s">
        <v>1148</v>
      </c>
      <c r="F1" s="335" t="s">
        <v>4954</v>
      </c>
      <c r="G1" s="335"/>
      <c r="H1" s="335" t="s">
        <v>1147</v>
      </c>
      <c r="I1" s="335"/>
      <c r="J1" s="336" t="s">
        <v>2</v>
      </c>
      <c r="K1" s="337"/>
      <c r="L1" s="329" t="s">
        <v>1146</v>
      </c>
    </row>
    <row r="2" spans="1:12" ht="39" customHeight="1" thickBot="1">
      <c r="A2" s="332"/>
      <c r="B2" s="339"/>
      <c r="C2" s="334"/>
      <c r="D2" s="334"/>
      <c r="E2" s="334"/>
      <c r="F2" s="303" t="s">
        <v>4955</v>
      </c>
      <c r="G2" s="304" t="s">
        <v>1153</v>
      </c>
      <c r="H2" s="303" t="s">
        <v>1154</v>
      </c>
      <c r="I2" s="304" t="s">
        <v>1153</v>
      </c>
      <c r="J2" s="305" t="s">
        <v>2465</v>
      </c>
      <c r="K2" s="305" t="s">
        <v>1152</v>
      </c>
      <c r="L2" s="330"/>
    </row>
    <row r="3" spans="1:12" ht="20.100000000000001" customHeight="1" thickTop="1">
      <c r="A3" s="141" t="s">
        <v>3039</v>
      </c>
      <c r="B3" s="209" t="s">
        <v>382</v>
      </c>
      <c r="C3" s="215" t="s">
        <v>1156</v>
      </c>
      <c r="D3" s="143"/>
      <c r="E3" s="142"/>
      <c r="F3" s="160">
        <v>1097</v>
      </c>
      <c r="G3" s="164">
        <v>100</v>
      </c>
      <c r="H3" s="160">
        <v>989</v>
      </c>
      <c r="I3" s="164">
        <v>100</v>
      </c>
      <c r="J3" s="178" t="s">
        <v>1</v>
      </c>
      <c r="K3" s="178" t="s">
        <v>1</v>
      </c>
      <c r="L3" s="185"/>
    </row>
    <row r="4" spans="1:12" ht="20.100000000000001" customHeight="1">
      <c r="A4" s="141" t="s">
        <v>3040</v>
      </c>
      <c r="B4" s="209" t="s">
        <v>383</v>
      </c>
      <c r="C4" s="215" t="s">
        <v>1969</v>
      </c>
      <c r="D4" s="143" t="s">
        <v>159</v>
      </c>
      <c r="E4" s="142"/>
      <c r="F4" s="160">
        <v>16</v>
      </c>
      <c r="G4" s="164">
        <v>1.4585232452142205</v>
      </c>
      <c r="H4" s="160">
        <v>8</v>
      </c>
      <c r="I4" s="164">
        <v>0.80889787664307389</v>
      </c>
      <c r="J4" s="178" t="s">
        <v>1</v>
      </c>
      <c r="K4" s="178" t="s">
        <v>1</v>
      </c>
      <c r="L4" s="185"/>
    </row>
    <row r="5" spans="1:12" ht="20.100000000000001" customHeight="1">
      <c r="A5" s="99"/>
      <c r="B5" s="192"/>
      <c r="C5" s="210"/>
      <c r="D5" s="102" t="s">
        <v>160</v>
      </c>
      <c r="E5" s="100"/>
      <c r="F5" s="103">
        <v>2</v>
      </c>
      <c r="G5" s="104">
        <v>0.18231540565177756</v>
      </c>
      <c r="H5" s="103">
        <v>1</v>
      </c>
      <c r="I5" s="104">
        <v>0.10111223458038424</v>
      </c>
      <c r="J5" s="105"/>
      <c r="K5" s="105"/>
      <c r="L5" s="106"/>
    </row>
    <row r="6" spans="1:12" ht="20.100000000000001" customHeight="1">
      <c r="A6" s="99"/>
      <c r="B6" s="192"/>
      <c r="C6" s="210"/>
      <c r="D6" s="102" t="s">
        <v>161</v>
      </c>
      <c r="E6" s="100"/>
      <c r="F6" s="103">
        <v>212</v>
      </c>
      <c r="G6" s="104">
        <v>19.325432999088424</v>
      </c>
      <c r="H6" s="103">
        <v>209</v>
      </c>
      <c r="I6" s="104">
        <v>21.132457027300301</v>
      </c>
      <c r="J6" s="105"/>
      <c r="K6" s="105"/>
      <c r="L6" s="106"/>
    </row>
    <row r="7" spans="1:12" ht="20.100000000000001" customHeight="1">
      <c r="A7" s="99"/>
      <c r="B7" s="192"/>
      <c r="C7" s="210"/>
      <c r="D7" s="102" t="s">
        <v>384</v>
      </c>
      <c r="E7" s="100"/>
      <c r="F7" s="103">
        <v>12</v>
      </c>
      <c r="G7" s="104">
        <v>1.0938924339106655</v>
      </c>
      <c r="H7" s="103">
        <v>2</v>
      </c>
      <c r="I7" s="104">
        <v>0.20222446916076847</v>
      </c>
      <c r="J7" s="105"/>
      <c r="K7" s="105"/>
      <c r="L7" s="106"/>
    </row>
    <row r="8" spans="1:12" ht="20.100000000000001" customHeight="1">
      <c r="A8" s="99"/>
      <c r="B8" s="192"/>
      <c r="C8" s="210"/>
      <c r="D8" s="102" t="s">
        <v>385</v>
      </c>
      <c r="E8" s="100"/>
      <c r="F8" s="103">
        <v>14</v>
      </c>
      <c r="G8" s="104">
        <v>1.276207839562443</v>
      </c>
      <c r="H8" s="103">
        <v>11</v>
      </c>
      <c r="I8" s="104">
        <v>1.1122345803842264</v>
      </c>
      <c r="J8" s="105"/>
      <c r="K8" s="105"/>
      <c r="L8" s="106"/>
    </row>
    <row r="9" spans="1:12" ht="20.100000000000001" customHeight="1">
      <c r="A9" s="99"/>
      <c r="B9" s="192"/>
      <c r="C9" s="210"/>
      <c r="D9" s="102" t="s">
        <v>162</v>
      </c>
      <c r="E9" s="100"/>
      <c r="F9" s="103">
        <v>362</v>
      </c>
      <c r="G9" s="104">
        <v>32.999088422971738</v>
      </c>
      <c r="H9" s="103">
        <v>371</v>
      </c>
      <c r="I9" s="104">
        <v>37.51263902932255</v>
      </c>
      <c r="J9" s="105"/>
      <c r="K9" s="105"/>
      <c r="L9" s="106"/>
    </row>
    <row r="10" spans="1:12" ht="20.100000000000001" customHeight="1">
      <c r="A10" s="99"/>
      <c r="B10" s="192"/>
      <c r="C10" s="210"/>
      <c r="D10" s="102" t="s">
        <v>163</v>
      </c>
      <c r="E10" s="100"/>
      <c r="F10" s="103">
        <v>59</v>
      </c>
      <c r="G10" s="104">
        <v>5.3783044667274389</v>
      </c>
      <c r="H10" s="103">
        <v>46</v>
      </c>
      <c r="I10" s="104">
        <v>4.6511627906976747</v>
      </c>
      <c r="J10" s="105"/>
      <c r="K10" s="105"/>
      <c r="L10" s="106"/>
    </row>
    <row r="11" spans="1:12" ht="20.100000000000001" customHeight="1">
      <c r="A11" s="99"/>
      <c r="B11" s="192"/>
      <c r="C11" s="210"/>
      <c r="D11" s="102" t="s">
        <v>246</v>
      </c>
      <c r="E11" s="100"/>
      <c r="F11" s="103">
        <v>59</v>
      </c>
      <c r="G11" s="104">
        <v>5.3783044667274389</v>
      </c>
      <c r="H11" s="103">
        <v>45</v>
      </c>
      <c r="I11" s="104">
        <v>4.5500505561172906</v>
      </c>
      <c r="J11" s="105"/>
      <c r="K11" s="105"/>
      <c r="L11" s="106"/>
    </row>
    <row r="12" spans="1:12" ht="20.100000000000001" customHeight="1">
      <c r="A12" s="99"/>
      <c r="B12" s="192"/>
      <c r="C12" s="210"/>
      <c r="D12" s="102" t="s">
        <v>164</v>
      </c>
      <c r="E12" s="100"/>
      <c r="F12" s="103">
        <v>59</v>
      </c>
      <c r="G12" s="104">
        <v>5.3783044667274389</v>
      </c>
      <c r="H12" s="103">
        <v>60</v>
      </c>
      <c r="I12" s="104">
        <v>6.0667340748230529</v>
      </c>
      <c r="J12" s="105"/>
      <c r="K12" s="105"/>
      <c r="L12" s="106"/>
    </row>
    <row r="13" spans="1:12" ht="20.100000000000001" customHeight="1">
      <c r="A13" s="99"/>
      <c r="B13" s="192"/>
      <c r="C13" s="210"/>
      <c r="D13" s="102" t="s">
        <v>1970</v>
      </c>
      <c r="E13" s="100"/>
      <c r="F13" s="103">
        <v>2</v>
      </c>
      <c r="G13" s="104">
        <v>0.18231540565177756</v>
      </c>
      <c r="H13" s="103">
        <v>3</v>
      </c>
      <c r="I13" s="104">
        <v>0.30333670374115268</v>
      </c>
      <c r="J13" s="105"/>
      <c r="K13" s="105"/>
      <c r="L13" s="106"/>
    </row>
    <row r="14" spans="1:12" ht="20.100000000000001" customHeight="1">
      <c r="A14" s="99"/>
      <c r="B14" s="192"/>
      <c r="C14" s="210"/>
      <c r="D14" s="102" t="s">
        <v>165</v>
      </c>
      <c r="E14" s="100"/>
      <c r="F14" s="103">
        <v>10</v>
      </c>
      <c r="G14" s="104">
        <v>0.91157702825888787</v>
      </c>
      <c r="H14" s="103">
        <v>7</v>
      </c>
      <c r="I14" s="104">
        <v>0.70778564206268957</v>
      </c>
      <c r="J14" s="105"/>
      <c r="K14" s="105"/>
      <c r="L14" s="106"/>
    </row>
    <row r="15" spans="1:12" ht="20.100000000000001" customHeight="1">
      <c r="A15" s="99"/>
      <c r="B15" s="192"/>
      <c r="C15" s="210"/>
      <c r="D15" s="102" t="s">
        <v>1971</v>
      </c>
      <c r="E15" s="100"/>
      <c r="F15" s="103">
        <v>8</v>
      </c>
      <c r="G15" s="104">
        <v>0.72926162260711025</v>
      </c>
      <c r="H15" s="103">
        <v>8</v>
      </c>
      <c r="I15" s="104">
        <v>0.80889787664307389</v>
      </c>
      <c r="J15" s="105"/>
      <c r="K15" s="105"/>
      <c r="L15" s="106"/>
    </row>
    <row r="16" spans="1:12" ht="20.100000000000001" customHeight="1">
      <c r="A16" s="99"/>
      <c r="B16" s="192"/>
      <c r="C16" s="210"/>
      <c r="D16" s="102" t="s">
        <v>166</v>
      </c>
      <c r="E16" s="100"/>
      <c r="F16" s="103">
        <v>12</v>
      </c>
      <c r="G16" s="104">
        <v>1.0938924339106655</v>
      </c>
      <c r="H16" s="103">
        <v>8</v>
      </c>
      <c r="I16" s="104">
        <v>0.80889787664307389</v>
      </c>
      <c r="J16" s="105"/>
      <c r="K16" s="105"/>
      <c r="L16" s="106"/>
    </row>
    <row r="17" spans="1:12" ht="20.100000000000001" customHeight="1">
      <c r="A17" s="99"/>
      <c r="B17" s="192"/>
      <c r="C17" s="210"/>
      <c r="D17" s="102" t="s">
        <v>1972</v>
      </c>
      <c r="E17" s="100"/>
      <c r="F17" s="103">
        <v>112</v>
      </c>
      <c r="G17" s="104">
        <v>10.209662716499544</v>
      </c>
      <c r="H17" s="103">
        <v>110</v>
      </c>
      <c r="I17" s="104">
        <v>11.122345803842265</v>
      </c>
      <c r="J17" s="105"/>
      <c r="K17" s="105"/>
      <c r="L17" s="106"/>
    </row>
    <row r="18" spans="1:12" ht="20.100000000000001" customHeight="1">
      <c r="A18" s="99"/>
      <c r="B18" s="192"/>
      <c r="C18" s="210"/>
      <c r="D18" s="102" t="s">
        <v>1973</v>
      </c>
      <c r="E18" s="100"/>
      <c r="F18" s="103">
        <v>29</v>
      </c>
      <c r="G18" s="104">
        <v>2.643573381950775</v>
      </c>
      <c r="H18" s="103">
        <v>30</v>
      </c>
      <c r="I18" s="104">
        <v>3.0333670374115265</v>
      </c>
      <c r="J18" s="105"/>
      <c r="K18" s="105"/>
      <c r="L18" s="106"/>
    </row>
    <row r="19" spans="1:12" ht="20.100000000000001" customHeight="1">
      <c r="A19" s="99"/>
      <c r="B19" s="192"/>
      <c r="C19" s="210"/>
      <c r="D19" s="102" t="s">
        <v>167</v>
      </c>
      <c r="E19" s="100"/>
      <c r="F19" s="103">
        <v>27</v>
      </c>
      <c r="G19" s="104">
        <v>2.4612579762989975</v>
      </c>
      <c r="H19" s="103">
        <v>12</v>
      </c>
      <c r="I19" s="104">
        <v>1.2133468149646107</v>
      </c>
      <c r="J19" s="105"/>
      <c r="K19" s="105"/>
      <c r="L19" s="106"/>
    </row>
    <row r="20" spans="1:12" ht="20.100000000000001" customHeight="1">
      <c r="A20" s="99"/>
      <c r="B20" s="192"/>
      <c r="C20" s="210"/>
      <c r="D20" s="102" t="s">
        <v>1974</v>
      </c>
      <c r="E20" s="100"/>
      <c r="F20" s="103">
        <v>59</v>
      </c>
      <c r="G20" s="104">
        <v>5.3783044667274389</v>
      </c>
      <c r="H20" s="103">
        <v>32</v>
      </c>
      <c r="I20" s="104">
        <v>3.2355915065722956</v>
      </c>
      <c r="J20" s="105"/>
      <c r="K20" s="105"/>
      <c r="L20" s="106"/>
    </row>
    <row r="21" spans="1:12" ht="20.100000000000001" customHeight="1">
      <c r="A21" s="99"/>
      <c r="B21" s="192"/>
      <c r="C21" s="210"/>
      <c r="D21" s="102" t="s">
        <v>168</v>
      </c>
      <c r="E21" s="100"/>
      <c r="F21" s="103">
        <v>9</v>
      </c>
      <c r="G21" s="104">
        <v>0.82041932543299911</v>
      </c>
      <c r="H21" s="103">
        <v>9</v>
      </c>
      <c r="I21" s="104">
        <v>0.91001011122345798</v>
      </c>
      <c r="J21" s="105"/>
      <c r="K21" s="105"/>
      <c r="L21" s="106"/>
    </row>
    <row r="22" spans="1:12" ht="20.100000000000001" customHeight="1">
      <c r="A22" s="99"/>
      <c r="B22" s="192"/>
      <c r="C22" s="210"/>
      <c r="D22" s="102" t="s">
        <v>1975</v>
      </c>
      <c r="E22" s="100"/>
      <c r="F22" s="103">
        <v>34</v>
      </c>
      <c r="G22" s="104">
        <v>3.0993618960802189</v>
      </c>
      <c r="H22" s="103">
        <v>17</v>
      </c>
      <c r="I22" s="104">
        <v>1.7189079878665317</v>
      </c>
      <c r="J22" s="105"/>
      <c r="K22" s="105"/>
      <c r="L22" s="106"/>
    </row>
    <row r="23" spans="1:12" ht="20.100000000000001" customHeight="1">
      <c r="A23" s="99"/>
      <c r="B23" s="192"/>
      <c r="C23" s="210"/>
      <c r="D23" s="102" t="s">
        <v>1976</v>
      </c>
      <c r="E23" s="100"/>
      <c r="F23" s="103"/>
      <c r="G23" s="104"/>
      <c r="H23" s="103"/>
      <c r="I23" s="104"/>
      <c r="J23" s="105"/>
      <c r="K23" s="105"/>
      <c r="L23" s="106"/>
    </row>
    <row r="24" spans="1:12" ht="20.100000000000001" customHeight="1">
      <c r="A24" s="99"/>
      <c r="B24" s="192"/>
      <c r="C24" s="210"/>
      <c r="D24" s="102" t="s">
        <v>169</v>
      </c>
      <c r="E24" s="100"/>
      <c r="F24" s="103"/>
      <c r="G24" s="104"/>
      <c r="H24" s="103"/>
      <c r="I24" s="104"/>
      <c r="J24" s="105"/>
      <c r="K24" s="105"/>
      <c r="L24" s="106"/>
    </row>
    <row r="25" spans="1:12" ht="20.100000000000001" customHeight="1">
      <c r="A25" s="141" t="s">
        <v>3041</v>
      </c>
      <c r="B25" s="209" t="s">
        <v>731</v>
      </c>
      <c r="C25" s="215" t="s">
        <v>3045</v>
      </c>
      <c r="D25" s="143"/>
      <c r="E25" s="142"/>
      <c r="F25" s="160">
        <v>557</v>
      </c>
      <c r="G25" s="95">
        <v>100</v>
      </c>
      <c r="H25" s="160">
        <v>989</v>
      </c>
      <c r="I25" s="95">
        <v>100</v>
      </c>
      <c r="J25" s="178" t="s">
        <v>1</v>
      </c>
      <c r="K25" s="178" t="s">
        <v>1</v>
      </c>
      <c r="L25" s="185"/>
    </row>
    <row r="26" spans="1:12" ht="20.100000000000001" customHeight="1">
      <c r="A26" s="141" t="s">
        <v>3042</v>
      </c>
      <c r="B26" s="209" t="s">
        <v>732</v>
      </c>
      <c r="C26" s="215" t="s">
        <v>3045</v>
      </c>
      <c r="D26" s="143"/>
      <c r="E26" s="142" t="s">
        <v>112</v>
      </c>
      <c r="F26" s="160">
        <v>557</v>
      </c>
      <c r="G26" s="104">
        <v>100</v>
      </c>
      <c r="H26" s="160">
        <v>978</v>
      </c>
      <c r="I26" s="104">
        <f>H26/(H26+H28)*100</f>
        <v>98.887765419615775</v>
      </c>
      <c r="J26" s="178" t="s">
        <v>1</v>
      </c>
      <c r="K26" s="178" t="s">
        <v>1</v>
      </c>
      <c r="L26" s="185"/>
    </row>
    <row r="27" spans="1:12" ht="20.100000000000001" customHeight="1">
      <c r="A27" s="99"/>
      <c r="B27" s="192"/>
      <c r="C27" s="210"/>
      <c r="D27" s="102" t="s">
        <v>111</v>
      </c>
      <c r="E27" s="149"/>
      <c r="F27" s="103"/>
      <c r="G27" s="104"/>
      <c r="H27" s="103"/>
      <c r="I27" s="104"/>
      <c r="J27" s="105"/>
      <c r="K27" s="105"/>
      <c r="L27" s="106"/>
    </row>
    <row r="28" spans="1:12" ht="20.100000000000001" customHeight="1">
      <c r="A28" s="99"/>
      <c r="B28" s="192"/>
      <c r="C28" s="210"/>
      <c r="D28" s="102" t="s">
        <v>113</v>
      </c>
      <c r="E28" s="149"/>
      <c r="F28" s="103"/>
      <c r="G28" s="112"/>
      <c r="H28" s="103">
        <v>11</v>
      </c>
      <c r="I28" s="112">
        <f>100-I26</f>
        <v>1.1122345803842251</v>
      </c>
      <c r="J28" s="105"/>
      <c r="K28" s="105"/>
      <c r="L28" s="106"/>
    </row>
    <row r="29" spans="1:12" ht="20.100000000000001" customHeight="1">
      <c r="A29" s="141" t="s">
        <v>3043</v>
      </c>
      <c r="B29" s="209" t="s">
        <v>733</v>
      </c>
      <c r="C29" s="215" t="s">
        <v>3046</v>
      </c>
      <c r="D29" s="143" t="s">
        <v>114</v>
      </c>
      <c r="E29" s="142"/>
      <c r="F29" s="160"/>
      <c r="G29" s="164"/>
      <c r="H29" s="160">
        <v>7</v>
      </c>
      <c r="I29" s="164">
        <v>63.636363636363633</v>
      </c>
      <c r="J29" s="178" t="s">
        <v>1</v>
      </c>
      <c r="K29" s="178" t="s">
        <v>1</v>
      </c>
      <c r="L29" s="185"/>
    </row>
    <row r="30" spans="1:12" ht="20.100000000000001" customHeight="1">
      <c r="A30" s="99"/>
      <c r="B30" s="192"/>
      <c r="C30" s="210"/>
      <c r="D30" s="102" t="s">
        <v>115</v>
      </c>
      <c r="E30" s="100"/>
      <c r="F30" s="103"/>
      <c r="G30" s="104"/>
      <c r="H30" s="103">
        <v>2</v>
      </c>
      <c r="I30" s="104">
        <v>18.181818181818183</v>
      </c>
      <c r="J30" s="105"/>
      <c r="K30" s="105"/>
      <c r="L30" s="106"/>
    </row>
    <row r="31" spans="1:12" ht="20.100000000000001" customHeight="1">
      <c r="A31" s="99"/>
      <c r="B31" s="192"/>
      <c r="C31" s="210"/>
      <c r="D31" s="102" t="s">
        <v>116</v>
      </c>
      <c r="E31" s="100"/>
      <c r="F31" s="103"/>
      <c r="G31" s="104"/>
      <c r="H31" s="103">
        <v>2</v>
      </c>
      <c r="I31" s="104">
        <v>18.181818181818183</v>
      </c>
      <c r="J31" s="105"/>
      <c r="K31" s="105"/>
      <c r="L31" s="106"/>
    </row>
    <row r="32" spans="1:12" ht="20.100000000000001" customHeight="1">
      <c r="A32" s="99"/>
      <c r="B32" s="192"/>
      <c r="C32" s="210"/>
      <c r="D32" s="102" t="s">
        <v>117</v>
      </c>
      <c r="E32" s="100"/>
      <c r="F32" s="103"/>
      <c r="G32" s="104"/>
      <c r="H32" s="103"/>
      <c r="I32" s="104"/>
      <c r="J32" s="105"/>
      <c r="K32" s="105"/>
      <c r="L32" s="106"/>
    </row>
    <row r="33" spans="1:12" ht="20.100000000000001" customHeight="1">
      <c r="A33" s="141" t="s">
        <v>3047</v>
      </c>
      <c r="B33" s="209" t="s">
        <v>734</v>
      </c>
      <c r="C33" s="215" t="s">
        <v>3044</v>
      </c>
      <c r="D33" s="143"/>
      <c r="E33" s="142"/>
      <c r="F33" s="160">
        <v>557</v>
      </c>
      <c r="G33" s="95">
        <v>100</v>
      </c>
      <c r="H33" s="160">
        <v>989</v>
      </c>
      <c r="I33" s="95">
        <v>100</v>
      </c>
      <c r="J33" s="178" t="s">
        <v>1</v>
      </c>
      <c r="K33" s="178" t="s">
        <v>1</v>
      </c>
      <c r="L33" s="185"/>
    </row>
    <row r="34" spans="1:12" ht="20.100000000000001" customHeight="1">
      <c r="A34" s="141" t="s">
        <v>3048</v>
      </c>
      <c r="B34" s="209" t="s">
        <v>735</v>
      </c>
      <c r="C34" s="215" t="s">
        <v>3044</v>
      </c>
      <c r="D34" s="143"/>
      <c r="E34" s="142" t="s">
        <v>112</v>
      </c>
      <c r="F34" s="160">
        <v>557</v>
      </c>
      <c r="G34" s="104">
        <v>100</v>
      </c>
      <c r="H34" s="160">
        <v>935</v>
      </c>
      <c r="I34" s="104">
        <f>H34/(H34+H36)*100</f>
        <v>94.539939332659245</v>
      </c>
      <c r="J34" s="178" t="s">
        <v>1</v>
      </c>
      <c r="K34" s="178" t="s">
        <v>1</v>
      </c>
      <c r="L34" s="185"/>
    </row>
    <row r="35" spans="1:12" ht="20.100000000000001" customHeight="1">
      <c r="A35" s="99"/>
      <c r="B35" s="192"/>
      <c r="C35" s="210"/>
      <c r="D35" s="102" t="s">
        <v>111</v>
      </c>
      <c r="E35" s="149"/>
      <c r="F35" s="103"/>
      <c r="G35" s="104"/>
      <c r="H35" s="103"/>
      <c r="I35" s="104"/>
      <c r="J35" s="105"/>
      <c r="K35" s="105"/>
      <c r="L35" s="106"/>
    </row>
    <row r="36" spans="1:12" ht="20.100000000000001" customHeight="1">
      <c r="A36" s="99"/>
      <c r="B36" s="192"/>
      <c r="C36" s="210"/>
      <c r="D36" s="102" t="s">
        <v>113</v>
      </c>
      <c r="E36" s="100"/>
      <c r="F36" s="103"/>
      <c r="G36" s="112"/>
      <c r="H36" s="103">
        <f>H33-H34</f>
        <v>54</v>
      </c>
      <c r="I36" s="112">
        <f>100-I34</f>
        <v>5.4600606673407555</v>
      </c>
      <c r="J36" s="105"/>
      <c r="K36" s="105"/>
      <c r="L36" s="106"/>
    </row>
    <row r="37" spans="1:12" ht="20.100000000000001" customHeight="1">
      <c r="A37" s="141" t="s">
        <v>3049</v>
      </c>
      <c r="B37" s="209" t="s">
        <v>736</v>
      </c>
      <c r="C37" s="215" t="s">
        <v>3050</v>
      </c>
      <c r="D37" s="143" t="s">
        <v>114</v>
      </c>
      <c r="E37" s="142"/>
      <c r="F37" s="160"/>
      <c r="G37" s="164"/>
      <c r="H37" s="160">
        <v>38</v>
      </c>
      <c r="I37" s="164">
        <v>70.370370370370367</v>
      </c>
      <c r="J37" s="178" t="s">
        <v>1</v>
      </c>
      <c r="K37" s="178" t="s">
        <v>1</v>
      </c>
      <c r="L37" s="185"/>
    </row>
    <row r="38" spans="1:12" ht="20.100000000000001" customHeight="1">
      <c r="A38" s="99"/>
      <c r="B38" s="192"/>
      <c r="C38" s="210"/>
      <c r="D38" s="102" t="s">
        <v>115</v>
      </c>
      <c r="E38" s="100"/>
      <c r="F38" s="103"/>
      <c r="G38" s="104"/>
      <c r="H38" s="103">
        <v>3</v>
      </c>
      <c r="I38" s="104">
        <v>5.5555555555555554</v>
      </c>
      <c r="J38" s="105"/>
      <c r="K38" s="105"/>
      <c r="L38" s="106"/>
    </row>
    <row r="39" spans="1:12" ht="20.100000000000001" customHeight="1">
      <c r="A39" s="99"/>
      <c r="B39" s="192"/>
      <c r="C39" s="210"/>
      <c r="D39" s="102" t="s">
        <v>116</v>
      </c>
      <c r="E39" s="100"/>
      <c r="F39" s="103"/>
      <c r="G39" s="104"/>
      <c r="H39" s="103">
        <v>9</v>
      </c>
      <c r="I39" s="104">
        <v>16.666666666666664</v>
      </c>
      <c r="J39" s="105"/>
      <c r="K39" s="105"/>
      <c r="L39" s="106"/>
    </row>
    <row r="40" spans="1:12" ht="20.100000000000001" customHeight="1">
      <c r="A40" s="99"/>
      <c r="B40" s="192"/>
      <c r="C40" s="210"/>
      <c r="D40" s="102" t="s">
        <v>117</v>
      </c>
      <c r="E40" s="100"/>
      <c r="F40" s="103"/>
      <c r="G40" s="104"/>
      <c r="H40" s="103">
        <v>4</v>
      </c>
      <c r="I40" s="104">
        <v>7.4074074074074066</v>
      </c>
      <c r="J40" s="105"/>
      <c r="K40" s="105"/>
      <c r="L40" s="106"/>
    </row>
    <row r="41" spans="1:12" ht="20.100000000000001" customHeight="1">
      <c r="A41" s="141" t="s">
        <v>3051</v>
      </c>
      <c r="B41" s="209" t="s">
        <v>737</v>
      </c>
      <c r="C41" s="215" t="s">
        <v>3044</v>
      </c>
      <c r="D41" s="143" t="s">
        <v>738</v>
      </c>
      <c r="E41" s="142"/>
      <c r="F41" s="160">
        <v>45</v>
      </c>
      <c r="G41" s="164">
        <v>8.0789946140035909</v>
      </c>
      <c r="H41" s="160">
        <v>65</v>
      </c>
      <c r="I41" s="164">
        <v>6.5722952477249743</v>
      </c>
      <c r="J41" s="178" t="s">
        <v>1</v>
      </c>
      <c r="K41" s="178" t="s">
        <v>1</v>
      </c>
      <c r="L41" s="185"/>
    </row>
    <row r="42" spans="1:12" ht="20.100000000000001" customHeight="1">
      <c r="A42" s="99"/>
      <c r="B42" s="192"/>
      <c r="C42" s="210"/>
      <c r="D42" s="102" t="s">
        <v>739</v>
      </c>
      <c r="E42" s="100"/>
      <c r="F42" s="103">
        <v>65</v>
      </c>
      <c r="G42" s="104">
        <v>11.669658886894075</v>
      </c>
      <c r="H42" s="103">
        <v>88</v>
      </c>
      <c r="I42" s="104">
        <v>8.8978766430738112</v>
      </c>
      <c r="J42" s="105"/>
      <c r="K42" s="105"/>
      <c r="L42" s="106"/>
    </row>
    <row r="43" spans="1:12" ht="20.100000000000001" customHeight="1">
      <c r="A43" s="99"/>
      <c r="B43" s="192"/>
      <c r="C43" s="210"/>
      <c r="D43" s="102" t="s">
        <v>740</v>
      </c>
      <c r="E43" s="100"/>
      <c r="F43" s="103">
        <v>6</v>
      </c>
      <c r="G43" s="104">
        <v>1.0771992818671454</v>
      </c>
      <c r="H43" s="103">
        <v>10</v>
      </c>
      <c r="I43" s="104">
        <v>1.0111223458038423</v>
      </c>
      <c r="J43" s="105"/>
      <c r="K43" s="105"/>
      <c r="L43" s="106"/>
    </row>
    <row r="44" spans="1:12" ht="20.100000000000001" customHeight="1">
      <c r="A44" s="99"/>
      <c r="B44" s="192"/>
      <c r="C44" s="210"/>
      <c r="D44" s="102" t="s">
        <v>741</v>
      </c>
      <c r="E44" s="100"/>
      <c r="F44" s="103">
        <v>12</v>
      </c>
      <c r="G44" s="104">
        <v>2.1543985637342908</v>
      </c>
      <c r="H44" s="103">
        <v>11</v>
      </c>
      <c r="I44" s="104">
        <v>1.1122345803842264</v>
      </c>
      <c r="J44" s="105"/>
      <c r="K44" s="105"/>
      <c r="L44" s="106"/>
    </row>
    <row r="45" spans="1:12" ht="20.100000000000001" customHeight="1">
      <c r="A45" s="99"/>
      <c r="B45" s="192"/>
      <c r="C45" s="210"/>
      <c r="D45" s="102" t="s">
        <v>742</v>
      </c>
      <c r="E45" s="100"/>
      <c r="F45" s="103">
        <v>1</v>
      </c>
      <c r="G45" s="104">
        <v>0.17953321364452424</v>
      </c>
      <c r="H45" s="103"/>
      <c r="I45" s="104"/>
      <c r="J45" s="105"/>
      <c r="K45" s="105"/>
      <c r="L45" s="106"/>
    </row>
    <row r="46" spans="1:12" ht="20.100000000000001" customHeight="1">
      <c r="A46" s="99"/>
      <c r="B46" s="192"/>
      <c r="C46" s="210"/>
      <c r="D46" s="102" t="s">
        <v>743</v>
      </c>
      <c r="E46" s="100"/>
      <c r="F46" s="103">
        <v>266</v>
      </c>
      <c r="G46" s="104">
        <v>47.755834829443444</v>
      </c>
      <c r="H46" s="103">
        <v>510</v>
      </c>
      <c r="I46" s="104">
        <v>51.567239635995954</v>
      </c>
      <c r="J46" s="105"/>
      <c r="K46" s="105"/>
      <c r="L46" s="106"/>
    </row>
    <row r="47" spans="1:12" ht="20.100000000000001" customHeight="1">
      <c r="A47" s="99"/>
      <c r="B47" s="192"/>
      <c r="C47" s="210"/>
      <c r="D47" s="102" t="s">
        <v>744</v>
      </c>
      <c r="E47" s="100"/>
      <c r="F47" s="103">
        <v>22</v>
      </c>
      <c r="G47" s="104">
        <v>3.9497307001795332</v>
      </c>
      <c r="H47" s="103">
        <v>41</v>
      </c>
      <c r="I47" s="104">
        <v>4.1456016177957533</v>
      </c>
      <c r="J47" s="105"/>
      <c r="K47" s="105"/>
      <c r="L47" s="106"/>
    </row>
    <row r="48" spans="1:12" ht="20.100000000000001" customHeight="1">
      <c r="A48" s="99"/>
      <c r="B48" s="192"/>
      <c r="C48" s="210"/>
      <c r="D48" s="102" t="s">
        <v>745</v>
      </c>
      <c r="E48" s="100"/>
      <c r="F48" s="103">
        <v>46</v>
      </c>
      <c r="G48" s="104">
        <v>8.2585278276481144</v>
      </c>
      <c r="H48" s="103">
        <v>41</v>
      </c>
      <c r="I48" s="104">
        <v>4.1456016177957533</v>
      </c>
      <c r="J48" s="105"/>
      <c r="K48" s="105"/>
      <c r="L48" s="106"/>
    </row>
    <row r="49" spans="1:12" ht="20.100000000000001" customHeight="1">
      <c r="A49" s="99"/>
      <c r="B49" s="192"/>
      <c r="C49" s="210"/>
      <c r="D49" s="102" t="s">
        <v>746</v>
      </c>
      <c r="E49" s="100"/>
      <c r="F49" s="103">
        <v>93</v>
      </c>
      <c r="G49" s="104">
        <v>16.696588868940754</v>
      </c>
      <c r="H49" s="103">
        <v>221</v>
      </c>
      <c r="I49" s="104">
        <v>22.345803842264914</v>
      </c>
      <c r="J49" s="105"/>
      <c r="K49" s="105"/>
      <c r="L49" s="106"/>
    </row>
    <row r="50" spans="1:12" ht="20.100000000000001" customHeight="1">
      <c r="A50" s="99"/>
      <c r="B50" s="192"/>
      <c r="C50" s="210"/>
      <c r="D50" s="102" t="s">
        <v>1977</v>
      </c>
      <c r="E50" s="100"/>
      <c r="F50" s="103">
        <v>1</v>
      </c>
      <c r="G50" s="104">
        <v>0.17953321364452424</v>
      </c>
      <c r="H50" s="103">
        <v>2</v>
      </c>
      <c r="I50" s="104">
        <v>0.20222446916076847</v>
      </c>
      <c r="J50" s="105"/>
      <c r="K50" s="105"/>
      <c r="L50" s="106"/>
    </row>
    <row r="51" spans="1:12" ht="20.100000000000001" customHeight="1">
      <c r="A51" s="141" t="s">
        <v>3052</v>
      </c>
      <c r="B51" s="209" t="s">
        <v>747</v>
      </c>
      <c r="C51" s="212" t="str">
        <f>A41&amp;"에서 10번 응답자"</f>
        <v>E2b02004001에서 10번 응답자</v>
      </c>
      <c r="D51" s="143"/>
      <c r="E51" s="142"/>
      <c r="F51" s="160">
        <v>1</v>
      </c>
      <c r="G51" s="164">
        <v>100</v>
      </c>
      <c r="H51" s="160">
        <v>2</v>
      </c>
      <c r="I51" s="164">
        <v>100</v>
      </c>
      <c r="J51" s="178" t="s">
        <v>1</v>
      </c>
      <c r="K51" s="178" t="s">
        <v>1</v>
      </c>
      <c r="L51" s="185"/>
    </row>
    <row r="52" spans="1:12" ht="20.100000000000001" customHeight="1">
      <c r="A52" s="141" t="s">
        <v>3053</v>
      </c>
      <c r="B52" s="209" t="s">
        <v>748</v>
      </c>
      <c r="C52" s="215" t="s">
        <v>3044</v>
      </c>
      <c r="D52" s="143" t="s">
        <v>749</v>
      </c>
      <c r="E52" s="142"/>
      <c r="F52" s="160">
        <v>90</v>
      </c>
      <c r="G52" s="164">
        <v>16.157989228007182</v>
      </c>
      <c r="H52" s="160">
        <v>129</v>
      </c>
      <c r="I52" s="164">
        <v>13.043478260869565</v>
      </c>
      <c r="J52" s="178" t="s">
        <v>1</v>
      </c>
      <c r="K52" s="178" t="s">
        <v>1</v>
      </c>
      <c r="L52" s="185"/>
    </row>
    <row r="53" spans="1:12" ht="20.100000000000001" customHeight="1">
      <c r="A53" s="99"/>
      <c r="B53" s="192"/>
      <c r="C53" s="210"/>
      <c r="D53" s="102" t="s">
        <v>750</v>
      </c>
      <c r="E53" s="100"/>
      <c r="F53" s="103">
        <v>21</v>
      </c>
      <c r="G53" s="104">
        <v>3.7701974865350092</v>
      </c>
      <c r="H53" s="103">
        <v>32</v>
      </c>
      <c r="I53" s="104">
        <v>3.2355915065722956</v>
      </c>
      <c r="J53" s="105"/>
      <c r="K53" s="105"/>
      <c r="L53" s="106"/>
    </row>
    <row r="54" spans="1:12" ht="20.100000000000001" customHeight="1">
      <c r="A54" s="99"/>
      <c r="B54" s="192"/>
      <c r="C54" s="210"/>
      <c r="D54" s="102" t="s">
        <v>751</v>
      </c>
      <c r="E54" s="100"/>
      <c r="F54" s="103">
        <v>5</v>
      </c>
      <c r="G54" s="104">
        <v>0.89766606822262118</v>
      </c>
      <c r="H54" s="103">
        <v>12</v>
      </c>
      <c r="I54" s="104">
        <v>1.2133468149646107</v>
      </c>
      <c r="J54" s="105"/>
      <c r="K54" s="105"/>
      <c r="L54" s="106"/>
    </row>
    <row r="55" spans="1:12" ht="20.100000000000001" customHeight="1">
      <c r="A55" s="99"/>
      <c r="B55" s="192"/>
      <c r="C55" s="210"/>
      <c r="D55" s="102" t="s">
        <v>284</v>
      </c>
      <c r="E55" s="100"/>
      <c r="F55" s="103"/>
      <c r="G55" s="104"/>
      <c r="H55" s="103"/>
      <c r="I55" s="104"/>
      <c r="J55" s="105"/>
      <c r="K55" s="105"/>
      <c r="L55" s="106"/>
    </row>
    <row r="56" spans="1:12" ht="20.100000000000001" customHeight="1">
      <c r="A56" s="99"/>
      <c r="B56" s="192"/>
      <c r="C56" s="210"/>
      <c r="D56" s="102" t="s">
        <v>752</v>
      </c>
      <c r="E56" s="100"/>
      <c r="F56" s="103">
        <v>441</v>
      </c>
      <c r="G56" s="104">
        <v>79.174147217235188</v>
      </c>
      <c r="H56" s="103">
        <v>816</v>
      </c>
      <c r="I56" s="104">
        <v>82.507583417593537</v>
      </c>
      <c r="J56" s="105"/>
      <c r="K56" s="105"/>
      <c r="L56" s="106"/>
    </row>
    <row r="57" spans="1:12" ht="20.100000000000001" customHeight="1">
      <c r="A57" s="141" t="s">
        <v>3054</v>
      </c>
      <c r="B57" s="209" t="s">
        <v>753</v>
      </c>
      <c r="C57" s="212" t="str">
        <f>A52&amp;"에서 4번 응답자"</f>
        <v>E2b02005001에서 4번 응답자</v>
      </c>
      <c r="D57" s="143"/>
      <c r="E57" s="142"/>
      <c r="F57" s="160"/>
      <c r="G57" s="164"/>
      <c r="H57" s="160"/>
      <c r="I57" s="164"/>
      <c r="J57" s="178" t="s">
        <v>1</v>
      </c>
      <c r="K57" s="178" t="s">
        <v>1</v>
      </c>
      <c r="L57" s="185"/>
    </row>
    <row r="58" spans="1:12" ht="20.100000000000001" customHeight="1">
      <c r="A58" s="141" t="s">
        <v>3055</v>
      </c>
      <c r="B58" s="209" t="s">
        <v>754</v>
      </c>
      <c r="C58" s="215" t="s">
        <v>3044</v>
      </c>
      <c r="D58" s="143" t="s">
        <v>755</v>
      </c>
      <c r="E58" s="142"/>
      <c r="F58" s="160">
        <v>99</v>
      </c>
      <c r="G58" s="164">
        <v>17.773788150807899</v>
      </c>
      <c r="H58" s="160">
        <v>157</v>
      </c>
      <c r="I58" s="164">
        <v>15.874620829120323</v>
      </c>
      <c r="J58" s="178" t="s">
        <v>1</v>
      </c>
      <c r="K58" s="178" t="s">
        <v>1</v>
      </c>
      <c r="L58" s="185"/>
    </row>
    <row r="59" spans="1:12" ht="20.100000000000001" customHeight="1">
      <c r="A59" s="99"/>
      <c r="B59" s="192"/>
      <c r="C59" s="210"/>
      <c r="D59" s="102" t="s">
        <v>756</v>
      </c>
      <c r="E59" s="100"/>
      <c r="F59" s="103">
        <v>33</v>
      </c>
      <c r="G59" s="104">
        <v>5.9245960502693</v>
      </c>
      <c r="H59" s="103">
        <v>44</v>
      </c>
      <c r="I59" s="104">
        <v>4.4489383215369056</v>
      </c>
      <c r="J59" s="105"/>
      <c r="K59" s="105"/>
      <c r="L59" s="106"/>
    </row>
    <row r="60" spans="1:12" ht="20.100000000000001" customHeight="1">
      <c r="A60" s="99"/>
      <c r="B60" s="192"/>
      <c r="C60" s="210"/>
      <c r="D60" s="102" t="s">
        <v>757</v>
      </c>
      <c r="E60" s="100"/>
      <c r="F60" s="103"/>
      <c r="G60" s="104"/>
      <c r="H60" s="103"/>
      <c r="I60" s="104"/>
      <c r="J60" s="105"/>
      <c r="K60" s="105"/>
      <c r="L60" s="106"/>
    </row>
    <row r="61" spans="1:12" ht="20.100000000000001" customHeight="1">
      <c r="A61" s="99"/>
      <c r="B61" s="192"/>
      <c r="C61" s="210"/>
      <c r="D61" s="102" t="s">
        <v>758</v>
      </c>
      <c r="E61" s="100"/>
      <c r="F61" s="103">
        <v>2</v>
      </c>
      <c r="G61" s="104">
        <v>0.35906642728904847</v>
      </c>
      <c r="H61" s="103">
        <v>2</v>
      </c>
      <c r="I61" s="104">
        <v>0.20222446916076847</v>
      </c>
      <c r="J61" s="105"/>
      <c r="K61" s="105"/>
      <c r="L61" s="106"/>
    </row>
    <row r="62" spans="1:12" ht="20.100000000000001" customHeight="1">
      <c r="A62" s="99"/>
      <c r="B62" s="192"/>
      <c r="C62" s="210"/>
      <c r="D62" s="102" t="s">
        <v>759</v>
      </c>
      <c r="E62" s="100"/>
      <c r="F62" s="103">
        <v>5</v>
      </c>
      <c r="G62" s="104">
        <v>0.89766606822262118</v>
      </c>
      <c r="H62" s="103">
        <v>4</v>
      </c>
      <c r="I62" s="104">
        <v>0.40444893832153694</v>
      </c>
      <c r="J62" s="105"/>
      <c r="K62" s="105"/>
      <c r="L62" s="106"/>
    </row>
    <row r="63" spans="1:12" ht="20.100000000000001" customHeight="1">
      <c r="A63" s="99"/>
      <c r="B63" s="192"/>
      <c r="C63" s="210"/>
      <c r="D63" s="102" t="s">
        <v>760</v>
      </c>
      <c r="E63" s="100"/>
      <c r="F63" s="103">
        <v>110</v>
      </c>
      <c r="G63" s="104">
        <v>19.748653500897667</v>
      </c>
      <c r="H63" s="103">
        <v>248</v>
      </c>
      <c r="I63" s="104">
        <v>25.075834175935285</v>
      </c>
      <c r="J63" s="105"/>
      <c r="K63" s="105"/>
      <c r="L63" s="106"/>
    </row>
    <row r="64" spans="1:12" ht="20.100000000000001" customHeight="1">
      <c r="A64" s="99"/>
      <c r="B64" s="192"/>
      <c r="C64" s="210"/>
      <c r="D64" s="102" t="s">
        <v>761</v>
      </c>
      <c r="E64" s="100"/>
      <c r="F64" s="103">
        <v>220</v>
      </c>
      <c r="G64" s="104">
        <v>39.497307001795335</v>
      </c>
      <c r="H64" s="103">
        <v>341</v>
      </c>
      <c r="I64" s="104">
        <v>34.47927199191102</v>
      </c>
      <c r="J64" s="105"/>
      <c r="K64" s="105"/>
      <c r="L64" s="106"/>
    </row>
    <row r="65" spans="1:12" ht="20.100000000000001" customHeight="1">
      <c r="A65" s="99"/>
      <c r="B65" s="192"/>
      <c r="C65" s="210"/>
      <c r="D65" s="102" t="s">
        <v>762</v>
      </c>
      <c r="E65" s="100"/>
      <c r="F65" s="103">
        <v>31</v>
      </c>
      <c r="G65" s="104">
        <v>5.5655296229802511</v>
      </c>
      <c r="H65" s="103">
        <v>72</v>
      </c>
      <c r="I65" s="104">
        <v>7.2800808897876639</v>
      </c>
      <c r="J65" s="105"/>
      <c r="K65" s="105"/>
      <c r="L65" s="106"/>
    </row>
    <row r="66" spans="1:12" ht="20.100000000000001" customHeight="1">
      <c r="A66" s="99"/>
      <c r="B66" s="192"/>
      <c r="C66" s="210"/>
      <c r="D66" s="102" t="s">
        <v>763</v>
      </c>
      <c r="E66" s="100"/>
      <c r="F66" s="103">
        <v>6</v>
      </c>
      <c r="G66" s="104">
        <v>1.0771992818671454</v>
      </c>
      <c r="H66" s="103">
        <v>15</v>
      </c>
      <c r="I66" s="104">
        <v>1.5166835187057632</v>
      </c>
      <c r="J66" s="105"/>
      <c r="K66" s="105"/>
      <c r="L66" s="106"/>
    </row>
    <row r="67" spans="1:12" ht="20.100000000000001" customHeight="1">
      <c r="A67" s="99"/>
      <c r="B67" s="192"/>
      <c r="C67" s="210"/>
      <c r="D67" s="102" t="s">
        <v>2187</v>
      </c>
      <c r="E67" s="100"/>
      <c r="F67" s="103"/>
      <c r="G67" s="104"/>
      <c r="H67" s="103">
        <v>2</v>
      </c>
      <c r="I67" s="104">
        <v>0.20222446916076847</v>
      </c>
      <c r="J67" s="105"/>
      <c r="K67" s="105"/>
      <c r="L67" s="106"/>
    </row>
    <row r="68" spans="1:12" ht="20.100000000000001" customHeight="1">
      <c r="A68" s="99"/>
      <c r="B68" s="192"/>
      <c r="C68" s="210"/>
      <c r="D68" s="102" t="s">
        <v>2188</v>
      </c>
      <c r="E68" s="100"/>
      <c r="F68" s="103">
        <v>23</v>
      </c>
      <c r="G68" s="104">
        <v>4.1292639138240572</v>
      </c>
      <c r="H68" s="103">
        <v>20</v>
      </c>
      <c r="I68" s="104">
        <v>2.0222446916076846</v>
      </c>
      <c r="J68" s="105"/>
      <c r="K68" s="105"/>
      <c r="L68" s="106"/>
    </row>
    <row r="69" spans="1:12" ht="20.100000000000001" customHeight="1">
      <c r="A69" s="99"/>
      <c r="B69" s="192"/>
      <c r="C69" s="210"/>
      <c r="D69" s="102" t="s">
        <v>2189</v>
      </c>
      <c r="E69" s="100"/>
      <c r="F69" s="103">
        <v>8</v>
      </c>
      <c r="G69" s="104">
        <v>1.4362657091561939</v>
      </c>
      <c r="H69" s="103">
        <v>23</v>
      </c>
      <c r="I69" s="104">
        <v>2.3255813953488373</v>
      </c>
      <c r="J69" s="105"/>
      <c r="K69" s="105"/>
      <c r="L69" s="106"/>
    </row>
    <row r="70" spans="1:12" ht="20.100000000000001" customHeight="1">
      <c r="A70" s="99"/>
      <c r="B70" s="192"/>
      <c r="C70" s="210"/>
      <c r="D70" s="102" t="s">
        <v>1978</v>
      </c>
      <c r="E70" s="100"/>
      <c r="F70" s="103">
        <v>20</v>
      </c>
      <c r="G70" s="104">
        <v>3.5906642728904847</v>
      </c>
      <c r="H70" s="103">
        <v>61</v>
      </c>
      <c r="I70" s="104">
        <v>6.1678463094034379</v>
      </c>
      <c r="J70" s="105"/>
      <c r="K70" s="105"/>
      <c r="L70" s="106"/>
    </row>
    <row r="71" spans="1:12" ht="20.100000000000001" customHeight="1">
      <c r="A71" s="141" t="s">
        <v>3056</v>
      </c>
      <c r="B71" s="209" t="s">
        <v>764</v>
      </c>
      <c r="C71" s="212" t="str">
        <f>A58&amp;"에서 13번 응답자"</f>
        <v>E2b02006001에서 13번 응답자</v>
      </c>
      <c r="D71" s="143"/>
      <c r="E71" s="142"/>
      <c r="F71" s="160">
        <v>20</v>
      </c>
      <c r="G71" s="164">
        <v>100</v>
      </c>
      <c r="H71" s="160">
        <v>61</v>
      </c>
      <c r="I71" s="164">
        <v>100</v>
      </c>
      <c r="J71" s="178" t="s">
        <v>1</v>
      </c>
      <c r="K71" s="178" t="s">
        <v>1</v>
      </c>
      <c r="L71" s="185"/>
    </row>
    <row r="72" spans="1:12" ht="20.100000000000001" customHeight="1">
      <c r="A72" s="141" t="s">
        <v>3057</v>
      </c>
      <c r="B72" s="209" t="s">
        <v>3058</v>
      </c>
      <c r="C72" s="215" t="s">
        <v>1156</v>
      </c>
      <c r="D72" s="143" t="s">
        <v>3062</v>
      </c>
      <c r="E72" s="142"/>
      <c r="F72" s="160">
        <v>877</v>
      </c>
      <c r="G72" s="164">
        <v>79.945305378304468</v>
      </c>
      <c r="H72" s="160">
        <v>589</v>
      </c>
      <c r="I72" s="164">
        <v>59.555106167846304</v>
      </c>
      <c r="J72" s="178" t="s">
        <v>1</v>
      </c>
      <c r="K72" s="178" t="s">
        <v>1</v>
      </c>
      <c r="L72" s="185"/>
    </row>
    <row r="73" spans="1:12" ht="20.100000000000001" customHeight="1">
      <c r="A73" s="99"/>
      <c r="B73" s="192"/>
      <c r="C73" s="210"/>
      <c r="D73" s="102" t="s">
        <v>3063</v>
      </c>
      <c r="E73" s="100"/>
      <c r="F73" s="103">
        <v>220</v>
      </c>
      <c r="G73" s="104">
        <v>20.054694621695532</v>
      </c>
      <c r="H73" s="103">
        <v>400</v>
      </c>
      <c r="I73" s="104">
        <v>40.444893832153689</v>
      </c>
      <c r="J73" s="105"/>
      <c r="K73" s="105"/>
      <c r="L73" s="106"/>
    </row>
    <row r="74" spans="1:12" ht="20.100000000000001" customHeight="1">
      <c r="A74" s="141" t="s">
        <v>3059</v>
      </c>
      <c r="B74" s="209" t="s">
        <v>386</v>
      </c>
      <c r="C74" s="215" t="s">
        <v>1156</v>
      </c>
      <c r="D74" s="143"/>
      <c r="E74" s="142"/>
      <c r="F74" s="160">
        <v>1097</v>
      </c>
      <c r="G74" s="164">
        <v>100</v>
      </c>
      <c r="H74" s="160">
        <v>989</v>
      </c>
      <c r="I74" s="164">
        <v>100</v>
      </c>
      <c r="J74" s="178" t="s">
        <v>1</v>
      </c>
      <c r="K74" s="178" t="s">
        <v>1</v>
      </c>
      <c r="L74" s="185"/>
    </row>
    <row r="75" spans="1:12" ht="20.100000000000001" customHeight="1">
      <c r="A75" s="141" t="s">
        <v>3060</v>
      </c>
      <c r="B75" s="209" t="s">
        <v>387</v>
      </c>
      <c r="C75" s="215" t="s">
        <v>1156</v>
      </c>
      <c r="D75" s="143" t="s">
        <v>170</v>
      </c>
      <c r="E75" s="142"/>
      <c r="F75" s="160">
        <v>39</v>
      </c>
      <c r="G75" s="164">
        <v>3.5551504102096629</v>
      </c>
      <c r="H75" s="160">
        <v>35</v>
      </c>
      <c r="I75" s="164">
        <v>3.5389282103134483</v>
      </c>
      <c r="J75" s="178" t="s">
        <v>1</v>
      </c>
      <c r="K75" s="178" t="s">
        <v>1</v>
      </c>
      <c r="L75" s="185"/>
    </row>
    <row r="76" spans="1:12" ht="20.100000000000001" customHeight="1">
      <c r="A76" s="99"/>
      <c r="B76" s="192"/>
      <c r="C76" s="210"/>
      <c r="D76" s="102" t="s">
        <v>388</v>
      </c>
      <c r="E76" s="100"/>
      <c r="F76" s="103">
        <v>39</v>
      </c>
      <c r="G76" s="104">
        <v>3.5551504102096629</v>
      </c>
      <c r="H76" s="103">
        <v>26</v>
      </c>
      <c r="I76" s="104">
        <v>2.6289180990899901</v>
      </c>
      <c r="J76" s="105"/>
      <c r="K76" s="105"/>
      <c r="L76" s="106"/>
    </row>
    <row r="77" spans="1:12" ht="20.100000000000001" customHeight="1">
      <c r="A77" s="99"/>
      <c r="B77" s="192"/>
      <c r="C77" s="210"/>
      <c r="D77" s="102" t="s">
        <v>389</v>
      </c>
      <c r="E77" s="100"/>
      <c r="F77" s="103">
        <v>49</v>
      </c>
      <c r="G77" s="104">
        <v>4.4667274384685509</v>
      </c>
      <c r="H77" s="103">
        <v>46</v>
      </c>
      <c r="I77" s="104">
        <v>4.6511627906976747</v>
      </c>
      <c r="J77" s="105"/>
      <c r="K77" s="105"/>
      <c r="L77" s="106"/>
    </row>
    <row r="78" spans="1:12" ht="20.100000000000001" customHeight="1">
      <c r="A78" s="99"/>
      <c r="B78" s="192"/>
      <c r="C78" s="210"/>
      <c r="D78" s="102" t="s">
        <v>390</v>
      </c>
      <c r="E78" s="100"/>
      <c r="F78" s="103">
        <v>91</v>
      </c>
      <c r="G78" s="104">
        <v>8.295350957155879</v>
      </c>
      <c r="H78" s="103">
        <v>71</v>
      </c>
      <c r="I78" s="104">
        <v>7.1789686552072798</v>
      </c>
      <c r="J78" s="105"/>
      <c r="K78" s="105"/>
      <c r="L78" s="106"/>
    </row>
    <row r="79" spans="1:12" ht="20.100000000000001" customHeight="1">
      <c r="A79" s="99"/>
      <c r="B79" s="192"/>
      <c r="C79" s="210"/>
      <c r="D79" s="102" t="s">
        <v>391</v>
      </c>
      <c r="E79" s="100"/>
      <c r="F79" s="103">
        <v>38</v>
      </c>
      <c r="G79" s="104">
        <v>3.463992707383774</v>
      </c>
      <c r="H79" s="103">
        <v>37</v>
      </c>
      <c r="I79" s="104">
        <v>3.741152679474216</v>
      </c>
      <c r="J79" s="105"/>
      <c r="K79" s="105"/>
      <c r="L79" s="106"/>
    </row>
    <row r="80" spans="1:12" ht="20.100000000000001" customHeight="1">
      <c r="A80" s="99"/>
      <c r="B80" s="192"/>
      <c r="C80" s="210"/>
      <c r="D80" s="102" t="s">
        <v>392</v>
      </c>
      <c r="E80" s="100"/>
      <c r="F80" s="103">
        <v>18</v>
      </c>
      <c r="G80" s="104">
        <v>1.6408386508659982</v>
      </c>
      <c r="H80" s="103">
        <v>16</v>
      </c>
      <c r="I80" s="104">
        <v>1.6177957532861478</v>
      </c>
      <c r="J80" s="105"/>
      <c r="K80" s="105"/>
      <c r="L80" s="106"/>
    </row>
    <row r="81" spans="1:12" ht="20.100000000000001" customHeight="1">
      <c r="A81" s="99"/>
      <c r="B81" s="192"/>
      <c r="C81" s="210"/>
      <c r="D81" s="102" t="s">
        <v>393</v>
      </c>
      <c r="E81" s="100"/>
      <c r="F81" s="103">
        <v>399</v>
      </c>
      <c r="G81" s="104">
        <v>36.37192342752963</v>
      </c>
      <c r="H81" s="103">
        <v>395</v>
      </c>
      <c r="I81" s="104">
        <v>39.939332659251768</v>
      </c>
      <c r="J81" s="105"/>
      <c r="K81" s="105"/>
      <c r="L81" s="106"/>
    </row>
    <row r="82" spans="1:12" ht="20.100000000000001" customHeight="1">
      <c r="A82" s="99"/>
      <c r="B82" s="192"/>
      <c r="C82" s="210"/>
      <c r="D82" s="102" t="s">
        <v>394</v>
      </c>
      <c r="E82" s="100"/>
      <c r="F82" s="103">
        <v>114</v>
      </c>
      <c r="G82" s="104">
        <v>10.391978122151322</v>
      </c>
      <c r="H82" s="103">
        <v>106</v>
      </c>
      <c r="I82" s="104">
        <v>10.717896865520729</v>
      </c>
      <c r="J82" s="105"/>
      <c r="K82" s="105"/>
      <c r="L82" s="106"/>
    </row>
    <row r="83" spans="1:12" ht="20.100000000000001" customHeight="1">
      <c r="A83" s="99"/>
      <c r="B83" s="192"/>
      <c r="C83" s="210"/>
      <c r="D83" s="102" t="s">
        <v>395</v>
      </c>
      <c r="E83" s="100"/>
      <c r="F83" s="103">
        <v>310</v>
      </c>
      <c r="G83" s="104">
        <v>28.258887876025522</v>
      </c>
      <c r="H83" s="103">
        <v>257</v>
      </c>
      <c r="I83" s="104">
        <v>25.985844287158745</v>
      </c>
      <c r="J83" s="105"/>
      <c r="K83" s="105"/>
      <c r="L83" s="106"/>
    </row>
    <row r="84" spans="1:12" ht="20.100000000000001" customHeight="1">
      <c r="A84" s="107"/>
      <c r="B84" s="194"/>
      <c r="C84" s="213"/>
      <c r="D84" s="110" t="s">
        <v>2190</v>
      </c>
      <c r="E84" s="108"/>
      <c r="F84" s="111"/>
      <c r="G84" s="112"/>
      <c r="H84" s="111"/>
      <c r="I84" s="112"/>
      <c r="J84" s="114"/>
      <c r="K84" s="114"/>
      <c r="L84" s="115"/>
    </row>
    <row r="85" spans="1:12" ht="20.100000000000001" customHeight="1">
      <c r="A85" s="99" t="s">
        <v>5076</v>
      </c>
      <c r="B85" s="192" t="s">
        <v>3061</v>
      </c>
      <c r="C85" s="212" t="str">
        <f>A72&amp;"에서 2번 응답자"</f>
        <v>E2c02007001에서 2번 응답자</v>
      </c>
      <c r="D85" s="143" t="s">
        <v>2403</v>
      </c>
      <c r="E85" s="100"/>
      <c r="F85" s="103">
        <v>1</v>
      </c>
      <c r="G85" s="104">
        <v>25</v>
      </c>
      <c r="H85" s="103"/>
      <c r="I85" s="104"/>
      <c r="J85" s="178" t="s">
        <v>1</v>
      </c>
      <c r="K85" s="105"/>
      <c r="L85" s="106"/>
    </row>
    <row r="86" spans="1:12" ht="20.100000000000001" customHeight="1">
      <c r="A86" s="99"/>
      <c r="B86" s="192"/>
      <c r="C86" s="210"/>
      <c r="D86" s="102" t="s">
        <v>549</v>
      </c>
      <c r="E86" s="100"/>
      <c r="F86" s="103">
        <v>1</v>
      </c>
      <c r="G86" s="104">
        <v>25</v>
      </c>
      <c r="H86" s="103"/>
      <c r="I86" s="104"/>
      <c r="J86" s="105"/>
      <c r="K86" s="105"/>
      <c r="L86" s="106"/>
    </row>
    <row r="87" spans="1:12" ht="20.100000000000001" customHeight="1">
      <c r="A87" s="99"/>
      <c r="B87" s="192"/>
      <c r="C87" s="210"/>
      <c r="D87" s="102" t="s">
        <v>2818</v>
      </c>
      <c r="E87" s="100"/>
      <c r="F87" s="103">
        <v>1</v>
      </c>
      <c r="G87" s="104">
        <v>25</v>
      </c>
      <c r="H87" s="103"/>
      <c r="I87" s="104"/>
      <c r="J87" s="105"/>
      <c r="K87" s="105"/>
      <c r="L87" s="106"/>
    </row>
    <row r="88" spans="1:12" ht="20.100000000000001" customHeight="1">
      <c r="A88" s="99"/>
      <c r="B88" s="192"/>
      <c r="C88" s="210"/>
      <c r="D88" s="102" t="s">
        <v>550</v>
      </c>
      <c r="E88" s="100"/>
      <c r="F88" s="103">
        <v>1</v>
      </c>
      <c r="G88" s="104">
        <v>25</v>
      </c>
      <c r="H88" s="103"/>
      <c r="I88" s="104"/>
      <c r="J88" s="105"/>
      <c r="K88" s="105"/>
      <c r="L88" s="106"/>
    </row>
    <row r="89" spans="1:12" ht="20.100000000000001" customHeight="1">
      <c r="A89" s="107"/>
      <c r="B89" s="194"/>
      <c r="C89" s="213"/>
      <c r="D89" s="110" t="s">
        <v>281</v>
      </c>
      <c r="E89" s="108"/>
      <c r="F89" s="111"/>
      <c r="G89" s="112"/>
      <c r="H89" s="111"/>
      <c r="I89" s="112"/>
      <c r="J89" s="114"/>
      <c r="K89" s="114"/>
      <c r="L89" s="115"/>
    </row>
    <row r="90" spans="1:12" ht="20.100000000000001" customHeight="1">
      <c r="A90" s="99" t="s">
        <v>5077</v>
      </c>
      <c r="B90" s="192" t="s">
        <v>4956</v>
      </c>
      <c r="C90" s="210" t="s">
        <v>4957</v>
      </c>
      <c r="D90" s="102"/>
      <c r="E90" s="100"/>
      <c r="F90" s="103"/>
      <c r="G90" s="104"/>
      <c r="H90" s="103"/>
      <c r="I90" s="104"/>
      <c r="J90" s="159" t="s">
        <v>1</v>
      </c>
      <c r="K90" s="105"/>
      <c r="L90" s="106"/>
    </row>
    <row r="91" spans="1:12" ht="20.100000000000001" customHeight="1">
      <c r="A91" s="141" t="s">
        <v>3064</v>
      </c>
      <c r="B91" s="209" t="s">
        <v>3065</v>
      </c>
      <c r="C91" s="215" t="s">
        <v>1155</v>
      </c>
      <c r="D91" s="143" t="s">
        <v>3062</v>
      </c>
      <c r="E91" s="142"/>
      <c r="F91" s="160">
        <v>524</v>
      </c>
      <c r="G91" s="164">
        <v>97.037037037037038</v>
      </c>
      <c r="H91" s="160"/>
      <c r="I91" s="164"/>
      <c r="J91" s="105" t="s">
        <v>1</v>
      </c>
      <c r="K91" s="178"/>
      <c r="L91" s="185"/>
    </row>
    <row r="92" spans="1:12" ht="20.100000000000001" customHeight="1">
      <c r="A92" s="99"/>
      <c r="B92" s="192"/>
      <c r="C92" s="210"/>
      <c r="D92" s="102" t="s">
        <v>3063</v>
      </c>
      <c r="E92" s="100"/>
      <c r="F92" s="103">
        <v>16</v>
      </c>
      <c r="G92" s="104">
        <v>2.9629629629629628</v>
      </c>
      <c r="H92" s="103"/>
      <c r="I92" s="104"/>
      <c r="J92" s="105"/>
      <c r="K92" s="105"/>
      <c r="L92" s="106"/>
    </row>
    <row r="93" spans="1:12" ht="20.100000000000001" customHeight="1">
      <c r="A93" s="141" t="s">
        <v>3066</v>
      </c>
      <c r="B93" s="209" t="s">
        <v>397</v>
      </c>
      <c r="C93" s="215" t="s">
        <v>1156</v>
      </c>
      <c r="D93" s="143" t="s">
        <v>398</v>
      </c>
      <c r="E93" s="142"/>
      <c r="F93" s="160">
        <v>468</v>
      </c>
      <c r="G93" s="164">
        <v>42.661804922515955</v>
      </c>
      <c r="H93" s="160">
        <v>380</v>
      </c>
      <c r="I93" s="164">
        <v>38.422649140546007</v>
      </c>
      <c r="J93" s="178" t="s">
        <v>1</v>
      </c>
      <c r="K93" s="178" t="s">
        <v>1</v>
      </c>
      <c r="L93" s="185"/>
    </row>
    <row r="94" spans="1:12" ht="20.100000000000001" customHeight="1">
      <c r="A94" s="99"/>
      <c r="B94" s="192"/>
      <c r="C94" s="210"/>
      <c r="D94" s="102" t="s">
        <v>399</v>
      </c>
      <c r="E94" s="100"/>
      <c r="F94" s="103">
        <v>202</v>
      </c>
      <c r="G94" s="104">
        <v>18.413855970829534</v>
      </c>
      <c r="H94" s="103">
        <v>170</v>
      </c>
      <c r="I94" s="104">
        <v>17.189079878665321</v>
      </c>
      <c r="J94" s="105"/>
      <c r="K94" s="105"/>
      <c r="L94" s="106"/>
    </row>
    <row r="95" spans="1:12" ht="20.100000000000001" customHeight="1">
      <c r="A95" s="99"/>
      <c r="B95" s="192"/>
      <c r="C95" s="210"/>
      <c r="D95" s="102" t="s">
        <v>247</v>
      </c>
      <c r="E95" s="100"/>
      <c r="F95" s="103">
        <v>427</v>
      </c>
      <c r="G95" s="104">
        <v>38.924339106654514</v>
      </c>
      <c r="H95" s="103">
        <v>439</v>
      </c>
      <c r="I95" s="104">
        <v>44.388270980788676</v>
      </c>
      <c r="J95" s="105"/>
      <c r="K95" s="105"/>
      <c r="L95" s="106"/>
    </row>
    <row r="96" spans="1:12" ht="20.100000000000001" customHeight="1">
      <c r="A96" s="141" t="s">
        <v>3067</v>
      </c>
      <c r="B96" s="209" t="s">
        <v>555</v>
      </c>
      <c r="C96" s="215" t="s">
        <v>1156</v>
      </c>
      <c r="D96" s="143" t="s">
        <v>556</v>
      </c>
      <c r="E96" s="142"/>
      <c r="F96" s="160">
        <v>209</v>
      </c>
      <c r="G96" s="164">
        <v>19.051959890610757</v>
      </c>
      <c r="H96" s="160">
        <v>157</v>
      </c>
      <c r="I96" s="164">
        <v>15.874620829120323</v>
      </c>
      <c r="J96" s="178" t="s">
        <v>1</v>
      </c>
      <c r="K96" s="178" t="s">
        <v>1</v>
      </c>
      <c r="L96" s="185"/>
    </row>
    <row r="97" spans="1:12" ht="20.100000000000001" customHeight="1">
      <c r="A97" s="99"/>
      <c r="B97" s="192"/>
      <c r="C97" s="210"/>
      <c r="D97" s="102" t="s">
        <v>557</v>
      </c>
      <c r="E97" s="100"/>
      <c r="F97" s="103">
        <v>633</v>
      </c>
      <c r="G97" s="104">
        <v>57.702825888787601</v>
      </c>
      <c r="H97" s="103">
        <v>589</v>
      </c>
      <c r="I97" s="104">
        <v>59.555106167846304</v>
      </c>
      <c r="J97" s="105"/>
      <c r="K97" s="105"/>
      <c r="L97" s="106"/>
    </row>
    <row r="98" spans="1:12" ht="20.100000000000001" customHeight="1">
      <c r="A98" s="99"/>
      <c r="B98" s="192"/>
      <c r="C98" s="210"/>
      <c r="D98" s="102" t="s">
        <v>558</v>
      </c>
      <c r="E98" s="100"/>
      <c r="F98" s="103">
        <v>226</v>
      </c>
      <c r="G98" s="104">
        <v>20.601640838650866</v>
      </c>
      <c r="H98" s="103">
        <v>194</v>
      </c>
      <c r="I98" s="104">
        <v>19.61577350859454</v>
      </c>
      <c r="J98" s="105"/>
      <c r="K98" s="105"/>
      <c r="L98" s="106"/>
    </row>
    <row r="99" spans="1:12" ht="20.100000000000001" customHeight="1">
      <c r="A99" s="99"/>
      <c r="B99" s="192"/>
      <c r="C99" s="210"/>
      <c r="D99" s="102" t="s">
        <v>559</v>
      </c>
      <c r="E99" s="100"/>
      <c r="F99" s="103">
        <v>28</v>
      </c>
      <c r="G99" s="104">
        <v>2.552415679124886</v>
      </c>
      <c r="H99" s="103">
        <v>47</v>
      </c>
      <c r="I99" s="104">
        <v>4.7522750252780588</v>
      </c>
      <c r="J99" s="105"/>
      <c r="K99" s="105"/>
      <c r="L99" s="106"/>
    </row>
    <row r="100" spans="1:12" ht="20.100000000000001" customHeight="1">
      <c r="A100" s="99"/>
      <c r="B100" s="192"/>
      <c r="C100" s="210"/>
      <c r="D100" s="102" t="s">
        <v>560</v>
      </c>
      <c r="E100" s="100"/>
      <c r="F100" s="103">
        <v>1</v>
      </c>
      <c r="G100" s="104">
        <v>9.1157702825888781E-2</v>
      </c>
      <c r="H100" s="103">
        <v>2</v>
      </c>
      <c r="I100" s="104">
        <v>0.20222446916076847</v>
      </c>
      <c r="J100" s="105"/>
      <c r="K100" s="105"/>
      <c r="L100" s="106"/>
    </row>
    <row r="101" spans="1:12" ht="20.100000000000001" customHeight="1">
      <c r="A101" s="141" t="s">
        <v>3068</v>
      </c>
      <c r="B101" s="209" t="s">
        <v>561</v>
      </c>
      <c r="C101" s="215" t="s">
        <v>1156</v>
      </c>
      <c r="D101" s="143" t="s">
        <v>765</v>
      </c>
      <c r="E101" s="142"/>
      <c r="F101" s="160">
        <v>386</v>
      </c>
      <c r="G101" s="164">
        <v>35.186873290793073</v>
      </c>
      <c r="H101" s="160">
        <v>442</v>
      </c>
      <c r="I101" s="164">
        <v>44.691607684529828</v>
      </c>
      <c r="J101" s="178" t="s">
        <v>1</v>
      </c>
      <c r="K101" s="178" t="s">
        <v>1</v>
      </c>
      <c r="L101" s="185"/>
    </row>
    <row r="102" spans="1:12" ht="20.100000000000001" customHeight="1">
      <c r="A102" s="99"/>
      <c r="B102" s="192"/>
      <c r="C102" s="210"/>
      <c r="D102" s="102" t="s">
        <v>766</v>
      </c>
      <c r="E102" s="100"/>
      <c r="F102" s="103">
        <v>51</v>
      </c>
      <c r="G102" s="104">
        <v>4.649042844120328</v>
      </c>
      <c r="H102" s="103">
        <v>62</v>
      </c>
      <c r="I102" s="104">
        <v>6.2689585439838211</v>
      </c>
      <c r="J102" s="105"/>
      <c r="K102" s="105"/>
      <c r="L102" s="106"/>
    </row>
    <row r="103" spans="1:12" ht="20.100000000000001" customHeight="1">
      <c r="A103" s="99"/>
      <c r="B103" s="192"/>
      <c r="C103" s="210"/>
      <c r="D103" s="102" t="s">
        <v>564</v>
      </c>
      <c r="E103" s="100"/>
      <c r="F103" s="103">
        <v>20</v>
      </c>
      <c r="G103" s="104">
        <v>1.8231540565177757</v>
      </c>
      <c r="H103" s="103">
        <v>13</v>
      </c>
      <c r="I103" s="104">
        <v>1.314459049544995</v>
      </c>
      <c r="J103" s="105"/>
      <c r="K103" s="105"/>
      <c r="L103" s="106"/>
    </row>
    <row r="104" spans="1:12" ht="20.100000000000001" customHeight="1">
      <c r="A104" s="99"/>
      <c r="B104" s="192"/>
      <c r="C104" s="210"/>
      <c r="D104" s="102" t="s">
        <v>565</v>
      </c>
      <c r="E104" s="100"/>
      <c r="F104" s="103">
        <v>24</v>
      </c>
      <c r="G104" s="104">
        <v>2.187784867821331</v>
      </c>
      <c r="H104" s="103">
        <v>31</v>
      </c>
      <c r="I104" s="104">
        <v>3.1344792719919106</v>
      </c>
      <c r="J104" s="105"/>
      <c r="K104" s="105"/>
      <c r="L104" s="106"/>
    </row>
    <row r="105" spans="1:12" ht="20.100000000000001" customHeight="1">
      <c r="A105" s="99"/>
      <c r="B105" s="192"/>
      <c r="C105" s="210"/>
      <c r="D105" s="102" t="s">
        <v>566</v>
      </c>
      <c r="E105" s="100"/>
      <c r="F105" s="103">
        <v>24</v>
      </c>
      <c r="G105" s="104">
        <v>2.187784867821331</v>
      </c>
      <c r="H105" s="103">
        <v>27</v>
      </c>
      <c r="I105" s="104">
        <v>2.7300303336703742</v>
      </c>
      <c r="J105" s="105"/>
      <c r="K105" s="105"/>
      <c r="L105" s="106"/>
    </row>
    <row r="106" spans="1:12" ht="20.100000000000001" customHeight="1">
      <c r="A106" s="99"/>
      <c r="B106" s="192"/>
      <c r="C106" s="210"/>
      <c r="D106" s="102" t="s">
        <v>567</v>
      </c>
      <c r="E106" s="100"/>
      <c r="F106" s="103">
        <v>14</v>
      </c>
      <c r="G106" s="104">
        <v>1.276207839562443</v>
      </c>
      <c r="H106" s="103">
        <v>10</v>
      </c>
      <c r="I106" s="104">
        <v>1.0111223458038423</v>
      </c>
      <c r="J106" s="105"/>
      <c r="K106" s="105"/>
      <c r="L106" s="106"/>
    </row>
    <row r="107" spans="1:12" ht="20.100000000000001" customHeight="1">
      <c r="A107" s="99"/>
      <c r="B107" s="192"/>
      <c r="C107" s="210"/>
      <c r="D107" s="102" t="s">
        <v>568</v>
      </c>
      <c r="E107" s="100"/>
      <c r="F107" s="103">
        <v>8</v>
      </c>
      <c r="G107" s="104">
        <v>0.72926162260711025</v>
      </c>
      <c r="H107" s="103">
        <v>2</v>
      </c>
      <c r="I107" s="104">
        <v>0.20222446916076847</v>
      </c>
      <c r="J107" s="105"/>
      <c r="K107" s="105"/>
      <c r="L107" s="106"/>
    </row>
    <row r="108" spans="1:12" ht="20.100000000000001" customHeight="1">
      <c r="A108" s="99"/>
      <c r="B108" s="192"/>
      <c r="C108" s="210"/>
      <c r="D108" s="102" t="s">
        <v>569</v>
      </c>
      <c r="E108" s="100"/>
      <c r="F108" s="103"/>
      <c r="G108" s="104"/>
      <c r="H108" s="103">
        <v>4</v>
      </c>
      <c r="I108" s="104">
        <v>0.40444893832153694</v>
      </c>
      <c r="J108" s="105"/>
      <c r="K108" s="105"/>
      <c r="L108" s="106"/>
    </row>
    <row r="109" spans="1:12" ht="20.100000000000001" customHeight="1">
      <c r="A109" s="99"/>
      <c r="B109" s="192"/>
      <c r="C109" s="210"/>
      <c r="D109" s="102" t="s">
        <v>570</v>
      </c>
      <c r="E109" s="100"/>
      <c r="F109" s="103">
        <v>570</v>
      </c>
      <c r="G109" s="104">
        <v>51.959890610756609</v>
      </c>
      <c r="H109" s="103">
        <v>398</v>
      </c>
      <c r="I109" s="104">
        <v>40.24266936299292</v>
      </c>
      <c r="J109" s="105"/>
      <c r="K109" s="105"/>
      <c r="L109" s="106"/>
    </row>
    <row r="110" spans="1:12" ht="20.100000000000001" customHeight="1">
      <c r="A110" s="141" t="s">
        <v>3069</v>
      </c>
      <c r="B110" s="209" t="s">
        <v>571</v>
      </c>
      <c r="C110" s="212" t="str">
        <f>A101&amp;"에서 8번 응답자"</f>
        <v>E2c02009002에서 8번 응답자</v>
      </c>
      <c r="D110" s="143"/>
      <c r="E110" s="142"/>
      <c r="F110" s="160"/>
      <c r="G110" s="164"/>
      <c r="H110" s="160">
        <v>4</v>
      </c>
      <c r="I110" s="164">
        <v>100</v>
      </c>
      <c r="J110" s="178" t="s">
        <v>1</v>
      </c>
      <c r="K110" s="178" t="s">
        <v>1</v>
      </c>
      <c r="L110" s="185"/>
    </row>
    <row r="111" spans="1:12" ht="20.100000000000001" customHeight="1">
      <c r="A111" s="141" t="s">
        <v>3084</v>
      </c>
      <c r="B111" s="209" t="s">
        <v>3070</v>
      </c>
      <c r="C111" s="215" t="s">
        <v>3071</v>
      </c>
      <c r="D111" s="143" t="s">
        <v>3062</v>
      </c>
      <c r="E111" s="142"/>
      <c r="F111" s="160">
        <v>535</v>
      </c>
      <c r="G111" s="164">
        <v>99.074074074074076</v>
      </c>
      <c r="H111" s="160"/>
      <c r="I111" s="164"/>
      <c r="J111" s="178" t="s">
        <v>1</v>
      </c>
      <c r="K111" s="178"/>
      <c r="L111" s="185"/>
    </row>
    <row r="112" spans="1:12" ht="20.100000000000001" customHeight="1">
      <c r="A112" s="99"/>
      <c r="B112" s="192"/>
      <c r="C112" s="210"/>
      <c r="D112" s="102" t="s">
        <v>3063</v>
      </c>
      <c r="E112" s="100"/>
      <c r="F112" s="103">
        <v>5</v>
      </c>
      <c r="G112" s="104">
        <v>0.92592592592592593</v>
      </c>
      <c r="H112" s="103"/>
      <c r="I112" s="104"/>
      <c r="J112" s="105"/>
      <c r="K112" s="105"/>
      <c r="L112" s="106"/>
    </row>
    <row r="113" spans="1:12" ht="20.100000000000001" customHeight="1">
      <c r="A113" s="141" t="s">
        <v>3083</v>
      </c>
      <c r="B113" s="209" t="s">
        <v>401</v>
      </c>
      <c r="C113" s="215" t="s">
        <v>1156</v>
      </c>
      <c r="D113" s="143" t="s">
        <v>400</v>
      </c>
      <c r="E113" s="142"/>
      <c r="F113" s="160">
        <v>945</v>
      </c>
      <c r="G113" s="164">
        <v>86.144029170464904</v>
      </c>
      <c r="H113" s="160">
        <v>882</v>
      </c>
      <c r="I113" s="164">
        <v>89.180990899898887</v>
      </c>
      <c r="J113" s="178" t="s">
        <v>1</v>
      </c>
      <c r="K113" s="178" t="s">
        <v>1</v>
      </c>
      <c r="L113" s="185"/>
    </row>
    <row r="114" spans="1:12" ht="20.100000000000001" customHeight="1">
      <c r="A114" s="99"/>
      <c r="B114" s="192"/>
      <c r="C114" s="210"/>
      <c r="D114" s="102" t="s">
        <v>2357</v>
      </c>
      <c r="E114" s="100"/>
      <c r="F114" s="103">
        <v>152</v>
      </c>
      <c r="G114" s="104">
        <v>13.855970829535096</v>
      </c>
      <c r="H114" s="103">
        <v>107</v>
      </c>
      <c r="I114" s="104">
        <v>10.819009100101113</v>
      </c>
      <c r="J114" s="105"/>
      <c r="K114" s="105"/>
      <c r="L114" s="106"/>
    </row>
    <row r="115" spans="1:12" ht="20.100000000000001" customHeight="1">
      <c r="A115" s="141" t="s">
        <v>3073</v>
      </c>
      <c r="B115" s="209" t="s">
        <v>3074</v>
      </c>
      <c r="C115" s="215" t="s">
        <v>3082</v>
      </c>
      <c r="D115" s="143" t="s">
        <v>3062</v>
      </c>
      <c r="E115" s="142"/>
      <c r="F115" s="160">
        <v>525</v>
      </c>
      <c r="G115" s="164">
        <v>97.222222222222229</v>
      </c>
      <c r="H115" s="160"/>
      <c r="I115" s="164"/>
      <c r="J115" s="178" t="s">
        <v>1</v>
      </c>
      <c r="K115" s="178"/>
      <c r="L115" s="185"/>
    </row>
    <row r="116" spans="1:12" ht="20.100000000000001" customHeight="1">
      <c r="A116" s="99"/>
      <c r="B116" s="192"/>
      <c r="C116" s="210"/>
      <c r="D116" s="102" t="s">
        <v>3063</v>
      </c>
      <c r="E116" s="100"/>
      <c r="F116" s="103">
        <v>15</v>
      </c>
      <c r="G116" s="104">
        <v>2.7777777777777777</v>
      </c>
      <c r="H116" s="103"/>
      <c r="I116" s="104"/>
      <c r="J116" s="105"/>
      <c r="K116" s="105"/>
      <c r="L116" s="106"/>
    </row>
    <row r="117" spans="1:12" ht="20.100000000000001" customHeight="1">
      <c r="A117" s="141" t="s">
        <v>3072</v>
      </c>
      <c r="B117" s="209" t="s">
        <v>506</v>
      </c>
      <c r="C117" s="215" t="s">
        <v>1156</v>
      </c>
      <c r="D117" s="143" t="s">
        <v>507</v>
      </c>
      <c r="E117" s="142"/>
      <c r="F117" s="160">
        <v>321</v>
      </c>
      <c r="G117" s="164">
        <v>29.261622607110301</v>
      </c>
      <c r="H117" s="160">
        <v>266</v>
      </c>
      <c r="I117" s="164">
        <v>26.895854398382202</v>
      </c>
      <c r="J117" s="178" t="s">
        <v>1</v>
      </c>
      <c r="K117" s="178" t="s">
        <v>1</v>
      </c>
      <c r="L117" s="185"/>
    </row>
    <row r="118" spans="1:12" ht="20.100000000000001" customHeight="1">
      <c r="A118" s="99"/>
      <c r="B118" s="192"/>
      <c r="C118" s="210"/>
      <c r="D118" s="102" t="s">
        <v>508</v>
      </c>
      <c r="E118" s="100"/>
      <c r="F118" s="103">
        <v>240</v>
      </c>
      <c r="G118" s="104">
        <v>21.877848678213308</v>
      </c>
      <c r="H118" s="103">
        <v>235</v>
      </c>
      <c r="I118" s="104">
        <v>23.761375126390295</v>
      </c>
      <c r="J118" s="105"/>
      <c r="K118" s="105"/>
      <c r="L118" s="106"/>
    </row>
    <row r="119" spans="1:12" ht="20.100000000000001" customHeight="1">
      <c r="A119" s="99"/>
      <c r="B119" s="192"/>
      <c r="C119" s="210"/>
      <c r="D119" s="102" t="s">
        <v>509</v>
      </c>
      <c r="E119" s="100"/>
      <c r="F119" s="103">
        <v>162</v>
      </c>
      <c r="G119" s="104">
        <v>14.767547857793984</v>
      </c>
      <c r="H119" s="103">
        <v>163</v>
      </c>
      <c r="I119" s="104">
        <v>16.481294236602629</v>
      </c>
      <c r="J119" s="105"/>
      <c r="K119" s="105"/>
      <c r="L119" s="106"/>
    </row>
    <row r="120" spans="1:12" ht="20.100000000000001" customHeight="1">
      <c r="A120" s="99"/>
      <c r="B120" s="192"/>
      <c r="C120" s="210"/>
      <c r="D120" s="102" t="s">
        <v>510</v>
      </c>
      <c r="E120" s="100"/>
      <c r="F120" s="103">
        <v>77</v>
      </c>
      <c r="G120" s="104">
        <v>7.0191431175934369</v>
      </c>
      <c r="H120" s="103">
        <v>79</v>
      </c>
      <c r="I120" s="104">
        <v>7.9878665318503543</v>
      </c>
      <c r="J120" s="105"/>
      <c r="K120" s="105"/>
      <c r="L120" s="106"/>
    </row>
    <row r="121" spans="1:12" ht="20.100000000000001" customHeight="1">
      <c r="A121" s="99"/>
      <c r="B121" s="192"/>
      <c r="C121" s="210"/>
      <c r="D121" s="102" t="s">
        <v>511</v>
      </c>
      <c r="E121" s="100"/>
      <c r="F121" s="103">
        <v>164</v>
      </c>
      <c r="G121" s="104">
        <v>14.949863263445762</v>
      </c>
      <c r="H121" s="103">
        <v>143</v>
      </c>
      <c r="I121" s="104">
        <v>14.459049544994945</v>
      </c>
      <c r="J121" s="105"/>
      <c r="K121" s="105"/>
      <c r="L121" s="106"/>
    </row>
    <row r="122" spans="1:12" ht="20.100000000000001" customHeight="1">
      <c r="A122" s="99"/>
      <c r="B122" s="192"/>
      <c r="C122" s="210"/>
      <c r="D122" s="102" t="s">
        <v>512</v>
      </c>
      <c r="E122" s="100"/>
      <c r="F122" s="103">
        <v>63</v>
      </c>
      <c r="G122" s="104">
        <v>5.7429352780309939</v>
      </c>
      <c r="H122" s="103">
        <v>54</v>
      </c>
      <c r="I122" s="104">
        <v>5.4600606673407484</v>
      </c>
      <c r="J122" s="105"/>
      <c r="K122" s="105"/>
      <c r="L122" s="106"/>
    </row>
    <row r="123" spans="1:12" ht="20.100000000000001" customHeight="1">
      <c r="A123" s="99"/>
      <c r="B123" s="192"/>
      <c r="C123" s="210"/>
      <c r="D123" s="102" t="s">
        <v>513</v>
      </c>
      <c r="E123" s="100"/>
      <c r="F123" s="103">
        <v>38</v>
      </c>
      <c r="G123" s="104">
        <v>3.463992707383774</v>
      </c>
      <c r="H123" s="103">
        <v>26</v>
      </c>
      <c r="I123" s="104">
        <v>2.6289180990899901</v>
      </c>
      <c r="J123" s="105"/>
      <c r="K123" s="105"/>
      <c r="L123" s="106"/>
    </row>
    <row r="124" spans="1:12" ht="20.100000000000001" customHeight="1">
      <c r="A124" s="99"/>
      <c r="B124" s="192"/>
      <c r="C124" s="210"/>
      <c r="D124" s="102" t="s">
        <v>514</v>
      </c>
      <c r="E124" s="100"/>
      <c r="F124" s="103">
        <v>32</v>
      </c>
      <c r="G124" s="104">
        <v>2.917046490428441</v>
      </c>
      <c r="H124" s="103">
        <v>23</v>
      </c>
      <c r="I124" s="104">
        <v>2.3255813953488373</v>
      </c>
      <c r="J124" s="105"/>
      <c r="K124" s="105"/>
      <c r="L124" s="106"/>
    </row>
    <row r="125" spans="1:12" ht="20.100000000000001" customHeight="1">
      <c r="A125" s="141" t="s">
        <v>3075</v>
      </c>
      <c r="B125" s="209" t="s">
        <v>3076</v>
      </c>
      <c r="C125" s="215" t="s">
        <v>3071</v>
      </c>
      <c r="D125" s="143" t="s">
        <v>3062</v>
      </c>
      <c r="E125" s="142"/>
      <c r="F125" s="160">
        <v>524</v>
      </c>
      <c r="G125" s="164">
        <v>97.037037037037038</v>
      </c>
      <c r="H125" s="160"/>
      <c r="I125" s="164"/>
      <c r="J125" s="178" t="s">
        <v>1</v>
      </c>
      <c r="K125" s="178"/>
      <c r="L125" s="185"/>
    </row>
    <row r="126" spans="1:12" ht="20.100000000000001" customHeight="1">
      <c r="A126" s="99"/>
      <c r="B126" s="192"/>
      <c r="C126" s="210"/>
      <c r="D126" s="102" t="s">
        <v>3063</v>
      </c>
      <c r="E126" s="100"/>
      <c r="F126" s="103">
        <v>16</v>
      </c>
      <c r="G126" s="104">
        <v>2.9629629629629628</v>
      </c>
      <c r="H126" s="103"/>
      <c r="I126" s="104"/>
      <c r="J126" s="105"/>
      <c r="K126" s="105"/>
      <c r="L126" s="106"/>
    </row>
    <row r="127" spans="1:12" ht="20.100000000000001" customHeight="1">
      <c r="A127" s="141" t="s">
        <v>3077</v>
      </c>
      <c r="B127" s="209" t="s">
        <v>515</v>
      </c>
      <c r="C127" s="215" t="s">
        <v>1156</v>
      </c>
      <c r="D127" s="143" t="s">
        <v>507</v>
      </c>
      <c r="E127" s="142"/>
      <c r="F127" s="160">
        <v>369</v>
      </c>
      <c r="G127" s="164">
        <v>33.637192342752961</v>
      </c>
      <c r="H127" s="160">
        <v>300</v>
      </c>
      <c r="I127" s="164">
        <v>30.333670374115268</v>
      </c>
      <c r="J127" s="178" t="s">
        <v>1</v>
      </c>
      <c r="K127" s="178" t="s">
        <v>1</v>
      </c>
      <c r="L127" s="185"/>
    </row>
    <row r="128" spans="1:12" ht="20.100000000000001" customHeight="1">
      <c r="A128" s="99"/>
      <c r="B128" s="192"/>
      <c r="C128" s="210"/>
      <c r="D128" s="102" t="s">
        <v>508</v>
      </c>
      <c r="E128" s="100"/>
      <c r="F128" s="103">
        <v>274</v>
      </c>
      <c r="G128" s="104">
        <v>24.97721057429353</v>
      </c>
      <c r="H128" s="103">
        <v>259</v>
      </c>
      <c r="I128" s="104">
        <v>26.188068756319517</v>
      </c>
      <c r="J128" s="105"/>
      <c r="K128" s="105"/>
      <c r="L128" s="106"/>
    </row>
    <row r="129" spans="1:12" ht="20.100000000000001" customHeight="1">
      <c r="A129" s="99"/>
      <c r="B129" s="192"/>
      <c r="C129" s="210"/>
      <c r="D129" s="102" t="s">
        <v>509</v>
      </c>
      <c r="E129" s="100"/>
      <c r="F129" s="103">
        <v>185</v>
      </c>
      <c r="G129" s="104">
        <v>16.864175022789425</v>
      </c>
      <c r="H129" s="103">
        <v>184</v>
      </c>
      <c r="I129" s="104">
        <v>18.604651162790699</v>
      </c>
      <c r="J129" s="105"/>
      <c r="K129" s="105"/>
      <c r="L129" s="106"/>
    </row>
    <row r="130" spans="1:12" ht="20.100000000000001" customHeight="1">
      <c r="A130" s="99"/>
      <c r="B130" s="192"/>
      <c r="C130" s="210"/>
      <c r="D130" s="102" t="s">
        <v>510</v>
      </c>
      <c r="E130" s="100"/>
      <c r="F130" s="103">
        <v>77</v>
      </c>
      <c r="G130" s="104">
        <v>7.0191431175934369</v>
      </c>
      <c r="H130" s="103">
        <v>74</v>
      </c>
      <c r="I130" s="104">
        <v>7.4823053589484321</v>
      </c>
      <c r="J130" s="105"/>
      <c r="K130" s="105"/>
      <c r="L130" s="106"/>
    </row>
    <row r="131" spans="1:12" ht="20.100000000000001" customHeight="1">
      <c r="A131" s="99"/>
      <c r="B131" s="192"/>
      <c r="C131" s="210"/>
      <c r="D131" s="102" t="s">
        <v>511</v>
      </c>
      <c r="E131" s="100"/>
      <c r="F131" s="103">
        <v>143</v>
      </c>
      <c r="G131" s="104">
        <v>13.035551504102097</v>
      </c>
      <c r="H131" s="103">
        <v>129</v>
      </c>
      <c r="I131" s="104">
        <v>13.043478260869565</v>
      </c>
      <c r="J131" s="105"/>
      <c r="K131" s="105"/>
      <c r="L131" s="106"/>
    </row>
    <row r="132" spans="1:12" ht="20.100000000000001" customHeight="1">
      <c r="A132" s="99"/>
      <c r="B132" s="192"/>
      <c r="C132" s="210"/>
      <c r="D132" s="102" t="s">
        <v>512</v>
      </c>
      <c r="E132" s="100"/>
      <c r="F132" s="103">
        <v>34</v>
      </c>
      <c r="G132" s="104">
        <v>3.0993618960802189</v>
      </c>
      <c r="H132" s="103">
        <v>29</v>
      </c>
      <c r="I132" s="104">
        <v>2.9322548028311428</v>
      </c>
      <c r="J132" s="105"/>
      <c r="K132" s="105"/>
      <c r="L132" s="106"/>
    </row>
    <row r="133" spans="1:12" ht="20.100000000000001" customHeight="1">
      <c r="A133" s="99"/>
      <c r="B133" s="192"/>
      <c r="C133" s="210"/>
      <c r="D133" s="102" t="s">
        <v>513</v>
      </c>
      <c r="E133" s="100"/>
      <c r="F133" s="103">
        <v>12</v>
      </c>
      <c r="G133" s="104">
        <v>1.0938924339106655</v>
      </c>
      <c r="H133" s="103">
        <v>11</v>
      </c>
      <c r="I133" s="104">
        <v>1.1122345803842264</v>
      </c>
      <c r="J133" s="105"/>
      <c r="K133" s="105"/>
      <c r="L133" s="106"/>
    </row>
    <row r="134" spans="1:12" ht="20.100000000000001" customHeight="1">
      <c r="A134" s="99"/>
      <c r="B134" s="192"/>
      <c r="C134" s="210"/>
      <c r="D134" s="102" t="s">
        <v>514</v>
      </c>
      <c r="E134" s="100"/>
      <c r="F134" s="103">
        <v>3</v>
      </c>
      <c r="G134" s="104">
        <v>0.27347310847766637</v>
      </c>
      <c r="H134" s="103">
        <v>3</v>
      </c>
      <c r="I134" s="104">
        <v>0.30333670374115268</v>
      </c>
      <c r="J134" s="105"/>
      <c r="K134" s="105"/>
      <c r="L134" s="106"/>
    </row>
    <row r="135" spans="1:12" ht="20.100000000000001" customHeight="1">
      <c r="A135" s="141" t="s">
        <v>3078</v>
      </c>
      <c r="B135" s="209" t="s">
        <v>3079</v>
      </c>
      <c r="C135" s="215" t="s">
        <v>1155</v>
      </c>
      <c r="D135" s="143" t="s">
        <v>2459</v>
      </c>
      <c r="E135" s="142"/>
      <c r="F135" s="160">
        <v>983</v>
      </c>
      <c r="G135" s="164">
        <v>89.608021877848685</v>
      </c>
      <c r="H135" s="160">
        <v>893</v>
      </c>
      <c r="I135" s="164">
        <v>90.293225480283112</v>
      </c>
      <c r="J135" s="178" t="s">
        <v>1</v>
      </c>
      <c r="K135" s="178" t="s">
        <v>1</v>
      </c>
      <c r="L135" s="185"/>
    </row>
    <row r="136" spans="1:12" ht="20.100000000000001" customHeight="1">
      <c r="A136" s="99"/>
      <c r="B136" s="192"/>
      <c r="C136" s="210"/>
      <c r="D136" s="102" t="s">
        <v>402</v>
      </c>
      <c r="E136" s="100"/>
      <c r="F136" s="103">
        <v>3</v>
      </c>
      <c r="G136" s="104">
        <v>0.27347310847766637</v>
      </c>
      <c r="H136" s="103">
        <v>7</v>
      </c>
      <c r="I136" s="104">
        <v>0.70778564206268957</v>
      </c>
      <c r="J136" s="105"/>
      <c r="K136" s="105"/>
      <c r="L136" s="106"/>
    </row>
    <row r="137" spans="1:12" ht="20.100000000000001" customHeight="1">
      <c r="A137" s="99"/>
      <c r="B137" s="192"/>
      <c r="C137" s="210"/>
      <c r="D137" s="102" t="s">
        <v>767</v>
      </c>
      <c r="E137" s="100"/>
      <c r="F137" s="103">
        <v>23</v>
      </c>
      <c r="G137" s="104">
        <v>2.096627164995442</v>
      </c>
      <c r="H137" s="103">
        <v>17</v>
      </c>
      <c r="I137" s="104">
        <v>1.7189079878665317</v>
      </c>
      <c r="J137" s="105"/>
      <c r="K137" s="105"/>
      <c r="L137" s="106"/>
    </row>
    <row r="138" spans="1:12" ht="20.100000000000001" customHeight="1">
      <c r="A138" s="99"/>
      <c r="B138" s="192"/>
      <c r="C138" s="210"/>
      <c r="D138" s="102" t="s">
        <v>768</v>
      </c>
      <c r="E138" s="100"/>
      <c r="F138" s="103">
        <v>11</v>
      </c>
      <c r="G138" s="104">
        <v>1.0027347310847767</v>
      </c>
      <c r="H138" s="103">
        <v>12</v>
      </c>
      <c r="I138" s="104">
        <v>1.2133468149646107</v>
      </c>
      <c r="J138" s="105"/>
      <c r="K138" s="105"/>
      <c r="L138" s="106"/>
    </row>
    <row r="139" spans="1:12" ht="20.100000000000001" customHeight="1">
      <c r="A139" s="99"/>
      <c r="B139" s="192"/>
      <c r="C139" s="210"/>
      <c r="D139" s="102" t="s">
        <v>403</v>
      </c>
      <c r="E139" s="100"/>
      <c r="F139" s="103">
        <v>35</v>
      </c>
      <c r="G139" s="104">
        <v>3.1905195989061075</v>
      </c>
      <c r="H139" s="103">
        <v>21</v>
      </c>
      <c r="I139" s="104">
        <v>2.1233569261880687</v>
      </c>
      <c r="J139" s="105"/>
      <c r="K139" s="105"/>
      <c r="L139" s="106"/>
    </row>
    <row r="140" spans="1:12" ht="20.100000000000001" customHeight="1">
      <c r="A140" s="99"/>
      <c r="B140" s="192"/>
      <c r="C140" s="210"/>
      <c r="D140" s="102" t="s">
        <v>404</v>
      </c>
      <c r="E140" s="100"/>
      <c r="F140" s="103">
        <v>9</v>
      </c>
      <c r="G140" s="104">
        <v>0.82041932543299911</v>
      </c>
      <c r="H140" s="103">
        <v>9</v>
      </c>
      <c r="I140" s="104">
        <v>0.91001011122345798</v>
      </c>
      <c r="J140" s="105"/>
      <c r="K140" s="105"/>
      <c r="L140" s="106"/>
    </row>
    <row r="141" spans="1:12" ht="20.100000000000001" customHeight="1">
      <c r="A141" s="99"/>
      <c r="B141" s="192"/>
      <c r="C141" s="210"/>
      <c r="D141" s="102" t="s">
        <v>405</v>
      </c>
      <c r="E141" s="100"/>
      <c r="F141" s="103">
        <v>32</v>
      </c>
      <c r="G141" s="104">
        <v>2.917046490428441</v>
      </c>
      <c r="H141" s="103">
        <v>27</v>
      </c>
      <c r="I141" s="104">
        <v>2.7300303336703742</v>
      </c>
      <c r="J141" s="105"/>
      <c r="K141" s="105"/>
      <c r="L141" s="106"/>
    </row>
    <row r="142" spans="1:12" ht="20.100000000000001" customHeight="1">
      <c r="A142" s="99"/>
      <c r="B142" s="192"/>
      <c r="C142" s="210"/>
      <c r="D142" s="102" t="s">
        <v>406</v>
      </c>
      <c r="E142" s="100"/>
      <c r="F142" s="103">
        <v>1</v>
      </c>
      <c r="G142" s="104">
        <v>9.1157702825888781E-2</v>
      </c>
      <c r="H142" s="103">
        <v>1</v>
      </c>
      <c r="I142" s="104">
        <v>0.10111223458038424</v>
      </c>
      <c r="J142" s="105"/>
      <c r="K142" s="105"/>
      <c r="L142" s="106"/>
    </row>
    <row r="143" spans="1:12" ht="20.100000000000001" customHeight="1">
      <c r="A143" s="99"/>
      <c r="B143" s="192"/>
      <c r="C143" s="210"/>
      <c r="D143" s="102" t="s">
        <v>366</v>
      </c>
      <c r="E143" s="100"/>
      <c r="F143" s="103"/>
      <c r="G143" s="104"/>
      <c r="H143" s="103">
        <v>2</v>
      </c>
      <c r="I143" s="104">
        <v>0.20222446916076847</v>
      </c>
      <c r="J143" s="105"/>
      <c r="K143" s="105"/>
      <c r="L143" s="106"/>
    </row>
    <row r="144" spans="1:12" ht="20.100000000000001" customHeight="1">
      <c r="A144" s="141" t="s">
        <v>3080</v>
      </c>
      <c r="B144" s="209" t="s">
        <v>3081</v>
      </c>
      <c r="C144" s="212" t="str">
        <f>A135&amp;"에서 9번 응답자"</f>
        <v>E2c02013001에서 9번 응답자</v>
      </c>
      <c r="D144" s="143"/>
      <c r="E144" s="142"/>
      <c r="F144" s="160"/>
      <c r="G144" s="164"/>
      <c r="H144" s="160">
        <v>2</v>
      </c>
      <c r="I144" s="164">
        <v>100</v>
      </c>
      <c r="J144" s="178" t="s">
        <v>1</v>
      </c>
      <c r="K144" s="178" t="s">
        <v>1</v>
      </c>
      <c r="L144" s="185"/>
    </row>
    <row r="145" spans="1:12" ht="20.100000000000001" customHeight="1">
      <c r="A145" s="141" t="s">
        <v>4875</v>
      </c>
      <c r="B145" s="209" t="s">
        <v>3086</v>
      </c>
      <c r="C145" s="215" t="s">
        <v>1969</v>
      </c>
      <c r="D145" s="143" t="s">
        <v>3062</v>
      </c>
      <c r="E145" s="142"/>
      <c r="F145" s="160">
        <v>459</v>
      </c>
      <c r="G145" s="164">
        <v>85</v>
      </c>
      <c r="H145" s="160"/>
      <c r="I145" s="164"/>
      <c r="J145" s="178" t="s">
        <v>1</v>
      </c>
      <c r="K145" s="178"/>
      <c r="L145" s="185"/>
    </row>
    <row r="146" spans="1:12" ht="20.100000000000001" customHeight="1">
      <c r="A146" s="99"/>
      <c r="B146" s="192"/>
      <c r="C146" s="210"/>
      <c r="D146" s="102" t="s">
        <v>3063</v>
      </c>
      <c r="E146" s="100"/>
      <c r="F146" s="103">
        <v>81</v>
      </c>
      <c r="G146" s="104">
        <v>15</v>
      </c>
      <c r="H146" s="103"/>
      <c r="I146" s="104"/>
      <c r="J146" s="105"/>
      <c r="K146" s="105"/>
      <c r="L146" s="106"/>
    </row>
    <row r="147" spans="1:12" ht="20.100000000000001" customHeight="1">
      <c r="A147" s="141" t="s">
        <v>3085</v>
      </c>
      <c r="B147" s="209" t="s">
        <v>501</v>
      </c>
      <c r="C147" s="215" t="s">
        <v>1156</v>
      </c>
      <c r="D147" s="143"/>
      <c r="E147" s="142"/>
      <c r="F147" s="160">
        <v>1097</v>
      </c>
      <c r="G147" s="164">
        <v>100</v>
      </c>
      <c r="H147" s="160">
        <v>989</v>
      </c>
      <c r="I147" s="164">
        <v>100</v>
      </c>
      <c r="J147" s="178" t="s">
        <v>1</v>
      </c>
      <c r="K147" s="178" t="s">
        <v>1</v>
      </c>
      <c r="L147" s="185"/>
    </row>
    <row r="148" spans="1:12" ht="20.100000000000001" customHeight="1">
      <c r="A148" s="141" t="s">
        <v>3087</v>
      </c>
      <c r="B148" s="209" t="s">
        <v>502</v>
      </c>
      <c r="C148" s="215" t="s">
        <v>1156</v>
      </c>
      <c r="D148" s="143"/>
      <c r="E148" s="142"/>
      <c r="F148" s="160">
        <v>1097</v>
      </c>
      <c r="G148" s="164">
        <v>100</v>
      </c>
      <c r="H148" s="160">
        <v>989</v>
      </c>
      <c r="I148" s="164">
        <v>100</v>
      </c>
      <c r="J148" s="178" t="s">
        <v>1</v>
      </c>
      <c r="K148" s="178" t="s">
        <v>1</v>
      </c>
      <c r="L148" s="185"/>
    </row>
    <row r="149" spans="1:12" ht="20.100000000000001" customHeight="1">
      <c r="A149" s="141" t="s">
        <v>3088</v>
      </c>
      <c r="B149" s="209" t="s">
        <v>503</v>
      </c>
      <c r="C149" s="212" t="s">
        <v>1156</v>
      </c>
      <c r="D149" s="143" t="s">
        <v>89</v>
      </c>
      <c r="E149" s="142"/>
      <c r="F149" s="160">
        <v>104</v>
      </c>
      <c r="G149" s="164">
        <v>9.4804010938924339</v>
      </c>
      <c r="H149" s="160">
        <v>114</v>
      </c>
      <c r="I149" s="164">
        <v>11.526794742163801</v>
      </c>
      <c r="J149" s="178" t="s">
        <v>1</v>
      </c>
      <c r="K149" s="178" t="s">
        <v>1</v>
      </c>
      <c r="L149" s="185"/>
    </row>
    <row r="150" spans="1:12" ht="20.100000000000001" customHeight="1">
      <c r="A150" s="107"/>
      <c r="B150" s="194"/>
      <c r="C150" s="213"/>
      <c r="D150" s="110" t="s">
        <v>90</v>
      </c>
      <c r="E150" s="108"/>
      <c r="F150" s="111">
        <v>993</v>
      </c>
      <c r="G150" s="112">
        <v>90.519598906107561</v>
      </c>
      <c r="H150" s="111">
        <v>875</v>
      </c>
      <c r="I150" s="112">
        <v>88.473205257836199</v>
      </c>
      <c r="J150" s="114"/>
      <c r="K150" s="114"/>
      <c r="L150" s="115"/>
    </row>
    <row r="151" spans="1:12" ht="20.100000000000001" customHeight="1">
      <c r="A151" s="99" t="s">
        <v>5078</v>
      </c>
      <c r="B151" s="192" t="s">
        <v>504</v>
      </c>
      <c r="C151" s="212" t="str">
        <f>A149&amp;"에서 1번 응답자"</f>
        <v>E2c02015001에서 1번 응답자</v>
      </c>
      <c r="D151" s="102"/>
      <c r="E151" s="100"/>
      <c r="F151" s="103">
        <v>104</v>
      </c>
      <c r="G151" s="104">
        <v>100</v>
      </c>
      <c r="H151" s="103">
        <v>114</v>
      </c>
      <c r="I151" s="104">
        <v>100</v>
      </c>
      <c r="J151" s="176" t="s">
        <v>1</v>
      </c>
      <c r="K151" s="178" t="s">
        <v>1</v>
      </c>
      <c r="L151" s="106"/>
    </row>
    <row r="152" spans="1:12" ht="20.100000000000001" customHeight="1">
      <c r="A152" s="141" t="s">
        <v>5079</v>
      </c>
      <c r="B152" s="209" t="s">
        <v>505</v>
      </c>
      <c r="C152" s="215" t="s">
        <v>3089</v>
      </c>
      <c r="D152" s="143"/>
      <c r="E152" s="142"/>
      <c r="F152" s="160">
        <v>104</v>
      </c>
      <c r="G152" s="164">
        <v>100</v>
      </c>
      <c r="H152" s="160">
        <v>114</v>
      </c>
      <c r="I152" s="164">
        <v>100</v>
      </c>
      <c r="J152" s="178" t="s">
        <v>1</v>
      </c>
      <c r="K152" s="178" t="s">
        <v>1</v>
      </c>
      <c r="L152" s="185"/>
    </row>
    <row r="153" spans="1:12" ht="20.100000000000001" customHeight="1">
      <c r="A153" s="141" t="s">
        <v>3090</v>
      </c>
      <c r="B153" s="209" t="s">
        <v>410</v>
      </c>
      <c r="C153" s="215" t="s">
        <v>1156</v>
      </c>
      <c r="D153" s="143" t="s">
        <v>89</v>
      </c>
      <c r="E153" s="142"/>
      <c r="F153" s="160">
        <v>131</v>
      </c>
      <c r="G153" s="164">
        <v>11.941659070191431</v>
      </c>
      <c r="H153" s="160">
        <v>99</v>
      </c>
      <c r="I153" s="164">
        <v>10.010111223458038</v>
      </c>
      <c r="J153" s="178" t="s">
        <v>1</v>
      </c>
      <c r="K153" s="178" t="s">
        <v>1</v>
      </c>
      <c r="L153" s="185"/>
    </row>
    <row r="154" spans="1:12" ht="20.100000000000001" customHeight="1">
      <c r="A154" s="99"/>
      <c r="B154" s="192"/>
      <c r="C154" s="210"/>
      <c r="D154" s="102" t="s">
        <v>90</v>
      </c>
      <c r="E154" s="100"/>
      <c r="F154" s="103">
        <v>966</v>
      </c>
      <c r="G154" s="104">
        <v>88.058340929808566</v>
      </c>
      <c r="H154" s="103">
        <v>890</v>
      </c>
      <c r="I154" s="104">
        <v>89.98988877654196</v>
      </c>
      <c r="J154" s="105"/>
      <c r="K154" s="105"/>
      <c r="L154" s="106"/>
    </row>
    <row r="155" spans="1:12" ht="20.100000000000001" customHeight="1">
      <c r="A155" s="141" t="s">
        <v>3091</v>
      </c>
      <c r="B155" s="209" t="s">
        <v>411</v>
      </c>
      <c r="C155" s="212" t="str">
        <f>A153&amp;"에서 1번 응답자"</f>
        <v>E2c02016001에서 1번 응답자</v>
      </c>
      <c r="D155" s="143" t="s">
        <v>412</v>
      </c>
      <c r="E155" s="142"/>
      <c r="F155" s="160">
        <v>94</v>
      </c>
      <c r="G155" s="164">
        <v>71.755725190839698</v>
      </c>
      <c r="H155" s="160">
        <v>73</v>
      </c>
      <c r="I155" s="164">
        <v>73.73737373737373</v>
      </c>
      <c r="J155" s="178" t="s">
        <v>1</v>
      </c>
      <c r="K155" s="178" t="s">
        <v>1</v>
      </c>
      <c r="L155" s="185"/>
    </row>
    <row r="156" spans="1:12" ht="20.100000000000001" customHeight="1">
      <c r="A156" s="99"/>
      <c r="B156" s="192"/>
      <c r="C156" s="210"/>
      <c r="D156" s="102" t="s">
        <v>413</v>
      </c>
      <c r="E156" s="100"/>
      <c r="F156" s="103">
        <v>21</v>
      </c>
      <c r="G156" s="104">
        <v>16.03053435114504</v>
      </c>
      <c r="H156" s="103">
        <v>9</v>
      </c>
      <c r="I156" s="104">
        <v>9.0909090909090917</v>
      </c>
      <c r="J156" s="105"/>
      <c r="K156" s="105"/>
      <c r="L156" s="106"/>
    </row>
    <row r="157" spans="1:12" ht="20.100000000000001" customHeight="1">
      <c r="A157" s="99"/>
      <c r="B157" s="192"/>
      <c r="C157" s="210"/>
      <c r="D157" s="102" t="s">
        <v>414</v>
      </c>
      <c r="E157" s="100"/>
      <c r="F157" s="103">
        <v>5</v>
      </c>
      <c r="G157" s="104">
        <v>3.8167938931297711</v>
      </c>
      <c r="H157" s="103">
        <v>4</v>
      </c>
      <c r="I157" s="104">
        <v>4.0404040404040407</v>
      </c>
      <c r="J157" s="105"/>
      <c r="K157" s="105"/>
      <c r="L157" s="106"/>
    </row>
    <row r="158" spans="1:12" ht="20.100000000000001" customHeight="1">
      <c r="A158" s="99"/>
      <c r="B158" s="192"/>
      <c r="C158" s="210"/>
      <c r="D158" s="102" t="s">
        <v>415</v>
      </c>
      <c r="E158" s="100"/>
      <c r="F158" s="103">
        <v>6</v>
      </c>
      <c r="G158" s="104">
        <v>4.5801526717557248</v>
      </c>
      <c r="H158" s="103">
        <v>3</v>
      </c>
      <c r="I158" s="104">
        <v>3.0303030303030303</v>
      </c>
      <c r="J158" s="105"/>
      <c r="K158" s="105"/>
      <c r="L158" s="106"/>
    </row>
    <row r="159" spans="1:12" ht="20.100000000000001" customHeight="1">
      <c r="A159" s="99"/>
      <c r="B159" s="192"/>
      <c r="C159" s="210"/>
      <c r="D159" s="102" t="s">
        <v>416</v>
      </c>
      <c r="E159" s="100"/>
      <c r="F159" s="103">
        <v>2</v>
      </c>
      <c r="G159" s="104">
        <v>1.5267175572519085</v>
      </c>
      <c r="H159" s="103">
        <v>1</v>
      </c>
      <c r="I159" s="104">
        <v>1.0101010101010102</v>
      </c>
      <c r="J159" s="105"/>
      <c r="K159" s="105"/>
      <c r="L159" s="106"/>
    </row>
    <row r="160" spans="1:12" ht="20.100000000000001" customHeight="1">
      <c r="A160" s="99"/>
      <c r="B160" s="192"/>
      <c r="C160" s="210"/>
      <c r="D160" s="102" t="s">
        <v>283</v>
      </c>
      <c r="E160" s="100"/>
      <c r="F160" s="103">
        <v>3</v>
      </c>
      <c r="G160" s="104">
        <v>2.2900763358778624</v>
      </c>
      <c r="H160" s="103">
        <v>9</v>
      </c>
      <c r="I160" s="104">
        <v>9.0909090909090917</v>
      </c>
      <c r="J160" s="105"/>
      <c r="K160" s="105"/>
      <c r="L160" s="106"/>
    </row>
    <row r="161" spans="1:13" ht="20.100000000000001" customHeight="1">
      <c r="A161" s="141" t="s">
        <v>3092</v>
      </c>
      <c r="B161" s="209" t="s">
        <v>417</v>
      </c>
      <c r="C161" s="212" t="str">
        <f>A155&amp;"에서 6번 응답자"</f>
        <v>E2c02016002에서 6번 응답자</v>
      </c>
      <c r="D161" s="143"/>
      <c r="E161" s="142"/>
      <c r="F161" s="160">
        <v>3</v>
      </c>
      <c r="G161" s="164">
        <v>100</v>
      </c>
      <c r="H161" s="160">
        <v>9</v>
      </c>
      <c r="I161" s="164">
        <v>100</v>
      </c>
      <c r="J161" s="178" t="s">
        <v>1</v>
      </c>
      <c r="K161" s="178" t="s">
        <v>1</v>
      </c>
      <c r="L161" s="185"/>
    </row>
    <row r="162" spans="1:13" ht="20.100000000000001" customHeight="1">
      <c r="A162" s="141" t="s">
        <v>3093</v>
      </c>
      <c r="B162" s="209" t="s">
        <v>418</v>
      </c>
      <c r="C162" s="215" t="s">
        <v>1155</v>
      </c>
      <c r="D162" s="143" t="s">
        <v>89</v>
      </c>
      <c r="E162" s="142"/>
      <c r="F162" s="160">
        <v>436</v>
      </c>
      <c r="G162" s="164">
        <v>39.744758432087508</v>
      </c>
      <c r="H162" s="160">
        <v>426</v>
      </c>
      <c r="I162" s="164">
        <v>43.073811931243682</v>
      </c>
      <c r="J162" s="178" t="s">
        <v>1</v>
      </c>
      <c r="K162" s="178" t="s">
        <v>1</v>
      </c>
      <c r="L162" s="185"/>
    </row>
    <row r="163" spans="1:13" ht="20.100000000000001" customHeight="1">
      <c r="A163" s="99"/>
      <c r="B163" s="192"/>
      <c r="C163" s="210"/>
      <c r="D163" s="102" t="s">
        <v>90</v>
      </c>
      <c r="E163" s="100"/>
      <c r="F163" s="103">
        <v>661</v>
      </c>
      <c r="G163" s="104">
        <v>60.255241567912492</v>
      </c>
      <c r="H163" s="103">
        <v>563</v>
      </c>
      <c r="I163" s="104">
        <v>56.926188068756325</v>
      </c>
      <c r="J163" s="105"/>
      <c r="K163" s="105"/>
      <c r="L163" s="106"/>
    </row>
    <row r="164" spans="1:13" ht="20.100000000000001" customHeight="1">
      <c r="A164" s="141" t="s">
        <v>3094</v>
      </c>
      <c r="B164" s="209" t="s">
        <v>492</v>
      </c>
      <c r="C164" s="215" t="s">
        <v>1156</v>
      </c>
      <c r="D164" s="143" t="s">
        <v>493</v>
      </c>
      <c r="E164" s="142"/>
      <c r="F164" s="160">
        <v>54</v>
      </c>
      <c r="G164" s="164">
        <v>4.9225159525979949</v>
      </c>
      <c r="H164" s="160">
        <v>36</v>
      </c>
      <c r="I164" s="164">
        <v>3.6400404448938319</v>
      </c>
      <c r="J164" s="178" t="s">
        <v>1</v>
      </c>
      <c r="K164" s="178" t="s">
        <v>1</v>
      </c>
      <c r="L164" s="185"/>
    </row>
    <row r="165" spans="1:13" ht="20.100000000000001" customHeight="1">
      <c r="A165" s="99"/>
      <c r="B165" s="192"/>
      <c r="C165" s="210"/>
      <c r="D165" s="102" t="s">
        <v>494</v>
      </c>
      <c r="E165" s="100"/>
      <c r="F165" s="103">
        <v>570</v>
      </c>
      <c r="G165" s="104">
        <v>51.959890610756609</v>
      </c>
      <c r="H165" s="103">
        <v>477</v>
      </c>
      <c r="I165" s="104">
        <v>48.230535894843271</v>
      </c>
      <c r="J165" s="105"/>
      <c r="K165" s="105"/>
      <c r="L165" s="106"/>
    </row>
    <row r="166" spans="1:13" ht="20.100000000000001" customHeight="1">
      <c r="A166" s="99"/>
      <c r="B166" s="192"/>
      <c r="C166" s="210"/>
      <c r="D166" s="102" t="s">
        <v>2184</v>
      </c>
      <c r="E166" s="100"/>
      <c r="F166" s="103">
        <v>9</v>
      </c>
      <c r="G166" s="104">
        <v>0.82041932543299911</v>
      </c>
      <c r="H166" s="103">
        <v>5</v>
      </c>
      <c r="I166" s="104">
        <v>0.50556117290192115</v>
      </c>
      <c r="J166" s="105"/>
      <c r="K166" s="105"/>
      <c r="L166" s="106"/>
    </row>
    <row r="167" spans="1:13" ht="20.100000000000001" customHeight="1">
      <c r="A167" s="99"/>
      <c r="B167" s="192"/>
      <c r="C167" s="210"/>
      <c r="D167" s="102" t="s">
        <v>495</v>
      </c>
      <c r="E167" s="100"/>
      <c r="F167" s="103">
        <v>383</v>
      </c>
      <c r="G167" s="104">
        <v>34.913400182315407</v>
      </c>
      <c r="H167" s="103">
        <v>410</v>
      </c>
      <c r="I167" s="104">
        <v>41.456016177957537</v>
      </c>
      <c r="J167" s="105"/>
      <c r="K167" s="105"/>
      <c r="L167" s="106"/>
    </row>
    <row r="168" spans="1:13" ht="20.100000000000001" customHeight="1">
      <c r="A168" s="99"/>
      <c r="B168" s="192"/>
      <c r="C168" s="210"/>
      <c r="D168" s="102" t="s">
        <v>496</v>
      </c>
      <c r="E168" s="100"/>
      <c r="F168" s="103">
        <v>53</v>
      </c>
      <c r="G168" s="104">
        <v>4.8313582497721059</v>
      </c>
      <c r="H168" s="103">
        <v>36</v>
      </c>
      <c r="I168" s="104">
        <v>3.6400404448938319</v>
      </c>
      <c r="J168" s="105"/>
      <c r="K168" s="105"/>
      <c r="L168" s="106"/>
    </row>
    <row r="169" spans="1:13" ht="20.100000000000001" customHeight="1">
      <c r="A169" s="99"/>
      <c r="B169" s="192"/>
      <c r="C169" s="210"/>
      <c r="D169" s="102" t="s">
        <v>497</v>
      </c>
      <c r="E169" s="100"/>
      <c r="F169" s="103">
        <v>27</v>
      </c>
      <c r="G169" s="104">
        <v>2.4612579762989975</v>
      </c>
      <c r="H169" s="103">
        <v>24</v>
      </c>
      <c r="I169" s="104">
        <v>2.4266936299292214</v>
      </c>
      <c r="J169" s="105"/>
      <c r="K169" s="105"/>
      <c r="L169" s="106"/>
    </row>
    <row r="170" spans="1:13" ht="20.100000000000001" customHeight="1">
      <c r="A170" s="99"/>
      <c r="B170" s="192"/>
      <c r="C170" s="210"/>
      <c r="D170" s="102" t="s">
        <v>282</v>
      </c>
      <c r="E170" s="100"/>
      <c r="F170" s="103">
        <v>1</v>
      </c>
      <c r="G170" s="104">
        <v>9.1157702825888781E-2</v>
      </c>
      <c r="H170" s="103">
        <v>1</v>
      </c>
      <c r="I170" s="104">
        <v>0.10111223458038424</v>
      </c>
      <c r="J170" s="105"/>
      <c r="K170" s="105"/>
      <c r="L170" s="106"/>
    </row>
    <row r="171" spans="1:13" ht="20.100000000000001" customHeight="1">
      <c r="A171" s="141" t="s">
        <v>3095</v>
      </c>
      <c r="B171" s="209" t="s">
        <v>498</v>
      </c>
      <c r="C171" s="212" t="str">
        <f>A164&amp;"에서 7번 응답자"</f>
        <v>E2c02018001에서 7번 응답자</v>
      </c>
      <c r="D171" s="143"/>
      <c r="E171" s="142"/>
      <c r="F171" s="160">
        <v>1</v>
      </c>
      <c r="G171" s="164">
        <v>100</v>
      </c>
      <c r="H171" s="160">
        <v>1</v>
      </c>
      <c r="I171" s="164">
        <v>100</v>
      </c>
      <c r="J171" s="178" t="s">
        <v>1</v>
      </c>
      <c r="K171" s="178" t="s">
        <v>1</v>
      </c>
      <c r="L171" s="185"/>
    </row>
    <row r="172" spans="1:13" ht="20.100000000000001" customHeight="1">
      <c r="A172" s="141" t="s">
        <v>3098</v>
      </c>
      <c r="B172" s="209" t="s">
        <v>499</v>
      </c>
      <c r="C172" s="212" t="s">
        <v>3096</v>
      </c>
      <c r="D172" s="143"/>
      <c r="E172" s="142"/>
      <c r="F172" s="160">
        <v>383</v>
      </c>
      <c r="G172" s="164">
        <v>100</v>
      </c>
      <c r="H172" s="160">
        <v>410</v>
      </c>
      <c r="I172" s="164">
        <v>100</v>
      </c>
      <c r="J172" s="178" t="s">
        <v>1</v>
      </c>
      <c r="K172" s="178" t="s">
        <v>1</v>
      </c>
      <c r="L172" s="185"/>
    </row>
    <row r="173" spans="1:13" ht="20.100000000000001" customHeight="1">
      <c r="A173" s="141" t="s">
        <v>3099</v>
      </c>
      <c r="B173" s="209" t="s">
        <v>500</v>
      </c>
      <c r="C173" s="212" t="s">
        <v>3097</v>
      </c>
      <c r="D173" s="143"/>
      <c r="E173" s="142"/>
      <c r="F173" s="160">
        <v>53</v>
      </c>
      <c r="G173" s="164">
        <v>100</v>
      </c>
      <c r="H173" s="160">
        <v>36</v>
      </c>
      <c r="I173" s="164">
        <v>100</v>
      </c>
      <c r="J173" s="178" t="s">
        <v>1</v>
      </c>
      <c r="K173" s="178" t="s">
        <v>1</v>
      </c>
      <c r="L173" s="185"/>
    </row>
    <row r="174" spans="1:13" ht="20.100000000000001" customHeight="1">
      <c r="A174" s="141" t="s">
        <v>3100</v>
      </c>
      <c r="B174" s="209" t="s">
        <v>572</v>
      </c>
      <c r="C174" s="215" t="s">
        <v>1156</v>
      </c>
      <c r="D174" s="143"/>
      <c r="E174" s="142"/>
      <c r="F174" s="160">
        <v>1097</v>
      </c>
      <c r="G174" s="164">
        <v>100</v>
      </c>
      <c r="H174" s="160">
        <v>989</v>
      </c>
      <c r="I174" s="164">
        <v>100</v>
      </c>
      <c r="J174" s="178" t="s">
        <v>1</v>
      </c>
      <c r="K174" s="178" t="s">
        <v>1</v>
      </c>
      <c r="L174" s="185"/>
    </row>
    <row r="175" spans="1:13" ht="20.100000000000001" customHeight="1">
      <c r="A175" s="141" t="s">
        <v>5087</v>
      </c>
      <c r="B175" s="209" t="s">
        <v>3101</v>
      </c>
      <c r="C175" s="215" t="s">
        <v>1969</v>
      </c>
      <c r="D175" s="143" t="s">
        <v>2515</v>
      </c>
      <c r="E175" s="142"/>
      <c r="F175" s="160">
        <v>531</v>
      </c>
      <c r="G175" s="164">
        <v>98.333333333333329</v>
      </c>
      <c r="H175" s="160"/>
      <c r="I175" s="164"/>
      <c r="J175" s="178" t="s">
        <v>1</v>
      </c>
      <c r="K175" s="178"/>
      <c r="L175" s="185"/>
      <c r="M175" s="136">
        <v>1</v>
      </c>
    </row>
    <row r="176" spans="1:13" ht="20.100000000000001" customHeight="1">
      <c r="A176" s="99"/>
      <c r="B176" s="192"/>
      <c r="C176" s="210"/>
      <c r="D176" s="102" t="s">
        <v>2516</v>
      </c>
      <c r="E176" s="100"/>
      <c r="F176" s="103">
        <v>9</v>
      </c>
      <c r="G176" s="104">
        <v>1.6666666666666667</v>
      </c>
      <c r="H176" s="103"/>
      <c r="I176" s="104"/>
      <c r="J176" s="105"/>
      <c r="K176" s="105"/>
      <c r="L176" s="106"/>
    </row>
    <row r="177" spans="1:12" ht="20.100000000000001" customHeight="1">
      <c r="A177" s="141" t="s">
        <v>5088</v>
      </c>
      <c r="B177" s="209" t="s">
        <v>419</v>
      </c>
      <c r="C177" s="215" t="s">
        <v>1156</v>
      </c>
      <c r="D177" s="143" t="s">
        <v>89</v>
      </c>
      <c r="E177" s="142"/>
      <c r="F177" s="160">
        <v>45</v>
      </c>
      <c r="G177" s="164">
        <v>4.102096627164995</v>
      </c>
      <c r="H177" s="160">
        <v>32</v>
      </c>
      <c r="I177" s="164">
        <v>3.2355915065722956</v>
      </c>
      <c r="J177" s="178" t="s">
        <v>1</v>
      </c>
      <c r="K177" s="178" t="s">
        <v>1</v>
      </c>
      <c r="L177" s="185"/>
    </row>
    <row r="178" spans="1:12" ht="20.100000000000001" customHeight="1">
      <c r="A178" s="99"/>
      <c r="B178" s="192"/>
      <c r="C178" s="210"/>
      <c r="D178" s="102" t="s">
        <v>90</v>
      </c>
      <c r="E178" s="100"/>
      <c r="F178" s="103">
        <v>951</v>
      </c>
      <c r="G178" s="104">
        <v>86.690975387420238</v>
      </c>
      <c r="H178" s="103">
        <v>865</v>
      </c>
      <c r="I178" s="104">
        <v>87.462082912032358</v>
      </c>
      <c r="J178" s="105"/>
      <c r="K178" s="105"/>
      <c r="L178" s="106"/>
    </row>
    <row r="179" spans="1:12" ht="20.100000000000001" customHeight="1">
      <c r="A179" s="99"/>
      <c r="B179" s="192"/>
      <c r="C179" s="210"/>
      <c r="D179" s="102" t="s">
        <v>573</v>
      </c>
      <c r="E179" s="100"/>
      <c r="F179" s="103">
        <v>101</v>
      </c>
      <c r="G179" s="104">
        <v>9.206927985414767</v>
      </c>
      <c r="H179" s="103">
        <v>92</v>
      </c>
      <c r="I179" s="104">
        <v>9.3023255813953494</v>
      </c>
      <c r="J179" s="105"/>
      <c r="K179" s="105"/>
      <c r="L179" s="106"/>
    </row>
    <row r="180" spans="1:12" ht="20.100000000000001" customHeight="1">
      <c r="A180" s="141" t="s">
        <v>3103</v>
      </c>
      <c r="B180" s="209" t="s">
        <v>420</v>
      </c>
      <c r="C180" s="212" t="str">
        <f>A177&amp;"에서 1번 응답자"</f>
        <v>E2c02020001에서 1번 응답자</v>
      </c>
      <c r="D180" s="143" t="s">
        <v>89</v>
      </c>
      <c r="E180" s="142"/>
      <c r="F180" s="160">
        <v>30</v>
      </c>
      <c r="G180" s="164">
        <v>66.666666666666671</v>
      </c>
      <c r="H180" s="160">
        <v>20</v>
      </c>
      <c r="I180" s="164">
        <v>62.5</v>
      </c>
      <c r="J180" s="178" t="s">
        <v>1</v>
      </c>
      <c r="K180" s="178" t="s">
        <v>1</v>
      </c>
      <c r="L180" s="185"/>
    </row>
    <row r="181" spans="1:12" ht="20.100000000000001" customHeight="1">
      <c r="A181" s="99"/>
      <c r="B181" s="192"/>
      <c r="C181" s="210"/>
      <c r="D181" s="102" t="s">
        <v>90</v>
      </c>
      <c r="E181" s="100"/>
      <c r="F181" s="103">
        <v>15</v>
      </c>
      <c r="G181" s="104">
        <v>33.333333333333336</v>
      </c>
      <c r="H181" s="103">
        <v>12</v>
      </c>
      <c r="I181" s="104">
        <v>37.5</v>
      </c>
      <c r="J181" s="105"/>
      <c r="K181" s="105"/>
      <c r="L181" s="106"/>
    </row>
    <row r="182" spans="1:12" ht="20.100000000000001" customHeight="1">
      <c r="A182" s="141" t="s">
        <v>3102</v>
      </c>
      <c r="B182" s="209" t="s">
        <v>421</v>
      </c>
      <c r="C182" s="212" t="str">
        <f>A180&amp;"에서 2번 응답자"</f>
        <v>E2c02020002에서 2번 응답자</v>
      </c>
      <c r="D182" s="143" t="s">
        <v>422</v>
      </c>
      <c r="E182" s="142"/>
      <c r="F182" s="160">
        <v>9</v>
      </c>
      <c r="G182" s="164">
        <v>60</v>
      </c>
      <c r="H182" s="160">
        <v>6</v>
      </c>
      <c r="I182" s="164">
        <v>50</v>
      </c>
      <c r="J182" s="178" t="s">
        <v>1</v>
      </c>
      <c r="K182" s="178" t="s">
        <v>1</v>
      </c>
      <c r="L182" s="185"/>
    </row>
    <row r="183" spans="1:12" ht="20.100000000000001" customHeight="1">
      <c r="A183" s="99"/>
      <c r="B183" s="192"/>
      <c r="C183" s="210"/>
      <c r="D183" s="102" t="s">
        <v>423</v>
      </c>
      <c r="E183" s="100"/>
      <c r="F183" s="103">
        <v>6</v>
      </c>
      <c r="G183" s="104">
        <v>40</v>
      </c>
      <c r="H183" s="103">
        <v>6</v>
      </c>
      <c r="I183" s="104">
        <v>50</v>
      </c>
      <c r="J183" s="105"/>
      <c r="K183" s="105"/>
      <c r="L183" s="106"/>
    </row>
    <row r="184" spans="1:12" ht="20.100000000000001" customHeight="1">
      <c r="A184" s="99"/>
      <c r="B184" s="192"/>
      <c r="C184" s="210"/>
      <c r="D184" s="102" t="s">
        <v>424</v>
      </c>
      <c r="E184" s="100"/>
      <c r="F184" s="103"/>
      <c r="G184" s="104"/>
      <c r="H184" s="103"/>
      <c r="I184" s="104"/>
      <c r="J184" s="105"/>
      <c r="K184" s="105"/>
      <c r="L184" s="106"/>
    </row>
    <row r="185" spans="1:12" ht="20.100000000000001" customHeight="1">
      <c r="A185" s="99"/>
      <c r="B185" s="192"/>
      <c r="C185" s="210"/>
      <c r="D185" s="102" t="s">
        <v>425</v>
      </c>
      <c r="E185" s="100"/>
      <c r="F185" s="103"/>
      <c r="G185" s="104"/>
      <c r="H185" s="103"/>
      <c r="I185" s="104"/>
      <c r="J185" s="105"/>
      <c r="K185" s="105"/>
      <c r="L185" s="106"/>
    </row>
    <row r="186" spans="1:12" ht="20.100000000000001" customHeight="1">
      <c r="A186" s="99"/>
      <c r="B186" s="192"/>
      <c r="C186" s="210"/>
      <c r="D186" s="102" t="s">
        <v>281</v>
      </c>
      <c r="E186" s="100"/>
      <c r="F186" s="103"/>
      <c r="G186" s="104"/>
      <c r="H186" s="103"/>
      <c r="I186" s="104"/>
      <c r="J186" s="105"/>
      <c r="K186" s="105"/>
      <c r="L186" s="106"/>
    </row>
    <row r="187" spans="1:12" ht="20.100000000000001" customHeight="1">
      <c r="A187" s="90" t="s">
        <v>3104</v>
      </c>
      <c r="B187" s="214" t="s">
        <v>426</v>
      </c>
      <c r="C187" s="212" t="str">
        <f>A182&amp;"에서 5번 응답자"</f>
        <v>E2c02020003에서 5번 응답자</v>
      </c>
      <c r="D187" s="93"/>
      <c r="E187" s="91"/>
      <c r="F187" s="94"/>
      <c r="G187" s="95"/>
      <c r="H187" s="94"/>
      <c r="I187" s="95"/>
      <c r="J187" s="159" t="s">
        <v>1</v>
      </c>
      <c r="K187" s="159" t="s">
        <v>1</v>
      </c>
      <c r="L187" s="97"/>
    </row>
    <row r="188" spans="1:12" ht="20.100000000000001" customHeight="1">
      <c r="A188" s="141" t="s">
        <v>3105</v>
      </c>
      <c r="B188" s="209" t="s">
        <v>427</v>
      </c>
      <c r="C188" s="215" t="s">
        <v>1156</v>
      </c>
      <c r="D188" s="143" t="s">
        <v>574</v>
      </c>
      <c r="E188" s="142"/>
      <c r="F188" s="160">
        <v>506</v>
      </c>
      <c r="G188" s="164">
        <v>46.125797629899729</v>
      </c>
      <c r="H188" s="160">
        <v>438</v>
      </c>
      <c r="I188" s="164">
        <v>44.287158746208291</v>
      </c>
      <c r="J188" s="178" t="s">
        <v>1</v>
      </c>
      <c r="K188" s="178" t="s">
        <v>1</v>
      </c>
      <c r="L188" s="185"/>
    </row>
    <row r="189" spans="1:12" ht="20.100000000000001" customHeight="1">
      <c r="A189" s="99"/>
      <c r="B189" s="192"/>
      <c r="C189" s="210"/>
      <c r="D189" s="102" t="s">
        <v>575</v>
      </c>
      <c r="E189" s="100"/>
      <c r="F189" s="103">
        <v>524</v>
      </c>
      <c r="G189" s="104">
        <v>47.766636280765724</v>
      </c>
      <c r="H189" s="103">
        <v>481</v>
      </c>
      <c r="I189" s="104">
        <v>48.634984833164815</v>
      </c>
      <c r="J189" s="105"/>
      <c r="K189" s="105"/>
      <c r="L189" s="106"/>
    </row>
    <row r="190" spans="1:12" ht="20.100000000000001" customHeight="1">
      <c r="A190" s="99"/>
      <c r="B190" s="192"/>
      <c r="C190" s="210"/>
      <c r="D190" s="102" t="s">
        <v>287</v>
      </c>
      <c r="E190" s="100"/>
      <c r="F190" s="103">
        <v>67</v>
      </c>
      <c r="G190" s="104">
        <v>6.1075660893345489</v>
      </c>
      <c r="H190" s="103">
        <v>70</v>
      </c>
      <c r="I190" s="104">
        <v>7.0778564206268966</v>
      </c>
      <c r="J190" s="105"/>
      <c r="K190" s="105"/>
      <c r="L190" s="106"/>
    </row>
    <row r="191" spans="1:12" ht="20.100000000000001" customHeight="1">
      <c r="A191" s="141" t="s">
        <v>3106</v>
      </c>
      <c r="B191" s="209" t="s">
        <v>428</v>
      </c>
      <c r="C191" s="215" t="s">
        <v>3162</v>
      </c>
      <c r="D191" s="143" t="s">
        <v>576</v>
      </c>
      <c r="E191" s="142"/>
      <c r="F191" s="160">
        <v>469</v>
      </c>
      <c r="G191" s="164">
        <v>92.687747035573125</v>
      </c>
      <c r="H191" s="160">
        <v>400</v>
      </c>
      <c r="I191" s="164">
        <v>91.324200913242009</v>
      </c>
      <c r="J191" s="178" t="s">
        <v>1</v>
      </c>
      <c r="K191" s="178" t="s">
        <v>1</v>
      </c>
      <c r="L191" s="185"/>
    </row>
    <row r="192" spans="1:12" ht="20.100000000000001" customHeight="1">
      <c r="A192" s="99"/>
      <c r="B192" s="192"/>
      <c r="C192" s="210"/>
      <c r="D192" s="102" t="s">
        <v>577</v>
      </c>
      <c r="E192" s="100"/>
      <c r="F192" s="103">
        <v>37</v>
      </c>
      <c r="G192" s="104">
        <v>7.3122529644268779</v>
      </c>
      <c r="H192" s="103">
        <v>38</v>
      </c>
      <c r="I192" s="104">
        <v>8.6757990867579906</v>
      </c>
      <c r="J192" s="105"/>
      <c r="K192" s="105"/>
      <c r="L192" s="106"/>
    </row>
    <row r="193" spans="1:12" ht="20.100000000000001" customHeight="1">
      <c r="A193" s="141" t="s">
        <v>3107</v>
      </c>
      <c r="B193" s="209" t="s">
        <v>429</v>
      </c>
      <c r="C193" s="215" t="s">
        <v>1156</v>
      </c>
      <c r="D193" s="143" t="s">
        <v>574</v>
      </c>
      <c r="E193" s="142"/>
      <c r="F193" s="160">
        <v>143</v>
      </c>
      <c r="G193" s="164">
        <v>13.035551504102097</v>
      </c>
      <c r="H193" s="160">
        <v>144</v>
      </c>
      <c r="I193" s="164">
        <v>14.560161779575328</v>
      </c>
      <c r="J193" s="178" t="s">
        <v>1</v>
      </c>
      <c r="K193" s="178" t="s">
        <v>1</v>
      </c>
      <c r="L193" s="185"/>
    </row>
    <row r="194" spans="1:12" ht="20.100000000000001" customHeight="1">
      <c r="A194" s="99"/>
      <c r="B194" s="192"/>
      <c r="C194" s="210"/>
      <c r="D194" s="102" t="s">
        <v>575</v>
      </c>
      <c r="E194" s="100"/>
      <c r="F194" s="103">
        <v>762</v>
      </c>
      <c r="G194" s="104">
        <v>69.462169553327257</v>
      </c>
      <c r="H194" s="103">
        <v>678</v>
      </c>
      <c r="I194" s="104">
        <v>68.554095045500503</v>
      </c>
      <c r="J194" s="105"/>
      <c r="K194" s="105"/>
      <c r="L194" s="106"/>
    </row>
    <row r="195" spans="1:12" ht="20.100000000000001" customHeight="1">
      <c r="A195" s="99"/>
      <c r="B195" s="192"/>
      <c r="C195" s="210"/>
      <c r="D195" s="102" t="s">
        <v>287</v>
      </c>
      <c r="E195" s="100"/>
      <c r="F195" s="103">
        <v>192</v>
      </c>
      <c r="G195" s="104">
        <v>17.502278942570648</v>
      </c>
      <c r="H195" s="103">
        <v>167</v>
      </c>
      <c r="I195" s="104">
        <v>16.885743174924166</v>
      </c>
      <c r="J195" s="105"/>
      <c r="K195" s="105"/>
      <c r="L195" s="106"/>
    </row>
    <row r="196" spans="1:12" ht="20.100000000000001" customHeight="1">
      <c r="A196" s="141" t="s">
        <v>3108</v>
      </c>
      <c r="B196" s="209" t="s">
        <v>430</v>
      </c>
      <c r="C196" s="215" t="s">
        <v>3163</v>
      </c>
      <c r="D196" s="143" t="s">
        <v>576</v>
      </c>
      <c r="E196" s="142"/>
      <c r="F196" s="160">
        <v>132</v>
      </c>
      <c r="G196" s="164">
        <v>92.307692307692307</v>
      </c>
      <c r="H196" s="160">
        <v>132</v>
      </c>
      <c r="I196" s="164">
        <v>91.666666666666657</v>
      </c>
      <c r="J196" s="178" t="s">
        <v>1</v>
      </c>
      <c r="K196" s="178" t="s">
        <v>1</v>
      </c>
      <c r="L196" s="185"/>
    </row>
    <row r="197" spans="1:12" ht="20.100000000000001" customHeight="1">
      <c r="A197" s="99"/>
      <c r="B197" s="192"/>
      <c r="C197" s="210"/>
      <c r="D197" s="102" t="s">
        <v>577</v>
      </c>
      <c r="E197" s="100"/>
      <c r="F197" s="103">
        <v>11</v>
      </c>
      <c r="G197" s="104">
        <v>7.6923076923076925</v>
      </c>
      <c r="H197" s="103">
        <v>12</v>
      </c>
      <c r="I197" s="104">
        <v>8.3333333333333321</v>
      </c>
      <c r="J197" s="105"/>
      <c r="K197" s="105"/>
      <c r="L197" s="106"/>
    </row>
    <row r="198" spans="1:12" ht="20.100000000000001" customHeight="1">
      <c r="A198" s="141" t="s">
        <v>3109</v>
      </c>
      <c r="B198" s="209" t="s">
        <v>431</v>
      </c>
      <c r="C198" s="215" t="s">
        <v>1156</v>
      </c>
      <c r="D198" s="143" t="s">
        <v>574</v>
      </c>
      <c r="E198" s="142"/>
      <c r="F198" s="160">
        <v>284</v>
      </c>
      <c r="G198" s="164">
        <v>25.888787602552416</v>
      </c>
      <c r="H198" s="160">
        <v>232</v>
      </c>
      <c r="I198" s="164">
        <v>23.458038422649143</v>
      </c>
      <c r="J198" s="178" t="s">
        <v>1</v>
      </c>
      <c r="K198" s="178" t="s">
        <v>1</v>
      </c>
      <c r="L198" s="185"/>
    </row>
    <row r="199" spans="1:12" ht="20.100000000000001" customHeight="1">
      <c r="A199" s="99"/>
      <c r="B199" s="192"/>
      <c r="C199" s="210"/>
      <c r="D199" s="102" t="s">
        <v>575</v>
      </c>
      <c r="E199" s="100"/>
      <c r="F199" s="103">
        <v>707</v>
      </c>
      <c r="G199" s="104">
        <v>64.448495897903371</v>
      </c>
      <c r="H199" s="103">
        <v>654</v>
      </c>
      <c r="I199" s="104">
        <v>66.127401415571285</v>
      </c>
      <c r="J199" s="105"/>
      <c r="K199" s="105"/>
      <c r="L199" s="106"/>
    </row>
    <row r="200" spans="1:12" ht="20.100000000000001" customHeight="1">
      <c r="A200" s="99"/>
      <c r="B200" s="192"/>
      <c r="C200" s="210"/>
      <c r="D200" s="102" t="s">
        <v>287</v>
      </c>
      <c r="E200" s="100"/>
      <c r="F200" s="103">
        <v>106</v>
      </c>
      <c r="G200" s="104">
        <v>9.6627164995442119</v>
      </c>
      <c r="H200" s="103">
        <v>103</v>
      </c>
      <c r="I200" s="104">
        <v>10.414560161779574</v>
      </c>
      <c r="J200" s="105"/>
      <c r="K200" s="105"/>
      <c r="L200" s="106"/>
    </row>
    <row r="201" spans="1:12" ht="20.100000000000001" customHeight="1">
      <c r="A201" s="141" t="s">
        <v>3110</v>
      </c>
      <c r="B201" s="209" t="s">
        <v>432</v>
      </c>
      <c r="C201" s="215" t="s">
        <v>3164</v>
      </c>
      <c r="D201" s="143" t="s">
        <v>576</v>
      </c>
      <c r="E201" s="142"/>
      <c r="F201" s="160">
        <v>250</v>
      </c>
      <c r="G201" s="164">
        <v>88.028169014084511</v>
      </c>
      <c r="H201" s="160">
        <v>204</v>
      </c>
      <c r="I201" s="164">
        <v>87.931034482758619</v>
      </c>
      <c r="J201" s="178" t="s">
        <v>1</v>
      </c>
      <c r="K201" s="178" t="s">
        <v>1</v>
      </c>
      <c r="L201" s="185"/>
    </row>
    <row r="202" spans="1:12" ht="20.100000000000001" customHeight="1">
      <c r="A202" s="99"/>
      <c r="B202" s="192"/>
      <c r="C202" s="210"/>
      <c r="D202" s="102" t="s">
        <v>577</v>
      </c>
      <c r="E202" s="100"/>
      <c r="F202" s="103">
        <v>34</v>
      </c>
      <c r="G202" s="104">
        <v>11.971830985915492</v>
      </c>
      <c r="H202" s="103">
        <v>28</v>
      </c>
      <c r="I202" s="104">
        <v>12.068965517241379</v>
      </c>
      <c r="J202" s="105"/>
      <c r="K202" s="105"/>
      <c r="L202" s="106"/>
    </row>
    <row r="203" spans="1:12" ht="20.100000000000001" customHeight="1">
      <c r="A203" s="141" t="s">
        <v>3111</v>
      </c>
      <c r="B203" s="209" t="s">
        <v>433</v>
      </c>
      <c r="C203" s="215" t="s">
        <v>1156</v>
      </c>
      <c r="D203" s="143" t="s">
        <v>574</v>
      </c>
      <c r="E203" s="142"/>
      <c r="F203" s="160">
        <v>127</v>
      </c>
      <c r="G203" s="164">
        <v>11.577028258887877</v>
      </c>
      <c r="H203" s="160">
        <v>56</v>
      </c>
      <c r="I203" s="164">
        <v>5.6622851365015165</v>
      </c>
      <c r="J203" s="178" t="s">
        <v>1</v>
      </c>
      <c r="K203" s="178" t="s">
        <v>1</v>
      </c>
      <c r="L203" s="185"/>
    </row>
    <row r="204" spans="1:12" ht="20.100000000000001" customHeight="1">
      <c r="A204" s="99"/>
      <c r="B204" s="192"/>
      <c r="C204" s="210"/>
      <c r="D204" s="102" t="s">
        <v>575</v>
      </c>
      <c r="E204" s="100"/>
      <c r="F204" s="103">
        <v>772</v>
      </c>
      <c r="G204" s="104">
        <v>70.373746581586147</v>
      </c>
      <c r="H204" s="103">
        <v>748</v>
      </c>
      <c r="I204" s="104">
        <v>75.631951466127404</v>
      </c>
      <c r="J204" s="105"/>
      <c r="K204" s="105"/>
      <c r="L204" s="106"/>
    </row>
    <row r="205" spans="1:12" ht="20.100000000000001" customHeight="1">
      <c r="A205" s="99"/>
      <c r="B205" s="192"/>
      <c r="C205" s="210"/>
      <c r="D205" s="102" t="s">
        <v>287</v>
      </c>
      <c r="E205" s="100"/>
      <c r="F205" s="103">
        <v>198</v>
      </c>
      <c r="G205" s="104">
        <v>18.049225159525982</v>
      </c>
      <c r="H205" s="103">
        <v>185</v>
      </c>
      <c r="I205" s="104">
        <v>18.705763397371079</v>
      </c>
      <c r="J205" s="105"/>
      <c r="K205" s="105"/>
      <c r="L205" s="106"/>
    </row>
    <row r="206" spans="1:12" ht="20.100000000000001" customHeight="1">
      <c r="A206" s="141" t="s">
        <v>3112</v>
      </c>
      <c r="B206" s="209" t="s">
        <v>434</v>
      </c>
      <c r="C206" s="215" t="s">
        <v>3165</v>
      </c>
      <c r="D206" s="143" t="s">
        <v>576</v>
      </c>
      <c r="E206" s="142"/>
      <c r="F206" s="160">
        <v>21</v>
      </c>
      <c r="G206" s="164">
        <v>25.925925925925927</v>
      </c>
      <c r="H206" s="160">
        <v>10</v>
      </c>
      <c r="I206" s="164">
        <v>83.333333333333343</v>
      </c>
      <c r="J206" s="178" t="s">
        <v>1</v>
      </c>
      <c r="K206" s="178" t="s">
        <v>1</v>
      </c>
      <c r="L206" s="185"/>
    </row>
    <row r="207" spans="1:12" ht="20.100000000000001" customHeight="1">
      <c r="A207" s="99"/>
      <c r="B207" s="192"/>
      <c r="C207" s="210"/>
      <c r="D207" s="102" t="s">
        <v>577</v>
      </c>
      <c r="E207" s="100"/>
      <c r="F207" s="103">
        <v>60</v>
      </c>
      <c r="G207" s="104">
        <v>74.074074074074076</v>
      </c>
      <c r="H207" s="103">
        <v>2</v>
      </c>
      <c r="I207" s="104">
        <v>16.666666666666664</v>
      </c>
      <c r="J207" s="105"/>
      <c r="K207" s="105"/>
      <c r="L207" s="106"/>
    </row>
    <row r="208" spans="1:12" ht="20.100000000000001" customHeight="1">
      <c r="A208" s="141" t="s">
        <v>3113</v>
      </c>
      <c r="B208" s="209" t="s">
        <v>435</v>
      </c>
      <c r="C208" s="215" t="s">
        <v>1156</v>
      </c>
      <c r="D208" s="143" t="s">
        <v>574</v>
      </c>
      <c r="E208" s="142"/>
      <c r="F208" s="160">
        <v>81</v>
      </c>
      <c r="G208" s="164">
        <v>7.3837739288969919</v>
      </c>
      <c r="H208" s="160">
        <v>65</v>
      </c>
      <c r="I208" s="164">
        <v>6.5722952477249743</v>
      </c>
      <c r="J208" s="178" t="s">
        <v>1</v>
      </c>
      <c r="K208" s="178" t="s">
        <v>1</v>
      </c>
      <c r="L208" s="185"/>
    </row>
    <row r="209" spans="1:12" ht="20.100000000000001" customHeight="1">
      <c r="A209" s="99"/>
      <c r="B209" s="192"/>
      <c r="C209" s="210"/>
      <c r="D209" s="102" t="s">
        <v>575</v>
      </c>
      <c r="E209" s="100"/>
      <c r="F209" s="103">
        <v>810</v>
      </c>
      <c r="G209" s="104">
        <v>73.837739288969914</v>
      </c>
      <c r="H209" s="103">
        <v>735</v>
      </c>
      <c r="I209" s="104">
        <v>74.317492416582411</v>
      </c>
      <c r="J209" s="105"/>
      <c r="K209" s="105"/>
      <c r="L209" s="106"/>
    </row>
    <row r="210" spans="1:12" ht="20.100000000000001" customHeight="1">
      <c r="A210" s="99"/>
      <c r="B210" s="192"/>
      <c r="C210" s="210"/>
      <c r="D210" s="102" t="s">
        <v>287</v>
      </c>
      <c r="E210" s="100"/>
      <c r="F210" s="103">
        <v>206</v>
      </c>
      <c r="G210" s="104">
        <v>18.77848678213309</v>
      </c>
      <c r="H210" s="103">
        <v>189</v>
      </c>
      <c r="I210" s="104">
        <v>19.110212335692619</v>
      </c>
      <c r="J210" s="105"/>
      <c r="K210" s="105"/>
      <c r="L210" s="106"/>
    </row>
    <row r="211" spans="1:12" ht="20.100000000000001" customHeight="1">
      <c r="A211" s="141" t="s">
        <v>3114</v>
      </c>
      <c r="B211" s="209" t="s">
        <v>436</v>
      </c>
      <c r="C211" s="215" t="s">
        <v>3166</v>
      </c>
      <c r="D211" s="143" t="s">
        <v>576</v>
      </c>
      <c r="E211" s="142"/>
      <c r="F211" s="160">
        <v>49</v>
      </c>
      <c r="G211" s="164">
        <v>60.493827160493829</v>
      </c>
      <c r="H211" s="160">
        <v>46</v>
      </c>
      <c r="I211" s="164">
        <v>70.769230769230774</v>
      </c>
      <c r="J211" s="178" t="s">
        <v>1</v>
      </c>
      <c r="K211" s="178" t="s">
        <v>1</v>
      </c>
      <c r="L211" s="185"/>
    </row>
    <row r="212" spans="1:12" ht="20.100000000000001" customHeight="1">
      <c r="A212" s="99"/>
      <c r="B212" s="192"/>
      <c r="C212" s="210"/>
      <c r="D212" s="102" t="s">
        <v>577</v>
      </c>
      <c r="E212" s="100"/>
      <c r="F212" s="103">
        <v>32</v>
      </c>
      <c r="G212" s="104">
        <v>39.506172839506171</v>
      </c>
      <c r="H212" s="103">
        <v>19</v>
      </c>
      <c r="I212" s="104">
        <v>29.230769230769234</v>
      </c>
      <c r="J212" s="105"/>
      <c r="K212" s="105"/>
      <c r="L212" s="106"/>
    </row>
    <row r="213" spans="1:12" ht="20.100000000000001" customHeight="1">
      <c r="A213" s="141" t="s">
        <v>3115</v>
      </c>
      <c r="B213" s="209" t="s">
        <v>437</v>
      </c>
      <c r="C213" s="215" t="s">
        <v>1156</v>
      </c>
      <c r="D213" s="143" t="s">
        <v>574</v>
      </c>
      <c r="E213" s="142"/>
      <c r="F213" s="160">
        <v>163</v>
      </c>
      <c r="G213" s="164">
        <v>14.858705560619873</v>
      </c>
      <c r="H213" s="160">
        <v>133</v>
      </c>
      <c r="I213" s="164">
        <v>13.447927199191101</v>
      </c>
      <c r="J213" s="178" t="s">
        <v>1</v>
      </c>
      <c r="K213" s="178" t="s">
        <v>1</v>
      </c>
      <c r="L213" s="185"/>
    </row>
    <row r="214" spans="1:12" ht="20.100000000000001" customHeight="1">
      <c r="A214" s="99"/>
      <c r="B214" s="192"/>
      <c r="C214" s="210"/>
      <c r="D214" s="102" t="s">
        <v>575</v>
      </c>
      <c r="E214" s="100"/>
      <c r="F214" s="103">
        <v>762</v>
      </c>
      <c r="G214" s="104">
        <v>69.462169553327257</v>
      </c>
      <c r="H214" s="103">
        <v>693</v>
      </c>
      <c r="I214" s="104">
        <v>70.070778564206265</v>
      </c>
      <c r="J214" s="105"/>
      <c r="K214" s="105"/>
      <c r="L214" s="106"/>
    </row>
    <row r="215" spans="1:12" ht="20.100000000000001" customHeight="1">
      <c r="A215" s="99"/>
      <c r="B215" s="192"/>
      <c r="C215" s="210"/>
      <c r="D215" s="102" t="s">
        <v>287</v>
      </c>
      <c r="E215" s="100"/>
      <c r="F215" s="103">
        <v>172</v>
      </c>
      <c r="G215" s="104">
        <v>15.679124886052872</v>
      </c>
      <c r="H215" s="103">
        <v>163</v>
      </c>
      <c r="I215" s="104">
        <v>16.481294236602629</v>
      </c>
      <c r="J215" s="105"/>
      <c r="K215" s="105"/>
      <c r="L215" s="106"/>
    </row>
    <row r="216" spans="1:12" ht="20.100000000000001" customHeight="1">
      <c r="A216" s="141" t="s">
        <v>3116</v>
      </c>
      <c r="B216" s="209" t="s">
        <v>438</v>
      </c>
      <c r="C216" s="215" t="s">
        <v>3167</v>
      </c>
      <c r="D216" s="143" t="s">
        <v>576</v>
      </c>
      <c r="E216" s="142"/>
      <c r="F216" s="160">
        <v>139</v>
      </c>
      <c r="G216" s="164">
        <v>85.276073619631902</v>
      </c>
      <c r="H216" s="160">
        <v>114</v>
      </c>
      <c r="I216" s="164">
        <v>85.714285714285708</v>
      </c>
      <c r="J216" s="178" t="s">
        <v>1</v>
      </c>
      <c r="K216" s="178" t="s">
        <v>1</v>
      </c>
      <c r="L216" s="185"/>
    </row>
    <row r="217" spans="1:12" ht="20.100000000000001" customHeight="1">
      <c r="A217" s="99"/>
      <c r="B217" s="192"/>
      <c r="C217" s="210"/>
      <c r="D217" s="102" t="s">
        <v>577</v>
      </c>
      <c r="E217" s="100"/>
      <c r="F217" s="103">
        <v>24</v>
      </c>
      <c r="G217" s="104">
        <v>14.723926380368098</v>
      </c>
      <c r="H217" s="103">
        <v>19</v>
      </c>
      <c r="I217" s="104">
        <v>14.285714285714285</v>
      </c>
      <c r="J217" s="105"/>
      <c r="K217" s="105"/>
      <c r="L217" s="106"/>
    </row>
    <row r="218" spans="1:12" ht="20.100000000000001" customHeight="1">
      <c r="A218" s="141" t="s">
        <v>3117</v>
      </c>
      <c r="B218" s="209" t="s">
        <v>439</v>
      </c>
      <c r="C218" s="215" t="s">
        <v>1156</v>
      </c>
      <c r="D218" s="143" t="s">
        <v>574</v>
      </c>
      <c r="E218" s="142"/>
      <c r="F218" s="160">
        <v>78</v>
      </c>
      <c r="G218" s="164">
        <v>7.1103008204193259</v>
      </c>
      <c r="H218" s="160">
        <v>67</v>
      </c>
      <c r="I218" s="164">
        <v>6.7745197168857434</v>
      </c>
      <c r="J218" s="178" t="s">
        <v>1</v>
      </c>
      <c r="K218" s="178" t="s">
        <v>1</v>
      </c>
      <c r="L218" s="185"/>
    </row>
    <row r="219" spans="1:12" ht="20.100000000000001" customHeight="1">
      <c r="A219" s="99"/>
      <c r="B219" s="192"/>
      <c r="C219" s="210"/>
      <c r="D219" s="102" t="s">
        <v>575</v>
      </c>
      <c r="E219" s="100"/>
      <c r="F219" s="103">
        <v>807</v>
      </c>
      <c r="G219" s="104">
        <v>73.564266180492254</v>
      </c>
      <c r="H219" s="103">
        <v>729</v>
      </c>
      <c r="I219" s="104">
        <v>73.710819009100106</v>
      </c>
      <c r="J219" s="105"/>
      <c r="K219" s="105"/>
      <c r="L219" s="106"/>
    </row>
    <row r="220" spans="1:12" ht="20.100000000000001" customHeight="1">
      <c r="A220" s="99"/>
      <c r="B220" s="192"/>
      <c r="C220" s="210"/>
      <c r="D220" s="102" t="s">
        <v>287</v>
      </c>
      <c r="E220" s="100"/>
      <c r="F220" s="103">
        <v>212</v>
      </c>
      <c r="G220" s="104">
        <v>19.325432999088424</v>
      </c>
      <c r="H220" s="103">
        <v>193</v>
      </c>
      <c r="I220" s="104">
        <v>19.514661274014156</v>
      </c>
      <c r="J220" s="105"/>
      <c r="K220" s="105"/>
      <c r="L220" s="106"/>
    </row>
    <row r="221" spans="1:12" ht="20.100000000000001" customHeight="1">
      <c r="A221" s="141" t="s">
        <v>3118</v>
      </c>
      <c r="B221" s="209" t="s">
        <v>440</v>
      </c>
      <c r="C221" s="215" t="s">
        <v>3168</v>
      </c>
      <c r="D221" s="143" t="s">
        <v>576</v>
      </c>
      <c r="E221" s="142"/>
      <c r="F221" s="160">
        <v>55</v>
      </c>
      <c r="G221" s="164">
        <v>70.512820512820511</v>
      </c>
      <c r="H221" s="160">
        <v>47</v>
      </c>
      <c r="I221" s="164">
        <v>70.149253731343293</v>
      </c>
      <c r="J221" s="178" t="s">
        <v>1</v>
      </c>
      <c r="K221" s="178" t="s">
        <v>1</v>
      </c>
      <c r="L221" s="185"/>
    </row>
    <row r="222" spans="1:12" ht="20.100000000000001" customHeight="1">
      <c r="A222" s="99"/>
      <c r="B222" s="192"/>
      <c r="C222" s="210"/>
      <c r="D222" s="102" t="s">
        <v>577</v>
      </c>
      <c r="E222" s="100"/>
      <c r="F222" s="103">
        <v>23</v>
      </c>
      <c r="G222" s="104">
        <v>29.487179487179485</v>
      </c>
      <c r="H222" s="103">
        <v>20</v>
      </c>
      <c r="I222" s="104">
        <v>29.850746268656714</v>
      </c>
      <c r="J222" s="105"/>
      <c r="K222" s="105"/>
      <c r="L222" s="106"/>
    </row>
    <row r="223" spans="1:12" ht="20.100000000000001" customHeight="1">
      <c r="A223" s="141" t="s">
        <v>3119</v>
      </c>
      <c r="B223" s="209" t="s">
        <v>441</v>
      </c>
      <c r="C223" s="215" t="s">
        <v>1156</v>
      </c>
      <c r="D223" s="143" t="s">
        <v>574</v>
      </c>
      <c r="E223" s="142"/>
      <c r="F223" s="160">
        <v>67</v>
      </c>
      <c r="G223" s="164">
        <v>6.1075660893345489</v>
      </c>
      <c r="H223" s="160">
        <v>61</v>
      </c>
      <c r="I223" s="164">
        <v>6.1678463094034379</v>
      </c>
      <c r="J223" s="178" t="s">
        <v>1</v>
      </c>
      <c r="K223" s="178" t="s">
        <v>1</v>
      </c>
      <c r="L223" s="185"/>
    </row>
    <row r="224" spans="1:12" ht="20.100000000000001" customHeight="1">
      <c r="A224" s="99"/>
      <c r="B224" s="192"/>
      <c r="C224" s="210"/>
      <c r="D224" s="102" t="s">
        <v>575</v>
      </c>
      <c r="E224" s="100"/>
      <c r="F224" s="103">
        <v>805</v>
      </c>
      <c r="G224" s="104">
        <v>73.381950774840476</v>
      </c>
      <c r="H224" s="103">
        <v>737</v>
      </c>
      <c r="I224" s="104">
        <v>74.519716885743165</v>
      </c>
      <c r="J224" s="105"/>
      <c r="K224" s="105"/>
      <c r="L224" s="106"/>
    </row>
    <row r="225" spans="1:12" ht="20.100000000000001" customHeight="1">
      <c r="A225" s="99"/>
      <c r="B225" s="192"/>
      <c r="C225" s="210"/>
      <c r="D225" s="102" t="s">
        <v>287</v>
      </c>
      <c r="E225" s="100"/>
      <c r="F225" s="103">
        <v>225</v>
      </c>
      <c r="G225" s="104">
        <v>20.510483135824977</v>
      </c>
      <c r="H225" s="103">
        <v>191</v>
      </c>
      <c r="I225" s="104">
        <v>19.312436804853387</v>
      </c>
      <c r="J225" s="105"/>
      <c r="K225" s="105"/>
      <c r="L225" s="106"/>
    </row>
    <row r="226" spans="1:12" ht="20.100000000000001" customHeight="1">
      <c r="A226" s="141" t="s">
        <v>3120</v>
      </c>
      <c r="B226" s="209" t="s">
        <v>442</v>
      </c>
      <c r="C226" s="215" t="s">
        <v>3169</v>
      </c>
      <c r="D226" s="143" t="s">
        <v>576</v>
      </c>
      <c r="E226" s="142"/>
      <c r="F226" s="160">
        <v>58</v>
      </c>
      <c r="G226" s="164">
        <v>86.567164179104481</v>
      </c>
      <c r="H226" s="160">
        <v>54</v>
      </c>
      <c r="I226" s="164">
        <v>88.52459016393442</v>
      </c>
      <c r="J226" s="178" t="s">
        <v>1</v>
      </c>
      <c r="K226" s="178" t="s">
        <v>1</v>
      </c>
      <c r="L226" s="185"/>
    </row>
    <row r="227" spans="1:12" ht="20.100000000000001" customHeight="1">
      <c r="A227" s="99"/>
      <c r="B227" s="192"/>
      <c r="C227" s="210"/>
      <c r="D227" s="102" t="s">
        <v>577</v>
      </c>
      <c r="E227" s="100"/>
      <c r="F227" s="103">
        <v>9</v>
      </c>
      <c r="G227" s="104">
        <v>13.432835820895523</v>
      </c>
      <c r="H227" s="103">
        <v>7</v>
      </c>
      <c r="I227" s="104">
        <v>11.475409836065573</v>
      </c>
      <c r="J227" s="105"/>
      <c r="K227" s="105"/>
      <c r="L227" s="106"/>
    </row>
    <row r="228" spans="1:12" ht="20.100000000000001" customHeight="1">
      <c r="A228" s="141" t="s">
        <v>3121</v>
      </c>
      <c r="B228" s="209" t="s">
        <v>443</v>
      </c>
      <c r="C228" s="215" t="s">
        <v>1156</v>
      </c>
      <c r="D228" s="143" t="s">
        <v>574</v>
      </c>
      <c r="E228" s="142"/>
      <c r="F228" s="160">
        <v>63</v>
      </c>
      <c r="G228" s="164">
        <v>5.7429352780309939</v>
      </c>
      <c r="H228" s="160">
        <v>54</v>
      </c>
      <c r="I228" s="164">
        <v>5.4600606673407484</v>
      </c>
      <c r="J228" s="178" t="s">
        <v>1</v>
      </c>
      <c r="K228" s="178" t="s">
        <v>1</v>
      </c>
      <c r="L228" s="185"/>
    </row>
    <row r="229" spans="1:12" ht="20.100000000000001" customHeight="1">
      <c r="A229" s="99"/>
      <c r="B229" s="192"/>
      <c r="C229" s="210"/>
      <c r="D229" s="102" t="s">
        <v>575</v>
      </c>
      <c r="E229" s="100"/>
      <c r="F229" s="103">
        <v>824</v>
      </c>
      <c r="G229" s="104">
        <v>75.113947128532359</v>
      </c>
      <c r="H229" s="103">
        <v>753</v>
      </c>
      <c r="I229" s="104">
        <v>76.137512639029325</v>
      </c>
      <c r="J229" s="105"/>
      <c r="K229" s="105"/>
      <c r="L229" s="106"/>
    </row>
    <row r="230" spans="1:12" ht="20.100000000000001" customHeight="1">
      <c r="A230" s="99"/>
      <c r="B230" s="192"/>
      <c r="C230" s="210"/>
      <c r="D230" s="102" t="s">
        <v>287</v>
      </c>
      <c r="E230" s="100"/>
      <c r="F230" s="103">
        <v>210</v>
      </c>
      <c r="G230" s="104">
        <v>19.143117593436646</v>
      </c>
      <c r="H230" s="103">
        <v>182</v>
      </c>
      <c r="I230" s="104">
        <v>18.402426693629927</v>
      </c>
      <c r="J230" s="105"/>
      <c r="K230" s="105"/>
      <c r="L230" s="106"/>
    </row>
    <row r="231" spans="1:12" ht="20.100000000000001" customHeight="1">
      <c r="A231" s="141" t="s">
        <v>3122</v>
      </c>
      <c r="B231" s="209" t="s">
        <v>444</v>
      </c>
      <c r="C231" s="215" t="s">
        <v>3170</v>
      </c>
      <c r="D231" s="143" t="s">
        <v>576</v>
      </c>
      <c r="E231" s="142"/>
      <c r="F231" s="160">
        <v>51</v>
      </c>
      <c r="G231" s="164">
        <v>80.952380952380949</v>
      </c>
      <c r="H231" s="160">
        <v>47</v>
      </c>
      <c r="I231" s="164">
        <v>87.037037037037038</v>
      </c>
      <c r="J231" s="178" t="s">
        <v>1</v>
      </c>
      <c r="K231" s="178" t="s">
        <v>1</v>
      </c>
      <c r="L231" s="185"/>
    </row>
    <row r="232" spans="1:12" ht="20.100000000000001" customHeight="1">
      <c r="A232" s="99"/>
      <c r="B232" s="192"/>
      <c r="C232" s="210"/>
      <c r="D232" s="102" t="s">
        <v>577</v>
      </c>
      <c r="E232" s="100"/>
      <c r="F232" s="103">
        <v>12</v>
      </c>
      <c r="G232" s="104">
        <v>19.047619047619047</v>
      </c>
      <c r="H232" s="103">
        <v>7</v>
      </c>
      <c r="I232" s="104">
        <v>12.962962962962962</v>
      </c>
      <c r="J232" s="105"/>
      <c r="K232" s="105"/>
      <c r="L232" s="106"/>
    </row>
    <row r="233" spans="1:12" ht="20.100000000000001" customHeight="1">
      <c r="A233" s="141" t="s">
        <v>3123</v>
      </c>
      <c r="B233" s="209" t="s">
        <v>445</v>
      </c>
      <c r="C233" s="215" t="s">
        <v>1156</v>
      </c>
      <c r="D233" s="143" t="s">
        <v>574</v>
      </c>
      <c r="E233" s="142"/>
      <c r="F233" s="160">
        <v>269</v>
      </c>
      <c r="G233" s="164">
        <v>24.521422060164085</v>
      </c>
      <c r="H233" s="160">
        <v>220</v>
      </c>
      <c r="I233" s="164">
        <v>22.24469160768453</v>
      </c>
      <c r="J233" s="178" t="s">
        <v>1</v>
      </c>
      <c r="K233" s="178" t="s">
        <v>1</v>
      </c>
      <c r="L233" s="185"/>
    </row>
    <row r="234" spans="1:12" ht="20.100000000000001" customHeight="1">
      <c r="A234" s="99"/>
      <c r="B234" s="192"/>
      <c r="C234" s="210"/>
      <c r="D234" s="102" t="s">
        <v>575</v>
      </c>
      <c r="E234" s="100"/>
      <c r="F234" s="103">
        <v>679</v>
      </c>
      <c r="G234" s="104">
        <v>61.896080218778486</v>
      </c>
      <c r="H234" s="103">
        <v>619</v>
      </c>
      <c r="I234" s="104">
        <v>62.588473205257834</v>
      </c>
      <c r="J234" s="105"/>
      <c r="K234" s="105"/>
      <c r="L234" s="106"/>
    </row>
    <row r="235" spans="1:12" ht="20.100000000000001" customHeight="1">
      <c r="A235" s="99"/>
      <c r="B235" s="192"/>
      <c r="C235" s="210"/>
      <c r="D235" s="102" t="s">
        <v>287</v>
      </c>
      <c r="E235" s="100"/>
      <c r="F235" s="103">
        <v>149</v>
      </c>
      <c r="G235" s="104">
        <v>13.582497721057429</v>
      </c>
      <c r="H235" s="103">
        <v>150</v>
      </c>
      <c r="I235" s="104">
        <v>15.166835187057634</v>
      </c>
      <c r="J235" s="105"/>
      <c r="K235" s="105"/>
      <c r="L235" s="106"/>
    </row>
    <row r="236" spans="1:12" ht="20.100000000000001" customHeight="1">
      <c r="A236" s="141" t="s">
        <v>3124</v>
      </c>
      <c r="B236" s="209" t="s">
        <v>446</v>
      </c>
      <c r="C236" s="215" t="s">
        <v>3171</v>
      </c>
      <c r="D236" s="143" t="s">
        <v>576</v>
      </c>
      <c r="E236" s="142"/>
      <c r="F236" s="160">
        <v>246</v>
      </c>
      <c r="G236" s="164">
        <v>91.449814126394045</v>
      </c>
      <c r="H236" s="160">
        <v>203</v>
      </c>
      <c r="I236" s="164">
        <v>92.272727272727266</v>
      </c>
      <c r="J236" s="178" t="s">
        <v>1</v>
      </c>
      <c r="K236" s="178" t="s">
        <v>1</v>
      </c>
      <c r="L236" s="185"/>
    </row>
    <row r="237" spans="1:12" ht="20.100000000000001" customHeight="1">
      <c r="A237" s="99"/>
      <c r="B237" s="192"/>
      <c r="C237" s="210"/>
      <c r="D237" s="102" t="s">
        <v>577</v>
      </c>
      <c r="E237" s="100"/>
      <c r="F237" s="103">
        <v>23</v>
      </c>
      <c r="G237" s="104">
        <v>8.5501858736059475</v>
      </c>
      <c r="H237" s="103">
        <v>17</v>
      </c>
      <c r="I237" s="104">
        <v>7.7272727272727266</v>
      </c>
      <c r="J237" s="105"/>
      <c r="K237" s="105"/>
      <c r="L237" s="106"/>
    </row>
    <row r="238" spans="1:12" ht="20.100000000000001" customHeight="1">
      <c r="A238" s="141" t="s">
        <v>3125</v>
      </c>
      <c r="B238" s="209" t="s">
        <v>447</v>
      </c>
      <c r="C238" s="215" t="s">
        <v>1156</v>
      </c>
      <c r="D238" s="143" t="s">
        <v>574</v>
      </c>
      <c r="E238" s="142"/>
      <c r="F238" s="160">
        <v>723</v>
      </c>
      <c r="G238" s="164">
        <v>65.907019143117594</v>
      </c>
      <c r="H238" s="160">
        <v>730</v>
      </c>
      <c r="I238" s="164">
        <v>73.81193124368049</v>
      </c>
      <c r="J238" s="178" t="s">
        <v>1</v>
      </c>
      <c r="K238" s="178" t="s">
        <v>1</v>
      </c>
      <c r="L238" s="185"/>
    </row>
    <row r="239" spans="1:12" ht="20.100000000000001" customHeight="1">
      <c r="A239" s="99"/>
      <c r="B239" s="192"/>
      <c r="C239" s="210"/>
      <c r="D239" s="102" t="s">
        <v>575</v>
      </c>
      <c r="E239" s="100"/>
      <c r="F239" s="103">
        <v>355</v>
      </c>
      <c r="G239" s="104">
        <v>32.360984503190522</v>
      </c>
      <c r="H239" s="103">
        <v>237</v>
      </c>
      <c r="I239" s="104">
        <v>23.963599595551059</v>
      </c>
      <c r="J239" s="105"/>
      <c r="K239" s="105"/>
      <c r="L239" s="106"/>
    </row>
    <row r="240" spans="1:12" ht="20.100000000000001" customHeight="1">
      <c r="A240" s="99"/>
      <c r="B240" s="192"/>
      <c r="C240" s="210"/>
      <c r="D240" s="102" t="s">
        <v>287</v>
      </c>
      <c r="E240" s="100"/>
      <c r="F240" s="103">
        <v>19</v>
      </c>
      <c r="G240" s="104">
        <v>1.731996353691887</v>
      </c>
      <c r="H240" s="103">
        <v>22</v>
      </c>
      <c r="I240" s="104">
        <v>2.2244691607684528</v>
      </c>
      <c r="J240" s="105"/>
      <c r="K240" s="105"/>
      <c r="L240" s="106"/>
    </row>
    <row r="241" spans="1:12" ht="20.100000000000001" customHeight="1">
      <c r="A241" s="141" t="s">
        <v>3126</v>
      </c>
      <c r="B241" s="209" t="s">
        <v>448</v>
      </c>
      <c r="C241" s="215" t="s">
        <v>3172</v>
      </c>
      <c r="D241" s="143" t="s">
        <v>576</v>
      </c>
      <c r="E241" s="142"/>
      <c r="F241" s="160">
        <v>703</v>
      </c>
      <c r="G241" s="164">
        <v>97.233748271092665</v>
      </c>
      <c r="H241" s="160">
        <v>713</v>
      </c>
      <c r="I241" s="164">
        <v>97.671232876712338</v>
      </c>
      <c r="J241" s="178" t="s">
        <v>1</v>
      </c>
      <c r="K241" s="178" t="s">
        <v>1</v>
      </c>
      <c r="L241" s="185"/>
    </row>
    <row r="242" spans="1:12" ht="20.100000000000001" customHeight="1">
      <c r="A242" s="99"/>
      <c r="B242" s="192"/>
      <c r="C242" s="210"/>
      <c r="D242" s="102" t="s">
        <v>577</v>
      </c>
      <c r="E242" s="100"/>
      <c r="F242" s="103">
        <v>20</v>
      </c>
      <c r="G242" s="104">
        <v>2.7662517289073305</v>
      </c>
      <c r="H242" s="103">
        <v>17</v>
      </c>
      <c r="I242" s="104">
        <v>2.3287671232876712</v>
      </c>
      <c r="J242" s="105"/>
      <c r="K242" s="105"/>
      <c r="L242" s="106"/>
    </row>
    <row r="243" spans="1:12" ht="20.100000000000001" customHeight="1">
      <c r="A243" s="141" t="s">
        <v>3127</v>
      </c>
      <c r="B243" s="209" t="s">
        <v>449</v>
      </c>
      <c r="C243" s="215" t="s">
        <v>1156</v>
      </c>
      <c r="D243" s="143" t="s">
        <v>574</v>
      </c>
      <c r="E243" s="142"/>
      <c r="F243" s="160">
        <v>45</v>
      </c>
      <c r="G243" s="164">
        <v>4.102096627164995</v>
      </c>
      <c r="H243" s="160">
        <v>36</v>
      </c>
      <c r="I243" s="164">
        <v>3.6400404448938319</v>
      </c>
      <c r="J243" s="178" t="s">
        <v>1</v>
      </c>
      <c r="K243" s="178" t="s">
        <v>1</v>
      </c>
      <c r="L243" s="185"/>
    </row>
    <row r="244" spans="1:12" ht="20.100000000000001" customHeight="1">
      <c r="A244" s="99"/>
      <c r="B244" s="192"/>
      <c r="C244" s="210"/>
      <c r="D244" s="102" t="s">
        <v>575</v>
      </c>
      <c r="E244" s="100"/>
      <c r="F244" s="103">
        <v>942</v>
      </c>
      <c r="G244" s="104">
        <v>85.870556061987244</v>
      </c>
      <c r="H244" s="103">
        <v>828</v>
      </c>
      <c r="I244" s="104">
        <v>83.720930232558146</v>
      </c>
      <c r="J244" s="105"/>
      <c r="K244" s="105"/>
      <c r="L244" s="106"/>
    </row>
    <row r="245" spans="1:12" ht="20.100000000000001" customHeight="1">
      <c r="A245" s="99"/>
      <c r="B245" s="192"/>
      <c r="C245" s="210"/>
      <c r="D245" s="102" t="s">
        <v>287</v>
      </c>
      <c r="E245" s="100"/>
      <c r="F245" s="103">
        <v>110</v>
      </c>
      <c r="G245" s="104">
        <v>10.027347310847766</v>
      </c>
      <c r="H245" s="103">
        <v>125</v>
      </c>
      <c r="I245" s="104">
        <v>12.639029322548028</v>
      </c>
      <c r="J245" s="105"/>
      <c r="K245" s="105"/>
      <c r="L245" s="106"/>
    </row>
    <row r="246" spans="1:12" ht="20.100000000000001" customHeight="1">
      <c r="A246" s="141" t="s">
        <v>3128</v>
      </c>
      <c r="B246" s="209" t="s">
        <v>450</v>
      </c>
      <c r="C246" s="215" t="s">
        <v>3173</v>
      </c>
      <c r="D246" s="143" t="s">
        <v>576</v>
      </c>
      <c r="E246" s="142"/>
      <c r="F246" s="160">
        <v>32</v>
      </c>
      <c r="G246" s="164">
        <v>71.111111111111114</v>
      </c>
      <c r="H246" s="160">
        <v>27</v>
      </c>
      <c r="I246" s="164">
        <v>75</v>
      </c>
      <c r="J246" s="178" t="s">
        <v>1</v>
      </c>
      <c r="K246" s="178" t="s">
        <v>1</v>
      </c>
      <c r="L246" s="185"/>
    </row>
    <row r="247" spans="1:12" ht="20.100000000000001" customHeight="1">
      <c r="A247" s="99"/>
      <c r="B247" s="192"/>
      <c r="C247" s="210"/>
      <c r="D247" s="102" t="s">
        <v>577</v>
      </c>
      <c r="E247" s="100"/>
      <c r="F247" s="103">
        <v>13</v>
      </c>
      <c r="G247" s="104">
        <v>28.888888888888889</v>
      </c>
      <c r="H247" s="103">
        <v>9</v>
      </c>
      <c r="I247" s="104">
        <v>25</v>
      </c>
      <c r="J247" s="105"/>
      <c r="K247" s="105"/>
      <c r="L247" s="106"/>
    </row>
    <row r="248" spans="1:12" ht="20.100000000000001" customHeight="1">
      <c r="A248" s="141" t="s">
        <v>3129</v>
      </c>
      <c r="B248" s="209" t="s">
        <v>451</v>
      </c>
      <c r="C248" s="215" t="s">
        <v>1156</v>
      </c>
      <c r="D248" s="143" t="s">
        <v>574</v>
      </c>
      <c r="E248" s="142"/>
      <c r="F248" s="160">
        <v>25</v>
      </c>
      <c r="G248" s="164">
        <v>2.2789425706472195</v>
      </c>
      <c r="H248" s="160">
        <v>16</v>
      </c>
      <c r="I248" s="164">
        <v>1.6177957532861478</v>
      </c>
      <c r="J248" s="178" t="s">
        <v>1</v>
      </c>
      <c r="K248" s="178" t="s">
        <v>1</v>
      </c>
      <c r="L248" s="185"/>
    </row>
    <row r="249" spans="1:12" ht="20.100000000000001" customHeight="1">
      <c r="A249" s="99"/>
      <c r="B249" s="192"/>
      <c r="C249" s="210"/>
      <c r="D249" s="102" t="s">
        <v>575</v>
      </c>
      <c r="E249" s="100"/>
      <c r="F249" s="103">
        <v>962</v>
      </c>
      <c r="G249" s="104">
        <v>87.69371011850501</v>
      </c>
      <c r="H249" s="103">
        <v>851</v>
      </c>
      <c r="I249" s="104">
        <v>86.04651162790698</v>
      </c>
      <c r="J249" s="105"/>
      <c r="K249" s="105"/>
      <c r="L249" s="106"/>
    </row>
    <row r="250" spans="1:12" ht="20.100000000000001" customHeight="1">
      <c r="A250" s="99"/>
      <c r="B250" s="192"/>
      <c r="C250" s="210"/>
      <c r="D250" s="102" t="s">
        <v>287</v>
      </c>
      <c r="E250" s="100"/>
      <c r="F250" s="103">
        <v>110</v>
      </c>
      <c r="G250" s="104">
        <v>10.027347310847766</v>
      </c>
      <c r="H250" s="103">
        <v>122</v>
      </c>
      <c r="I250" s="104">
        <v>12.335692618806876</v>
      </c>
      <c r="J250" s="105"/>
      <c r="K250" s="105"/>
      <c r="L250" s="106"/>
    </row>
    <row r="251" spans="1:12" ht="20.100000000000001" customHeight="1">
      <c r="A251" s="141" t="s">
        <v>3130</v>
      </c>
      <c r="B251" s="209" t="s">
        <v>452</v>
      </c>
      <c r="C251" s="215" t="s">
        <v>3174</v>
      </c>
      <c r="D251" s="143" t="s">
        <v>576</v>
      </c>
      <c r="E251" s="142"/>
      <c r="F251" s="160">
        <v>18</v>
      </c>
      <c r="G251" s="164">
        <v>72</v>
      </c>
      <c r="H251" s="160">
        <v>14</v>
      </c>
      <c r="I251" s="164">
        <v>87.5</v>
      </c>
      <c r="J251" s="178" t="s">
        <v>1</v>
      </c>
      <c r="K251" s="178" t="s">
        <v>1</v>
      </c>
      <c r="L251" s="185"/>
    </row>
    <row r="252" spans="1:12" ht="20.100000000000001" customHeight="1">
      <c r="A252" s="99"/>
      <c r="B252" s="192"/>
      <c r="C252" s="210"/>
      <c r="D252" s="102" t="s">
        <v>577</v>
      </c>
      <c r="E252" s="100"/>
      <c r="F252" s="103">
        <v>7</v>
      </c>
      <c r="G252" s="104">
        <v>28</v>
      </c>
      <c r="H252" s="103">
        <v>2</v>
      </c>
      <c r="I252" s="104">
        <v>12.5</v>
      </c>
      <c r="J252" s="105"/>
      <c r="K252" s="105"/>
      <c r="L252" s="106"/>
    </row>
    <row r="253" spans="1:12" ht="20.100000000000001" customHeight="1">
      <c r="A253" s="141" t="s">
        <v>3131</v>
      </c>
      <c r="B253" s="209" t="s">
        <v>453</v>
      </c>
      <c r="C253" s="215" t="s">
        <v>1156</v>
      </c>
      <c r="D253" s="143" t="s">
        <v>574</v>
      </c>
      <c r="E253" s="142"/>
      <c r="F253" s="160">
        <v>26</v>
      </c>
      <c r="G253" s="164">
        <v>2.3701002734731085</v>
      </c>
      <c r="H253" s="160">
        <v>19</v>
      </c>
      <c r="I253" s="164">
        <v>1.9211324570273005</v>
      </c>
      <c r="J253" s="178" t="s">
        <v>1</v>
      </c>
      <c r="K253" s="178" t="s">
        <v>1</v>
      </c>
      <c r="L253" s="185"/>
    </row>
    <row r="254" spans="1:12" ht="20.100000000000001" customHeight="1">
      <c r="A254" s="99"/>
      <c r="B254" s="192"/>
      <c r="C254" s="210"/>
      <c r="D254" s="102" t="s">
        <v>575</v>
      </c>
      <c r="E254" s="100"/>
      <c r="F254" s="103">
        <v>954</v>
      </c>
      <c r="G254" s="104">
        <v>86.964448495897898</v>
      </c>
      <c r="H254" s="103">
        <v>844</v>
      </c>
      <c r="I254" s="104">
        <v>85.338725985844292</v>
      </c>
      <c r="J254" s="105"/>
      <c r="K254" s="105"/>
      <c r="L254" s="106"/>
    </row>
    <row r="255" spans="1:12" ht="20.100000000000001" customHeight="1">
      <c r="A255" s="99"/>
      <c r="B255" s="192"/>
      <c r="C255" s="210"/>
      <c r="D255" s="102" t="s">
        <v>287</v>
      </c>
      <c r="E255" s="100"/>
      <c r="F255" s="103">
        <v>117</v>
      </c>
      <c r="G255" s="104">
        <v>10.665451230628989</v>
      </c>
      <c r="H255" s="103">
        <v>126</v>
      </c>
      <c r="I255" s="104">
        <v>12.740141557128412</v>
      </c>
      <c r="J255" s="105"/>
      <c r="K255" s="105"/>
      <c r="L255" s="106"/>
    </row>
    <row r="256" spans="1:12" ht="20.100000000000001" customHeight="1">
      <c r="A256" s="141" t="s">
        <v>3132</v>
      </c>
      <c r="B256" s="209" t="s">
        <v>454</v>
      </c>
      <c r="C256" s="215" t="s">
        <v>3175</v>
      </c>
      <c r="D256" s="143" t="s">
        <v>576</v>
      </c>
      <c r="E256" s="142"/>
      <c r="F256" s="160">
        <v>18</v>
      </c>
      <c r="G256" s="164">
        <v>69.230769230769226</v>
      </c>
      <c r="H256" s="160">
        <v>14</v>
      </c>
      <c r="I256" s="164">
        <v>73.68421052631578</v>
      </c>
      <c r="J256" s="178" t="s">
        <v>1</v>
      </c>
      <c r="K256" s="178" t="s">
        <v>1</v>
      </c>
      <c r="L256" s="185"/>
    </row>
    <row r="257" spans="1:12" ht="20.100000000000001" customHeight="1">
      <c r="A257" s="99"/>
      <c r="B257" s="192"/>
      <c r="C257" s="210"/>
      <c r="D257" s="102" t="s">
        <v>577</v>
      </c>
      <c r="E257" s="100"/>
      <c r="F257" s="103">
        <v>8</v>
      </c>
      <c r="G257" s="104">
        <v>30.76923076923077</v>
      </c>
      <c r="H257" s="103">
        <v>5</v>
      </c>
      <c r="I257" s="104">
        <v>26.315789473684209</v>
      </c>
      <c r="J257" s="105"/>
      <c r="K257" s="105"/>
      <c r="L257" s="106"/>
    </row>
    <row r="258" spans="1:12" ht="20.100000000000001" customHeight="1">
      <c r="A258" s="141" t="s">
        <v>3133</v>
      </c>
      <c r="B258" s="209" t="s">
        <v>455</v>
      </c>
      <c r="C258" s="215" t="s">
        <v>1156</v>
      </c>
      <c r="D258" s="143" t="s">
        <v>574</v>
      </c>
      <c r="E258" s="142"/>
      <c r="F258" s="160">
        <v>169</v>
      </c>
      <c r="G258" s="164">
        <v>15.405651777575205</v>
      </c>
      <c r="H258" s="160">
        <v>141</v>
      </c>
      <c r="I258" s="164">
        <v>14.256825075834175</v>
      </c>
      <c r="J258" s="178" t="s">
        <v>1</v>
      </c>
      <c r="K258" s="178" t="s">
        <v>1</v>
      </c>
      <c r="L258" s="185"/>
    </row>
    <row r="259" spans="1:12" ht="20.100000000000001" customHeight="1">
      <c r="A259" s="99"/>
      <c r="B259" s="192"/>
      <c r="C259" s="210"/>
      <c r="D259" s="102" t="s">
        <v>575</v>
      </c>
      <c r="E259" s="100"/>
      <c r="F259" s="103">
        <v>810</v>
      </c>
      <c r="G259" s="104">
        <v>73.837739288969914</v>
      </c>
      <c r="H259" s="103">
        <v>724</v>
      </c>
      <c r="I259" s="104">
        <v>73.205257836198172</v>
      </c>
      <c r="J259" s="105"/>
      <c r="K259" s="105"/>
      <c r="L259" s="106"/>
    </row>
    <row r="260" spans="1:12" ht="20.100000000000001" customHeight="1">
      <c r="A260" s="99"/>
      <c r="B260" s="192"/>
      <c r="C260" s="210"/>
      <c r="D260" s="102" t="s">
        <v>287</v>
      </c>
      <c r="E260" s="100"/>
      <c r="F260" s="103">
        <v>118</v>
      </c>
      <c r="G260" s="104">
        <v>10.756608933454878</v>
      </c>
      <c r="H260" s="103">
        <v>124</v>
      </c>
      <c r="I260" s="104">
        <v>12.537917087967642</v>
      </c>
      <c r="J260" s="105"/>
      <c r="K260" s="105"/>
      <c r="L260" s="106"/>
    </row>
    <row r="261" spans="1:12" ht="20.100000000000001" customHeight="1">
      <c r="A261" s="141" t="s">
        <v>3134</v>
      </c>
      <c r="B261" s="209" t="s">
        <v>456</v>
      </c>
      <c r="C261" s="215" t="s">
        <v>3176</v>
      </c>
      <c r="D261" s="143" t="s">
        <v>576</v>
      </c>
      <c r="E261" s="142"/>
      <c r="F261" s="160">
        <v>160</v>
      </c>
      <c r="G261" s="164">
        <v>94.674556213017752</v>
      </c>
      <c r="H261" s="160">
        <v>137</v>
      </c>
      <c r="I261" s="164">
        <v>97.163120567375884</v>
      </c>
      <c r="J261" s="178" t="s">
        <v>1</v>
      </c>
      <c r="K261" s="178" t="s">
        <v>1</v>
      </c>
      <c r="L261" s="185"/>
    </row>
    <row r="262" spans="1:12" ht="20.100000000000001" customHeight="1">
      <c r="A262" s="99"/>
      <c r="B262" s="192"/>
      <c r="C262" s="210"/>
      <c r="D262" s="102" t="s">
        <v>577</v>
      </c>
      <c r="E262" s="100"/>
      <c r="F262" s="103">
        <v>9</v>
      </c>
      <c r="G262" s="104">
        <v>5.3254437869822482</v>
      </c>
      <c r="H262" s="103">
        <v>4</v>
      </c>
      <c r="I262" s="104">
        <v>2.8368794326241136</v>
      </c>
      <c r="J262" s="105"/>
      <c r="K262" s="105"/>
      <c r="L262" s="106"/>
    </row>
    <row r="263" spans="1:12" ht="20.100000000000001" customHeight="1">
      <c r="A263" s="141" t="s">
        <v>3135</v>
      </c>
      <c r="B263" s="209" t="s">
        <v>457</v>
      </c>
      <c r="C263" s="215" t="s">
        <v>1156</v>
      </c>
      <c r="D263" s="143" t="s">
        <v>574</v>
      </c>
      <c r="E263" s="142"/>
      <c r="F263" s="160">
        <v>49</v>
      </c>
      <c r="G263" s="164">
        <v>4.4667274384685509</v>
      </c>
      <c r="H263" s="160">
        <v>51</v>
      </c>
      <c r="I263" s="164">
        <v>5.1567239635995961</v>
      </c>
      <c r="J263" s="178" t="s">
        <v>1</v>
      </c>
      <c r="K263" s="178" t="s">
        <v>1</v>
      </c>
      <c r="L263" s="185"/>
    </row>
    <row r="264" spans="1:12" ht="20.100000000000001" customHeight="1">
      <c r="A264" s="99"/>
      <c r="B264" s="192"/>
      <c r="C264" s="210"/>
      <c r="D264" s="102" t="s">
        <v>575</v>
      </c>
      <c r="E264" s="100"/>
      <c r="F264" s="103">
        <v>934</v>
      </c>
      <c r="G264" s="104">
        <v>85.141294439380133</v>
      </c>
      <c r="H264" s="103">
        <v>815</v>
      </c>
      <c r="I264" s="104">
        <v>82.406471183013139</v>
      </c>
      <c r="J264" s="105"/>
      <c r="K264" s="105"/>
      <c r="L264" s="106"/>
    </row>
    <row r="265" spans="1:12" ht="20.100000000000001" customHeight="1">
      <c r="A265" s="99"/>
      <c r="B265" s="192"/>
      <c r="C265" s="210"/>
      <c r="D265" s="102" t="s">
        <v>287</v>
      </c>
      <c r="E265" s="100"/>
      <c r="F265" s="103">
        <v>114</v>
      </c>
      <c r="G265" s="104">
        <v>10.391978122151322</v>
      </c>
      <c r="H265" s="103">
        <v>123</v>
      </c>
      <c r="I265" s="104">
        <v>12.43680485338726</v>
      </c>
      <c r="J265" s="105"/>
      <c r="K265" s="105"/>
      <c r="L265" s="106"/>
    </row>
    <row r="266" spans="1:12" ht="20.100000000000001" customHeight="1">
      <c r="A266" s="141" t="s">
        <v>3136</v>
      </c>
      <c r="B266" s="209" t="s">
        <v>458</v>
      </c>
      <c r="C266" s="215" t="s">
        <v>3177</v>
      </c>
      <c r="D266" s="143" t="s">
        <v>576</v>
      </c>
      <c r="E266" s="142"/>
      <c r="F266" s="160">
        <v>44</v>
      </c>
      <c r="G266" s="164">
        <v>89.795918367346943</v>
      </c>
      <c r="H266" s="160">
        <v>45</v>
      </c>
      <c r="I266" s="164">
        <v>88.235294117647058</v>
      </c>
      <c r="J266" s="178" t="s">
        <v>1</v>
      </c>
      <c r="K266" s="178" t="s">
        <v>1</v>
      </c>
      <c r="L266" s="185"/>
    </row>
    <row r="267" spans="1:12" ht="20.100000000000001" customHeight="1">
      <c r="A267" s="99"/>
      <c r="B267" s="192"/>
      <c r="C267" s="210"/>
      <c r="D267" s="102" t="s">
        <v>577</v>
      </c>
      <c r="E267" s="100"/>
      <c r="F267" s="103">
        <v>5</v>
      </c>
      <c r="G267" s="104">
        <v>10.204081632653061</v>
      </c>
      <c r="H267" s="103">
        <v>6</v>
      </c>
      <c r="I267" s="104">
        <v>11.76470588235294</v>
      </c>
      <c r="J267" s="105"/>
      <c r="K267" s="105"/>
      <c r="L267" s="106"/>
    </row>
    <row r="268" spans="1:12" ht="20.100000000000001" customHeight="1">
      <c r="A268" s="141" t="s">
        <v>3137</v>
      </c>
      <c r="B268" s="209" t="s">
        <v>459</v>
      </c>
      <c r="C268" s="215" t="s">
        <v>1156</v>
      </c>
      <c r="D268" s="143" t="s">
        <v>574</v>
      </c>
      <c r="E268" s="142"/>
      <c r="F268" s="160">
        <v>25</v>
      </c>
      <c r="G268" s="164">
        <v>2.2789425706472195</v>
      </c>
      <c r="H268" s="160">
        <v>19</v>
      </c>
      <c r="I268" s="164">
        <v>1.9211324570273005</v>
      </c>
      <c r="J268" s="178" t="s">
        <v>1</v>
      </c>
      <c r="K268" s="178" t="s">
        <v>1</v>
      </c>
      <c r="L268" s="185"/>
    </row>
    <row r="269" spans="1:12" ht="20.100000000000001" customHeight="1">
      <c r="A269" s="99"/>
      <c r="B269" s="192"/>
      <c r="C269" s="210"/>
      <c r="D269" s="102" t="s">
        <v>575</v>
      </c>
      <c r="E269" s="100"/>
      <c r="F269" s="103">
        <v>942</v>
      </c>
      <c r="G269" s="104">
        <v>85.870556061987244</v>
      </c>
      <c r="H269" s="103">
        <v>831</v>
      </c>
      <c r="I269" s="104">
        <v>84.024266936299298</v>
      </c>
      <c r="J269" s="105"/>
      <c r="K269" s="105"/>
      <c r="L269" s="106"/>
    </row>
    <row r="270" spans="1:12" ht="20.100000000000001" customHeight="1">
      <c r="A270" s="99"/>
      <c r="B270" s="192"/>
      <c r="C270" s="210"/>
      <c r="D270" s="102" t="s">
        <v>287</v>
      </c>
      <c r="E270" s="100"/>
      <c r="F270" s="103">
        <v>130</v>
      </c>
      <c r="G270" s="104">
        <v>11.850501367365542</v>
      </c>
      <c r="H270" s="103">
        <v>139</v>
      </c>
      <c r="I270" s="104">
        <v>14.054600606673407</v>
      </c>
      <c r="J270" s="105"/>
      <c r="K270" s="105"/>
      <c r="L270" s="106"/>
    </row>
    <row r="271" spans="1:12" ht="20.100000000000001" customHeight="1">
      <c r="A271" s="141" t="s">
        <v>3138</v>
      </c>
      <c r="B271" s="209" t="s">
        <v>460</v>
      </c>
      <c r="C271" s="215" t="s">
        <v>3178</v>
      </c>
      <c r="D271" s="143" t="s">
        <v>576</v>
      </c>
      <c r="E271" s="142"/>
      <c r="F271" s="160">
        <v>19</v>
      </c>
      <c r="G271" s="164">
        <v>76</v>
      </c>
      <c r="H271" s="160">
        <v>15</v>
      </c>
      <c r="I271" s="164">
        <v>78.94736842105263</v>
      </c>
      <c r="J271" s="178" t="s">
        <v>1</v>
      </c>
      <c r="K271" s="178" t="s">
        <v>1</v>
      </c>
      <c r="L271" s="185"/>
    </row>
    <row r="272" spans="1:12" ht="20.100000000000001" customHeight="1">
      <c r="A272" s="99"/>
      <c r="B272" s="192"/>
      <c r="C272" s="210"/>
      <c r="D272" s="102" t="s">
        <v>577</v>
      </c>
      <c r="E272" s="100"/>
      <c r="F272" s="103">
        <v>6</v>
      </c>
      <c r="G272" s="104">
        <v>24</v>
      </c>
      <c r="H272" s="103">
        <v>4</v>
      </c>
      <c r="I272" s="104">
        <v>21.052631578947366</v>
      </c>
      <c r="J272" s="105"/>
      <c r="K272" s="105"/>
      <c r="L272" s="106"/>
    </row>
    <row r="273" spans="1:12" ht="20.100000000000001" customHeight="1">
      <c r="A273" s="141" t="s">
        <v>3139</v>
      </c>
      <c r="B273" s="209" t="s">
        <v>461</v>
      </c>
      <c r="C273" s="215" t="s">
        <v>1156</v>
      </c>
      <c r="D273" s="143" t="s">
        <v>574</v>
      </c>
      <c r="E273" s="142"/>
      <c r="F273" s="160">
        <v>11</v>
      </c>
      <c r="G273" s="164">
        <v>1.0027347310847767</v>
      </c>
      <c r="H273" s="160">
        <v>9</v>
      </c>
      <c r="I273" s="164">
        <v>0.91001011122345798</v>
      </c>
      <c r="J273" s="178" t="s">
        <v>1</v>
      </c>
      <c r="K273" s="178" t="s">
        <v>1</v>
      </c>
      <c r="L273" s="185"/>
    </row>
    <row r="274" spans="1:12" ht="20.100000000000001" customHeight="1">
      <c r="A274" s="99"/>
      <c r="B274" s="192"/>
      <c r="C274" s="210"/>
      <c r="D274" s="102" t="s">
        <v>575</v>
      </c>
      <c r="E274" s="100"/>
      <c r="F274" s="103">
        <v>952</v>
      </c>
      <c r="G274" s="104">
        <v>86.78213309024612</v>
      </c>
      <c r="H274" s="103">
        <v>839</v>
      </c>
      <c r="I274" s="104">
        <v>84.833164812942357</v>
      </c>
      <c r="J274" s="105"/>
      <c r="K274" s="105"/>
      <c r="L274" s="106"/>
    </row>
    <row r="275" spans="1:12" ht="20.100000000000001" customHeight="1">
      <c r="A275" s="99"/>
      <c r="B275" s="192"/>
      <c r="C275" s="210"/>
      <c r="D275" s="102" t="s">
        <v>287</v>
      </c>
      <c r="E275" s="100"/>
      <c r="F275" s="103">
        <v>134</v>
      </c>
      <c r="G275" s="104">
        <v>12.215132178669098</v>
      </c>
      <c r="H275" s="103">
        <v>141</v>
      </c>
      <c r="I275" s="104">
        <v>14.3</v>
      </c>
      <c r="J275" s="105"/>
      <c r="K275" s="105"/>
      <c r="L275" s="106"/>
    </row>
    <row r="276" spans="1:12" ht="20.100000000000001" customHeight="1">
      <c r="A276" s="141" t="s">
        <v>3140</v>
      </c>
      <c r="B276" s="209" t="s">
        <v>462</v>
      </c>
      <c r="C276" s="215" t="s">
        <v>3179</v>
      </c>
      <c r="D276" s="143" t="s">
        <v>576</v>
      </c>
      <c r="E276" s="142"/>
      <c r="F276" s="160">
        <v>7</v>
      </c>
      <c r="G276" s="164">
        <v>63.636363636363633</v>
      </c>
      <c r="H276" s="160">
        <v>7</v>
      </c>
      <c r="I276" s="164">
        <v>77.777777777777786</v>
      </c>
      <c r="J276" s="178" t="s">
        <v>1</v>
      </c>
      <c r="K276" s="178" t="s">
        <v>1</v>
      </c>
      <c r="L276" s="185"/>
    </row>
    <row r="277" spans="1:12" ht="20.100000000000001" customHeight="1">
      <c r="A277" s="99"/>
      <c r="B277" s="192"/>
      <c r="C277" s="210"/>
      <c r="D277" s="102" t="s">
        <v>577</v>
      </c>
      <c r="E277" s="100"/>
      <c r="F277" s="103">
        <v>4</v>
      </c>
      <c r="G277" s="104">
        <v>36.363636363636367</v>
      </c>
      <c r="H277" s="103">
        <v>2</v>
      </c>
      <c r="I277" s="104">
        <v>22.222222222222221</v>
      </c>
      <c r="J277" s="105"/>
      <c r="K277" s="105"/>
      <c r="L277" s="106"/>
    </row>
    <row r="278" spans="1:12" ht="20.100000000000001" customHeight="1">
      <c r="A278" s="141" t="s">
        <v>3141</v>
      </c>
      <c r="B278" s="209" t="s">
        <v>463</v>
      </c>
      <c r="C278" s="215" t="s">
        <v>1156</v>
      </c>
      <c r="D278" s="143" t="s">
        <v>574</v>
      </c>
      <c r="E278" s="142"/>
      <c r="F278" s="160">
        <v>8</v>
      </c>
      <c r="G278" s="164">
        <v>0.72926162260711025</v>
      </c>
      <c r="H278" s="160">
        <v>5</v>
      </c>
      <c r="I278" s="164">
        <v>0.50556117290192115</v>
      </c>
      <c r="J278" s="178" t="s">
        <v>1</v>
      </c>
      <c r="K278" s="178" t="s">
        <v>1</v>
      </c>
      <c r="L278" s="185"/>
    </row>
    <row r="279" spans="1:12" ht="20.100000000000001" customHeight="1">
      <c r="A279" s="99"/>
      <c r="B279" s="192"/>
      <c r="C279" s="210"/>
      <c r="D279" s="102" t="s">
        <v>575</v>
      </c>
      <c r="E279" s="100"/>
      <c r="F279" s="103">
        <v>953</v>
      </c>
      <c r="G279" s="104">
        <v>86.873290793072016</v>
      </c>
      <c r="H279" s="103">
        <v>838</v>
      </c>
      <c r="I279" s="104">
        <v>84.732052578361987</v>
      </c>
      <c r="J279" s="105"/>
      <c r="K279" s="105"/>
      <c r="L279" s="106"/>
    </row>
    <row r="280" spans="1:12" ht="20.100000000000001" customHeight="1">
      <c r="A280" s="99"/>
      <c r="B280" s="192"/>
      <c r="C280" s="210"/>
      <c r="D280" s="102" t="s">
        <v>287</v>
      </c>
      <c r="E280" s="100"/>
      <c r="F280" s="103">
        <v>136</v>
      </c>
      <c r="G280" s="104">
        <v>12.397447584320876</v>
      </c>
      <c r="H280" s="103">
        <v>146</v>
      </c>
      <c r="I280" s="104">
        <v>14.762386248736098</v>
      </c>
      <c r="J280" s="105"/>
      <c r="K280" s="105"/>
      <c r="L280" s="106"/>
    </row>
    <row r="281" spans="1:12" ht="20.100000000000001" customHeight="1">
      <c r="A281" s="141" t="s">
        <v>3142</v>
      </c>
      <c r="B281" s="209" t="s">
        <v>464</v>
      </c>
      <c r="C281" s="215" t="s">
        <v>3180</v>
      </c>
      <c r="D281" s="143" t="s">
        <v>576</v>
      </c>
      <c r="E281" s="142"/>
      <c r="F281" s="160">
        <v>7</v>
      </c>
      <c r="G281" s="164">
        <v>87.5</v>
      </c>
      <c r="H281" s="160">
        <v>4</v>
      </c>
      <c r="I281" s="164">
        <v>80</v>
      </c>
      <c r="J281" s="178" t="s">
        <v>1</v>
      </c>
      <c r="K281" s="178" t="s">
        <v>1</v>
      </c>
      <c r="L281" s="185"/>
    </row>
    <row r="282" spans="1:12" ht="20.100000000000001" customHeight="1">
      <c r="A282" s="99"/>
      <c r="B282" s="192"/>
      <c r="C282" s="210"/>
      <c r="D282" s="102" t="s">
        <v>577</v>
      </c>
      <c r="E282" s="100"/>
      <c r="F282" s="103">
        <v>1</v>
      </c>
      <c r="G282" s="104">
        <v>12.5</v>
      </c>
      <c r="H282" s="103">
        <v>1</v>
      </c>
      <c r="I282" s="104">
        <v>20</v>
      </c>
      <c r="J282" s="105"/>
      <c r="K282" s="105"/>
      <c r="L282" s="106"/>
    </row>
    <row r="283" spans="1:12" ht="20.100000000000001" customHeight="1">
      <c r="A283" s="141" t="s">
        <v>3143</v>
      </c>
      <c r="B283" s="209" t="s">
        <v>465</v>
      </c>
      <c r="C283" s="215" t="s">
        <v>1156</v>
      </c>
      <c r="D283" s="143" t="s">
        <v>574</v>
      </c>
      <c r="E283" s="142"/>
      <c r="F283" s="160">
        <v>13</v>
      </c>
      <c r="G283" s="164">
        <v>1.1850501367365542</v>
      </c>
      <c r="H283" s="160">
        <v>14</v>
      </c>
      <c r="I283" s="164">
        <v>1.4155712841253791</v>
      </c>
      <c r="J283" s="178" t="s">
        <v>1</v>
      </c>
      <c r="K283" s="178" t="s">
        <v>1</v>
      </c>
      <c r="L283" s="185"/>
    </row>
    <row r="284" spans="1:12" ht="20.100000000000001" customHeight="1">
      <c r="A284" s="99"/>
      <c r="B284" s="192"/>
      <c r="C284" s="210"/>
      <c r="D284" s="102" t="s">
        <v>575</v>
      </c>
      <c r="E284" s="100"/>
      <c r="F284" s="103">
        <v>958</v>
      </c>
      <c r="G284" s="104">
        <v>87.329079307201454</v>
      </c>
      <c r="H284" s="103">
        <v>844</v>
      </c>
      <c r="I284" s="104">
        <v>85.338725985844292</v>
      </c>
      <c r="J284" s="105"/>
      <c r="K284" s="105"/>
      <c r="L284" s="106"/>
    </row>
    <row r="285" spans="1:12" ht="20.100000000000001" customHeight="1">
      <c r="A285" s="99"/>
      <c r="B285" s="192"/>
      <c r="C285" s="210"/>
      <c r="D285" s="102" t="s">
        <v>287</v>
      </c>
      <c r="E285" s="100"/>
      <c r="F285" s="103">
        <v>126</v>
      </c>
      <c r="G285" s="104">
        <v>11.485870556061988</v>
      </c>
      <c r="H285" s="103">
        <v>131</v>
      </c>
      <c r="I285" s="104">
        <v>13.245702730030334</v>
      </c>
      <c r="J285" s="105"/>
      <c r="K285" s="105"/>
      <c r="L285" s="106"/>
    </row>
    <row r="286" spans="1:12" ht="20.100000000000001" customHeight="1">
      <c r="A286" s="141" t="s">
        <v>3144</v>
      </c>
      <c r="B286" s="209" t="s">
        <v>466</v>
      </c>
      <c r="C286" s="215" t="s">
        <v>3181</v>
      </c>
      <c r="D286" s="143" t="s">
        <v>576</v>
      </c>
      <c r="E286" s="142"/>
      <c r="F286" s="160">
        <v>12</v>
      </c>
      <c r="G286" s="164">
        <v>92.307692307692307</v>
      </c>
      <c r="H286" s="160">
        <v>13</v>
      </c>
      <c r="I286" s="164">
        <v>92.857142857142861</v>
      </c>
      <c r="J286" s="178" t="s">
        <v>1</v>
      </c>
      <c r="K286" s="178" t="s">
        <v>1</v>
      </c>
      <c r="L286" s="185"/>
    </row>
    <row r="287" spans="1:12" ht="20.100000000000001" customHeight="1">
      <c r="A287" s="99"/>
      <c r="B287" s="192"/>
      <c r="C287" s="210"/>
      <c r="D287" s="102" t="s">
        <v>577</v>
      </c>
      <c r="E287" s="100"/>
      <c r="F287" s="103">
        <v>1</v>
      </c>
      <c r="G287" s="104">
        <v>7.6923076923076925</v>
      </c>
      <c r="H287" s="103">
        <v>1</v>
      </c>
      <c r="I287" s="104">
        <v>7.1428571428571423</v>
      </c>
      <c r="J287" s="105"/>
      <c r="K287" s="105"/>
      <c r="L287" s="106"/>
    </row>
    <row r="288" spans="1:12" ht="20.100000000000001" customHeight="1">
      <c r="A288" s="141" t="s">
        <v>3145</v>
      </c>
      <c r="B288" s="209" t="s">
        <v>467</v>
      </c>
      <c r="C288" s="215" t="s">
        <v>1156</v>
      </c>
      <c r="D288" s="143" t="s">
        <v>574</v>
      </c>
      <c r="E288" s="142"/>
      <c r="F288" s="160">
        <v>7</v>
      </c>
      <c r="G288" s="164">
        <v>0.6381039197812215</v>
      </c>
      <c r="H288" s="160">
        <v>6</v>
      </c>
      <c r="I288" s="164">
        <v>0.60667340748230536</v>
      </c>
      <c r="J288" s="178" t="s">
        <v>1</v>
      </c>
      <c r="K288" s="178" t="s">
        <v>1</v>
      </c>
      <c r="L288" s="185"/>
    </row>
    <row r="289" spans="1:12" ht="20.100000000000001" customHeight="1">
      <c r="A289" s="99"/>
      <c r="B289" s="192"/>
      <c r="C289" s="210"/>
      <c r="D289" s="102" t="s">
        <v>575</v>
      </c>
      <c r="E289" s="100"/>
      <c r="F289" s="103">
        <v>959</v>
      </c>
      <c r="G289" s="104">
        <v>87.42023701002735</v>
      </c>
      <c r="H289" s="103">
        <v>848</v>
      </c>
      <c r="I289" s="104">
        <v>85.743174924165828</v>
      </c>
      <c r="J289" s="105"/>
      <c r="K289" s="105"/>
      <c r="L289" s="106"/>
    </row>
    <row r="290" spans="1:12" ht="20.100000000000001" customHeight="1">
      <c r="A290" s="99"/>
      <c r="B290" s="192"/>
      <c r="C290" s="210"/>
      <c r="D290" s="102" t="s">
        <v>287</v>
      </c>
      <c r="E290" s="100"/>
      <c r="F290" s="103">
        <v>131</v>
      </c>
      <c r="G290" s="104">
        <v>11.941659070191431</v>
      </c>
      <c r="H290" s="103">
        <v>135</v>
      </c>
      <c r="I290" s="104">
        <v>13.650151668351871</v>
      </c>
      <c r="J290" s="105"/>
      <c r="K290" s="105"/>
      <c r="L290" s="106"/>
    </row>
    <row r="291" spans="1:12" ht="20.100000000000001" customHeight="1">
      <c r="A291" s="141" t="s">
        <v>3146</v>
      </c>
      <c r="B291" s="209" t="s">
        <v>468</v>
      </c>
      <c r="C291" s="215" t="s">
        <v>3182</v>
      </c>
      <c r="D291" s="143" t="s">
        <v>576</v>
      </c>
      <c r="E291" s="142"/>
      <c r="F291" s="160">
        <v>5</v>
      </c>
      <c r="G291" s="164">
        <v>71.428571428571431</v>
      </c>
      <c r="H291" s="160">
        <v>4</v>
      </c>
      <c r="I291" s="164">
        <v>66.666666666666657</v>
      </c>
      <c r="J291" s="178" t="s">
        <v>1</v>
      </c>
      <c r="K291" s="178" t="s">
        <v>1</v>
      </c>
      <c r="L291" s="185"/>
    </row>
    <row r="292" spans="1:12" ht="20.100000000000001" customHeight="1">
      <c r="A292" s="99"/>
      <c r="B292" s="192"/>
      <c r="C292" s="210"/>
      <c r="D292" s="102" t="s">
        <v>577</v>
      </c>
      <c r="E292" s="100"/>
      <c r="F292" s="103">
        <v>2</v>
      </c>
      <c r="G292" s="104">
        <v>28.571428571428573</v>
      </c>
      <c r="H292" s="103">
        <v>2</v>
      </c>
      <c r="I292" s="104">
        <v>33.333333333333329</v>
      </c>
      <c r="J292" s="105"/>
      <c r="K292" s="105"/>
      <c r="L292" s="106"/>
    </row>
    <row r="293" spans="1:12" ht="20.100000000000001" customHeight="1">
      <c r="A293" s="141" t="s">
        <v>3147</v>
      </c>
      <c r="B293" s="209" t="s">
        <v>469</v>
      </c>
      <c r="C293" s="215" t="s">
        <v>1156</v>
      </c>
      <c r="D293" s="143" t="s">
        <v>574</v>
      </c>
      <c r="E293" s="142"/>
      <c r="F293" s="160">
        <v>31</v>
      </c>
      <c r="G293" s="164">
        <v>2.8258887876025525</v>
      </c>
      <c r="H293" s="160">
        <v>25</v>
      </c>
      <c r="I293" s="164">
        <v>2.5278058645096055</v>
      </c>
      <c r="J293" s="178" t="s">
        <v>1</v>
      </c>
      <c r="K293" s="178" t="s">
        <v>1</v>
      </c>
      <c r="L293" s="185"/>
    </row>
    <row r="294" spans="1:12" ht="20.100000000000001" customHeight="1">
      <c r="A294" s="99"/>
      <c r="B294" s="192"/>
      <c r="C294" s="210"/>
      <c r="D294" s="102" t="s">
        <v>575</v>
      </c>
      <c r="E294" s="100"/>
      <c r="F294" s="103">
        <v>938</v>
      </c>
      <c r="G294" s="104">
        <v>85.505925250683688</v>
      </c>
      <c r="H294" s="103">
        <v>826</v>
      </c>
      <c r="I294" s="104">
        <v>83.518705763397378</v>
      </c>
      <c r="J294" s="105"/>
      <c r="K294" s="105"/>
      <c r="L294" s="106"/>
    </row>
    <row r="295" spans="1:12" ht="20.100000000000001" customHeight="1">
      <c r="A295" s="99"/>
      <c r="B295" s="192"/>
      <c r="C295" s="210"/>
      <c r="D295" s="102" t="s">
        <v>287</v>
      </c>
      <c r="E295" s="100"/>
      <c r="F295" s="103">
        <v>128</v>
      </c>
      <c r="G295" s="104">
        <v>11.668185961713764</v>
      </c>
      <c r="H295" s="103">
        <v>138</v>
      </c>
      <c r="I295" s="104">
        <v>13.953488372093023</v>
      </c>
      <c r="J295" s="105"/>
      <c r="K295" s="105"/>
      <c r="L295" s="106"/>
    </row>
    <row r="296" spans="1:12" ht="20.100000000000001" customHeight="1">
      <c r="A296" s="141" t="s">
        <v>3148</v>
      </c>
      <c r="B296" s="209" t="s">
        <v>470</v>
      </c>
      <c r="C296" s="215" t="s">
        <v>3183</v>
      </c>
      <c r="D296" s="143" t="s">
        <v>576</v>
      </c>
      <c r="E296" s="142"/>
      <c r="F296" s="160">
        <v>30</v>
      </c>
      <c r="G296" s="164">
        <v>96.774193548387103</v>
      </c>
      <c r="H296" s="160">
        <v>23</v>
      </c>
      <c r="I296" s="164">
        <v>92</v>
      </c>
      <c r="J296" s="178" t="s">
        <v>1</v>
      </c>
      <c r="K296" s="178" t="s">
        <v>1</v>
      </c>
      <c r="L296" s="185"/>
    </row>
    <row r="297" spans="1:12" ht="20.100000000000001" customHeight="1">
      <c r="A297" s="99"/>
      <c r="B297" s="192"/>
      <c r="C297" s="210"/>
      <c r="D297" s="102" t="s">
        <v>577</v>
      </c>
      <c r="E297" s="100"/>
      <c r="F297" s="103">
        <v>1</v>
      </c>
      <c r="G297" s="104">
        <v>3.225806451612903</v>
      </c>
      <c r="H297" s="103">
        <v>2</v>
      </c>
      <c r="I297" s="104">
        <v>8</v>
      </c>
      <c r="J297" s="105"/>
      <c r="K297" s="105"/>
      <c r="L297" s="106"/>
    </row>
    <row r="298" spans="1:12" ht="20.100000000000001" customHeight="1">
      <c r="A298" s="141" t="s">
        <v>3149</v>
      </c>
      <c r="B298" s="209" t="s">
        <v>471</v>
      </c>
      <c r="C298" s="212" t="s">
        <v>1969</v>
      </c>
      <c r="D298" s="143" t="s">
        <v>574</v>
      </c>
      <c r="E298" s="142"/>
      <c r="F298" s="160">
        <v>313</v>
      </c>
      <c r="G298" s="164">
        <v>28.532360984503189</v>
      </c>
      <c r="H298" s="160">
        <v>271</v>
      </c>
      <c r="I298" s="164">
        <v>27.401415571284126</v>
      </c>
      <c r="J298" s="178" t="s">
        <v>1</v>
      </c>
      <c r="K298" s="178" t="s">
        <v>1</v>
      </c>
      <c r="L298" s="185"/>
    </row>
    <row r="299" spans="1:12" ht="20.100000000000001" customHeight="1">
      <c r="A299" s="99"/>
      <c r="B299" s="192"/>
      <c r="C299" s="210"/>
      <c r="D299" s="102" t="s">
        <v>575</v>
      </c>
      <c r="E299" s="100"/>
      <c r="F299" s="103">
        <v>704</v>
      </c>
      <c r="G299" s="104">
        <v>64.175022789425711</v>
      </c>
      <c r="H299" s="103">
        <v>624</v>
      </c>
      <c r="I299" s="104">
        <v>63.094034378159755</v>
      </c>
      <c r="J299" s="105"/>
      <c r="K299" s="105"/>
      <c r="L299" s="106"/>
    </row>
    <row r="300" spans="1:12" ht="20.100000000000001" customHeight="1">
      <c r="A300" s="99"/>
      <c r="B300" s="192"/>
      <c r="C300" s="210"/>
      <c r="D300" s="102" t="s">
        <v>287</v>
      </c>
      <c r="E300" s="100"/>
      <c r="F300" s="103">
        <v>80</v>
      </c>
      <c r="G300" s="104">
        <v>7.2926162260711029</v>
      </c>
      <c r="H300" s="103">
        <v>94</v>
      </c>
      <c r="I300" s="104">
        <v>9.5045500505561176</v>
      </c>
      <c r="J300" s="105"/>
      <c r="K300" s="105"/>
      <c r="L300" s="106"/>
    </row>
    <row r="301" spans="1:12" ht="20.100000000000001" customHeight="1">
      <c r="A301" s="141" t="s">
        <v>3150</v>
      </c>
      <c r="B301" s="209" t="s">
        <v>472</v>
      </c>
      <c r="C301" s="215" t="s">
        <v>3184</v>
      </c>
      <c r="D301" s="143" t="s">
        <v>576</v>
      </c>
      <c r="E301" s="142"/>
      <c r="F301" s="160">
        <v>298</v>
      </c>
      <c r="G301" s="164">
        <v>95.2076677316294</v>
      </c>
      <c r="H301" s="160">
        <v>256</v>
      </c>
      <c r="I301" s="164">
        <v>94.464944649446494</v>
      </c>
      <c r="J301" s="178" t="s">
        <v>1</v>
      </c>
      <c r="K301" s="178" t="s">
        <v>1</v>
      </c>
      <c r="L301" s="185"/>
    </row>
    <row r="302" spans="1:12" ht="20.100000000000001" customHeight="1">
      <c r="A302" s="99"/>
      <c r="B302" s="192"/>
      <c r="C302" s="210"/>
      <c r="D302" s="102" t="s">
        <v>577</v>
      </c>
      <c r="E302" s="100"/>
      <c r="F302" s="103">
        <v>15</v>
      </c>
      <c r="G302" s="104">
        <v>4.7923322683706067</v>
      </c>
      <c r="H302" s="103">
        <v>15</v>
      </c>
      <c r="I302" s="104">
        <v>5.5350553505535052</v>
      </c>
      <c r="J302" s="105"/>
      <c r="K302" s="105"/>
      <c r="L302" s="106"/>
    </row>
    <row r="303" spans="1:12" ht="20.100000000000001" customHeight="1">
      <c r="A303" s="141" t="s">
        <v>3151</v>
      </c>
      <c r="B303" s="209" t="s">
        <v>3152</v>
      </c>
      <c r="C303" s="215" t="s">
        <v>3153</v>
      </c>
      <c r="D303" s="143" t="s">
        <v>2515</v>
      </c>
      <c r="E303" s="142"/>
      <c r="F303" s="160">
        <v>504</v>
      </c>
      <c r="G303" s="164">
        <v>93.333333333333329</v>
      </c>
      <c r="H303" s="160">
        <v>589</v>
      </c>
      <c r="I303" s="164">
        <v>59.555106167846304</v>
      </c>
      <c r="J303" s="178" t="s">
        <v>1</v>
      </c>
      <c r="K303" s="178"/>
      <c r="L303" s="185"/>
    </row>
    <row r="304" spans="1:12" ht="20.100000000000001" customHeight="1">
      <c r="A304" s="99"/>
      <c r="B304" s="192"/>
      <c r="C304" s="210"/>
      <c r="D304" s="102" t="s">
        <v>2516</v>
      </c>
      <c r="E304" s="100"/>
      <c r="F304" s="103">
        <v>36</v>
      </c>
      <c r="G304" s="104">
        <v>6.666666666666667</v>
      </c>
      <c r="H304" s="103">
        <v>400</v>
      </c>
      <c r="I304" s="104">
        <v>40.444893832153689</v>
      </c>
      <c r="J304" s="105"/>
      <c r="K304" s="105"/>
      <c r="L304" s="106"/>
    </row>
    <row r="305" spans="1:12" ht="20.100000000000001" customHeight="1">
      <c r="A305" s="141" t="s">
        <v>3154</v>
      </c>
      <c r="B305" s="209" t="s">
        <v>473</v>
      </c>
      <c r="C305" s="212" t="s">
        <v>1969</v>
      </c>
      <c r="D305" s="143" t="s">
        <v>580</v>
      </c>
      <c r="E305" s="142"/>
      <c r="F305" s="160">
        <v>536</v>
      </c>
      <c r="G305" s="164">
        <v>48.860528714676391</v>
      </c>
      <c r="H305" s="160">
        <v>475</v>
      </c>
      <c r="I305" s="164">
        <v>48.02831142568251</v>
      </c>
      <c r="J305" s="178" t="s">
        <v>1</v>
      </c>
      <c r="K305" s="178" t="s">
        <v>1</v>
      </c>
      <c r="L305" s="185"/>
    </row>
    <row r="306" spans="1:12" ht="20.100000000000001" customHeight="1">
      <c r="A306" s="99"/>
      <c r="B306" s="192"/>
      <c r="C306" s="210"/>
      <c r="D306" s="102" t="s">
        <v>581</v>
      </c>
      <c r="E306" s="100"/>
      <c r="F306" s="103">
        <v>561</v>
      </c>
      <c r="G306" s="104">
        <v>51.139471285323609</v>
      </c>
      <c r="H306" s="103">
        <v>514</v>
      </c>
      <c r="I306" s="104">
        <v>51.97168857431749</v>
      </c>
      <c r="J306" s="105"/>
      <c r="K306" s="105"/>
      <c r="L306" s="106"/>
    </row>
    <row r="307" spans="1:12" ht="20.100000000000001" customHeight="1">
      <c r="A307" s="141" t="s">
        <v>3155</v>
      </c>
      <c r="B307" s="209" t="s">
        <v>474</v>
      </c>
      <c r="C307" s="212" t="s">
        <v>1969</v>
      </c>
      <c r="D307" s="143" t="s">
        <v>580</v>
      </c>
      <c r="E307" s="142"/>
      <c r="F307" s="160">
        <v>643</v>
      </c>
      <c r="G307" s="164">
        <v>58.61440291704649</v>
      </c>
      <c r="H307" s="160">
        <v>544</v>
      </c>
      <c r="I307" s="164">
        <v>55.005055611729013</v>
      </c>
      <c r="J307" s="178" t="s">
        <v>1</v>
      </c>
      <c r="K307" s="178" t="s">
        <v>1</v>
      </c>
      <c r="L307" s="185"/>
    </row>
    <row r="308" spans="1:12" ht="20.100000000000001" customHeight="1">
      <c r="A308" s="99"/>
      <c r="B308" s="192"/>
      <c r="C308" s="210"/>
      <c r="D308" s="102" t="s">
        <v>581</v>
      </c>
      <c r="E308" s="100"/>
      <c r="F308" s="103">
        <v>454</v>
      </c>
      <c r="G308" s="104">
        <v>41.38559708295351</v>
      </c>
      <c r="H308" s="103">
        <v>445</v>
      </c>
      <c r="I308" s="104">
        <v>44.99494438827098</v>
      </c>
      <c r="J308" s="105"/>
      <c r="K308" s="105"/>
      <c r="L308" s="106"/>
    </row>
    <row r="309" spans="1:12" ht="20.100000000000001" customHeight="1">
      <c r="A309" s="141" t="s">
        <v>3156</v>
      </c>
      <c r="B309" s="209" t="s">
        <v>475</v>
      </c>
      <c r="C309" s="212" t="s">
        <v>1969</v>
      </c>
      <c r="D309" s="143" t="s">
        <v>580</v>
      </c>
      <c r="E309" s="142"/>
      <c r="F309" s="160">
        <v>659</v>
      </c>
      <c r="G309" s="164">
        <v>60.072926162260714</v>
      </c>
      <c r="H309" s="160">
        <v>558</v>
      </c>
      <c r="I309" s="164">
        <v>56.420626895854397</v>
      </c>
      <c r="J309" s="178" t="s">
        <v>1</v>
      </c>
      <c r="K309" s="178" t="s">
        <v>1</v>
      </c>
      <c r="L309" s="185"/>
    </row>
    <row r="310" spans="1:12" ht="20.100000000000001" customHeight="1">
      <c r="A310" s="99"/>
      <c r="B310" s="192"/>
      <c r="C310" s="210"/>
      <c r="D310" s="102" t="s">
        <v>581</v>
      </c>
      <c r="E310" s="100"/>
      <c r="F310" s="103">
        <v>438</v>
      </c>
      <c r="G310" s="104">
        <v>39.927073837739286</v>
      </c>
      <c r="H310" s="103">
        <v>431</v>
      </c>
      <c r="I310" s="104">
        <v>43.579373104145603</v>
      </c>
      <c r="J310" s="105"/>
      <c r="K310" s="105"/>
      <c r="L310" s="106"/>
    </row>
    <row r="311" spans="1:12" ht="20.100000000000001" customHeight="1">
      <c r="A311" s="141" t="s">
        <v>3286</v>
      </c>
      <c r="B311" s="209" t="s">
        <v>3287</v>
      </c>
      <c r="C311" s="215" t="s">
        <v>3071</v>
      </c>
      <c r="D311" s="143" t="s">
        <v>2515</v>
      </c>
      <c r="E311" s="142"/>
      <c r="F311" s="160">
        <v>537</v>
      </c>
      <c r="G311" s="164">
        <v>99.444444444444443</v>
      </c>
      <c r="H311" s="160"/>
      <c r="I311" s="164"/>
      <c r="J311" s="178" t="s">
        <v>1</v>
      </c>
      <c r="K311" s="178"/>
      <c r="L311" s="185"/>
    </row>
    <row r="312" spans="1:12" ht="20.100000000000001" customHeight="1">
      <c r="A312" s="99"/>
      <c r="B312" s="192"/>
      <c r="C312" s="210"/>
      <c r="D312" s="102" t="s">
        <v>2516</v>
      </c>
      <c r="E312" s="100"/>
      <c r="F312" s="103">
        <v>3</v>
      </c>
      <c r="G312" s="104">
        <v>0.55555555555555558</v>
      </c>
      <c r="H312" s="103"/>
      <c r="I312" s="104"/>
      <c r="J312" s="105"/>
      <c r="K312" s="105"/>
      <c r="L312" s="106"/>
    </row>
    <row r="313" spans="1:12" ht="20.100000000000001" customHeight="1">
      <c r="A313" s="141" t="s">
        <v>3157</v>
      </c>
      <c r="B313" s="209" t="s">
        <v>582</v>
      </c>
      <c r="C313" s="212" t="s">
        <v>1969</v>
      </c>
      <c r="D313" s="143" t="s">
        <v>407</v>
      </c>
      <c r="E313" s="142"/>
      <c r="F313" s="160">
        <v>13</v>
      </c>
      <c r="G313" s="164">
        <v>1.1850501367365542</v>
      </c>
      <c r="H313" s="160">
        <v>7</v>
      </c>
      <c r="I313" s="164">
        <v>0.70778564206268957</v>
      </c>
      <c r="J313" s="178" t="s">
        <v>1</v>
      </c>
      <c r="K313" s="178" t="s">
        <v>1</v>
      </c>
      <c r="L313" s="185"/>
    </row>
    <row r="314" spans="1:12" ht="20.100000000000001" customHeight="1">
      <c r="A314" s="99"/>
      <c r="B314" s="192"/>
      <c r="C314" s="210"/>
      <c r="D314" s="102" t="s">
        <v>408</v>
      </c>
      <c r="E314" s="100"/>
      <c r="F314" s="103">
        <v>932</v>
      </c>
      <c r="G314" s="104">
        <v>84.958979033728355</v>
      </c>
      <c r="H314" s="103">
        <v>862</v>
      </c>
      <c r="I314" s="104">
        <v>87.158746208291205</v>
      </c>
      <c r="J314" s="105"/>
      <c r="K314" s="105"/>
      <c r="L314" s="106"/>
    </row>
    <row r="315" spans="1:12" ht="20.100000000000001" customHeight="1">
      <c r="A315" s="99"/>
      <c r="B315" s="192"/>
      <c r="C315" s="210"/>
      <c r="D315" s="102" t="s">
        <v>409</v>
      </c>
      <c r="E315" s="100"/>
      <c r="F315" s="103">
        <v>152</v>
      </c>
      <c r="G315" s="104">
        <v>13.855970829535096</v>
      </c>
      <c r="H315" s="103">
        <v>120</v>
      </c>
      <c r="I315" s="104">
        <v>12.133468149646106</v>
      </c>
      <c r="J315" s="105"/>
      <c r="K315" s="105"/>
      <c r="L315" s="106"/>
    </row>
    <row r="316" spans="1:12" ht="20.100000000000001" customHeight="1">
      <c r="A316" s="141" t="s">
        <v>3158</v>
      </c>
      <c r="B316" s="209" t="s">
        <v>2922</v>
      </c>
      <c r="C316" s="212" t="s">
        <v>1969</v>
      </c>
      <c r="D316" s="143" t="s">
        <v>89</v>
      </c>
      <c r="E316" s="142"/>
      <c r="F316" s="160">
        <v>328</v>
      </c>
      <c r="G316" s="164">
        <v>29.899726526891524</v>
      </c>
      <c r="H316" s="160">
        <v>244</v>
      </c>
      <c r="I316" s="164">
        <v>24.671385237613752</v>
      </c>
      <c r="J316" s="178" t="s">
        <v>1</v>
      </c>
      <c r="K316" s="178" t="s">
        <v>1</v>
      </c>
      <c r="L316" s="185"/>
    </row>
    <row r="317" spans="1:12" ht="20.100000000000001" customHeight="1">
      <c r="A317" s="99"/>
      <c r="B317" s="192"/>
      <c r="C317" s="210"/>
      <c r="D317" s="102" t="s">
        <v>583</v>
      </c>
      <c r="E317" s="100"/>
      <c r="F317" s="103">
        <v>769</v>
      </c>
      <c r="G317" s="104">
        <v>70.100273473108473</v>
      </c>
      <c r="H317" s="103">
        <v>745</v>
      </c>
      <c r="I317" s="104">
        <v>75.328614762386252</v>
      </c>
      <c r="J317" s="105"/>
      <c r="K317" s="105"/>
      <c r="L317" s="106"/>
    </row>
    <row r="318" spans="1:12" ht="20.100000000000001" customHeight="1">
      <c r="A318" s="141" t="s">
        <v>3159</v>
      </c>
      <c r="B318" s="209" t="s">
        <v>476</v>
      </c>
      <c r="C318" s="212" t="str">
        <f>A316&amp;"에서 1번 응답자"</f>
        <v>E2c02024001에서 1번 응답자</v>
      </c>
      <c r="D318" s="143" t="s">
        <v>63</v>
      </c>
      <c r="E318" s="142"/>
      <c r="F318" s="160">
        <v>32</v>
      </c>
      <c r="G318" s="164">
        <v>9.7560975609756095</v>
      </c>
      <c r="H318" s="160">
        <v>22</v>
      </c>
      <c r="I318" s="164">
        <v>9.0163934426229506</v>
      </c>
      <c r="J318" s="178" t="s">
        <v>1</v>
      </c>
      <c r="K318" s="178" t="s">
        <v>1</v>
      </c>
      <c r="L318" s="185"/>
    </row>
    <row r="319" spans="1:12" ht="20.100000000000001" customHeight="1">
      <c r="A319" s="99"/>
      <c r="B319" s="192"/>
      <c r="C319" s="210"/>
      <c r="D319" s="102" t="s">
        <v>1963</v>
      </c>
      <c r="E319" s="100"/>
      <c r="F319" s="103">
        <v>127</v>
      </c>
      <c r="G319" s="104">
        <v>38.719512195121951</v>
      </c>
      <c r="H319" s="103">
        <v>89</v>
      </c>
      <c r="I319" s="104">
        <v>36.475409836065573</v>
      </c>
      <c r="J319" s="105"/>
      <c r="K319" s="105"/>
      <c r="L319" s="106"/>
    </row>
    <row r="320" spans="1:12" ht="20.100000000000001" customHeight="1">
      <c r="A320" s="99"/>
      <c r="B320" s="192"/>
      <c r="C320" s="210"/>
      <c r="D320" s="102" t="s">
        <v>477</v>
      </c>
      <c r="E320" s="100"/>
      <c r="F320" s="103">
        <v>140</v>
      </c>
      <c r="G320" s="104">
        <v>42.68292682926829</v>
      </c>
      <c r="H320" s="103">
        <v>106</v>
      </c>
      <c r="I320" s="104">
        <v>43.442622950819668</v>
      </c>
      <c r="J320" s="105"/>
      <c r="K320" s="105"/>
      <c r="L320" s="106"/>
    </row>
    <row r="321" spans="1:12" ht="20.100000000000001" customHeight="1">
      <c r="A321" s="99"/>
      <c r="B321" s="192"/>
      <c r="C321" s="210"/>
      <c r="D321" s="102" t="s">
        <v>1964</v>
      </c>
      <c r="E321" s="100"/>
      <c r="F321" s="103">
        <v>16</v>
      </c>
      <c r="G321" s="104">
        <v>4.8780487804878048</v>
      </c>
      <c r="H321" s="103">
        <v>19</v>
      </c>
      <c r="I321" s="104">
        <v>7.7868852459016393</v>
      </c>
      <c r="J321" s="105"/>
      <c r="K321" s="105"/>
      <c r="L321" s="106"/>
    </row>
    <row r="322" spans="1:12" ht="20.100000000000001" customHeight="1">
      <c r="A322" s="99"/>
      <c r="B322" s="192"/>
      <c r="C322" s="210"/>
      <c r="D322" s="102" t="s">
        <v>1965</v>
      </c>
      <c r="E322" s="100"/>
      <c r="F322" s="103">
        <v>4</v>
      </c>
      <c r="G322" s="104">
        <v>1.2195121951219512</v>
      </c>
      <c r="H322" s="103">
        <v>5</v>
      </c>
      <c r="I322" s="104">
        <v>2.0491803278688523</v>
      </c>
      <c r="J322" s="105"/>
      <c r="K322" s="105"/>
      <c r="L322" s="106"/>
    </row>
    <row r="323" spans="1:12" ht="20.100000000000001" customHeight="1">
      <c r="A323" s="99"/>
      <c r="B323" s="192"/>
      <c r="C323" s="210"/>
      <c r="D323" s="102" t="s">
        <v>478</v>
      </c>
      <c r="E323" s="100"/>
      <c r="F323" s="103">
        <v>9</v>
      </c>
      <c r="G323" s="104">
        <v>2.7439024390243905</v>
      </c>
      <c r="H323" s="103">
        <v>3</v>
      </c>
      <c r="I323" s="104">
        <v>1.2295081967213115</v>
      </c>
      <c r="J323" s="105"/>
      <c r="K323" s="105"/>
      <c r="L323" s="106"/>
    </row>
    <row r="324" spans="1:12" ht="20.100000000000001" customHeight="1">
      <c r="A324" s="141" t="s">
        <v>3160</v>
      </c>
      <c r="B324" s="209" t="s">
        <v>3161</v>
      </c>
      <c r="C324" s="212" t="s">
        <v>3185</v>
      </c>
      <c r="D324" s="143" t="s">
        <v>89</v>
      </c>
      <c r="E324" s="142"/>
      <c r="F324" s="160">
        <v>152</v>
      </c>
      <c r="G324" s="164">
        <v>46.341463414634148</v>
      </c>
      <c r="H324" s="160">
        <v>72</v>
      </c>
      <c r="I324" s="164">
        <v>29.508196721311474</v>
      </c>
      <c r="J324" s="178" t="s">
        <v>1</v>
      </c>
      <c r="K324" s="178" t="s">
        <v>1</v>
      </c>
      <c r="L324" s="185"/>
    </row>
    <row r="325" spans="1:12" ht="20.100000000000001" customHeight="1">
      <c r="A325" s="99"/>
      <c r="B325" s="192"/>
      <c r="C325" s="210"/>
      <c r="D325" s="102" t="s">
        <v>2191</v>
      </c>
      <c r="E325" s="100"/>
      <c r="F325" s="103">
        <v>176</v>
      </c>
      <c r="G325" s="104">
        <v>53.658536585365852</v>
      </c>
      <c r="H325" s="103">
        <v>172</v>
      </c>
      <c r="I325" s="104">
        <v>70.491803278688522</v>
      </c>
      <c r="J325" s="105"/>
      <c r="K325" s="105"/>
      <c r="L325" s="106"/>
    </row>
    <row r="326" spans="1:12" ht="20.100000000000001" customHeight="1">
      <c r="A326" s="141" t="s">
        <v>3187</v>
      </c>
      <c r="B326" s="209" t="s">
        <v>480</v>
      </c>
      <c r="C326" s="212" t="s">
        <v>3186</v>
      </c>
      <c r="D326" s="143" t="s">
        <v>89</v>
      </c>
      <c r="E326" s="142"/>
      <c r="F326" s="160">
        <v>301</v>
      </c>
      <c r="G326" s="164">
        <v>39.141742522756829</v>
      </c>
      <c r="H326" s="160">
        <v>336</v>
      </c>
      <c r="I326" s="164">
        <v>45.100671140939596</v>
      </c>
      <c r="J326" s="178" t="s">
        <v>1</v>
      </c>
      <c r="K326" s="178" t="s">
        <v>1</v>
      </c>
      <c r="L326" s="185"/>
    </row>
    <row r="327" spans="1:12" ht="20.100000000000001" customHeight="1">
      <c r="A327" s="99"/>
      <c r="B327" s="192"/>
      <c r="C327" s="210"/>
      <c r="D327" s="102" t="s">
        <v>90</v>
      </c>
      <c r="E327" s="100"/>
      <c r="F327" s="103">
        <v>468</v>
      </c>
      <c r="G327" s="104">
        <v>60.858257477243171</v>
      </c>
      <c r="H327" s="103">
        <v>409</v>
      </c>
      <c r="I327" s="104">
        <v>54.899328859060404</v>
      </c>
      <c r="J327" s="105"/>
      <c r="K327" s="105"/>
      <c r="L327" s="106"/>
    </row>
    <row r="328" spans="1:12" ht="20.100000000000001" customHeight="1">
      <c r="A328" s="141" t="s">
        <v>3188</v>
      </c>
      <c r="B328" s="209" t="s">
        <v>481</v>
      </c>
      <c r="C328" s="215" t="s">
        <v>3190</v>
      </c>
      <c r="D328" s="143" t="s">
        <v>89</v>
      </c>
      <c r="E328" s="306"/>
      <c r="F328" s="160">
        <v>593</v>
      </c>
      <c r="G328" s="164">
        <v>74.497487437185924</v>
      </c>
      <c r="H328" s="160">
        <v>514</v>
      </c>
      <c r="I328" s="164">
        <v>78.71362940275651</v>
      </c>
      <c r="J328" s="178" t="s">
        <v>1</v>
      </c>
      <c r="K328" s="178" t="s">
        <v>1</v>
      </c>
      <c r="L328" s="185"/>
    </row>
    <row r="329" spans="1:12" ht="20.100000000000001" customHeight="1">
      <c r="A329" s="99"/>
      <c r="B329" s="192"/>
      <c r="C329" s="210"/>
      <c r="D329" s="102" t="s">
        <v>90</v>
      </c>
      <c r="E329" s="100"/>
      <c r="F329" s="103">
        <v>203</v>
      </c>
      <c r="G329" s="104">
        <v>25.502512562814072</v>
      </c>
      <c r="H329" s="103">
        <v>139</v>
      </c>
      <c r="I329" s="104">
        <v>21.286370597243494</v>
      </c>
      <c r="J329" s="105"/>
      <c r="K329" s="105"/>
      <c r="L329" s="106"/>
    </row>
    <row r="330" spans="1:12" ht="20.100000000000001" customHeight="1">
      <c r="A330" s="141" t="s">
        <v>3189</v>
      </c>
      <c r="B330" s="209" t="s">
        <v>482</v>
      </c>
      <c r="C330" s="212" t="s">
        <v>3195</v>
      </c>
      <c r="D330" s="143" t="s">
        <v>483</v>
      </c>
      <c r="E330" s="142"/>
      <c r="F330" s="160">
        <v>190</v>
      </c>
      <c r="G330" s="164">
        <v>32.040472175379428</v>
      </c>
      <c r="H330" s="160">
        <v>167</v>
      </c>
      <c r="I330" s="164">
        <v>32.490272373540854</v>
      </c>
      <c r="J330" s="178" t="s">
        <v>1</v>
      </c>
      <c r="K330" s="178" t="s">
        <v>1</v>
      </c>
      <c r="L330" s="185"/>
    </row>
    <row r="331" spans="1:12" ht="20.100000000000001" customHeight="1">
      <c r="A331" s="99"/>
      <c r="B331" s="192"/>
      <c r="C331" s="210"/>
      <c r="D331" s="102" t="s">
        <v>584</v>
      </c>
      <c r="E331" s="100"/>
      <c r="F331" s="103">
        <v>194</v>
      </c>
      <c r="G331" s="104">
        <v>32.715008431703204</v>
      </c>
      <c r="H331" s="103">
        <v>160</v>
      </c>
      <c r="I331" s="104">
        <v>31.1284046692607</v>
      </c>
      <c r="J331" s="105"/>
      <c r="K331" s="105"/>
      <c r="L331" s="106"/>
    </row>
    <row r="332" spans="1:12" ht="20.100000000000001" customHeight="1">
      <c r="A332" s="99"/>
      <c r="B332" s="192"/>
      <c r="C332" s="210"/>
      <c r="D332" s="102" t="s">
        <v>484</v>
      </c>
      <c r="E332" s="100"/>
      <c r="F332" s="103">
        <v>209</v>
      </c>
      <c r="G332" s="104">
        <v>35.244519392917368</v>
      </c>
      <c r="H332" s="103">
        <v>187</v>
      </c>
      <c r="I332" s="104">
        <v>36.381322957198442</v>
      </c>
      <c r="J332" s="105"/>
      <c r="K332" s="105"/>
      <c r="L332" s="106"/>
    </row>
    <row r="333" spans="1:12" ht="20.100000000000001" customHeight="1">
      <c r="A333" s="141" t="s">
        <v>3191</v>
      </c>
      <c r="B333" s="209" t="s">
        <v>585</v>
      </c>
      <c r="C333" s="212" t="s">
        <v>3196</v>
      </c>
      <c r="D333" s="143" t="s">
        <v>485</v>
      </c>
      <c r="E333" s="142"/>
      <c r="F333" s="160">
        <v>134</v>
      </c>
      <c r="G333" s="164">
        <v>66.009852216748769</v>
      </c>
      <c r="H333" s="160">
        <v>101</v>
      </c>
      <c r="I333" s="164">
        <v>72.661870503597129</v>
      </c>
      <c r="J333" s="178" t="s">
        <v>1</v>
      </c>
      <c r="K333" s="178" t="s">
        <v>1</v>
      </c>
      <c r="L333" s="185"/>
    </row>
    <row r="334" spans="1:12" ht="20.100000000000001" customHeight="1">
      <c r="A334" s="99"/>
      <c r="B334" s="192"/>
      <c r="C334" s="210"/>
      <c r="D334" s="102" t="s">
        <v>1966</v>
      </c>
      <c r="E334" s="100"/>
      <c r="F334" s="103">
        <v>45</v>
      </c>
      <c r="G334" s="104">
        <v>22.167487684729064</v>
      </c>
      <c r="H334" s="103">
        <v>27</v>
      </c>
      <c r="I334" s="104">
        <v>19.424460431654676</v>
      </c>
      <c r="J334" s="105"/>
      <c r="K334" s="105"/>
      <c r="L334" s="106"/>
    </row>
    <row r="335" spans="1:12" ht="20.100000000000001" customHeight="1">
      <c r="A335" s="99"/>
      <c r="B335" s="192"/>
      <c r="C335" s="210"/>
      <c r="D335" s="102" t="s">
        <v>486</v>
      </c>
      <c r="E335" s="100"/>
      <c r="F335" s="103">
        <v>24</v>
      </c>
      <c r="G335" s="104">
        <v>11.822660098522167</v>
      </c>
      <c r="H335" s="103">
        <v>11</v>
      </c>
      <c r="I335" s="104">
        <v>7.9136690647482011</v>
      </c>
      <c r="J335" s="105"/>
      <c r="K335" s="105"/>
      <c r="L335" s="106"/>
    </row>
    <row r="336" spans="1:12" ht="20.100000000000001" customHeight="1">
      <c r="A336" s="141" t="s">
        <v>3192</v>
      </c>
      <c r="B336" s="209" t="s">
        <v>586</v>
      </c>
      <c r="C336" s="209" t="s">
        <v>3197</v>
      </c>
      <c r="D336" s="225"/>
      <c r="E336" s="142"/>
      <c r="F336" s="160">
        <v>134</v>
      </c>
      <c r="G336" s="164">
        <v>100</v>
      </c>
      <c r="H336" s="160">
        <v>101</v>
      </c>
      <c r="I336" s="164">
        <v>100</v>
      </c>
      <c r="J336" s="178" t="s">
        <v>1</v>
      </c>
      <c r="K336" s="178" t="s">
        <v>1</v>
      </c>
      <c r="L336" s="185"/>
    </row>
    <row r="337" spans="1:12" ht="20.100000000000001" customHeight="1">
      <c r="A337" s="141" t="s">
        <v>3193</v>
      </c>
      <c r="B337" s="209" t="s">
        <v>587</v>
      </c>
      <c r="C337" s="212" t="s">
        <v>3198</v>
      </c>
      <c r="D337" s="143" t="s">
        <v>588</v>
      </c>
      <c r="E337" s="142"/>
      <c r="F337" s="160">
        <v>96</v>
      </c>
      <c r="G337" s="164">
        <v>47.290640394088669</v>
      </c>
      <c r="H337" s="160">
        <v>64</v>
      </c>
      <c r="I337" s="164">
        <v>46.043165467625904</v>
      </c>
      <c r="J337" s="178" t="s">
        <v>1</v>
      </c>
      <c r="K337" s="178" t="s">
        <v>1</v>
      </c>
      <c r="L337" s="185"/>
    </row>
    <row r="338" spans="1:12" ht="20.100000000000001" customHeight="1">
      <c r="A338" s="99"/>
      <c r="B338" s="192"/>
      <c r="C338" s="210"/>
      <c r="D338" s="102" t="s">
        <v>2185</v>
      </c>
      <c r="E338" s="100"/>
      <c r="F338" s="103">
        <v>23</v>
      </c>
      <c r="G338" s="104">
        <v>11.330049261083744</v>
      </c>
      <c r="H338" s="103">
        <v>5</v>
      </c>
      <c r="I338" s="104">
        <v>3.5971223021582732</v>
      </c>
      <c r="J338" s="105"/>
      <c r="K338" s="105"/>
      <c r="L338" s="106"/>
    </row>
    <row r="339" spans="1:12" ht="20.100000000000001" customHeight="1">
      <c r="A339" s="99"/>
      <c r="B339" s="192"/>
      <c r="C339" s="210"/>
      <c r="D339" s="102" t="s">
        <v>487</v>
      </c>
      <c r="E339" s="100"/>
      <c r="F339" s="103">
        <v>36</v>
      </c>
      <c r="G339" s="104">
        <v>17.733990147783253</v>
      </c>
      <c r="H339" s="103">
        <v>27</v>
      </c>
      <c r="I339" s="104">
        <v>19.424460431654676</v>
      </c>
      <c r="J339" s="105"/>
      <c r="K339" s="105"/>
      <c r="L339" s="106"/>
    </row>
    <row r="340" spans="1:12" ht="20.100000000000001" customHeight="1">
      <c r="A340" s="99"/>
      <c r="B340" s="192"/>
      <c r="C340" s="210"/>
      <c r="D340" s="102" t="s">
        <v>589</v>
      </c>
      <c r="E340" s="100"/>
      <c r="F340" s="103">
        <v>29</v>
      </c>
      <c r="G340" s="104">
        <v>14.285714285714286</v>
      </c>
      <c r="H340" s="103">
        <v>30</v>
      </c>
      <c r="I340" s="104">
        <v>21.582733812949641</v>
      </c>
      <c r="J340" s="105"/>
      <c r="K340" s="105"/>
      <c r="L340" s="106"/>
    </row>
    <row r="341" spans="1:12" ht="20.100000000000001" customHeight="1">
      <c r="A341" s="99"/>
      <c r="B341" s="192"/>
      <c r="C341" s="210"/>
      <c r="D341" s="102" t="s">
        <v>590</v>
      </c>
      <c r="E341" s="100"/>
      <c r="F341" s="103">
        <v>1</v>
      </c>
      <c r="G341" s="104">
        <v>0.49261083743842365</v>
      </c>
      <c r="H341" s="103">
        <v>1</v>
      </c>
      <c r="I341" s="104">
        <v>0.71942446043165476</v>
      </c>
      <c r="J341" s="105"/>
      <c r="K341" s="105"/>
      <c r="L341" s="106"/>
    </row>
    <row r="342" spans="1:12" ht="20.100000000000001" customHeight="1">
      <c r="A342" s="99"/>
      <c r="B342" s="192"/>
      <c r="C342" s="210"/>
      <c r="D342" s="102" t="s">
        <v>591</v>
      </c>
      <c r="E342" s="100"/>
      <c r="F342" s="103">
        <v>3</v>
      </c>
      <c r="G342" s="104">
        <v>1.4778325123152709</v>
      </c>
      <c r="H342" s="103">
        <v>1</v>
      </c>
      <c r="I342" s="104">
        <v>0.71942446043165476</v>
      </c>
      <c r="J342" s="105"/>
      <c r="K342" s="105"/>
      <c r="L342" s="106"/>
    </row>
    <row r="343" spans="1:12" ht="20.100000000000001" customHeight="1">
      <c r="A343" s="99"/>
      <c r="B343" s="192"/>
      <c r="C343" s="210"/>
      <c r="D343" s="102" t="s">
        <v>592</v>
      </c>
      <c r="E343" s="100"/>
      <c r="F343" s="103">
        <v>5</v>
      </c>
      <c r="G343" s="104">
        <v>2.4630541871921183</v>
      </c>
      <c r="H343" s="103">
        <v>4</v>
      </c>
      <c r="I343" s="104">
        <v>2.877697841726619</v>
      </c>
      <c r="J343" s="105"/>
      <c r="K343" s="105"/>
      <c r="L343" s="106"/>
    </row>
    <row r="344" spans="1:12" ht="20.100000000000001" customHeight="1">
      <c r="A344" s="99"/>
      <c r="B344" s="192"/>
      <c r="C344" s="210"/>
      <c r="D344" s="102" t="s">
        <v>593</v>
      </c>
      <c r="E344" s="100"/>
      <c r="F344" s="103">
        <v>5</v>
      </c>
      <c r="G344" s="104">
        <v>2.4630541871921183</v>
      </c>
      <c r="H344" s="103">
        <v>1</v>
      </c>
      <c r="I344" s="104">
        <v>0.71942446043165476</v>
      </c>
      <c r="J344" s="105"/>
      <c r="K344" s="105"/>
      <c r="L344" s="106"/>
    </row>
    <row r="345" spans="1:12" ht="20.100000000000001" customHeight="1">
      <c r="A345" s="99"/>
      <c r="B345" s="192"/>
      <c r="C345" s="210"/>
      <c r="D345" s="102" t="s">
        <v>594</v>
      </c>
      <c r="E345" s="100"/>
      <c r="F345" s="103">
        <v>2</v>
      </c>
      <c r="G345" s="104">
        <v>0.98522167487684731</v>
      </c>
      <c r="H345" s="103">
        <v>2</v>
      </c>
      <c r="I345" s="104">
        <v>1.4388489208633095</v>
      </c>
      <c r="J345" s="105"/>
      <c r="K345" s="105"/>
      <c r="L345" s="106"/>
    </row>
    <row r="346" spans="1:12" ht="20.100000000000001" customHeight="1">
      <c r="A346" s="99"/>
      <c r="B346" s="192"/>
      <c r="C346" s="210"/>
      <c r="D346" s="102" t="s">
        <v>2192</v>
      </c>
      <c r="E346" s="100"/>
      <c r="F346" s="103">
        <v>2</v>
      </c>
      <c r="G346" s="104">
        <v>0.98522167487684731</v>
      </c>
      <c r="H346" s="103">
        <v>2</v>
      </c>
      <c r="I346" s="104">
        <v>1.4388489208633095</v>
      </c>
      <c r="J346" s="105"/>
      <c r="K346" s="105"/>
      <c r="L346" s="106"/>
    </row>
    <row r="347" spans="1:12" ht="20.100000000000001" customHeight="1">
      <c r="A347" s="99"/>
      <c r="B347" s="192"/>
      <c r="C347" s="210"/>
      <c r="D347" s="102" t="s">
        <v>1968</v>
      </c>
      <c r="E347" s="100"/>
      <c r="F347" s="103">
        <v>1</v>
      </c>
      <c r="G347" s="104">
        <v>0.49261083743842365</v>
      </c>
      <c r="H347" s="103">
        <v>2</v>
      </c>
      <c r="I347" s="104">
        <v>1.4388489208633095</v>
      </c>
      <c r="J347" s="105"/>
      <c r="K347" s="105"/>
      <c r="L347" s="106"/>
    </row>
    <row r="348" spans="1:12" ht="20.100000000000001" customHeight="1">
      <c r="A348" s="141" t="s">
        <v>3194</v>
      </c>
      <c r="B348" s="209" t="s">
        <v>595</v>
      </c>
      <c r="C348" s="212" t="s">
        <v>3199</v>
      </c>
      <c r="D348" s="143"/>
      <c r="E348" s="142"/>
      <c r="F348" s="160">
        <v>1</v>
      </c>
      <c r="G348" s="164">
        <v>100</v>
      </c>
      <c r="H348" s="160">
        <v>2</v>
      </c>
      <c r="I348" s="164">
        <v>100</v>
      </c>
      <c r="J348" s="178" t="s">
        <v>1</v>
      </c>
      <c r="K348" s="178" t="s">
        <v>1</v>
      </c>
      <c r="L348" s="185"/>
    </row>
    <row r="349" spans="1:12" ht="20.100000000000001" customHeight="1">
      <c r="A349" s="141" t="s">
        <v>3200</v>
      </c>
      <c r="B349" s="209" t="s">
        <v>489</v>
      </c>
      <c r="C349" s="212" t="s">
        <v>1156</v>
      </c>
      <c r="D349" s="143" t="s">
        <v>596</v>
      </c>
      <c r="E349" s="142"/>
      <c r="F349" s="160">
        <v>935</v>
      </c>
      <c r="G349" s="164">
        <v>85.232452142206014</v>
      </c>
      <c r="H349" s="160">
        <v>822</v>
      </c>
      <c r="I349" s="164">
        <v>83.114256825075842</v>
      </c>
      <c r="J349" s="178" t="s">
        <v>1</v>
      </c>
      <c r="K349" s="178" t="s">
        <v>1</v>
      </c>
      <c r="L349" s="185"/>
    </row>
    <row r="350" spans="1:12" ht="20.100000000000001" customHeight="1">
      <c r="A350" s="99"/>
      <c r="B350" s="192"/>
      <c r="C350" s="210"/>
      <c r="D350" s="102" t="s">
        <v>490</v>
      </c>
      <c r="E350" s="100"/>
      <c r="F350" s="103">
        <v>30</v>
      </c>
      <c r="G350" s="104">
        <v>2.7347310847766635</v>
      </c>
      <c r="H350" s="103">
        <v>40</v>
      </c>
      <c r="I350" s="104">
        <v>4.0444893832153692</v>
      </c>
      <c r="J350" s="105"/>
      <c r="K350" s="105"/>
      <c r="L350" s="106"/>
    </row>
    <row r="351" spans="1:12" ht="20.100000000000001" customHeight="1">
      <c r="A351" s="99"/>
      <c r="B351" s="192"/>
      <c r="C351" s="210"/>
      <c r="D351" s="102" t="s">
        <v>491</v>
      </c>
      <c r="E351" s="100"/>
      <c r="F351" s="103">
        <v>132</v>
      </c>
      <c r="G351" s="104">
        <v>12.03281677301732</v>
      </c>
      <c r="H351" s="103">
        <v>127</v>
      </c>
      <c r="I351" s="104">
        <v>12.841253791708795</v>
      </c>
      <c r="J351" s="105"/>
      <c r="K351" s="105"/>
      <c r="L351" s="106"/>
    </row>
    <row r="352" spans="1:12" ht="20.100000000000001" customHeight="1">
      <c r="A352" s="141" t="s">
        <v>3201</v>
      </c>
      <c r="B352" s="209" t="s">
        <v>396</v>
      </c>
      <c r="C352" s="212" t="s">
        <v>1156</v>
      </c>
      <c r="D352" s="143" t="s">
        <v>89</v>
      </c>
      <c r="E352" s="142"/>
      <c r="F352" s="160">
        <v>25</v>
      </c>
      <c r="G352" s="164">
        <v>2.2789425706472195</v>
      </c>
      <c r="H352" s="160">
        <v>39</v>
      </c>
      <c r="I352" s="164">
        <v>3.9433771486349847</v>
      </c>
      <c r="J352" s="178" t="s">
        <v>1</v>
      </c>
      <c r="K352" s="178" t="s">
        <v>1</v>
      </c>
      <c r="L352" s="185"/>
    </row>
    <row r="353" spans="1:12" ht="20.100000000000001" customHeight="1">
      <c r="A353" s="99"/>
      <c r="B353" s="192"/>
      <c r="C353" s="210"/>
      <c r="D353" s="102" t="s">
        <v>90</v>
      </c>
      <c r="E353" s="100"/>
      <c r="F353" s="103">
        <v>1072</v>
      </c>
      <c r="G353" s="104">
        <v>97.721057429352783</v>
      </c>
      <c r="H353" s="103">
        <v>950</v>
      </c>
      <c r="I353" s="104">
        <v>96.05662285136502</v>
      </c>
      <c r="J353" s="105"/>
      <c r="K353" s="105"/>
      <c r="L353" s="106"/>
    </row>
    <row r="354" spans="1:12" ht="20.100000000000001" customHeight="1">
      <c r="A354" s="141" t="s">
        <v>3202</v>
      </c>
      <c r="B354" s="209" t="s">
        <v>488</v>
      </c>
      <c r="C354" s="212" t="s">
        <v>1156</v>
      </c>
      <c r="D354" s="143" t="s">
        <v>89</v>
      </c>
      <c r="E354" s="142"/>
      <c r="F354" s="160">
        <v>625</v>
      </c>
      <c r="G354" s="164">
        <v>56.973564266180489</v>
      </c>
      <c r="H354" s="160">
        <v>542</v>
      </c>
      <c r="I354" s="164">
        <v>54.802831142568252</v>
      </c>
      <c r="J354" s="178" t="s">
        <v>1</v>
      </c>
      <c r="K354" s="178" t="s">
        <v>1</v>
      </c>
      <c r="L354" s="185"/>
    </row>
    <row r="355" spans="1:12" ht="20.100000000000001" customHeight="1">
      <c r="A355" s="99"/>
      <c r="B355" s="192"/>
      <c r="C355" s="210"/>
      <c r="D355" s="102" t="s">
        <v>90</v>
      </c>
      <c r="E355" s="100"/>
      <c r="F355" s="103">
        <v>472</v>
      </c>
      <c r="G355" s="104">
        <v>43.026435733819511</v>
      </c>
      <c r="H355" s="103">
        <v>447</v>
      </c>
      <c r="I355" s="104">
        <v>45.197168857431748</v>
      </c>
      <c r="J355" s="105"/>
      <c r="K355" s="105"/>
      <c r="L355" s="106"/>
    </row>
    <row r="356" spans="1:12" ht="20.100000000000001" customHeight="1">
      <c r="A356" s="141" t="s">
        <v>4958</v>
      </c>
      <c r="B356" s="209" t="s">
        <v>2404</v>
      </c>
      <c r="C356" s="212" t="s">
        <v>1155</v>
      </c>
      <c r="D356" s="143" t="s">
        <v>598</v>
      </c>
      <c r="E356" s="142"/>
      <c r="F356" s="160">
        <v>2</v>
      </c>
      <c r="G356" s="164">
        <v>0.35906642728904847</v>
      </c>
      <c r="H356" s="160">
        <v>15</v>
      </c>
      <c r="I356" s="164">
        <v>1.5166835187057632</v>
      </c>
      <c r="J356" s="178" t="s">
        <v>1</v>
      </c>
      <c r="K356" s="178" t="s">
        <v>1</v>
      </c>
      <c r="L356" s="185"/>
    </row>
    <row r="357" spans="1:12" ht="20.100000000000001" customHeight="1">
      <c r="A357" s="99"/>
      <c r="B357" s="192"/>
      <c r="C357" s="210"/>
      <c r="D357" s="102" t="s">
        <v>599</v>
      </c>
      <c r="E357" s="100"/>
      <c r="F357" s="103">
        <v>2</v>
      </c>
      <c r="G357" s="104">
        <v>0.35906642728904847</v>
      </c>
      <c r="H357" s="103">
        <v>12</v>
      </c>
      <c r="I357" s="104">
        <v>1.2133468149646107</v>
      </c>
      <c r="J357" s="105"/>
      <c r="K357" s="105"/>
      <c r="L357" s="106"/>
    </row>
    <row r="358" spans="1:12" ht="20.100000000000001" customHeight="1">
      <c r="A358" s="99"/>
      <c r="B358" s="192"/>
      <c r="C358" s="210"/>
      <c r="D358" s="102" t="s">
        <v>600</v>
      </c>
      <c r="E358" s="100"/>
      <c r="F358" s="103">
        <v>32</v>
      </c>
      <c r="G358" s="104">
        <v>5.7450628366247756</v>
      </c>
      <c r="H358" s="103">
        <v>71</v>
      </c>
      <c r="I358" s="104">
        <v>7.1789686552072798</v>
      </c>
      <c r="J358" s="105"/>
      <c r="K358" s="105"/>
      <c r="L358" s="106"/>
    </row>
    <row r="359" spans="1:12" ht="20.100000000000001" customHeight="1">
      <c r="A359" s="99"/>
      <c r="B359" s="192"/>
      <c r="C359" s="210"/>
      <c r="D359" s="102" t="s">
        <v>601</v>
      </c>
      <c r="E359" s="100"/>
      <c r="F359" s="103">
        <v>33</v>
      </c>
      <c r="G359" s="104">
        <v>5.9245960502693</v>
      </c>
      <c r="H359" s="103">
        <v>52</v>
      </c>
      <c r="I359" s="104">
        <v>5.2578361981799802</v>
      </c>
      <c r="J359" s="105"/>
      <c r="K359" s="105"/>
      <c r="L359" s="106"/>
    </row>
    <row r="360" spans="1:12" ht="20.100000000000001" customHeight="1">
      <c r="A360" s="99"/>
      <c r="B360" s="192"/>
      <c r="C360" s="210"/>
      <c r="D360" s="102" t="s">
        <v>602</v>
      </c>
      <c r="E360" s="100"/>
      <c r="F360" s="103">
        <v>29</v>
      </c>
      <c r="G360" s="104">
        <v>5.2064631956912031</v>
      </c>
      <c r="H360" s="103">
        <v>52</v>
      </c>
      <c r="I360" s="104">
        <v>5.2578361981799802</v>
      </c>
      <c r="J360" s="105"/>
      <c r="K360" s="105"/>
      <c r="L360" s="106"/>
    </row>
    <row r="361" spans="1:12" ht="20.100000000000001" customHeight="1">
      <c r="A361" s="99"/>
      <c r="B361" s="192"/>
      <c r="C361" s="210"/>
      <c r="D361" s="102" t="s">
        <v>603</v>
      </c>
      <c r="E361" s="100"/>
      <c r="F361" s="103">
        <v>4</v>
      </c>
      <c r="G361" s="104">
        <v>0.71813285457809695</v>
      </c>
      <c r="H361" s="103">
        <v>3</v>
      </c>
      <c r="I361" s="104">
        <v>0.30333670374115268</v>
      </c>
      <c r="J361" s="105"/>
      <c r="K361" s="105"/>
      <c r="L361" s="106"/>
    </row>
    <row r="362" spans="1:12" ht="20.100000000000001" customHeight="1">
      <c r="A362" s="99"/>
      <c r="B362" s="192"/>
      <c r="C362" s="210"/>
      <c r="D362" s="102" t="s">
        <v>282</v>
      </c>
      <c r="E362" s="100"/>
      <c r="F362" s="103"/>
      <c r="G362" s="104"/>
      <c r="H362" s="103">
        <v>1</v>
      </c>
      <c r="I362" s="104">
        <v>0.10111223458038424</v>
      </c>
      <c r="J362" s="105"/>
      <c r="K362" s="105"/>
      <c r="L362" s="106"/>
    </row>
    <row r="363" spans="1:12" ht="20.100000000000001" customHeight="1">
      <c r="A363" s="99"/>
      <c r="B363" s="192"/>
      <c r="C363" s="210"/>
      <c r="D363" s="102" t="s">
        <v>604</v>
      </c>
      <c r="E363" s="100"/>
      <c r="F363" s="103">
        <v>455</v>
      </c>
      <c r="G363" s="104">
        <v>81.687612208258528</v>
      </c>
      <c r="H363" s="103">
        <v>783</v>
      </c>
      <c r="I363" s="104">
        <v>79.170879676440848</v>
      </c>
      <c r="J363" s="105"/>
      <c r="K363" s="105"/>
      <c r="L363" s="106"/>
    </row>
    <row r="364" spans="1:12" ht="20.100000000000001" customHeight="1">
      <c r="A364" s="141" t="s">
        <v>4959</v>
      </c>
      <c r="B364" s="209" t="s">
        <v>2405</v>
      </c>
      <c r="C364" s="215" t="s">
        <v>3203</v>
      </c>
      <c r="D364" s="143"/>
      <c r="E364" s="142"/>
      <c r="F364" s="160"/>
      <c r="G364" s="164"/>
      <c r="H364" s="160">
        <v>1</v>
      </c>
      <c r="I364" s="164">
        <v>100</v>
      </c>
      <c r="J364" s="178" t="s">
        <v>1</v>
      </c>
      <c r="K364" s="178" t="s">
        <v>1</v>
      </c>
      <c r="L364" s="185"/>
    </row>
    <row r="365" spans="1:12" ht="20.100000000000001" customHeight="1">
      <c r="A365" s="141" t="s">
        <v>4960</v>
      </c>
      <c r="B365" s="209" t="s">
        <v>2406</v>
      </c>
      <c r="C365" s="212" t="s">
        <v>1156</v>
      </c>
      <c r="D365" s="143" t="s">
        <v>607</v>
      </c>
      <c r="E365" s="142"/>
      <c r="F365" s="160">
        <v>15</v>
      </c>
      <c r="G365" s="164">
        <v>2.6929982046678638</v>
      </c>
      <c r="H365" s="160">
        <v>19</v>
      </c>
      <c r="I365" s="164">
        <v>1.9211324570273005</v>
      </c>
      <c r="J365" s="178" t="s">
        <v>1</v>
      </c>
      <c r="K365" s="178" t="s">
        <v>1</v>
      </c>
      <c r="L365" s="185"/>
    </row>
    <row r="366" spans="1:12" ht="20.100000000000001" customHeight="1">
      <c r="A366" s="99"/>
      <c r="B366" s="192"/>
      <c r="C366" s="210"/>
      <c r="D366" s="102" t="s">
        <v>608</v>
      </c>
      <c r="E366" s="100"/>
      <c r="F366" s="103">
        <v>33</v>
      </c>
      <c r="G366" s="104">
        <v>5.9245960502693</v>
      </c>
      <c r="H366" s="103">
        <v>43</v>
      </c>
      <c r="I366" s="104">
        <v>4.3478260869565215</v>
      </c>
      <c r="J366" s="105"/>
      <c r="K366" s="105"/>
      <c r="L366" s="106"/>
    </row>
    <row r="367" spans="1:12" ht="20.100000000000001" customHeight="1">
      <c r="A367" s="99"/>
      <c r="B367" s="192"/>
      <c r="C367" s="210"/>
      <c r="D367" s="102" t="s">
        <v>609</v>
      </c>
      <c r="E367" s="100"/>
      <c r="F367" s="103">
        <v>119</v>
      </c>
      <c r="G367" s="104">
        <v>21.364452423698385</v>
      </c>
      <c r="H367" s="103">
        <v>224</v>
      </c>
      <c r="I367" s="104">
        <v>22.649140546006066</v>
      </c>
      <c r="J367" s="105"/>
      <c r="K367" s="105"/>
      <c r="L367" s="106"/>
    </row>
    <row r="368" spans="1:12" ht="20.100000000000001" customHeight="1">
      <c r="A368" s="99"/>
      <c r="B368" s="192"/>
      <c r="C368" s="210"/>
      <c r="D368" s="102" t="s">
        <v>610</v>
      </c>
      <c r="E368" s="100"/>
      <c r="F368" s="103">
        <v>368</v>
      </c>
      <c r="G368" s="104">
        <v>66.068222621184916</v>
      </c>
      <c r="H368" s="103">
        <v>648</v>
      </c>
      <c r="I368" s="104">
        <v>65.52072800808898</v>
      </c>
      <c r="J368" s="105"/>
      <c r="K368" s="105"/>
      <c r="L368" s="106"/>
    </row>
    <row r="369" spans="1:12" ht="20.100000000000001" customHeight="1">
      <c r="A369" s="99"/>
      <c r="B369" s="192"/>
      <c r="C369" s="210"/>
      <c r="D369" s="102" t="s">
        <v>611</v>
      </c>
      <c r="E369" s="100"/>
      <c r="F369" s="103">
        <v>3</v>
      </c>
      <c r="G369" s="104">
        <v>0.53859964093357271</v>
      </c>
      <c r="H369" s="103">
        <v>14</v>
      </c>
      <c r="I369" s="104">
        <v>1.4155712841253791</v>
      </c>
      <c r="J369" s="105"/>
      <c r="K369" s="105"/>
      <c r="L369" s="106"/>
    </row>
    <row r="370" spans="1:12" ht="20.100000000000001" customHeight="1">
      <c r="A370" s="99"/>
      <c r="B370" s="192"/>
      <c r="C370" s="210"/>
      <c r="D370" s="102" t="s">
        <v>283</v>
      </c>
      <c r="E370" s="100"/>
      <c r="F370" s="103">
        <v>19</v>
      </c>
      <c r="G370" s="104">
        <v>3.4111310592459607</v>
      </c>
      <c r="H370" s="103">
        <v>41</v>
      </c>
      <c r="I370" s="104">
        <v>4.1456016177957533</v>
      </c>
      <c r="J370" s="105"/>
      <c r="K370" s="105"/>
      <c r="L370" s="106"/>
    </row>
    <row r="371" spans="1:12" ht="20.100000000000001" customHeight="1">
      <c r="A371" s="141" t="s">
        <v>4961</v>
      </c>
      <c r="B371" s="209" t="s">
        <v>2407</v>
      </c>
      <c r="C371" s="212" t="s">
        <v>1156</v>
      </c>
      <c r="D371" s="143" t="s">
        <v>607</v>
      </c>
      <c r="E371" s="142"/>
      <c r="F371" s="160"/>
      <c r="G371" s="164"/>
      <c r="H371" s="160"/>
      <c r="I371" s="164"/>
      <c r="J371" s="178" t="s">
        <v>1</v>
      </c>
      <c r="K371" s="178" t="s">
        <v>1</v>
      </c>
      <c r="L371" s="185"/>
    </row>
    <row r="372" spans="1:12" ht="20.100000000000001" customHeight="1">
      <c r="A372" s="99"/>
      <c r="B372" s="192"/>
      <c r="C372" s="210"/>
      <c r="D372" s="102" t="s">
        <v>608</v>
      </c>
      <c r="E372" s="100"/>
      <c r="F372" s="103">
        <v>1</v>
      </c>
      <c r="G372" s="104">
        <v>2.1739130434782608</v>
      </c>
      <c r="H372" s="103">
        <v>2</v>
      </c>
      <c r="I372" s="104">
        <v>3.225806451612903</v>
      </c>
      <c r="J372" s="105"/>
      <c r="K372" s="105"/>
      <c r="L372" s="106"/>
    </row>
    <row r="373" spans="1:12" ht="20.100000000000001" customHeight="1">
      <c r="A373" s="99"/>
      <c r="B373" s="192"/>
      <c r="C373" s="210"/>
      <c r="D373" s="102" t="s">
        <v>609</v>
      </c>
      <c r="E373" s="100"/>
      <c r="F373" s="103">
        <v>7</v>
      </c>
      <c r="G373" s="104">
        <v>15.217391304347826</v>
      </c>
      <c r="H373" s="103">
        <v>7</v>
      </c>
      <c r="I373" s="104">
        <v>11.29032258064516</v>
      </c>
      <c r="J373" s="105"/>
      <c r="K373" s="105"/>
      <c r="L373" s="106"/>
    </row>
    <row r="374" spans="1:12" ht="20.100000000000001" customHeight="1">
      <c r="A374" s="99"/>
      <c r="B374" s="192"/>
      <c r="C374" s="210"/>
      <c r="D374" s="102" t="s">
        <v>610</v>
      </c>
      <c r="E374" s="100"/>
      <c r="F374" s="103">
        <v>35</v>
      </c>
      <c r="G374" s="104">
        <v>76.086956521739125</v>
      </c>
      <c r="H374" s="103">
        <v>36</v>
      </c>
      <c r="I374" s="104">
        <v>58.064516129032263</v>
      </c>
      <c r="J374" s="105"/>
      <c r="K374" s="105"/>
      <c r="L374" s="106"/>
    </row>
    <row r="375" spans="1:12" ht="20.100000000000001" customHeight="1">
      <c r="A375" s="99"/>
      <c r="B375" s="192"/>
      <c r="C375" s="210"/>
      <c r="D375" s="102" t="s">
        <v>611</v>
      </c>
      <c r="E375" s="100"/>
      <c r="F375" s="103">
        <v>2</v>
      </c>
      <c r="G375" s="104">
        <v>4.3478260869565215</v>
      </c>
      <c r="H375" s="103">
        <v>9</v>
      </c>
      <c r="I375" s="104">
        <v>14.516129032258066</v>
      </c>
      <c r="J375" s="105"/>
      <c r="K375" s="105"/>
      <c r="L375" s="106"/>
    </row>
    <row r="376" spans="1:12" ht="20.100000000000001" customHeight="1">
      <c r="A376" s="99"/>
      <c r="B376" s="192"/>
      <c r="C376" s="210"/>
      <c r="D376" s="102" t="s">
        <v>283</v>
      </c>
      <c r="E376" s="100"/>
      <c r="F376" s="103">
        <v>1</v>
      </c>
      <c r="G376" s="104">
        <v>2.1739130434782608</v>
      </c>
      <c r="H376" s="103">
        <v>8</v>
      </c>
      <c r="I376" s="104">
        <v>12.903225806451612</v>
      </c>
      <c r="J376" s="105"/>
      <c r="K376" s="105"/>
      <c r="L376" s="106"/>
    </row>
    <row r="377" spans="1:12" ht="20.100000000000001" customHeight="1">
      <c r="A377" s="141" t="s">
        <v>4962</v>
      </c>
      <c r="B377" s="209" t="s">
        <v>2408</v>
      </c>
      <c r="C377" s="212" t="s">
        <v>1156</v>
      </c>
      <c r="D377" s="143" t="s">
        <v>607</v>
      </c>
      <c r="E377" s="142"/>
      <c r="F377" s="160"/>
      <c r="G377" s="164"/>
      <c r="H377" s="160"/>
      <c r="I377" s="164"/>
      <c r="J377" s="178" t="s">
        <v>1</v>
      </c>
      <c r="K377" s="178" t="s">
        <v>1</v>
      </c>
      <c r="L377" s="185"/>
    </row>
    <row r="378" spans="1:12" ht="20.100000000000001" customHeight="1">
      <c r="A378" s="99"/>
      <c r="B378" s="192"/>
      <c r="C378" s="210"/>
      <c r="D378" s="102" t="s">
        <v>608</v>
      </c>
      <c r="E378" s="100"/>
      <c r="F378" s="103"/>
      <c r="G378" s="104"/>
      <c r="H378" s="103"/>
      <c r="I378" s="104"/>
      <c r="J378" s="105"/>
      <c r="K378" s="105"/>
      <c r="L378" s="106"/>
    </row>
    <row r="379" spans="1:12" ht="20.100000000000001" customHeight="1">
      <c r="A379" s="99"/>
      <c r="B379" s="192"/>
      <c r="C379" s="210"/>
      <c r="D379" s="102" t="s">
        <v>609</v>
      </c>
      <c r="E379" s="100"/>
      <c r="F379" s="103"/>
      <c r="G379" s="104"/>
      <c r="H379" s="103">
        <v>1</v>
      </c>
      <c r="I379" s="104">
        <v>50</v>
      </c>
      <c r="J379" s="105"/>
      <c r="K379" s="105"/>
      <c r="L379" s="106"/>
    </row>
    <row r="380" spans="1:12" ht="20.100000000000001" customHeight="1">
      <c r="A380" s="99"/>
      <c r="B380" s="192"/>
      <c r="C380" s="210"/>
      <c r="D380" s="102" t="s">
        <v>610</v>
      </c>
      <c r="E380" s="100"/>
      <c r="F380" s="103">
        <v>4</v>
      </c>
      <c r="G380" s="104">
        <v>100</v>
      </c>
      <c r="H380" s="103">
        <v>1</v>
      </c>
      <c r="I380" s="104">
        <v>50</v>
      </c>
      <c r="J380" s="105"/>
      <c r="K380" s="105"/>
      <c r="L380" s="106"/>
    </row>
    <row r="381" spans="1:12" ht="20.100000000000001" customHeight="1">
      <c r="A381" s="99"/>
      <c r="B381" s="192"/>
      <c r="C381" s="210"/>
      <c r="D381" s="102" t="s">
        <v>611</v>
      </c>
      <c r="E381" s="100"/>
      <c r="F381" s="103"/>
      <c r="G381" s="104"/>
      <c r="H381" s="103"/>
      <c r="I381" s="104"/>
      <c r="J381" s="105"/>
      <c r="K381" s="105"/>
      <c r="L381" s="106"/>
    </row>
    <row r="382" spans="1:12" ht="20.100000000000001" customHeight="1">
      <c r="A382" s="99"/>
      <c r="B382" s="192"/>
      <c r="C382" s="210"/>
      <c r="D382" s="102" t="s">
        <v>283</v>
      </c>
      <c r="E382" s="100"/>
      <c r="F382" s="103"/>
      <c r="G382" s="104"/>
      <c r="H382" s="103"/>
      <c r="I382" s="104"/>
      <c r="J382" s="105"/>
      <c r="K382" s="105"/>
      <c r="L382" s="106"/>
    </row>
    <row r="383" spans="1:12" ht="20.100000000000001" customHeight="1">
      <c r="A383" s="141" t="s">
        <v>4963</v>
      </c>
      <c r="B383" s="209" t="s">
        <v>2409</v>
      </c>
      <c r="C383" s="212" t="s">
        <v>1156</v>
      </c>
      <c r="D383" s="143" t="s">
        <v>607</v>
      </c>
      <c r="E383" s="142"/>
      <c r="F383" s="160"/>
      <c r="G383" s="164"/>
      <c r="H383" s="160"/>
      <c r="I383" s="164"/>
      <c r="J383" s="178" t="s">
        <v>1</v>
      </c>
      <c r="K383" s="178" t="s">
        <v>1</v>
      </c>
      <c r="L383" s="185"/>
    </row>
    <row r="384" spans="1:12" ht="20.100000000000001" customHeight="1">
      <c r="A384" s="99"/>
      <c r="B384" s="192"/>
      <c r="C384" s="210"/>
      <c r="D384" s="102" t="s">
        <v>608</v>
      </c>
      <c r="E384" s="100"/>
      <c r="F384" s="103"/>
      <c r="G384" s="104"/>
      <c r="H384" s="103"/>
      <c r="I384" s="104"/>
      <c r="J384" s="105"/>
      <c r="K384" s="105"/>
      <c r="L384" s="106"/>
    </row>
    <row r="385" spans="1:12" ht="20.100000000000001" customHeight="1">
      <c r="A385" s="99"/>
      <c r="B385" s="192"/>
      <c r="C385" s="210"/>
      <c r="D385" s="102" t="s">
        <v>609</v>
      </c>
      <c r="E385" s="100"/>
      <c r="F385" s="103"/>
      <c r="G385" s="104"/>
      <c r="H385" s="103"/>
      <c r="I385" s="104"/>
      <c r="J385" s="105"/>
      <c r="K385" s="105"/>
      <c r="L385" s="106"/>
    </row>
    <row r="386" spans="1:12" ht="20.100000000000001" customHeight="1">
      <c r="A386" s="99"/>
      <c r="B386" s="192"/>
      <c r="C386" s="210"/>
      <c r="D386" s="102" t="s">
        <v>610</v>
      </c>
      <c r="E386" s="100"/>
      <c r="F386" s="103"/>
      <c r="G386" s="104"/>
      <c r="H386" s="103"/>
      <c r="I386" s="104"/>
      <c r="J386" s="105"/>
      <c r="K386" s="105"/>
      <c r="L386" s="106"/>
    </row>
    <row r="387" spans="1:12" ht="20.100000000000001" customHeight="1">
      <c r="A387" s="99"/>
      <c r="B387" s="192"/>
      <c r="C387" s="210"/>
      <c r="D387" s="102" t="s">
        <v>611</v>
      </c>
      <c r="E387" s="100"/>
      <c r="F387" s="103"/>
      <c r="G387" s="104"/>
      <c r="H387" s="103"/>
      <c r="I387" s="104"/>
      <c r="J387" s="105"/>
      <c r="K387" s="105"/>
      <c r="L387" s="106"/>
    </row>
    <row r="388" spans="1:12" ht="20.100000000000001" customHeight="1">
      <c r="A388" s="99"/>
      <c r="B388" s="192"/>
      <c r="C388" s="210"/>
      <c r="D388" s="102" t="s">
        <v>283</v>
      </c>
      <c r="E388" s="100"/>
      <c r="F388" s="103"/>
      <c r="G388" s="104"/>
      <c r="H388" s="103"/>
      <c r="I388" s="104"/>
      <c r="J388" s="105"/>
      <c r="K388" s="105"/>
      <c r="L388" s="106"/>
    </row>
    <row r="389" spans="1:12" ht="20.100000000000001" customHeight="1">
      <c r="A389" s="141" t="s">
        <v>4964</v>
      </c>
      <c r="B389" s="209" t="s">
        <v>2410</v>
      </c>
      <c r="C389" s="212" t="s">
        <v>1156</v>
      </c>
      <c r="D389" s="143" t="s">
        <v>607</v>
      </c>
      <c r="E389" s="142"/>
      <c r="F389" s="160"/>
      <c r="G389" s="164"/>
      <c r="H389" s="160"/>
      <c r="I389" s="164"/>
      <c r="J389" s="178" t="s">
        <v>1</v>
      </c>
      <c r="K389" s="178" t="s">
        <v>1</v>
      </c>
      <c r="L389" s="185"/>
    </row>
    <row r="390" spans="1:12" ht="20.100000000000001" customHeight="1">
      <c r="A390" s="99"/>
      <c r="B390" s="192"/>
      <c r="C390" s="210"/>
      <c r="D390" s="102" t="s">
        <v>608</v>
      </c>
      <c r="E390" s="100"/>
      <c r="F390" s="103"/>
      <c r="G390" s="104"/>
      <c r="H390" s="103"/>
      <c r="I390" s="104"/>
      <c r="J390" s="105"/>
      <c r="K390" s="105"/>
      <c r="L390" s="106"/>
    </row>
    <row r="391" spans="1:12" ht="20.100000000000001" customHeight="1">
      <c r="A391" s="99"/>
      <c r="B391" s="192"/>
      <c r="C391" s="210"/>
      <c r="D391" s="102" t="s">
        <v>609</v>
      </c>
      <c r="E391" s="100"/>
      <c r="F391" s="103"/>
      <c r="G391" s="104"/>
      <c r="H391" s="103"/>
      <c r="I391" s="104"/>
      <c r="J391" s="105"/>
      <c r="K391" s="105"/>
      <c r="L391" s="106"/>
    </row>
    <row r="392" spans="1:12" ht="20.100000000000001" customHeight="1">
      <c r="A392" s="99"/>
      <c r="B392" s="192"/>
      <c r="C392" s="210"/>
      <c r="D392" s="102" t="s">
        <v>610</v>
      </c>
      <c r="E392" s="100"/>
      <c r="F392" s="103"/>
      <c r="G392" s="104"/>
      <c r="H392" s="103"/>
      <c r="I392" s="104"/>
      <c r="J392" s="105"/>
      <c r="K392" s="105"/>
      <c r="L392" s="106"/>
    </row>
    <row r="393" spans="1:12" ht="20.100000000000001" customHeight="1">
      <c r="A393" s="99"/>
      <c r="B393" s="192"/>
      <c r="C393" s="210"/>
      <c r="D393" s="102" t="s">
        <v>611</v>
      </c>
      <c r="E393" s="100"/>
      <c r="F393" s="103"/>
      <c r="G393" s="104"/>
      <c r="H393" s="103"/>
      <c r="I393" s="104"/>
      <c r="J393" s="105"/>
      <c r="K393" s="105"/>
      <c r="L393" s="106"/>
    </row>
    <row r="394" spans="1:12" ht="20.100000000000001" customHeight="1">
      <c r="A394" s="99"/>
      <c r="B394" s="192"/>
      <c r="C394" s="210"/>
      <c r="D394" s="102" t="s">
        <v>283</v>
      </c>
      <c r="E394" s="100"/>
      <c r="F394" s="103"/>
      <c r="G394" s="104"/>
      <c r="H394" s="103"/>
      <c r="I394" s="104"/>
      <c r="J394" s="105"/>
      <c r="K394" s="105"/>
      <c r="L394" s="106"/>
    </row>
    <row r="395" spans="1:12" ht="20.100000000000001" customHeight="1">
      <c r="A395" s="141" t="s">
        <v>4965</v>
      </c>
      <c r="B395" s="209" t="s">
        <v>2411</v>
      </c>
      <c r="C395" s="212" t="s">
        <v>1156</v>
      </c>
      <c r="D395" s="143" t="s">
        <v>607</v>
      </c>
      <c r="E395" s="142"/>
      <c r="F395" s="160"/>
      <c r="G395" s="164"/>
      <c r="H395" s="160"/>
      <c r="I395" s="164"/>
      <c r="J395" s="178" t="s">
        <v>1</v>
      </c>
      <c r="K395" s="178" t="s">
        <v>1</v>
      </c>
      <c r="L395" s="185"/>
    </row>
    <row r="396" spans="1:12" ht="20.100000000000001" customHeight="1">
      <c r="A396" s="99"/>
      <c r="B396" s="192"/>
      <c r="C396" s="210"/>
      <c r="D396" s="102" t="s">
        <v>608</v>
      </c>
      <c r="E396" s="100"/>
      <c r="F396" s="103"/>
      <c r="G396" s="104"/>
      <c r="H396" s="103"/>
      <c r="I396" s="104"/>
      <c r="J396" s="105"/>
      <c r="K396" s="105"/>
      <c r="L396" s="106"/>
    </row>
    <row r="397" spans="1:12" ht="20.100000000000001" customHeight="1">
      <c r="A397" s="99"/>
      <c r="B397" s="192"/>
      <c r="C397" s="210"/>
      <c r="D397" s="102" t="s">
        <v>609</v>
      </c>
      <c r="E397" s="100"/>
      <c r="F397" s="103"/>
      <c r="G397" s="104"/>
      <c r="H397" s="103"/>
      <c r="I397" s="104"/>
      <c r="J397" s="105"/>
      <c r="K397" s="105"/>
      <c r="L397" s="106"/>
    </row>
    <row r="398" spans="1:12" ht="20.100000000000001" customHeight="1">
      <c r="A398" s="99"/>
      <c r="B398" s="192"/>
      <c r="C398" s="210"/>
      <c r="D398" s="102" t="s">
        <v>610</v>
      </c>
      <c r="E398" s="100"/>
      <c r="F398" s="103"/>
      <c r="G398" s="104"/>
      <c r="H398" s="103"/>
      <c r="I398" s="104"/>
      <c r="J398" s="105"/>
      <c r="K398" s="105"/>
      <c r="L398" s="106"/>
    </row>
    <row r="399" spans="1:12" ht="20.100000000000001" customHeight="1">
      <c r="A399" s="99"/>
      <c r="B399" s="192"/>
      <c r="C399" s="210"/>
      <c r="D399" s="102" t="s">
        <v>611</v>
      </c>
      <c r="E399" s="100"/>
      <c r="F399" s="103"/>
      <c r="G399" s="104"/>
      <c r="H399" s="103"/>
      <c r="I399" s="104"/>
      <c r="J399" s="105"/>
      <c r="K399" s="105"/>
      <c r="L399" s="106"/>
    </row>
    <row r="400" spans="1:12" ht="20.100000000000001" customHeight="1">
      <c r="A400" s="99"/>
      <c r="B400" s="192"/>
      <c r="C400" s="210"/>
      <c r="D400" s="102" t="s">
        <v>283</v>
      </c>
      <c r="E400" s="100"/>
      <c r="F400" s="103"/>
      <c r="G400" s="104"/>
      <c r="H400" s="103"/>
      <c r="I400" s="104"/>
      <c r="J400" s="105"/>
      <c r="K400" s="105"/>
      <c r="L400" s="106"/>
    </row>
    <row r="401" spans="1:12" ht="20.100000000000001" customHeight="1">
      <c r="A401" s="141" t="s">
        <v>4966</v>
      </c>
      <c r="B401" s="209" t="s">
        <v>2412</v>
      </c>
      <c r="C401" s="215" t="s">
        <v>4967</v>
      </c>
      <c r="D401" s="143"/>
      <c r="E401" s="142"/>
      <c r="F401" s="160">
        <v>20</v>
      </c>
      <c r="G401" s="164">
        <v>100</v>
      </c>
      <c r="H401" s="160">
        <v>49</v>
      </c>
      <c r="I401" s="164">
        <v>100</v>
      </c>
      <c r="J401" s="178" t="s">
        <v>1</v>
      </c>
      <c r="K401" s="178" t="s">
        <v>1</v>
      </c>
      <c r="L401" s="185"/>
    </row>
    <row r="402" spans="1:12" ht="20.100000000000001" customHeight="1">
      <c r="A402" s="141" t="s">
        <v>3204</v>
      </c>
      <c r="B402" s="209" t="s">
        <v>3205</v>
      </c>
      <c r="C402" s="215" t="s">
        <v>1156</v>
      </c>
      <c r="D402" s="143" t="s">
        <v>631</v>
      </c>
      <c r="E402" s="142"/>
      <c r="F402" s="160">
        <v>22</v>
      </c>
      <c r="G402" s="164">
        <v>2.0054694621695535</v>
      </c>
      <c r="H402" s="160">
        <v>51</v>
      </c>
      <c r="I402" s="164">
        <v>5.1567239635995961</v>
      </c>
      <c r="J402" s="178" t="s">
        <v>1</v>
      </c>
      <c r="K402" s="178" t="s">
        <v>1</v>
      </c>
      <c r="L402" s="185"/>
    </row>
    <row r="403" spans="1:12" ht="20.100000000000001" customHeight="1">
      <c r="A403" s="99"/>
      <c r="B403" s="192"/>
      <c r="C403" s="210"/>
      <c r="D403" s="102" t="s">
        <v>632</v>
      </c>
      <c r="E403" s="100"/>
      <c r="F403" s="103">
        <v>146</v>
      </c>
      <c r="G403" s="104">
        <v>13.309024612579764</v>
      </c>
      <c r="H403" s="103">
        <v>243</v>
      </c>
      <c r="I403" s="104">
        <v>24.570273003033368</v>
      </c>
      <c r="J403" s="105"/>
      <c r="K403" s="105"/>
      <c r="L403" s="106"/>
    </row>
    <row r="404" spans="1:12" ht="20.100000000000001" customHeight="1">
      <c r="A404" s="99"/>
      <c r="B404" s="192"/>
      <c r="C404" s="210"/>
      <c r="D404" s="102" t="s">
        <v>633</v>
      </c>
      <c r="E404" s="100"/>
      <c r="F404" s="103">
        <v>873</v>
      </c>
      <c r="G404" s="104">
        <v>79.580674567000912</v>
      </c>
      <c r="H404" s="103">
        <v>649</v>
      </c>
      <c r="I404" s="104">
        <v>65.621840242669364</v>
      </c>
      <c r="J404" s="105"/>
      <c r="K404" s="105"/>
      <c r="L404" s="106"/>
    </row>
    <row r="405" spans="1:12" ht="20.100000000000001" customHeight="1">
      <c r="A405" s="99"/>
      <c r="B405" s="192"/>
      <c r="C405" s="210"/>
      <c r="D405" s="102" t="s">
        <v>634</v>
      </c>
      <c r="E405" s="100"/>
      <c r="F405" s="103">
        <v>49</v>
      </c>
      <c r="G405" s="104">
        <v>4.4667274384685509</v>
      </c>
      <c r="H405" s="103">
        <v>44</v>
      </c>
      <c r="I405" s="104">
        <v>4.4489383215369056</v>
      </c>
      <c r="J405" s="105"/>
      <c r="K405" s="105"/>
      <c r="L405" s="106"/>
    </row>
    <row r="406" spans="1:12" ht="20.100000000000001" customHeight="1">
      <c r="A406" s="99"/>
      <c r="B406" s="192"/>
      <c r="C406" s="210"/>
      <c r="D406" s="102" t="s">
        <v>635</v>
      </c>
      <c r="E406" s="100"/>
      <c r="F406" s="103">
        <v>7</v>
      </c>
      <c r="G406" s="104">
        <v>0.6381039197812215</v>
      </c>
      <c r="H406" s="103">
        <v>2</v>
      </c>
      <c r="I406" s="104">
        <v>0.20222446916076847</v>
      </c>
      <c r="J406" s="105"/>
      <c r="K406" s="105"/>
      <c r="L406" s="106"/>
    </row>
    <row r="407" spans="1:12" ht="20.100000000000001" customHeight="1">
      <c r="A407" s="141" t="s">
        <v>3206</v>
      </c>
      <c r="B407" s="209" t="s">
        <v>3207</v>
      </c>
      <c r="C407" s="215" t="s">
        <v>1156</v>
      </c>
      <c r="D407" s="143" t="s">
        <v>636</v>
      </c>
      <c r="E407" s="142"/>
      <c r="F407" s="160">
        <v>54</v>
      </c>
      <c r="G407" s="164">
        <v>4.9225159525979949</v>
      </c>
      <c r="H407" s="160">
        <v>66</v>
      </c>
      <c r="I407" s="164">
        <v>6.6734074823053584</v>
      </c>
      <c r="J407" s="178" t="s">
        <v>1</v>
      </c>
      <c r="K407" s="178" t="s">
        <v>1</v>
      </c>
      <c r="L407" s="185"/>
    </row>
    <row r="408" spans="1:12" ht="20.100000000000001" customHeight="1">
      <c r="A408" s="99"/>
      <c r="B408" s="192"/>
      <c r="C408" s="210"/>
      <c r="D408" s="102" t="s">
        <v>1157</v>
      </c>
      <c r="E408" s="100"/>
      <c r="F408" s="103">
        <v>354</v>
      </c>
      <c r="G408" s="104">
        <v>32.269826800364633</v>
      </c>
      <c r="H408" s="103">
        <v>308</v>
      </c>
      <c r="I408" s="104">
        <v>31.142568250758341</v>
      </c>
      <c r="J408" s="105"/>
      <c r="K408" s="105"/>
      <c r="L408" s="106"/>
    </row>
    <row r="409" spans="1:12" ht="20.100000000000001" customHeight="1">
      <c r="A409" s="99"/>
      <c r="B409" s="192"/>
      <c r="C409" s="210"/>
      <c r="D409" s="102" t="s">
        <v>118</v>
      </c>
      <c r="E409" s="100"/>
      <c r="F409" s="103">
        <v>456</v>
      </c>
      <c r="G409" s="104">
        <v>41.567912488605288</v>
      </c>
      <c r="H409" s="103">
        <v>362</v>
      </c>
      <c r="I409" s="104">
        <v>36.602628918099086</v>
      </c>
      <c r="J409" s="105"/>
      <c r="K409" s="105"/>
      <c r="L409" s="106"/>
    </row>
    <row r="410" spans="1:12" ht="20.100000000000001" customHeight="1">
      <c r="A410" s="99"/>
      <c r="B410" s="192"/>
      <c r="C410" s="210"/>
      <c r="D410" s="102" t="s">
        <v>638</v>
      </c>
      <c r="E410" s="100"/>
      <c r="F410" s="103">
        <v>198</v>
      </c>
      <c r="G410" s="104">
        <v>18.049225159525982</v>
      </c>
      <c r="H410" s="103">
        <v>205</v>
      </c>
      <c r="I410" s="104">
        <v>20.728008088978768</v>
      </c>
      <c r="J410" s="105"/>
      <c r="K410" s="105"/>
      <c r="L410" s="106"/>
    </row>
    <row r="411" spans="1:12" ht="20.100000000000001" customHeight="1">
      <c r="A411" s="107"/>
      <c r="B411" s="194"/>
      <c r="C411" s="210"/>
      <c r="D411" s="102" t="s">
        <v>639</v>
      </c>
      <c r="E411" s="100"/>
      <c r="F411" s="103">
        <v>35</v>
      </c>
      <c r="G411" s="104">
        <v>3.1905195989061075</v>
      </c>
      <c r="H411" s="103">
        <v>48</v>
      </c>
      <c r="I411" s="104">
        <v>4.8533872598584429</v>
      </c>
      <c r="J411" s="105"/>
      <c r="K411" s="105"/>
      <c r="L411" s="106"/>
    </row>
    <row r="412" spans="1:12" ht="20.100000000000001" customHeight="1">
      <c r="A412" s="248" t="s">
        <v>3208</v>
      </c>
      <c r="B412" s="142" t="s">
        <v>3209</v>
      </c>
      <c r="C412" s="209" t="s">
        <v>3210</v>
      </c>
      <c r="D412" s="143" t="s">
        <v>640</v>
      </c>
      <c r="E412" s="142"/>
      <c r="F412" s="160">
        <v>32</v>
      </c>
      <c r="G412" s="164">
        <v>13.733905579399142</v>
      </c>
      <c r="H412" s="160">
        <v>38</v>
      </c>
      <c r="I412" s="164">
        <v>15.019762845849801</v>
      </c>
      <c r="J412" s="178" t="s">
        <v>1</v>
      </c>
      <c r="K412" s="178" t="s">
        <v>1</v>
      </c>
      <c r="L412" s="185"/>
    </row>
    <row r="413" spans="1:12" ht="20.100000000000001" customHeight="1">
      <c r="A413" s="99"/>
      <c r="B413" s="192"/>
      <c r="C413" s="210"/>
      <c r="D413" s="102" t="s">
        <v>641</v>
      </c>
      <c r="E413" s="100"/>
      <c r="F413" s="103">
        <v>157</v>
      </c>
      <c r="G413" s="104">
        <v>67.381974248927037</v>
      </c>
      <c r="H413" s="103">
        <v>184</v>
      </c>
      <c r="I413" s="104">
        <v>72.727272727272734</v>
      </c>
      <c r="J413" s="105"/>
      <c r="K413" s="105"/>
      <c r="L413" s="106"/>
    </row>
    <row r="414" spans="1:12" ht="20.100000000000001" customHeight="1">
      <c r="A414" s="99"/>
      <c r="B414" s="192"/>
      <c r="C414" s="210"/>
      <c r="D414" s="102" t="s">
        <v>642</v>
      </c>
      <c r="E414" s="100"/>
      <c r="F414" s="103">
        <v>3</v>
      </c>
      <c r="G414" s="104">
        <v>1.2875536480686696</v>
      </c>
      <c r="H414" s="103">
        <v>3</v>
      </c>
      <c r="I414" s="104">
        <v>1.1857707509881421</v>
      </c>
      <c r="J414" s="105"/>
      <c r="K414" s="105"/>
      <c r="L414" s="106"/>
    </row>
    <row r="415" spans="1:12" ht="20.100000000000001" customHeight="1">
      <c r="A415" s="99"/>
      <c r="B415" s="192"/>
      <c r="C415" s="210"/>
      <c r="D415" s="102" t="s">
        <v>643</v>
      </c>
      <c r="E415" s="100"/>
      <c r="F415" s="103">
        <v>29</v>
      </c>
      <c r="G415" s="104">
        <v>12.446351931330472</v>
      </c>
      <c r="H415" s="103">
        <v>14</v>
      </c>
      <c r="I415" s="104">
        <v>5.5335968379446641</v>
      </c>
      <c r="J415" s="105"/>
      <c r="K415" s="105"/>
      <c r="L415" s="106"/>
    </row>
    <row r="416" spans="1:12" ht="20.100000000000001" customHeight="1">
      <c r="A416" s="99"/>
      <c r="B416" s="192"/>
      <c r="C416" s="210"/>
      <c r="D416" s="102" t="s">
        <v>644</v>
      </c>
      <c r="E416" s="100"/>
      <c r="F416" s="103"/>
      <c r="G416" s="104"/>
      <c r="H416" s="103">
        <v>3</v>
      </c>
      <c r="I416" s="104">
        <v>1.1857707509881421</v>
      </c>
      <c r="J416" s="105"/>
      <c r="K416" s="105"/>
      <c r="L416" s="106"/>
    </row>
    <row r="417" spans="1:12" ht="20.100000000000001" customHeight="1">
      <c r="A417" s="99"/>
      <c r="B417" s="192"/>
      <c r="C417" s="210"/>
      <c r="D417" s="102" t="s">
        <v>645</v>
      </c>
      <c r="E417" s="100"/>
      <c r="F417" s="103">
        <v>1</v>
      </c>
      <c r="G417" s="104">
        <v>0.42918454935622319</v>
      </c>
      <c r="H417" s="103">
        <v>1</v>
      </c>
      <c r="I417" s="104">
        <v>0.39525691699604742</v>
      </c>
      <c r="J417" s="105"/>
      <c r="K417" s="105"/>
      <c r="L417" s="106"/>
    </row>
    <row r="418" spans="1:12" ht="20.100000000000001" customHeight="1">
      <c r="A418" s="99"/>
      <c r="B418" s="192"/>
      <c r="C418" s="210"/>
      <c r="D418" s="102" t="s">
        <v>282</v>
      </c>
      <c r="E418" s="100"/>
      <c r="F418" s="103">
        <v>11</v>
      </c>
      <c r="G418" s="104">
        <v>4.7210300429184553</v>
      </c>
      <c r="H418" s="103">
        <v>10</v>
      </c>
      <c r="I418" s="104">
        <v>3.9525691699604746</v>
      </c>
      <c r="J418" s="105"/>
      <c r="K418" s="105"/>
      <c r="L418" s="106"/>
    </row>
    <row r="419" spans="1:12" ht="20.100000000000001" customHeight="1">
      <c r="A419" s="248" t="s">
        <v>3211</v>
      </c>
      <c r="B419" s="142" t="s">
        <v>3212</v>
      </c>
      <c r="C419" s="209" t="s">
        <v>3210</v>
      </c>
      <c r="D419" s="143" t="s">
        <v>640</v>
      </c>
      <c r="E419" s="142"/>
      <c r="F419" s="160"/>
      <c r="G419" s="164"/>
      <c r="H419" s="160"/>
      <c r="I419" s="164"/>
      <c r="J419" s="178" t="s">
        <v>1</v>
      </c>
      <c r="K419" s="178" t="s">
        <v>1</v>
      </c>
      <c r="L419" s="185"/>
    </row>
    <row r="420" spans="1:12" ht="20.100000000000001" customHeight="1">
      <c r="A420" s="99"/>
      <c r="B420" s="192"/>
      <c r="C420" s="210"/>
      <c r="D420" s="102" t="s">
        <v>641</v>
      </c>
      <c r="E420" s="100"/>
      <c r="F420" s="103">
        <v>4</v>
      </c>
      <c r="G420" s="104">
        <v>23.529411764705884</v>
      </c>
      <c r="H420" s="103">
        <v>13</v>
      </c>
      <c r="I420" s="104">
        <v>61.904761904761905</v>
      </c>
      <c r="J420" s="105"/>
      <c r="K420" s="105"/>
      <c r="L420" s="106"/>
    </row>
    <row r="421" spans="1:12" ht="20.100000000000001" customHeight="1">
      <c r="A421" s="99"/>
      <c r="B421" s="192"/>
      <c r="C421" s="210"/>
      <c r="D421" s="102" t="s">
        <v>642</v>
      </c>
      <c r="E421" s="100"/>
      <c r="F421" s="103">
        <v>3</v>
      </c>
      <c r="G421" s="104">
        <v>17.647058823529413</v>
      </c>
      <c r="H421" s="103">
        <v>3</v>
      </c>
      <c r="I421" s="104">
        <v>14.285714285714285</v>
      </c>
      <c r="J421" s="105"/>
      <c r="K421" s="105"/>
      <c r="L421" s="106"/>
    </row>
    <row r="422" spans="1:12" ht="20.100000000000001" customHeight="1">
      <c r="A422" s="99"/>
      <c r="B422" s="192"/>
      <c r="C422" s="210"/>
      <c r="D422" s="102" t="s">
        <v>643</v>
      </c>
      <c r="E422" s="100"/>
      <c r="F422" s="103">
        <v>8</v>
      </c>
      <c r="G422" s="104">
        <v>47.058823529411768</v>
      </c>
      <c r="H422" s="103">
        <v>4</v>
      </c>
      <c r="I422" s="104">
        <v>19.047619047619047</v>
      </c>
      <c r="J422" s="105"/>
      <c r="K422" s="105"/>
      <c r="L422" s="106"/>
    </row>
    <row r="423" spans="1:12" ht="20.100000000000001" customHeight="1">
      <c r="A423" s="99"/>
      <c r="B423" s="192"/>
      <c r="C423" s="210"/>
      <c r="D423" s="102" t="s">
        <v>644</v>
      </c>
      <c r="E423" s="100"/>
      <c r="F423" s="103"/>
      <c r="G423" s="104"/>
      <c r="H423" s="103"/>
      <c r="I423" s="104"/>
      <c r="J423" s="105"/>
      <c r="K423" s="105"/>
      <c r="L423" s="106"/>
    </row>
    <row r="424" spans="1:12" ht="20.100000000000001" customHeight="1">
      <c r="A424" s="99"/>
      <c r="B424" s="192"/>
      <c r="C424" s="210"/>
      <c r="D424" s="102" t="s">
        <v>645</v>
      </c>
      <c r="E424" s="100"/>
      <c r="F424" s="103"/>
      <c r="G424" s="104"/>
      <c r="H424" s="103"/>
      <c r="I424" s="104"/>
      <c r="J424" s="105"/>
      <c r="K424" s="105"/>
      <c r="L424" s="106"/>
    </row>
    <row r="425" spans="1:12" ht="20.100000000000001" customHeight="1">
      <c r="A425" s="99"/>
      <c r="B425" s="192"/>
      <c r="C425" s="210"/>
      <c r="D425" s="102" t="s">
        <v>282</v>
      </c>
      <c r="E425" s="100"/>
      <c r="F425" s="103">
        <v>2</v>
      </c>
      <c r="G425" s="104">
        <v>11.764705882352942</v>
      </c>
      <c r="H425" s="103">
        <v>1</v>
      </c>
      <c r="I425" s="104">
        <v>4.7619047619047619</v>
      </c>
      <c r="J425" s="105"/>
      <c r="K425" s="105"/>
      <c r="L425" s="106"/>
    </row>
    <row r="426" spans="1:12" ht="20.100000000000001" customHeight="1">
      <c r="A426" s="248" t="s">
        <v>3213</v>
      </c>
      <c r="B426" s="142" t="s">
        <v>3214</v>
      </c>
      <c r="C426" s="209" t="s">
        <v>3210</v>
      </c>
      <c r="D426" s="143" t="s">
        <v>640</v>
      </c>
      <c r="E426" s="142"/>
      <c r="F426" s="160"/>
      <c r="G426" s="164"/>
      <c r="H426" s="160"/>
      <c r="I426" s="164"/>
      <c r="J426" s="178" t="s">
        <v>1</v>
      </c>
      <c r="K426" s="178" t="s">
        <v>1</v>
      </c>
      <c r="L426" s="185"/>
    </row>
    <row r="427" spans="1:12" ht="20.100000000000001" customHeight="1">
      <c r="A427" s="99"/>
      <c r="B427" s="192"/>
      <c r="C427" s="210"/>
      <c r="D427" s="102" t="s">
        <v>641</v>
      </c>
      <c r="E427" s="100"/>
      <c r="F427" s="103"/>
      <c r="G427" s="104"/>
      <c r="H427" s="103"/>
      <c r="I427" s="104"/>
      <c r="J427" s="105"/>
      <c r="K427" s="105"/>
      <c r="L427" s="106"/>
    </row>
    <row r="428" spans="1:12" ht="20.100000000000001" customHeight="1">
      <c r="A428" s="99"/>
      <c r="B428" s="192"/>
      <c r="C428" s="210"/>
      <c r="D428" s="102" t="s">
        <v>642</v>
      </c>
      <c r="E428" s="100"/>
      <c r="F428" s="103"/>
      <c r="G428" s="104"/>
      <c r="H428" s="103">
        <v>2</v>
      </c>
      <c r="I428" s="104">
        <v>100</v>
      </c>
      <c r="J428" s="105"/>
      <c r="K428" s="105"/>
      <c r="L428" s="106"/>
    </row>
    <row r="429" spans="1:12" ht="20.100000000000001" customHeight="1">
      <c r="A429" s="99"/>
      <c r="B429" s="192"/>
      <c r="C429" s="210"/>
      <c r="D429" s="102" t="s">
        <v>643</v>
      </c>
      <c r="E429" s="100"/>
      <c r="F429" s="103"/>
      <c r="G429" s="104"/>
      <c r="H429" s="103"/>
      <c r="I429" s="104"/>
      <c r="J429" s="105"/>
      <c r="K429" s="105"/>
      <c r="L429" s="106"/>
    </row>
    <row r="430" spans="1:12" ht="20.100000000000001" customHeight="1">
      <c r="A430" s="99"/>
      <c r="B430" s="192"/>
      <c r="C430" s="210"/>
      <c r="D430" s="102" t="s">
        <v>644</v>
      </c>
      <c r="E430" s="100"/>
      <c r="F430" s="103"/>
      <c r="G430" s="104"/>
      <c r="H430" s="103"/>
      <c r="I430" s="104"/>
      <c r="J430" s="105"/>
      <c r="K430" s="105"/>
      <c r="L430" s="106"/>
    </row>
    <row r="431" spans="1:12" ht="20.100000000000001" customHeight="1">
      <c r="A431" s="99"/>
      <c r="B431" s="192"/>
      <c r="C431" s="210"/>
      <c r="D431" s="102" t="s">
        <v>645</v>
      </c>
      <c r="E431" s="100"/>
      <c r="F431" s="103"/>
      <c r="G431" s="104"/>
      <c r="H431" s="103"/>
      <c r="I431" s="104"/>
      <c r="J431" s="105"/>
      <c r="K431" s="105"/>
      <c r="L431" s="106"/>
    </row>
    <row r="432" spans="1:12" ht="20.100000000000001" customHeight="1">
      <c r="A432" s="99"/>
      <c r="B432" s="192"/>
      <c r="C432" s="210"/>
      <c r="D432" s="102" t="s">
        <v>282</v>
      </c>
      <c r="E432" s="100"/>
      <c r="F432" s="103"/>
      <c r="G432" s="104"/>
      <c r="H432" s="103"/>
      <c r="I432" s="104"/>
      <c r="J432" s="105"/>
      <c r="K432" s="105"/>
      <c r="L432" s="106"/>
    </row>
    <row r="433" spans="1:12" ht="20.100000000000001" customHeight="1">
      <c r="A433" s="248" t="s">
        <v>3215</v>
      </c>
      <c r="B433" s="142" t="s">
        <v>3216</v>
      </c>
      <c r="C433" s="209" t="s">
        <v>3210</v>
      </c>
      <c r="D433" s="143" t="s">
        <v>640</v>
      </c>
      <c r="E433" s="142"/>
      <c r="F433" s="160"/>
      <c r="G433" s="164"/>
      <c r="H433" s="160"/>
      <c r="I433" s="164"/>
      <c r="J433" s="178" t="s">
        <v>1</v>
      </c>
      <c r="K433" s="178" t="s">
        <v>1</v>
      </c>
      <c r="L433" s="185"/>
    </row>
    <row r="434" spans="1:12" ht="20.100000000000001" customHeight="1">
      <c r="A434" s="99"/>
      <c r="B434" s="192"/>
      <c r="C434" s="210"/>
      <c r="D434" s="102" t="s">
        <v>641</v>
      </c>
      <c r="E434" s="100"/>
      <c r="F434" s="103"/>
      <c r="G434" s="104"/>
      <c r="H434" s="103"/>
      <c r="I434" s="104"/>
      <c r="J434" s="105"/>
      <c r="K434" s="105"/>
      <c r="L434" s="106"/>
    </row>
    <row r="435" spans="1:12" ht="20.100000000000001" customHeight="1">
      <c r="A435" s="99"/>
      <c r="B435" s="192"/>
      <c r="C435" s="210"/>
      <c r="D435" s="102" t="s">
        <v>642</v>
      </c>
      <c r="E435" s="100"/>
      <c r="F435" s="103"/>
      <c r="G435" s="104"/>
      <c r="H435" s="103"/>
      <c r="I435" s="104"/>
      <c r="J435" s="105"/>
      <c r="K435" s="105"/>
      <c r="L435" s="106"/>
    </row>
    <row r="436" spans="1:12" ht="20.100000000000001" customHeight="1">
      <c r="A436" s="99"/>
      <c r="B436" s="192"/>
      <c r="C436" s="210"/>
      <c r="D436" s="102" t="s">
        <v>643</v>
      </c>
      <c r="E436" s="100"/>
      <c r="F436" s="103"/>
      <c r="G436" s="104"/>
      <c r="H436" s="103"/>
      <c r="I436" s="104"/>
      <c r="J436" s="105"/>
      <c r="K436" s="105"/>
      <c r="L436" s="106"/>
    </row>
    <row r="437" spans="1:12" ht="20.100000000000001" customHeight="1">
      <c r="A437" s="99"/>
      <c r="B437" s="192"/>
      <c r="C437" s="210"/>
      <c r="D437" s="102" t="s">
        <v>644</v>
      </c>
      <c r="E437" s="100"/>
      <c r="F437" s="103"/>
      <c r="G437" s="104"/>
      <c r="H437" s="103"/>
      <c r="I437" s="104"/>
      <c r="J437" s="105"/>
      <c r="K437" s="105"/>
      <c r="L437" s="106"/>
    </row>
    <row r="438" spans="1:12" ht="20.100000000000001" customHeight="1">
      <c r="A438" s="99"/>
      <c r="B438" s="192"/>
      <c r="C438" s="210"/>
      <c r="D438" s="102" t="s">
        <v>645</v>
      </c>
      <c r="E438" s="100"/>
      <c r="F438" s="103"/>
      <c r="G438" s="104"/>
      <c r="H438" s="103"/>
      <c r="I438" s="104"/>
      <c r="J438" s="105"/>
      <c r="K438" s="105"/>
      <c r="L438" s="106"/>
    </row>
    <row r="439" spans="1:12" ht="20.100000000000001" customHeight="1">
      <c r="A439" s="99"/>
      <c r="B439" s="192"/>
      <c r="C439" s="210"/>
      <c r="D439" s="102" t="s">
        <v>282</v>
      </c>
      <c r="E439" s="100"/>
      <c r="F439" s="103"/>
      <c r="G439" s="104"/>
      <c r="H439" s="103"/>
      <c r="I439" s="104"/>
      <c r="J439" s="105"/>
      <c r="K439" s="105"/>
      <c r="L439" s="106"/>
    </row>
    <row r="440" spans="1:12" ht="20.100000000000001" customHeight="1">
      <c r="A440" s="248" t="s">
        <v>3217</v>
      </c>
      <c r="B440" s="142" t="s">
        <v>3218</v>
      </c>
      <c r="C440" s="209" t="s">
        <v>3210</v>
      </c>
      <c r="D440" s="143" t="s">
        <v>640</v>
      </c>
      <c r="E440" s="142"/>
      <c r="F440" s="160"/>
      <c r="G440" s="164"/>
      <c r="H440" s="160"/>
      <c r="I440" s="164"/>
      <c r="J440" s="178" t="s">
        <v>1</v>
      </c>
      <c r="K440" s="178" t="s">
        <v>1</v>
      </c>
      <c r="L440" s="185"/>
    </row>
    <row r="441" spans="1:12" ht="20.100000000000001" customHeight="1">
      <c r="A441" s="99"/>
      <c r="B441" s="192"/>
      <c r="C441" s="210"/>
      <c r="D441" s="102" t="s">
        <v>641</v>
      </c>
      <c r="E441" s="100"/>
      <c r="F441" s="103"/>
      <c r="G441" s="104"/>
      <c r="H441" s="103"/>
      <c r="I441" s="104"/>
      <c r="J441" s="105"/>
      <c r="K441" s="105"/>
      <c r="L441" s="106"/>
    </row>
    <row r="442" spans="1:12" ht="20.100000000000001" customHeight="1">
      <c r="A442" s="99"/>
      <c r="B442" s="192"/>
      <c r="C442" s="210"/>
      <c r="D442" s="102" t="s">
        <v>642</v>
      </c>
      <c r="E442" s="100"/>
      <c r="F442" s="103"/>
      <c r="G442" s="104"/>
      <c r="H442" s="103"/>
      <c r="I442" s="104"/>
      <c r="J442" s="105"/>
      <c r="K442" s="105"/>
      <c r="L442" s="106"/>
    </row>
    <row r="443" spans="1:12" ht="20.100000000000001" customHeight="1">
      <c r="A443" s="99"/>
      <c r="B443" s="192"/>
      <c r="C443" s="210"/>
      <c r="D443" s="102" t="s">
        <v>643</v>
      </c>
      <c r="E443" s="100"/>
      <c r="F443" s="103"/>
      <c r="G443" s="104"/>
      <c r="H443" s="103"/>
      <c r="I443" s="104"/>
      <c r="J443" s="105"/>
      <c r="K443" s="105"/>
      <c r="L443" s="106"/>
    </row>
    <row r="444" spans="1:12" ht="20.100000000000001" customHeight="1">
      <c r="A444" s="99"/>
      <c r="B444" s="192"/>
      <c r="C444" s="210"/>
      <c r="D444" s="102" t="s">
        <v>644</v>
      </c>
      <c r="E444" s="100"/>
      <c r="F444" s="103"/>
      <c r="G444" s="104"/>
      <c r="H444" s="103"/>
      <c r="I444" s="104"/>
      <c r="J444" s="105"/>
      <c r="K444" s="105"/>
      <c r="L444" s="106"/>
    </row>
    <row r="445" spans="1:12" ht="20.100000000000001" customHeight="1">
      <c r="A445" s="99"/>
      <c r="B445" s="192"/>
      <c r="C445" s="210"/>
      <c r="D445" s="102" t="s">
        <v>645</v>
      </c>
      <c r="E445" s="100"/>
      <c r="F445" s="103"/>
      <c r="G445" s="104"/>
      <c r="H445" s="103"/>
      <c r="I445" s="104"/>
      <c r="J445" s="105"/>
      <c r="K445" s="105"/>
      <c r="L445" s="106"/>
    </row>
    <row r="446" spans="1:12" ht="20.100000000000001" customHeight="1">
      <c r="A446" s="99"/>
      <c r="B446" s="192"/>
      <c r="C446" s="210"/>
      <c r="D446" s="102" t="s">
        <v>282</v>
      </c>
      <c r="E446" s="100"/>
      <c r="F446" s="103"/>
      <c r="G446" s="104"/>
      <c r="H446" s="103"/>
      <c r="I446" s="104"/>
      <c r="J446" s="105"/>
      <c r="K446" s="105"/>
      <c r="L446" s="106"/>
    </row>
    <row r="447" spans="1:12" ht="20.100000000000001" customHeight="1">
      <c r="A447" s="248" t="s">
        <v>3219</v>
      </c>
      <c r="B447" s="142" t="s">
        <v>3220</v>
      </c>
      <c r="C447" s="209" t="s">
        <v>3210</v>
      </c>
      <c r="D447" s="143" t="s">
        <v>640</v>
      </c>
      <c r="E447" s="142"/>
      <c r="F447" s="160"/>
      <c r="G447" s="164"/>
      <c r="H447" s="160"/>
      <c r="I447" s="164"/>
      <c r="J447" s="178" t="s">
        <v>1</v>
      </c>
      <c r="K447" s="178" t="s">
        <v>1</v>
      </c>
      <c r="L447" s="185"/>
    </row>
    <row r="448" spans="1:12" ht="20.100000000000001" customHeight="1">
      <c r="A448" s="99"/>
      <c r="B448" s="192"/>
      <c r="C448" s="210"/>
      <c r="D448" s="102" t="s">
        <v>641</v>
      </c>
      <c r="E448" s="100"/>
      <c r="F448" s="103"/>
      <c r="G448" s="104"/>
      <c r="H448" s="103"/>
      <c r="I448" s="104"/>
      <c r="J448" s="105"/>
      <c r="K448" s="105"/>
      <c r="L448" s="106"/>
    </row>
    <row r="449" spans="1:12" ht="20.100000000000001" customHeight="1">
      <c r="A449" s="99"/>
      <c r="B449" s="192"/>
      <c r="C449" s="210"/>
      <c r="D449" s="102" t="s">
        <v>642</v>
      </c>
      <c r="E449" s="100"/>
      <c r="F449" s="103"/>
      <c r="G449" s="104"/>
      <c r="H449" s="103"/>
      <c r="I449" s="104"/>
      <c r="J449" s="105"/>
      <c r="K449" s="105"/>
      <c r="L449" s="106"/>
    </row>
    <row r="450" spans="1:12" ht="20.100000000000001" customHeight="1">
      <c r="A450" s="99"/>
      <c r="B450" s="192"/>
      <c r="C450" s="210"/>
      <c r="D450" s="102" t="s">
        <v>643</v>
      </c>
      <c r="E450" s="100"/>
      <c r="F450" s="103"/>
      <c r="G450" s="104"/>
      <c r="H450" s="103"/>
      <c r="I450" s="104"/>
      <c r="J450" s="105"/>
      <c r="K450" s="105"/>
      <c r="L450" s="106"/>
    </row>
    <row r="451" spans="1:12" ht="20.100000000000001" customHeight="1">
      <c r="A451" s="99"/>
      <c r="B451" s="192"/>
      <c r="C451" s="210"/>
      <c r="D451" s="102" t="s">
        <v>644</v>
      </c>
      <c r="E451" s="100"/>
      <c r="F451" s="103"/>
      <c r="G451" s="104"/>
      <c r="H451" s="103"/>
      <c r="I451" s="104"/>
      <c r="J451" s="105"/>
      <c r="K451" s="105"/>
      <c r="L451" s="106"/>
    </row>
    <row r="452" spans="1:12" ht="20.100000000000001" customHeight="1">
      <c r="A452" s="99"/>
      <c r="B452" s="192"/>
      <c r="C452" s="210"/>
      <c r="D452" s="102" t="s">
        <v>645</v>
      </c>
      <c r="E452" s="100"/>
      <c r="F452" s="103"/>
      <c r="G452" s="104"/>
      <c r="H452" s="103"/>
      <c r="I452" s="104"/>
      <c r="J452" s="105"/>
      <c r="K452" s="105"/>
      <c r="L452" s="106"/>
    </row>
    <row r="453" spans="1:12" ht="20.100000000000001" customHeight="1">
      <c r="A453" s="99"/>
      <c r="B453" s="192"/>
      <c r="C453" s="210"/>
      <c r="D453" s="102" t="s">
        <v>282</v>
      </c>
      <c r="E453" s="100"/>
      <c r="F453" s="103"/>
      <c r="G453" s="104"/>
      <c r="H453" s="103"/>
      <c r="I453" s="104"/>
      <c r="J453" s="105"/>
      <c r="K453" s="105"/>
      <c r="L453" s="106"/>
    </row>
    <row r="454" spans="1:12" ht="20.100000000000001" customHeight="1">
      <c r="A454" s="248" t="s">
        <v>3221</v>
      </c>
      <c r="B454" s="142" t="s">
        <v>3222</v>
      </c>
      <c r="C454" s="209" t="s">
        <v>3210</v>
      </c>
      <c r="D454" s="143" t="s">
        <v>640</v>
      </c>
      <c r="E454" s="142"/>
      <c r="F454" s="160"/>
      <c r="G454" s="164"/>
      <c r="H454" s="160"/>
      <c r="I454" s="164"/>
      <c r="J454" s="178" t="s">
        <v>1</v>
      </c>
      <c r="K454" s="178" t="s">
        <v>1</v>
      </c>
      <c r="L454" s="185"/>
    </row>
    <row r="455" spans="1:12" ht="20.100000000000001" customHeight="1">
      <c r="A455" s="99"/>
      <c r="B455" s="192"/>
      <c r="C455" s="210"/>
      <c r="D455" s="102" t="s">
        <v>641</v>
      </c>
      <c r="E455" s="100"/>
      <c r="F455" s="103"/>
      <c r="G455" s="104"/>
      <c r="H455" s="103"/>
      <c r="I455" s="104"/>
      <c r="J455" s="105"/>
      <c r="K455" s="105"/>
      <c r="L455" s="106"/>
    </row>
    <row r="456" spans="1:12" ht="20.100000000000001" customHeight="1">
      <c r="A456" s="99"/>
      <c r="B456" s="192"/>
      <c r="C456" s="210"/>
      <c r="D456" s="102" t="s">
        <v>642</v>
      </c>
      <c r="E456" s="100"/>
      <c r="F456" s="103"/>
      <c r="G456" s="104"/>
      <c r="H456" s="103"/>
      <c r="I456" s="104"/>
      <c r="J456" s="105"/>
      <c r="K456" s="105"/>
      <c r="L456" s="106"/>
    </row>
    <row r="457" spans="1:12" ht="20.100000000000001" customHeight="1">
      <c r="A457" s="99"/>
      <c r="B457" s="192"/>
      <c r="C457" s="210"/>
      <c r="D457" s="102" t="s">
        <v>643</v>
      </c>
      <c r="E457" s="100"/>
      <c r="F457" s="103"/>
      <c r="G457" s="104"/>
      <c r="H457" s="103"/>
      <c r="I457" s="104"/>
      <c r="J457" s="105"/>
      <c r="K457" s="105"/>
      <c r="L457" s="106"/>
    </row>
    <row r="458" spans="1:12" ht="20.100000000000001" customHeight="1">
      <c r="A458" s="99"/>
      <c r="B458" s="192"/>
      <c r="C458" s="210"/>
      <c r="D458" s="102" t="s">
        <v>644</v>
      </c>
      <c r="E458" s="100"/>
      <c r="F458" s="103"/>
      <c r="G458" s="104"/>
      <c r="H458" s="103"/>
      <c r="I458" s="104"/>
      <c r="J458" s="105"/>
      <c r="K458" s="105"/>
      <c r="L458" s="106"/>
    </row>
    <row r="459" spans="1:12" ht="20.100000000000001" customHeight="1">
      <c r="A459" s="99"/>
      <c r="B459" s="192"/>
      <c r="C459" s="210"/>
      <c r="D459" s="102" t="s">
        <v>645</v>
      </c>
      <c r="E459" s="100"/>
      <c r="F459" s="103"/>
      <c r="G459" s="104"/>
      <c r="H459" s="103"/>
      <c r="I459" s="104"/>
      <c r="J459" s="105"/>
      <c r="K459" s="105"/>
      <c r="L459" s="106"/>
    </row>
    <row r="460" spans="1:12" ht="20.100000000000001" customHeight="1">
      <c r="A460" s="99"/>
      <c r="B460" s="192"/>
      <c r="C460" s="210"/>
      <c r="D460" s="102" t="s">
        <v>282</v>
      </c>
      <c r="E460" s="100"/>
      <c r="F460" s="103"/>
      <c r="G460" s="104"/>
      <c r="H460" s="103"/>
      <c r="I460" s="104"/>
      <c r="J460" s="105"/>
      <c r="K460" s="105"/>
      <c r="L460" s="106"/>
    </row>
    <row r="461" spans="1:12" ht="20.100000000000001" customHeight="1">
      <c r="A461" s="248" t="s">
        <v>3224</v>
      </c>
      <c r="B461" s="209" t="s">
        <v>769</v>
      </c>
      <c r="C461" s="215" t="s">
        <v>3223</v>
      </c>
      <c r="D461" s="143"/>
      <c r="E461" s="142"/>
      <c r="F461" s="160">
        <v>13</v>
      </c>
      <c r="G461" s="164">
        <v>100</v>
      </c>
      <c r="H461" s="160">
        <v>11</v>
      </c>
      <c r="I461" s="164">
        <v>100</v>
      </c>
      <c r="J461" s="178" t="s">
        <v>1</v>
      </c>
      <c r="K461" s="178" t="s">
        <v>1</v>
      </c>
      <c r="L461" s="185"/>
    </row>
    <row r="462" spans="1:12" ht="20.100000000000001" customHeight="1">
      <c r="A462" s="141" t="s">
        <v>3225</v>
      </c>
      <c r="B462" s="209" t="s">
        <v>3226</v>
      </c>
      <c r="C462" s="215" t="s">
        <v>1156</v>
      </c>
      <c r="D462" s="143" t="s">
        <v>647</v>
      </c>
      <c r="E462" s="142"/>
      <c r="F462" s="160">
        <v>3</v>
      </c>
      <c r="G462" s="164">
        <v>0.27347310847766637</v>
      </c>
      <c r="H462" s="160">
        <v>4</v>
      </c>
      <c r="I462" s="164">
        <v>0.40444893832153694</v>
      </c>
      <c r="J462" s="178" t="s">
        <v>1</v>
      </c>
      <c r="K462" s="178" t="s">
        <v>1</v>
      </c>
      <c r="L462" s="185"/>
    </row>
    <row r="463" spans="1:12" ht="20.100000000000001" customHeight="1">
      <c r="A463" s="99"/>
      <c r="B463" s="192"/>
      <c r="C463" s="210"/>
      <c r="D463" s="102" t="s">
        <v>648</v>
      </c>
      <c r="E463" s="100"/>
      <c r="F463" s="103">
        <v>10</v>
      </c>
      <c r="G463" s="104">
        <v>0.91157702825888787</v>
      </c>
      <c r="H463" s="103">
        <v>21</v>
      </c>
      <c r="I463" s="104">
        <v>2.1233569261880687</v>
      </c>
      <c r="J463" s="105"/>
      <c r="K463" s="105"/>
      <c r="L463" s="106"/>
    </row>
    <row r="464" spans="1:12" ht="20.100000000000001" customHeight="1">
      <c r="A464" s="99"/>
      <c r="B464" s="192"/>
      <c r="C464" s="210"/>
      <c r="D464" s="102" t="s">
        <v>649</v>
      </c>
      <c r="E464" s="100"/>
      <c r="F464" s="103">
        <v>17</v>
      </c>
      <c r="G464" s="104">
        <v>1.5496809480401095</v>
      </c>
      <c r="H464" s="103">
        <v>22</v>
      </c>
      <c r="I464" s="104">
        <v>2.2244691607684528</v>
      </c>
      <c r="J464" s="105"/>
      <c r="K464" s="105"/>
      <c r="L464" s="106"/>
    </row>
    <row r="465" spans="1:12" ht="20.100000000000001" customHeight="1">
      <c r="A465" s="99"/>
      <c r="B465" s="192"/>
      <c r="C465" s="210"/>
      <c r="D465" s="102" t="s">
        <v>650</v>
      </c>
      <c r="E465" s="100"/>
      <c r="F465" s="103">
        <v>8</v>
      </c>
      <c r="G465" s="104">
        <v>0.72926162260711025</v>
      </c>
      <c r="H465" s="103">
        <v>10</v>
      </c>
      <c r="I465" s="104">
        <v>1.0111223458038423</v>
      </c>
      <c r="J465" s="105"/>
      <c r="K465" s="105"/>
      <c r="L465" s="106"/>
    </row>
    <row r="466" spans="1:12" ht="20.100000000000001" customHeight="1">
      <c r="A466" s="99"/>
      <c r="B466" s="192"/>
      <c r="C466" s="210"/>
      <c r="D466" s="102" t="s">
        <v>651</v>
      </c>
      <c r="E466" s="100"/>
      <c r="F466" s="103">
        <v>12</v>
      </c>
      <c r="G466" s="104">
        <v>1.0938924339106655</v>
      </c>
      <c r="H466" s="103">
        <v>19</v>
      </c>
      <c r="I466" s="104">
        <v>1.9211324570273005</v>
      </c>
      <c r="J466" s="105"/>
      <c r="K466" s="105"/>
      <c r="L466" s="106"/>
    </row>
    <row r="467" spans="1:12" ht="20.100000000000001" customHeight="1">
      <c r="A467" s="99"/>
      <c r="B467" s="192"/>
      <c r="C467" s="210"/>
      <c r="D467" s="102" t="s">
        <v>652</v>
      </c>
      <c r="E467" s="100"/>
      <c r="F467" s="103">
        <v>2</v>
      </c>
      <c r="G467" s="104">
        <v>0.18231540565177756</v>
      </c>
      <c r="H467" s="103">
        <v>5</v>
      </c>
      <c r="I467" s="104">
        <v>0.50556117290192115</v>
      </c>
      <c r="J467" s="105"/>
      <c r="K467" s="105"/>
      <c r="L467" s="106"/>
    </row>
    <row r="468" spans="1:12" ht="20.100000000000001" customHeight="1">
      <c r="A468" s="99"/>
      <c r="B468" s="192"/>
      <c r="C468" s="210"/>
      <c r="D468" s="102" t="s">
        <v>653</v>
      </c>
      <c r="E468" s="100"/>
      <c r="F468" s="103">
        <v>11</v>
      </c>
      <c r="G468" s="104">
        <v>1.0027347310847767</v>
      </c>
      <c r="H468" s="103">
        <v>17</v>
      </c>
      <c r="I468" s="104">
        <v>1.7189079878665317</v>
      </c>
      <c r="J468" s="105"/>
      <c r="K468" s="105"/>
      <c r="L468" s="106"/>
    </row>
    <row r="469" spans="1:12" ht="20.100000000000001" customHeight="1">
      <c r="A469" s="99"/>
      <c r="B469" s="192"/>
      <c r="C469" s="210"/>
      <c r="D469" s="102" t="s">
        <v>569</v>
      </c>
      <c r="E469" s="100"/>
      <c r="F469" s="103"/>
      <c r="G469" s="104"/>
      <c r="H469" s="103"/>
      <c r="I469" s="104"/>
      <c r="J469" s="105"/>
      <c r="K469" s="105"/>
      <c r="L469" s="106"/>
    </row>
    <row r="470" spans="1:12" ht="20.100000000000001" customHeight="1">
      <c r="A470" s="99"/>
      <c r="B470" s="192"/>
      <c r="C470" s="210"/>
      <c r="D470" s="102" t="s">
        <v>654</v>
      </c>
      <c r="E470" s="100"/>
      <c r="F470" s="103">
        <v>1034</v>
      </c>
      <c r="G470" s="104">
        <v>94.257064721969002</v>
      </c>
      <c r="H470" s="103">
        <v>891</v>
      </c>
      <c r="I470" s="104">
        <v>90.091001011122344</v>
      </c>
      <c r="J470" s="105"/>
      <c r="K470" s="105"/>
      <c r="L470" s="106"/>
    </row>
    <row r="471" spans="1:12" ht="20.100000000000001" customHeight="1">
      <c r="A471" s="141" t="s">
        <v>3227</v>
      </c>
      <c r="B471" s="209" t="s">
        <v>3228</v>
      </c>
      <c r="C471" s="215" t="s">
        <v>1156</v>
      </c>
      <c r="D471" s="143" t="s">
        <v>647</v>
      </c>
      <c r="E471" s="142"/>
      <c r="F471" s="160"/>
      <c r="G471" s="164"/>
      <c r="H471" s="160"/>
      <c r="I471" s="164"/>
      <c r="J471" s="178" t="s">
        <v>1</v>
      </c>
      <c r="K471" s="178" t="s">
        <v>1</v>
      </c>
      <c r="L471" s="185"/>
    </row>
    <row r="472" spans="1:12" ht="20.100000000000001" customHeight="1">
      <c r="A472" s="99"/>
      <c r="B472" s="192"/>
      <c r="C472" s="210"/>
      <c r="D472" s="102" t="s">
        <v>648</v>
      </c>
      <c r="E472" s="100"/>
      <c r="F472" s="103"/>
      <c r="G472" s="104"/>
      <c r="H472" s="103"/>
      <c r="I472" s="104"/>
      <c r="J472" s="105"/>
      <c r="K472" s="105"/>
      <c r="L472" s="106"/>
    </row>
    <row r="473" spans="1:12" ht="20.100000000000001" customHeight="1">
      <c r="A473" s="99"/>
      <c r="B473" s="192"/>
      <c r="C473" s="210"/>
      <c r="D473" s="102" t="s">
        <v>649</v>
      </c>
      <c r="E473" s="100"/>
      <c r="F473" s="103">
        <v>3</v>
      </c>
      <c r="G473" s="104">
        <v>23.076923076923077</v>
      </c>
      <c r="H473" s="103">
        <v>6</v>
      </c>
      <c r="I473" s="104">
        <v>37.5</v>
      </c>
      <c r="J473" s="105"/>
      <c r="K473" s="105"/>
      <c r="L473" s="106"/>
    </row>
    <row r="474" spans="1:12" ht="20.100000000000001" customHeight="1">
      <c r="A474" s="99"/>
      <c r="B474" s="192"/>
      <c r="C474" s="210"/>
      <c r="D474" s="102" t="s">
        <v>650</v>
      </c>
      <c r="E474" s="100"/>
      <c r="F474" s="103">
        <v>4</v>
      </c>
      <c r="G474" s="104">
        <v>30.76923076923077</v>
      </c>
      <c r="H474" s="103"/>
      <c r="I474" s="104"/>
      <c r="J474" s="105"/>
      <c r="K474" s="105"/>
      <c r="L474" s="106"/>
    </row>
    <row r="475" spans="1:12" ht="20.100000000000001" customHeight="1">
      <c r="A475" s="99"/>
      <c r="B475" s="192"/>
      <c r="C475" s="210"/>
      <c r="D475" s="102" t="s">
        <v>651</v>
      </c>
      <c r="E475" s="100"/>
      <c r="F475" s="103">
        <v>3</v>
      </c>
      <c r="G475" s="104">
        <v>23.076923076923077</v>
      </c>
      <c r="H475" s="103">
        <v>6</v>
      </c>
      <c r="I475" s="104">
        <v>37.5</v>
      </c>
      <c r="J475" s="105"/>
      <c r="K475" s="105"/>
      <c r="L475" s="106"/>
    </row>
    <row r="476" spans="1:12" ht="20.100000000000001" customHeight="1">
      <c r="A476" s="99"/>
      <c r="B476" s="192"/>
      <c r="C476" s="210"/>
      <c r="D476" s="102" t="s">
        <v>652</v>
      </c>
      <c r="E476" s="100"/>
      <c r="F476" s="103"/>
      <c r="G476" s="104"/>
      <c r="H476" s="103"/>
      <c r="I476" s="104"/>
      <c r="J476" s="105"/>
      <c r="K476" s="105"/>
      <c r="L476" s="106"/>
    </row>
    <row r="477" spans="1:12" ht="20.100000000000001" customHeight="1">
      <c r="A477" s="99"/>
      <c r="B477" s="192"/>
      <c r="C477" s="210"/>
      <c r="D477" s="102" t="s">
        <v>653</v>
      </c>
      <c r="E477" s="100"/>
      <c r="F477" s="103">
        <v>3</v>
      </c>
      <c r="G477" s="104">
        <v>23.076923076923077</v>
      </c>
      <c r="H477" s="103">
        <v>4</v>
      </c>
      <c r="I477" s="104">
        <v>25</v>
      </c>
      <c r="J477" s="105"/>
      <c r="K477" s="105"/>
      <c r="L477" s="106"/>
    </row>
    <row r="478" spans="1:12" ht="20.100000000000001" customHeight="1">
      <c r="A478" s="99"/>
      <c r="B478" s="192"/>
      <c r="C478" s="210"/>
      <c r="D478" s="102" t="s">
        <v>569</v>
      </c>
      <c r="E478" s="100"/>
      <c r="F478" s="103"/>
      <c r="G478" s="104"/>
      <c r="H478" s="103"/>
      <c r="I478" s="104"/>
      <c r="J478" s="105"/>
      <c r="K478" s="105"/>
      <c r="L478" s="106"/>
    </row>
    <row r="479" spans="1:12" ht="20.100000000000001" customHeight="1">
      <c r="A479" s="99"/>
      <c r="B479" s="192"/>
      <c r="C479" s="210"/>
      <c r="D479" s="102" t="s">
        <v>654</v>
      </c>
      <c r="E479" s="100"/>
      <c r="F479" s="103"/>
      <c r="G479" s="104"/>
      <c r="H479" s="103"/>
      <c r="I479" s="104"/>
      <c r="J479" s="105"/>
      <c r="K479" s="105"/>
      <c r="L479" s="106"/>
    </row>
    <row r="480" spans="1:12" ht="20.100000000000001" customHeight="1">
      <c r="A480" s="141" t="s">
        <v>3229</v>
      </c>
      <c r="B480" s="209" t="s">
        <v>3230</v>
      </c>
      <c r="C480" s="215" t="s">
        <v>1156</v>
      </c>
      <c r="D480" s="143" t="s">
        <v>647</v>
      </c>
      <c r="E480" s="142"/>
      <c r="F480" s="160"/>
      <c r="G480" s="164"/>
      <c r="H480" s="160"/>
      <c r="I480" s="164"/>
      <c r="J480" s="178" t="s">
        <v>1</v>
      </c>
      <c r="K480" s="178" t="s">
        <v>1</v>
      </c>
      <c r="L480" s="185"/>
    </row>
    <row r="481" spans="1:12" ht="20.100000000000001" customHeight="1">
      <c r="A481" s="99"/>
      <c r="B481" s="192"/>
      <c r="C481" s="210"/>
      <c r="D481" s="102" t="s">
        <v>648</v>
      </c>
      <c r="E481" s="100"/>
      <c r="F481" s="103"/>
      <c r="G481" s="104"/>
      <c r="H481" s="103"/>
      <c r="I481" s="104"/>
      <c r="J481" s="105"/>
      <c r="K481" s="105"/>
      <c r="L481" s="106"/>
    </row>
    <row r="482" spans="1:12" ht="20.100000000000001" customHeight="1">
      <c r="A482" s="99"/>
      <c r="B482" s="192"/>
      <c r="C482" s="210"/>
      <c r="D482" s="102" t="s">
        <v>649</v>
      </c>
      <c r="E482" s="100"/>
      <c r="F482" s="103"/>
      <c r="G482" s="104"/>
      <c r="H482" s="103"/>
      <c r="I482" s="104"/>
      <c r="J482" s="105"/>
      <c r="K482" s="105"/>
      <c r="L482" s="106"/>
    </row>
    <row r="483" spans="1:12" ht="20.100000000000001" customHeight="1">
      <c r="A483" s="99"/>
      <c r="B483" s="192"/>
      <c r="C483" s="210"/>
      <c r="D483" s="102" t="s">
        <v>650</v>
      </c>
      <c r="E483" s="100"/>
      <c r="F483" s="103"/>
      <c r="G483" s="104"/>
      <c r="H483" s="103">
        <v>1</v>
      </c>
      <c r="I483" s="104">
        <v>33.333333333333329</v>
      </c>
      <c r="J483" s="105"/>
      <c r="K483" s="105"/>
      <c r="L483" s="106"/>
    </row>
    <row r="484" spans="1:12" ht="20.100000000000001" customHeight="1">
      <c r="A484" s="99"/>
      <c r="B484" s="192"/>
      <c r="C484" s="210"/>
      <c r="D484" s="102" t="s">
        <v>651</v>
      </c>
      <c r="E484" s="100"/>
      <c r="F484" s="103">
        <v>4</v>
      </c>
      <c r="G484" s="104">
        <v>80</v>
      </c>
      <c r="H484" s="103">
        <v>1</v>
      </c>
      <c r="I484" s="104">
        <v>33.333333333333329</v>
      </c>
      <c r="J484" s="105"/>
      <c r="K484" s="105"/>
      <c r="L484" s="106"/>
    </row>
    <row r="485" spans="1:12" ht="20.100000000000001" customHeight="1">
      <c r="A485" s="99"/>
      <c r="B485" s="192"/>
      <c r="C485" s="210"/>
      <c r="D485" s="102" t="s">
        <v>652</v>
      </c>
      <c r="E485" s="100"/>
      <c r="F485" s="103">
        <v>1</v>
      </c>
      <c r="G485" s="104">
        <v>20</v>
      </c>
      <c r="H485" s="103">
        <v>1</v>
      </c>
      <c r="I485" s="104">
        <v>33.333333333333329</v>
      </c>
      <c r="J485" s="105"/>
      <c r="K485" s="105"/>
      <c r="L485" s="106"/>
    </row>
    <row r="486" spans="1:12" ht="20.100000000000001" customHeight="1">
      <c r="A486" s="99"/>
      <c r="B486" s="192"/>
      <c r="C486" s="210"/>
      <c r="D486" s="102" t="s">
        <v>653</v>
      </c>
      <c r="E486" s="100"/>
      <c r="F486" s="103"/>
      <c r="G486" s="104"/>
      <c r="H486" s="103"/>
      <c r="I486" s="104"/>
      <c r="J486" s="105"/>
      <c r="K486" s="105"/>
      <c r="L486" s="106"/>
    </row>
    <row r="487" spans="1:12" ht="20.100000000000001" customHeight="1">
      <c r="A487" s="99"/>
      <c r="B487" s="192"/>
      <c r="C487" s="210"/>
      <c r="D487" s="102" t="s">
        <v>569</v>
      </c>
      <c r="E487" s="100"/>
      <c r="F487" s="103"/>
      <c r="G487" s="104"/>
      <c r="H487" s="103"/>
      <c r="I487" s="104"/>
      <c r="J487" s="105"/>
      <c r="K487" s="105"/>
      <c r="L487" s="106"/>
    </row>
    <row r="488" spans="1:12" ht="20.100000000000001" customHeight="1">
      <c r="A488" s="99"/>
      <c r="B488" s="192"/>
      <c r="C488" s="210"/>
      <c r="D488" s="102" t="s">
        <v>654</v>
      </c>
      <c r="E488" s="100"/>
      <c r="F488" s="103"/>
      <c r="G488" s="104"/>
      <c r="H488" s="103"/>
      <c r="I488" s="104"/>
      <c r="J488" s="105"/>
      <c r="K488" s="105"/>
      <c r="L488" s="106"/>
    </row>
    <row r="489" spans="1:12" ht="20.100000000000001" customHeight="1">
      <c r="A489" s="141" t="s">
        <v>3231</v>
      </c>
      <c r="B489" s="209" t="s">
        <v>3232</v>
      </c>
      <c r="C489" s="215" t="s">
        <v>1156</v>
      </c>
      <c r="D489" s="143" t="s">
        <v>647</v>
      </c>
      <c r="E489" s="142"/>
      <c r="F489" s="160"/>
      <c r="G489" s="164"/>
      <c r="H489" s="160"/>
      <c r="I489" s="164"/>
      <c r="J489" s="178" t="s">
        <v>1</v>
      </c>
      <c r="K489" s="178" t="s">
        <v>1</v>
      </c>
      <c r="L489" s="185"/>
    </row>
    <row r="490" spans="1:12" ht="20.100000000000001" customHeight="1">
      <c r="A490" s="99"/>
      <c r="B490" s="192"/>
      <c r="C490" s="210"/>
      <c r="D490" s="102" t="s">
        <v>648</v>
      </c>
      <c r="E490" s="100"/>
      <c r="F490" s="103"/>
      <c r="G490" s="104"/>
      <c r="H490" s="103"/>
      <c r="I490" s="104"/>
      <c r="J490" s="105"/>
      <c r="K490" s="105"/>
      <c r="L490" s="106"/>
    </row>
    <row r="491" spans="1:12" ht="20.100000000000001" customHeight="1">
      <c r="A491" s="99"/>
      <c r="B491" s="192"/>
      <c r="C491" s="210"/>
      <c r="D491" s="102" t="s">
        <v>649</v>
      </c>
      <c r="E491" s="100"/>
      <c r="F491" s="103"/>
      <c r="G491" s="104"/>
      <c r="H491" s="103"/>
      <c r="I491" s="104"/>
      <c r="J491" s="105"/>
      <c r="K491" s="105"/>
      <c r="L491" s="106"/>
    </row>
    <row r="492" spans="1:12" ht="20.100000000000001" customHeight="1">
      <c r="A492" s="99"/>
      <c r="B492" s="192"/>
      <c r="C492" s="210"/>
      <c r="D492" s="102" t="s">
        <v>650</v>
      </c>
      <c r="E492" s="100"/>
      <c r="F492" s="103"/>
      <c r="G492" s="104"/>
      <c r="H492" s="103"/>
      <c r="I492" s="104"/>
      <c r="J492" s="105"/>
      <c r="K492" s="105"/>
      <c r="L492" s="106"/>
    </row>
    <row r="493" spans="1:12" ht="20.100000000000001" customHeight="1">
      <c r="A493" s="99"/>
      <c r="B493" s="192"/>
      <c r="C493" s="210"/>
      <c r="D493" s="102" t="s">
        <v>651</v>
      </c>
      <c r="E493" s="100"/>
      <c r="F493" s="103"/>
      <c r="G493" s="104"/>
      <c r="H493" s="103">
        <v>1</v>
      </c>
      <c r="I493" s="104">
        <v>50</v>
      </c>
      <c r="J493" s="105"/>
      <c r="K493" s="105"/>
      <c r="L493" s="106"/>
    </row>
    <row r="494" spans="1:12" ht="20.100000000000001" customHeight="1">
      <c r="A494" s="99"/>
      <c r="B494" s="192"/>
      <c r="C494" s="210"/>
      <c r="D494" s="102" t="s">
        <v>652</v>
      </c>
      <c r="E494" s="100"/>
      <c r="F494" s="103"/>
      <c r="G494" s="104"/>
      <c r="H494" s="103"/>
      <c r="I494" s="104"/>
      <c r="J494" s="105"/>
      <c r="K494" s="105"/>
      <c r="L494" s="106"/>
    </row>
    <row r="495" spans="1:12" ht="20.100000000000001" customHeight="1">
      <c r="A495" s="99"/>
      <c r="B495" s="192"/>
      <c r="C495" s="210"/>
      <c r="D495" s="102" t="s">
        <v>653</v>
      </c>
      <c r="E495" s="100"/>
      <c r="F495" s="103">
        <v>1</v>
      </c>
      <c r="G495" s="104">
        <v>100</v>
      </c>
      <c r="H495" s="103">
        <v>1</v>
      </c>
      <c r="I495" s="104">
        <v>50</v>
      </c>
      <c r="J495" s="105"/>
      <c r="K495" s="105"/>
      <c r="L495" s="106"/>
    </row>
    <row r="496" spans="1:12" ht="20.100000000000001" customHeight="1">
      <c r="A496" s="99"/>
      <c r="B496" s="192"/>
      <c r="C496" s="210"/>
      <c r="D496" s="102" t="s">
        <v>569</v>
      </c>
      <c r="E496" s="100"/>
      <c r="F496" s="103"/>
      <c r="G496" s="104"/>
      <c r="H496" s="103"/>
      <c r="I496" s="104"/>
      <c r="J496" s="105"/>
      <c r="K496" s="105"/>
      <c r="L496" s="106"/>
    </row>
    <row r="497" spans="1:12" ht="20.100000000000001" customHeight="1">
      <c r="A497" s="99"/>
      <c r="B497" s="192"/>
      <c r="C497" s="210"/>
      <c r="D497" s="102" t="s">
        <v>654</v>
      </c>
      <c r="E497" s="100"/>
      <c r="F497" s="103"/>
      <c r="G497" s="104"/>
      <c r="H497" s="103"/>
      <c r="I497" s="104"/>
      <c r="J497" s="105"/>
      <c r="K497" s="105"/>
      <c r="L497" s="106"/>
    </row>
    <row r="498" spans="1:12" ht="20.100000000000001" customHeight="1">
      <c r="A498" s="141" t="s">
        <v>3233</v>
      </c>
      <c r="B498" s="209" t="s">
        <v>3234</v>
      </c>
      <c r="C498" s="215" t="s">
        <v>1156</v>
      </c>
      <c r="D498" s="143" t="s">
        <v>647</v>
      </c>
      <c r="E498" s="142"/>
      <c r="F498" s="160"/>
      <c r="G498" s="164"/>
      <c r="H498" s="160"/>
      <c r="I498" s="164"/>
      <c r="J498" s="178" t="s">
        <v>1</v>
      </c>
      <c r="K498" s="178" t="s">
        <v>1</v>
      </c>
      <c r="L498" s="185"/>
    </row>
    <row r="499" spans="1:12" ht="20.100000000000001" customHeight="1">
      <c r="A499" s="99"/>
      <c r="B499" s="192"/>
      <c r="C499" s="210"/>
      <c r="D499" s="102" t="s">
        <v>648</v>
      </c>
      <c r="E499" s="100"/>
      <c r="F499" s="103"/>
      <c r="G499" s="104"/>
      <c r="H499" s="103"/>
      <c r="I499" s="104"/>
      <c r="J499" s="105"/>
      <c r="K499" s="105"/>
      <c r="L499" s="106"/>
    </row>
    <row r="500" spans="1:12" ht="20.100000000000001" customHeight="1">
      <c r="A500" s="99"/>
      <c r="B500" s="192"/>
      <c r="C500" s="210"/>
      <c r="D500" s="102" t="s">
        <v>649</v>
      </c>
      <c r="E500" s="100"/>
      <c r="F500" s="103"/>
      <c r="G500" s="104"/>
      <c r="H500" s="103"/>
      <c r="I500" s="104"/>
      <c r="J500" s="105"/>
      <c r="K500" s="105"/>
      <c r="L500" s="106"/>
    </row>
    <row r="501" spans="1:12" ht="20.100000000000001" customHeight="1">
      <c r="A501" s="99"/>
      <c r="B501" s="192"/>
      <c r="C501" s="210"/>
      <c r="D501" s="102" t="s">
        <v>650</v>
      </c>
      <c r="E501" s="100"/>
      <c r="F501" s="103"/>
      <c r="G501" s="104"/>
      <c r="H501" s="103"/>
      <c r="I501" s="104"/>
      <c r="J501" s="105"/>
      <c r="K501" s="105"/>
      <c r="L501" s="106"/>
    </row>
    <row r="502" spans="1:12" ht="20.100000000000001" customHeight="1">
      <c r="A502" s="99"/>
      <c r="B502" s="192"/>
      <c r="C502" s="210"/>
      <c r="D502" s="102" t="s">
        <v>651</v>
      </c>
      <c r="E502" s="100"/>
      <c r="F502" s="103"/>
      <c r="G502" s="104"/>
      <c r="H502" s="103"/>
      <c r="I502" s="104"/>
      <c r="J502" s="105"/>
      <c r="K502" s="105"/>
      <c r="L502" s="106"/>
    </row>
    <row r="503" spans="1:12" ht="20.100000000000001" customHeight="1">
      <c r="A503" s="99"/>
      <c r="B503" s="192"/>
      <c r="C503" s="210"/>
      <c r="D503" s="102" t="s">
        <v>652</v>
      </c>
      <c r="E503" s="100"/>
      <c r="F503" s="103"/>
      <c r="G503" s="104"/>
      <c r="H503" s="103">
        <v>1</v>
      </c>
      <c r="I503" s="104">
        <v>100</v>
      </c>
      <c r="J503" s="105"/>
      <c r="K503" s="105"/>
      <c r="L503" s="106"/>
    </row>
    <row r="504" spans="1:12" ht="20.100000000000001" customHeight="1">
      <c r="A504" s="99"/>
      <c r="B504" s="192"/>
      <c r="C504" s="210"/>
      <c r="D504" s="102" t="s">
        <v>653</v>
      </c>
      <c r="E504" s="100"/>
      <c r="F504" s="103"/>
      <c r="G504" s="104"/>
      <c r="H504" s="103"/>
      <c r="I504" s="104"/>
      <c r="J504" s="105"/>
      <c r="K504" s="105"/>
      <c r="L504" s="106"/>
    </row>
    <row r="505" spans="1:12" ht="20.100000000000001" customHeight="1">
      <c r="A505" s="99"/>
      <c r="B505" s="192"/>
      <c r="C505" s="210"/>
      <c r="D505" s="102" t="s">
        <v>569</v>
      </c>
      <c r="E505" s="100"/>
      <c r="F505" s="103"/>
      <c r="G505" s="104"/>
      <c r="H505" s="103"/>
      <c r="I505" s="104"/>
      <c r="J505" s="105"/>
      <c r="K505" s="105"/>
      <c r="L505" s="106"/>
    </row>
    <row r="506" spans="1:12" ht="20.100000000000001" customHeight="1">
      <c r="A506" s="99"/>
      <c r="B506" s="192"/>
      <c r="C506" s="210"/>
      <c r="D506" s="102" t="s">
        <v>654</v>
      </c>
      <c r="E506" s="100"/>
      <c r="F506" s="103"/>
      <c r="G506" s="104"/>
      <c r="H506" s="103"/>
      <c r="I506" s="104"/>
      <c r="J506" s="105"/>
      <c r="K506" s="105"/>
      <c r="L506" s="106"/>
    </row>
    <row r="507" spans="1:12" ht="20.100000000000001" customHeight="1">
      <c r="A507" s="141" t="s">
        <v>3235</v>
      </c>
      <c r="B507" s="209" t="s">
        <v>3236</v>
      </c>
      <c r="C507" s="215" t="s">
        <v>1156</v>
      </c>
      <c r="D507" s="143" t="s">
        <v>647</v>
      </c>
      <c r="E507" s="142"/>
      <c r="F507" s="160"/>
      <c r="G507" s="164"/>
      <c r="H507" s="160"/>
      <c r="I507" s="164"/>
      <c r="J507" s="178" t="s">
        <v>1</v>
      </c>
      <c r="K507" s="178" t="s">
        <v>1</v>
      </c>
      <c r="L507" s="185"/>
    </row>
    <row r="508" spans="1:12" ht="20.100000000000001" customHeight="1">
      <c r="A508" s="99"/>
      <c r="B508" s="192"/>
      <c r="C508" s="210"/>
      <c r="D508" s="102" t="s">
        <v>648</v>
      </c>
      <c r="E508" s="100"/>
      <c r="F508" s="103"/>
      <c r="G508" s="104"/>
      <c r="H508" s="103"/>
      <c r="I508" s="104"/>
      <c r="J508" s="105"/>
      <c r="K508" s="105"/>
      <c r="L508" s="106"/>
    </row>
    <row r="509" spans="1:12" ht="20.100000000000001" customHeight="1">
      <c r="A509" s="99"/>
      <c r="B509" s="192"/>
      <c r="C509" s="210"/>
      <c r="D509" s="102" t="s">
        <v>649</v>
      </c>
      <c r="E509" s="100"/>
      <c r="F509" s="103"/>
      <c r="G509" s="104"/>
      <c r="H509" s="103"/>
      <c r="I509" s="104"/>
      <c r="J509" s="105"/>
      <c r="K509" s="105"/>
      <c r="L509" s="106"/>
    </row>
    <row r="510" spans="1:12" ht="20.100000000000001" customHeight="1">
      <c r="A510" s="99"/>
      <c r="B510" s="192"/>
      <c r="C510" s="210"/>
      <c r="D510" s="102" t="s">
        <v>650</v>
      </c>
      <c r="E510" s="100"/>
      <c r="F510" s="103"/>
      <c r="G510" s="104"/>
      <c r="H510" s="103"/>
      <c r="I510" s="104"/>
      <c r="J510" s="105"/>
      <c r="K510" s="105"/>
      <c r="L510" s="106"/>
    </row>
    <row r="511" spans="1:12" ht="20.100000000000001" customHeight="1">
      <c r="A511" s="99"/>
      <c r="B511" s="192"/>
      <c r="C511" s="210"/>
      <c r="D511" s="102" t="s">
        <v>651</v>
      </c>
      <c r="E511" s="100"/>
      <c r="F511" s="103"/>
      <c r="G511" s="104"/>
      <c r="H511" s="103"/>
      <c r="I511" s="104"/>
      <c r="J511" s="105"/>
      <c r="K511" s="105"/>
      <c r="L511" s="106"/>
    </row>
    <row r="512" spans="1:12" ht="20.100000000000001" customHeight="1">
      <c r="A512" s="99"/>
      <c r="B512" s="192"/>
      <c r="C512" s="210"/>
      <c r="D512" s="102" t="s">
        <v>652</v>
      </c>
      <c r="E512" s="100"/>
      <c r="F512" s="103"/>
      <c r="G512" s="104"/>
      <c r="H512" s="103"/>
      <c r="I512" s="104"/>
      <c r="J512" s="105"/>
      <c r="K512" s="105"/>
      <c r="L512" s="106"/>
    </row>
    <row r="513" spans="1:12" ht="20.100000000000001" customHeight="1">
      <c r="A513" s="99"/>
      <c r="B513" s="192"/>
      <c r="C513" s="210"/>
      <c r="D513" s="102" t="s">
        <v>653</v>
      </c>
      <c r="E513" s="100"/>
      <c r="F513" s="103"/>
      <c r="G513" s="104"/>
      <c r="H513" s="103"/>
      <c r="I513" s="104"/>
      <c r="J513" s="105"/>
      <c r="K513" s="105"/>
      <c r="L513" s="106"/>
    </row>
    <row r="514" spans="1:12" ht="20.100000000000001" customHeight="1">
      <c r="A514" s="99"/>
      <c r="B514" s="192"/>
      <c r="C514" s="210"/>
      <c r="D514" s="102" t="s">
        <v>569</v>
      </c>
      <c r="E514" s="100"/>
      <c r="F514" s="103"/>
      <c r="G514" s="104"/>
      <c r="H514" s="103"/>
      <c r="I514" s="104"/>
      <c r="J514" s="105"/>
      <c r="K514" s="105"/>
      <c r="L514" s="106"/>
    </row>
    <row r="515" spans="1:12" ht="20.100000000000001" customHeight="1">
      <c r="A515" s="99"/>
      <c r="B515" s="192"/>
      <c r="C515" s="210"/>
      <c r="D515" s="102" t="s">
        <v>654</v>
      </c>
      <c r="E515" s="100"/>
      <c r="F515" s="103"/>
      <c r="G515" s="104"/>
      <c r="H515" s="103"/>
      <c r="I515" s="104"/>
      <c r="J515" s="105"/>
      <c r="K515" s="105"/>
      <c r="L515" s="106"/>
    </row>
    <row r="516" spans="1:12" ht="20.100000000000001" customHeight="1">
      <c r="A516" s="141" t="s">
        <v>3237</v>
      </c>
      <c r="B516" s="209" t="s">
        <v>3238</v>
      </c>
      <c r="C516" s="215" t="s">
        <v>1156</v>
      </c>
      <c r="D516" s="143" t="s">
        <v>647</v>
      </c>
      <c r="E516" s="142"/>
      <c r="F516" s="160"/>
      <c r="G516" s="164"/>
      <c r="H516" s="160"/>
      <c r="I516" s="164"/>
      <c r="J516" s="178" t="s">
        <v>1</v>
      </c>
      <c r="K516" s="178" t="s">
        <v>1</v>
      </c>
      <c r="L516" s="185"/>
    </row>
    <row r="517" spans="1:12" ht="20.100000000000001" customHeight="1">
      <c r="A517" s="99"/>
      <c r="B517" s="192"/>
      <c r="C517" s="210"/>
      <c r="D517" s="102" t="s">
        <v>648</v>
      </c>
      <c r="E517" s="100"/>
      <c r="F517" s="103"/>
      <c r="G517" s="104"/>
      <c r="H517" s="103"/>
      <c r="I517" s="104"/>
      <c r="J517" s="105"/>
      <c r="K517" s="105"/>
      <c r="L517" s="106"/>
    </row>
    <row r="518" spans="1:12" ht="20.100000000000001" customHeight="1">
      <c r="A518" s="99"/>
      <c r="B518" s="192"/>
      <c r="C518" s="210"/>
      <c r="D518" s="102" t="s">
        <v>649</v>
      </c>
      <c r="E518" s="100"/>
      <c r="F518" s="103"/>
      <c r="G518" s="104"/>
      <c r="H518" s="103"/>
      <c r="I518" s="104"/>
      <c r="J518" s="105"/>
      <c r="K518" s="105"/>
      <c r="L518" s="106"/>
    </row>
    <row r="519" spans="1:12" ht="20.100000000000001" customHeight="1">
      <c r="A519" s="99"/>
      <c r="B519" s="192"/>
      <c r="C519" s="210"/>
      <c r="D519" s="102" t="s">
        <v>650</v>
      </c>
      <c r="E519" s="100"/>
      <c r="F519" s="103"/>
      <c r="G519" s="104"/>
      <c r="H519" s="103"/>
      <c r="I519" s="104"/>
      <c r="J519" s="105"/>
      <c r="K519" s="105"/>
      <c r="L519" s="106"/>
    </row>
    <row r="520" spans="1:12" ht="20.100000000000001" customHeight="1">
      <c r="A520" s="99"/>
      <c r="B520" s="192"/>
      <c r="C520" s="210"/>
      <c r="D520" s="102" t="s">
        <v>651</v>
      </c>
      <c r="E520" s="100"/>
      <c r="F520" s="103"/>
      <c r="G520" s="104"/>
      <c r="H520" s="103"/>
      <c r="I520" s="104"/>
      <c r="J520" s="105"/>
      <c r="K520" s="105"/>
      <c r="L520" s="106"/>
    </row>
    <row r="521" spans="1:12" ht="20.100000000000001" customHeight="1">
      <c r="A521" s="99"/>
      <c r="B521" s="192"/>
      <c r="C521" s="210"/>
      <c r="D521" s="102" t="s">
        <v>652</v>
      </c>
      <c r="E521" s="100"/>
      <c r="F521" s="103"/>
      <c r="G521" s="104"/>
      <c r="H521" s="103"/>
      <c r="I521" s="104"/>
      <c r="J521" s="105"/>
      <c r="K521" s="105"/>
      <c r="L521" s="106"/>
    </row>
    <row r="522" spans="1:12" ht="20.100000000000001" customHeight="1">
      <c r="A522" s="99"/>
      <c r="B522" s="192"/>
      <c r="C522" s="210"/>
      <c r="D522" s="102" t="s">
        <v>653</v>
      </c>
      <c r="E522" s="100"/>
      <c r="F522" s="103"/>
      <c r="G522" s="104"/>
      <c r="H522" s="103"/>
      <c r="I522" s="104"/>
      <c r="J522" s="105"/>
      <c r="K522" s="105"/>
      <c r="L522" s="106"/>
    </row>
    <row r="523" spans="1:12" ht="20.100000000000001" customHeight="1">
      <c r="A523" s="99"/>
      <c r="B523" s="192"/>
      <c r="C523" s="210"/>
      <c r="D523" s="102" t="s">
        <v>569</v>
      </c>
      <c r="E523" s="100"/>
      <c r="F523" s="103"/>
      <c r="G523" s="104"/>
      <c r="H523" s="103"/>
      <c r="I523" s="104"/>
      <c r="J523" s="105"/>
      <c r="K523" s="105"/>
      <c r="L523" s="106"/>
    </row>
    <row r="524" spans="1:12" ht="20.100000000000001" customHeight="1">
      <c r="A524" s="99"/>
      <c r="B524" s="192"/>
      <c r="C524" s="210"/>
      <c r="D524" s="102" t="s">
        <v>654</v>
      </c>
      <c r="E524" s="100"/>
      <c r="F524" s="103"/>
      <c r="G524" s="104"/>
      <c r="H524" s="103"/>
      <c r="I524" s="104"/>
      <c r="J524" s="105"/>
      <c r="K524" s="105"/>
      <c r="L524" s="106"/>
    </row>
    <row r="525" spans="1:12" ht="20.100000000000001" customHeight="1">
      <c r="A525" s="141" t="s">
        <v>3239</v>
      </c>
      <c r="B525" s="209" t="s">
        <v>3240</v>
      </c>
      <c r="C525" s="215" t="s">
        <v>1156</v>
      </c>
      <c r="D525" s="143" t="s">
        <v>647</v>
      </c>
      <c r="E525" s="142"/>
      <c r="F525" s="160"/>
      <c r="G525" s="164"/>
      <c r="H525" s="160"/>
      <c r="I525" s="164"/>
      <c r="J525" s="178" t="s">
        <v>1</v>
      </c>
      <c r="K525" s="178" t="s">
        <v>1</v>
      </c>
      <c r="L525" s="185"/>
    </row>
    <row r="526" spans="1:12" ht="20.100000000000001" customHeight="1">
      <c r="A526" s="99"/>
      <c r="B526" s="192"/>
      <c r="C526" s="210"/>
      <c r="D526" s="102" t="s">
        <v>648</v>
      </c>
      <c r="E526" s="100"/>
      <c r="F526" s="103"/>
      <c r="G526" s="104"/>
      <c r="H526" s="103"/>
      <c r="I526" s="104"/>
      <c r="J526" s="105"/>
      <c r="K526" s="105"/>
      <c r="L526" s="106"/>
    </row>
    <row r="527" spans="1:12" ht="20.100000000000001" customHeight="1">
      <c r="A527" s="99"/>
      <c r="B527" s="192"/>
      <c r="C527" s="210"/>
      <c r="D527" s="102" t="s">
        <v>649</v>
      </c>
      <c r="E527" s="100"/>
      <c r="F527" s="103"/>
      <c r="G527" s="104"/>
      <c r="H527" s="103"/>
      <c r="I527" s="104"/>
      <c r="J527" s="105"/>
      <c r="K527" s="105"/>
      <c r="L527" s="106"/>
    </row>
    <row r="528" spans="1:12" ht="20.100000000000001" customHeight="1">
      <c r="A528" s="99"/>
      <c r="B528" s="192"/>
      <c r="C528" s="210"/>
      <c r="D528" s="102" t="s">
        <v>650</v>
      </c>
      <c r="E528" s="100"/>
      <c r="F528" s="103"/>
      <c r="G528" s="104"/>
      <c r="H528" s="103"/>
      <c r="I528" s="104"/>
      <c r="J528" s="105"/>
      <c r="K528" s="105"/>
      <c r="L528" s="106"/>
    </row>
    <row r="529" spans="1:12" ht="20.100000000000001" customHeight="1">
      <c r="A529" s="99"/>
      <c r="B529" s="192"/>
      <c r="C529" s="210"/>
      <c r="D529" s="102" t="s">
        <v>651</v>
      </c>
      <c r="E529" s="100"/>
      <c r="F529" s="103"/>
      <c r="G529" s="104"/>
      <c r="H529" s="103"/>
      <c r="I529" s="104"/>
      <c r="J529" s="105"/>
      <c r="K529" s="105"/>
      <c r="L529" s="106"/>
    </row>
    <row r="530" spans="1:12" ht="20.100000000000001" customHeight="1">
      <c r="A530" s="99"/>
      <c r="B530" s="192"/>
      <c r="C530" s="210"/>
      <c r="D530" s="102" t="s">
        <v>652</v>
      </c>
      <c r="E530" s="100"/>
      <c r="F530" s="103"/>
      <c r="G530" s="104"/>
      <c r="H530" s="103"/>
      <c r="I530" s="104"/>
      <c r="J530" s="105"/>
      <c r="K530" s="105"/>
      <c r="L530" s="106"/>
    </row>
    <row r="531" spans="1:12" ht="20.100000000000001" customHeight="1">
      <c r="A531" s="99"/>
      <c r="B531" s="192"/>
      <c r="C531" s="210"/>
      <c r="D531" s="102" t="s">
        <v>653</v>
      </c>
      <c r="E531" s="100"/>
      <c r="F531" s="103"/>
      <c r="G531" s="104"/>
      <c r="H531" s="103"/>
      <c r="I531" s="104"/>
      <c r="J531" s="105"/>
      <c r="K531" s="105"/>
      <c r="L531" s="106"/>
    </row>
    <row r="532" spans="1:12" ht="20.100000000000001" customHeight="1">
      <c r="A532" s="99"/>
      <c r="B532" s="192"/>
      <c r="C532" s="210"/>
      <c r="D532" s="102" t="s">
        <v>569</v>
      </c>
      <c r="E532" s="100"/>
      <c r="F532" s="103"/>
      <c r="G532" s="104"/>
      <c r="H532" s="103"/>
      <c r="I532" s="104"/>
      <c r="J532" s="105"/>
      <c r="K532" s="105"/>
      <c r="L532" s="106"/>
    </row>
    <row r="533" spans="1:12" ht="20.100000000000001" customHeight="1">
      <c r="A533" s="99"/>
      <c r="B533" s="192"/>
      <c r="C533" s="210"/>
      <c r="D533" s="102" t="s">
        <v>654</v>
      </c>
      <c r="E533" s="100"/>
      <c r="F533" s="103"/>
      <c r="G533" s="104"/>
      <c r="H533" s="103"/>
      <c r="I533" s="104"/>
      <c r="J533" s="105"/>
      <c r="K533" s="105"/>
      <c r="L533" s="106"/>
    </row>
    <row r="534" spans="1:12" ht="20.100000000000001" customHeight="1">
      <c r="A534" s="141" t="s">
        <v>3241</v>
      </c>
      <c r="B534" s="209" t="s">
        <v>3242</v>
      </c>
      <c r="C534" s="215" t="s">
        <v>3243</v>
      </c>
      <c r="D534" s="143"/>
      <c r="E534" s="142"/>
      <c r="F534" s="160"/>
      <c r="G534" s="164"/>
      <c r="H534" s="160"/>
      <c r="I534" s="164"/>
      <c r="J534" s="178" t="s">
        <v>1</v>
      </c>
      <c r="K534" s="178" t="s">
        <v>1</v>
      </c>
      <c r="L534" s="185"/>
    </row>
    <row r="535" spans="1:12" ht="20.100000000000001" customHeight="1">
      <c r="A535" s="141" t="s">
        <v>3244</v>
      </c>
      <c r="B535" s="209" t="s">
        <v>663</v>
      </c>
      <c r="C535" s="215" t="s">
        <v>1156</v>
      </c>
      <c r="D535" s="143" t="s">
        <v>664</v>
      </c>
      <c r="E535" s="142"/>
      <c r="F535" s="160">
        <v>220</v>
      </c>
      <c r="G535" s="164">
        <v>20.054694621695532</v>
      </c>
      <c r="H535" s="160">
        <v>183</v>
      </c>
      <c r="I535" s="164">
        <v>18.503538928210315</v>
      </c>
      <c r="J535" s="178" t="s">
        <v>1</v>
      </c>
      <c r="K535" s="178" t="s">
        <v>1</v>
      </c>
      <c r="L535" s="185"/>
    </row>
    <row r="536" spans="1:12" ht="20.100000000000001" customHeight="1">
      <c r="A536" s="99"/>
      <c r="B536" s="192"/>
      <c r="C536" s="210"/>
      <c r="D536" s="102" t="s">
        <v>665</v>
      </c>
      <c r="E536" s="100"/>
      <c r="F536" s="103">
        <v>530</v>
      </c>
      <c r="G536" s="104">
        <v>48.313582497721058</v>
      </c>
      <c r="H536" s="103">
        <v>466</v>
      </c>
      <c r="I536" s="104">
        <v>47.118301314459046</v>
      </c>
      <c r="J536" s="105"/>
      <c r="K536" s="105"/>
      <c r="L536" s="106"/>
    </row>
    <row r="537" spans="1:12" ht="20.100000000000001" customHeight="1">
      <c r="A537" s="99"/>
      <c r="B537" s="192"/>
      <c r="C537" s="210"/>
      <c r="D537" s="102" t="s">
        <v>558</v>
      </c>
      <c r="E537" s="100"/>
      <c r="F537" s="103">
        <v>344</v>
      </c>
      <c r="G537" s="104">
        <v>31.358249772105744</v>
      </c>
      <c r="H537" s="103">
        <v>334</v>
      </c>
      <c r="I537" s="104">
        <v>33.771486349848331</v>
      </c>
      <c r="J537" s="105"/>
      <c r="K537" s="105"/>
      <c r="L537" s="106"/>
    </row>
    <row r="538" spans="1:12" ht="20.100000000000001" customHeight="1">
      <c r="A538" s="99"/>
      <c r="B538" s="192"/>
      <c r="C538" s="210"/>
      <c r="D538" s="102" t="s">
        <v>666</v>
      </c>
      <c r="E538" s="100"/>
      <c r="F538" s="103">
        <v>3</v>
      </c>
      <c r="G538" s="104">
        <v>0.27347310847766637</v>
      </c>
      <c r="H538" s="103">
        <v>6</v>
      </c>
      <c r="I538" s="104">
        <v>0.60667340748230536</v>
      </c>
      <c r="J538" s="105"/>
      <c r="K538" s="105"/>
      <c r="L538" s="106"/>
    </row>
    <row r="539" spans="1:12" ht="20.100000000000001" customHeight="1">
      <c r="A539" s="99"/>
      <c r="B539" s="192"/>
      <c r="C539" s="210"/>
      <c r="D539" s="102" t="s">
        <v>667</v>
      </c>
      <c r="E539" s="100"/>
      <c r="F539" s="103"/>
      <c r="G539" s="104"/>
      <c r="H539" s="103"/>
      <c r="I539" s="104"/>
      <c r="J539" s="105"/>
      <c r="K539" s="105"/>
      <c r="L539" s="106"/>
    </row>
    <row r="540" spans="1:12" ht="20.100000000000001" customHeight="1">
      <c r="A540" s="141" t="s">
        <v>3245</v>
      </c>
      <c r="B540" s="209" t="s">
        <v>3246</v>
      </c>
      <c r="C540" s="215" t="s">
        <v>1156</v>
      </c>
      <c r="D540" s="143" t="s">
        <v>668</v>
      </c>
      <c r="E540" s="142"/>
      <c r="F540" s="160">
        <v>32</v>
      </c>
      <c r="G540" s="164">
        <v>2.917046490428441</v>
      </c>
      <c r="H540" s="160">
        <v>37</v>
      </c>
      <c r="I540" s="164">
        <v>3.741152679474216</v>
      </c>
      <c r="J540" s="178" t="s">
        <v>1</v>
      </c>
      <c r="K540" s="178" t="s">
        <v>1</v>
      </c>
      <c r="L540" s="185"/>
    </row>
    <row r="541" spans="1:12" ht="20.100000000000001" customHeight="1">
      <c r="A541" s="99"/>
      <c r="B541" s="192"/>
      <c r="C541" s="210"/>
      <c r="D541" s="102" t="s">
        <v>669</v>
      </c>
      <c r="E541" s="100"/>
      <c r="F541" s="103">
        <v>122</v>
      </c>
      <c r="G541" s="104">
        <v>11.121239744758432</v>
      </c>
      <c r="H541" s="103">
        <v>119</v>
      </c>
      <c r="I541" s="104">
        <v>12.032355915065724</v>
      </c>
      <c r="J541" s="105"/>
      <c r="K541" s="105"/>
      <c r="L541" s="106"/>
    </row>
    <row r="542" spans="1:12" ht="20.100000000000001" customHeight="1">
      <c r="A542" s="99"/>
      <c r="B542" s="192"/>
      <c r="C542" s="210"/>
      <c r="D542" s="102" t="s">
        <v>670</v>
      </c>
      <c r="E542" s="100"/>
      <c r="F542" s="103">
        <v>931</v>
      </c>
      <c r="G542" s="104">
        <v>84.867821330902458</v>
      </c>
      <c r="H542" s="103">
        <v>816</v>
      </c>
      <c r="I542" s="104">
        <v>82.507583417593537</v>
      </c>
      <c r="J542" s="105"/>
      <c r="K542" s="105"/>
      <c r="L542" s="106"/>
    </row>
    <row r="543" spans="1:12" ht="20.100000000000001" customHeight="1">
      <c r="A543" s="99"/>
      <c r="B543" s="192"/>
      <c r="C543" s="210"/>
      <c r="D543" s="102" t="s">
        <v>671</v>
      </c>
      <c r="E543" s="100"/>
      <c r="F543" s="103">
        <v>12</v>
      </c>
      <c r="G543" s="104">
        <v>1.0938924339106655</v>
      </c>
      <c r="H543" s="103">
        <v>16</v>
      </c>
      <c r="I543" s="104">
        <v>1.6177957532861478</v>
      </c>
      <c r="J543" s="105"/>
      <c r="K543" s="105"/>
      <c r="L543" s="106"/>
    </row>
    <row r="544" spans="1:12" ht="20.100000000000001" customHeight="1">
      <c r="A544" s="99"/>
      <c r="B544" s="192"/>
      <c r="C544" s="210"/>
      <c r="D544" s="102" t="s">
        <v>672</v>
      </c>
      <c r="E544" s="100"/>
      <c r="F544" s="103"/>
      <c r="G544" s="104"/>
      <c r="H544" s="103">
        <v>1</v>
      </c>
      <c r="I544" s="104">
        <v>0.10111223458038424</v>
      </c>
      <c r="J544" s="105"/>
      <c r="K544" s="105"/>
      <c r="L544" s="106"/>
    </row>
    <row r="545" spans="1:12" ht="20.100000000000001" customHeight="1">
      <c r="A545" s="141" t="s">
        <v>3247</v>
      </c>
      <c r="B545" s="209" t="s">
        <v>673</v>
      </c>
      <c r="C545" s="215" t="s">
        <v>1156</v>
      </c>
      <c r="D545" s="143" t="s">
        <v>674</v>
      </c>
      <c r="E545" s="142"/>
      <c r="F545" s="160">
        <v>45</v>
      </c>
      <c r="G545" s="164">
        <v>4.102096627164995</v>
      </c>
      <c r="H545" s="160">
        <v>46</v>
      </c>
      <c r="I545" s="164">
        <v>4.6511627906976747</v>
      </c>
      <c r="J545" s="178" t="s">
        <v>1</v>
      </c>
      <c r="K545" s="178" t="s">
        <v>1</v>
      </c>
      <c r="L545" s="185"/>
    </row>
    <row r="546" spans="1:12" ht="20.100000000000001" customHeight="1">
      <c r="A546" s="99"/>
      <c r="B546" s="192"/>
      <c r="C546" s="210"/>
      <c r="D546" s="102" t="s">
        <v>675</v>
      </c>
      <c r="E546" s="100"/>
      <c r="F546" s="103">
        <v>286</v>
      </c>
      <c r="G546" s="104">
        <v>26.071103008204194</v>
      </c>
      <c r="H546" s="103">
        <v>204</v>
      </c>
      <c r="I546" s="104">
        <v>20.626895854398384</v>
      </c>
      <c r="J546" s="105"/>
      <c r="K546" s="105"/>
      <c r="L546" s="106"/>
    </row>
    <row r="547" spans="1:12" ht="20.100000000000001" customHeight="1">
      <c r="A547" s="99"/>
      <c r="B547" s="192"/>
      <c r="C547" s="210"/>
      <c r="D547" s="102" t="s">
        <v>558</v>
      </c>
      <c r="E547" s="100"/>
      <c r="F547" s="103">
        <v>676</v>
      </c>
      <c r="G547" s="104">
        <v>61.622607110300819</v>
      </c>
      <c r="H547" s="103">
        <v>661</v>
      </c>
      <c r="I547" s="104">
        <v>66.835187057633973</v>
      </c>
      <c r="J547" s="105"/>
      <c r="K547" s="105"/>
      <c r="L547" s="106"/>
    </row>
    <row r="548" spans="1:12" ht="20.100000000000001" customHeight="1">
      <c r="A548" s="99"/>
      <c r="B548" s="192"/>
      <c r="C548" s="210"/>
      <c r="D548" s="102" t="s">
        <v>676</v>
      </c>
      <c r="E548" s="100"/>
      <c r="F548" s="103">
        <v>57</v>
      </c>
      <c r="G548" s="104">
        <v>5.1959890610756609</v>
      </c>
      <c r="H548" s="103">
        <v>56</v>
      </c>
      <c r="I548" s="104">
        <v>5.6622851365015165</v>
      </c>
      <c r="J548" s="105"/>
      <c r="K548" s="105"/>
      <c r="L548" s="106"/>
    </row>
    <row r="549" spans="1:12" ht="20.100000000000001" customHeight="1">
      <c r="A549" s="99"/>
      <c r="B549" s="192"/>
      <c r="C549" s="210"/>
      <c r="D549" s="102" t="s">
        <v>677</v>
      </c>
      <c r="E549" s="100"/>
      <c r="F549" s="103">
        <v>33</v>
      </c>
      <c r="G549" s="104">
        <v>3.00820419325433</v>
      </c>
      <c r="H549" s="103">
        <v>22</v>
      </c>
      <c r="I549" s="104">
        <v>2.2244691607684528</v>
      </c>
      <c r="J549" s="105"/>
      <c r="K549" s="105"/>
      <c r="L549" s="106"/>
    </row>
    <row r="550" spans="1:12" ht="20.100000000000001" customHeight="1">
      <c r="A550" s="141" t="s">
        <v>3252</v>
      </c>
      <c r="B550" s="209" t="s">
        <v>678</v>
      </c>
      <c r="C550" s="215" t="s">
        <v>1156</v>
      </c>
      <c r="D550" s="143" t="s">
        <v>1538</v>
      </c>
      <c r="E550" s="142"/>
      <c r="F550" s="160">
        <v>51</v>
      </c>
      <c r="G550" s="164">
        <v>4.649042844120328</v>
      </c>
      <c r="H550" s="160">
        <v>56</v>
      </c>
      <c r="I550" s="164">
        <v>5.6622851365015165</v>
      </c>
      <c r="J550" s="178" t="s">
        <v>1</v>
      </c>
      <c r="K550" s="178" t="s">
        <v>1</v>
      </c>
      <c r="L550" s="185" t="s">
        <v>2345</v>
      </c>
    </row>
    <row r="551" spans="1:12" ht="20.100000000000001" customHeight="1">
      <c r="A551" s="99"/>
      <c r="B551" s="192"/>
      <c r="C551" s="210"/>
      <c r="D551" s="102" t="s">
        <v>286</v>
      </c>
      <c r="E551" s="100"/>
      <c r="F551" s="103">
        <v>232</v>
      </c>
      <c r="G551" s="104">
        <v>21.1485870556062</v>
      </c>
      <c r="H551" s="103">
        <v>234</v>
      </c>
      <c r="I551" s="104">
        <v>23.660262891809907</v>
      </c>
      <c r="J551" s="105"/>
      <c r="K551" s="105"/>
      <c r="L551" s="106" t="s">
        <v>2346</v>
      </c>
    </row>
    <row r="552" spans="1:12" ht="20.100000000000001" customHeight="1">
      <c r="A552" s="99"/>
      <c r="B552" s="192"/>
      <c r="C552" s="210"/>
      <c r="D552" s="102" t="s">
        <v>558</v>
      </c>
      <c r="E552" s="100"/>
      <c r="F552" s="103">
        <v>593</v>
      </c>
      <c r="G552" s="104">
        <v>54.056517775752049</v>
      </c>
      <c r="H552" s="103">
        <v>496</v>
      </c>
      <c r="I552" s="104">
        <v>50.151668351870569</v>
      </c>
      <c r="J552" s="105"/>
      <c r="K552" s="105"/>
      <c r="L552" s="106"/>
    </row>
    <row r="553" spans="1:12" ht="20.100000000000001" customHeight="1">
      <c r="A553" s="99"/>
      <c r="B553" s="192"/>
      <c r="C553" s="210"/>
      <c r="D553" s="102" t="s">
        <v>679</v>
      </c>
      <c r="E553" s="100"/>
      <c r="F553" s="103">
        <v>209</v>
      </c>
      <c r="G553" s="104">
        <v>19.051959890610757</v>
      </c>
      <c r="H553" s="103">
        <v>183</v>
      </c>
      <c r="I553" s="104">
        <v>18.503538928210315</v>
      </c>
      <c r="J553" s="105"/>
      <c r="K553" s="105"/>
      <c r="L553" s="106"/>
    </row>
    <row r="554" spans="1:12" ht="20.100000000000001" customHeight="1">
      <c r="A554" s="99"/>
      <c r="B554" s="192"/>
      <c r="C554" s="210"/>
      <c r="D554" s="102" t="s">
        <v>680</v>
      </c>
      <c r="E554" s="100"/>
      <c r="F554" s="103">
        <v>12</v>
      </c>
      <c r="G554" s="104">
        <v>1.0938924339106655</v>
      </c>
      <c r="H554" s="103">
        <v>20</v>
      </c>
      <c r="I554" s="104">
        <v>2.0222446916076846</v>
      </c>
      <c r="J554" s="105"/>
      <c r="K554" s="105"/>
      <c r="L554" s="106"/>
    </row>
    <row r="555" spans="1:12" ht="20.100000000000001" customHeight="1">
      <c r="A555" s="141" t="s">
        <v>3253</v>
      </c>
      <c r="B555" s="209" t="s">
        <v>681</v>
      </c>
      <c r="C555" s="215" t="s">
        <v>1156</v>
      </c>
      <c r="D555" s="143" t="s">
        <v>1538</v>
      </c>
      <c r="E555" s="142"/>
      <c r="F555" s="160">
        <v>58</v>
      </c>
      <c r="G555" s="164">
        <v>5.2871467639015499</v>
      </c>
      <c r="H555" s="160">
        <v>60</v>
      </c>
      <c r="I555" s="164">
        <v>6.0667340748230529</v>
      </c>
      <c r="J555" s="178" t="s">
        <v>1</v>
      </c>
      <c r="K555" s="178" t="s">
        <v>1</v>
      </c>
      <c r="L555" s="185" t="s">
        <v>2347</v>
      </c>
    </row>
    <row r="556" spans="1:12" ht="20.100000000000001" customHeight="1">
      <c r="A556" s="99"/>
      <c r="B556" s="192"/>
      <c r="C556" s="210"/>
      <c r="D556" s="102" t="s">
        <v>286</v>
      </c>
      <c r="E556" s="100"/>
      <c r="F556" s="103">
        <v>244</v>
      </c>
      <c r="G556" s="104">
        <v>22.242479489516864</v>
      </c>
      <c r="H556" s="103">
        <v>268</v>
      </c>
      <c r="I556" s="104">
        <v>27.098078867542974</v>
      </c>
      <c r="J556" s="105"/>
      <c r="K556" s="105"/>
      <c r="L556" s="106" t="s">
        <v>2346</v>
      </c>
    </row>
    <row r="557" spans="1:12" ht="20.100000000000001" customHeight="1">
      <c r="A557" s="99"/>
      <c r="B557" s="192"/>
      <c r="C557" s="210"/>
      <c r="D557" s="102" t="s">
        <v>558</v>
      </c>
      <c r="E557" s="100"/>
      <c r="F557" s="103">
        <v>590</v>
      </c>
      <c r="G557" s="104">
        <v>53.783044667274382</v>
      </c>
      <c r="H557" s="103">
        <v>498</v>
      </c>
      <c r="I557" s="104">
        <v>50.353892821031344</v>
      </c>
      <c r="J557" s="105"/>
      <c r="K557" s="105"/>
      <c r="L557" s="106"/>
    </row>
    <row r="558" spans="1:12" ht="20.100000000000001" customHeight="1">
      <c r="A558" s="99"/>
      <c r="B558" s="192"/>
      <c r="C558" s="210"/>
      <c r="D558" s="102" t="s">
        <v>679</v>
      </c>
      <c r="E558" s="100"/>
      <c r="F558" s="103">
        <v>190</v>
      </c>
      <c r="G558" s="104">
        <v>17.31996353691887</v>
      </c>
      <c r="H558" s="103">
        <v>144</v>
      </c>
      <c r="I558" s="104">
        <v>14.560161779575328</v>
      </c>
      <c r="J558" s="105"/>
      <c r="K558" s="105"/>
      <c r="L558" s="106"/>
    </row>
    <row r="559" spans="1:12" ht="20.100000000000001" customHeight="1">
      <c r="A559" s="99"/>
      <c r="B559" s="192"/>
      <c r="C559" s="210"/>
      <c r="D559" s="102" t="s">
        <v>680</v>
      </c>
      <c r="E559" s="100"/>
      <c r="F559" s="103">
        <v>15</v>
      </c>
      <c r="G559" s="104">
        <v>1.3673655423883317</v>
      </c>
      <c r="H559" s="103">
        <v>19</v>
      </c>
      <c r="I559" s="104">
        <v>1.9211324570273005</v>
      </c>
      <c r="J559" s="105"/>
      <c r="K559" s="105"/>
      <c r="L559" s="106"/>
    </row>
    <row r="560" spans="1:12" ht="20.100000000000001" customHeight="1">
      <c r="A560" s="141" t="s">
        <v>3254</v>
      </c>
      <c r="B560" s="209" t="s">
        <v>682</v>
      </c>
      <c r="C560" s="215" t="s">
        <v>1156</v>
      </c>
      <c r="D560" s="143" t="s">
        <v>1538</v>
      </c>
      <c r="E560" s="142"/>
      <c r="F560" s="160">
        <v>22</v>
      </c>
      <c r="G560" s="164">
        <v>2.0054694621695535</v>
      </c>
      <c r="H560" s="160">
        <v>18</v>
      </c>
      <c r="I560" s="164">
        <v>1.820020222446916</v>
      </c>
      <c r="J560" s="178" t="s">
        <v>1</v>
      </c>
      <c r="K560" s="178" t="s">
        <v>1</v>
      </c>
      <c r="L560" s="185" t="s">
        <v>2348</v>
      </c>
    </row>
    <row r="561" spans="1:12" ht="20.100000000000001" customHeight="1">
      <c r="A561" s="99"/>
      <c r="B561" s="192"/>
      <c r="C561" s="210"/>
      <c r="D561" s="102" t="s">
        <v>286</v>
      </c>
      <c r="E561" s="100"/>
      <c r="F561" s="103">
        <v>117</v>
      </c>
      <c r="G561" s="104">
        <v>10.665451230628989</v>
      </c>
      <c r="H561" s="103">
        <v>96</v>
      </c>
      <c r="I561" s="104">
        <v>9.7067745197168858</v>
      </c>
      <c r="J561" s="105"/>
      <c r="K561" s="105"/>
      <c r="L561" s="106"/>
    </row>
    <row r="562" spans="1:12" ht="20.100000000000001" customHeight="1">
      <c r="A562" s="99"/>
      <c r="B562" s="192"/>
      <c r="C562" s="210"/>
      <c r="D562" s="102" t="s">
        <v>558</v>
      </c>
      <c r="E562" s="100"/>
      <c r="F562" s="103">
        <v>558</v>
      </c>
      <c r="G562" s="104">
        <v>50.865998176845942</v>
      </c>
      <c r="H562" s="103">
        <v>493</v>
      </c>
      <c r="I562" s="104">
        <v>49.848331648129424</v>
      </c>
      <c r="J562" s="105"/>
      <c r="K562" s="105"/>
      <c r="L562" s="106"/>
    </row>
    <row r="563" spans="1:12" ht="20.100000000000001" customHeight="1">
      <c r="A563" s="99"/>
      <c r="B563" s="192"/>
      <c r="C563" s="210"/>
      <c r="D563" s="102" t="s">
        <v>679</v>
      </c>
      <c r="E563" s="100"/>
      <c r="F563" s="103">
        <v>352</v>
      </c>
      <c r="G563" s="104">
        <v>32.087511394712855</v>
      </c>
      <c r="H563" s="103">
        <v>332</v>
      </c>
      <c r="I563" s="104">
        <v>33.569261880687563</v>
      </c>
      <c r="J563" s="105"/>
      <c r="K563" s="105"/>
      <c r="L563" s="106"/>
    </row>
    <row r="564" spans="1:12" ht="20.100000000000001" customHeight="1">
      <c r="A564" s="99"/>
      <c r="B564" s="192"/>
      <c r="C564" s="210"/>
      <c r="D564" s="102" t="s">
        <v>680</v>
      </c>
      <c r="E564" s="100"/>
      <c r="F564" s="103">
        <v>48</v>
      </c>
      <c r="G564" s="104">
        <v>4.3755697356426619</v>
      </c>
      <c r="H564" s="103">
        <v>50</v>
      </c>
      <c r="I564" s="104">
        <v>5.0556117290192111</v>
      </c>
      <c r="J564" s="105"/>
      <c r="K564" s="105"/>
      <c r="L564" s="106"/>
    </row>
    <row r="565" spans="1:12" ht="20.100000000000001" customHeight="1">
      <c r="A565" s="141" t="s">
        <v>3255</v>
      </c>
      <c r="B565" s="209" t="s">
        <v>683</v>
      </c>
      <c r="C565" s="215" t="s">
        <v>1156</v>
      </c>
      <c r="D565" s="143" t="s">
        <v>684</v>
      </c>
      <c r="E565" s="142"/>
      <c r="F565" s="160">
        <v>59</v>
      </c>
      <c r="G565" s="164">
        <v>5.3783044667274389</v>
      </c>
      <c r="H565" s="160">
        <v>52</v>
      </c>
      <c r="I565" s="164">
        <v>5.2578361981799802</v>
      </c>
      <c r="J565" s="178" t="s">
        <v>1</v>
      </c>
      <c r="K565" s="178" t="s">
        <v>1</v>
      </c>
      <c r="L565" s="185"/>
    </row>
    <row r="566" spans="1:12" ht="20.100000000000001" customHeight="1">
      <c r="A566" s="99"/>
      <c r="B566" s="192"/>
      <c r="C566" s="210"/>
      <c r="D566" s="102" t="s">
        <v>685</v>
      </c>
      <c r="E566" s="100"/>
      <c r="F566" s="103">
        <v>501</v>
      </c>
      <c r="G566" s="104">
        <v>45.670009115770284</v>
      </c>
      <c r="H566" s="103">
        <v>444</v>
      </c>
      <c r="I566" s="104">
        <v>44.893832153690596</v>
      </c>
      <c r="J566" s="105"/>
      <c r="K566" s="105"/>
      <c r="L566" s="106"/>
    </row>
    <row r="567" spans="1:12" ht="20.100000000000001" customHeight="1">
      <c r="A567" s="99"/>
      <c r="B567" s="192"/>
      <c r="C567" s="210"/>
      <c r="D567" s="102" t="s">
        <v>558</v>
      </c>
      <c r="E567" s="100"/>
      <c r="F567" s="103">
        <v>403</v>
      </c>
      <c r="G567" s="104">
        <v>36.736554238833179</v>
      </c>
      <c r="H567" s="103">
        <v>379</v>
      </c>
      <c r="I567" s="104">
        <v>38.321536905965623</v>
      </c>
      <c r="J567" s="105"/>
      <c r="K567" s="105"/>
      <c r="L567" s="106"/>
    </row>
    <row r="568" spans="1:12" ht="20.100000000000001" customHeight="1">
      <c r="A568" s="99"/>
      <c r="B568" s="192"/>
      <c r="C568" s="210"/>
      <c r="D568" s="102" t="s">
        <v>1996</v>
      </c>
      <c r="E568" s="100"/>
      <c r="F568" s="103">
        <v>126</v>
      </c>
      <c r="G568" s="104">
        <v>11.485870556061988</v>
      </c>
      <c r="H568" s="103">
        <v>106</v>
      </c>
      <c r="I568" s="104">
        <v>10.717896865520729</v>
      </c>
      <c r="J568" s="105"/>
      <c r="K568" s="105"/>
      <c r="L568" s="106"/>
    </row>
    <row r="569" spans="1:12" ht="20.100000000000001" customHeight="1">
      <c r="A569" s="99"/>
      <c r="B569" s="192"/>
      <c r="C569" s="210"/>
      <c r="D569" s="102" t="s">
        <v>1995</v>
      </c>
      <c r="E569" s="100"/>
      <c r="F569" s="103">
        <v>8</v>
      </c>
      <c r="G569" s="104">
        <v>0.72926162260711025</v>
      </c>
      <c r="H569" s="103">
        <v>8</v>
      </c>
      <c r="I569" s="104">
        <v>0.80889787664307389</v>
      </c>
      <c r="J569" s="105"/>
      <c r="K569" s="105"/>
      <c r="L569" s="106"/>
    </row>
    <row r="570" spans="1:12" ht="20.100000000000001" customHeight="1">
      <c r="A570" s="141" t="s">
        <v>3256</v>
      </c>
      <c r="B570" s="209" t="s">
        <v>686</v>
      </c>
      <c r="C570" s="215" t="s">
        <v>1156</v>
      </c>
      <c r="D570" s="143" t="s">
        <v>684</v>
      </c>
      <c r="E570" s="142"/>
      <c r="F570" s="160">
        <v>88</v>
      </c>
      <c r="G570" s="164">
        <v>8.0218778486782139</v>
      </c>
      <c r="H570" s="160">
        <v>70</v>
      </c>
      <c r="I570" s="164">
        <v>7.0778564206268966</v>
      </c>
      <c r="J570" s="178" t="s">
        <v>1</v>
      </c>
      <c r="K570" s="178" t="s">
        <v>1</v>
      </c>
      <c r="L570" s="185"/>
    </row>
    <row r="571" spans="1:12" ht="20.100000000000001" customHeight="1">
      <c r="A571" s="99"/>
      <c r="B571" s="192"/>
      <c r="C571" s="210"/>
      <c r="D571" s="102" t="s">
        <v>685</v>
      </c>
      <c r="E571" s="100"/>
      <c r="F571" s="103">
        <v>468</v>
      </c>
      <c r="G571" s="104">
        <v>42.661804922515955</v>
      </c>
      <c r="H571" s="103">
        <v>470</v>
      </c>
      <c r="I571" s="104">
        <v>47.52275025278059</v>
      </c>
      <c r="J571" s="105"/>
      <c r="K571" s="105"/>
      <c r="L571" s="106"/>
    </row>
    <row r="572" spans="1:12" ht="20.100000000000001" customHeight="1">
      <c r="A572" s="99"/>
      <c r="B572" s="192"/>
      <c r="C572" s="210"/>
      <c r="D572" s="102" t="s">
        <v>558</v>
      </c>
      <c r="E572" s="100"/>
      <c r="F572" s="103">
        <v>446</v>
      </c>
      <c r="G572" s="104">
        <v>40.656335460346398</v>
      </c>
      <c r="H572" s="103">
        <v>385</v>
      </c>
      <c r="I572" s="104">
        <v>38.928210313447927</v>
      </c>
      <c r="J572" s="105"/>
      <c r="K572" s="105"/>
      <c r="L572" s="106"/>
    </row>
    <row r="573" spans="1:12" ht="20.100000000000001" customHeight="1">
      <c r="A573" s="99"/>
      <c r="B573" s="192"/>
      <c r="C573" s="210"/>
      <c r="D573" s="102" t="s">
        <v>1996</v>
      </c>
      <c r="E573" s="100"/>
      <c r="F573" s="103">
        <v>82</v>
      </c>
      <c r="G573" s="104">
        <v>7.4749316317228809</v>
      </c>
      <c r="H573" s="103">
        <v>59</v>
      </c>
      <c r="I573" s="104">
        <v>5.9656218402426697</v>
      </c>
      <c r="J573" s="105"/>
      <c r="K573" s="105"/>
      <c r="L573" s="106"/>
    </row>
    <row r="574" spans="1:12" ht="20.100000000000001" customHeight="1">
      <c r="A574" s="99"/>
      <c r="B574" s="192"/>
      <c r="C574" s="210"/>
      <c r="D574" s="102" t="s">
        <v>1995</v>
      </c>
      <c r="E574" s="100"/>
      <c r="F574" s="103">
        <v>13</v>
      </c>
      <c r="G574" s="104">
        <v>1.1850501367365542</v>
      </c>
      <c r="H574" s="103">
        <v>5</v>
      </c>
      <c r="I574" s="104">
        <v>0.50556117290192115</v>
      </c>
      <c r="J574" s="105"/>
      <c r="K574" s="105"/>
      <c r="L574" s="106"/>
    </row>
    <row r="575" spans="1:12" ht="20.100000000000001" customHeight="1">
      <c r="A575" s="141" t="s">
        <v>3257</v>
      </c>
      <c r="B575" s="209" t="s">
        <v>687</v>
      </c>
      <c r="C575" s="215" t="s">
        <v>1156</v>
      </c>
      <c r="D575" s="143" t="s">
        <v>684</v>
      </c>
      <c r="E575" s="142"/>
      <c r="F575" s="160">
        <v>87</v>
      </c>
      <c r="G575" s="164">
        <v>7.9307201458523249</v>
      </c>
      <c r="H575" s="160">
        <v>64</v>
      </c>
      <c r="I575" s="164">
        <v>6.4711830131445911</v>
      </c>
      <c r="J575" s="178" t="s">
        <v>1</v>
      </c>
      <c r="K575" s="178" t="s">
        <v>1</v>
      </c>
      <c r="L575" s="185"/>
    </row>
    <row r="576" spans="1:12" ht="20.100000000000001" customHeight="1">
      <c r="A576" s="99"/>
      <c r="B576" s="192"/>
      <c r="C576" s="210"/>
      <c r="D576" s="102" t="s">
        <v>685</v>
      </c>
      <c r="E576" s="100"/>
      <c r="F576" s="103">
        <v>474</v>
      </c>
      <c r="G576" s="104">
        <v>43.208751139471282</v>
      </c>
      <c r="H576" s="103">
        <v>460</v>
      </c>
      <c r="I576" s="104">
        <v>46.511627906976742</v>
      </c>
      <c r="J576" s="105"/>
      <c r="K576" s="105"/>
      <c r="L576" s="106"/>
    </row>
    <row r="577" spans="1:12" ht="20.100000000000001" customHeight="1">
      <c r="A577" s="99"/>
      <c r="B577" s="192"/>
      <c r="C577" s="210"/>
      <c r="D577" s="102" t="s">
        <v>558</v>
      </c>
      <c r="E577" s="100"/>
      <c r="F577" s="103">
        <v>430</v>
      </c>
      <c r="G577" s="104">
        <v>39.197812215132181</v>
      </c>
      <c r="H577" s="103">
        <v>388</v>
      </c>
      <c r="I577" s="104">
        <v>39.231547017189079</v>
      </c>
      <c r="J577" s="105"/>
      <c r="K577" s="105"/>
      <c r="L577" s="106"/>
    </row>
    <row r="578" spans="1:12" ht="20.100000000000001" customHeight="1">
      <c r="A578" s="99"/>
      <c r="B578" s="192"/>
      <c r="C578" s="210"/>
      <c r="D578" s="102" t="s">
        <v>1996</v>
      </c>
      <c r="E578" s="100"/>
      <c r="F578" s="103">
        <v>94</v>
      </c>
      <c r="G578" s="104">
        <v>8.5688240656335459</v>
      </c>
      <c r="H578" s="103">
        <v>72</v>
      </c>
      <c r="I578" s="104">
        <v>7.2800808897876639</v>
      </c>
      <c r="J578" s="105"/>
      <c r="K578" s="105"/>
      <c r="L578" s="106"/>
    </row>
    <row r="579" spans="1:12" ht="20.100000000000001" customHeight="1">
      <c r="A579" s="99"/>
      <c r="B579" s="192"/>
      <c r="C579" s="210"/>
      <c r="D579" s="102" t="s">
        <v>1995</v>
      </c>
      <c r="E579" s="100"/>
      <c r="F579" s="103">
        <v>12</v>
      </c>
      <c r="G579" s="104">
        <v>1.0938924339106655</v>
      </c>
      <c r="H579" s="103">
        <v>5</v>
      </c>
      <c r="I579" s="104">
        <v>0.50556117290192115</v>
      </c>
      <c r="J579" s="105"/>
      <c r="K579" s="105"/>
      <c r="L579" s="106"/>
    </row>
    <row r="580" spans="1:12" ht="20.100000000000001" customHeight="1">
      <c r="A580" s="141" t="s">
        <v>3258</v>
      </c>
      <c r="B580" s="209" t="s">
        <v>688</v>
      </c>
      <c r="C580" s="215" t="s">
        <v>1156</v>
      </c>
      <c r="D580" s="143" t="s">
        <v>684</v>
      </c>
      <c r="E580" s="142"/>
      <c r="F580" s="160">
        <v>94</v>
      </c>
      <c r="G580" s="164">
        <v>8.5688240656335459</v>
      </c>
      <c r="H580" s="160">
        <v>63</v>
      </c>
      <c r="I580" s="164">
        <v>6.3700707785642061</v>
      </c>
      <c r="J580" s="178" t="s">
        <v>1</v>
      </c>
      <c r="K580" s="178" t="s">
        <v>1</v>
      </c>
      <c r="L580" s="185"/>
    </row>
    <row r="581" spans="1:12" ht="20.100000000000001" customHeight="1">
      <c r="A581" s="99"/>
      <c r="B581" s="192"/>
      <c r="C581" s="210"/>
      <c r="D581" s="102" t="s">
        <v>685</v>
      </c>
      <c r="E581" s="100"/>
      <c r="F581" s="103">
        <v>452</v>
      </c>
      <c r="G581" s="104">
        <v>41.203281677301732</v>
      </c>
      <c r="H581" s="103">
        <v>430</v>
      </c>
      <c r="I581" s="104">
        <v>43.478260869565219</v>
      </c>
      <c r="J581" s="105"/>
      <c r="K581" s="105"/>
      <c r="L581" s="106"/>
    </row>
    <row r="582" spans="1:12" ht="20.100000000000001" customHeight="1">
      <c r="A582" s="99"/>
      <c r="B582" s="192"/>
      <c r="C582" s="210"/>
      <c r="D582" s="102" t="s">
        <v>558</v>
      </c>
      <c r="E582" s="100"/>
      <c r="F582" s="103">
        <v>438</v>
      </c>
      <c r="G582" s="104">
        <v>39.927073837739286</v>
      </c>
      <c r="H582" s="103">
        <v>410</v>
      </c>
      <c r="I582" s="104">
        <v>41.456016177957537</v>
      </c>
      <c r="J582" s="105"/>
      <c r="K582" s="105"/>
      <c r="L582" s="106"/>
    </row>
    <row r="583" spans="1:12" ht="20.100000000000001" customHeight="1">
      <c r="A583" s="99"/>
      <c r="B583" s="192"/>
      <c r="C583" s="210"/>
      <c r="D583" s="102" t="s">
        <v>1996</v>
      </c>
      <c r="E583" s="100"/>
      <c r="F583" s="103">
        <v>102</v>
      </c>
      <c r="G583" s="104">
        <v>9.298085688240656</v>
      </c>
      <c r="H583" s="103">
        <v>81</v>
      </c>
      <c r="I583" s="104">
        <v>8.1900910010111225</v>
      </c>
      <c r="J583" s="105"/>
      <c r="K583" s="105"/>
      <c r="L583" s="106"/>
    </row>
    <row r="584" spans="1:12" ht="20.100000000000001" customHeight="1">
      <c r="A584" s="99"/>
      <c r="B584" s="192"/>
      <c r="C584" s="210"/>
      <c r="D584" s="102" t="s">
        <v>1995</v>
      </c>
      <c r="E584" s="100"/>
      <c r="F584" s="103">
        <v>11</v>
      </c>
      <c r="G584" s="104">
        <v>1.0027347310847767</v>
      </c>
      <c r="H584" s="103">
        <v>5</v>
      </c>
      <c r="I584" s="104">
        <v>0.50556117290192115</v>
      </c>
      <c r="J584" s="105"/>
      <c r="K584" s="105"/>
      <c r="L584" s="106"/>
    </row>
    <row r="585" spans="1:12" ht="20.100000000000001" customHeight="1">
      <c r="A585" s="141" t="s">
        <v>3259</v>
      </c>
      <c r="B585" s="209" t="s">
        <v>689</v>
      </c>
      <c r="C585" s="215" t="s">
        <v>1156</v>
      </c>
      <c r="D585" s="143" t="s">
        <v>684</v>
      </c>
      <c r="E585" s="142"/>
      <c r="F585" s="160">
        <v>143</v>
      </c>
      <c r="G585" s="164">
        <v>13.035551504102097</v>
      </c>
      <c r="H585" s="160">
        <v>94</v>
      </c>
      <c r="I585" s="164">
        <v>9.5045500505561176</v>
      </c>
      <c r="J585" s="178" t="s">
        <v>1</v>
      </c>
      <c r="K585" s="178" t="s">
        <v>1</v>
      </c>
      <c r="L585" s="185"/>
    </row>
    <row r="586" spans="1:12" ht="20.100000000000001" customHeight="1">
      <c r="A586" s="99"/>
      <c r="B586" s="192"/>
      <c r="C586" s="210"/>
      <c r="D586" s="102" t="s">
        <v>685</v>
      </c>
      <c r="E586" s="100"/>
      <c r="F586" s="103">
        <v>497</v>
      </c>
      <c r="G586" s="104">
        <v>45.305378304466728</v>
      </c>
      <c r="H586" s="103">
        <v>492</v>
      </c>
      <c r="I586" s="104">
        <v>49.74721941354904</v>
      </c>
      <c r="J586" s="105"/>
      <c r="K586" s="105"/>
      <c r="L586" s="106"/>
    </row>
    <row r="587" spans="1:12" ht="20.100000000000001" customHeight="1">
      <c r="A587" s="99"/>
      <c r="B587" s="192"/>
      <c r="C587" s="210"/>
      <c r="D587" s="102" t="s">
        <v>558</v>
      </c>
      <c r="E587" s="100"/>
      <c r="F587" s="103">
        <v>343</v>
      </c>
      <c r="G587" s="104">
        <v>31.267092069279855</v>
      </c>
      <c r="H587" s="103">
        <v>315</v>
      </c>
      <c r="I587" s="104">
        <v>31.850353892821033</v>
      </c>
      <c r="J587" s="105"/>
      <c r="K587" s="105"/>
      <c r="L587" s="106"/>
    </row>
    <row r="588" spans="1:12" ht="20.100000000000001" customHeight="1">
      <c r="A588" s="99"/>
      <c r="B588" s="192"/>
      <c r="C588" s="210"/>
      <c r="D588" s="102" t="s">
        <v>1996</v>
      </c>
      <c r="E588" s="100"/>
      <c r="F588" s="103">
        <v>96</v>
      </c>
      <c r="G588" s="104">
        <v>8.7511394712853239</v>
      </c>
      <c r="H588" s="103">
        <v>82</v>
      </c>
      <c r="I588" s="104">
        <v>8.2912032355915066</v>
      </c>
      <c r="J588" s="105"/>
      <c r="K588" s="105"/>
      <c r="L588" s="106"/>
    </row>
    <row r="589" spans="1:12" ht="20.100000000000001" customHeight="1">
      <c r="A589" s="99"/>
      <c r="B589" s="192"/>
      <c r="C589" s="210"/>
      <c r="D589" s="102" t="s">
        <v>1995</v>
      </c>
      <c r="E589" s="100"/>
      <c r="F589" s="103">
        <v>18</v>
      </c>
      <c r="G589" s="104">
        <v>1.6408386508659982</v>
      </c>
      <c r="H589" s="103">
        <v>6</v>
      </c>
      <c r="I589" s="104">
        <v>0.60667340748230536</v>
      </c>
      <c r="J589" s="105"/>
      <c r="K589" s="105"/>
      <c r="L589" s="106"/>
    </row>
    <row r="590" spans="1:12" ht="20.100000000000001" customHeight="1">
      <c r="A590" s="141" t="s">
        <v>3260</v>
      </c>
      <c r="B590" s="209" t="s">
        <v>690</v>
      </c>
      <c r="C590" s="215" t="s">
        <v>1156</v>
      </c>
      <c r="D590" s="143" t="s">
        <v>288</v>
      </c>
      <c r="E590" s="142"/>
      <c r="F590" s="160">
        <v>13</v>
      </c>
      <c r="G590" s="164">
        <v>1.1850501367365542</v>
      </c>
      <c r="H590" s="160">
        <v>14</v>
      </c>
      <c r="I590" s="164">
        <v>1.4155712841253791</v>
      </c>
      <c r="J590" s="178" t="s">
        <v>1</v>
      </c>
      <c r="K590" s="178" t="s">
        <v>1</v>
      </c>
      <c r="L590" s="185"/>
    </row>
    <row r="591" spans="1:12" ht="20.100000000000001" customHeight="1">
      <c r="A591" s="99"/>
      <c r="B591" s="192"/>
      <c r="C591" s="210"/>
      <c r="D591" s="102" t="s">
        <v>289</v>
      </c>
      <c r="E591" s="100"/>
      <c r="F591" s="103">
        <v>275</v>
      </c>
      <c r="G591" s="104">
        <v>25.068368277119415</v>
      </c>
      <c r="H591" s="103">
        <v>249</v>
      </c>
      <c r="I591" s="104">
        <v>25.176946410515672</v>
      </c>
      <c r="J591" s="105"/>
      <c r="K591" s="105"/>
      <c r="L591" s="106"/>
    </row>
    <row r="592" spans="1:12" ht="20.100000000000001" customHeight="1">
      <c r="A592" s="99"/>
      <c r="B592" s="192"/>
      <c r="C592" s="210"/>
      <c r="D592" s="102" t="s">
        <v>118</v>
      </c>
      <c r="E592" s="100"/>
      <c r="F592" s="103">
        <v>527</v>
      </c>
      <c r="G592" s="104">
        <v>48.040109389243391</v>
      </c>
      <c r="H592" s="103">
        <v>478</v>
      </c>
      <c r="I592" s="104">
        <v>48.331648129423662</v>
      </c>
      <c r="J592" s="105"/>
      <c r="K592" s="105"/>
      <c r="L592" s="106"/>
    </row>
    <row r="593" spans="1:12" ht="20.100000000000001" customHeight="1">
      <c r="A593" s="99"/>
      <c r="B593" s="192"/>
      <c r="C593" s="210"/>
      <c r="D593" s="102" t="s">
        <v>290</v>
      </c>
      <c r="E593" s="100"/>
      <c r="F593" s="103">
        <v>260</v>
      </c>
      <c r="G593" s="104">
        <v>23.701002734731084</v>
      </c>
      <c r="H593" s="103">
        <v>228</v>
      </c>
      <c r="I593" s="104">
        <v>23.053589484327603</v>
      </c>
      <c r="J593" s="105"/>
      <c r="K593" s="105"/>
      <c r="L593" s="106"/>
    </row>
    <row r="594" spans="1:12" ht="20.100000000000001" customHeight="1">
      <c r="A594" s="99"/>
      <c r="B594" s="192"/>
      <c r="C594" s="210"/>
      <c r="D594" s="102" t="s">
        <v>291</v>
      </c>
      <c r="E594" s="100"/>
      <c r="F594" s="103">
        <v>22</v>
      </c>
      <c r="G594" s="104">
        <v>2.0054694621695535</v>
      </c>
      <c r="H594" s="103">
        <v>20</v>
      </c>
      <c r="I594" s="104">
        <v>2.0222446916076846</v>
      </c>
      <c r="J594" s="105"/>
      <c r="K594" s="105"/>
      <c r="L594" s="106"/>
    </row>
    <row r="595" spans="1:12" ht="20.100000000000001" customHeight="1">
      <c r="A595" s="141" t="s">
        <v>3261</v>
      </c>
      <c r="B595" s="209" t="s">
        <v>691</v>
      </c>
      <c r="C595" s="215" t="s">
        <v>1156</v>
      </c>
      <c r="D595" s="143" t="s">
        <v>288</v>
      </c>
      <c r="E595" s="142"/>
      <c r="F595" s="160">
        <v>38</v>
      </c>
      <c r="G595" s="164">
        <v>3.463992707383774</v>
      </c>
      <c r="H595" s="160">
        <v>21</v>
      </c>
      <c r="I595" s="164">
        <v>2.1233569261880687</v>
      </c>
      <c r="J595" s="178" t="s">
        <v>1</v>
      </c>
      <c r="K595" s="178" t="s">
        <v>1</v>
      </c>
      <c r="L595" s="185"/>
    </row>
    <row r="596" spans="1:12" ht="20.100000000000001" customHeight="1">
      <c r="A596" s="99"/>
      <c r="B596" s="192"/>
      <c r="C596" s="210"/>
      <c r="D596" s="102" t="s">
        <v>289</v>
      </c>
      <c r="E596" s="100"/>
      <c r="F596" s="103">
        <v>307</v>
      </c>
      <c r="G596" s="104">
        <v>27.985414767547859</v>
      </c>
      <c r="H596" s="103">
        <v>265</v>
      </c>
      <c r="I596" s="104">
        <v>26.794742163801821</v>
      </c>
      <c r="J596" s="105"/>
      <c r="K596" s="105"/>
      <c r="L596" s="106"/>
    </row>
    <row r="597" spans="1:12" ht="20.100000000000001" customHeight="1">
      <c r="A597" s="99"/>
      <c r="B597" s="192"/>
      <c r="C597" s="210"/>
      <c r="D597" s="102" t="s">
        <v>118</v>
      </c>
      <c r="E597" s="100"/>
      <c r="F597" s="103">
        <v>500</v>
      </c>
      <c r="G597" s="104">
        <v>45.578851412944395</v>
      </c>
      <c r="H597" s="103">
        <v>453</v>
      </c>
      <c r="I597" s="104">
        <v>45.803842264914053</v>
      </c>
      <c r="J597" s="105"/>
      <c r="K597" s="105"/>
      <c r="L597" s="106"/>
    </row>
    <row r="598" spans="1:12" ht="20.100000000000001" customHeight="1">
      <c r="A598" s="99"/>
      <c r="B598" s="192"/>
      <c r="C598" s="210"/>
      <c r="D598" s="102" t="s">
        <v>290</v>
      </c>
      <c r="E598" s="100"/>
      <c r="F598" s="103">
        <v>223</v>
      </c>
      <c r="G598" s="104">
        <v>20.328167730173199</v>
      </c>
      <c r="H598" s="103">
        <v>224</v>
      </c>
      <c r="I598" s="104">
        <v>22.649140546006066</v>
      </c>
      <c r="J598" s="105"/>
      <c r="K598" s="105"/>
      <c r="L598" s="106"/>
    </row>
    <row r="599" spans="1:12" ht="20.100000000000001" customHeight="1">
      <c r="A599" s="99"/>
      <c r="B599" s="192"/>
      <c r="C599" s="210"/>
      <c r="D599" s="102" t="s">
        <v>291</v>
      </c>
      <c r="E599" s="100"/>
      <c r="F599" s="103">
        <v>29</v>
      </c>
      <c r="G599" s="104">
        <v>2.643573381950775</v>
      </c>
      <c r="H599" s="103">
        <v>26</v>
      </c>
      <c r="I599" s="104">
        <v>2.6289180990899901</v>
      </c>
      <c r="J599" s="105"/>
      <c r="K599" s="105"/>
      <c r="L599" s="106"/>
    </row>
    <row r="600" spans="1:12" ht="20.100000000000001" customHeight="1">
      <c r="A600" s="141" t="s">
        <v>3262</v>
      </c>
      <c r="B600" s="209" t="s">
        <v>692</v>
      </c>
      <c r="C600" s="215" t="s">
        <v>1156</v>
      </c>
      <c r="D600" s="143" t="s">
        <v>288</v>
      </c>
      <c r="E600" s="142"/>
      <c r="F600" s="160">
        <v>46</v>
      </c>
      <c r="G600" s="164">
        <v>4.193254329990884</v>
      </c>
      <c r="H600" s="160">
        <v>37</v>
      </c>
      <c r="I600" s="164">
        <v>3.741152679474216</v>
      </c>
      <c r="J600" s="178" t="s">
        <v>1</v>
      </c>
      <c r="K600" s="178" t="s">
        <v>1</v>
      </c>
      <c r="L600" s="185"/>
    </row>
    <row r="601" spans="1:12" ht="20.100000000000001" customHeight="1">
      <c r="A601" s="99"/>
      <c r="B601" s="192"/>
      <c r="C601" s="210"/>
      <c r="D601" s="102" t="s">
        <v>289</v>
      </c>
      <c r="E601" s="100"/>
      <c r="F601" s="103">
        <v>432</v>
      </c>
      <c r="G601" s="104">
        <v>39.380127620783959</v>
      </c>
      <c r="H601" s="103">
        <v>371</v>
      </c>
      <c r="I601" s="104">
        <v>37.51263902932255</v>
      </c>
      <c r="J601" s="105"/>
      <c r="K601" s="105"/>
      <c r="L601" s="106"/>
    </row>
    <row r="602" spans="1:12" ht="20.100000000000001" customHeight="1">
      <c r="A602" s="99"/>
      <c r="B602" s="192"/>
      <c r="C602" s="210"/>
      <c r="D602" s="102" t="s">
        <v>118</v>
      </c>
      <c r="E602" s="100"/>
      <c r="F602" s="103">
        <v>498</v>
      </c>
      <c r="G602" s="104">
        <v>45.396536007292617</v>
      </c>
      <c r="H602" s="103">
        <v>476</v>
      </c>
      <c r="I602" s="104">
        <v>48.129423660262894</v>
      </c>
      <c r="J602" s="105"/>
      <c r="K602" s="105"/>
      <c r="L602" s="106"/>
    </row>
    <row r="603" spans="1:12" ht="20.100000000000001" customHeight="1">
      <c r="A603" s="99"/>
      <c r="B603" s="192"/>
      <c r="C603" s="210"/>
      <c r="D603" s="102" t="s">
        <v>290</v>
      </c>
      <c r="E603" s="100"/>
      <c r="F603" s="103">
        <v>111</v>
      </c>
      <c r="G603" s="104">
        <v>10.118505013673655</v>
      </c>
      <c r="H603" s="103">
        <v>91</v>
      </c>
      <c r="I603" s="104">
        <v>9.2012133468149635</v>
      </c>
      <c r="J603" s="105"/>
      <c r="K603" s="105"/>
      <c r="L603" s="106"/>
    </row>
    <row r="604" spans="1:12" ht="20.100000000000001" customHeight="1">
      <c r="A604" s="99"/>
      <c r="B604" s="192"/>
      <c r="C604" s="210"/>
      <c r="D604" s="102" t="s">
        <v>291</v>
      </c>
      <c r="E604" s="100"/>
      <c r="F604" s="103">
        <v>10</v>
      </c>
      <c r="G604" s="104">
        <v>0.91157702825888787</v>
      </c>
      <c r="H604" s="103">
        <v>14</v>
      </c>
      <c r="I604" s="104">
        <v>1.4155712841253791</v>
      </c>
      <c r="J604" s="105"/>
      <c r="K604" s="105"/>
      <c r="L604" s="106"/>
    </row>
    <row r="605" spans="1:12" ht="20.100000000000001" customHeight="1">
      <c r="A605" s="141" t="s">
        <v>3263</v>
      </c>
      <c r="B605" s="209" t="s">
        <v>693</v>
      </c>
      <c r="C605" s="215" t="s">
        <v>1156</v>
      </c>
      <c r="D605" s="143" t="s">
        <v>288</v>
      </c>
      <c r="E605" s="142"/>
      <c r="F605" s="160">
        <v>27</v>
      </c>
      <c r="G605" s="164">
        <v>2.4612579762989975</v>
      </c>
      <c r="H605" s="160">
        <v>21</v>
      </c>
      <c r="I605" s="164">
        <v>2.1233569261880687</v>
      </c>
      <c r="J605" s="178" t="s">
        <v>1</v>
      </c>
      <c r="K605" s="178" t="s">
        <v>1</v>
      </c>
      <c r="L605" s="185"/>
    </row>
    <row r="606" spans="1:12" ht="20.100000000000001" customHeight="1">
      <c r="A606" s="99"/>
      <c r="B606" s="192"/>
      <c r="C606" s="210"/>
      <c r="D606" s="102" t="s">
        <v>289</v>
      </c>
      <c r="E606" s="100"/>
      <c r="F606" s="103">
        <v>309</v>
      </c>
      <c r="G606" s="104">
        <v>28.167730173199637</v>
      </c>
      <c r="H606" s="103">
        <v>236</v>
      </c>
      <c r="I606" s="104">
        <v>23.862487360970679</v>
      </c>
      <c r="J606" s="105"/>
      <c r="K606" s="105"/>
      <c r="L606" s="106"/>
    </row>
    <row r="607" spans="1:12" ht="20.100000000000001" customHeight="1">
      <c r="A607" s="99"/>
      <c r="B607" s="192"/>
      <c r="C607" s="210"/>
      <c r="D607" s="102" t="s">
        <v>118</v>
      </c>
      <c r="E607" s="100"/>
      <c r="F607" s="103">
        <v>541</v>
      </c>
      <c r="G607" s="104">
        <v>49.316317228805836</v>
      </c>
      <c r="H607" s="103">
        <v>513</v>
      </c>
      <c r="I607" s="104">
        <v>51.870576339737106</v>
      </c>
      <c r="J607" s="105"/>
      <c r="K607" s="105"/>
      <c r="L607" s="106"/>
    </row>
    <row r="608" spans="1:12" ht="20.100000000000001" customHeight="1">
      <c r="A608" s="99"/>
      <c r="B608" s="192"/>
      <c r="C608" s="210"/>
      <c r="D608" s="102" t="s">
        <v>290</v>
      </c>
      <c r="E608" s="100"/>
      <c r="F608" s="103">
        <v>202</v>
      </c>
      <c r="G608" s="104">
        <v>18.413855970829534</v>
      </c>
      <c r="H608" s="103">
        <v>192</v>
      </c>
      <c r="I608" s="104">
        <v>19.413549039433772</v>
      </c>
      <c r="J608" s="105"/>
      <c r="K608" s="105"/>
      <c r="L608" s="106"/>
    </row>
    <row r="609" spans="1:12" ht="20.100000000000001" customHeight="1">
      <c r="A609" s="99"/>
      <c r="B609" s="192"/>
      <c r="C609" s="210"/>
      <c r="D609" s="102" t="s">
        <v>291</v>
      </c>
      <c r="E609" s="100"/>
      <c r="F609" s="103">
        <v>18</v>
      </c>
      <c r="G609" s="104">
        <v>1.6408386508659982</v>
      </c>
      <c r="H609" s="103">
        <v>27</v>
      </c>
      <c r="I609" s="104">
        <v>2.7300303336703742</v>
      </c>
      <c r="J609" s="105"/>
      <c r="K609" s="105"/>
      <c r="L609" s="106"/>
    </row>
    <row r="610" spans="1:12" ht="20.100000000000001" customHeight="1">
      <c r="A610" s="141" t="s">
        <v>3264</v>
      </c>
      <c r="B610" s="209" t="s">
        <v>694</v>
      </c>
      <c r="C610" s="215" t="s">
        <v>1156</v>
      </c>
      <c r="D610" s="143" t="s">
        <v>288</v>
      </c>
      <c r="E610" s="142"/>
      <c r="F610" s="160">
        <v>41</v>
      </c>
      <c r="G610" s="164">
        <v>3.7374658158614404</v>
      </c>
      <c r="H610" s="160">
        <v>33</v>
      </c>
      <c r="I610" s="164">
        <v>3.3367037411526792</v>
      </c>
      <c r="J610" s="178" t="s">
        <v>1</v>
      </c>
      <c r="K610" s="178" t="s">
        <v>1</v>
      </c>
      <c r="L610" s="185"/>
    </row>
    <row r="611" spans="1:12" ht="20.100000000000001" customHeight="1">
      <c r="A611" s="99"/>
      <c r="B611" s="192"/>
      <c r="C611" s="210"/>
      <c r="D611" s="102" t="s">
        <v>289</v>
      </c>
      <c r="E611" s="100"/>
      <c r="F611" s="103">
        <v>448</v>
      </c>
      <c r="G611" s="104">
        <v>40.838650865998176</v>
      </c>
      <c r="H611" s="103">
        <v>372</v>
      </c>
      <c r="I611" s="104">
        <v>37.613751263902934</v>
      </c>
      <c r="J611" s="105"/>
      <c r="K611" s="105"/>
      <c r="L611" s="106"/>
    </row>
    <row r="612" spans="1:12" ht="20.100000000000001" customHeight="1">
      <c r="A612" s="99"/>
      <c r="B612" s="192"/>
      <c r="C612" s="210"/>
      <c r="D612" s="102" t="s">
        <v>118</v>
      </c>
      <c r="E612" s="100"/>
      <c r="F612" s="103">
        <v>466</v>
      </c>
      <c r="G612" s="104">
        <v>42.479489516864177</v>
      </c>
      <c r="H612" s="103">
        <v>467</v>
      </c>
      <c r="I612" s="104">
        <v>47.219413549039437</v>
      </c>
      <c r="J612" s="105"/>
      <c r="K612" s="105"/>
      <c r="L612" s="106"/>
    </row>
    <row r="613" spans="1:12" ht="20.100000000000001" customHeight="1">
      <c r="A613" s="99"/>
      <c r="B613" s="192"/>
      <c r="C613" s="210"/>
      <c r="D613" s="102" t="s">
        <v>290</v>
      </c>
      <c r="E613" s="100"/>
      <c r="F613" s="103">
        <v>131</v>
      </c>
      <c r="G613" s="104">
        <v>11.941659070191431</v>
      </c>
      <c r="H613" s="103">
        <v>104</v>
      </c>
      <c r="I613" s="104">
        <v>10.51567239635996</v>
      </c>
      <c r="J613" s="105"/>
      <c r="K613" s="105"/>
      <c r="L613" s="106"/>
    </row>
    <row r="614" spans="1:12" ht="20.100000000000001" customHeight="1">
      <c r="A614" s="99"/>
      <c r="B614" s="192"/>
      <c r="C614" s="210"/>
      <c r="D614" s="102" t="s">
        <v>291</v>
      </c>
      <c r="E614" s="100"/>
      <c r="F614" s="103">
        <v>11</v>
      </c>
      <c r="G614" s="104">
        <v>1.0027347310847767</v>
      </c>
      <c r="H614" s="103">
        <v>13</v>
      </c>
      <c r="I614" s="104">
        <v>1.314459049544995</v>
      </c>
      <c r="J614" s="105"/>
      <c r="K614" s="105"/>
      <c r="L614" s="106"/>
    </row>
    <row r="615" spans="1:12" ht="20.100000000000001" customHeight="1">
      <c r="A615" s="141" t="s">
        <v>3265</v>
      </c>
      <c r="B615" s="209" t="s">
        <v>695</v>
      </c>
      <c r="C615" s="215" t="s">
        <v>1156</v>
      </c>
      <c r="D615" s="143" t="s">
        <v>288</v>
      </c>
      <c r="E615" s="142"/>
      <c r="F615" s="160">
        <v>24</v>
      </c>
      <c r="G615" s="164">
        <v>2.187784867821331</v>
      </c>
      <c r="H615" s="160">
        <v>24</v>
      </c>
      <c r="I615" s="164">
        <v>2.4266936299292214</v>
      </c>
      <c r="J615" s="178" t="s">
        <v>1</v>
      </c>
      <c r="K615" s="178" t="s">
        <v>1</v>
      </c>
      <c r="L615" s="185"/>
    </row>
    <row r="616" spans="1:12" ht="20.100000000000001" customHeight="1">
      <c r="A616" s="99"/>
      <c r="B616" s="192"/>
      <c r="C616" s="210"/>
      <c r="D616" s="102" t="s">
        <v>289</v>
      </c>
      <c r="E616" s="100"/>
      <c r="F616" s="103">
        <v>257</v>
      </c>
      <c r="G616" s="104">
        <v>23.427529626253417</v>
      </c>
      <c r="H616" s="103">
        <v>214</v>
      </c>
      <c r="I616" s="104">
        <v>21.638018200202225</v>
      </c>
      <c r="J616" s="105"/>
      <c r="K616" s="105"/>
      <c r="L616" s="106"/>
    </row>
    <row r="617" spans="1:12" ht="20.100000000000001" customHeight="1">
      <c r="A617" s="99"/>
      <c r="B617" s="192"/>
      <c r="C617" s="210"/>
      <c r="D617" s="102" t="s">
        <v>118</v>
      </c>
      <c r="E617" s="100"/>
      <c r="F617" s="103">
        <v>609</v>
      </c>
      <c r="G617" s="104">
        <v>55.515041020966272</v>
      </c>
      <c r="H617" s="103">
        <v>565</v>
      </c>
      <c r="I617" s="104">
        <v>57.128412537917086</v>
      </c>
      <c r="J617" s="105"/>
      <c r="K617" s="105"/>
      <c r="L617" s="106"/>
    </row>
    <row r="618" spans="1:12" ht="20.100000000000001" customHeight="1">
      <c r="A618" s="99"/>
      <c r="B618" s="192"/>
      <c r="C618" s="210"/>
      <c r="D618" s="102" t="s">
        <v>290</v>
      </c>
      <c r="E618" s="100"/>
      <c r="F618" s="103">
        <v>185</v>
      </c>
      <c r="G618" s="104">
        <v>16.864175022789425</v>
      </c>
      <c r="H618" s="103">
        <v>162</v>
      </c>
      <c r="I618" s="104">
        <v>16.380182002022245</v>
      </c>
      <c r="J618" s="105"/>
      <c r="K618" s="105"/>
      <c r="L618" s="106"/>
    </row>
    <row r="619" spans="1:12" ht="20.100000000000001" customHeight="1">
      <c r="A619" s="99"/>
      <c r="B619" s="192"/>
      <c r="C619" s="210"/>
      <c r="D619" s="102" t="s">
        <v>291</v>
      </c>
      <c r="E619" s="100"/>
      <c r="F619" s="103">
        <v>22</v>
      </c>
      <c r="G619" s="104">
        <v>2.0054694621695535</v>
      </c>
      <c r="H619" s="103">
        <v>24</v>
      </c>
      <c r="I619" s="104">
        <v>2.4266936299292214</v>
      </c>
      <c r="J619" s="105"/>
      <c r="K619" s="105"/>
      <c r="L619" s="106"/>
    </row>
    <row r="620" spans="1:12" ht="20.100000000000001" customHeight="1">
      <c r="A620" s="141" t="s">
        <v>3266</v>
      </c>
      <c r="B620" s="209" t="s">
        <v>696</v>
      </c>
      <c r="C620" s="215" t="s">
        <v>1156</v>
      </c>
      <c r="D620" s="143" t="s">
        <v>288</v>
      </c>
      <c r="E620" s="142"/>
      <c r="F620" s="160">
        <v>74</v>
      </c>
      <c r="G620" s="164">
        <v>6.74567000911577</v>
      </c>
      <c r="H620" s="160">
        <v>52</v>
      </c>
      <c r="I620" s="164">
        <v>5.2578361981799802</v>
      </c>
      <c r="J620" s="178" t="s">
        <v>1</v>
      </c>
      <c r="K620" s="178" t="s">
        <v>1</v>
      </c>
      <c r="L620" s="185"/>
    </row>
    <row r="621" spans="1:12" ht="20.100000000000001" customHeight="1">
      <c r="A621" s="99"/>
      <c r="B621" s="192"/>
      <c r="C621" s="210"/>
      <c r="D621" s="102" t="s">
        <v>289</v>
      </c>
      <c r="E621" s="100"/>
      <c r="F621" s="103">
        <v>438</v>
      </c>
      <c r="G621" s="104">
        <v>39.927073837739286</v>
      </c>
      <c r="H621" s="103">
        <v>403</v>
      </c>
      <c r="I621" s="104">
        <v>40.748230535894841</v>
      </c>
      <c r="J621" s="105"/>
      <c r="K621" s="105"/>
      <c r="L621" s="106"/>
    </row>
    <row r="622" spans="1:12" ht="20.100000000000001" customHeight="1">
      <c r="A622" s="99"/>
      <c r="B622" s="192"/>
      <c r="C622" s="210"/>
      <c r="D622" s="102" t="s">
        <v>118</v>
      </c>
      <c r="E622" s="100"/>
      <c r="F622" s="103">
        <v>508</v>
      </c>
      <c r="G622" s="104">
        <v>46.308113035551507</v>
      </c>
      <c r="H622" s="103">
        <v>471</v>
      </c>
      <c r="I622" s="104">
        <v>47.623862487360967</v>
      </c>
      <c r="J622" s="105"/>
      <c r="K622" s="105"/>
      <c r="L622" s="106"/>
    </row>
    <row r="623" spans="1:12" ht="20.100000000000001" customHeight="1">
      <c r="A623" s="99"/>
      <c r="B623" s="192"/>
      <c r="C623" s="210"/>
      <c r="D623" s="102" t="s">
        <v>290</v>
      </c>
      <c r="E623" s="100"/>
      <c r="F623" s="103">
        <v>70</v>
      </c>
      <c r="G623" s="104">
        <v>6.381039197812215</v>
      </c>
      <c r="H623" s="103">
        <v>60</v>
      </c>
      <c r="I623" s="104">
        <v>6.0667340748230529</v>
      </c>
      <c r="J623" s="105"/>
      <c r="K623" s="105"/>
      <c r="L623" s="106"/>
    </row>
    <row r="624" spans="1:12" ht="20.100000000000001" customHeight="1">
      <c r="A624" s="99"/>
      <c r="B624" s="192"/>
      <c r="C624" s="210"/>
      <c r="D624" s="102" t="s">
        <v>291</v>
      </c>
      <c r="E624" s="100"/>
      <c r="F624" s="103">
        <v>7</v>
      </c>
      <c r="G624" s="104">
        <v>0.6381039197812215</v>
      </c>
      <c r="H624" s="103">
        <v>3</v>
      </c>
      <c r="I624" s="104">
        <v>0.30333670374115268</v>
      </c>
      <c r="J624" s="105"/>
      <c r="K624" s="105"/>
      <c r="L624" s="106"/>
    </row>
    <row r="625" spans="1:12" ht="20.100000000000001" customHeight="1">
      <c r="A625" s="141" t="s">
        <v>3267</v>
      </c>
      <c r="B625" s="209" t="s">
        <v>697</v>
      </c>
      <c r="C625" s="215" t="s">
        <v>1156</v>
      </c>
      <c r="D625" s="143" t="s">
        <v>288</v>
      </c>
      <c r="E625" s="142"/>
      <c r="F625" s="160">
        <v>25</v>
      </c>
      <c r="G625" s="164">
        <v>2.2789425706472195</v>
      </c>
      <c r="H625" s="160">
        <v>13</v>
      </c>
      <c r="I625" s="164">
        <v>1.314459049544995</v>
      </c>
      <c r="J625" s="178" t="s">
        <v>1</v>
      </c>
      <c r="K625" s="178" t="s">
        <v>1</v>
      </c>
      <c r="L625" s="185"/>
    </row>
    <row r="626" spans="1:12" ht="20.100000000000001" customHeight="1">
      <c r="A626" s="99"/>
      <c r="B626" s="192"/>
      <c r="C626" s="210"/>
      <c r="D626" s="102" t="s">
        <v>289</v>
      </c>
      <c r="E626" s="100"/>
      <c r="F626" s="103">
        <v>231</v>
      </c>
      <c r="G626" s="104">
        <v>21.057429352780311</v>
      </c>
      <c r="H626" s="103">
        <v>167</v>
      </c>
      <c r="I626" s="104">
        <v>16.885743174924166</v>
      </c>
      <c r="J626" s="105"/>
      <c r="K626" s="105"/>
      <c r="L626" s="106"/>
    </row>
    <row r="627" spans="1:12" ht="20.100000000000001" customHeight="1">
      <c r="A627" s="99"/>
      <c r="B627" s="192"/>
      <c r="C627" s="210"/>
      <c r="D627" s="102" t="s">
        <v>118</v>
      </c>
      <c r="E627" s="100"/>
      <c r="F627" s="103">
        <v>671</v>
      </c>
      <c r="G627" s="104">
        <v>61.166818596171375</v>
      </c>
      <c r="H627" s="103">
        <v>685</v>
      </c>
      <c r="I627" s="104">
        <v>69.261880687563192</v>
      </c>
      <c r="J627" s="105"/>
      <c r="K627" s="105"/>
      <c r="L627" s="106"/>
    </row>
    <row r="628" spans="1:12" ht="20.100000000000001" customHeight="1">
      <c r="A628" s="99"/>
      <c r="B628" s="192"/>
      <c r="C628" s="210"/>
      <c r="D628" s="102" t="s">
        <v>290</v>
      </c>
      <c r="E628" s="100"/>
      <c r="F628" s="103">
        <v>148</v>
      </c>
      <c r="G628" s="104">
        <v>13.49134001823154</v>
      </c>
      <c r="H628" s="103">
        <v>111</v>
      </c>
      <c r="I628" s="104">
        <v>11.223458038422649</v>
      </c>
      <c r="J628" s="105"/>
      <c r="K628" s="105"/>
      <c r="L628" s="106"/>
    </row>
    <row r="629" spans="1:12" ht="20.100000000000001" customHeight="1">
      <c r="A629" s="99"/>
      <c r="B629" s="192"/>
      <c r="C629" s="210"/>
      <c r="D629" s="102" t="s">
        <v>291</v>
      </c>
      <c r="E629" s="100"/>
      <c r="F629" s="103">
        <v>22</v>
      </c>
      <c r="G629" s="104">
        <v>2.0054694621695535</v>
      </c>
      <c r="H629" s="103">
        <v>13</v>
      </c>
      <c r="I629" s="104">
        <v>1.314459049544995</v>
      </c>
      <c r="J629" s="105"/>
      <c r="K629" s="105"/>
      <c r="L629" s="106"/>
    </row>
    <row r="630" spans="1:12" ht="20.100000000000001" customHeight="1">
      <c r="A630" s="141" t="s">
        <v>3268</v>
      </c>
      <c r="B630" s="209" t="s">
        <v>698</v>
      </c>
      <c r="C630" s="215" t="s">
        <v>1156</v>
      </c>
      <c r="D630" s="143" t="s">
        <v>288</v>
      </c>
      <c r="E630" s="142"/>
      <c r="F630" s="160">
        <v>18</v>
      </c>
      <c r="G630" s="164">
        <v>1.6408386508659982</v>
      </c>
      <c r="H630" s="160">
        <v>11</v>
      </c>
      <c r="I630" s="164">
        <v>1.1122345803842264</v>
      </c>
      <c r="J630" s="178" t="s">
        <v>1</v>
      </c>
      <c r="K630" s="178" t="s">
        <v>1</v>
      </c>
      <c r="L630" s="185"/>
    </row>
    <row r="631" spans="1:12" ht="20.100000000000001" customHeight="1">
      <c r="A631" s="99"/>
      <c r="B631" s="192"/>
      <c r="C631" s="210"/>
      <c r="D631" s="102" t="s">
        <v>289</v>
      </c>
      <c r="E631" s="100"/>
      <c r="F631" s="103">
        <v>157</v>
      </c>
      <c r="G631" s="104">
        <v>14.311759343664539</v>
      </c>
      <c r="H631" s="103">
        <v>113</v>
      </c>
      <c r="I631" s="104">
        <v>11.425682507583417</v>
      </c>
      <c r="J631" s="105"/>
      <c r="K631" s="105"/>
      <c r="L631" s="106"/>
    </row>
    <row r="632" spans="1:12" ht="20.100000000000001" customHeight="1">
      <c r="A632" s="99"/>
      <c r="B632" s="192"/>
      <c r="C632" s="210"/>
      <c r="D632" s="102" t="s">
        <v>118</v>
      </c>
      <c r="E632" s="100"/>
      <c r="F632" s="103">
        <v>488</v>
      </c>
      <c r="G632" s="104">
        <v>44.484958979033728</v>
      </c>
      <c r="H632" s="103">
        <v>475</v>
      </c>
      <c r="I632" s="104">
        <v>48.02831142568251</v>
      </c>
      <c r="J632" s="105"/>
      <c r="K632" s="105"/>
      <c r="L632" s="106"/>
    </row>
    <row r="633" spans="1:12" ht="20.100000000000001" customHeight="1">
      <c r="A633" s="99"/>
      <c r="B633" s="192"/>
      <c r="C633" s="210"/>
      <c r="D633" s="102" t="s">
        <v>290</v>
      </c>
      <c r="E633" s="100"/>
      <c r="F633" s="103">
        <v>356</v>
      </c>
      <c r="G633" s="104">
        <v>32.452142206016411</v>
      </c>
      <c r="H633" s="103">
        <v>320</v>
      </c>
      <c r="I633" s="104">
        <v>32.355915065722954</v>
      </c>
      <c r="J633" s="105"/>
      <c r="K633" s="105"/>
      <c r="L633" s="106"/>
    </row>
    <row r="634" spans="1:12" ht="20.100000000000001" customHeight="1">
      <c r="A634" s="99"/>
      <c r="B634" s="192"/>
      <c r="C634" s="210"/>
      <c r="D634" s="102" t="s">
        <v>291</v>
      </c>
      <c r="E634" s="100"/>
      <c r="F634" s="103">
        <v>78</v>
      </c>
      <c r="G634" s="104">
        <v>7.1103008204193259</v>
      </c>
      <c r="H634" s="103">
        <v>70</v>
      </c>
      <c r="I634" s="104">
        <v>7.0778564206268966</v>
      </c>
      <c r="J634" s="105"/>
      <c r="K634" s="105"/>
      <c r="L634" s="106"/>
    </row>
    <row r="635" spans="1:12" ht="20.100000000000001" customHeight="1">
      <c r="A635" s="141" t="s">
        <v>3269</v>
      </c>
      <c r="B635" s="209" t="s">
        <v>699</v>
      </c>
      <c r="C635" s="215" t="s">
        <v>1156</v>
      </c>
      <c r="D635" s="143" t="s">
        <v>700</v>
      </c>
      <c r="E635" s="142"/>
      <c r="F635" s="160">
        <v>25</v>
      </c>
      <c r="G635" s="164">
        <v>2.2789425706472195</v>
      </c>
      <c r="H635" s="160">
        <v>18</v>
      </c>
      <c r="I635" s="164">
        <v>1.820020222446916</v>
      </c>
      <c r="J635" s="178" t="s">
        <v>1</v>
      </c>
      <c r="K635" s="178" t="s">
        <v>1</v>
      </c>
      <c r="L635" s="185"/>
    </row>
    <row r="636" spans="1:12" ht="20.100000000000001" customHeight="1">
      <c r="A636" s="99"/>
      <c r="B636" s="192"/>
      <c r="C636" s="210"/>
      <c r="D636" s="102" t="s">
        <v>701</v>
      </c>
      <c r="E636" s="100"/>
      <c r="F636" s="103">
        <v>409</v>
      </c>
      <c r="G636" s="104">
        <v>37.283500455788513</v>
      </c>
      <c r="H636" s="103">
        <v>342</v>
      </c>
      <c r="I636" s="104">
        <v>34.580384226491404</v>
      </c>
      <c r="J636" s="105"/>
      <c r="K636" s="105"/>
      <c r="L636" s="106"/>
    </row>
    <row r="637" spans="1:12" ht="20.100000000000001" customHeight="1">
      <c r="A637" s="99"/>
      <c r="B637" s="192"/>
      <c r="C637" s="210"/>
      <c r="D637" s="102" t="s">
        <v>558</v>
      </c>
      <c r="E637" s="100"/>
      <c r="F637" s="103">
        <v>565</v>
      </c>
      <c r="G637" s="104">
        <v>51.504102096627165</v>
      </c>
      <c r="H637" s="103">
        <v>530</v>
      </c>
      <c r="I637" s="104">
        <v>53.589484327603643</v>
      </c>
      <c r="J637" s="105"/>
      <c r="K637" s="105"/>
      <c r="L637" s="106"/>
    </row>
    <row r="638" spans="1:12" ht="20.100000000000001" customHeight="1">
      <c r="A638" s="99"/>
      <c r="B638" s="192"/>
      <c r="C638" s="210"/>
      <c r="D638" s="102" t="s">
        <v>702</v>
      </c>
      <c r="E638" s="100"/>
      <c r="F638" s="103">
        <v>88</v>
      </c>
      <c r="G638" s="104">
        <v>8.0218778486782139</v>
      </c>
      <c r="H638" s="103">
        <v>92</v>
      </c>
      <c r="I638" s="104">
        <v>9.3023255813953494</v>
      </c>
      <c r="J638" s="105"/>
      <c r="K638" s="105"/>
      <c r="L638" s="106"/>
    </row>
    <row r="639" spans="1:12" ht="20.100000000000001" customHeight="1">
      <c r="A639" s="99"/>
      <c r="B639" s="192"/>
      <c r="C639" s="210"/>
      <c r="D639" s="102" t="s">
        <v>703</v>
      </c>
      <c r="E639" s="100"/>
      <c r="F639" s="103">
        <v>10</v>
      </c>
      <c r="G639" s="104">
        <v>0.91157702825888787</v>
      </c>
      <c r="H639" s="103">
        <v>7</v>
      </c>
      <c r="I639" s="104">
        <v>0.70778564206268957</v>
      </c>
      <c r="J639" s="105"/>
      <c r="K639" s="105"/>
      <c r="L639" s="106"/>
    </row>
    <row r="640" spans="1:12" ht="20.100000000000001" customHeight="1">
      <c r="A640" s="141" t="s">
        <v>3270</v>
      </c>
      <c r="B640" s="209" t="s">
        <v>704</v>
      </c>
      <c r="C640" s="215" t="s">
        <v>1155</v>
      </c>
      <c r="D640" s="143" t="s">
        <v>89</v>
      </c>
      <c r="E640" s="142"/>
      <c r="F640" s="160">
        <v>84</v>
      </c>
      <c r="G640" s="164">
        <v>7.6572470373746579</v>
      </c>
      <c r="H640" s="160">
        <v>73</v>
      </c>
      <c r="I640" s="164">
        <v>7.3811931243680489</v>
      </c>
      <c r="J640" s="178" t="s">
        <v>1</v>
      </c>
      <c r="K640" s="178" t="s">
        <v>1</v>
      </c>
      <c r="L640" s="185"/>
    </row>
    <row r="641" spans="1:12" ht="20.100000000000001" customHeight="1">
      <c r="A641" s="99"/>
      <c r="B641" s="192"/>
      <c r="C641" s="210"/>
      <c r="D641" s="102" t="s">
        <v>90</v>
      </c>
      <c r="E641" s="100"/>
      <c r="F641" s="103">
        <v>1013</v>
      </c>
      <c r="G641" s="104">
        <v>92.34275296262534</v>
      </c>
      <c r="H641" s="103">
        <v>916</v>
      </c>
      <c r="I641" s="104">
        <v>92.618806875631947</v>
      </c>
      <c r="J641" s="105"/>
      <c r="K641" s="105"/>
      <c r="L641" s="106"/>
    </row>
    <row r="642" spans="1:12" ht="20.100000000000001" customHeight="1">
      <c r="A642" s="141" t="s">
        <v>3271</v>
      </c>
      <c r="B642" s="209" t="s">
        <v>705</v>
      </c>
      <c r="C642" s="215" t="s">
        <v>3272</v>
      </c>
      <c r="D642" s="143" t="s">
        <v>1175</v>
      </c>
      <c r="E642" s="142"/>
      <c r="F642" s="160">
        <v>15</v>
      </c>
      <c r="G642" s="164">
        <v>17.857142857142858</v>
      </c>
      <c r="H642" s="160">
        <v>13</v>
      </c>
      <c r="I642" s="164">
        <v>17.80821917808219</v>
      </c>
      <c r="J642" s="178" t="s">
        <v>1</v>
      </c>
      <c r="K642" s="178" t="s">
        <v>1</v>
      </c>
      <c r="L642" s="185"/>
    </row>
    <row r="643" spans="1:12" ht="20.100000000000001" customHeight="1">
      <c r="A643" s="99"/>
      <c r="B643" s="192"/>
      <c r="C643" s="210"/>
      <c r="D643" s="102" t="s">
        <v>706</v>
      </c>
      <c r="E643" s="100"/>
      <c r="F643" s="103">
        <v>1</v>
      </c>
      <c r="G643" s="104">
        <v>1.1904761904761905</v>
      </c>
      <c r="H643" s="103">
        <v>1</v>
      </c>
      <c r="I643" s="104">
        <v>1.3698630136986301</v>
      </c>
      <c r="J643" s="105"/>
      <c r="K643" s="105"/>
      <c r="L643" s="106"/>
    </row>
    <row r="644" spans="1:12" ht="20.100000000000001" customHeight="1">
      <c r="A644" s="99"/>
      <c r="B644" s="192"/>
      <c r="C644" s="210"/>
      <c r="D644" s="102" t="s">
        <v>707</v>
      </c>
      <c r="E644" s="100"/>
      <c r="F644" s="103">
        <v>1</v>
      </c>
      <c r="G644" s="104">
        <v>1.1904761904761905</v>
      </c>
      <c r="H644" s="103"/>
      <c r="I644" s="104"/>
      <c r="J644" s="105"/>
      <c r="K644" s="105"/>
      <c r="L644" s="106"/>
    </row>
    <row r="645" spans="1:12" ht="20.100000000000001" customHeight="1">
      <c r="A645" s="99"/>
      <c r="B645" s="192"/>
      <c r="C645" s="210"/>
      <c r="D645" s="102" t="s">
        <v>708</v>
      </c>
      <c r="E645" s="100"/>
      <c r="F645" s="103"/>
      <c r="G645" s="104"/>
      <c r="H645" s="103"/>
      <c r="I645" s="104"/>
      <c r="J645" s="105"/>
      <c r="K645" s="105"/>
      <c r="L645" s="106"/>
    </row>
    <row r="646" spans="1:12" ht="20.100000000000001" customHeight="1">
      <c r="A646" s="99"/>
      <c r="B646" s="192"/>
      <c r="C646" s="210"/>
      <c r="D646" s="102" t="s">
        <v>709</v>
      </c>
      <c r="E646" s="100"/>
      <c r="F646" s="103"/>
      <c r="G646" s="104"/>
      <c r="H646" s="103"/>
      <c r="I646" s="104"/>
      <c r="J646" s="105"/>
      <c r="K646" s="105"/>
      <c r="L646" s="106"/>
    </row>
    <row r="647" spans="1:12" ht="20.100000000000001" customHeight="1">
      <c r="A647" s="99"/>
      <c r="B647" s="192"/>
      <c r="C647" s="210"/>
      <c r="D647" s="102" t="s">
        <v>710</v>
      </c>
      <c r="E647" s="100"/>
      <c r="F647" s="103"/>
      <c r="G647" s="104"/>
      <c r="H647" s="103"/>
      <c r="I647" s="104"/>
      <c r="J647" s="105"/>
      <c r="K647" s="105"/>
      <c r="L647" s="106"/>
    </row>
    <row r="648" spans="1:12" ht="20.100000000000001" customHeight="1">
      <c r="A648" s="99"/>
      <c r="B648" s="192"/>
      <c r="C648" s="210"/>
      <c r="D648" s="102" t="s">
        <v>1174</v>
      </c>
      <c r="E648" s="100"/>
      <c r="F648" s="103">
        <v>10</v>
      </c>
      <c r="G648" s="104">
        <v>11.904761904761905</v>
      </c>
      <c r="H648" s="103">
        <v>4</v>
      </c>
      <c r="I648" s="104">
        <v>5.4794520547945202</v>
      </c>
      <c r="J648" s="105"/>
      <c r="K648" s="105"/>
      <c r="L648" s="106"/>
    </row>
    <row r="649" spans="1:12" ht="20.100000000000001" customHeight="1">
      <c r="A649" s="99"/>
      <c r="B649" s="192"/>
      <c r="C649" s="210"/>
      <c r="D649" s="102" t="s">
        <v>711</v>
      </c>
      <c r="E649" s="100"/>
      <c r="F649" s="103">
        <v>13</v>
      </c>
      <c r="G649" s="104">
        <v>15.476190476190476</v>
      </c>
      <c r="H649" s="103">
        <v>8</v>
      </c>
      <c r="I649" s="104">
        <v>10.95890410958904</v>
      </c>
      <c r="J649" s="105"/>
      <c r="K649" s="105"/>
      <c r="L649" s="106"/>
    </row>
    <row r="650" spans="1:12" ht="20.100000000000001" customHeight="1">
      <c r="A650" s="99"/>
      <c r="B650" s="192"/>
      <c r="C650" s="210"/>
      <c r="D650" s="102" t="s">
        <v>712</v>
      </c>
      <c r="E650" s="100"/>
      <c r="F650" s="103">
        <v>10</v>
      </c>
      <c r="G650" s="104">
        <v>11.904761904761905</v>
      </c>
      <c r="H650" s="103">
        <v>8</v>
      </c>
      <c r="I650" s="104">
        <v>10.95890410958904</v>
      </c>
      <c r="J650" s="105"/>
      <c r="K650" s="105"/>
      <c r="L650" s="106"/>
    </row>
    <row r="651" spans="1:12" ht="20.100000000000001" customHeight="1">
      <c r="A651" s="99"/>
      <c r="B651" s="192"/>
      <c r="C651" s="210"/>
      <c r="D651" s="102" t="s">
        <v>2039</v>
      </c>
      <c r="E651" s="100"/>
      <c r="F651" s="103">
        <v>15</v>
      </c>
      <c r="G651" s="104">
        <v>17.857142857142858</v>
      </c>
      <c r="H651" s="103">
        <v>18</v>
      </c>
      <c r="I651" s="104">
        <v>24.657534246575342</v>
      </c>
      <c r="J651" s="105"/>
      <c r="K651" s="105"/>
      <c r="L651" s="106"/>
    </row>
    <row r="652" spans="1:12" ht="20.100000000000001" customHeight="1">
      <c r="A652" s="99"/>
      <c r="B652" s="192"/>
      <c r="C652" s="210"/>
      <c r="D652" s="102" t="s">
        <v>2040</v>
      </c>
      <c r="E652" s="100"/>
      <c r="F652" s="103">
        <v>2</v>
      </c>
      <c r="G652" s="104">
        <v>2.3809523809523809</v>
      </c>
      <c r="H652" s="103">
        <v>3</v>
      </c>
      <c r="I652" s="104">
        <v>4.10958904109589</v>
      </c>
      <c r="J652" s="105"/>
      <c r="K652" s="105"/>
      <c r="L652" s="106"/>
    </row>
    <row r="653" spans="1:12" ht="20.100000000000001" customHeight="1">
      <c r="A653" s="99"/>
      <c r="B653" s="192"/>
      <c r="C653" s="210"/>
      <c r="D653" s="102" t="s">
        <v>2041</v>
      </c>
      <c r="E653" s="100"/>
      <c r="F653" s="103">
        <v>2</v>
      </c>
      <c r="G653" s="104">
        <v>2.3809523809523809</v>
      </c>
      <c r="H653" s="103">
        <v>5</v>
      </c>
      <c r="I653" s="104">
        <v>6.8493150684931505</v>
      </c>
      <c r="J653" s="105"/>
      <c r="K653" s="105"/>
      <c r="L653" s="106"/>
    </row>
    <row r="654" spans="1:12" ht="20.100000000000001" customHeight="1">
      <c r="A654" s="99"/>
      <c r="B654" s="192"/>
      <c r="C654" s="210"/>
      <c r="D654" s="102" t="s">
        <v>2042</v>
      </c>
      <c r="E654" s="100"/>
      <c r="F654" s="103">
        <v>3</v>
      </c>
      <c r="G654" s="104">
        <v>3.5714285714285716</v>
      </c>
      <c r="H654" s="103">
        <v>2</v>
      </c>
      <c r="I654" s="104">
        <v>2.7397260273972601</v>
      </c>
      <c r="J654" s="105"/>
      <c r="K654" s="105"/>
      <c r="L654" s="106"/>
    </row>
    <row r="655" spans="1:12" ht="20.100000000000001" customHeight="1">
      <c r="A655" s="99"/>
      <c r="B655" s="192"/>
      <c r="C655" s="210"/>
      <c r="D655" s="102" t="s">
        <v>2049</v>
      </c>
      <c r="E655" s="100"/>
      <c r="F655" s="103">
        <v>1</v>
      </c>
      <c r="G655" s="104">
        <v>1.1904761904761905</v>
      </c>
      <c r="H655" s="103"/>
      <c r="I655" s="104"/>
      <c r="J655" s="105"/>
      <c r="K655" s="105"/>
      <c r="L655" s="106"/>
    </row>
    <row r="656" spans="1:12" ht="20.100000000000001" customHeight="1">
      <c r="A656" s="99"/>
      <c r="B656" s="192"/>
      <c r="C656" s="210"/>
      <c r="D656" s="102" t="s">
        <v>2043</v>
      </c>
      <c r="E656" s="100"/>
      <c r="F656" s="103">
        <v>2</v>
      </c>
      <c r="G656" s="104">
        <v>2.3809523809523809</v>
      </c>
      <c r="H656" s="103">
        <v>3</v>
      </c>
      <c r="I656" s="104">
        <v>4.10958904109589</v>
      </c>
      <c r="J656" s="105"/>
      <c r="K656" s="105"/>
      <c r="L656" s="106"/>
    </row>
    <row r="657" spans="1:12" ht="20.100000000000001" customHeight="1">
      <c r="A657" s="99"/>
      <c r="B657" s="192"/>
      <c r="C657" s="210"/>
      <c r="D657" s="102" t="s">
        <v>2044</v>
      </c>
      <c r="E657" s="100"/>
      <c r="F657" s="103">
        <v>2</v>
      </c>
      <c r="G657" s="104">
        <v>2.3809523809523809</v>
      </c>
      <c r="H657" s="103"/>
      <c r="I657" s="104"/>
      <c r="J657" s="105"/>
      <c r="K657" s="105"/>
      <c r="L657" s="106"/>
    </row>
    <row r="658" spans="1:12" ht="20.100000000000001" customHeight="1">
      <c r="A658" s="99"/>
      <c r="B658" s="192"/>
      <c r="C658" s="210"/>
      <c r="D658" s="102" t="s">
        <v>2193</v>
      </c>
      <c r="E658" s="100"/>
      <c r="F658" s="103"/>
      <c r="G658" s="104"/>
      <c r="H658" s="103"/>
      <c r="I658" s="104"/>
      <c r="J658" s="105"/>
      <c r="K658" s="105"/>
      <c r="L658" s="106"/>
    </row>
    <row r="659" spans="1:12" ht="20.100000000000001" customHeight="1">
      <c r="A659" s="99"/>
      <c r="B659" s="192"/>
      <c r="C659" s="210"/>
      <c r="D659" s="102" t="s">
        <v>2046</v>
      </c>
      <c r="E659" s="100"/>
      <c r="F659" s="103"/>
      <c r="G659" s="104"/>
      <c r="H659" s="103"/>
      <c r="I659" s="104"/>
      <c r="J659" s="105"/>
      <c r="K659" s="105"/>
      <c r="L659" s="106"/>
    </row>
    <row r="660" spans="1:12" ht="20.100000000000001" customHeight="1">
      <c r="A660" s="99"/>
      <c r="B660" s="192"/>
      <c r="C660" s="210"/>
      <c r="D660" s="102" t="s">
        <v>2047</v>
      </c>
      <c r="E660" s="100"/>
      <c r="F660" s="103">
        <v>1</v>
      </c>
      <c r="G660" s="104">
        <v>1.1904761904761905</v>
      </c>
      <c r="H660" s="103"/>
      <c r="I660" s="104"/>
      <c r="J660" s="105"/>
      <c r="K660" s="105"/>
      <c r="L660" s="106"/>
    </row>
    <row r="661" spans="1:12" ht="20.100000000000001" customHeight="1">
      <c r="A661" s="99"/>
      <c r="B661" s="192"/>
      <c r="C661" s="210"/>
      <c r="D661" s="102" t="s">
        <v>2056</v>
      </c>
      <c r="E661" s="100"/>
      <c r="F661" s="103"/>
      <c r="G661" s="104"/>
      <c r="H661" s="103"/>
      <c r="I661" s="104"/>
      <c r="J661" s="105"/>
      <c r="K661" s="105"/>
      <c r="L661" s="106"/>
    </row>
    <row r="662" spans="1:12" ht="20.100000000000001" customHeight="1">
      <c r="A662" s="99"/>
      <c r="B662" s="192"/>
      <c r="C662" s="210"/>
      <c r="D662" s="102" t="s">
        <v>2057</v>
      </c>
      <c r="E662" s="100"/>
      <c r="F662" s="103">
        <v>6</v>
      </c>
      <c r="G662" s="104">
        <v>7.1428571428571432</v>
      </c>
      <c r="H662" s="103">
        <v>8</v>
      </c>
      <c r="I662" s="104">
        <v>10.95890410958904</v>
      </c>
      <c r="J662" s="105"/>
      <c r="K662" s="105"/>
      <c r="L662" s="106"/>
    </row>
    <row r="663" spans="1:12" ht="20.100000000000001" customHeight="1">
      <c r="A663" s="99"/>
      <c r="B663" s="192"/>
      <c r="C663" s="210"/>
      <c r="D663" s="102" t="s">
        <v>2058</v>
      </c>
      <c r="E663" s="100"/>
      <c r="F663" s="103"/>
      <c r="G663" s="104"/>
      <c r="H663" s="103"/>
      <c r="I663" s="104"/>
      <c r="J663" s="105"/>
      <c r="K663" s="105"/>
      <c r="L663" s="106"/>
    </row>
    <row r="664" spans="1:12" ht="20.100000000000001" customHeight="1">
      <c r="A664" s="99"/>
      <c r="B664" s="192"/>
      <c r="C664" s="210"/>
      <c r="D664" s="102" t="s">
        <v>2194</v>
      </c>
      <c r="E664" s="100"/>
      <c r="F664" s="103"/>
      <c r="G664" s="104"/>
      <c r="H664" s="103"/>
      <c r="I664" s="104"/>
      <c r="J664" s="105"/>
      <c r="K664" s="105"/>
      <c r="L664" s="106"/>
    </row>
    <row r="665" spans="1:12" ht="20.100000000000001" customHeight="1">
      <c r="A665" s="141" t="s">
        <v>3273</v>
      </c>
      <c r="B665" s="209" t="s">
        <v>713</v>
      </c>
      <c r="C665" s="215" t="s">
        <v>3274</v>
      </c>
      <c r="D665" s="143"/>
      <c r="E665" s="142"/>
      <c r="F665" s="160"/>
      <c r="G665" s="164"/>
      <c r="H665" s="160"/>
      <c r="I665" s="164"/>
      <c r="J665" s="178" t="s">
        <v>1</v>
      </c>
      <c r="K665" s="178" t="s">
        <v>1</v>
      </c>
      <c r="L665" s="185"/>
    </row>
    <row r="666" spans="1:12" ht="20.100000000000001" customHeight="1">
      <c r="A666" s="141" t="s">
        <v>3275</v>
      </c>
      <c r="B666" s="209" t="s">
        <v>714</v>
      </c>
      <c r="C666" s="215" t="s">
        <v>3272</v>
      </c>
      <c r="D666" s="143" t="s">
        <v>715</v>
      </c>
      <c r="E666" s="142"/>
      <c r="F666" s="160">
        <v>63</v>
      </c>
      <c r="G666" s="164">
        <v>75</v>
      </c>
      <c r="H666" s="160">
        <v>50</v>
      </c>
      <c r="I666" s="164">
        <v>68.493150684931507</v>
      </c>
      <c r="J666" s="178" t="s">
        <v>1</v>
      </c>
      <c r="K666" s="178" t="s">
        <v>1</v>
      </c>
      <c r="L666" s="185"/>
    </row>
    <row r="667" spans="1:12" ht="20.100000000000001" customHeight="1">
      <c r="A667" s="99"/>
      <c r="B667" s="192"/>
      <c r="C667" s="210"/>
      <c r="D667" s="102" t="s">
        <v>716</v>
      </c>
      <c r="E667" s="100"/>
      <c r="F667" s="103">
        <v>13</v>
      </c>
      <c r="G667" s="104">
        <v>15.476190476190476</v>
      </c>
      <c r="H667" s="103">
        <v>16</v>
      </c>
      <c r="I667" s="104">
        <v>21.917808219178081</v>
      </c>
      <c r="J667" s="105"/>
      <c r="K667" s="105"/>
      <c r="L667" s="106"/>
    </row>
    <row r="668" spans="1:12" ht="20.100000000000001" customHeight="1">
      <c r="A668" s="99"/>
      <c r="B668" s="192"/>
      <c r="C668" s="210"/>
      <c r="D668" s="102" t="s">
        <v>717</v>
      </c>
      <c r="E668" s="100"/>
      <c r="F668" s="103">
        <v>8</v>
      </c>
      <c r="G668" s="104">
        <v>9.5238095238095237</v>
      </c>
      <c r="H668" s="103">
        <v>7</v>
      </c>
      <c r="I668" s="104">
        <v>9.5890410958904102</v>
      </c>
      <c r="J668" s="105"/>
      <c r="K668" s="105"/>
      <c r="L668" s="106"/>
    </row>
    <row r="669" spans="1:12" ht="20.100000000000001" customHeight="1">
      <c r="A669" s="141" t="s">
        <v>3276</v>
      </c>
      <c r="B669" s="209" t="s">
        <v>718</v>
      </c>
      <c r="C669" s="215" t="s">
        <v>3282</v>
      </c>
      <c r="D669" s="143" t="s">
        <v>719</v>
      </c>
      <c r="E669" s="142"/>
      <c r="F669" s="160">
        <v>13</v>
      </c>
      <c r="G669" s="164">
        <v>17.105263157894736</v>
      </c>
      <c r="H669" s="160">
        <v>4</v>
      </c>
      <c r="I669" s="164">
        <v>6.0606060606060606</v>
      </c>
      <c r="J669" s="178" t="s">
        <v>1</v>
      </c>
      <c r="K669" s="178" t="s">
        <v>1</v>
      </c>
      <c r="L669" s="185"/>
    </row>
    <row r="670" spans="1:12" ht="20.100000000000001" customHeight="1">
      <c r="A670" s="99"/>
      <c r="B670" s="192"/>
      <c r="C670" s="210"/>
      <c r="D670" s="102" t="s">
        <v>720</v>
      </c>
      <c r="E670" s="100"/>
      <c r="F670" s="103">
        <v>1</v>
      </c>
      <c r="G670" s="104">
        <v>1.3157894736842104</v>
      </c>
      <c r="H670" s="103">
        <v>2</v>
      </c>
      <c r="I670" s="104">
        <v>3.0303030303030303</v>
      </c>
      <c r="J670" s="105"/>
      <c r="K670" s="105"/>
      <c r="L670" s="106"/>
    </row>
    <row r="671" spans="1:12" ht="20.100000000000001" customHeight="1">
      <c r="A671" s="99"/>
      <c r="B671" s="192"/>
      <c r="C671" s="210"/>
      <c r="D671" s="102" t="s">
        <v>721</v>
      </c>
      <c r="E671" s="100"/>
      <c r="F671" s="103">
        <v>2</v>
      </c>
      <c r="G671" s="104">
        <v>2.6315789473684208</v>
      </c>
      <c r="H671" s="103"/>
      <c r="I671" s="104"/>
      <c r="J671" s="105"/>
      <c r="K671" s="105"/>
      <c r="L671" s="106"/>
    </row>
    <row r="672" spans="1:12" ht="20.100000000000001" customHeight="1">
      <c r="A672" s="99"/>
      <c r="B672" s="192"/>
      <c r="C672" s="210"/>
      <c r="D672" s="102" t="s">
        <v>722</v>
      </c>
      <c r="E672" s="100"/>
      <c r="F672" s="103">
        <v>2</v>
      </c>
      <c r="G672" s="104">
        <v>2.6315789473684208</v>
      </c>
      <c r="H672" s="103">
        <v>2</v>
      </c>
      <c r="I672" s="104">
        <v>3.0303030303030303</v>
      </c>
      <c r="J672" s="105"/>
      <c r="K672" s="105"/>
      <c r="L672" s="106"/>
    </row>
    <row r="673" spans="1:12" ht="20.100000000000001" customHeight="1">
      <c r="A673" s="99"/>
      <c r="B673" s="192"/>
      <c r="C673" s="210"/>
      <c r="D673" s="102" t="s">
        <v>723</v>
      </c>
      <c r="E673" s="100"/>
      <c r="F673" s="103">
        <v>1</v>
      </c>
      <c r="G673" s="104">
        <v>1.3157894736842104</v>
      </c>
      <c r="H673" s="103"/>
      <c r="I673" s="104"/>
      <c r="J673" s="105"/>
      <c r="K673" s="105"/>
      <c r="L673" s="106"/>
    </row>
    <row r="674" spans="1:12" ht="20.100000000000001" customHeight="1">
      <c r="A674" s="99"/>
      <c r="B674" s="192"/>
      <c r="C674" s="210"/>
      <c r="D674" s="102" t="s">
        <v>724</v>
      </c>
      <c r="E674" s="100"/>
      <c r="F674" s="103">
        <v>3</v>
      </c>
      <c r="G674" s="104">
        <v>3.9473684210526314</v>
      </c>
      <c r="H674" s="103">
        <v>6</v>
      </c>
      <c r="I674" s="104">
        <v>9.0909090909090917</v>
      </c>
      <c r="J674" s="105"/>
      <c r="K674" s="105"/>
      <c r="L674" s="106"/>
    </row>
    <row r="675" spans="1:12" ht="20.100000000000001" customHeight="1">
      <c r="A675" s="99"/>
      <c r="B675" s="192"/>
      <c r="C675" s="210"/>
      <c r="D675" s="102" t="s">
        <v>725</v>
      </c>
      <c r="E675" s="100"/>
      <c r="F675" s="103"/>
      <c r="G675" s="104"/>
      <c r="H675" s="103">
        <v>1</v>
      </c>
      <c r="I675" s="104">
        <v>1.5151515151515151</v>
      </c>
      <c r="J675" s="105"/>
      <c r="K675" s="105"/>
      <c r="L675" s="106"/>
    </row>
    <row r="676" spans="1:12" ht="20.100000000000001" customHeight="1">
      <c r="A676" s="99"/>
      <c r="B676" s="192"/>
      <c r="C676" s="210"/>
      <c r="D676" s="102" t="s">
        <v>726</v>
      </c>
      <c r="E676" s="100"/>
      <c r="F676" s="103">
        <v>3</v>
      </c>
      <c r="G676" s="104">
        <v>3.9473684210526314</v>
      </c>
      <c r="H676" s="103">
        <v>3</v>
      </c>
      <c r="I676" s="104">
        <v>4.5454545454545459</v>
      </c>
      <c r="J676" s="105"/>
      <c r="K676" s="105"/>
      <c r="L676" s="106"/>
    </row>
    <row r="677" spans="1:12" ht="20.100000000000001" customHeight="1">
      <c r="A677" s="99"/>
      <c r="B677" s="192"/>
      <c r="C677" s="210"/>
      <c r="D677" s="102" t="s">
        <v>727</v>
      </c>
      <c r="E677" s="100"/>
      <c r="F677" s="103">
        <v>4</v>
      </c>
      <c r="G677" s="104">
        <v>5.2631578947368416</v>
      </c>
      <c r="H677" s="103">
        <v>6</v>
      </c>
      <c r="I677" s="104">
        <v>9.0909090909090917</v>
      </c>
      <c r="J677" s="105"/>
      <c r="K677" s="105"/>
      <c r="L677" s="106"/>
    </row>
    <row r="678" spans="1:12" ht="20.100000000000001" customHeight="1">
      <c r="A678" s="99"/>
      <c r="B678" s="192"/>
      <c r="C678" s="210"/>
      <c r="D678" s="102" t="s">
        <v>2195</v>
      </c>
      <c r="E678" s="100"/>
      <c r="F678" s="103"/>
      <c r="G678" s="104"/>
      <c r="H678" s="103">
        <v>1</v>
      </c>
      <c r="I678" s="104">
        <v>1.5151515151515151</v>
      </c>
      <c r="J678" s="105"/>
      <c r="K678" s="105"/>
      <c r="L678" s="106"/>
    </row>
    <row r="679" spans="1:12" ht="20.100000000000001" customHeight="1">
      <c r="A679" s="99"/>
      <c r="B679" s="192"/>
      <c r="C679" s="210"/>
      <c r="D679" s="102" t="s">
        <v>2196</v>
      </c>
      <c r="E679" s="100"/>
      <c r="F679" s="103">
        <v>47</v>
      </c>
      <c r="G679" s="104">
        <v>61.842105263157897</v>
      </c>
      <c r="H679" s="103">
        <v>41</v>
      </c>
      <c r="I679" s="104">
        <v>62.121212121212125</v>
      </c>
      <c r="J679" s="105"/>
      <c r="K679" s="105"/>
      <c r="L679" s="106"/>
    </row>
    <row r="680" spans="1:12" ht="20.100000000000001" customHeight="1">
      <c r="A680" s="141" t="s">
        <v>3277</v>
      </c>
      <c r="B680" s="209" t="s">
        <v>728</v>
      </c>
      <c r="C680" s="215" t="s">
        <v>3283</v>
      </c>
      <c r="D680" s="143"/>
      <c r="E680" s="142"/>
      <c r="F680" s="160"/>
      <c r="G680" s="164"/>
      <c r="H680" s="160">
        <v>1</v>
      </c>
      <c r="I680" s="164">
        <v>100</v>
      </c>
      <c r="J680" s="178" t="s">
        <v>1</v>
      </c>
      <c r="K680" s="178" t="s">
        <v>1</v>
      </c>
      <c r="L680" s="185"/>
    </row>
    <row r="681" spans="1:12" ht="20.100000000000001" customHeight="1">
      <c r="A681" s="141" t="s">
        <v>3278</v>
      </c>
      <c r="B681" s="209" t="s">
        <v>729</v>
      </c>
      <c r="C681" s="215" t="s">
        <v>3284</v>
      </c>
      <c r="D681" s="143" t="s">
        <v>719</v>
      </c>
      <c r="E681" s="142"/>
      <c r="F681" s="160">
        <v>1</v>
      </c>
      <c r="G681" s="164">
        <v>3.4482758620689653</v>
      </c>
      <c r="H681" s="160">
        <v>1</v>
      </c>
      <c r="I681" s="164">
        <v>4</v>
      </c>
      <c r="J681" s="178" t="s">
        <v>1</v>
      </c>
      <c r="K681" s="178" t="s">
        <v>1</v>
      </c>
      <c r="L681" s="185"/>
    </row>
    <row r="682" spans="1:12" ht="20.100000000000001" customHeight="1">
      <c r="A682" s="99"/>
      <c r="B682" s="192"/>
      <c r="C682" s="210"/>
      <c r="D682" s="102" t="s">
        <v>720</v>
      </c>
      <c r="E682" s="100"/>
      <c r="F682" s="103">
        <v>9</v>
      </c>
      <c r="G682" s="104">
        <v>31.03448275862069</v>
      </c>
      <c r="H682" s="103">
        <v>3</v>
      </c>
      <c r="I682" s="104">
        <v>12</v>
      </c>
      <c r="J682" s="105"/>
      <c r="K682" s="105"/>
      <c r="L682" s="106"/>
    </row>
    <row r="683" spans="1:12" ht="20.100000000000001" customHeight="1">
      <c r="A683" s="99"/>
      <c r="B683" s="192"/>
      <c r="C683" s="210"/>
      <c r="D683" s="102" t="s">
        <v>721</v>
      </c>
      <c r="E683" s="100"/>
      <c r="F683" s="103"/>
      <c r="G683" s="104"/>
      <c r="H683" s="103"/>
      <c r="I683" s="104"/>
      <c r="J683" s="105"/>
      <c r="K683" s="105"/>
      <c r="L683" s="106"/>
    </row>
    <row r="684" spans="1:12" ht="20.100000000000001" customHeight="1">
      <c r="A684" s="99"/>
      <c r="B684" s="192"/>
      <c r="C684" s="210"/>
      <c r="D684" s="102" t="s">
        <v>722</v>
      </c>
      <c r="E684" s="100"/>
      <c r="F684" s="103">
        <v>1</v>
      </c>
      <c r="G684" s="104">
        <v>3.4482758620689653</v>
      </c>
      <c r="H684" s="103"/>
      <c r="I684" s="104"/>
      <c r="J684" s="105"/>
      <c r="K684" s="105"/>
      <c r="L684" s="106"/>
    </row>
    <row r="685" spans="1:12" ht="20.100000000000001" customHeight="1">
      <c r="A685" s="99"/>
      <c r="B685" s="192"/>
      <c r="C685" s="210"/>
      <c r="D685" s="102" t="s">
        <v>723</v>
      </c>
      <c r="E685" s="100"/>
      <c r="F685" s="103">
        <v>1</v>
      </c>
      <c r="G685" s="104">
        <v>3.4482758620689653</v>
      </c>
      <c r="H685" s="103"/>
      <c r="I685" s="104"/>
      <c r="J685" s="105"/>
      <c r="K685" s="105"/>
      <c r="L685" s="106"/>
    </row>
    <row r="686" spans="1:12" ht="20.100000000000001" customHeight="1">
      <c r="A686" s="99"/>
      <c r="B686" s="192"/>
      <c r="C686" s="210"/>
      <c r="D686" s="102" t="s">
        <v>724</v>
      </c>
      <c r="E686" s="100"/>
      <c r="F686" s="103">
        <v>4</v>
      </c>
      <c r="G686" s="104">
        <v>13.793103448275861</v>
      </c>
      <c r="H686" s="103">
        <v>4</v>
      </c>
      <c r="I686" s="104">
        <v>16</v>
      </c>
      <c r="J686" s="105"/>
      <c r="K686" s="105"/>
      <c r="L686" s="106"/>
    </row>
    <row r="687" spans="1:12" ht="20.100000000000001" customHeight="1">
      <c r="A687" s="99"/>
      <c r="B687" s="192"/>
      <c r="C687" s="210"/>
      <c r="D687" s="102" t="s">
        <v>725</v>
      </c>
      <c r="E687" s="100"/>
      <c r="F687" s="103"/>
      <c r="G687" s="104"/>
      <c r="H687" s="103">
        <v>1</v>
      </c>
      <c r="I687" s="104">
        <v>4</v>
      </c>
      <c r="J687" s="105"/>
      <c r="K687" s="105"/>
      <c r="L687" s="106"/>
    </row>
    <row r="688" spans="1:12" ht="20.100000000000001" customHeight="1">
      <c r="A688" s="99"/>
      <c r="B688" s="192"/>
      <c r="C688" s="210"/>
      <c r="D688" s="102" t="s">
        <v>726</v>
      </c>
      <c r="E688" s="100"/>
      <c r="F688" s="103">
        <v>4</v>
      </c>
      <c r="G688" s="104">
        <v>13.793103448275861</v>
      </c>
      <c r="H688" s="103">
        <v>2</v>
      </c>
      <c r="I688" s="104">
        <v>8</v>
      </c>
      <c r="J688" s="105"/>
      <c r="K688" s="105"/>
      <c r="L688" s="106"/>
    </row>
    <row r="689" spans="1:12" ht="20.100000000000001" customHeight="1">
      <c r="A689" s="99"/>
      <c r="B689" s="192"/>
      <c r="C689" s="210"/>
      <c r="D689" s="102" t="s">
        <v>727</v>
      </c>
      <c r="E689" s="100"/>
      <c r="F689" s="103">
        <v>3</v>
      </c>
      <c r="G689" s="104">
        <v>10.344827586206897</v>
      </c>
      <c r="H689" s="103">
        <v>3</v>
      </c>
      <c r="I689" s="104">
        <v>12</v>
      </c>
      <c r="J689" s="105"/>
      <c r="K689" s="105"/>
      <c r="L689" s="106"/>
    </row>
    <row r="690" spans="1:12" ht="20.100000000000001" customHeight="1">
      <c r="A690" s="99"/>
      <c r="B690" s="192"/>
      <c r="C690" s="210"/>
      <c r="D690" s="102" t="s">
        <v>2195</v>
      </c>
      <c r="E690" s="100"/>
      <c r="F690" s="103"/>
      <c r="G690" s="104"/>
      <c r="H690" s="103">
        <v>3</v>
      </c>
      <c r="I690" s="104">
        <v>12</v>
      </c>
      <c r="J690" s="105"/>
      <c r="K690" s="105"/>
      <c r="L690" s="106"/>
    </row>
    <row r="691" spans="1:12" ht="20.100000000000001" customHeight="1">
      <c r="A691" s="99"/>
      <c r="B691" s="192"/>
      <c r="C691" s="210"/>
      <c r="D691" s="102" t="s">
        <v>2196</v>
      </c>
      <c r="E691" s="100"/>
      <c r="F691" s="103">
        <v>6</v>
      </c>
      <c r="G691" s="104">
        <v>20.689655172413794</v>
      </c>
      <c r="H691" s="103">
        <v>8</v>
      </c>
      <c r="I691" s="104">
        <v>32</v>
      </c>
      <c r="J691" s="105"/>
      <c r="K691" s="105"/>
      <c r="L691" s="106"/>
    </row>
    <row r="692" spans="1:12" ht="20.100000000000001" customHeight="1">
      <c r="A692" s="90" t="s">
        <v>3279</v>
      </c>
      <c r="B692" s="214" t="s">
        <v>730</v>
      </c>
      <c r="C692" s="236" t="s">
        <v>3285</v>
      </c>
      <c r="D692" s="93"/>
      <c r="E692" s="91"/>
      <c r="F692" s="94"/>
      <c r="G692" s="95"/>
      <c r="H692" s="94">
        <v>3</v>
      </c>
      <c r="I692" s="95">
        <v>100</v>
      </c>
      <c r="J692" s="159" t="s">
        <v>1</v>
      </c>
      <c r="K692" s="159" t="s">
        <v>1</v>
      </c>
      <c r="L692" s="97"/>
    </row>
    <row r="693" spans="1:12" ht="20.100000000000001" customHeight="1">
      <c r="A693" s="99" t="s">
        <v>3248</v>
      </c>
      <c r="B693" s="192" t="s">
        <v>3249</v>
      </c>
      <c r="C693" s="210" t="s">
        <v>3280</v>
      </c>
      <c r="D693" s="102" t="s">
        <v>3030</v>
      </c>
      <c r="E693" s="100"/>
      <c r="F693" s="103"/>
      <c r="G693" s="104"/>
      <c r="H693" s="103"/>
      <c r="I693" s="104"/>
      <c r="J693" s="178" t="s">
        <v>1</v>
      </c>
      <c r="K693" s="176"/>
      <c r="L693" s="106"/>
    </row>
    <row r="694" spans="1:12" ht="20.100000000000001" customHeight="1">
      <c r="A694" s="99"/>
      <c r="B694" s="192"/>
      <c r="C694" s="210"/>
      <c r="D694" s="102" t="s">
        <v>3031</v>
      </c>
      <c r="E694" s="100"/>
      <c r="F694" s="103"/>
      <c r="G694" s="104"/>
      <c r="H694" s="103"/>
      <c r="I694" s="104"/>
      <c r="J694" s="105"/>
      <c r="K694" s="105"/>
      <c r="L694" s="106"/>
    </row>
    <row r="695" spans="1:12" ht="20.100000000000001" customHeight="1">
      <c r="A695" s="99"/>
      <c r="B695" s="192"/>
      <c r="C695" s="210"/>
      <c r="D695" s="102" t="s">
        <v>3032</v>
      </c>
      <c r="E695" s="100"/>
      <c r="F695" s="103">
        <v>1</v>
      </c>
      <c r="G695" s="104">
        <v>12.5</v>
      </c>
      <c r="H695" s="103"/>
      <c r="I695" s="104"/>
      <c r="J695" s="105"/>
      <c r="K695" s="105"/>
      <c r="L695" s="106"/>
    </row>
    <row r="696" spans="1:12" ht="20.100000000000001" customHeight="1">
      <c r="A696" s="99"/>
      <c r="B696" s="192"/>
      <c r="C696" s="210"/>
      <c r="D696" s="102" t="s">
        <v>3033</v>
      </c>
      <c r="E696" s="100"/>
      <c r="F696" s="103"/>
      <c r="G696" s="104"/>
      <c r="H696" s="103"/>
      <c r="I696" s="104"/>
      <c r="J696" s="105"/>
      <c r="K696" s="105"/>
      <c r="L696" s="106"/>
    </row>
    <row r="697" spans="1:12" ht="20.100000000000001" customHeight="1">
      <c r="A697" s="99"/>
      <c r="B697" s="192"/>
      <c r="C697" s="210"/>
      <c r="D697" s="102" t="s">
        <v>3034</v>
      </c>
      <c r="E697" s="100"/>
      <c r="F697" s="103">
        <v>1</v>
      </c>
      <c r="G697" s="104">
        <v>12.5</v>
      </c>
      <c r="H697" s="103"/>
      <c r="I697" s="104"/>
      <c r="J697" s="105"/>
      <c r="K697" s="105"/>
      <c r="L697" s="106"/>
    </row>
    <row r="698" spans="1:12" ht="20.100000000000001" customHeight="1">
      <c r="A698" s="99"/>
      <c r="B698" s="192"/>
      <c r="C698" s="210"/>
      <c r="D698" s="102" t="s">
        <v>3035</v>
      </c>
      <c r="E698" s="100"/>
      <c r="F698" s="103">
        <v>2</v>
      </c>
      <c r="G698" s="104">
        <v>25</v>
      </c>
      <c r="H698" s="103"/>
      <c r="I698" s="104"/>
      <c r="J698" s="105"/>
      <c r="K698" s="105"/>
      <c r="L698" s="106"/>
    </row>
    <row r="699" spans="1:12" ht="20.100000000000001" customHeight="1">
      <c r="A699" s="99"/>
      <c r="B699" s="192"/>
      <c r="C699" s="210"/>
      <c r="D699" s="102" t="s">
        <v>3036</v>
      </c>
      <c r="E699" s="100"/>
      <c r="F699" s="103">
        <v>4</v>
      </c>
      <c r="G699" s="104">
        <v>50</v>
      </c>
      <c r="H699" s="103"/>
      <c r="I699" s="104"/>
      <c r="J699" s="105"/>
      <c r="K699" s="105"/>
      <c r="L699" s="106"/>
    </row>
    <row r="700" spans="1:12" ht="20.100000000000001" customHeight="1">
      <c r="A700" s="99"/>
      <c r="B700" s="192"/>
      <c r="C700" s="210"/>
      <c r="D700" s="102" t="s">
        <v>3037</v>
      </c>
      <c r="E700" s="100"/>
      <c r="F700" s="103"/>
      <c r="G700" s="104"/>
      <c r="H700" s="103"/>
      <c r="I700" s="104"/>
      <c r="J700" s="105"/>
      <c r="K700" s="105"/>
      <c r="L700" s="106"/>
    </row>
    <row r="701" spans="1:12" ht="20.100000000000001" customHeight="1">
      <c r="A701" s="99"/>
      <c r="B701" s="192"/>
      <c r="C701" s="210"/>
      <c r="D701" s="102" t="s">
        <v>2416</v>
      </c>
      <c r="E701" s="100"/>
      <c r="F701" s="103"/>
      <c r="G701" s="104"/>
      <c r="H701" s="103"/>
      <c r="I701" s="104"/>
      <c r="J701" s="105"/>
      <c r="K701" s="105"/>
      <c r="L701" s="106"/>
    </row>
    <row r="702" spans="1:12" ht="20.100000000000001" customHeight="1">
      <c r="A702" s="90" t="s">
        <v>3250</v>
      </c>
      <c r="B702" s="214" t="s">
        <v>3251</v>
      </c>
      <c r="C702" s="236" t="s">
        <v>3281</v>
      </c>
      <c r="D702" s="93"/>
      <c r="E702" s="91"/>
      <c r="F702" s="94"/>
      <c r="G702" s="95"/>
      <c r="H702" s="94"/>
      <c r="I702" s="95"/>
      <c r="J702" s="178" t="s">
        <v>1</v>
      </c>
      <c r="K702" s="159"/>
      <c r="L702" s="97"/>
    </row>
  </sheetData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 tint="-0.499984740745262"/>
  </sheetPr>
  <dimension ref="A1:L941"/>
  <sheetViews>
    <sheetView showGridLines="0" zoomScaleNormal="100" workbookViewId="0">
      <pane ySplit="2" topLeftCell="A3" activePane="bottomLeft" state="frozen"/>
      <selection sqref="A1:L2"/>
      <selection pane="bottomLeft" activeCell="B4" sqref="B4"/>
    </sheetView>
  </sheetViews>
  <sheetFormatPr defaultColWidth="9" defaultRowHeight="20.100000000000001" customHeight="1"/>
  <cols>
    <col min="1" max="1" width="14.5" style="219" customWidth="1"/>
    <col min="2" max="2" width="32.375" style="220" customWidth="1"/>
    <col min="3" max="3" width="28.375" style="220" customWidth="1"/>
    <col min="4" max="4" width="54.875" style="136" customWidth="1"/>
    <col min="5" max="5" width="10.625" style="220" customWidth="1"/>
    <col min="6" max="11" width="9.625" style="136" customWidth="1"/>
    <col min="12" max="12" width="61.5" style="219" customWidth="1"/>
    <col min="13" max="16384" width="9" style="136"/>
  </cols>
  <sheetData>
    <row r="1" spans="1:12" ht="20.100000000000001" customHeight="1">
      <c r="A1" s="342" t="s">
        <v>4</v>
      </c>
      <c r="B1" s="344" t="s">
        <v>1151</v>
      </c>
      <c r="C1" s="346" t="s">
        <v>1150</v>
      </c>
      <c r="D1" s="346" t="s">
        <v>1149</v>
      </c>
      <c r="E1" s="346" t="s">
        <v>1148</v>
      </c>
      <c r="F1" s="348" t="s">
        <v>4969</v>
      </c>
      <c r="G1" s="348"/>
      <c r="H1" s="348" t="s">
        <v>1147</v>
      </c>
      <c r="I1" s="348"/>
      <c r="J1" s="349" t="s">
        <v>2</v>
      </c>
      <c r="K1" s="350"/>
      <c r="L1" s="340" t="s">
        <v>1146</v>
      </c>
    </row>
    <row r="2" spans="1:12" ht="36" customHeight="1" thickBot="1">
      <c r="A2" s="343"/>
      <c r="B2" s="345"/>
      <c r="C2" s="347"/>
      <c r="D2" s="347"/>
      <c r="E2" s="347"/>
      <c r="F2" s="170" t="s">
        <v>4970</v>
      </c>
      <c r="G2" s="171" t="s">
        <v>4971</v>
      </c>
      <c r="H2" s="170" t="s">
        <v>1154</v>
      </c>
      <c r="I2" s="171" t="s">
        <v>1153</v>
      </c>
      <c r="J2" s="172" t="s">
        <v>2465</v>
      </c>
      <c r="K2" s="172" t="s">
        <v>1152</v>
      </c>
      <c r="L2" s="341"/>
    </row>
    <row r="3" spans="1:12" ht="20.100000000000001" customHeight="1" thickTop="1">
      <c r="A3" s="141" t="s">
        <v>3288</v>
      </c>
      <c r="B3" s="209" t="s">
        <v>5145</v>
      </c>
      <c r="C3" s="215" t="s">
        <v>2413</v>
      </c>
      <c r="D3" s="143" t="s">
        <v>89</v>
      </c>
      <c r="E3" s="209"/>
      <c r="F3" s="160">
        <v>13</v>
      </c>
      <c r="G3" s="164">
        <v>18.309859154929576</v>
      </c>
      <c r="H3" s="160">
        <v>11</v>
      </c>
      <c r="I3" s="164">
        <v>84.615384615384613</v>
      </c>
      <c r="J3" s="178" t="s">
        <v>1</v>
      </c>
      <c r="K3" s="178" t="s">
        <v>1</v>
      </c>
      <c r="L3" s="239"/>
    </row>
    <row r="4" spans="1:12" ht="20.100000000000001" customHeight="1">
      <c r="A4" s="99"/>
      <c r="B4" s="192"/>
      <c r="C4" s="210"/>
      <c r="D4" s="102" t="s">
        <v>90</v>
      </c>
      <c r="E4" s="192"/>
      <c r="F4" s="103">
        <v>58</v>
      </c>
      <c r="G4" s="104">
        <v>81.690140845070417</v>
      </c>
      <c r="H4" s="103">
        <v>2</v>
      </c>
      <c r="I4" s="104">
        <v>15.384615384615385</v>
      </c>
      <c r="J4" s="176"/>
      <c r="K4" s="176"/>
      <c r="L4" s="240"/>
    </row>
    <row r="5" spans="1:12" ht="20.100000000000001" customHeight="1">
      <c r="A5" s="141" t="s">
        <v>3289</v>
      </c>
      <c r="B5" s="209" t="s">
        <v>382</v>
      </c>
      <c r="C5" s="215" t="s">
        <v>2413</v>
      </c>
      <c r="D5" s="143"/>
      <c r="E5" s="209"/>
      <c r="F5" s="160">
        <v>147</v>
      </c>
      <c r="G5" s="164">
        <v>100</v>
      </c>
      <c r="H5" s="160">
        <v>106</v>
      </c>
      <c r="I5" s="164">
        <v>100</v>
      </c>
      <c r="J5" s="178" t="s">
        <v>1</v>
      </c>
      <c r="K5" s="178" t="s">
        <v>1</v>
      </c>
      <c r="L5" s="239"/>
    </row>
    <row r="6" spans="1:12" ht="20.100000000000001" customHeight="1">
      <c r="A6" s="141" t="s">
        <v>3290</v>
      </c>
      <c r="B6" s="209" t="s">
        <v>383</v>
      </c>
      <c r="C6" s="215" t="s">
        <v>2413</v>
      </c>
      <c r="D6" s="143" t="s">
        <v>159</v>
      </c>
      <c r="E6" s="209"/>
      <c r="F6" s="160">
        <v>30</v>
      </c>
      <c r="G6" s="164">
        <v>20.408163265306122</v>
      </c>
      <c r="H6" s="160">
        <v>21</v>
      </c>
      <c r="I6" s="164">
        <v>19.811320754716981</v>
      </c>
      <c r="J6" s="178" t="s">
        <v>1</v>
      </c>
      <c r="K6" s="178" t="s">
        <v>1</v>
      </c>
      <c r="L6" s="239"/>
    </row>
    <row r="7" spans="1:12" ht="20.100000000000001" customHeight="1">
      <c r="A7" s="99"/>
      <c r="B7" s="192"/>
      <c r="C7" s="210"/>
      <c r="D7" s="102" t="s">
        <v>160</v>
      </c>
      <c r="E7" s="192"/>
      <c r="F7" s="103"/>
      <c r="G7" s="104"/>
      <c r="H7" s="103"/>
      <c r="I7" s="104"/>
      <c r="J7" s="105"/>
      <c r="K7" s="105"/>
      <c r="L7" s="240"/>
    </row>
    <row r="8" spans="1:12" ht="20.100000000000001" customHeight="1">
      <c r="A8" s="99"/>
      <c r="B8" s="192"/>
      <c r="C8" s="210"/>
      <c r="D8" s="102" t="s">
        <v>161</v>
      </c>
      <c r="E8" s="192"/>
      <c r="F8" s="103">
        <v>10</v>
      </c>
      <c r="G8" s="104">
        <v>6.8027210884353737</v>
      </c>
      <c r="H8" s="103">
        <v>9</v>
      </c>
      <c r="I8" s="104">
        <v>8.4905660377358494</v>
      </c>
      <c r="J8" s="105"/>
      <c r="K8" s="105"/>
      <c r="L8" s="240"/>
    </row>
    <row r="9" spans="1:12" ht="20.100000000000001" customHeight="1">
      <c r="A9" s="99"/>
      <c r="B9" s="192"/>
      <c r="C9" s="210"/>
      <c r="D9" s="102" t="s">
        <v>384</v>
      </c>
      <c r="E9" s="192"/>
      <c r="F9" s="103"/>
      <c r="G9" s="104"/>
      <c r="H9" s="103"/>
      <c r="I9" s="104"/>
      <c r="J9" s="105"/>
      <c r="K9" s="105"/>
      <c r="L9" s="240"/>
    </row>
    <row r="10" spans="1:12" ht="20.100000000000001" customHeight="1">
      <c r="A10" s="99"/>
      <c r="B10" s="192"/>
      <c r="C10" s="210"/>
      <c r="D10" s="102" t="s">
        <v>385</v>
      </c>
      <c r="E10" s="192"/>
      <c r="F10" s="103">
        <v>4</v>
      </c>
      <c r="G10" s="104">
        <v>2.7210884353741496</v>
      </c>
      <c r="H10" s="103">
        <v>2</v>
      </c>
      <c r="I10" s="104">
        <v>1.8867924528301887</v>
      </c>
      <c r="J10" s="105"/>
      <c r="K10" s="105"/>
      <c r="L10" s="240"/>
    </row>
    <row r="11" spans="1:12" ht="20.100000000000001" customHeight="1">
      <c r="A11" s="99"/>
      <c r="B11" s="192"/>
      <c r="C11" s="210"/>
      <c r="D11" s="102" t="s">
        <v>162</v>
      </c>
      <c r="E11" s="192"/>
      <c r="F11" s="103">
        <v>26</v>
      </c>
      <c r="G11" s="104">
        <v>17.687074829931973</v>
      </c>
      <c r="H11" s="103">
        <v>22</v>
      </c>
      <c r="I11" s="104">
        <v>20.754716981132077</v>
      </c>
      <c r="J11" s="105"/>
      <c r="K11" s="105"/>
      <c r="L11" s="240"/>
    </row>
    <row r="12" spans="1:12" ht="20.100000000000001" customHeight="1">
      <c r="A12" s="99"/>
      <c r="B12" s="192"/>
      <c r="C12" s="210"/>
      <c r="D12" s="102" t="s">
        <v>163</v>
      </c>
      <c r="E12" s="192"/>
      <c r="F12" s="103">
        <v>13</v>
      </c>
      <c r="G12" s="104">
        <v>8.8435374149659864</v>
      </c>
      <c r="H12" s="103">
        <v>11</v>
      </c>
      <c r="I12" s="104">
        <v>10.377358490566039</v>
      </c>
      <c r="J12" s="105"/>
      <c r="K12" s="105"/>
      <c r="L12" s="240"/>
    </row>
    <row r="13" spans="1:12" ht="20.100000000000001" customHeight="1">
      <c r="A13" s="99"/>
      <c r="B13" s="192"/>
      <c r="C13" s="210"/>
      <c r="D13" s="102" t="s">
        <v>246</v>
      </c>
      <c r="E13" s="192"/>
      <c r="F13" s="103">
        <v>22</v>
      </c>
      <c r="G13" s="104">
        <v>14.965986394557824</v>
      </c>
      <c r="H13" s="103">
        <v>13</v>
      </c>
      <c r="I13" s="104">
        <v>12.264150943396226</v>
      </c>
      <c r="J13" s="105"/>
      <c r="K13" s="105"/>
      <c r="L13" s="240"/>
    </row>
    <row r="14" spans="1:12" ht="20.100000000000001" customHeight="1">
      <c r="A14" s="99"/>
      <c r="B14" s="192"/>
      <c r="C14" s="210"/>
      <c r="D14" s="102" t="s">
        <v>164</v>
      </c>
      <c r="E14" s="192"/>
      <c r="F14" s="103">
        <v>17</v>
      </c>
      <c r="G14" s="104">
        <v>11.564625850340136</v>
      </c>
      <c r="H14" s="103">
        <v>10</v>
      </c>
      <c r="I14" s="104">
        <v>9.433962264150944</v>
      </c>
      <c r="J14" s="105"/>
      <c r="K14" s="105"/>
      <c r="L14" s="240"/>
    </row>
    <row r="15" spans="1:12" ht="20.100000000000001" customHeight="1">
      <c r="A15" s="99"/>
      <c r="B15" s="192"/>
      <c r="C15" s="210"/>
      <c r="D15" s="102" t="s">
        <v>1970</v>
      </c>
      <c r="E15" s="192"/>
      <c r="F15" s="103">
        <v>1</v>
      </c>
      <c r="G15" s="104">
        <v>0.68027210884353739</v>
      </c>
      <c r="H15" s="103">
        <v>1</v>
      </c>
      <c r="I15" s="104">
        <v>0.94339622641509435</v>
      </c>
      <c r="J15" s="105"/>
      <c r="K15" s="105"/>
      <c r="L15" s="240"/>
    </row>
    <row r="16" spans="1:12" ht="20.100000000000001" customHeight="1">
      <c r="A16" s="99"/>
      <c r="B16" s="192"/>
      <c r="C16" s="210"/>
      <c r="D16" s="102" t="s">
        <v>165</v>
      </c>
      <c r="E16" s="192"/>
      <c r="F16" s="103">
        <v>2</v>
      </c>
      <c r="G16" s="104">
        <v>1.3605442176870748</v>
      </c>
      <c r="H16" s="103">
        <v>2</v>
      </c>
      <c r="I16" s="104">
        <v>1.8867924528301887</v>
      </c>
      <c r="J16" s="105"/>
      <c r="K16" s="105"/>
      <c r="L16" s="240"/>
    </row>
    <row r="17" spans="1:12" ht="20.100000000000001" customHeight="1">
      <c r="A17" s="99"/>
      <c r="B17" s="192"/>
      <c r="C17" s="210"/>
      <c r="D17" s="102" t="s">
        <v>1971</v>
      </c>
      <c r="E17" s="192"/>
      <c r="F17" s="103">
        <v>4</v>
      </c>
      <c r="G17" s="104">
        <v>2.7210884353741496</v>
      </c>
      <c r="H17" s="103">
        <v>2</v>
      </c>
      <c r="I17" s="104">
        <v>1.8867924528301887</v>
      </c>
      <c r="J17" s="105"/>
      <c r="K17" s="105"/>
      <c r="L17" s="240"/>
    </row>
    <row r="18" spans="1:12" ht="20.100000000000001" customHeight="1">
      <c r="A18" s="99"/>
      <c r="B18" s="192"/>
      <c r="C18" s="210"/>
      <c r="D18" s="102" t="s">
        <v>166</v>
      </c>
      <c r="E18" s="192"/>
      <c r="F18" s="103">
        <v>2</v>
      </c>
      <c r="G18" s="104">
        <v>1.3605442176870748</v>
      </c>
      <c r="H18" s="103">
        <v>1</v>
      </c>
      <c r="I18" s="104">
        <v>0.94339622641509435</v>
      </c>
      <c r="J18" s="105"/>
      <c r="K18" s="105"/>
      <c r="L18" s="240"/>
    </row>
    <row r="19" spans="1:12" ht="20.100000000000001" customHeight="1">
      <c r="A19" s="99"/>
      <c r="B19" s="192"/>
      <c r="C19" s="210"/>
      <c r="D19" s="102" t="s">
        <v>1972</v>
      </c>
      <c r="E19" s="192"/>
      <c r="F19" s="103">
        <v>1</v>
      </c>
      <c r="G19" s="104">
        <v>0.68027210884353739</v>
      </c>
      <c r="H19" s="103">
        <v>1</v>
      </c>
      <c r="I19" s="104">
        <v>0.94339622641509435</v>
      </c>
      <c r="J19" s="105"/>
      <c r="K19" s="105"/>
      <c r="L19" s="240"/>
    </row>
    <row r="20" spans="1:12" ht="20.100000000000001" customHeight="1">
      <c r="A20" s="99"/>
      <c r="B20" s="192"/>
      <c r="C20" s="210"/>
      <c r="D20" s="102" t="s">
        <v>1973</v>
      </c>
      <c r="E20" s="192"/>
      <c r="F20" s="103"/>
      <c r="G20" s="104"/>
      <c r="H20" s="103"/>
      <c r="I20" s="104"/>
      <c r="J20" s="105"/>
      <c r="K20" s="105"/>
      <c r="L20" s="240"/>
    </row>
    <row r="21" spans="1:12" ht="20.100000000000001" customHeight="1">
      <c r="A21" s="99"/>
      <c r="B21" s="192"/>
      <c r="C21" s="210"/>
      <c r="D21" s="102" t="s">
        <v>167</v>
      </c>
      <c r="E21" s="192"/>
      <c r="F21" s="103">
        <v>1</v>
      </c>
      <c r="G21" s="104">
        <v>0.68027210884353739</v>
      </c>
      <c r="H21" s="103">
        <v>2</v>
      </c>
      <c r="I21" s="104">
        <v>1.8867924528301887</v>
      </c>
      <c r="J21" s="105"/>
      <c r="K21" s="105"/>
      <c r="L21" s="240"/>
    </row>
    <row r="22" spans="1:12" ht="20.100000000000001" customHeight="1">
      <c r="A22" s="99"/>
      <c r="B22" s="192"/>
      <c r="C22" s="210"/>
      <c r="D22" s="102" t="s">
        <v>1974</v>
      </c>
      <c r="E22" s="192"/>
      <c r="F22" s="103">
        <v>1</v>
      </c>
      <c r="G22" s="104">
        <v>0.68027210884353739</v>
      </c>
      <c r="H22" s="103">
        <v>1</v>
      </c>
      <c r="I22" s="104">
        <v>0.94339622641509435</v>
      </c>
      <c r="J22" s="105"/>
      <c r="K22" s="105"/>
      <c r="L22" s="240"/>
    </row>
    <row r="23" spans="1:12" ht="20.100000000000001" customHeight="1">
      <c r="A23" s="99"/>
      <c r="B23" s="192"/>
      <c r="C23" s="210"/>
      <c r="D23" s="102" t="s">
        <v>168</v>
      </c>
      <c r="E23" s="192"/>
      <c r="F23" s="103">
        <v>6</v>
      </c>
      <c r="G23" s="104">
        <v>4.0816326530612246</v>
      </c>
      <c r="H23" s="103">
        <v>4</v>
      </c>
      <c r="I23" s="104">
        <v>3.7735849056603774</v>
      </c>
      <c r="J23" s="105"/>
      <c r="K23" s="105"/>
      <c r="L23" s="240"/>
    </row>
    <row r="24" spans="1:12" ht="20.100000000000001" customHeight="1">
      <c r="A24" s="99"/>
      <c r="B24" s="192"/>
      <c r="C24" s="210"/>
      <c r="D24" s="102" t="s">
        <v>1975</v>
      </c>
      <c r="E24" s="192"/>
      <c r="F24" s="103">
        <v>6</v>
      </c>
      <c r="G24" s="104">
        <v>4.0816326530612246</v>
      </c>
      <c r="H24" s="103">
        <v>4</v>
      </c>
      <c r="I24" s="104">
        <v>3.7735849056603774</v>
      </c>
      <c r="J24" s="105"/>
      <c r="K24" s="105"/>
      <c r="L24" s="240"/>
    </row>
    <row r="25" spans="1:12" ht="20.100000000000001" customHeight="1">
      <c r="A25" s="99"/>
      <c r="B25" s="192"/>
      <c r="C25" s="210"/>
      <c r="D25" s="102" t="s">
        <v>1976</v>
      </c>
      <c r="E25" s="192"/>
      <c r="F25" s="103">
        <v>1</v>
      </c>
      <c r="G25" s="104">
        <v>0.68027210884353739</v>
      </c>
      <c r="H25" s="103"/>
      <c r="I25" s="104"/>
      <c r="J25" s="105"/>
      <c r="K25" s="105"/>
      <c r="L25" s="240"/>
    </row>
    <row r="26" spans="1:12" ht="20.100000000000001" customHeight="1">
      <c r="A26" s="99"/>
      <c r="B26" s="192"/>
      <c r="C26" s="210"/>
      <c r="D26" s="102" t="s">
        <v>169</v>
      </c>
      <c r="E26" s="192"/>
      <c r="F26" s="103"/>
      <c r="G26" s="104"/>
      <c r="H26" s="103"/>
      <c r="I26" s="104"/>
      <c r="J26" s="105"/>
      <c r="K26" s="105"/>
      <c r="L26" s="240"/>
    </row>
    <row r="27" spans="1:12" ht="20.100000000000001" customHeight="1">
      <c r="A27" s="141" t="s">
        <v>3291</v>
      </c>
      <c r="B27" s="209" t="s">
        <v>3292</v>
      </c>
      <c r="C27" s="215" t="s">
        <v>3293</v>
      </c>
      <c r="D27" s="143" t="s">
        <v>2515</v>
      </c>
      <c r="E27" s="209"/>
      <c r="F27" s="160">
        <v>86</v>
      </c>
      <c r="G27" s="164">
        <v>100</v>
      </c>
      <c r="H27" s="160"/>
      <c r="I27" s="164"/>
      <c r="J27" s="178" t="s">
        <v>1</v>
      </c>
      <c r="K27" s="178"/>
      <c r="L27" s="239"/>
    </row>
    <row r="28" spans="1:12" ht="20.100000000000001" customHeight="1">
      <c r="A28" s="118"/>
      <c r="B28" s="243"/>
      <c r="C28" s="244"/>
      <c r="D28" s="121" t="s">
        <v>3294</v>
      </c>
      <c r="E28" s="243"/>
      <c r="F28" s="122"/>
      <c r="G28" s="123"/>
      <c r="H28" s="122"/>
      <c r="I28" s="123"/>
      <c r="J28" s="245"/>
      <c r="K28" s="245"/>
      <c r="L28" s="246"/>
    </row>
    <row r="29" spans="1:12" ht="20.100000000000001" customHeight="1">
      <c r="A29" s="99" t="s">
        <v>3295</v>
      </c>
      <c r="B29" s="192" t="s">
        <v>3296</v>
      </c>
      <c r="C29" s="212" t="str">
        <f>A27&amp;"에서 2번 응답자"</f>
        <v>E3a02001006에서 2번 응답자</v>
      </c>
      <c r="D29" s="143" t="s">
        <v>3299</v>
      </c>
      <c r="E29" s="192"/>
      <c r="F29" s="103"/>
      <c r="G29" s="104"/>
      <c r="H29" s="103"/>
      <c r="I29" s="104"/>
      <c r="J29" s="176" t="s">
        <v>1</v>
      </c>
      <c r="K29" s="176"/>
      <c r="L29" s="240"/>
    </row>
    <row r="30" spans="1:12" ht="20.100000000000001" customHeight="1">
      <c r="A30" s="99"/>
      <c r="B30" s="192"/>
      <c r="C30" s="210"/>
      <c r="D30" s="102" t="s">
        <v>3300</v>
      </c>
      <c r="E30" s="192"/>
      <c r="F30" s="103"/>
      <c r="G30" s="104"/>
      <c r="H30" s="103"/>
      <c r="I30" s="104"/>
      <c r="J30" s="176"/>
      <c r="K30" s="176"/>
      <c r="L30" s="240"/>
    </row>
    <row r="31" spans="1:12" ht="20.100000000000001" customHeight="1">
      <c r="A31" s="99"/>
      <c r="B31" s="192"/>
      <c r="C31" s="210"/>
      <c r="D31" s="102" t="s">
        <v>3301</v>
      </c>
      <c r="E31" s="192"/>
      <c r="F31" s="103"/>
      <c r="G31" s="104"/>
      <c r="H31" s="103"/>
      <c r="I31" s="104"/>
      <c r="J31" s="176"/>
      <c r="K31" s="176"/>
      <c r="L31" s="240"/>
    </row>
    <row r="32" spans="1:12" ht="20.100000000000001" customHeight="1">
      <c r="A32" s="118"/>
      <c r="B32" s="243"/>
      <c r="C32" s="244"/>
      <c r="D32" s="121" t="s">
        <v>3302</v>
      </c>
      <c r="E32" s="243"/>
      <c r="F32" s="122"/>
      <c r="G32" s="123"/>
      <c r="H32" s="122"/>
      <c r="I32" s="123"/>
      <c r="J32" s="245"/>
      <c r="K32" s="245"/>
      <c r="L32" s="246"/>
    </row>
    <row r="33" spans="1:12" ht="20.100000000000001" customHeight="1">
      <c r="A33" s="99" t="s">
        <v>3297</v>
      </c>
      <c r="B33" s="192" t="s">
        <v>3298</v>
      </c>
      <c r="C33" s="210" t="str">
        <f>A29&amp;"에서 4번 응답자"</f>
        <v>E3a02001007에서 4번 응답자</v>
      </c>
      <c r="D33" s="102"/>
      <c r="E33" s="192"/>
      <c r="F33" s="103"/>
      <c r="G33" s="104"/>
      <c r="H33" s="103"/>
      <c r="I33" s="104"/>
      <c r="J33" s="176" t="s">
        <v>1</v>
      </c>
      <c r="K33" s="176"/>
      <c r="L33" s="240"/>
    </row>
    <row r="34" spans="1:12" ht="20.100000000000001" customHeight="1">
      <c r="A34" s="141" t="s">
        <v>3303</v>
      </c>
      <c r="B34" s="209" t="s">
        <v>386</v>
      </c>
      <c r="C34" s="215" t="s">
        <v>2413</v>
      </c>
      <c r="D34" s="143"/>
      <c r="E34" s="209"/>
      <c r="F34" s="160">
        <v>147</v>
      </c>
      <c r="G34" s="164">
        <v>100</v>
      </c>
      <c r="H34" s="160">
        <v>106</v>
      </c>
      <c r="I34" s="164">
        <v>100</v>
      </c>
      <c r="J34" s="178" t="s">
        <v>1</v>
      </c>
      <c r="K34" s="178" t="s">
        <v>1</v>
      </c>
      <c r="L34" s="239"/>
    </row>
    <row r="35" spans="1:12" ht="20.100000000000001" customHeight="1">
      <c r="A35" s="141" t="s">
        <v>3304</v>
      </c>
      <c r="B35" s="209" t="s">
        <v>387</v>
      </c>
      <c r="C35" s="215" t="s">
        <v>2413</v>
      </c>
      <c r="D35" s="143" t="s">
        <v>170</v>
      </c>
      <c r="E35" s="209"/>
      <c r="F35" s="160">
        <v>7</v>
      </c>
      <c r="G35" s="164">
        <v>4.7619047619047619</v>
      </c>
      <c r="H35" s="160">
        <v>3</v>
      </c>
      <c r="I35" s="164">
        <v>2.8301886792452833</v>
      </c>
      <c r="J35" s="178" t="s">
        <v>1</v>
      </c>
      <c r="K35" s="178" t="s">
        <v>1</v>
      </c>
      <c r="L35" s="239"/>
    </row>
    <row r="36" spans="1:12" ht="20.100000000000001" customHeight="1">
      <c r="A36" s="99"/>
      <c r="B36" s="192"/>
      <c r="C36" s="210"/>
      <c r="D36" s="102" t="s">
        <v>388</v>
      </c>
      <c r="E36" s="192"/>
      <c r="F36" s="103">
        <v>10</v>
      </c>
      <c r="G36" s="104">
        <v>6.8027210884353737</v>
      </c>
      <c r="H36" s="103">
        <v>6</v>
      </c>
      <c r="I36" s="104">
        <v>5.6603773584905666</v>
      </c>
      <c r="J36" s="105"/>
      <c r="K36" s="105"/>
      <c r="L36" s="240"/>
    </row>
    <row r="37" spans="1:12" ht="20.100000000000001" customHeight="1">
      <c r="A37" s="99"/>
      <c r="B37" s="192"/>
      <c r="C37" s="210"/>
      <c r="D37" s="102" t="s">
        <v>389</v>
      </c>
      <c r="E37" s="192"/>
      <c r="F37" s="103">
        <v>2</v>
      </c>
      <c r="G37" s="104">
        <v>1.3605442176870748</v>
      </c>
      <c r="H37" s="103">
        <v>1</v>
      </c>
      <c r="I37" s="104">
        <v>0.94339622641509435</v>
      </c>
      <c r="J37" s="105"/>
      <c r="K37" s="105"/>
      <c r="L37" s="240"/>
    </row>
    <row r="38" spans="1:12" ht="20.100000000000001" customHeight="1">
      <c r="A38" s="99"/>
      <c r="B38" s="192"/>
      <c r="C38" s="210"/>
      <c r="D38" s="102" t="s">
        <v>390</v>
      </c>
      <c r="E38" s="192"/>
      <c r="F38" s="103">
        <v>15</v>
      </c>
      <c r="G38" s="104">
        <v>10.204081632653061</v>
      </c>
      <c r="H38" s="103">
        <v>4</v>
      </c>
      <c r="I38" s="104">
        <v>3.7735849056603774</v>
      </c>
      <c r="J38" s="105"/>
      <c r="K38" s="105"/>
      <c r="L38" s="240"/>
    </row>
    <row r="39" spans="1:12" ht="20.100000000000001" customHeight="1">
      <c r="A39" s="99"/>
      <c r="B39" s="192"/>
      <c r="C39" s="210"/>
      <c r="D39" s="102" t="s">
        <v>391</v>
      </c>
      <c r="E39" s="192"/>
      <c r="F39" s="103">
        <v>18</v>
      </c>
      <c r="G39" s="104">
        <v>12.244897959183673</v>
      </c>
      <c r="H39" s="103">
        <v>18</v>
      </c>
      <c r="I39" s="104">
        <v>16.981132075471699</v>
      </c>
      <c r="J39" s="105"/>
      <c r="K39" s="105"/>
      <c r="L39" s="240"/>
    </row>
    <row r="40" spans="1:12" ht="20.100000000000001" customHeight="1">
      <c r="A40" s="99"/>
      <c r="B40" s="192"/>
      <c r="C40" s="210"/>
      <c r="D40" s="102" t="s">
        <v>392</v>
      </c>
      <c r="E40" s="192"/>
      <c r="F40" s="103">
        <v>30</v>
      </c>
      <c r="G40" s="104">
        <v>20.408163265306122</v>
      </c>
      <c r="H40" s="103">
        <v>21</v>
      </c>
      <c r="I40" s="104">
        <v>19.811320754716981</v>
      </c>
      <c r="J40" s="105"/>
      <c r="K40" s="105"/>
      <c r="L40" s="240"/>
    </row>
    <row r="41" spans="1:12" ht="20.100000000000001" customHeight="1">
      <c r="A41" s="99"/>
      <c r="B41" s="192"/>
      <c r="C41" s="210"/>
      <c r="D41" s="102" t="s">
        <v>393</v>
      </c>
      <c r="E41" s="192"/>
      <c r="F41" s="103">
        <v>30</v>
      </c>
      <c r="G41" s="104">
        <v>20.408163265306122</v>
      </c>
      <c r="H41" s="103">
        <v>28</v>
      </c>
      <c r="I41" s="104">
        <v>26.415094339622641</v>
      </c>
      <c r="J41" s="105"/>
      <c r="K41" s="105"/>
      <c r="L41" s="240"/>
    </row>
    <row r="42" spans="1:12" ht="20.100000000000001" customHeight="1">
      <c r="A42" s="99"/>
      <c r="B42" s="192"/>
      <c r="C42" s="210"/>
      <c r="D42" s="102" t="s">
        <v>394</v>
      </c>
      <c r="E42" s="192"/>
      <c r="F42" s="103">
        <v>22</v>
      </c>
      <c r="G42" s="104">
        <v>14.965986394557824</v>
      </c>
      <c r="H42" s="103">
        <v>15</v>
      </c>
      <c r="I42" s="104">
        <v>14.150943396226415</v>
      </c>
      <c r="J42" s="105"/>
      <c r="K42" s="105"/>
      <c r="L42" s="240"/>
    </row>
    <row r="43" spans="1:12" ht="20.100000000000001" customHeight="1">
      <c r="A43" s="99"/>
      <c r="B43" s="192"/>
      <c r="C43" s="210"/>
      <c r="D43" s="102" t="s">
        <v>395</v>
      </c>
      <c r="E43" s="192"/>
      <c r="F43" s="103">
        <v>13</v>
      </c>
      <c r="G43" s="104">
        <v>8.8435374149659864</v>
      </c>
      <c r="H43" s="103">
        <v>10</v>
      </c>
      <c r="I43" s="104">
        <v>9.433962264150944</v>
      </c>
      <c r="J43" s="105"/>
      <c r="K43" s="105"/>
      <c r="L43" s="240"/>
    </row>
    <row r="44" spans="1:12" ht="20.100000000000001" customHeight="1">
      <c r="A44" s="99"/>
      <c r="B44" s="192"/>
      <c r="C44" s="210"/>
      <c r="D44" s="102" t="s">
        <v>1989</v>
      </c>
      <c r="E44" s="192"/>
      <c r="F44" s="103"/>
      <c r="G44" s="104"/>
      <c r="H44" s="103"/>
      <c r="I44" s="104"/>
      <c r="J44" s="105"/>
      <c r="K44" s="105"/>
      <c r="L44" s="240"/>
    </row>
    <row r="45" spans="1:12" ht="20.100000000000001" customHeight="1">
      <c r="A45" s="141" t="s">
        <v>3305</v>
      </c>
      <c r="B45" s="209" t="s">
        <v>770</v>
      </c>
      <c r="C45" s="215" t="s">
        <v>3309</v>
      </c>
      <c r="D45" s="143"/>
      <c r="E45" s="209"/>
      <c r="F45" s="160">
        <v>61</v>
      </c>
      <c r="G45" s="95">
        <v>100</v>
      </c>
      <c r="H45" s="160">
        <v>106</v>
      </c>
      <c r="I45" s="95">
        <v>100</v>
      </c>
      <c r="J45" s="178" t="s">
        <v>1</v>
      </c>
      <c r="K45" s="178" t="s">
        <v>1</v>
      </c>
      <c r="L45" s="239"/>
    </row>
    <row r="46" spans="1:12" ht="20.100000000000001" customHeight="1">
      <c r="A46" s="141" t="s">
        <v>3306</v>
      </c>
      <c r="B46" s="209" t="s">
        <v>771</v>
      </c>
      <c r="C46" s="215" t="s">
        <v>3308</v>
      </c>
      <c r="D46" s="143"/>
      <c r="E46" s="209" t="s">
        <v>112</v>
      </c>
      <c r="F46" s="160">
        <v>60</v>
      </c>
      <c r="G46" s="104">
        <v>98.360655737704917</v>
      </c>
      <c r="H46" s="160">
        <v>104</v>
      </c>
      <c r="I46" s="104">
        <f>H46/(H46+H48)*100</f>
        <v>98.113207547169807</v>
      </c>
      <c r="J46" s="145" t="s">
        <v>1</v>
      </c>
      <c r="K46" s="145" t="s">
        <v>1</v>
      </c>
      <c r="L46" s="239"/>
    </row>
    <row r="47" spans="1:12" ht="20.100000000000001" customHeight="1">
      <c r="A47" s="99"/>
      <c r="B47" s="192"/>
      <c r="C47" s="210"/>
      <c r="D47" s="102" t="s">
        <v>111</v>
      </c>
      <c r="E47" s="192"/>
      <c r="F47" s="103"/>
      <c r="G47" s="104"/>
      <c r="H47" s="103"/>
      <c r="I47" s="104"/>
      <c r="J47" s="105"/>
      <c r="K47" s="105"/>
      <c r="L47" s="240"/>
    </row>
    <row r="48" spans="1:12" ht="20.100000000000001" customHeight="1">
      <c r="A48" s="99"/>
      <c r="B48" s="192"/>
      <c r="C48" s="243"/>
      <c r="D48" s="102" t="s">
        <v>113</v>
      </c>
      <c r="E48" s="192"/>
      <c r="F48" s="103">
        <v>1</v>
      </c>
      <c r="G48" s="112">
        <v>1.639344262295082</v>
      </c>
      <c r="H48" s="103">
        <v>2</v>
      </c>
      <c r="I48" s="112">
        <f>100-I46</f>
        <v>1.8867924528301927</v>
      </c>
      <c r="J48" s="105"/>
      <c r="K48" s="105"/>
      <c r="L48" s="240"/>
    </row>
    <row r="49" spans="1:12" ht="20.100000000000001" customHeight="1">
      <c r="A49" s="141" t="s">
        <v>3307</v>
      </c>
      <c r="B49" s="209" t="s">
        <v>772</v>
      </c>
      <c r="C49" s="210" t="str">
        <f>A46&amp;"에서 2번 응답자"</f>
        <v>E3b02002002에서 2번 응답자</v>
      </c>
      <c r="D49" s="143" t="s">
        <v>114</v>
      </c>
      <c r="E49" s="209"/>
      <c r="F49" s="160"/>
      <c r="G49" s="164"/>
      <c r="H49" s="160">
        <v>2</v>
      </c>
      <c r="I49" s="164">
        <v>100</v>
      </c>
      <c r="J49" s="178" t="s">
        <v>1</v>
      </c>
      <c r="K49" s="178" t="s">
        <v>1</v>
      </c>
      <c r="L49" s="239"/>
    </row>
    <row r="50" spans="1:12" ht="20.100000000000001" customHeight="1">
      <c r="A50" s="99"/>
      <c r="B50" s="192"/>
      <c r="C50" s="210"/>
      <c r="D50" s="102" t="s">
        <v>115</v>
      </c>
      <c r="E50" s="192"/>
      <c r="F50" s="103"/>
      <c r="G50" s="104"/>
      <c r="H50" s="103"/>
      <c r="I50" s="104"/>
      <c r="J50" s="105"/>
      <c r="K50" s="105"/>
      <c r="L50" s="240"/>
    </row>
    <row r="51" spans="1:12" ht="20.100000000000001" customHeight="1">
      <c r="A51" s="99"/>
      <c r="B51" s="192"/>
      <c r="C51" s="210"/>
      <c r="D51" s="102" t="s">
        <v>116</v>
      </c>
      <c r="E51" s="192"/>
      <c r="F51" s="103"/>
      <c r="G51" s="104"/>
      <c r="H51" s="103"/>
      <c r="I51" s="104"/>
      <c r="J51" s="105"/>
      <c r="K51" s="105"/>
      <c r="L51" s="240"/>
    </row>
    <row r="52" spans="1:12" ht="20.100000000000001" customHeight="1">
      <c r="A52" s="99"/>
      <c r="B52" s="192"/>
      <c r="C52" s="210"/>
      <c r="D52" s="102" t="s">
        <v>117</v>
      </c>
      <c r="E52" s="192"/>
      <c r="F52" s="103">
        <v>1</v>
      </c>
      <c r="G52" s="104">
        <v>100</v>
      </c>
      <c r="H52" s="103"/>
      <c r="I52" s="104"/>
      <c r="J52" s="105"/>
      <c r="K52" s="105"/>
      <c r="L52" s="240"/>
    </row>
    <row r="53" spans="1:12" ht="20.100000000000001" customHeight="1">
      <c r="A53" s="141" t="s">
        <v>3310</v>
      </c>
      <c r="B53" s="209" t="s">
        <v>773</v>
      </c>
      <c r="C53" s="215" t="s">
        <v>3308</v>
      </c>
      <c r="D53" s="143" t="s">
        <v>755</v>
      </c>
      <c r="E53" s="209"/>
      <c r="F53" s="160">
        <v>11</v>
      </c>
      <c r="G53" s="164">
        <v>18.032786885245901</v>
      </c>
      <c r="H53" s="160">
        <v>18</v>
      </c>
      <c r="I53" s="164">
        <v>16.981132075471699</v>
      </c>
      <c r="J53" s="178" t="s">
        <v>1</v>
      </c>
      <c r="K53" s="178" t="s">
        <v>1</v>
      </c>
      <c r="L53" s="239"/>
    </row>
    <row r="54" spans="1:12" ht="20.100000000000001" customHeight="1">
      <c r="A54" s="99"/>
      <c r="B54" s="192"/>
      <c r="C54" s="210"/>
      <c r="D54" s="102" t="s">
        <v>756</v>
      </c>
      <c r="E54" s="192"/>
      <c r="F54" s="103">
        <v>3</v>
      </c>
      <c r="G54" s="104">
        <v>4.918032786885246</v>
      </c>
      <c r="H54" s="103">
        <v>2</v>
      </c>
      <c r="I54" s="104">
        <v>1.8867924528301887</v>
      </c>
      <c r="J54" s="105"/>
      <c r="K54" s="105"/>
      <c r="L54" s="240"/>
    </row>
    <row r="55" spans="1:12" ht="20.100000000000001" customHeight="1">
      <c r="A55" s="99"/>
      <c r="B55" s="192"/>
      <c r="C55" s="210"/>
      <c r="D55" s="102" t="s">
        <v>757</v>
      </c>
      <c r="E55" s="192"/>
      <c r="F55" s="103">
        <v>3</v>
      </c>
      <c r="G55" s="104">
        <v>4.918032786885246</v>
      </c>
      <c r="H55" s="103">
        <v>8</v>
      </c>
      <c r="I55" s="104">
        <v>7.5471698113207548</v>
      </c>
      <c r="J55" s="105"/>
      <c r="K55" s="105"/>
      <c r="L55" s="240"/>
    </row>
    <row r="56" spans="1:12" ht="20.100000000000001" customHeight="1">
      <c r="A56" s="99"/>
      <c r="B56" s="192"/>
      <c r="C56" s="210"/>
      <c r="D56" s="102" t="s">
        <v>758</v>
      </c>
      <c r="E56" s="192"/>
      <c r="F56" s="103">
        <v>4</v>
      </c>
      <c r="G56" s="104">
        <v>6.557377049180328</v>
      </c>
      <c r="H56" s="103">
        <v>10</v>
      </c>
      <c r="I56" s="104">
        <v>9.433962264150944</v>
      </c>
      <c r="J56" s="105"/>
      <c r="K56" s="105"/>
      <c r="L56" s="240"/>
    </row>
    <row r="57" spans="1:12" ht="20.100000000000001" customHeight="1">
      <c r="A57" s="99"/>
      <c r="B57" s="192"/>
      <c r="C57" s="210"/>
      <c r="D57" s="102" t="s">
        <v>759</v>
      </c>
      <c r="E57" s="192"/>
      <c r="F57" s="103">
        <v>2</v>
      </c>
      <c r="G57" s="104">
        <v>3.278688524590164</v>
      </c>
      <c r="H57" s="103">
        <v>4</v>
      </c>
      <c r="I57" s="104">
        <v>3.7735849056603774</v>
      </c>
      <c r="J57" s="105"/>
      <c r="K57" s="105"/>
      <c r="L57" s="240"/>
    </row>
    <row r="58" spans="1:12" ht="20.100000000000001" customHeight="1">
      <c r="A58" s="99"/>
      <c r="B58" s="192"/>
      <c r="C58" s="210"/>
      <c r="D58" s="102" t="s">
        <v>774</v>
      </c>
      <c r="E58" s="192"/>
      <c r="F58" s="103">
        <v>6</v>
      </c>
      <c r="G58" s="104">
        <v>9.8360655737704921</v>
      </c>
      <c r="H58" s="103">
        <v>11</v>
      </c>
      <c r="I58" s="104">
        <v>10.377358490566039</v>
      </c>
      <c r="J58" s="105"/>
      <c r="K58" s="105"/>
      <c r="L58" s="240"/>
    </row>
    <row r="59" spans="1:12" ht="20.100000000000001" customHeight="1">
      <c r="A59" s="99"/>
      <c r="B59" s="192"/>
      <c r="C59" s="210"/>
      <c r="D59" s="102" t="s">
        <v>775</v>
      </c>
      <c r="E59" s="192"/>
      <c r="F59" s="103">
        <v>22</v>
      </c>
      <c r="G59" s="104">
        <v>36.065573770491802</v>
      </c>
      <c r="H59" s="103">
        <v>36</v>
      </c>
      <c r="I59" s="104">
        <v>33.962264150943398</v>
      </c>
      <c r="J59" s="105"/>
      <c r="K59" s="105"/>
      <c r="L59" s="240"/>
    </row>
    <row r="60" spans="1:12" ht="20.100000000000001" customHeight="1">
      <c r="A60" s="99"/>
      <c r="B60" s="192"/>
      <c r="C60" s="210"/>
      <c r="D60" s="102" t="s">
        <v>762</v>
      </c>
      <c r="E60" s="192"/>
      <c r="F60" s="103">
        <v>5</v>
      </c>
      <c r="G60" s="104">
        <v>8.1967213114754092</v>
      </c>
      <c r="H60" s="103">
        <v>6</v>
      </c>
      <c r="I60" s="104">
        <v>5.6603773584905666</v>
      </c>
      <c r="J60" s="105"/>
      <c r="K60" s="105"/>
      <c r="L60" s="240"/>
    </row>
    <row r="61" spans="1:12" ht="20.100000000000001" customHeight="1">
      <c r="A61" s="99"/>
      <c r="B61" s="192"/>
      <c r="C61" s="210"/>
      <c r="D61" s="102" t="s">
        <v>763</v>
      </c>
      <c r="E61" s="192"/>
      <c r="F61" s="103">
        <v>2</v>
      </c>
      <c r="G61" s="104">
        <v>3.278688524590164</v>
      </c>
      <c r="H61" s="103">
        <v>8</v>
      </c>
      <c r="I61" s="104">
        <v>7.5471698113207548</v>
      </c>
      <c r="J61" s="105"/>
      <c r="K61" s="105"/>
      <c r="L61" s="240"/>
    </row>
    <row r="62" spans="1:12" ht="20.100000000000001" customHeight="1">
      <c r="A62" s="99"/>
      <c r="B62" s="192"/>
      <c r="C62" s="210"/>
      <c r="D62" s="102" t="s">
        <v>2187</v>
      </c>
      <c r="E62" s="192"/>
      <c r="F62" s="103"/>
      <c r="G62" s="104"/>
      <c r="H62" s="103"/>
      <c r="I62" s="104"/>
      <c r="J62" s="105"/>
      <c r="K62" s="105"/>
      <c r="L62" s="240"/>
    </row>
    <row r="63" spans="1:12" ht="20.100000000000001" customHeight="1">
      <c r="A63" s="99"/>
      <c r="B63" s="192"/>
      <c r="C63" s="210"/>
      <c r="D63" s="102" t="s">
        <v>2188</v>
      </c>
      <c r="E63" s="192"/>
      <c r="F63" s="103"/>
      <c r="G63" s="104"/>
      <c r="H63" s="103"/>
      <c r="I63" s="104"/>
      <c r="J63" s="105"/>
      <c r="K63" s="105"/>
      <c r="L63" s="240"/>
    </row>
    <row r="64" spans="1:12" ht="20.100000000000001" customHeight="1">
      <c r="A64" s="99"/>
      <c r="B64" s="192"/>
      <c r="C64" s="210"/>
      <c r="D64" s="102" t="s">
        <v>2197</v>
      </c>
      <c r="E64" s="192"/>
      <c r="F64" s="103">
        <v>2</v>
      </c>
      <c r="G64" s="104">
        <v>3.278688524590164</v>
      </c>
      <c r="H64" s="103">
        <v>2</v>
      </c>
      <c r="I64" s="104">
        <v>1.8867924528301887</v>
      </c>
      <c r="J64" s="105"/>
      <c r="K64" s="105"/>
      <c r="L64" s="240"/>
    </row>
    <row r="65" spans="1:12" ht="20.100000000000001" customHeight="1">
      <c r="A65" s="99"/>
      <c r="B65" s="192"/>
      <c r="C65" s="210"/>
      <c r="D65" s="102" t="s">
        <v>1978</v>
      </c>
      <c r="E65" s="192"/>
      <c r="F65" s="103">
        <v>1</v>
      </c>
      <c r="G65" s="104">
        <v>1.639344262295082</v>
      </c>
      <c r="H65" s="103">
        <v>1</v>
      </c>
      <c r="I65" s="104">
        <v>0.94339622641509435</v>
      </c>
      <c r="J65" s="105"/>
      <c r="K65" s="105"/>
      <c r="L65" s="240"/>
    </row>
    <row r="66" spans="1:12" ht="20.100000000000001" customHeight="1">
      <c r="A66" s="141" t="s">
        <v>5071</v>
      </c>
      <c r="B66" s="209" t="s">
        <v>776</v>
      </c>
      <c r="C66" s="215" t="str">
        <f>A53&amp;"에서 2번 응답자"</f>
        <v>E3b02003001에서 2번 응답자</v>
      </c>
      <c r="D66" s="143"/>
      <c r="E66" s="209"/>
      <c r="F66" s="160">
        <v>1</v>
      </c>
      <c r="G66" s="164">
        <v>100</v>
      </c>
      <c r="H66" s="160">
        <v>1</v>
      </c>
      <c r="I66" s="164">
        <v>100</v>
      </c>
      <c r="J66" s="178" t="s">
        <v>1</v>
      </c>
      <c r="K66" s="178" t="s">
        <v>1</v>
      </c>
      <c r="L66" s="239"/>
    </row>
    <row r="67" spans="1:12" ht="20.100000000000001" customHeight="1">
      <c r="A67" s="141" t="s">
        <v>3311</v>
      </c>
      <c r="B67" s="209" t="s">
        <v>781</v>
      </c>
      <c r="C67" s="215" t="s">
        <v>3308</v>
      </c>
      <c r="D67" s="143" t="s">
        <v>777</v>
      </c>
      <c r="E67" s="209"/>
      <c r="F67" s="160">
        <v>7</v>
      </c>
      <c r="G67" s="164">
        <v>11.475409836065573</v>
      </c>
      <c r="H67" s="160">
        <v>20</v>
      </c>
      <c r="I67" s="164">
        <v>18.867924528301888</v>
      </c>
      <c r="J67" s="178" t="s">
        <v>1</v>
      </c>
      <c r="K67" s="178" t="s">
        <v>1</v>
      </c>
      <c r="L67" s="239"/>
    </row>
    <row r="68" spans="1:12" ht="20.100000000000001" customHeight="1">
      <c r="A68" s="99"/>
      <c r="B68" s="192"/>
      <c r="C68" s="210"/>
      <c r="D68" s="102" t="s">
        <v>778</v>
      </c>
      <c r="E68" s="192"/>
      <c r="F68" s="103">
        <v>15</v>
      </c>
      <c r="G68" s="104">
        <v>24.590163934426229</v>
      </c>
      <c r="H68" s="103">
        <v>16</v>
      </c>
      <c r="I68" s="104">
        <v>15.09433962264151</v>
      </c>
      <c r="J68" s="105"/>
      <c r="K68" s="105"/>
      <c r="L68" s="240"/>
    </row>
    <row r="69" spans="1:12" ht="20.100000000000001" customHeight="1">
      <c r="A69" s="99"/>
      <c r="B69" s="192"/>
      <c r="C69" s="210"/>
      <c r="D69" s="102" t="s">
        <v>779</v>
      </c>
      <c r="E69" s="192"/>
      <c r="F69" s="103">
        <v>34</v>
      </c>
      <c r="G69" s="104">
        <v>55.737704918032783</v>
      </c>
      <c r="H69" s="103">
        <v>65</v>
      </c>
      <c r="I69" s="104">
        <v>61.320754716981128</v>
      </c>
      <c r="J69" s="105"/>
      <c r="K69" s="105"/>
      <c r="L69" s="240"/>
    </row>
    <row r="70" spans="1:12" ht="20.100000000000001" customHeight="1">
      <c r="A70" s="99"/>
      <c r="B70" s="192"/>
      <c r="C70" s="210"/>
      <c r="D70" s="102" t="s">
        <v>780</v>
      </c>
      <c r="E70" s="192"/>
      <c r="F70" s="103">
        <v>5</v>
      </c>
      <c r="G70" s="104">
        <v>8.1967213114754092</v>
      </c>
      <c r="H70" s="103">
        <v>5</v>
      </c>
      <c r="I70" s="104">
        <v>4.716981132075472</v>
      </c>
      <c r="J70" s="105"/>
      <c r="K70" s="105"/>
      <c r="L70" s="240"/>
    </row>
    <row r="71" spans="1:12" ht="20.100000000000001" customHeight="1">
      <c r="A71" s="99"/>
      <c r="B71" s="192"/>
      <c r="C71" s="210"/>
      <c r="D71" s="102" t="s">
        <v>281</v>
      </c>
      <c r="E71" s="192"/>
      <c r="F71" s="103"/>
      <c r="G71" s="104"/>
      <c r="H71" s="103"/>
      <c r="I71" s="104"/>
      <c r="J71" s="105"/>
      <c r="K71" s="105"/>
      <c r="L71" s="240"/>
    </row>
    <row r="72" spans="1:12" ht="20.100000000000001" customHeight="1">
      <c r="A72" s="141" t="s">
        <v>5072</v>
      </c>
      <c r="B72" s="209" t="s">
        <v>782</v>
      </c>
      <c r="C72" s="215" t="str">
        <f>A67&amp;"에서 2번 응답자"</f>
        <v>E3b02004001에서 2번 응답자</v>
      </c>
      <c r="D72" s="143"/>
      <c r="E72" s="209"/>
      <c r="F72" s="160"/>
      <c r="G72" s="164"/>
      <c r="H72" s="160"/>
      <c r="I72" s="164"/>
      <c r="J72" s="178" t="s">
        <v>1</v>
      </c>
      <c r="K72" s="178" t="s">
        <v>1</v>
      </c>
      <c r="L72" s="239"/>
    </row>
    <row r="73" spans="1:12" ht="20.100000000000001" customHeight="1">
      <c r="A73" s="141" t="s">
        <v>3312</v>
      </c>
      <c r="B73" s="209" t="s">
        <v>783</v>
      </c>
      <c r="C73" s="215" t="s">
        <v>3308</v>
      </c>
      <c r="D73" s="143" t="s">
        <v>784</v>
      </c>
      <c r="E73" s="209"/>
      <c r="F73" s="160">
        <v>19</v>
      </c>
      <c r="G73" s="164">
        <v>31.147540983606557</v>
      </c>
      <c r="H73" s="160">
        <v>51</v>
      </c>
      <c r="I73" s="164">
        <v>48.113207547169814</v>
      </c>
      <c r="J73" s="178" t="s">
        <v>1</v>
      </c>
      <c r="K73" s="178" t="s">
        <v>1</v>
      </c>
      <c r="L73" s="239"/>
    </row>
    <row r="74" spans="1:12" ht="20.100000000000001" customHeight="1">
      <c r="A74" s="99"/>
      <c r="B74" s="192"/>
      <c r="C74" s="210"/>
      <c r="D74" s="102" t="s">
        <v>2198</v>
      </c>
      <c r="E74" s="192"/>
      <c r="F74" s="103">
        <v>14</v>
      </c>
      <c r="G74" s="104">
        <v>22.950819672131146</v>
      </c>
      <c r="H74" s="103">
        <v>16</v>
      </c>
      <c r="I74" s="104">
        <v>15.09433962264151</v>
      </c>
      <c r="J74" s="105"/>
      <c r="K74" s="105"/>
      <c r="L74" s="240"/>
    </row>
    <row r="75" spans="1:12" ht="20.100000000000001" customHeight="1">
      <c r="A75" s="99"/>
      <c r="B75" s="192"/>
      <c r="C75" s="210"/>
      <c r="D75" s="102" t="s">
        <v>2199</v>
      </c>
      <c r="E75" s="192"/>
      <c r="F75" s="103">
        <v>14</v>
      </c>
      <c r="G75" s="104">
        <v>22.950819672131146</v>
      </c>
      <c r="H75" s="103">
        <v>12</v>
      </c>
      <c r="I75" s="104">
        <v>11.320754716981133</v>
      </c>
      <c r="J75" s="105"/>
      <c r="K75" s="105"/>
      <c r="L75" s="240"/>
    </row>
    <row r="76" spans="1:12" ht="20.100000000000001" customHeight="1">
      <c r="A76" s="99"/>
      <c r="B76" s="192"/>
      <c r="C76" s="210"/>
      <c r="D76" s="102" t="s">
        <v>2200</v>
      </c>
      <c r="E76" s="192"/>
      <c r="F76" s="103">
        <v>5</v>
      </c>
      <c r="G76" s="104">
        <v>8.1967213114754092</v>
      </c>
      <c r="H76" s="103">
        <v>8</v>
      </c>
      <c r="I76" s="104">
        <v>7.5471698113207548</v>
      </c>
      <c r="J76" s="105"/>
      <c r="K76" s="105"/>
      <c r="L76" s="240"/>
    </row>
    <row r="77" spans="1:12" ht="20.100000000000001" customHeight="1">
      <c r="A77" s="99"/>
      <c r="B77" s="192"/>
      <c r="C77" s="210"/>
      <c r="D77" s="102" t="s">
        <v>2201</v>
      </c>
      <c r="E77" s="192"/>
      <c r="F77" s="103"/>
      <c r="G77" s="104"/>
      <c r="H77" s="103">
        <v>1</v>
      </c>
      <c r="I77" s="104">
        <v>0.94339622641509435</v>
      </c>
      <c r="J77" s="105"/>
      <c r="K77" s="105"/>
      <c r="L77" s="240"/>
    </row>
    <row r="78" spans="1:12" ht="20.100000000000001" customHeight="1">
      <c r="A78" s="99"/>
      <c r="B78" s="192"/>
      <c r="C78" s="210"/>
      <c r="D78" s="102" t="s">
        <v>785</v>
      </c>
      <c r="E78" s="192"/>
      <c r="F78" s="103">
        <v>9</v>
      </c>
      <c r="G78" s="112">
        <v>14.754098360655737</v>
      </c>
      <c r="H78" s="103">
        <v>18</v>
      </c>
      <c r="I78" s="112">
        <v>16.981132075471699</v>
      </c>
      <c r="J78" s="105"/>
      <c r="K78" s="105"/>
      <c r="L78" s="240"/>
    </row>
    <row r="79" spans="1:12" ht="20.100000000000001" customHeight="1">
      <c r="A79" s="141" t="s">
        <v>3313</v>
      </c>
      <c r="B79" s="209" t="s">
        <v>3314</v>
      </c>
      <c r="C79" s="215" t="s">
        <v>3315</v>
      </c>
      <c r="D79" s="143" t="s">
        <v>89</v>
      </c>
      <c r="E79" s="209"/>
      <c r="F79" s="160">
        <v>12</v>
      </c>
      <c r="G79" s="164">
        <v>13.953488372093023</v>
      </c>
      <c r="H79" s="160"/>
      <c r="I79" s="164"/>
      <c r="J79" s="178" t="s">
        <v>1</v>
      </c>
      <c r="K79" s="178"/>
      <c r="L79" s="239"/>
    </row>
    <row r="80" spans="1:12" ht="20.100000000000001" customHeight="1">
      <c r="A80" s="99"/>
      <c r="B80" s="192"/>
      <c r="C80" s="210"/>
      <c r="D80" s="102" t="s">
        <v>90</v>
      </c>
      <c r="E80" s="192"/>
      <c r="F80" s="103">
        <v>74</v>
      </c>
      <c r="G80" s="123">
        <v>86.04651162790698</v>
      </c>
      <c r="H80" s="103"/>
      <c r="I80" s="123"/>
      <c r="J80" s="176"/>
      <c r="K80" s="176"/>
      <c r="L80" s="240"/>
    </row>
    <row r="81" spans="1:12" ht="20.100000000000001" customHeight="1">
      <c r="A81" s="141" t="s">
        <v>3316</v>
      </c>
      <c r="B81" s="209" t="s">
        <v>3317</v>
      </c>
      <c r="C81" s="215" t="s">
        <v>2413</v>
      </c>
      <c r="D81" s="143"/>
      <c r="E81" s="209" t="s">
        <v>2120</v>
      </c>
      <c r="F81" s="160">
        <v>116</v>
      </c>
      <c r="G81" s="104">
        <v>78.911564625850332</v>
      </c>
      <c r="H81" s="160">
        <v>84</v>
      </c>
      <c r="I81" s="104">
        <f>H81/(H81+H83)*100</f>
        <v>79.245283018867923</v>
      </c>
      <c r="J81" s="178" t="s">
        <v>1</v>
      </c>
      <c r="K81" s="178" t="s">
        <v>1</v>
      </c>
      <c r="L81" s="239"/>
    </row>
    <row r="82" spans="1:12" ht="20.100000000000001" customHeight="1">
      <c r="A82" s="99"/>
      <c r="B82" s="192"/>
      <c r="C82" s="210"/>
      <c r="D82" s="102" t="s">
        <v>2116</v>
      </c>
      <c r="E82" s="192"/>
      <c r="F82" s="103"/>
      <c r="G82" s="104"/>
      <c r="H82" s="103"/>
      <c r="I82" s="104"/>
      <c r="J82" s="105"/>
      <c r="K82" s="105"/>
      <c r="L82" s="240"/>
    </row>
    <row r="83" spans="1:12" ht="20.100000000000001" customHeight="1">
      <c r="A83" s="99"/>
      <c r="B83" s="192"/>
      <c r="C83" s="210"/>
      <c r="D83" s="102" t="s">
        <v>2118</v>
      </c>
      <c r="E83" s="192"/>
      <c r="F83" s="103">
        <v>31</v>
      </c>
      <c r="G83" s="112">
        <v>21.088435374149661</v>
      </c>
      <c r="H83" s="103">
        <v>22</v>
      </c>
      <c r="I83" s="112">
        <f>100-I81</f>
        <v>20.754716981132077</v>
      </c>
      <c r="J83" s="105"/>
      <c r="K83" s="105"/>
      <c r="L83" s="240"/>
    </row>
    <row r="84" spans="1:12" ht="20.100000000000001" customHeight="1">
      <c r="A84" s="141" t="s">
        <v>3318</v>
      </c>
      <c r="B84" s="209" t="s">
        <v>3319</v>
      </c>
      <c r="C84" s="215" t="s">
        <v>3320</v>
      </c>
      <c r="D84" s="143" t="s">
        <v>1167</v>
      </c>
      <c r="E84" s="209"/>
      <c r="F84" s="160">
        <v>6</v>
      </c>
      <c r="G84" s="164">
        <v>19.35483870967742</v>
      </c>
      <c r="H84" s="160">
        <v>2</v>
      </c>
      <c r="I84" s="164">
        <v>9.0909090909090917</v>
      </c>
      <c r="J84" s="178" t="s">
        <v>1</v>
      </c>
      <c r="K84" s="178" t="s">
        <v>1</v>
      </c>
      <c r="L84" s="239"/>
    </row>
    <row r="85" spans="1:12" ht="20.100000000000001" customHeight="1">
      <c r="A85" s="99"/>
      <c r="B85" s="192"/>
      <c r="C85" s="210"/>
      <c r="D85" s="102" t="s">
        <v>1166</v>
      </c>
      <c r="E85" s="192"/>
      <c r="F85" s="103">
        <v>1</v>
      </c>
      <c r="G85" s="104">
        <v>3.225806451612903</v>
      </c>
      <c r="H85" s="103">
        <v>2</v>
      </c>
      <c r="I85" s="104">
        <v>9.0909090909090917</v>
      </c>
      <c r="J85" s="105"/>
      <c r="K85" s="105"/>
      <c r="L85" s="240"/>
    </row>
    <row r="86" spans="1:12" ht="20.100000000000001" customHeight="1">
      <c r="A86" s="99"/>
      <c r="B86" s="192"/>
      <c r="C86" s="210"/>
      <c r="D86" s="102" t="s">
        <v>1165</v>
      </c>
      <c r="E86" s="192"/>
      <c r="F86" s="103">
        <v>3</v>
      </c>
      <c r="G86" s="104">
        <v>9.67741935483871</v>
      </c>
      <c r="H86" s="103">
        <v>2</v>
      </c>
      <c r="I86" s="104">
        <v>9.0909090909090917</v>
      </c>
      <c r="J86" s="105"/>
      <c r="K86" s="105"/>
      <c r="L86" s="240"/>
    </row>
    <row r="87" spans="1:12" ht="20.100000000000001" customHeight="1">
      <c r="A87" s="99"/>
      <c r="B87" s="192"/>
      <c r="C87" s="210"/>
      <c r="D87" s="102" t="s">
        <v>1164</v>
      </c>
      <c r="E87" s="192"/>
      <c r="F87" s="103">
        <v>4</v>
      </c>
      <c r="G87" s="104">
        <v>12.903225806451612</v>
      </c>
      <c r="H87" s="103">
        <v>3</v>
      </c>
      <c r="I87" s="104">
        <v>13.636363636363635</v>
      </c>
      <c r="J87" s="105"/>
      <c r="K87" s="105"/>
      <c r="L87" s="240"/>
    </row>
    <row r="88" spans="1:12" ht="20.100000000000001" customHeight="1">
      <c r="A88" s="99"/>
      <c r="B88" s="192"/>
      <c r="C88" s="210"/>
      <c r="D88" s="102" t="s">
        <v>1163</v>
      </c>
      <c r="E88" s="192"/>
      <c r="F88" s="103">
        <v>9</v>
      </c>
      <c r="G88" s="104">
        <v>29.032258064516128</v>
      </c>
      <c r="H88" s="103">
        <v>7</v>
      </c>
      <c r="I88" s="104">
        <v>31.818181818181817</v>
      </c>
      <c r="J88" s="105"/>
      <c r="K88" s="105"/>
      <c r="L88" s="240"/>
    </row>
    <row r="89" spans="1:12" ht="20.100000000000001" customHeight="1">
      <c r="A89" s="99"/>
      <c r="B89" s="192"/>
      <c r="C89" s="210"/>
      <c r="D89" s="102" t="s">
        <v>1162</v>
      </c>
      <c r="E89" s="192"/>
      <c r="F89" s="103">
        <v>4</v>
      </c>
      <c r="G89" s="104">
        <v>12.903225806451612</v>
      </c>
      <c r="H89" s="103">
        <v>2</v>
      </c>
      <c r="I89" s="104">
        <v>9.0909090909090917</v>
      </c>
      <c r="J89" s="105"/>
      <c r="K89" s="105"/>
      <c r="L89" s="240"/>
    </row>
    <row r="90" spans="1:12" ht="20.100000000000001" customHeight="1">
      <c r="A90" s="99"/>
      <c r="B90" s="192"/>
      <c r="C90" s="210"/>
      <c r="D90" s="102" t="s">
        <v>1161</v>
      </c>
      <c r="E90" s="192"/>
      <c r="F90" s="103">
        <v>1</v>
      </c>
      <c r="G90" s="104">
        <v>3.225806451612903</v>
      </c>
      <c r="H90" s="103">
        <v>1</v>
      </c>
      <c r="I90" s="104">
        <v>4.5454545454545459</v>
      </c>
      <c r="J90" s="105"/>
      <c r="K90" s="105"/>
      <c r="L90" s="240"/>
    </row>
    <row r="91" spans="1:12" ht="20.100000000000001" customHeight="1">
      <c r="A91" s="99"/>
      <c r="B91" s="192"/>
      <c r="C91" s="210"/>
      <c r="D91" s="102" t="s">
        <v>1160</v>
      </c>
      <c r="E91" s="192"/>
      <c r="F91" s="103">
        <v>3</v>
      </c>
      <c r="G91" s="104">
        <v>9.67741935483871</v>
      </c>
      <c r="H91" s="103">
        <v>3</v>
      </c>
      <c r="I91" s="104">
        <v>13.636363636363635</v>
      </c>
      <c r="J91" s="105"/>
      <c r="K91" s="105"/>
      <c r="L91" s="240"/>
    </row>
    <row r="92" spans="1:12" ht="20.100000000000001" customHeight="1">
      <c r="A92" s="141" t="s">
        <v>3321</v>
      </c>
      <c r="B92" s="209" t="s">
        <v>3322</v>
      </c>
      <c r="C92" s="215" t="s">
        <v>3336</v>
      </c>
      <c r="D92" s="143"/>
      <c r="E92" s="209"/>
      <c r="F92" s="160">
        <v>147</v>
      </c>
      <c r="G92" s="164">
        <v>100</v>
      </c>
      <c r="H92" s="160">
        <v>90</v>
      </c>
      <c r="I92" s="164">
        <v>100</v>
      </c>
      <c r="J92" s="178" t="s">
        <v>1</v>
      </c>
      <c r="K92" s="178" t="s">
        <v>1</v>
      </c>
      <c r="L92" s="239"/>
    </row>
    <row r="93" spans="1:12" ht="20.100000000000001" customHeight="1">
      <c r="A93" s="141" t="s">
        <v>3323</v>
      </c>
      <c r="B93" s="209" t="s">
        <v>3324</v>
      </c>
      <c r="C93" s="215" t="s">
        <v>3336</v>
      </c>
      <c r="D93" s="143"/>
      <c r="E93" s="209"/>
      <c r="F93" s="160">
        <v>147</v>
      </c>
      <c r="G93" s="164">
        <v>100</v>
      </c>
      <c r="H93" s="160">
        <v>90</v>
      </c>
      <c r="I93" s="164">
        <v>100</v>
      </c>
      <c r="J93" s="178" t="s">
        <v>1</v>
      </c>
      <c r="K93" s="178" t="s">
        <v>1</v>
      </c>
      <c r="L93" s="239"/>
    </row>
    <row r="94" spans="1:12" ht="20.100000000000001" customHeight="1">
      <c r="A94" s="141" t="s">
        <v>3325</v>
      </c>
      <c r="B94" s="209" t="s">
        <v>3326</v>
      </c>
      <c r="C94" s="215" t="s">
        <v>3336</v>
      </c>
      <c r="D94" s="143"/>
      <c r="E94" s="209"/>
      <c r="F94" s="160">
        <v>147</v>
      </c>
      <c r="G94" s="164">
        <v>100</v>
      </c>
      <c r="H94" s="160">
        <v>90</v>
      </c>
      <c r="I94" s="164">
        <v>100</v>
      </c>
      <c r="J94" s="178" t="s">
        <v>1</v>
      </c>
      <c r="K94" s="178" t="s">
        <v>1</v>
      </c>
      <c r="L94" s="239"/>
    </row>
    <row r="95" spans="1:12" ht="20.100000000000001" customHeight="1">
      <c r="A95" s="141" t="s">
        <v>3327</v>
      </c>
      <c r="B95" s="209" t="s">
        <v>3328</v>
      </c>
      <c r="C95" s="215" t="s">
        <v>3336</v>
      </c>
      <c r="D95" s="143"/>
      <c r="E95" s="209"/>
      <c r="F95" s="160">
        <v>147</v>
      </c>
      <c r="G95" s="164">
        <v>100</v>
      </c>
      <c r="H95" s="160">
        <v>90</v>
      </c>
      <c r="I95" s="164">
        <v>100</v>
      </c>
      <c r="J95" s="178" t="s">
        <v>1</v>
      </c>
      <c r="K95" s="178" t="s">
        <v>1</v>
      </c>
      <c r="L95" s="239"/>
    </row>
    <row r="96" spans="1:12" ht="20.100000000000001" customHeight="1">
      <c r="A96" s="141" t="s">
        <v>3329</v>
      </c>
      <c r="B96" s="209" t="s">
        <v>3330</v>
      </c>
      <c r="C96" s="215" t="s">
        <v>3336</v>
      </c>
      <c r="D96" s="143"/>
      <c r="E96" s="209"/>
      <c r="F96" s="160">
        <v>147</v>
      </c>
      <c r="G96" s="164">
        <v>100</v>
      </c>
      <c r="H96" s="160">
        <v>90</v>
      </c>
      <c r="I96" s="164">
        <v>100</v>
      </c>
      <c r="J96" s="178" t="s">
        <v>1</v>
      </c>
      <c r="K96" s="178" t="s">
        <v>1</v>
      </c>
      <c r="L96" s="239"/>
    </row>
    <row r="97" spans="1:12" ht="20.100000000000001" customHeight="1">
      <c r="A97" s="141" t="s">
        <v>3331</v>
      </c>
      <c r="B97" s="209" t="s">
        <v>3332</v>
      </c>
      <c r="C97" s="215" t="s">
        <v>3336</v>
      </c>
      <c r="D97" s="143"/>
      <c r="E97" s="209"/>
      <c r="F97" s="160">
        <v>147</v>
      </c>
      <c r="G97" s="164">
        <v>100</v>
      </c>
      <c r="H97" s="160">
        <v>90</v>
      </c>
      <c r="I97" s="164">
        <v>100</v>
      </c>
      <c r="J97" s="178" t="s">
        <v>1</v>
      </c>
      <c r="K97" s="178" t="s">
        <v>1</v>
      </c>
      <c r="L97" s="239"/>
    </row>
    <row r="98" spans="1:12" ht="20.100000000000001" customHeight="1">
      <c r="A98" s="141" t="s">
        <v>3333</v>
      </c>
      <c r="B98" s="209" t="s">
        <v>3334</v>
      </c>
      <c r="C98" s="215" t="s">
        <v>3336</v>
      </c>
      <c r="D98" s="143"/>
      <c r="E98" s="209"/>
      <c r="F98" s="160">
        <v>147</v>
      </c>
      <c r="G98" s="164">
        <v>100</v>
      </c>
      <c r="H98" s="160">
        <v>90</v>
      </c>
      <c r="I98" s="164">
        <v>100</v>
      </c>
      <c r="J98" s="178" t="s">
        <v>1</v>
      </c>
      <c r="K98" s="178" t="s">
        <v>1</v>
      </c>
      <c r="L98" s="239"/>
    </row>
    <row r="99" spans="1:12" ht="20.100000000000001" customHeight="1">
      <c r="A99" s="141" t="s">
        <v>5073</v>
      </c>
      <c r="B99" s="209" t="s">
        <v>3335</v>
      </c>
      <c r="C99" s="215" t="s">
        <v>3337</v>
      </c>
      <c r="D99" s="143"/>
      <c r="E99" s="209"/>
      <c r="F99" s="160">
        <v>1</v>
      </c>
      <c r="G99" s="164">
        <v>100</v>
      </c>
      <c r="H99" s="160">
        <v>1</v>
      </c>
      <c r="I99" s="164">
        <v>100</v>
      </c>
      <c r="J99" s="178" t="s">
        <v>1</v>
      </c>
      <c r="K99" s="178" t="s">
        <v>1</v>
      </c>
      <c r="L99" s="239"/>
    </row>
    <row r="100" spans="1:12" ht="20.100000000000001" customHeight="1">
      <c r="A100" s="141" t="s">
        <v>3338</v>
      </c>
      <c r="B100" s="209" t="s">
        <v>787</v>
      </c>
      <c r="C100" s="215" t="s">
        <v>3308</v>
      </c>
      <c r="D100" s="143" t="s">
        <v>788</v>
      </c>
      <c r="E100" s="209"/>
      <c r="F100" s="160">
        <v>1</v>
      </c>
      <c r="G100" s="164">
        <v>1.639344262295082</v>
      </c>
      <c r="H100" s="160">
        <v>1</v>
      </c>
      <c r="I100" s="164">
        <v>0.94339622641509435</v>
      </c>
      <c r="J100" s="178" t="s">
        <v>1</v>
      </c>
      <c r="K100" s="178" t="s">
        <v>1</v>
      </c>
      <c r="L100" s="239"/>
    </row>
    <row r="101" spans="1:12" ht="20.100000000000001" customHeight="1">
      <c r="A101" s="99"/>
      <c r="B101" s="192"/>
      <c r="C101" s="210"/>
      <c r="D101" s="102" t="s">
        <v>789</v>
      </c>
      <c r="E101" s="192"/>
      <c r="F101" s="103">
        <v>1</v>
      </c>
      <c r="G101" s="104">
        <v>1.639344262295082</v>
      </c>
      <c r="H101" s="103">
        <v>1</v>
      </c>
      <c r="I101" s="104">
        <v>0.94339622641509435</v>
      </c>
      <c r="J101" s="105"/>
      <c r="K101" s="105"/>
      <c r="L101" s="240"/>
    </row>
    <row r="102" spans="1:12" ht="20.100000000000001" customHeight="1">
      <c r="A102" s="99"/>
      <c r="B102" s="192"/>
      <c r="C102" s="210"/>
      <c r="D102" s="102" t="s">
        <v>790</v>
      </c>
      <c r="E102" s="192"/>
      <c r="F102" s="103"/>
      <c r="G102" s="104"/>
      <c r="H102" s="103"/>
      <c r="I102" s="104"/>
      <c r="J102" s="105"/>
      <c r="K102" s="105"/>
      <c r="L102" s="240"/>
    </row>
    <row r="103" spans="1:12" ht="20.100000000000001" customHeight="1">
      <c r="A103" s="99"/>
      <c r="B103" s="192"/>
      <c r="C103" s="210"/>
      <c r="D103" s="102" t="s">
        <v>791</v>
      </c>
      <c r="E103" s="192"/>
      <c r="F103" s="103"/>
      <c r="G103" s="104"/>
      <c r="H103" s="103">
        <v>2</v>
      </c>
      <c r="I103" s="104">
        <v>1.8867924528301887</v>
      </c>
      <c r="J103" s="105"/>
      <c r="K103" s="105"/>
      <c r="L103" s="240"/>
    </row>
    <row r="104" spans="1:12" ht="20.100000000000001" customHeight="1">
      <c r="A104" s="99"/>
      <c r="B104" s="192"/>
      <c r="C104" s="210"/>
      <c r="D104" s="102" t="s">
        <v>792</v>
      </c>
      <c r="E104" s="192"/>
      <c r="F104" s="103">
        <v>1</v>
      </c>
      <c r="G104" s="104">
        <v>1.639344262295082</v>
      </c>
      <c r="H104" s="103"/>
      <c r="I104" s="104"/>
      <c r="J104" s="105"/>
      <c r="K104" s="105"/>
      <c r="L104" s="240"/>
    </row>
    <row r="105" spans="1:12" ht="20.100000000000001" customHeight="1">
      <c r="A105" s="99"/>
      <c r="B105" s="192"/>
      <c r="C105" s="210"/>
      <c r="D105" s="102" t="s">
        <v>793</v>
      </c>
      <c r="E105" s="192"/>
      <c r="F105" s="103">
        <v>1</v>
      </c>
      <c r="G105" s="104">
        <v>1.639344262295082</v>
      </c>
      <c r="H105" s="103">
        <v>9</v>
      </c>
      <c r="I105" s="104">
        <v>8.4905660377358494</v>
      </c>
      <c r="J105" s="105"/>
      <c r="K105" s="105"/>
      <c r="L105" s="240"/>
    </row>
    <row r="106" spans="1:12" ht="20.100000000000001" customHeight="1">
      <c r="A106" s="99"/>
      <c r="B106" s="192"/>
      <c r="C106" s="210"/>
      <c r="D106" s="102" t="s">
        <v>794</v>
      </c>
      <c r="E106" s="192"/>
      <c r="F106" s="103">
        <v>5</v>
      </c>
      <c r="G106" s="104">
        <v>8.1967213114754092</v>
      </c>
      <c r="H106" s="103">
        <v>13</v>
      </c>
      <c r="I106" s="104">
        <v>12.264150943396226</v>
      </c>
      <c r="J106" s="105"/>
      <c r="K106" s="105"/>
      <c r="L106" s="240"/>
    </row>
    <row r="107" spans="1:12" ht="20.100000000000001" customHeight="1">
      <c r="A107" s="99"/>
      <c r="B107" s="192"/>
      <c r="C107" s="210"/>
      <c r="D107" s="102" t="s">
        <v>795</v>
      </c>
      <c r="E107" s="192"/>
      <c r="F107" s="103">
        <v>1</v>
      </c>
      <c r="G107" s="104">
        <v>1.639344262295082</v>
      </c>
      <c r="H107" s="103">
        <v>3</v>
      </c>
      <c r="I107" s="104">
        <v>2.8301886792452833</v>
      </c>
      <c r="J107" s="105"/>
      <c r="K107" s="105"/>
      <c r="L107" s="240"/>
    </row>
    <row r="108" spans="1:12" ht="20.100000000000001" customHeight="1">
      <c r="A108" s="99"/>
      <c r="B108" s="192"/>
      <c r="C108" s="210"/>
      <c r="D108" s="102" t="s">
        <v>796</v>
      </c>
      <c r="E108" s="192"/>
      <c r="F108" s="103">
        <v>2</v>
      </c>
      <c r="G108" s="104">
        <v>3.278688524590164</v>
      </c>
      <c r="H108" s="103">
        <v>4</v>
      </c>
      <c r="I108" s="104">
        <v>3.7735849056603774</v>
      </c>
      <c r="J108" s="105"/>
      <c r="K108" s="105"/>
      <c r="L108" s="240"/>
    </row>
    <row r="109" spans="1:12" ht="20.100000000000001" customHeight="1">
      <c r="A109" s="99"/>
      <c r="B109" s="192"/>
      <c r="C109" s="210"/>
      <c r="D109" s="102" t="s">
        <v>1991</v>
      </c>
      <c r="E109" s="192"/>
      <c r="F109" s="103">
        <v>9</v>
      </c>
      <c r="G109" s="104">
        <v>14.754098360655737</v>
      </c>
      <c r="H109" s="103">
        <v>9</v>
      </c>
      <c r="I109" s="104">
        <v>8.4905660377358494</v>
      </c>
      <c r="J109" s="105"/>
      <c r="K109" s="105"/>
      <c r="L109" s="240"/>
    </row>
    <row r="110" spans="1:12" ht="20.100000000000001" customHeight="1">
      <c r="A110" s="99"/>
      <c r="B110" s="192"/>
      <c r="C110" s="210"/>
      <c r="D110" s="102" t="s">
        <v>1968</v>
      </c>
      <c r="E110" s="192"/>
      <c r="F110" s="103"/>
      <c r="G110" s="104"/>
      <c r="H110" s="103"/>
      <c r="I110" s="104"/>
      <c r="J110" s="105"/>
      <c r="K110" s="105"/>
      <c r="L110" s="240"/>
    </row>
    <row r="111" spans="1:12" ht="20.100000000000001" customHeight="1">
      <c r="A111" s="99"/>
      <c r="B111" s="192"/>
      <c r="C111" s="210"/>
      <c r="D111" s="102" t="s">
        <v>1992</v>
      </c>
      <c r="E111" s="192"/>
      <c r="F111" s="103">
        <v>40</v>
      </c>
      <c r="G111" s="104">
        <v>65.573770491803273</v>
      </c>
      <c r="H111" s="103">
        <v>64</v>
      </c>
      <c r="I111" s="104">
        <v>60.377358490566039</v>
      </c>
      <c r="J111" s="105"/>
      <c r="K111" s="105"/>
      <c r="L111" s="240"/>
    </row>
    <row r="112" spans="1:12" ht="20.100000000000001" customHeight="1">
      <c r="A112" s="141" t="s">
        <v>4972</v>
      </c>
      <c r="B112" s="209" t="s">
        <v>797</v>
      </c>
      <c r="C112" s="215" t="str">
        <f>A100&amp;"에서 11번 응답자"</f>
        <v>E3b02008001에서 11번 응답자</v>
      </c>
      <c r="D112" s="143"/>
      <c r="E112" s="209"/>
      <c r="F112" s="160"/>
      <c r="G112" s="164"/>
      <c r="H112" s="160"/>
      <c r="I112" s="164"/>
      <c r="J112" s="178" t="s">
        <v>1</v>
      </c>
      <c r="K112" s="178" t="s">
        <v>1</v>
      </c>
      <c r="L112" s="239"/>
    </row>
    <row r="113" spans="1:12" ht="20.100000000000001" customHeight="1">
      <c r="A113" s="141" t="s">
        <v>3339</v>
      </c>
      <c r="B113" s="209" t="s">
        <v>798</v>
      </c>
      <c r="C113" s="215" t="s">
        <v>3308</v>
      </c>
      <c r="D113" s="143" t="s">
        <v>788</v>
      </c>
      <c r="E113" s="209"/>
      <c r="F113" s="160"/>
      <c r="G113" s="164"/>
      <c r="H113" s="160">
        <v>1</v>
      </c>
      <c r="I113" s="164">
        <v>2.3809523809523809</v>
      </c>
      <c r="J113" s="178" t="s">
        <v>1</v>
      </c>
      <c r="K113" s="178" t="s">
        <v>1</v>
      </c>
      <c r="L113" s="239"/>
    </row>
    <row r="114" spans="1:12" ht="20.100000000000001" customHeight="1">
      <c r="A114" s="99"/>
      <c r="B114" s="192"/>
      <c r="C114" s="210"/>
      <c r="D114" s="102" t="s">
        <v>789</v>
      </c>
      <c r="E114" s="192"/>
      <c r="F114" s="103"/>
      <c r="G114" s="104"/>
      <c r="H114" s="103"/>
      <c r="I114" s="104"/>
      <c r="J114" s="105"/>
      <c r="K114" s="105"/>
      <c r="L114" s="240"/>
    </row>
    <row r="115" spans="1:12" ht="20.100000000000001" customHeight="1">
      <c r="A115" s="99"/>
      <c r="B115" s="192"/>
      <c r="C115" s="210"/>
      <c r="D115" s="102" t="s">
        <v>790</v>
      </c>
      <c r="E115" s="192"/>
      <c r="F115" s="103">
        <v>1</v>
      </c>
      <c r="G115" s="104">
        <v>4.7619047619047619</v>
      </c>
      <c r="H115" s="103">
        <v>2</v>
      </c>
      <c r="I115" s="104">
        <v>4.7619047619047619</v>
      </c>
      <c r="J115" s="105"/>
      <c r="K115" s="105"/>
      <c r="L115" s="240"/>
    </row>
    <row r="116" spans="1:12" ht="20.100000000000001" customHeight="1">
      <c r="A116" s="99"/>
      <c r="B116" s="192"/>
      <c r="C116" s="210"/>
      <c r="D116" s="102" t="s">
        <v>791</v>
      </c>
      <c r="E116" s="192"/>
      <c r="F116" s="103"/>
      <c r="G116" s="104"/>
      <c r="H116" s="103"/>
      <c r="I116" s="104"/>
      <c r="J116" s="105"/>
      <c r="K116" s="105"/>
      <c r="L116" s="240"/>
    </row>
    <row r="117" spans="1:12" ht="20.100000000000001" customHeight="1">
      <c r="A117" s="99"/>
      <c r="B117" s="192"/>
      <c r="C117" s="210"/>
      <c r="D117" s="102" t="s">
        <v>792</v>
      </c>
      <c r="E117" s="192"/>
      <c r="F117" s="103"/>
      <c r="G117" s="104"/>
      <c r="H117" s="103">
        <v>2</v>
      </c>
      <c r="I117" s="104">
        <v>4.7619047619047619</v>
      </c>
      <c r="J117" s="105"/>
      <c r="K117" s="105"/>
      <c r="L117" s="240"/>
    </row>
    <row r="118" spans="1:12" ht="20.100000000000001" customHeight="1">
      <c r="A118" s="99"/>
      <c r="B118" s="192"/>
      <c r="C118" s="210"/>
      <c r="D118" s="102" t="s">
        <v>793</v>
      </c>
      <c r="E118" s="192"/>
      <c r="F118" s="103">
        <v>1</v>
      </c>
      <c r="G118" s="104">
        <v>4.7619047619047619</v>
      </c>
      <c r="H118" s="103">
        <v>2</v>
      </c>
      <c r="I118" s="104">
        <v>4.7619047619047619</v>
      </c>
      <c r="J118" s="105"/>
      <c r="K118" s="105"/>
      <c r="L118" s="240"/>
    </row>
    <row r="119" spans="1:12" ht="20.100000000000001" customHeight="1">
      <c r="A119" s="99"/>
      <c r="B119" s="192"/>
      <c r="C119" s="210"/>
      <c r="D119" s="102" t="s">
        <v>794</v>
      </c>
      <c r="E119" s="192"/>
      <c r="F119" s="103">
        <v>3</v>
      </c>
      <c r="G119" s="104">
        <v>14.285714285714286</v>
      </c>
      <c r="H119" s="103">
        <v>7</v>
      </c>
      <c r="I119" s="104">
        <v>16.666666666666664</v>
      </c>
      <c r="J119" s="105"/>
      <c r="K119" s="105"/>
      <c r="L119" s="240"/>
    </row>
    <row r="120" spans="1:12" ht="20.100000000000001" customHeight="1">
      <c r="A120" s="99"/>
      <c r="B120" s="192"/>
      <c r="C120" s="210"/>
      <c r="D120" s="102" t="s">
        <v>795</v>
      </c>
      <c r="E120" s="192"/>
      <c r="F120" s="103">
        <v>2</v>
      </c>
      <c r="G120" s="104">
        <v>9.5238095238095237</v>
      </c>
      <c r="H120" s="103">
        <v>3</v>
      </c>
      <c r="I120" s="104">
        <v>7.1428571428571423</v>
      </c>
      <c r="J120" s="105"/>
      <c r="K120" s="105"/>
      <c r="L120" s="240"/>
    </row>
    <row r="121" spans="1:12" ht="20.100000000000001" customHeight="1">
      <c r="A121" s="99"/>
      <c r="B121" s="192"/>
      <c r="C121" s="210"/>
      <c r="D121" s="102" t="s">
        <v>796</v>
      </c>
      <c r="E121" s="192"/>
      <c r="F121" s="103">
        <v>2</v>
      </c>
      <c r="G121" s="104">
        <v>9.5238095238095237</v>
      </c>
      <c r="H121" s="103"/>
      <c r="I121" s="104"/>
      <c r="J121" s="105"/>
      <c r="K121" s="105"/>
      <c r="L121" s="240"/>
    </row>
    <row r="122" spans="1:12" ht="20.100000000000001" customHeight="1">
      <c r="A122" s="99"/>
      <c r="B122" s="192"/>
      <c r="C122" s="210"/>
      <c r="D122" s="102" t="s">
        <v>1991</v>
      </c>
      <c r="E122" s="192"/>
      <c r="F122" s="103">
        <v>4</v>
      </c>
      <c r="G122" s="104">
        <v>19.047619047619047</v>
      </c>
      <c r="H122" s="103">
        <v>10</v>
      </c>
      <c r="I122" s="104">
        <v>23.809523809523807</v>
      </c>
      <c r="J122" s="105"/>
      <c r="K122" s="105"/>
      <c r="L122" s="240"/>
    </row>
    <row r="123" spans="1:12" ht="20.100000000000001" customHeight="1">
      <c r="A123" s="99"/>
      <c r="B123" s="192"/>
      <c r="C123" s="210"/>
      <c r="D123" s="102" t="s">
        <v>1968</v>
      </c>
      <c r="E123" s="192"/>
      <c r="F123" s="103"/>
      <c r="G123" s="104"/>
      <c r="H123" s="103"/>
      <c r="I123" s="104"/>
      <c r="J123" s="105"/>
      <c r="K123" s="105"/>
      <c r="L123" s="240"/>
    </row>
    <row r="124" spans="1:12" ht="20.100000000000001" customHeight="1">
      <c r="A124" s="99"/>
      <c r="B124" s="192"/>
      <c r="C124" s="210"/>
      <c r="D124" s="102" t="s">
        <v>1992</v>
      </c>
      <c r="E124" s="192"/>
      <c r="F124" s="103">
        <v>8</v>
      </c>
      <c r="G124" s="104">
        <v>38.095238095238095</v>
      </c>
      <c r="H124" s="103">
        <v>15</v>
      </c>
      <c r="I124" s="104">
        <v>35.714285714285715</v>
      </c>
      <c r="J124" s="105"/>
      <c r="K124" s="105"/>
      <c r="L124" s="240"/>
    </row>
    <row r="125" spans="1:12" ht="20.100000000000001" customHeight="1">
      <c r="A125" s="141" t="s">
        <v>5074</v>
      </c>
      <c r="B125" s="209" t="s">
        <v>799</v>
      </c>
      <c r="C125" s="215" t="s">
        <v>3340</v>
      </c>
      <c r="D125" s="143"/>
      <c r="E125" s="209"/>
      <c r="F125" s="160"/>
      <c r="G125" s="164"/>
      <c r="H125" s="160"/>
      <c r="I125" s="164"/>
      <c r="J125" s="178" t="s">
        <v>1</v>
      </c>
      <c r="K125" s="178" t="s">
        <v>1</v>
      </c>
      <c r="L125" s="239"/>
    </row>
    <row r="126" spans="1:12" ht="20.100000000000001" customHeight="1">
      <c r="A126" s="141" t="s">
        <v>3341</v>
      </c>
      <c r="B126" s="209" t="s">
        <v>808</v>
      </c>
      <c r="C126" s="215" t="s">
        <v>3308</v>
      </c>
      <c r="D126" s="143" t="s">
        <v>812</v>
      </c>
      <c r="E126" s="209"/>
      <c r="F126" s="160">
        <v>15</v>
      </c>
      <c r="G126" s="164">
        <v>24.590163934426229</v>
      </c>
      <c r="H126" s="160">
        <v>25</v>
      </c>
      <c r="I126" s="164">
        <v>23.584905660377359</v>
      </c>
      <c r="J126" s="178" t="s">
        <v>1</v>
      </c>
      <c r="K126" s="178" t="s">
        <v>1</v>
      </c>
      <c r="L126" s="239"/>
    </row>
    <row r="127" spans="1:12" ht="20.100000000000001" customHeight="1">
      <c r="A127" s="99"/>
      <c r="B127" s="192"/>
      <c r="C127" s="210"/>
      <c r="D127" s="102" t="s">
        <v>813</v>
      </c>
      <c r="E127" s="192"/>
      <c r="F127" s="103">
        <v>1</v>
      </c>
      <c r="G127" s="104">
        <v>1.639344262295082</v>
      </c>
      <c r="H127" s="103"/>
      <c r="I127" s="104"/>
      <c r="J127" s="105"/>
      <c r="K127" s="105"/>
      <c r="L127" s="240"/>
    </row>
    <row r="128" spans="1:12" ht="20.100000000000001" customHeight="1">
      <c r="A128" s="99"/>
      <c r="B128" s="192"/>
      <c r="C128" s="210"/>
      <c r="D128" s="102" t="s">
        <v>814</v>
      </c>
      <c r="E128" s="192"/>
      <c r="F128" s="103"/>
      <c r="G128" s="104"/>
      <c r="H128" s="103">
        <v>4</v>
      </c>
      <c r="I128" s="104">
        <v>3.7735849056603774</v>
      </c>
      <c r="J128" s="105"/>
      <c r="K128" s="105"/>
      <c r="L128" s="240"/>
    </row>
    <row r="129" spans="1:12" ht="20.100000000000001" customHeight="1">
      <c r="A129" s="99"/>
      <c r="B129" s="192"/>
      <c r="C129" s="210"/>
      <c r="D129" s="102" t="s">
        <v>815</v>
      </c>
      <c r="E129" s="192"/>
      <c r="F129" s="103">
        <v>7</v>
      </c>
      <c r="G129" s="104">
        <v>11.475409836065573</v>
      </c>
      <c r="H129" s="103">
        <v>6</v>
      </c>
      <c r="I129" s="104">
        <v>5.6603773584905666</v>
      </c>
      <c r="J129" s="105"/>
      <c r="K129" s="105"/>
      <c r="L129" s="240"/>
    </row>
    <row r="130" spans="1:12" ht="20.100000000000001" customHeight="1">
      <c r="A130" s="99"/>
      <c r="B130" s="192"/>
      <c r="C130" s="210"/>
      <c r="D130" s="102" t="s">
        <v>816</v>
      </c>
      <c r="E130" s="192"/>
      <c r="F130" s="103"/>
      <c r="G130" s="104"/>
      <c r="H130" s="103">
        <v>2</v>
      </c>
      <c r="I130" s="104">
        <v>1.8867924528301887</v>
      </c>
      <c r="J130" s="105"/>
      <c r="K130" s="105"/>
      <c r="L130" s="240"/>
    </row>
    <row r="131" spans="1:12" ht="20.100000000000001" customHeight="1">
      <c r="A131" s="99"/>
      <c r="B131" s="192"/>
      <c r="C131" s="210"/>
      <c r="D131" s="102" t="s">
        <v>817</v>
      </c>
      <c r="E131" s="192"/>
      <c r="F131" s="103">
        <v>2</v>
      </c>
      <c r="G131" s="104">
        <v>3.278688524590164</v>
      </c>
      <c r="H131" s="103">
        <v>2</v>
      </c>
      <c r="I131" s="104">
        <v>1.8867924528301887</v>
      </c>
      <c r="J131" s="105"/>
      <c r="K131" s="105"/>
      <c r="L131" s="240"/>
    </row>
    <row r="132" spans="1:12" ht="20.100000000000001" customHeight="1">
      <c r="A132" s="99"/>
      <c r="B132" s="192"/>
      <c r="C132" s="210"/>
      <c r="D132" s="102" t="s">
        <v>818</v>
      </c>
      <c r="E132" s="192"/>
      <c r="F132" s="103">
        <v>3</v>
      </c>
      <c r="G132" s="104">
        <v>4.918032786885246</v>
      </c>
      <c r="H132" s="103">
        <v>2</v>
      </c>
      <c r="I132" s="104">
        <v>1.8867924528301887</v>
      </c>
      <c r="J132" s="105"/>
      <c r="K132" s="105"/>
      <c r="L132" s="240"/>
    </row>
    <row r="133" spans="1:12" ht="20.100000000000001" customHeight="1">
      <c r="A133" s="99"/>
      <c r="B133" s="192"/>
      <c r="C133" s="210"/>
      <c r="D133" s="102" t="s">
        <v>819</v>
      </c>
      <c r="E133" s="192"/>
      <c r="F133" s="103">
        <v>1</v>
      </c>
      <c r="G133" s="104">
        <v>1.639344262295082</v>
      </c>
      <c r="H133" s="103">
        <v>3</v>
      </c>
      <c r="I133" s="104">
        <v>2.8301886792452833</v>
      </c>
      <c r="J133" s="105"/>
      <c r="K133" s="105"/>
      <c r="L133" s="240"/>
    </row>
    <row r="134" spans="1:12" ht="20.100000000000001" customHeight="1">
      <c r="A134" s="99"/>
      <c r="B134" s="192"/>
      <c r="C134" s="210"/>
      <c r="D134" s="102" t="s">
        <v>366</v>
      </c>
      <c r="E134" s="192"/>
      <c r="F134" s="103"/>
      <c r="G134" s="104"/>
      <c r="H134" s="103">
        <v>2</v>
      </c>
      <c r="I134" s="104">
        <v>1.8867924528301887</v>
      </c>
      <c r="J134" s="105"/>
      <c r="K134" s="105"/>
      <c r="L134" s="240"/>
    </row>
    <row r="135" spans="1:12" ht="20.100000000000001" customHeight="1">
      <c r="A135" s="99"/>
      <c r="B135" s="192"/>
      <c r="C135" s="210"/>
      <c r="D135" s="102" t="s">
        <v>1990</v>
      </c>
      <c r="E135" s="192"/>
      <c r="F135" s="103">
        <v>32</v>
      </c>
      <c r="G135" s="104">
        <v>52.459016393442624</v>
      </c>
      <c r="H135" s="103">
        <v>60</v>
      </c>
      <c r="I135" s="104">
        <v>56.60377358490566</v>
      </c>
      <c r="J135" s="105"/>
      <c r="K135" s="105"/>
      <c r="L135" s="240"/>
    </row>
    <row r="136" spans="1:12" ht="20.100000000000001" customHeight="1">
      <c r="A136" s="141" t="s">
        <v>3342</v>
      </c>
      <c r="B136" s="209" t="s">
        <v>809</v>
      </c>
      <c r="C136" s="215" t="s">
        <v>3345</v>
      </c>
      <c r="D136" s="143"/>
      <c r="E136" s="209"/>
      <c r="F136" s="160"/>
      <c r="G136" s="164"/>
      <c r="H136" s="160">
        <v>2</v>
      </c>
      <c r="I136" s="164">
        <v>100</v>
      </c>
      <c r="J136" s="178" t="s">
        <v>1</v>
      </c>
      <c r="K136" s="178" t="s">
        <v>1</v>
      </c>
      <c r="L136" s="239"/>
    </row>
    <row r="137" spans="1:12" ht="20.100000000000001" customHeight="1">
      <c r="A137" s="141" t="s">
        <v>3343</v>
      </c>
      <c r="B137" s="209" t="s">
        <v>810</v>
      </c>
      <c r="C137" s="215" t="s">
        <v>3308</v>
      </c>
      <c r="D137" s="143" t="s">
        <v>812</v>
      </c>
      <c r="E137" s="209"/>
      <c r="F137" s="160">
        <v>2</v>
      </c>
      <c r="G137" s="164">
        <v>6.8965517241379306</v>
      </c>
      <c r="H137" s="160">
        <v>3</v>
      </c>
      <c r="I137" s="164">
        <v>6.5217391304347823</v>
      </c>
      <c r="J137" s="178" t="s">
        <v>1</v>
      </c>
      <c r="K137" s="178" t="s">
        <v>1</v>
      </c>
      <c r="L137" s="239"/>
    </row>
    <row r="138" spans="1:12" ht="20.100000000000001" customHeight="1">
      <c r="A138" s="99"/>
      <c r="B138" s="192"/>
      <c r="C138" s="210"/>
      <c r="D138" s="102" t="s">
        <v>813</v>
      </c>
      <c r="E138" s="192"/>
      <c r="F138" s="103">
        <v>4</v>
      </c>
      <c r="G138" s="104">
        <v>13.793103448275861</v>
      </c>
      <c r="H138" s="103">
        <v>6</v>
      </c>
      <c r="I138" s="104">
        <v>13.043478260869565</v>
      </c>
      <c r="J138" s="105"/>
      <c r="K138" s="105"/>
      <c r="L138" s="240"/>
    </row>
    <row r="139" spans="1:12" ht="20.100000000000001" customHeight="1">
      <c r="A139" s="99"/>
      <c r="B139" s="192"/>
      <c r="C139" s="210"/>
      <c r="D139" s="102" t="s">
        <v>814</v>
      </c>
      <c r="E139" s="192"/>
      <c r="F139" s="103"/>
      <c r="G139" s="104"/>
      <c r="H139" s="103">
        <v>1</v>
      </c>
      <c r="I139" s="104">
        <v>2.1739130434782608</v>
      </c>
      <c r="J139" s="105"/>
      <c r="K139" s="105"/>
      <c r="L139" s="240"/>
    </row>
    <row r="140" spans="1:12" ht="20.100000000000001" customHeight="1">
      <c r="A140" s="99"/>
      <c r="B140" s="192"/>
      <c r="C140" s="210"/>
      <c r="D140" s="102" t="s">
        <v>815</v>
      </c>
      <c r="E140" s="192"/>
      <c r="F140" s="103">
        <v>4</v>
      </c>
      <c r="G140" s="104">
        <v>13.793103448275861</v>
      </c>
      <c r="H140" s="103">
        <v>6</v>
      </c>
      <c r="I140" s="104">
        <v>13.043478260869565</v>
      </c>
      <c r="J140" s="105"/>
      <c r="K140" s="105"/>
      <c r="L140" s="240"/>
    </row>
    <row r="141" spans="1:12" ht="20.100000000000001" customHeight="1">
      <c r="A141" s="99"/>
      <c r="B141" s="192"/>
      <c r="C141" s="210"/>
      <c r="D141" s="102" t="s">
        <v>816</v>
      </c>
      <c r="E141" s="192"/>
      <c r="F141" s="103">
        <v>2</v>
      </c>
      <c r="G141" s="104">
        <v>6.8965517241379306</v>
      </c>
      <c r="H141" s="103">
        <v>3</v>
      </c>
      <c r="I141" s="104">
        <v>6.5217391304347823</v>
      </c>
      <c r="J141" s="105"/>
      <c r="K141" s="105"/>
      <c r="L141" s="240"/>
    </row>
    <row r="142" spans="1:12" ht="20.100000000000001" customHeight="1">
      <c r="A142" s="99"/>
      <c r="B142" s="192"/>
      <c r="C142" s="210"/>
      <c r="D142" s="102" t="s">
        <v>817</v>
      </c>
      <c r="E142" s="192"/>
      <c r="F142" s="103">
        <v>2</v>
      </c>
      <c r="G142" s="104">
        <v>6.8965517241379306</v>
      </c>
      <c r="H142" s="103">
        <v>2</v>
      </c>
      <c r="I142" s="104">
        <v>4.3478260869565215</v>
      </c>
      <c r="J142" s="105"/>
      <c r="K142" s="105"/>
      <c r="L142" s="240"/>
    </row>
    <row r="143" spans="1:12" ht="20.100000000000001" customHeight="1">
      <c r="A143" s="99"/>
      <c r="B143" s="192"/>
      <c r="C143" s="210"/>
      <c r="D143" s="102" t="s">
        <v>818</v>
      </c>
      <c r="E143" s="192"/>
      <c r="F143" s="103">
        <v>5</v>
      </c>
      <c r="G143" s="104">
        <v>17.241379310344829</v>
      </c>
      <c r="H143" s="103">
        <v>5</v>
      </c>
      <c r="I143" s="104">
        <v>10.869565217391305</v>
      </c>
      <c r="J143" s="105"/>
      <c r="K143" s="105"/>
      <c r="L143" s="240"/>
    </row>
    <row r="144" spans="1:12" ht="20.100000000000001" customHeight="1">
      <c r="A144" s="99"/>
      <c r="B144" s="192"/>
      <c r="C144" s="210"/>
      <c r="D144" s="102" t="s">
        <v>819</v>
      </c>
      <c r="E144" s="192"/>
      <c r="F144" s="103">
        <v>3</v>
      </c>
      <c r="G144" s="104">
        <v>10.344827586206897</v>
      </c>
      <c r="H144" s="103">
        <v>2</v>
      </c>
      <c r="I144" s="104">
        <v>4.3478260869565215</v>
      </c>
      <c r="J144" s="105"/>
      <c r="K144" s="105"/>
      <c r="L144" s="240"/>
    </row>
    <row r="145" spans="1:12" ht="20.100000000000001" customHeight="1">
      <c r="A145" s="99"/>
      <c r="B145" s="192"/>
      <c r="C145" s="210"/>
      <c r="D145" s="102" t="s">
        <v>366</v>
      </c>
      <c r="E145" s="192"/>
      <c r="F145" s="103"/>
      <c r="G145" s="104"/>
      <c r="H145" s="103">
        <v>1</v>
      </c>
      <c r="I145" s="104">
        <v>2.1739130434782608</v>
      </c>
      <c r="J145" s="105"/>
      <c r="K145" s="105"/>
      <c r="L145" s="240"/>
    </row>
    <row r="146" spans="1:12" ht="20.100000000000001" customHeight="1">
      <c r="A146" s="99"/>
      <c r="B146" s="192"/>
      <c r="C146" s="210"/>
      <c r="D146" s="102" t="s">
        <v>1990</v>
      </c>
      <c r="E146" s="192"/>
      <c r="F146" s="103">
        <v>7</v>
      </c>
      <c r="G146" s="104">
        <v>24.137931034482758</v>
      </c>
      <c r="H146" s="103">
        <v>17</v>
      </c>
      <c r="I146" s="104">
        <v>36.95652173913043</v>
      </c>
      <c r="J146" s="105"/>
      <c r="K146" s="105"/>
      <c r="L146" s="240"/>
    </row>
    <row r="147" spans="1:12" ht="20.100000000000001" customHeight="1">
      <c r="A147" s="141" t="s">
        <v>3344</v>
      </c>
      <c r="B147" s="209" t="s">
        <v>811</v>
      </c>
      <c r="C147" s="215" t="s">
        <v>3346</v>
      </c>
      <c r="D147" s="143"/>
      <c r="E147" s="209"/>
      <c r="F147" s="160"/>
      <c r="G147" s="164"/>
      <c r="H147" s="160">
        <v>1</v>
      </c>
      <c r="I147" s="164">
        <v>100</v>
      </c>
      <c r="J147" s="178" t="s">
        <v>1</v>
      </c>
      <c r="K147" s="178" t="s">
        <v>1</v>
      </c>
      <c r="L147" s="239"/>
    </row>
    <row r="148" spans="1:12" ht="20.100000000000001" customHeight="1">
      <c r="A148" s="141" t="s">
        <v>3347</v>
      </c>
      <c r="B148" s="209" t="s">
        <v>820</v>
      </c>
      <c r="C148" s="215" t="s">
        <v>3308</v>
      </c>
      <c r="D148" s="143" t="s">
        <v>800</v>
      </c>
      <c r="E148" s="209"/>
      <c r="F148" s="160">
        <v>6</v>
      </c>
      <c r="G148" s="164">
        <v>9.8360655737704921</v>
      </c>
      <c r="H148" s="160">
        <v>5</v>
      </c>
      <c r="I148" s="164">
        <v>4.716981132075472</v>
      </c>
      <c r="J148" s="178" t="s">
        <v>1</v>
      </c>
      <c r="K148" s="178" t="s">
        <v>1</v>
      </c>
      <c r="L148" s="239"/>
    </row>
    <row r="149" spans="1:12" ht="20.100000000000001" customHeight="1">
      <c r="A149" s="99"/>
      <c r="B149" s="192"/>
      <c r="C149" s="210"/>
      <c r="D149" s="102" t="s">
        <v>801</v>
      </c>
      <c r="E149" s="192"/>
      <c r="F149" s="103">
        <v>22</v>
      </c>
      <c r="G149" s="104">
        <v>36.065573770491802</v>
      </c>
      <c r="H149" s="103">
        <v>35</v>
      </c>
      <c r="I149" s="104">
        <v>33.018867924528301</v>
      </c>
      <c r="J149" s="105"/>
      <c r="K149" s="105"/>
      <c r="L149" s="240"/>
    </row>
    <row r="150" spans="1:12" ht="20.100000000000001" customHeight="1">
      <c r="A150" s="99"/>
      <c r="B150" s="192"/>
      <c r="C150" s="210"/>
      <c r="D150" s="102" t="s">
        <v>802</v>
      </c>
      <c r="E150" s="192"/>
      <c r="F150" s="103">
        <v>2</v>
      </c>
      <c r="G150" s="104">
        <v>3.278688524590164</v>
      </c>
      <c r="H150" s="103">
        <v>3</v>
      </c>
      <c r="I150" s="104">
        <v>2.8301886792452833</v>
      </c>
      <c r="J150" s="105"/>
      <c r="K150" s="105"/>
      <c r="L150" s="240"/>
    </row>
    <row r="151" spans="1:12" ht="20.100000000000001" customHeight="1">
      <c r="A151" s="99"/>
      <c r="B151" s="192"/>
      <c r="C151" s="210"/>
      <c r="D151" s="102" t="s">
        <v>803</v>
      </c>
      <c r="E151" s="192"/>
      <c r="F151" s="103">
        <v>3</v>
      </c>
      <c r="G151" s="104">
        <v>4.918032786885246</v>
      </c>
      <c r="H151" s="103">
        <v>2</v>
      </c>
      <c r="I151" s="104">
        <v>1.8867924528301887</v>
      </c>
      <c r="J151" s="105"/>
      <c r="K151" s="105"/>
      <c r="L151" s="240"/>
    </row>
    <row r="152" spans="1:12" ht="20.100000000000001" customHeight="1">
      <c r="A152" s="99"/>
      <c r="B152" s="192"/>
      <c r="C152" s="210"/>
      <c r="D152" s="102" t="s">
        <v>804</v>
      </c>
      <c r="E152" s="192"/>
      <c r="F152" s="103">
        <v>1</v>
      </c>
      <c r="G152" s="104">
        <v>1.639344262295082</v>
      </c>
      <c r="H152" s="103">
        <v>1</v>
      </c>
      <c r="I152" s="104">
        <v>0.94339622641509435</v>
      </c>
      <c r="J152" s="105"/>
      <c r="K152" s="105"/>
      <c r="L152" s="240"/>
    </row>
    <row r="153" spans="1:12" ht="20.100000000000001" customHeight="1">
      <c r="A153" s="99"/>
      <c r="B153" s="192"/>
      <c r="C153" s="210"/>
      <c r="D153" s="102" t="s">
        <v>805</v>
      </c>
      <c r="E153" s="192"/>
      <c r="F153" s="103"/>
      <c r="G153" s="104"/>
      <c r="H153" s="103">
        <v>3</v>
      </c>
      <c r="I153" s="104">
        <v>2.8301886792452833</v>
      </c>
      <c r="J153" s="105"/>
      <c r="K153" s="105"/>
      <c r="L153" s="240"/>
    </row>
    <row r="154" spans="1:12" ht="20.100000000000001" customHeight="1">
      <c r="A154" s="99"/>
      <c r="B154" s="192"/>
      <c r="C154" s="210"/>
      <c r="D154" s="102" t="s">
        <v>806</v>
      </c>
      <c r="E154" s="192"/>
      <c r="F154" s="103">
        <v>2</v>
      </c>
      <c r="G154" s="104">
        <v>3.278688524590164</v>
      </c>
      <c r="H154" s="103">
        <v>2</v>
      </c>
      <c r="I154" s="104">
        <v>1.8867924528301887</v>
      </c>
      <c r="J154" s="105"/>
      <c r="K154" s="105"/>
      <c r="L154" s="240"/>
    </row>
    <row r="155" spans="1:12" ht="20.100000000000001" customHeight="1">
      <c r="A155" s="99"/>
      <c r="B155" s="192"/>
      <c r="C155" s="210"/>
      <c r="D155" s="102" t="s">
        <v>807</v>
      </c>
      <c r="E155" s="192"/>
      <c r="F155" s="103">
        <v>1</v>
      </c>
      <c r="G155" s="104">
        <v>1.639344262295082</v>
      </c>
      <c r="H155" s="103">
        <v>2</v>
      </c>
      <c r="I155" s="104">
        <v>1.8867924528301887</v>
      </c>
      <c r="J155" s="105"/>
      <c r="K155" s="105"/>
      <c r="L155" s="240"/>
    </row>
    <row r="156" spans="1:12" ht="20.100000000000001" customHeight="1">
      <c r="A156" s="99"/>
      <c r="B156" s="192"/>
      <c r="C156" s="210"/>
      <c r="D156" s="102" t="s">
        <v>366</v>
      </c>
      <c r="E156" s="192"/>
      <c r="F156" s="103"/>
      <c r="G156" s="104"/>
      <c r="H156" s="103"/>
      <c r="I156" s="104"/>
      <c r="J156" s="105"/>
      <c r="K156" s="105"/>
      <c r="L156" s="240"/>
    </row>
    <row r="157" spans="1:12" ht="20.100000000000001" customHeight="1">
      <c r="A157" s="99"/>
      <c r="B157" s="192"/>
      <c r="C157" s="210"/>
      <c r="D157" s="102" t="s">
        <v>1979</v>
      </c>
      <c r="E157" s="192"/>
      <c r="F157" s="103">
        <v>24</v>
      </c>
      <c r="G157" s="104">
        <v>39.344262295081968</v>
      </c>
      <c r="H157" s="103">
        <v>53</v>
      </c>
      <c r="I157" s="104">
        <v>50</v>
      </c>
      <c r="J157" s="105"/>
      <c r="K157" s="105"/>
      <c r="L157" s="240"/>
    </row>
    <row r="158" spans="1:12" ht="20.100000000000001" customHeight="1">
      <c r="A158" s="141" t="s">
        <v>3348</v>
      </c>
      <c r="B158" s="209" t="s">
        <v>821</v>
      </c>
      <c r="C158" s="215" t="s">
        <v>3351</v>
      </c>
      <c r="D158" s="143"/>
      <c r="E158" s="209"/>
      <c r="F158" s="160"/>
      <c r="G158" s="164"/>
      <c r="H158" s="160"/>
      <c r="I158" s="164"/>
      <c r="J158" s="178" t="s">
        <v>1</v>
      </c>
      <c r="K158" s="178" t="s">
        <v>1</v>
      </c>
      <c r="L158" s="239"/>
    </row>
    <row r="159" spans="1:12" ht="20.100000000000001" customHeight="1">
      <c r="A159" s="141" t="s">
        <v>3349</v>
      </c>
      <c r="B159" s="209" t="s">
        <v>822</v>
      </c>
      <c r="C159" s="215" t="s">
        <v>3308</v>
      </c>
      <c r="D159" s="143" t="s">
        <v>800</v>
      </c>
      <c r="E159" s="209"/>
      <c r="F159" s="160">
        <v>2</v>
      </c>
      <c r="G159" s="164">
        <v>5.4054054054054053</v>
      </c>
      <c r="H159" s="160">
        <v>4</v>
      </c>
      <c r="I159" s="164">
        <v>7.5471698113207548</v>
      </c>
      <c r="J159" s="178" t="s">
        <v>1</v>
      </c>
      <c r="K159" s="178" t="s">
        <v>1</v>
      </c>
      <c r="L159" s="239"/>
    </row>
    <row r="160" spans="1:12" ht="20.100000000000001" customHeight="1">
      <c r="A160" s="99"/>
      <c r="B160" s="192"/>
      <c r="C160" s="210"/>
      <c r="D160" s="102" t="s">
        <v>801</v>
      </c>
      <c r="E160" s="192"/>
      <c r="F160" s="103">
        <v>2</v>
      </c>
      <c r="G160" s="104">
        <v>5.4054054054054053</v>
      </c>
      <c r="H160" s="103">
        <v>5</v>
      </c>
      <c r="I160" s="104">
        <v>9.433962264150944</v>
      </c>
      <c r="J160" s="105"/>
      <c r="K160" s="105"/>
      <c r="L160" s="240"/>
    </row>
    <row r="161" spans="1:12" ht="20.100000000000001" customHeight="1">
      <c r="A161" s="99"/>
      <c r="B161" s="192"/>
      <c r="C161" s="210"/>
      <c r="D161" s="102" t="s">
        <v>802</v>
      </c>
      <c r="E161" s="192"/>
      <c r="F161" s="103">
        <v>4</v>
      </c>
      <c r="G161" s="104">
        <v>10.810810810810811</v>
      </c>
      <c r="H161" s="103">
        <v>7</v>
      </c>
      <c r="I161" s="104">
        <v>13.20754716981132</v>
      </c>
      <c r="J161" s="105"/>
      <c r="K161" s="105"/>
      <c r="L161" s="240"/>
    </row>
    <row r="162" spans="1:12" ht="20.100000000000001" customHeight="1">
      <c r="A162" s="99"/>
      <c r="B162" s="192"/>
      <c r="C162" s="210"/>
      <c r="D162" s="102" t="s">
        <v>803</v>
      </c>
      <c r="E162" s="192"/>
      <c r="F162" s="103">
        <v>5</v>
      </c>
      <c r="G162" s="104">
        <v>13.513513513513514</v>
      </c>
      <c r="H162" s="103">
        <v>5</v>
      </c>
      <c r="I162" s="104">
        <v>9.433962264150944</v>
      </c>
      <c r="J162" s="105"/>
      <c r="K162" s="105"/>
      <c r="L162" s="240"/>
    </row>
    <row r="163" spans="1:12" ht="20.100000000000001" customHeight="1">
      <c r="A163" s="99"/>
      <c r="B163" s="192"/>
      <c r="C163" s="210"/>
      <c r="D163" s="102" t="s">
        <v>804</v>
      </c>
      <c r="E163" s="192"/>
      <c r="F163" s="103">
        <v>3</v>
      </c>
      <c r="G163" s="104">
        <v>8.1081081081081088</v>
      </c>
      <c r="H163" s="103">
        <v>2</v>
      </c>
      <c r="I163" s="104">
        <v>3.7735849056603774</v>
      </c>
      <c r="J163" s="105"/>
      <c r="K163" s="105"/>
      <c r="L163" s="240"/>
    </row>
    <row r="164" spans="1:12" ht="20.100000000000001" customHeight="1">
      <c r="A164" s="99"/>
      <c r="B164" s="192"/>
      <c r="C164" s="210"/>
      <c r="D164" s="102" t="s">
        <v>805</v>
      </c>
      <c r="E164" s="192"/>
      <c r="F164" s="103">
        <v>1</v>
      </c>
      <c r="G164" s="104">
        <v>2.7027027027027026</v>
      </c>
      <c r="H164" s="103">
        <v>7</v>
      </c>
      <c r="I164" s="104">
        <v>13.20754716981132</v>
      </c>
      <c r="J164" s="105"/>
      <c r="K164" s="105"/>
      <c r="L164" s="240"/>
    </row>
    <row r="165" spans="1:12" ht="20.100000000000001" customHeight="1">
      <c r="A165" s="99"/>
      <c r="B165" s="192"/>
      <c r="C165" s="210"/>
      <c r="D165" s="102" t="s">
        <v>806</v>
      </c>
      <c r="E165" s="192"/>
      <c r="F165" s="103">
        <v>5</v>
      </c>
      <c r="G165" s="104">
        <v>13.513513513513514</v>
      </c>
      <c r="H165" s="103">
        <v>3</v>
      </c>
      <c r="I165" s="104">
        <v>5.6603773584905666</v>
      </c>
      <c r="J165" s="105"/>
      <c r="K165" s="105"/>
      <c r="L165" s="240"/>
    </row>
    <row r="166" spans="1:12" ht="20.100000000000001" customHeight="1">
      <c r="A166" s="99"/>
      <c r="B166" s="192"/>
      <c r="C166" s="210"/>
      <c r="D166" s="102" t="s">
        <v>807</v>
      </c>
      <c r="E166" s="192"/>
      <c r="F166" s="103">
        <v>5</v>
      </c>
      <c r="G166" s="104">
        <v>13.513513513513514</v>
      </c>
      <c r="H166" s="103">
        <v>8</v>
      </c>
      <c r="I166" s="104">
        <v>15.09433962264151</v>
      </c>
      <c r="J166" s="105"/>
      <c r="K166" s="105"/>
      <c r="L166" s="240"/>
    </row>
    <row r="167" spans="1:12" ht="20.100000000000001" customHeight="1">
      <c r="A167" s="99"/>
      <c r="B167" s="192"/>
      <c r="C167" s="210"/>
      <c r="D167" s="102" t="s">
        <v>366</v>
      </c>
      <c r="E167" s="192"/>
      <c r="F167" s="103"/>
      <c r="G167" s="104"/>
      <c r="H167" s="103"/>
      <c r="I167" s="104"/>
      <c r="J167" s="105"/>
      <c r="K167" s="105"/>
      <c r="L167" s="240"/>
    </row>
    <row r="168" spans="1:12" ht="20.100000000000001" customHeight="1">
      <c r="A168" s="99"/>
      <c r="B168" s="192"/>
      <c r="C168" s="210"/>
      <c r="D168" s="102" t="s">
        <v>1979</v>
      </c>
      <c r="E168" s="192"/>
      <c r="F168" s="103">
        <v>10</v>
      </c>
      <c r="G168" s="104">
        <v>27.027027027027028</v>
      </c>
      <c r="H168" s="103">
        <v>12</v>
      </c>
      <c r="I168" s="104">
        <v>22.641509433962266</v>
      </c>
      <c r="J168" s="105"/>
      <c r="K168" s="105"/>
      <c r="L168" s="240"/>
    </row>
    <row r="169" spans="1:12" ht="20.100000000000001" customHeight="1">
      <c r="A169" s="141" t="s">
        <v>3350</v>
      </c>
      <c r="B169" s="209" t="s">
        <v>823</v>
      </c>
      <c r="C169" s="215" t="s">
        <v>3352</v>
      </c>
      <c r="D169" s="143"/>
      <c r="E169" s="209"/>
      <c r="F169" s="160"/>
      <c r="G169" s="164"/>
      <c r="H169" s="160"/>
      <c r="I169" s="164"/>
      <c r="J169" s="178" t="s">
        <v>1</v>
      </c>
      <c r="K169" s="178" t="s">
        <v>1</v>
      </c>
      <c r="L169" s="239"/>
    </row>
    <row r="170" spans="1:12" ht="20.100000000000001" customHeight="1">
      <c r="A170" s="141" t="s">
        <v>3353</v>
      </c>
      <c r="B170" s="209" t="s">
        <v>824</v>
      </c>
      <c r="C170" s="212" t="s">
        <v>2413</v>
      </c>
      <c r="D170" s="143" t="s">
        <v>825</v>
      </c>
      <c r="E170" s="209"/>
      <c r="F170" s="160">
        <v>12</v>
      </c>
      <c r="G170" s="164">
        <v>8.1632653061224492</v>
      </c>
      <c r="H170" s="160">
        <v>9</v>
      </c>
      <c r="I170" s="164">
        <v>8.4905660377358494</v>
      </c>
      <c r="J170" s="178" t="s">
        <v>1</v>
      </c>
      <c r="K170" s="178" t="s">
        <v>1</v>
      </c>
      <c r="L170" s="239"/>
    </row>
    <row r="171" spans="1:12" ht="20.100000000000001" customHeight="1">
      <c r="A171" s="99"/>
      <c r="B171" s="192"/>
      <c r="C171" s="210"/>
      <c r="D171" s="102" t="s">
        <v>826</v>
      </c>
      <c r="E171" s="192"/>
      <c r="F171" s="103">
        <v>94</v>
      </c>
      <c r="G171" s="104">
        <v>63.945578231292515</v>
      </c>
      <c r="H171" s="103">
        <v>69</v>
      </c>
      <c r="I171" s="104">
        <v>65.094339622641513</v>
      </c>
      <c r="J171" s="105"/>
      <c r="K171" s="105"/>
      <c r="L171" s="240"/>
    </row>
    <row r="172" spans="1:12" ht="20.100000000000001" customHeight="1">
      <c r="A172" s="99"/>
      <c r="B172" s="192"/>
      <c r="C172" s="210"/>
      <c r="D172" s="102" t="s">
        <v>827</v>
      </c>
      <c r="E172" s="192"/>
      <c r="F172" s="103">
        <v>30</v>
      </c>
      <c r="G172" s="104">
        <v>20.408163265306122</v>
      </c>
      <c r="H172" s="103">
        <v>19</v>
      </c>
      <c r="I172" s="104">
        <v>17.924528301886792</v>
      </c>
      <c r="J172" s="105"/>
      <c r="K172" s="105"/>
      <c r="L172" s="240"/>
    </row>
    <row r="173" spans="1:12" ht="20.100000000000001" customHeight="1">
      <c r="A173" s="99"/>
      <c r="B173" s="192"/>
      <c r="C173" s="210"/>
      <c r="D173" s="102" t="s">
        <v>2202</v>
      </c>
      <c r="E173" s="192"/>
      <c r="F173" s="103">
        <v>5</v>
      </c>
      <c r="G173" s="104">
        <v>3.4013605442176869</v>
      </c>
      <c r="H173" s="103">
        <v>4</v>
      </c>
      <c r="I173" s="104">
        <v>3.7735849056603774</v>
      </c>
      <c r="J173" s="105"/>
      <c r="K173" s="105"/>
      <c r="L173" s="240"/>
    </row>
    <row r="174" spans="1:12" ht="20.100000000000001" customHeight="1">
      <c r="A174" s="99"/>
      <c r="B174" s="192"/>
      <c r="C174" s="210"/>
      <c r="D174" s="102" t="s">
        <v>2203</v>
      </c>
      <c r="E174" s="192"/>
      <c r="F174" s="103">
        <v>1</v>
      </c>
      <c r="G174" s="104">
        <v>0.68027210884353739</v>
      </c>
      <c r="H174" s="103">
        <v>1</v>
      </c>
      <c r="I174" s="104">
        <v>0.94339622641509435</v>
      </c>
      <c r="J174" s="105"/>
      <c r="K174" s="105"/>
      <c r="L174" s="240"/>
    </row>
    <row r="175" spans="1:12" ht="20.100000000000001" customHeight="1">
      <c r="A175" s="99"/>
      <c r="B175" s="192"/>
      <c r="C175" s="210"/>
      <c r="D175" s="102" t="s">
        <v>2204</v>
      </c>
      <c r="E175" s="192"/>
      <c r="F175" s="103">
        <v>1</v>
      </c>
      <c r="G175" s="104">
        <v>0.68027210884353739</v>
      </c>
      <c r="H175" s="103"/>
      <c r="I175" s="104"/>
      <c r="J175" s="105"/>
      <c r="K175" s="105"/>
      <c r="L175" s="240"/>
    </row>
    <row r="176" spans="1:12" ht="20.100000000000001" customHeight="1">
      <c r="A176" s="99"/>
      <c r="B176" s="192"/>
      <c r="C176" s="210"/>
      <c r="D176" s="102" t="s">
        <v>282</v>
      </c>
      <c r="E176" s="192"/>
      <c r="F176" s="103">
        <v>4</v>
      </c>
      <c r="G176" s="104">
        <v>2.7210884353741496</v>
      </c>
      <c r="H176" s="103">
        <v>4</v>
      </c>
      <c r="I176" s="104">
        <v>3.7735849056603774</v>
      </c>
      <c r="J176" s="105"/>
      <c r="K176" s="105"/>
      <c r="L176" s="240"/>
    </row>
    <row r="177" spans="1:12" ht="20.100000000000001" customHeight="1">
      <c r="A177" s="141" t="s">
        <v>5075</v>
      </c>
      <c r="B177" s="209" t="s">
        <v>828</v>
      </c>
      <c r="C177" s="215" t="str">
        <f>A170&amp;"에서 7번 응답자"</f>
        <v>E3c02011001에서 7번 응답자</v>
      </c>
      <c r="D177" s="143"/>
      <c r="E177" s="209"/>
      <c r="F177" s="160"/>
      <c r="G177" s="164"/>
      <c r="H177" s="160">
        <v>4</v>
      </c>
      <c r="I177" s="164">
        <v>100</v>
      </c>
      <c r="J177" s="178" t="s">
        <v>1</v>
      </c>
      <c r="K177" s="178" t="s">
        <v>1</v>
      </c>
      <c r="L177" s="239"/>
    </row>
    <row r="178" spans="1:12" ht="20.100000000000001" customHeight="1">
      <c r="A178" s="141" t="s">
        <v>3354</v>
      </c>
      <c r="B178" s="209" t="s">
        <v>829</v>
      </c>
      <c r="C178" s="212" t="s">
        <v>2413</v>
      </c>
      <c r="D178" s="143"/>
      <c r="E178" s="209"/>
      <c r="F178" s="160">
        <v>147</v>
      </c>
      <c r="G178" s="164">
        <v>100</v>
      </c>
      <c r="H178" s="160">
        <v>106</v>
      </c>
      <c r="I178" s="164">
        <v>100</v>
      </c>
      <c r="J178" s="178" t="s">
        <v>1</v>
      </c>
      <c r="K178" s="178" t="s">
        <v>1</v>
      </c>
      <c r="L178" s="239"/>
    </row>
    <row r="179" spans="1:12" ht="20.100000000000001" customHeight="1">
      <c r="A179" s="141" t="s">
        <v>3355</v>
      </c>
      <c r="B179" s="209" t="s">
        <v>830</v>
      </c>
      <c r="C179" s="212" t="s">
        <v>2413</v>
      </c>
      <c r="D179" s="143"/>
      <c r="E179" s="209"/>
      <c r="F179" s="160">
        <v>147</v>
      </c>
      <c r="G179" s="164">
        <v>100</v>
      </c>
      <c r="H179" s="160">
        <v>106</v>
      </c>
      <c r="I179" s="164">
        <v>100</v>
      </c>
      <c r="J179" s="178" t="s">
        <v>1</v>
      </c>
      <c r="K179" s="178" t="s">
        <v>1</v>
      </c>
      <c r="L179" s="239"/>
    </row>
    <row r="180" spans="1:12" ht="20.100000000000001" customHeight="1">
      <c r="A180" s="141" t="s">
        <v>3356</v>
      </c>
      <c r="B180" s="209" t="s">
        <v>831</v>
      </c>
      <c r="C180" s="212" t="s">
        <v>2413</v>
      </c>
      <c r="D180" s="143"/>
      <c r="E180" s="209"/>
      <c r="F180" s="160">
        <v>147</v>
      </c>
      <c r="G180" s="112">
        <v>100</v>
      </c>
      <c r="H180" s="160">
        <v>106</v>
      </c>
      <c r="I180" s="95">
        <v>100</v>
      </c>
      <c r="J180" s="178" t="s">
        <v>1</v>
      </c>
      <c r="K180" s="178" t="s">
        <v>1</v>
      </c>
      <c r="L180" s="239"/>
    </row>
    <row r="181" spans="1:12" ht="20.100000000000001" customHeight="1">
      <c r="A181" s="141" t="s">
        <v>3357</v>
      </c>
      <c r="B181" s="209" t="s">
        <v>832</v>
      </c>
      <c r="C181" s="212" t="s">
        <v>2413</v>
      </c>
      <c r="D181" s="143"/>
      <c r="E181" s="209" t="s">
        <v>2120</v>
      </c>
      <c r="F181" s="160">
        <v>130</v>
      </c>
      <c r="G181" s="104">
        <v>88.435374149659864</v>
      </c>
      <c r="H181" s="160">
        <v>68</v>
      </c>
      <c r="I181" s="104">
        <f>H181/(H181+H183)*100</f>
        <v>64.15094339622641</v>
      </c>
      <c r="J181" s="178" t="s">
        <v>1</v>
      </c>
      <c r="K181" s="178" t="s">
        <v>1</v>
      </c>
      <c r="L181" s="239"/>
    </row>
    <row r="182" spans="1:12" ht="20.100000000000001" customHeight="1">
      <c r="A182" s="99"/>
      <c r="B182" s="192"/>
      <c r="C182" s="210"/>
      <c r="D182" s="102" t="s">
        <v>2116</v>
      </c>
      <c r="E182" s="192"/>
      <c r="F182" s="103"/>
      <c r="G182" s="104"/>
      <c r="H182" s="103"/>
      <c r="I182" s="104"/>
      <c r="J182" s="105"/>
      <c r="K182" s="105"/>
      <c r="L182" s="240"/>
    </row>
    <row r="183" spans="1:12" ht="20.100000000000001" customHeight="1">
      <c r="A183" s="99"/>
      <c r="B183" s="192"/>
      <c r="C183" s="210"/>
      <c r="D183" s="102" t="s">
        <v>2118</v>
      </c>
      <c r="E183" s="192"/>
      <c r="F183" s="103">
        <v>17</v>
      </c>
      <c r="G183" s="112">
        <v>11.564625850340136</v>
      </c>
      <c r="H183" s="103">
        <v>38</v>
      </c>
      <c r="I183" s="112">
        <f>100-I181</f>
        <v>35.84905660377359</v>
      </c>
      <c r="J183" s="105"/>
      <c r="K183" s="105"/>
      <c r="L183" s="240"/>
    </row>
    <row r="184" spans="1:12" ht="20.100000000000001" customHeight="1">
      <c r="A184" s="141" t="s">
        <v>3358</v>
      </c>
      <c r="B184" s="209" t="s">
        <v>833</v>
      </c>
      <c r="C184" s="212" t="s">
        <v>3359</v>
      </c>
      <c r="D184" s="143" t="s">
        <v>786</v>
      </c>
      <c r="E184" s="209"/>
      <c r="F184" s="160">
        <v>1</v>
      </c>
      <c r="G184" s="164">
        <v>5.882352941176471</v>
      </c>
      <c r="H184" s="160">
        <v>6</v>
      </c>
      <c r="I184" s="164">
        <v>15.789473684210526</v>
      </c>
      <c r="J184" s="178" t="s">
        <v>1</v>
      </c>
      <c r="K184" s="178" t="s">
        <v>1</v>
      </c>
      <c r="L184" s="239"/>
    </row>
    <row r="185" spans="1:12" ht="20.100000000000001" customHeight="1">
      <c r="A185" s="99"/>
      <c r="B185" s="192"/>
      <c r="C185" s="210"/>
      <c r="D185" s="102" t="s">
        <v>1159</v>
      </c>
      <c r="E185" s="192"/>
      <c r="F185" s="103">
        <v>3</v>
      </c>
      <c r="G185" s="104">
        <v>17.647058823529413</v>
      </c>
      <c r="H185" s="103"/>
      <c r="I185" s="104"/>
      <c r="J185" s="105"/>
      <c r="K185" s="105"/>
      <c r="L185" s="240"/>
    </row>
    <row r="186" spans="1:12" ht="20.100000000000001" customHeight="1">
      <c r="A186" s="99"/>
      <c r="B186" s="192"/>
      <c r="C186" s="210"/>
      <c r="D186" s="102" t="s">
        <v>834</v>
      </c>
      <c r="E186" s="192"/>
      <c r="F186" s="103">
        <v>2</v>
      </c>
      <c r="G186" s="104">
        <v>11.764705882352942</v>
      </c>
      <c r="H186" s="103">
        <v>2</v>
      </c>
      <c r="I186" s="104">
        <v>5.2631578947368416</v>
      </c>
      <c r="J186" s="105"/>
      <c r="K186" s="105"/>
      <c r="L186" s="240"/>
    </row>
    <row r="187" spans="1:12" ht="20.100000000000001" customHeight="1">
      <c r="A187" s="99"/>
      <c r="B187" s="192"/>
      <c r="C187" s="210"/>
      <c r="D187" s="102" t="s">
        <v>835</v>
      </c>
      <c r="E187" s="192"/>
      <c r="F187" s="105"/>
      <c r="G187" s="105"/>
      <c r="H187" s="103">
        <v>7</v>
      </c>
      <c r="I187" s="104">
        <v>18.421052631578945</v>
      </c>
      <c r="J187" s="105"/>
      <c r="K187" s="105"/>
      <c r="L187" s="240"/>
    </row>
    <row r="188" spans="1:12" ht="20.100000000000001" customHeight="1">
      <c r="A188" s="99"/>
      <c r="B188" s="192"/>
      <c r="C188" s="210"/>
      <c r="D188" s="102" t="s">
        <v>836</v>
      </c>
      <c r="E188" s="192"/>
      <c r="F188" s="103">
        <v>7</v>
      </c>
      <c r="G188" s="104">
        <v>41.176470588235297</v>
      </c>
      <c r="H188" s="103">
        <v>15</v>
      </c>
      <c r="I188" s="104">
        <v>39.473684210526315</v>
      </c>
      <c r="J188" s="105"/>
      <c r="K188" s="105"/>
      <c r="L188" s="240"/>
    </row>
    <row r="189" spans="1:12" ht="20.100000000000001" customHeight="1">
      <c r="A189" s="99"/>
      <c r="B189" s="192"/>
      <c r="C189" s="210"/>
      <c r="D189" s="102" t="s">
        <v>837</v>
      </c>
      <c r="E189" s="192"/>
      <c r="F189" s="103">
        <v>3</v>
      </c>
      <c r="G189" s="104">
        <v>17.647058823529413</v>
      </c>
      <c r="H189" s="103">
        <v>5</v>
      </c>
      <c r="I189" s="104">
        <v>13.157894736842104</v>
      </c>
      <c r="J189" s="105"/>
      <c r="K189" s="105"/>
      <c r="L189" s="240"/>
    </row>
    <row r="190" spans="1:12" s="238" customFormat="1" ht="20.100000000000001" customHeight="1">
      <c r="A190" s="99"/>
      <c r="B190" s="192"/>
      <c r="C190" s="210"/>
      <c r="D190" s="102" t="s">
        <v>838</v>
      </c>
      <c r="E190" s="192"/>
      <c r="F190" s="103">
        <v>1</v>
      </c>
      <c r="G190" s="104">
        <v>5.882352941176471</v>
      </c>
      <c r="H190" s="103">
        <v>3</v>
      </c>
      <c r="I190" s="104">
        <v>7.8947368421052628</v>
      </c>
      <c r="J190" s="105"/>
      <c r="K190" s="105"/>
      <c r="L190" s="240"/>
    </row>
    <row r="191" spans="1:12" ht="20.100000000000001" customHeight="1">
      <c r="A191" s="99"/>
      <c r="B191" s="192"/>
      <c r="C191" s="210"/>
      <c r="D191" s="102" t="s">
        <v>839</v>
      </c>
      <c r="E191" s="192"/>
      <c r="F191" s="103"/>
      <c r="G191" s="104"/>
      <c r="H191" s="103"/>
      <c r="I191" s="104"/>
      <c r="J191" s="105"/>
      <c r="K191" s="105"/>
      <c r="L191" s="240"/>
    </row>
    <row r="192" spans="1:12" ht="20.100000000000001" customHeight="1">
      <c r="A192" s="99"/>
      <c r="B192" s="192"/>
      <c r="C192" s="210"/>
      <c r="D192" s="102" t="s">
        <v>840</v>
      </c>
      <c r="E192" s="192"/>
      <c r="F192" s="103"/>
      <c r="G192" s="104"/>
      <c r="H192" s="103"/>
      <c r="I192" s="104"/>
      <c r="J192" s="105"/>
      <c r="K192" s="105"/>
      <c r="L192" s="240"/>
    </row>
    <row r="193" spans="1:12" ht="20.100000000000001" customHeight="1">
      <c r="A193" s="141" t="s">
        <v>3360</v>
      </c>
      <c r="B193" s="209" t="s">
        <v>841</v>
      </c>
      <c r="C193" s="215" t="s">
        <v>2413</v>
      </c>
      <c r="D193" s="143" t="s">
        <v>842</v>
      </c>
      <c r="E193" s="209" t="s">
        <v>2260</v>
      </c>
      <c r="F193" s="160">
        <v>114</v>
      </c>
      <c r="G193" s="164">
        <v>77.551020408163268</v>
      </c>
      <c r="H193" s="160">
        <v>77</v>
      </c>
      <c r="I193" s="164">
        <v>72.641509433962256</v>
      </c>
      <c r="J193" s="178" t="s">
        <v>1</v>
      </c>
      <c r="K193" s="178" t="s">
        <v>1</v>
      </c>
      <c r="L193" s="239"/>
    </row>
    <row r="194" spans="1:12" ht="20.100000000000001" customHeight="1">
      <c r="A194" s="99"/>
      <c r="B194" s="192"/>
      <c r="C194" s="210"/>
      <c r="D194" s="102" t="s">
        <v>843</v>
      </c>
      <c r="E194" s="192"/>
      <c r="F194" s="103">
        <v>33</v>
      </c>
      <c r="G194" s="104">
        <v>22.448979591836736</v>
      </c>
      <c r="H194" s="103">
        <v>20</v>
      </c>
      <c r="I194" s="104">
        <v>18.867924528301888</v>
      </c>
      <c r="J194" s="105"/>
      <c r="K194" s="105"/>
      <c r="L194" s="240"/>
    </row>
    <row r="195" spans="1:12" ht="20.100000000000001" customHeight="1">
      <c r="A195" s="99"/>
      <c r="B195" s="192"/>
      <c r="C195" s="210"/>
      <c r="D195" s="102" t="s">
        <v>2259</v>
      </c>
      <c r="E195" s="192"/>
      <c r="F195" s="103"/>
      <c r="G195" s="104"/>
      <c r="H195" s="103">
        <v>9</v>
      </c>
      <c r="I195" s="104">
        <v>8.4905660377358494</v>
      </c>
      <c r="J195" s="105"/>
      <c r="K195" s="105"/>
      <c r="L195" s="240"/>
    </row>
    <row r="196" spans="1:12" ht="20.100000000000001" customHeight="1">
      <c r="A196" s="99"/>
      <c r="B196" s="192"/>
      <c r="C196" s="210"/>
      <c r="D196" s="102" t="s">
        <v>113</v>
      </c>
      <c r="E196" s="192"/>
      <c r="F196" s="103"/>
      <c r="G196" s="104"/>
      <c r="H196" s="103"/>
      <c r="I196" s="104"/>
      <c r="J196" s="105"/>
      <c r="K196" s="105"/>
      <c r="L196" s="240"/>
    </row>
    <row r="197" spans="1:12" ht="20.100000000000001" customHeight="1">
      <c r="A197" s="141" t="s">
        <v>3361</v>
      </c>
      <c r="B197" s="209" t="s">
        <v>844</v>
      </c>
      <c r="C197" s="212" t="s">
        <v>3386</v>
      </c>
      <c r="D197" s="143"/>
      <c r="E197" s="209" t="s">
        <v>2120</v>
      </c>
      <c r="F197" s="160">
        <v>102</v>
      </c>
      <c r="G197" s="164">
        <v>89.473684210526329</v>
      </c>
      <c r="H197" s="160">
        <v>51</v>
      </c>
      <c r="I197" s="164">
        <v>66.233766233766232</v>
      </c>
      <c r="J197" s="178" t="s">
        <v>1</v>
      </c>
      <c r="K197" s="178" t="s">
        <v>1</v>
      </c>
      <c r="L197" s="239"/>
    </row>
    <row r="198" spans="1:12" ht="20.100000000000001" customHeight="1">
      <c r="A198" s="99"/>
      <c r="B198" s="192"/>
      <c r="C198" s="210"/>
      <c r="D198" s="102" t="s">
        <v>2116</v>
      </c>
      <c r="E198" s="192"/>
      <c r="F198" s="103">
        <v>12</v>
      </c>
      <c r="G198" s="104">
        <v>10.526315789473685</v>
      </c>
      <c r="H198" s="103">
        <v>26</v>
      </c>
      <c r="I198" s="104">
        <v>33.766233766233768</v>
      </c>
      <c r="J198" s="105"/>
      <c r="K198" s="105"/>
      <c r="L198" s="240"/>
    </row>
    <row r="199" spans="1:12" ht="20.100000000000001" customHeight="1">
      <c r="A199" s="99"/>
      <c r="B199" s="192"/>
      <c r="C199" s="210"/>
      <c r="D199" s="102" t="s">
        <v>2118</v>
      </c>
      <c r="E199" s="192"/>
      <c r="F199" s="103"/>
      <c r="G199" s="104"/>
      <c r="H199" s="103"/>
      <c r="I199" s="104"/>
      <c r="J199" s="105"/>
      <c r="K199" s="105"/>
      <c r="L199" s="240"/>
    </row>
    <row r="200" spans="1:12" ht="20.100000000000001" customHeight="1">
      <c r="A200" s="141" t="s">
        <v>3362</v>
      </c>
      <c r="B200" s="209" t="s">
        <v>845</v>
      </c>
      <c r="C200" s="215" t="s">
        <v>3363</v>
      </c>
      <c r="D200" s="143" t="s">
        <v>786</v>
      </c>
      <c r="E200" s="209"/>
      <c r="F200" s="160">
        <v>3</v>
      </c>
      <c r="G200" s="164">
        <v>25</v>
      </c>
      <c r="H200" s="160">
        <v>8</v>
      </c>
      <c r="I200" s="164">
        <v>30.76923076923077</v>
      </c>
      <c r="J200" s="178" t="s">
        <v>1</v>
      </c>
      <c r="K200" s="178" t="s">
        <v>1</v>
      </c>
      <c r="L200" s="239"/>
    </row>
    <row r="201" spans="1:12" ht="20.100000000000001" customHeight="1">
      <c r="A201" s="99"/>
      <c r="B201" s="192"/>
      <c r="C201" s="210"/>
      <c r="D201" s="102" t="s">
        <v>1158</v>
      </c>
      <c r="E201" s="192"/>
      <c r="F201" s="103">
        <v>1</v>
      </c>
      <c r="G201" s="104">
        <v>8.3333333333333339</v>
      </c>
      <c r="H201" s="103">
        <v>4</v>
      </c>
      <c r="I201" s="104">
        <v>15.384615384615385</v>
      </c>
      <c r="J201" s="105"/>
      <c r="K201" s="105"/>
      <c r="L201" s="240"/>
    </row>
    <row r="202" spans="1:12" ht="20.100000000000001" customHeight="1">
      <c r="A202" s="99"/>
      <c r="B202" s="192"/>
      <c r="C202" s="210"/>
      <c r="D202" s="102" t="s">
        <v>834</v>
      </c>
      <c r="E202" s="192"/>
      <c r="F202" s="103">
        <v>1</v>
      </c>
      <c r="G202" s="104">
        <v>8.3333333333333339</v>
      </c>
      <c r="H202" s="103"/>
      <c r="I202" s="104"/>
      <c r="J202" s="105"/>
      <c r="K202" s="105"/>
      <c r="L202" s="240"/>
    </row>
    <row r="203" spans="1:12" ht="20.100000000000001" customHeight="1">
      <c r="A203" s="99"/>
      <c r="B203" s="192"/>
      <c r="C203" s="210"/>
      <c r="D203" s="102" t="s">
        <v>835</v>
      </c>
      <c r="E203" s="192"/>
      <c r="F203" s="103">
        <v>1</v>
      </c>
      <c r="G203" s="104">
        <v>8.3333333333333339</v>
      </c>
      <c r="H203" s="103">
        <v>3</v>
      </c>
      <c r="I203" s="104">
        <v>11.538461538461538</v>
      </c>
      <c r="J203" s="105"/>
      <c r="K203" s="105"/>
      <c r="L203" s="240"/>
    </row>
    <row r="204" spans="1:12" ht="20.100000000000001" customHeight="1">
      <c r="A204" s="99"/>
      <c r="B204" s="192"/>
      <c r="C204" s="210"/>
      <c r="D204" s="102" t="s">
        <v>836</v>
      </c>
      <c r="E204" s="192"/>
      <c r="F204" s="103">
        <v>6</v>
      </c>
      <c r="G204" s="104">
        <v>50</v>
      </c>
      <c r="H204" s="103">
        <v>10</v>
      </c>
      <c r="I204" s="104">
        <v>38.461538461538467</v>
      </c>
      <c r="J204" s="105"/>
      <c r="K204" s="105"/>
      <c r="L204" s="240"/>
    </row>
    <row r="205" spans="1:12" ht="20.100000000000001" customHeight="1">
      <c r="A205" s="99"/>
      <c r="B205" s="192"/>
      <c r="C205" s="210"/>
      <c r="D205" s="102" t="s">
        <v>837</v>
      </c>
      <c r="E205" s="192"/>
      <c r="F205" s="103"/>
      <c r="G205" s="104"/>
      <c r="H205" s="103">
        <v>1</v>
      </c>
      <c r="I205" s="104">
        <v>3.8461538461538463</v>
      </c>
      <c r="J205" s="105"/>
      <c r="K205" s="105"/>
      <c r="L205" s="240"/>
    </row>
    <row r="206" spans="1:12" ht="20.100000000000001" customHeight="1">
      <c r="A206" s="99"/>
      <c r="B206" s="192"/>
      <c r="C206" s="210"/>
      <c r="D206" s="102" t="s">
        <v>838</v>
      </c>
      <c r="E206" s="192"/>
      <c r="F206" s="103"/>
      <c r="G206" s="104"/>
      <c r="H206" s="103"/>
      <c r="I206" s="104"/>
      <c r="J206" s="105"/>
      <c r="K206" s="105"/>
      <c r="L206" s="240"/>
    </row>
    <row r="207" spans="1:12" ht="20.100000000000001" customHeight="1">
      <c r="A207" s="99"/>
      <c r="B207" s="192"/>
      <c r="C207" s="210"/>
      <c r="D207" s="102" t="s">
        <v>839</v>
      </c>
      <c r="E207" s="192"/>
      <c r="F207" s="103"/>
      <c r="G207" s="104"/>
      <c r="H207" s="103"/>
      <c r="I207" s="104"/>
      <c r="J207" s="105"/>
      <c r="K207" s="105"/>
      <c r="L207" s="240"/>
    </row>
    <row r="208" spans="1:12" ht="20.100000000000001" customHeight="1">
      <c r="A208" s="99"/>
      <c r="B208" s="192"/>
      <c r="C208" s="210"/>
      <c r="D208" s="102" t="s">
        <v>840</v>
      </c>
      <c r="E208" s="192"/>
      <c r="F208" s="103"/>
      <c r="G208" s="104"/>
      <c r="H208" s="103"/>
      <c r="I208" s="104"/>
      <c r="J208" s="105"/>
      <c r="K208" s="105"/>
      <c r="L208" s="240"/>
    </row>
    <row r="209" spans="1:12" ht="20.100000000000001" customHeight="1">
      <c r="A209" s="141" t="s">
        <v>3364</v>
      </c>
      <c r="B209" s="209" t="s">
        <v>846</v>
      </c>
      <c r="C209" s="212" t="s">
        <v>3387</v>
      </c>
      <c r="D209" s="143"/>
      <c r="E209" s="209" t="s">
        <v>2120</v>
      </c>
      <c r="F209" s="160">
        <v>25</v>
      </c>
      <c r="G209" s="164">
        <v>75.757575757575751</v>
      </c>
      <c r="H209" s="160">
        <v>13</v>
      </c>
      <c r="I209" s="164">
        <v>65</v>
      </c>
      <c r="J209" s="178" t="s">
        <v>1</v>
      </c>
      <c r="K209" s="178" t="s">
        <v>1</v>
      </c>
      <c r="L209" s="239"/>
    </row>
    <row r="210" spans="1:12" ht="20.100000000000001" customHeight="1">
      <c r="A210" s="99"/>
      <c r="B210" s="192"/>
      <c r="C210" s="210"/>
      <c r="D210" s="102" t="s">
        <v>2116</v>
      </c>
      <c r="E210" s="192"/>
      <c r="F210" s="103">
        <v>8</v>
      </c>
      <c r="G210" s="104">
        <v>24.242424242424242</v>
      </c>
      <c r="H210" s="103">
        <v>7</v>
      </c>
      <c r="I210" s="104">
        <v>35</v>
      </c>
      <c r="J210" s="105"/>
      <c r="K210" s="105"/>
      <c r="L210" s="240"/>
    </row>
    <row r="211" spans="1:12" ht="20.100000000000001" customHeight="1">
      <c r="A211" s="99"/>
      <c r="B211" s="192"/>
      <c r="C211" s="210"/>
      <c r="D211" s="102" t="s">
        <v>2118</v>
      </c>
      <c r="E211" s="192"/>
      <c r="F211" s="103"/>
      <c r="G211" s="104"/>
      <c r="H211" s="103"/>
      <c r="I211" s="104"/>
      <c r="J211" s="105"/>
      <c r="K211" s="105"/>
      <c r="L211" s="240"/>
    </row>
    <row r="212" spans="1:12" ht="20.100000000000001" customHeight="1">
      <c r="A212" s="141" t="s">
        <v>3365</v>
      </c>
      <c r="B212" s="209" t="s">
        <v>847</v>
      </c>
      <c r="C212" s="215" t="s">
        <v>3366</v>
      </c>
      <c r="D212" s="143" t="s">
        <v>786</v>
      </c>
      <c r="E212" s="209"/>
      <c r="F212" s="160"/>
      <c r="G212" s="164"/>
      <c r="H212" s="160">
        <v>3</v>
      </c>
      <c r="I212" s="164">
        <v>42.857142857142854</v>
      </c>
      <c r="J212" s="178" t="s">
        <v>1</v>
      </c>
      <c r="K212" s="178" t="s">
        <v>1</v>
      </c>
      <c r="L212" s="239"/>
    </row>
    <row r="213" spans="1:12" ht="20.100000000000001" customHeight="1">
      <c r="A213" s="99"/>
      <c r="B213" s="192"/>
      <c r="C213" s="210"/>
      <c r="D213" s="102" t="s">
        <v>1158</v>
      </c>
      <c r="E213" s="192"/>
      <c r="F213" s="103">
        <v>1</v>
      </c>
      <c r="G213" s="104">
        <v>12.5</v>
      </c>
      <c r="H213" s="103"/>
      <c r="I213" s="104"/>
      <c r="J213" s="105"/>
      <c r="K213" s="105"/>
      <c r="L213" s="240"/>
    </row>
    <row r="214" spans="1:12" ht="20.100000000000001" customHeight="1">
      <c r="A214" s="99"/>
      <c r="B214" s="192"/>
      <c r="C214" s="210"/>
      <c r="D214" s="102" t="s">
        <v>834</v>
      </c>
      <c r="E214" s="192"/>
      <c r="F214" s="103">
        <v>2</v>
      </c>
      <c r="G214" s="104">
        <v>25</v>
      </c>
      <c r="H214" s="103">
        <v>1</v>
      </c>
      <c r="I214" s="104">
        <v>14.285714285714285</v>
      </c>
      <c r="J214" s="105"/>
      <c r="K214" s="105"/>
      <c r="L214" s="240"/>
    </row>
    <row r="215" spans="1:12" ht="20.100000000000001" customHeight="1">
      <c r="A215" s="99"/>
      <c r="B215" s="192"/>
      <c r="C215" s="210"/>
      <c r="D215" s="102" t="s">
        <v>835</v>
      </c>
      <c r="E215" s="192"/>
      <c r="F215" s="103">
        <v>1</v>
      </c>
      <c r="G215" s="104">
        <v>12.5</v>
      </c>
      <c r="H215" s="103">
        <v>1</v>
      </c>
      <c r="I215" s="104">
        <v>14.285714285714285</v>
      </c>
      <c r="J215" s="105"/>
      <c r="K215" s="105"/>
      <c r="L215" s="240"/>
    </row>
    <row r="216" spans="1:12" ht="20.100000000000001" customHeight="1">
      <c r="A216" s="99"/>
      <c r="B216" s="192"/>
      <c r="C216" s="210"/>
      <c r="D216" s="102" t="s">
        <v>836</v>
      </c>
      <c r="E216" s="192"/>
      <c r="F216" s="103">
        <v>2</v>
      </c>
      <c r="G216" s="104">
        <v>25</v>
      </c>
      <c r="H216" s="103"/>
      <c r="I216" s="104"/>
      <c r="J216" s="105"/>
      <c r="K216" s="105"/>
      <c r="L216" s="240"/>
    </row>
    <row r="217" spans="1:12" ht="20.100000000000001" customHeight="1">
      <c r="A217" s="99"/>
      <c r="B217" s="192"/>
      <c r="C217" s="210"/>
      <c r="D217" s="102" t="s">
        <v>837</v>
      </c>
      <c r="E217" s="192"/>
      <c r="F217" s="103">
        <v>1</v>
      </c>
      <c r="G217" s="104">
        <v>12.5</v>
      </c>
      <c r="H217" s="103"/>
      <c r="I217" s="104"/>
      <c r="J217" s="105"/>
      <c r="K217" s="105"/>
      <c r="L217" s="240"/>
    </row>
    <row r="218" spans="1:12" ht="20.100000000000001" customHeight="1">
      <c r="A218" s="99"/>
      <c r="B218" s="192"/>
      <c r="C218" s="210"/>
      <c r="D218" s="102" t="s">
        <v>838</v>
      </c>
      <c r="E218" s="192"/>
      <c r="F218" s="103">
        <v>1</v>
      </c>
      <c r="G218" s="104">
        <v>12.5</v>
      </c>
      <c r="H218" s="103"/>
      <c r="I218" s="104"/>
      <c r="J218" s="105"/>
      <c r="K218" s="105"/>
      <c r="L218" s="240"/>
    </row>
    <row r="219" spans="1:12" ht="20.100000000000001" customHeight="1">
      <c r="A219" s="99"/>
      <c r="B219" s="192"/>
      <c r="C219" s="210"/>
      <c r="D219" s="102" t="s">
        <v>839</v>
      </c>
      <c r="E219" s="192"/>
      <c r="F219" s="103"/>
      <c r="G219" s="104"/>
      <c r="H219" s="103">
        <v>2</v>
      </c>
      <c r="I219" s="104">
        <v>28.571428571428569</v>
      </c>
      <c r="J219" s="105"/>
      <c r="K219" s="105"/>
      <c r="L219" s="240"/>
    </row>
    <row r="220" spans="1:12" ht="20.100000000000001" customHeight="1">
      <c r="A220" s="99"/>
      <c r="B220" s="192"/>
      <c r="C220" s="210"/>
      <c r="D220" s="102" t="s">
        <v>840</v>
      </c>
      <c r="E220" s="192"/>
      <c r="F220" s="103"/>
      <c r="G220" s="104"/>
      <c r="H220" s="103"/>
      <c r="I220" s="104"/>
      <c r="J220" s="105"/>
      <c r="K220" s="105"/>
      <c r="L220" s="240"/>
    </row>
    <row r="221" spans="1:12" ht="20.100000000000001" customHeight="1">
      <c r="A221" s="141" t="s">
        <v>3367</v>
      </c>
      <c r="B221" s="209" t="s">
        <v>848</v>
      </c>
      <c r="C221" s="212" t="s">
        <v>2413</v>
      </c>
      <c r="D221" s="143"/>
      <c r="E221" s="209" t="s">
        <v>2120</v>
      </c>
      <c r="F221" s="160">
        <v>138</v>
      </c>
      <c r="G221" s="164">
        <v>93.877551020408163</v>
      </c>
      <c r="H221" s="160">
        <v>95</v>
      </c>
      <c r="I221" s="164">
        <v>89.622641509433961</v>
      </c>
      <c r="J221" s="178" t="s">
        <v>1</v>
      </c>
      <c r="K221" s="178" t="s">
        <v>1</v>
      </c>
      <c r="L221" s="239"/>
    </row>
    <row r="222" spans="1:12" ht="20.100000000000001" customHeight="1">
      <c r="A222" s="99"/>
      <c r="B222" s="192"/>
      <c r="C222" s="210"/>
      <c r="D222" s="102" t="s">
        <v>2116</v>
      </c>
      <c r="E222" s="192"/>
      <c r="F222" s="103"/>
      <c r="G222" s="104"/>
      <c r="H222" s="103"/>
      <c r="I222" s="104"/>
      <c r="J222" s="105"/>
      <c r="K222" s="105"/>
      <c r="L222" s="240"/>
    </row>
    <row r="223" spans="1:12" ht="20.100000000000001" customHeight="1">
      <c r="A223" s="99"/>
      <c r="B223" s="192"/>
      <c r="C223" s="210"/>
      <c r="D223" s="102" t="s">
        <v>2118</v>
      </c>
      <c r="E223" s="192"/>
      <c r="F223" s="103">
        <v>9</v>
      </c>
      <c r="G223" s="104">
        <v>6.1224489795918364</v>
      </c>
      <c r="H223" s="103">
        <v>11</v>
      </c>
      <c r="I223" s="104">
        <v>10.377358490566039</v>
      </c>
      <c r="J223" s="105"/>
      <c r="K223" s="105"/>
      <c r="L223" s="240"/>
    </row>
    <row r="224" spans="1:12" ht="20.100000000000001" customHeight="1">
      <c r="A224" s="141" t="s">
        <v>3368</v>
      </c>
      <c r="B224" s="209" t="s">
        <v>849</v>
      </c>
      <c r="C224" s="215" t="s">
        <v>3369</v>
      </c>
      <c r="D224" s="143" t="s">
        <v>786</v>
      </c>
      <c r="E224" s="209"/>
      <c r="F224" s="160">
        <v>1</v>
      </c>
      <c r="G224" s="164">
        <v>11.111111111111111</v>
      </c>
      <c r="H224" s="160">
        <v>3</v>
      </c>
      <c r="I224" s="164">
        <v>27.27272727272727</v>
      </c>
      <c r="J224" s="178" t="s">
        <v>1</v>
      </c>
      <c r="K224" s="178" t="s">
        <v>1</v>
      </c>
      <c r="L224" s="239"/>
    </row>
    <row r="225" spans="1:12" ht="20.100000000000001" customHeight="1">
      <c r="A225" s="99"/>
      <c r="B225" s="192"/>
      <c r="C225" s="210"/>
      <c r="D225" s="102" t="s">
        <v>1158</v>
      </c>
      <c r="E225" s="192"/>
      <c r="F225" s="103"/>
      <c r="G225" s="104"/>
      <c r="H225" s="103">
        <v>1</v>
      </c>
      <c r="I225" s="104">
        <v>9.0909090909090917</v>
      </c>
      <c r="J225" s="105"/>
      <c r="K225" s="105"/>
      <c r="L225" s="240"/>
    </row>
    <row r="226" spans="1:12" ht="20.100000000000001" customHeight="1">
      <c r="A226" s="99"/>
      <c r="B226" s="192"/>
      <c r="C226" s="210"/>
      <c r="D226" s="102" t="s">
        <v>834</v>
      </c>
      <c r="E226" s="192"/>
      <c r="F226" s="103">
        <v>1</v>
      </c>
      <c r="G226" s="104">
        <v>11.111111111111111</v>
      </c>
      <c r="H226" s="103"/>
      <c r="I226" s="104"/>
      <c r="J226" s="105"/>
      <c r="K226" s="105"/>
      <c r="L226" s="240"/>
    </row>
    <row r="227" spans="1:12" ht="20.100000000000001" customHeight="1">
      <c r="A227" s="99"/>
      <c r="B227" s="192"/>
      <c r="C227" s="210"/>
      <c r="D227" s="102" t="s">
        <v>835</v>
      </c>
      <c r="E227" s="192"/>
      <c r="F227" s="103">
        <v>1</v>
      </c>
      <c r="G227" s="104">
        <v>11.111111111111111</v>
      </c>
      <c r="H227" s="103"/>
      <c r="I227" s="104"/>
      <c r="J227" s="105"/>
      <c r="K227" s="105"/>
      <c r="L227" s="240"/>
    </row>
    <row r="228" spans="1:12" ht="20.100000000000001" customHeight="1">
      <c r="A228" s="99"/>
      <c r="B228" s="192"/>
      <c r="C228" s="210"/>
      <c r="D228" s="102" t="s">
        <v>836</v>
      </c>
      <c r="E228" s="192"/>
      <c r="F228" s="103">
        <v>2</v>
      </c>
      <c r="G228" s="104">
        <v>22.222222222222221</v>
      </c>
      <c r="H228" s="103">
        <v>2</v>
      </c>
      <c r="I228" s="104">
        <v>18.181818181818183</v>
      </c>
      <c r="J228" s="105"/>
      <c r="K228" s="105"/>
      <c r="L228" s="240"/>
    </row>
    <row r="229" spans="1:12" ht="20.100000000000001" customHeight="1">
      <c r="A229" s="99"/>
      <c r="B229" s="192"/>
      <c r="C229" s="210"/>
      <c r="D229" s="102" t="s">
        <v>837</v>
      </c>
      <c r="E229" s="192"/>
      <c r="F229" s="103">
        <v>2</v>
      </c>
      <c r="G229" s="104">
        <v>22.222222222222221</v>
      </c>
      <c r="H229" s="103">
        <v>2</v>
      </c>
      <c r="I229" s="104">
        <v>18.181818181818183</v>
      </c>
      <c r="J229" s="105"/>
      <c r="K229" s="105"/>
      <c r="L229" s="240"/>
    </row>
    <row r="230" spans="1:12" ht="20.100000000000001" customHeight="1">
      <c r="A230" s="99"/>
      <c r="B230" s="192"/>
      <c r="C230" s="210"/>
      <c r="D230" s="102" t="s">
        <v>838</v>
      </c>
      <c r="E230" s="192"/>
      <c r="F230" s="103">
        <v>1</v>
      </c>
      <c r="G230" s="104">
        <v>11.111111111111111</v>
      </c>
      <c r="H230" s="103">
        <v>1</v>
      </c>
      <c r="I230" s="104">
        <v>9.0909090909090917</v>
      </c>
      <c r="J230" s="105"/>
      <c r="K230" s="105"/>
      <c r="L230" s="240"/>
    </row>
    <row r="231" spans="1:12" ht="20.100000000000001" customHeight="1">
      <c r="A231" s="99"/>
      <c r="B231" s="192"/>
      <c r="C231" s="210"/>
      <c r="D231" s="102" t="s">
        <v>839</v>
      </c>
      <c r="E231" s="192"/>
      <c r="F231" s="103"/>
      <c r="G231" s="104"/>
      <c r="H231" s="103">
        <v>2</v>
      </c>
      <c r="I231" s="104">
        <v>18.181818181818183</v>
      </c>
      <c r="J231" s="105"/>
      <c r="K231" s="105"/>
      <c r="L231" s="240"/>
    </row>
    <row r="232" spans="1:12" ht="20.100000000000001" customHeight="1">
      <c r="A232" s="99"/>
      <c r="B232" s="192"/>
      <c r="C232" s="210"/>
      <c r="D232" s="102" t="s">
        <v>840</v>
      </c>
      <c r="E232" s="192"/>
      <c r="F232" s="103">
        <v>1</v>
      </c>
      <c r="G232" s="104">
        <v>11.111111111111111</v>
      </c>
      <c r="H232" s="103"/>
      <c r="I232" s="104"/>
      <c r="J232" s="105"/>
      <c r="K232" s="105"/>
      <c r="L232" s="240"/>
    </row>
    <row r="233" spans="1:12" ht="20.100000000000001" customHeight="1">
      <c r="A233" s="141" t="s">
        <v>3370</v>
      </c>
      <c r="B233" s="209" t="s">
        <v>850</v>
      </c>
      <c r="C233" s="212" t="s">
        <v>2413</v>
      </c>
      <c r="D233" s="143" t="s">
        <v>851</v>
      </c>
      <c r="E233" s="209"/>
      <c r="F233" s="160">
        <v>129</v>
      </c>
      <c r="G233" s="164">
        <v>87.755102040816325</v>
      </c>
      <c r="H233" s="160">
        <v>84</v>
      </c>
      <c r="I233" s="164">
        <v>79.245283018867923</v>
      </c>
      <c r="J233" s="178" t="s">
        <v>1</v>
      </c>
      <c r="K233" s="178" t="s">
        <v>1</v>
      </c>
      <c r="L233" s="239"/>
    </row>
    <row r="234" spans="1:12" ht="20.100000000000001" customHeight="1">
      <c r="A234" s="99"/>
      <c r="B234" s="192"/>
      <c r="C234" s="210"/>
      <c r="D234" s="102" t="s">
        <v>852</v>
      </c>
      <c r="E234" s="192"/>
      <c r="F234" s="103">
        <v>6</v>
      </c>
      <c r="G234" s="104">
        <v>4.0816326530612246</v>
      </c>
      <c r="H234" s="103">
        <v>4</v>
      </c>
      <c r="I234" s="104">
        <v>3.7735849056603774</v>
      </c>
      <c r="J234" s="105"/>
      <c r="K234" s="105"/>
      <c r="L234" s="240"/>
    </row>
    <row r="235" spans="1:12" ht="20.100000000000001" customHeight="1">
      <c r="A235" s="99"/>
      <c r="B235" s="192"/>
      <c r="C235" s="210"/>
      <c r="D235" s="102" t="s">
        <v>853</v>
      </c>
      <c r="E235" s="192"/>
      <c r="F235" s="103">
        <v>1</v>
      </c>
      <c r="G235" s="104">
        <v>0.68027210884353739</v>
      </c>
      <c r="H235" s="103"/>
      <c r="I235" s="104"/>
      <c r="J235" s="105"/>
      <c r="K235" s="105"/>
      <c r="L235" s="240"/>
    </row>
    <row r="236" spans="1:12" ht="20.100000000000001" customHeight="1">
      <c r="A236" s="99"/>
      <c r="B236" s="192"/>
      <c r="C236" s="210"/>
      <c r="D236" s="102" t="s">
        <v>854</v>
      </c>
      <c r="E236" s="192"/>
      <c r="F236" s="103">
        <v>1</v>
      </c>
      <c r="G236" s="104">
        <v>0.68027210884353739</v>
      </c>
      <c r="H236" s="103">
        <v>1</v>
      </c>
      <c r="I236" s="104">
        <v>0.94339622641509435</v>
      </c>
      <c r="J236" s="105"/>
      <c r="K236" s="105"/>
      <c r="L236" s="240"/>
    </row>
    <row r="237" spans="1:12" ht="20.100000000000001" customHeight="1">
      <c r="A237" s="99"/>
      <c r="B237" s="192"/>
      <c r="C237" s="210"/>
      <c r="D237" s="102" t="s">
        <v>855</v>
      </c>
      <c r="E237" s="192"/>
      <c r="F237" s="103"/>
      <c r="G237" s="104"/>
      <c r="H237" s="103"/>
      <c r="I237" s="104"/>
      <c r="J237" s="105"/>
      <c r="K237" s="105"/>
      <c r="L237" s="240"/>
    </row>
    <row r="238" spans="1:12" ht="20.100000000000001" customHeight="1">
      <c r="A238" s="99"/>
      <c r="B238" s="192"/>
      <c r="C238" s="210"/>
      <c r="D238" s="102" t="s">
        <v>856</v>
      </c>
      <c r="E238" s="192"/>
      <c r="F238" s="103"/>
      <c r="G238" s="104"/>
      <c r="H238" s="103"/>
      <c r="I238" s="104"/>
      <c r="J238" s="105"/>
      <c r="K238" s="105"/>
      <c r="L238" s="240"/>
    </row>
    <row r="239" spans="1:12" ht="20.100000000000001" customHeight="1">
      <c r="A239" s="99"/>
      <c r="B239" s="192"/>
      <c r="C239" s="210"/>
      <c r="D239" s="102" t="s">
        <v>857</v>
      </c>
      <c r="E239" s="192"/>
      <c r="F239" s="103">
        <v>10</v>
      </c>
      <c r="G239" s="104">
        <v>6.8027210884353737</v>
      </c>
      <c r="H239" s="103">
        <v>17</v>
      </c>
      <c r="I239" s="104">
        <v>16.037735849056602</v>
      </c>
      <c r="J239" s="105"/>
      <c r="K239" s="105"/>
      <c r="L239" s="240"/>
    </row>
    <row r="240" spans="1:12" ht="20.100000000000001" customHeight="1">
      <c r="A240" s="141" t="s">
        <v>3371</v>
      </c>
      <c r="B240" s="209" t="s">
        <v>858</v>
      </c>
      <c r="C240" s="215" t="s">
        <v>3388</v>
      </c>
      <c r="D240" s="143" t="s">
        <v>859</v>
      </c>
      <c r="E240" s="209"/>
      <c r="F240" s="160">
        <v>5</v>
      </c>
      <c r="G240" s="164">
        <v>3.6496350364963503</v>
      </c>
      <c r="H240" s="160">
        <v>2</v>
      </c>
      <c r="I240" s="164">
        <v>2.2471910112359552</v>
      </c>
      <c r="J240" s="178" t="s">
        <v>1</v>
      </c>
      <c r="K240" s="178" t="s">
        <v>1</v>
      </c>
      <c r="L240" s="239"/>
    </row>
    <row r="241" spans="1:12" ht="20.100000000000001" customHeight="1">
      <c r="A241" s="99"/>
      <c r="B241" s="192"/>
      <c r="C241" s="210"/>
      <c r="D241" s="102" t="s">
        <v>860</v>
      </c>
      <c r="E241" s="192"/>
      <c r="F241" s="103">
        <v>25</v>
      </c>
      <c r="G241" s="104">
        <v>18.248175182481752</v>
      </c>
      <c r="H241" s="103">
        <v>14</v>
      </c>
      <c r="I241" s="104">
        <v>15.730337078651685</v>
      </c>
      <c r="J241" s="105"/>
      <c r="K241" s="105"/>
      <c r="L241" s="240"/>
    </row>
    <row r="242" spans="1:12" ht="20.100000000000001" customHeight="1">
      <c r="A242" s="99"/>
      <c r="B242" s="192"/>
      <c r="C242" s="210"/>
      <c r="D242" s="102" t="s">
        <v>861</v>
      </c>
      <c r="E242" s="192"/>
      <c r="F242" s="103">
        <v>39</v>
      </c>
      <c r="G242" s="104">
        <v>28.467153284671532</v>
      </c>
      <c r="H242" s="103">
        <v>28</v>
      </c>
      <c r="I242" s="104">
        <v>31.460674157303369</v>
      </c>
      <c r="J242" s="105"/>
      <c r="K242" s="105"/>
      <c r="L242" s="240"/>
    </row>
    <row r="243" spans="1:12" ht="20.100000000000001" customHeight="1">
      <c r="A243" s="99"/>
      <c r="B243" s="192"/>
      <c r="C243" s="210"/>
      <c r="D243" s="102" t="s">
        <v>862</v>
      </c>
      <c r="E243" s="192"/>
      <c r="F243" s="103">
        <v>22</v>
      </c>
      <c r="G243" s="104">
        <v>16.058394160583941</v>
      </c>
      <c r="H243" s="103">
        <v>8</v>
      </c>
      <c r="I243" s="104">
        <v>8.9887640449438209</v>
      </c>
      <c r="J243" s="105"/>
      <c r="K243" s="105"/>
      <c r="L243" s="240"/>
    </row>
    <row r="244" spans="1:12" ht="20.100000000000001" customHeight="1">
      <c r="A244" s="99"/>
      <c r="B244" s="192"/>
      <c r="C244" s="210"/>
      <c r="D244" s="102" t="s">
        <v>863</v>
      </c>
      <c r="E244" s="192"/>
      <c r="F244" s="103">
        <v>4</v>
      </c>
      <c r="G244" s="104">
        <v>2.9197080291970803</v>
      </c>
      <c r="H244" s="103"/>
      <c r="I244" s="104"/>
      <c r="J244" s="105"/>
      <c r="K244" s="105"/>
      <c r="L244" s="240"/>
    </row>
    <row r="245" spans="1:12" ht="20.100000000000001" customHeight="1">
      <c r="A245" s="99"/>
      <c r="B245" s="192"/>
      <c r="C245" s="210"/>
      <c r="D245" s="102" t="s">
        <v>864</v>
      </c>
      <c r="E245" s="192"/>
      <c r="F245" s="103">
        <v>2</v>
      </c>
      <c r="G245" s="104">
        <v>1.4598540145985401</v>
      </c>
      <c r="H245" s="103">
        <v>3</v>
      </c>
      <c r="I245" s="104">
        <v>3.3707865168539324</v>
      </c>
      <c r="J245" s="105"/>
      <c r="K245" s="105"/>
      <c r="L245" s="240"/>
    </row>
    <row r="246" spans="1:12" ht="20.100000000000001" customHeight="1">
      <c r="A246" s="99"/>
      <c r="B246" s="192"/>
      <c r="C246" s="210"/>
      <c r="D246" s="102" t="s">
        <v>865</v>
      </c>
      <c r="E246" s="192"/>
      <c r="F246" s="103">
        <v>2</v>
      </c>
      <c r="G246" s="104">
        <v>1.4598540145985401</v>
      </c>
      <c r="H246" s="103">
        <v>2</v>
      </c>
      <c r="I246" s="104">
        <v>2.2471910112359552</v>
      </c>
      <c r="J246" s="105"/>
      <c r="K246" s="105"/>
      <c r="L246" s="240"/>
    </row>
    <row r="247" spans="1:12" ht="20.100000000000001" customHeight="1">
      <c r="A247" s="99"/>
      <c r="B247" s="192"/>
      <c r="C247" s="210"/>
      <c r="D247" s="102" t="s">
        <v>866</v>
      </c>
      <c r="E247" s="192"/>
      <c r="F247" s="103">
        <v>4</v>
      </c>
      <c r="G247" s="104">
        <v>2.9197080291970803</v>
      </c>
      <c r="H247" s="103">
        <v>4</v>
      </c>
      <c r="I247" s="104">
        <v>4.4943820224719104</v>
      </c>
      <c r="J247" s="105"/>
      <c r="K247" s="105"/>
      <c r="L247" s="240"/>
    </row>
    <row r="248" spans="1:12" ht="20.100000000000001" customHeight="1">
      <c r="A248" s="99"/>
      <c r="B248" s="192"/>
      <c r="C248" s="210"/>
      <c r="D248" s="102" t="s">
        <v>867</v>
      </c>
      <c r="E248" s="192"/>
      <c r="F248" s="103">
        <v>27</v>
      </c>
      <c r="G248" s="104">
        <v>19.708029197080293</v>
      </c>
      <c r="H248" s="103">
        <v>20</v>
      </c>
      <c r="I248" s="104">
        <v>22.471910112359549</v>
      </c>
      <c r="J248" s="105"/>
      <c r="K248" s="105"/>
      <c r="L248" s="240"/>
    </row>
    <row r="249" spans="1:12" ht="20.100000000000001" customHeight="1">
      <c r="A249" s="99"/>
      <c r="B249" s="192"/>
      <c r="C249" s="210"/>
      <c r="D249" s="102" t="s">
        <v>2414</v>
      </c>
      <c r="E249" s="192"/>
      <c r="F249" s="103"/>
      <c r="G249" s="104"/>
      <c r="H249" s="103"/>
      <c r="I249" s="104"/>
      <c r="J249" s="105"/>
      <c r="K249" s="105"/>
      <c r="L249" s="240"/>
    </row>
    <row r="250" spans="1:12" ht="20.100000000000001" customHeight="1">
      <c r="A250" s="99"/>
      <c r="B250" s="192"/>
      <c r="C250" s="210"/>
      <c r="D250" s="102" t="s">
        <v>2415</v>
      </c>
      <c r="E250" s="192"/>
      <c r="F250" s="103">
        <v>1</v>
      </c>
      <c r="G250" s="104">
        <v>0.72992700729927007</v>
      </c>
      <c r="H250" s="103">
        <v>1</v>
      </c>
      <c r="I250" s="104">
        <v>1.1235955056179776</v>
      </c>
      <c r="J250" s="105"/>
      <c r="K250" s="105"/>
      <c r="L250" s="240"/>
    </row>
    <row r="251" spans="1:12" ht="20.100000000000001" customHeight="1">
      <c r="A251" s="99"/>
      <c r="B251" s="192"/>
      <c r="C251" s="210"/>
      <c r="D251" s="102" t="s">
        <v>1982</v>
      </c>
      <c r="E251" s="192"/>
      <c r="F251" s="103"/>
      <c r="G251" s="104"/>
      <c r="H251" s="103"/>
      <c r="I251" s="104"/>
      <c r="J251" s="105"/>
      <c r="K251" s="105"/>
      <c r="L251" s="240"/>
    </row>
    <row r="252" spans="1:12" ht="20.100000000000001" customHeight="1">
      <c r="A252" s="99"/>
      <c r="B252" s="192"/>
      <c r="C252" s="210"/>
      <c r="D252" s="102" t="s">
        <v>1983</v>
      </c>
      <c r="E252" s="192"/>
      <c r="F252" s="103">
        <v>3</v>
      </c>
      <c r="G252" s="104">
        <v>2.1897810218978102</v>
      </c>
      <c r="H252" s="103">
        <v>4</v>
      </c>
      <c r="I252" s="104">
        <v>4.4943820224719104</v>
      </c>
      <c r="J252" s="105"/>
      <c r="K252" s="105"/>
      <c r="L252" s="240"/>
    </row>
    <row r="253" spans="1:12" ht="20.100000000000001" customHeight="1">
      <c r="A253" s="99"/>
      <c r="B253" s="192"/>
      <c r="C253" s="210"/>
      <c r="D253" s="102" t="s">
        <v>1984</v>
      </c>
      <c r="E253" s="192"/>
      <c r="F253" s="103">
        <v>3</v>
      </c>
      <c r="G253" s="104">
        <v>2.1897810218978102</v>
      </c>
      <c r="H253" s="103">
        <v>2</v>
      </c>
      <c r="I253" s="104">
        <v>2.2471910112359552</v>
      </c>
      <c r="J253" s="105"/>
      <c r="K253" s="105"/>
      <c r="L253" s="240"/>
    </row>
    <row r="254" spans="1:12" ht="20.100000000000001" customHeight="1">
      <c r="A254" s="99"/>
      <c r="B254" s="192"/>
      <c r="C254" s="210"/>
      <c r="D254" s="102" t="s">
        <v>1985</v>
      </c>
      <c r="E254" s="192"/>
      <c r="F254" s="103"/>
      <c r="G254" s="104"/>
      <c r="H254" s="103">
        <v>1</v>
      </c>
      <c r="I254" s="104">
        <v>1.1235955056179776</v>
      </c>
      <c r="J254" s="105"/>
      <c r="K254" s="105"/>
      <c r="L254" s="240"/>
    </row>
    <row r="255" spans="1:12" ht="20.100000000000001" customHeight="1">
      <c r="A255" s="141" t="s">
        <v>3372</v>
      </c>
      <c r="B255" s="209" t="s">
        <v>868</v>
      </c>
      <c r="C255" s="215" t="s">
        <v>3388</v>
      </c>
      <c r="D255" s="143" t="s">
        <v>859</v>
      </c>
      <c r="E255" s="209"/>
      <c r="F255" s="160"/>
      <c r="G255" s="164"/>
      <c r="H255" s="160"/>
      <c r="I255" s="164"/>
      <c r="J255" s="178" t="s">
        <v>1</v>
      </c>
      <c r="K255" s="178" t="s">
        <v>1</v>
      </c>
      <c r="L255" s="239"/>
    </row>
    <row r="256" spans="1:12" ht="20.100000000000001" customHeight="1">
      <c r="A256" s="99"/>
      <c r="B256" s="192"/>
      <c r="C256" s="210"/>
      <c r="D256" s="102" t="s">
        <v>860</v>
      </c>
      <c r="E256" s="192"/>
      <c r="F256" s="103">
        <v>1</v>
      </c>
      <c r="G256" s="104">
        <v>10</v>
      </c>
      <c r="H256" s="103"/>
      <c r="I256" s="104"/>
      <c r="J256" s="105"/>
      <c r="K256" s="105"/>
      <c r="L256" s="240"/>
    </row>
    <row r="257" spans="1:12" ht="20.100000000000001" customHeight="1">
      <c r="A257" s="99"/>
      <c r="B257" s="192"/>
      <c r="C257" s="210"/>
      <c r="D257" s="102" t="s">
        <v>861</v>
      </c>
      <c r="E257" s="192"/>
      <c r="F257" s="103"/>
      <c r="G257" s="104"/>
      <c r="H257" s="103"/>
      <c r="I257" s="104"/>
      <c r="J257" s="105"/>
      <c r="K257" s="105"/>
      <c r="L257" s="240"/>
    </row>
    <row r="258" spans="1:12" ht="20.100000000000001" customHeight="1">
      <c r="A258" s="99"/>
      <c r="B258" s="192"/>
      <c r="C258" s="210"/>
      <c r="D258" s="102" t="s">
        <v>862</v>
      </c>
      <c r="E258" s="192"/>
      <c r="F258" s="103">
        <v>2</v>
      </c>
      <c r="G258" s="104">
        <v>20</v>
      </c>
      <c r="H258" s="103"/>
      <c r="I258" s="104"/>
      <c r="J258" s="105"/>
      <c r="K258" s="105"/>
      <c r="L258" s="240"/>
    </row>
    <row r="259" spans="1:12" ht="20.100000000000001" customHeight="1">
      <c r="A259" s="99"/>
      <c r="B259" s="192"/>
      <c r="C259" s="210"/>
      <c r="D259" s="102" t="s">
        <v>863</v>
      </c>
      <c r="E259" s="192"/>
      <c r="F259" s="103">
        <v>2</v>
      </c>
      <c r="G259" s="104">
        <v>20</v>
      </c>
      <c r="H259" s="103"/>
      <c r="I259" s="104"/>
      <c r="J259" s="105"/>
      <c r="K259" s="105"/>
      <c r="L259" s="240"/>
    </row>
    <row r="260" spans="1:12" ht="20.100000000000001" customHeight="1">
      <c r="A260" s="99"/>
      <c r="B260" s="192"/>
      <c r="C260" s="210"/>
      <c r="D260" s="102" t="s">
        <v>864</v>
      </c>
      <c r="E260" s="192"/>
      <c r="F260" s="103"/>
      <c r="G260" s="104"/>
      <c r="H260" s="103"/>
      <c r="I260" s="104"/>
      <c r="J260" s="105"/>
      <c r="K260" s="105"/>
      <c r="L260" s="240"/>
    </row>
    <row r="261" spans="1:12" ht="20.100000000000001" customHeight="1">
      <c r="A261" s="99"/>
      <c r="B261" s="192"/>
      <c r="C261" s="210"/>
      <c r="D261" s="102" t="s">
        <v>865</v>
      </c>
      <c r="E261" s="192"/>
      <c r="F261" s="103">
        <v>1</v>
      </c>
      <c r="G261" s="104">
        <v>10</v>
      </c>
      <c r="H261" s="103"/>
      <c r="I261" s="104"/>
      <c r="J261" s="105"/>
      <c r="K261" s="105"/>
      <c r="L261" s="240"/>
    </row>
    <row r="262" spans="1:12" ht="20.100000000000001" customHeight="1">
      <c r="A262" s="99"/>
      <c r="B262" s="192"/>
      <c r="C262" s="210"/>
      <c r="D262" s="102" t="s">
        <v>866</v>
      </c>
      <c r="E262" s="192"/>
      <c r="F262" s="103"/>
      <c r="G262" s="104"/>
      <c r="H262" s="103"/>
      <c r="I262" s="104"/>
      <c r="J262" s="105"/>
      <c r="K262" s="105"/>
      <c r="L262" s="240"/>
    </row>
    <row r="263" spans="1:12" ht="20.100000000000001" customHeight="1">
      <c r="A263" s="99"/>
      <c r="B263" s="192"/>
      <c r="C263" s="210"/>
      <c r="D263" s="102" t="s">
        <v>867</v>
      </c>
      <c r="E263" s="192"/>
      <c r="F263" s="103">
        <v>1</v>
      </c>
      <c r="G263" s="104">
        <v>10</v>
      </c>
      <c r="H263" s="103"/>
      <c r="I263" s="104"/>
      <c r="J263" s="105"/>
      <c r="K263" s="105"/>
      <c r="L263" s="240"/>
    </row>
    <row r="264" spans="1:12" ht="20.100000000000001" customHeight="1">
      <c r="A264" s="99"/>
      <c r="B264" s="192"/>
      <c r="C264" s="210"/>
      <c r="D264" s="102" t="s">
        <v>1980</v>
      </c>
      <c r="E264" s="192"/>
      <c r="F264" s="103"/>
      <c r="G264" s="104"/>
      <c r="H264" s="103"/>
      <c r="I264" s="104"/>
      <c r="J264" s="105"/>
      <c r="K264" s="105"/>
      <c r="L264" s="240"/>
    </row>
    <row r="265" spans="1:12" ht="20.100000000000001" customHeight="1">
      <c r="A265" s="99"/>
      <c r="B265" s="192"/>
      <c r="C265" s="210"/>
      <c r="D265" s="102" t="s">
        <v>1981</v>
      </c>
      <c r="E265" s="192"/>
      <c r="F265" s="103"/>
      <c r="G265" s="104"/>
      <c r="H265" s="103">
        <v>1</v>
      </c>
      <c r="I265" s="104">
        <v>100</v>
      </c>
      <c r="J265" s="105"/>
      <c r="K265" s="105"/>
      <c r="L265" s="240"/>
    </row>
    <row r="266" spans="1:12" ht="20.100000000000001" customHeight="1">
      <c r="A266" s="99"/>
      <c r="B266" s="192"/>
      <c r="C266" s="210"/>
      <c r="D266" s="102" t="s">
        <v>1982</v>
      </c>
      <c r="E266" s="192"/>
      <c r="F266" s="103"/>
      <c r="G266" s="104"/>
      <c r="H266" s="103"/>
      <c r="I266" s="104"/>
      <c r="J266" s="105"/>
      <c r="K266" s="105"/>
      <c r="L266" s="240"/>
    </row>
    <row r="267" spans="1:12" ht="20.100000000000001" customHeight="1">
      <c r="A267" s="99"/>
      <c r="B267" s="192"/>
      <c r="C267" s="210"/>
      <c r="D267" s="102" t="s">
        <v>1983</v>
      </c>
      <c r="E267" s="192"/>
      <c r="F267" s="103">
        <v>2</v>
      </c>
      <c r="G267" s="104">
        <v>20</v>
      </c>
      <c r="H267" s="103"/>
      <c r="I267" s="104"/>
      <c r="J267" s="105"/>
      <c r="K267" s="105"/>
      <c r="L267" s="240"/>
    </row>
    <row r="268" spans="1:12" ht="20.100000000000001" customHeight="1">
      <c r="A268" s="99"/>
      <c r="B268" s="192"/>
      <c r="C268" s="210"/>
      <c r="D268" s="102" t="s">
        <v>1984</v>
      </c>
      <c r="E268" s="192"/>
      <c r="F268" s="103">
        <v>1</v>
      </c>
      <c r="G268" s="104">
        <v>10</v>
      </c>
      <c r="H268" s="103"/>
      <c r="I268" s="104"/>
      <c r="J268" s="105"/>
      <c r="K268" s="105"/>
      <c r="L268" s="240"/>
    </row>
    <row r="269" spans="1:12" ht="20.100000000000001" customHeight="1">
      <c r="A269" s="99"/>
      <c r="B269" s="192"/>
      <c r="C269" s="210"/>
      <c r="D269" s="102" t="s">
        <v>1985</v>
      </c>
      <c r="E269" s="192"/>
      <c r="F269" s="103"/>
      <c r="G269" s="104"/>
      <c r="H269" s="103"/>
      <c r="I269" s="104"/>
      <c r="J269" s="105"/>
      <c r="K269" s="105"/>
      <c r="L269" s="240"/>
    </row>
    <row r="270" spans="1:12" ht="20.100000000000001" customHeight="1">
      <c r="A270" s="141" t="s">
        <v>3373</v>
      </c>
      <c r="B270" s="209" t="s">
        <v>869</v>
      </c>
      <c r="C270" s="215" t="s">
        <v>3388</v>
      </c>
      <c r="D270" s="143" t="s">
        <v>859</v>
      </c>
      <c r="E270" s="209"/>
      <c r="F270" s="160"/>
      <c r="G270" s="164"/>
      <c r="H270" s="160"/>
      <c r="I270" s="164"/>
      <c r="J270" s="178" t="s">
        <v>1</v>
      </c>
      <c r="K270" s="178" t="s">
        <v>1</v>
      </c>
      <c r="L270" s="239"/>
    </row>
    <row r="271" spans="1:12" ht="20.100000000000001" customHeight="1">
      <c r="A271" s="99"/>
      <c r="B271" s="192"/>
      <c r="C271" s="210"/>
      <c r="D271" s="102" t="s">
        <v>860</v>
      </c>
      <c r="E271" s="192"/>
      <c r="F271" s="103"/>
      <c r="G271" s="104"/>
      <c r="H271" s="103"/>
      <c r="I271" s="104"/>
      <c r="J271" s="105"/>
      <c r="K271" s="105"/>
      <c r="L271" s="240"/>
    </row>
    <row r="272" spans="1:12" ht="20.100000000000001" customHeight="1">
      <c r="A272" s="99"/>
      <c r="B272" s="192"/>
      <c r="C272" s="210"/>
      <c r="D272" s="102" t="s">
        <v>861</v>
      </c>
      <c r="E272" s="192"/>
      <c r="F272" s="103"/>
      <c r="G272" s="104"/>
      <c r="H272" s="103"/>
      <c r="I272" s="104"/>
      <c r="J272" s="105"/>
      <c r="K272" s="105"/>
      <c r="L272" s="240"/>
    </row>
    <row r="273" spans="1:12" ht="20.100000000000001" customHeight="1">
      <c r="A273" s="99"/>
      <c r="B273" s="192"/>
      <c r="C273" s="210"/>
      <c r="D273" s="102" t="s">
        <v>862</v>
      </c>
      <c r="E273" s="192"/>
      <c r="F273" s="103"/>
      <c r="G273" s="104"/>
      <c r="H273" s="103"/>
      <c r="I273" s="104"/>
      <c r="J273" s="105"/>
      <c r="K273" s="105"/>
      <c r="L273" s="240"/>
    </row>
    <row r="274" spans="1:12" ht="20.100000000000001" customHeight="1">
      <c r="A274" s="99"/>
      <c r="B274" s="192"/>
      <c r="C274" s="210"/>
      <c r="D274" s="102" t="s">
        <v>863</v>
      </c>
      <c r="E274" s="192"/>
      <c r="F274" s="103">
        <v>1</v>
      </c>
      <c r="G274" s="104">
        <v>50</v>
      </c>
      <c r="H274" s="103"/>
      <c r="I274" s="104"/>
      <c r="J274" s="105"/>
      <c r="K274" s="105"/>
      <c r="L274" s="240"/>
    </row>
    <row r="275" spans="1:12" ht="20.100000000000001" customHeight="1">
      <c r="A275" s="99"/>
      <c r="B275" s="192"/>
      <c r="C275" s="210"/>
      <c r="D275" s="102" t="s">
        <v>864</v>
      </c>
      <c r="E275" s="192"/>
      <c r="F275" s="103"/>
      <c r="G275" s="104"/>
      <c r="H275" s="103"/>
      <c r="I275" s="104"/>
      <c r="J275" s="105"/>
      <c r="K275" s="105"/>
      <c r="L275" s="240"/>
    </row>
    <row r="276" spans="1:12" ht="20.100000000000001" customHeight="1">
      <c r="A276" s="99"/>
      <c r="B276" s="192"/>
      <c r="C276" s="210"/>
      <c r="D276" s="102" t="s">
        <v>865</v>
      </c>
      <c r="E276" s="192"/>
      <c r="F276" s="103"/>
      <c r="G276" s="104"/>
      <c r="H276" s="103"/>
      <c r="I276" s="104"/>
      <c r="J276" s="105"/>
      <c r="K276" s="105"/>
      <c r="L276" s="240"/>
    </row>
    <row r="277" spans="1:12" ht="20.100000000000001" customHeight="1">
      <c r="A277" s="99"/>
      <c r="B277" s="192"/>
      <c r="C277" s="210"/>
      <c r="D277" s="102" t="s">
        <v>866</v>
      </c>
      <c r="E277" s="192"/>
      <c r="F277" s="103"/>
      <c r="G277" s="104"/>
      <c r="H277" s="103"/>
      <c r="I277" s="104"/>
      <c r="J277" s="105"/>
      <c r="K277" s="105"/>
      <c r="L277" s="240"/>
    </row>
    <row r="278" spans="1:12" ht="20.100000000000001" customHeight="1">
      <c r="A278" s="99"/>
      <c r="B278" s="192"/>
      <c r="C278" s="210"/>
      <c r="D278" s="102" t="s">
        <v>867</v>
      </c>
      <c r="E278" s="192"/>
      <c r="F278" s="103"/>
      <c r="G278" s="104"/>
      <c r="H278" s="103"/>
      <c r="I278" s="104"/>
      <c r="J278" s="105"/>
      <c r="K278" s="105"/>
      <c r="L278" s="240"/>
    </row>
    <row r="279" spans="1:12" ht="20.100000000000001" customHeight="1">
      <c r="A279" s="99"/>
      <c r="B279" s="192"/>
      <c r="C279" s="210"/>
      <c r="D279" s="102" t="s">
        <v>1980</v>
      </c>
      <c r="E279" s="192"/>
      <c r="F279" s="103"/>
      <c r="G279" s="104"/>
      <c r="H279" s="103"/>
      <c r="I279" s="104"/>
      <c r="J279" s="105"/>
      <c r="K279" s="105"/>
      <c r="L279" s="240"/>
    </row>
    <row r="280" spans="1:12" ht="20.100000000000001" customHeight="1">
      <c r="A280" s="99"/>
      <c r="B280" s="192"/>
      <c r="C280" s="210"/>
      <c r="D280" s="102" t="s">
        <v>1981</v>
      </c>
      <c r="E280" s="192"/>
      <c r="F280" s="103">
        <v>1</v>
      </c>
      <c r="G280" s="104">
        <v>50</v>
      </c>
      <c r="H280" s="103"/>
      <c r="I280" s="104"/>
      <c r="J280" s="105"/>
      <c r="K280" s="105"/>
      <c r="L280" s="240"/>
    </row>
    <row r="281" spans="1:12" ht="20.100000000000001" customHeight="1">
      <c r="A281" s="99"/>
      <c r="B281" s="192"/>
      <c r="C281" s="210"/>
      <c r="D281" s="102" t="s">
        <v>1982</v>
      </c>
      <c r="E281" s="192"/>
      <c r="F281" s="103"/>
      <c r="G281" s="104"/>
      <c r="H281" s="103"/>
      <c r="I281" s="104"/>
      <c r="J281" s="105"/>
      <c r="K281" s="105"/>
      <c r="L281" s="240"/>
    </row>
    <row r="282" spans="1:12" ht="20.100000000000001" customHeight="1">
      <c r="A282" s="99"/>
      <c r="B282" s="192"/>
      <c r="C282" s="210"/>
      <c r="D282" s="102" t="s">
        <v>1983</v>
      </c>
      <c r="E282" s="192"/>
      <c r="F282" s="103"/>
      <c r="G282" s="104"/>
      <c r="H282" s="103"/>
      <c r="I282" s="104"/>
      <c r="J282" s="105"/>
      <c r="K282" s="105"/>
      <c r="L282" s="240"/>
    </row>
    <row r="283" spans="1:12" ht="20.100000000000001" customHeight="1">
      <c r="A283" s="99"/>
      <c r="B283" s="192"/>
      <c r="C283" s="210"/>
      <c r="D283" s="102" t="s">
        <v>1984</v>
      </c>
      <c r="E283" s="192"/>
      <c r="F283" s="103"/>
      <c r="G283" s="104"/>
      <c r="H283" s="103"/>
      <c r="I283" s="104"/>
      <c r="J283" s="105"/>
      <c r="K283" s="105"/>
      <c r="L283" s="240"/>
    </row>
    <row r="284" spans="1:12" ht="20.100000000000001" customHeight="1">
      <c r="A284" s="99"/>
      <c r="B284" s="192"/>
      <c r="C284" s="210"/>
      <c r="D284" s="102" t="s">
        <v>1985</v>
      </c>
      <c r="E284" s="192"/>
      <c r="F284" s="103"/>
      <c r="G284" s="104"/>
      <c r="H284" s="103"/>
      <c r="I284" s="104"/>
      <c r="J284" s="105"/>
      <c r="K284" s="105"/>
      <c r="L284" s="240"/>
    </row>
    <row r="285" spans="1:12" ht="20.100000000000001" customHeight="1">
      <c r="A285" s="141" t="s">
        <v>3374</v>
      </c>
      <c r="B285" s="209" t="s">
        <v>870</v>
      </c>
      <c r="C285" s="215" t="s">
        <v>3388</v>
      </c>
      <c r="D285" s="143" t="s">
        <v>859</v>
      </c>
      <c r="E285" s="209"/>
      <c r="F285" s="160"/>
      <c r="G285" s="164"/>
      <c r="H285" s="160"/>
      <c r="I285" s="164"/>
      <c r="J285" s="178" t="s">
        <v>1</v>
      </c>
      <c r="K285" s="178" t="s">
        <v>1</v>
      </c>
      <c r="L285" s="239"/>
    </row>
    <row r="286" spans="1:12" ht="20.100000000000001" customHeight="1">
      <c r="A286" s="99"/>
      <c r="B286" s="192"/>
      <c r="C286" s="210"/>
      <c r="D286" s="102" t="s">
        <v>860</v>
      </c>
      <c r="E286" s="192"/>
      <c r="F286" s="103"/>
      <c r="G286" s="104"/>
      <c r="H286" s="103"/>
      <c r="I286" s="104"/>
      <c r="J286" s="105"/>
      <c r="K286" s="105"/>
      <c r="L286" s="240"/>
    </row>
    <row r="287" spans="1:12" ht="20.100000000000001" customHeight="1">
      <c r="A287" s="99"/>
      <c r="B287" s="192"/>
      <c r="C287" s="210"/>
      <c r="D287" s="102" t="s">
        <v>861</v>
      </c>
      <c r="E287" s="192"/>
      <c r="F287" s="103"/>
      <c r="G287" s="104"/>
      <c r="H287" s="103"/>
      <c r="I287" s="104"/>
      <c r="J287" s="105"/>
      <c r="K287" s="105"/>
      <c r="L287" s="240"/>
    </row>
    <row r="288" spans="1:12" ht="20.100000000000001" customHeight="1">
      <c r="A288" s="99"/>
      <c r="B288" s="192"/>
      <c r="C288" s="210"/>
      <c r="D288" s="102" t="s">
        <v>862</v>
      </c>
      <c r="E288" s="192"/>
      <c r="F288" s="103"/>
      <c r="G288" s="104"/>
      <c r="H288" s="103"/>
      <c r="I288" s="104"/>
      <c r="J288" s="105"/>
      <c r="K288" s="105"/>
      <c r="L288" s="240"/>
    </row>
    <row r="289" spans="1:12" ht="20.100000000000001" customHeight="1">
      <c r="A289" s="99"/>
      <c r="B289" s="192"/>
      <c r="C289" s="210"/>
      <c r="D289" s="102" t="s">
        <v>863</v>
      </c>
      <c r="E289" s="192"/>
      <c r="F289" s="103"/>
      <c r="G289" s="104"/>
      <c r="H289" s="103"/>
      <c r="I289" s="104"/>
      <c r="J289" s="105"/>
      <c r="K289" s="105"/>
      <c r="L289" s="240"/>
    </row>
    <row r="290" spans="1:12" ht="20.100000000000001" customHeight="1">
      <c r="A290" s="99"/>
      <c r="B290" s="192"/>
      <c r="C290" s="210"/>
      <c r="D290" s="102" t="s">
        <v>864</v>
      </c>
      <c r="E290" s="192"/>
      <c r="F290" s="103"/>
      <c r="G290" s="104"/>
      <c r="H290" s="103"/>
      <c r="I290" s="104"/>
      <c r="J290" s="105"/>
      <c r="K290" s="105"/>
      <c r="L290" s="240"/>
    </row>
    <row r="291" spans="1:12" ht="20.100000000000001" customHeight="1">
      <c r="A291" s="99"/>
      <c r="B291" s="192"/>
      <c r="C291" s="210"/>
      <c r="D291" s="102" t="s">
        <v>865</v>
      </c>
      <c r="E291" s="192"/>
      <c r="F291" s="103"/>
      <c r="G291" s="104"/>
      <c r="H291" s="103"/>
      <c r="I291" s="104"/>
      <c r="J291" s="105"/>
      <c r="K291" s="105"/>
      <c r="L291" s="240"/>
    </row>
    <row r="292" spans="1:12" ht="20.100000000000001" customHeight="1">
      <c r="A292" s="99"/>
      <c r="B292" s="192"/>
      <c r="C292" s="210"/>
      <c r="D292" s="102" t="s">
        <v>866</v>
      </c>
      <c r="E292" s="192"/>
      <c r="F292" s="103"/>
      <c r="G292" s="104"/>
      <c r="H292" s="103"/>
      <c r="I292" s="104"/>
      <c r="J292" s="105"/>
      <c r="K292" s="105"/>
      <c r="L292" s="240"/>
    </row>
    <row r="293" spans="1:12" ht="20.100000000000001" customHeight="1">
      <c r="A293" s="99"/>
      <c r="B293" s="192"/>
      <c r="C293" s="210"/>
      <c r="D293" s="102" t="s">
        <v>867</v>
      </c>
      <c r="E293" s="192"/>
      <c r="F293" s="103"/>
      <c r="G293" s="104"/>
      <c r="H293" s="103"/>
      <c r="I293" s="104"/>
      <c r="J293" s="105"/>
      <c r="K293" s="105"/>
      <c r="L293" s="240"/>
    </row>
    <row r="294" spans="1:12" ht="20.100000000000001" customHeight="1">
      <c r="A294" s="99"/>
      <c r="B294" s="192"/>
      <c r="C294" s="210"/>
      <c r="D294" s="102" t="s">
        <v>1980</v>
      </c>
      <c r="E294" s="192"/>
      <c r="F294" s="103"/>
      <c r="G294" s="104"/>
      <c r="H294" s="103"/>
      <c r="I294" s="104"/>
      <c r="J294" s="105"/>
      <c r="K294" s="105"/>
      <c r="L294" s="240"/>
    </row>
    <row r="295" spans="1:12" ht="20.100000000000001" customHeight="1">
      <c r="A295" s="99"/>
      <c r="B295" s="192"/>
      <c r="C295" s="210"/>
      <c r="D295" s="102" t="s">
        <v>1981</v>
      </c>
      <c r="E295" s="192"/>
      <c r="F295" s="103"/>
      <c r="G295" s="104"/>
      <c r="H295" s="103"/>
      <c r="I295" s="104"/>
      <c r="J295" s="105"/>
      <c r="K295" s="105"/>
      <c r="L295" s="240"/>
    </row>
    <row r="296" spans="1:12" ht="20.100000000000001" customHeight="1">
      <c r="A296" s="99"/>
      <c r="B296" s="192"/>
      <c r="C296" s="210"/>
      <c r="D296" s="102" t="s">
        <v>1982</v>
      </c>
      <c r="E296" s="192"/>
      <c r="F296" s="103"/>
      <c r="G296" s="104"/>
      <c r="H296" s="103"/>
      <c r="I296" s="104"/>
      <c r="J296" s="105"/>
      <c r="K296" s="105"/>
      <c r="L296" s="240"/>
    </row>
    <row r="297" spans="1:12" ht="20.100000000000001" customHeight="1">
      <c r="A297" s="99"/>
      <c r="B297" s="192"/>
      <c r="C297" s="210"/>
      <c r="D297" s="102" t="s">
        <v>1983</v>
      </c>
      <c r="E297" s="192"/>
      <c r="F297" s="103"/>
      <c r="G297" s="104"/>
      <c r="H297" s="103"/>
      <c r="I297" s="104"/>
      <c r="J297" s="105"/>
      <c r="K297" s="105"/>
      <c r="L297" s="240"/>
    </row>
    <row r="298" spans="1:12" ht="20.100000000000001" customHeight="1">
      <c r="A298" s="99"/>
      <c r="B298" s="192"/>
      <c r="C298" s="210"/>
      <c r="D298" s="102" t="s">
        <v>1984</v>
      </c>
      <c r="E298" s="192"/>
      <c r="F298" s="103"/>
      <c r="G298" s="104"/>
      <c r="H298" s="103"/>
      <c r="I298" s="104"/>
      <c r="J298" s="105"/>
      <c r="K298" s="105"/>
      <c r="L298" s="240"/>
    </row>
    <row r="299" spans="1:12" ht="20.100000000000001" customHeight="1">
      <c r="A299" s="99"/>
      <c r="B299" s="192"/>
      <c r="C299" s="210"/>
      <c r="D299" s="102" t="s">
        <v>1985</v>
      </c>
      <c r="E299" s="192"/>
      <c r="F299" s="103"/>
      <c r="G299" s="104"/>
      <c r="H299" s="103"/>
      <c r="I299" s="104"/>
      <c r="J299" s="105"/>
      <c r="K299" s="105"/>
      <c r="L299" s="240"/>
    </row>
    <row r="300" spans="1:12" ht="20.100000000000001" customHeight="1">
      <c r="A300" s="141" t="s">
        <v>3375</v>
      </c>
      <c r="B300" s="209" t="s">
        <v>871</v>
      </c>
      <c r="C300" s="215" t="s">
        <v>3388</v>
      </c>
      <c r="D300" s="143" t="s">
        <v>859</v>
      </c>
      <c r="E300" s="209"/>
      <c r="F300" s="160"/>
      <c r="G300" s="164"/>
      <c r="H300" s="160"/>
      <c r="I300" s="164"/>
      <c r="J300" s="178" t="s">
        <v>1</v>
      </c>
      <c r="K300" s="178" t="s">
        <v>1</v>
      </c>
      <c r="L300" s="239"/>
    </row>
    <row r="301" spans="1:12" ht="20.100000000000001" customHeight="1">
      <c r="A301" s="99"/>
      <c r="B301" s="192"/>
      <c r="C301" s="210"/>
      <c r="D301" s="102" t="s">
        <v>860</v>
      </c>
      <c r="E301" s="192"/>
      <c r="F301" s="103"/>
      <c r="G301" s="104"/>
      <c r="H301" s="103"/>
      <c r="I301" s="104"/>
      <c r="J301" s="105"/>
      <c r="K301" s="105"/>
      <c r="L301" s="240"/>
    </row>
    <row r="302" spans="1:12" ht="20.100000000000001" customHeight="1">
      <c r="A302" s="99"/>
      <c r="B302" s="192"/>
      <c r="C302" s="210"/>
      <c r="D302" s="102" t="s">
        <v>861</v>
      </c>
      <c r="E302" s="192"/>
      <c r="F302" s="103"/>
      <c r="G302" s="104"/>
      <c r="H302" s="103"/>
      <c r="I302" s="104"/>
      <c r="J302" s="105"/>
      <c r="K302" s="105"/>
      <c r="L302" s="240"/>
    </row>
    <row r="303" spans="1:12" ht="20.100000000000001" customHeight="1">
      <c r="A303" s="99"/>
      <c r="B303" s="192"/>
      <c r="C303" s="210"/>
      <c r="D303" s="102" t="s">
        <v>862</v>
      </c>
      <c r="E303" s="192"/>
      <c r="F303" s="103"/>
      <c r="G303" s="104"/>
      <c r="H303" s="103"/>
      <c r="I303" s="104"/>
      <c r="J303" s="105"/>
      <c r="K303" s="105"/>
      <c r="L303" s="240"/>
    </row>
    <row r="304" spans="1:12" ht="20.100000000000001" customHeight="1">
      <c r="A304" s="99"/>
      <c r="B304" s="192"/>
      <c r="C304" s="210"/>
      <c r="D304" s="102" t="s">
        <v>863</v>
      </c>
      <c r="E304" s="192"/>
      <c r="F304" s="103"/>
      <c r="G304" s="104"/>
      <c r="H304" s="103"/>
      <c r="I304" s="104"/>
      <c r="J304" s="105"/>
      <c r="K304" s="105"/>
      <c r="L304" s="240"/>
    </row>
    <row r="305" spans="1:12" ht="20.100000000000001" customHeight="1">
      <c r="A305" s="99"/>
      <c r="B305" s="192"/>
      <c r="C305" s="210"/>
      <c r="D305" s="102" t="s">
        <v>864</v>
      </c>
      <c r="E305" s="192"/>
      <c r="F305" s="103"/>
      <c r="G305" s="104"/>
      <c r="H305" s="103"/>
      <c r="I305" s="104"/>
      <c r="J305" s="105"/>
      <c r="K305" s="105"/>
      <c r="L305" s="240"/>
    </row>
    <row r="306" spans="1:12" ht="20.100000000000001" customHeight="1">
      <c r="A306" s="99"/>
      <c r="B306" s="192"/>
      <c r="C306" s="210"/>
      <c r="D306" s="102" t="s">
        <v>865</v>
      </c>
      <c r="E306" s="192"/>
      <c r="F306" s="103"/>
      <c r="G306" s="104"/>
      <c r="H306" s="103"/>
      <c r="I306" s="104"/>
      <c r="J306" s="105"/>
      <c r="K306" s="105"/>
      <c r="L306" s="240"/>
    </row>
    <row r="307" spans="1:12" ht="20.100000000000001" customHeight="1">
      <c r="A307" s="99"/>
      <c r="B307" s="192"/>
      <c r="C307" s="210"/>
      <c r="D307" s="102" t="s">
        <v>866</v>
      </c>
      <c r="E307" s="192"/>
      <c r="F307" s="103"/>
      <c r="G307" s="104"/>
      <c r="H307" s="103"/>
      <c r="I307" s="104"/>
      <c r="J307" s="105"/>
      <c r="K307" s="105"/>
      <c r="L307" s="240"/>
    </row>
    <row r="308" spans="1:12" ht="20.100000000000001" customHeight="1">
      <c r="A308" s="99"/>
      <c r="B308" s="192"/>
      <c r="C308" s="210"/>
      <c r="D308" s="102" t="s">
        <v>867</v>
      </c>
      <c r="E308" s="192"/>
      <c r="F308" s="103"/>
      <c r="G308" s="104"/>
      <c r="H308" s="103"/>
      <c r="I308" s="104"/>
      <c r="J308" s="105"/>
      <c r="K308" s="105"/>
      <c r="L308" s="240"/>
    </row>
    <row r="309" spans="1:12" ht="20.100000000000001" customHeight="1">
      <c r="A309" s="99"/>
      <c r="B309" s="192"/>
      <c r="C309" s="210"/>
      <c r="D309" s="102" t="s">
        <v>1980</v>
      </c>
      <c r="E309" s="192"/>
      <c r="F309" s="103"/>
      <c r="G309" s="104"/>
      <c r="H309" s="103"/>
      <c r="I309" s="104"/>
      <c r="J309" s="105"/>
      <c r="K309" s="105"/>
      <c r="L309" s="240"/>
    </row>
    <row r="310" spans="1:12" ht="20.100000000000001" customHeight="1">
      <c r="A310" s="99"/>
      <c r="B310" s="192"/>
      <c r="C310" s="210"/>
      <c r="D310" s="102" t="s">
        <v>1981</v>
      </c>
      <c r="E310" s="192"/>
      <c r="F310" s="103"/>
      <c r="G310" s="104"/>
      <c r="H310" s="103"/>
      <c r="I310" s="104"/>
      <c r="J310" s="105"/>
      <c r="K310" s="105"/>
      <c r="L310" s="240"/>
    </row>
    <row r="311" spans="1:12" ht="20.100000000000001" customHeight="1">
      <c r="A311" s="99"/>
      <c r="B311" s="192"/>
      <c r="C311" s="210"/>
      <c r="D311" s="102" t="s">
        <v>1982</v>
      </c>
      <c r="E311" s="192"/>
      <c r="F311" s="103"/>
      <c r="G311" s="104"/>
      <c r="H311" s="103"/>
      <c r="I311" s="104"/>
      <c r="J311" s="105"/>
      <c r="K311" s="105"/>
      <c r="L311" s="240"/>
    </row>
    <row r="312" spans="1:12" ht="20.100000000000001" customHeight="1">
      <c r="A312" s="99"/>
      <c r="B312" s="192"/>
      <c r="C312" s="210"/>
      <c r="D312" s="102" t="s">
        <v>1983</v>
      </c>
      <c r="E312" s="192"/>
      <c r="F312" s="103"/>
      <c r="G312" s="104"/>
      <c r="H312" s="103"/>
      <c r="I312" s="104"/>
      <c r="J312" s="105"/>
      <c r="K312" s="105"/>
      <c r="L312" s="240"/>
    </row>
    <row r="313" spans="1:12" ht="20.100000000000001" customHeight="1">
      <c r="A313" s="99"/>
      <c r="B313" s="192"/>
      <c r="C313" s="210"/>
      <c r="D313" s="102" t="s">
        <v>1984</v>
      </c>
      <c r="E313" s="192"/>
      <c r="F313" s="103"/>
      <c r="G313" s="104"/>
      <c r="H313" s="103"/>
      <c r="I313" s="104"/>
      <c r="J313" s="105"/>
      <c r="K313" s="105"/>
      <c r="L313" s="240"/>
    </row>
    <row r="314" spans="1:12" ht="20.100000000000001" customHeight="1">
      <c r="A314" s="99"/>
      <c r="B314" s="192"/>
      <c r="C314" s="210"/>
      <c r="D314" s="102" t="s">
        <v>1985</v>
      </c>
      <c r="E314" s="192"/>
      <c r="F314" s="103"/>
      <c r="G314" s="104"/>
      <c r="H314" s="103"/>
      <c r="I314" s="104"/>
      <c r="J314" s="105"/>
      <c r="K314" s="105"/>
      <c r="L314" s="240"/>
    </row>
    <row r="315" spans="1:12" ht="20.100000000000001" customHeight="1">
      <c r="A315" s="141" t="s">
        <v>3376</v>
      </c>
      <c r="B315" s="209" t="s">
        <v>872</v>
      </c>
      <c r="C315" s="215" t="s">
        <v>3388</v>
      </c>
      <c r="D315" s="143" t="s">
        <v>859</v>
      </c>
      <c r="E315" s="209"/>
      <c r="F315" s="160"/>
      <c r="G315" s="164"/>
      <c r="H315" s="160"/>
      <c r="I315" s="164"/>
      <c r="J315" s="178" t="s">
        <v>1</v>
      </c>
      <c r="K315" s="178" t="s">
        <v>1</v>
      </c>
      <c r="L315" s="239"/>
    </row>
    <row r="316" spans="1:12" ht="20.100000000000001" customHeight="1">
      <c r="A316" s="99"/>
      <c r="B316" s="192"/>
      <c r="C316" s="210"/>
      <c r="D316" s="102" t="s">
        <v>860</v>
      </c>
      <c r="E316" s="192"/>
      <c r="F316" s="103"/>
      <c r="G316" s="104"/>
      <c r="H316" s="103"/>
      <c r="I316" s="104"/>
      <c r="J316" s="105"/>
      <c r="K316" s="105"/>
      <c r="L316" s="240"/>
    </row>
    <row r="317" spans="1:12" ht="20.100000000000001" customHeight="1">
      <c r="A317" s="99"/>
      <c r="B317" s="192"/>
      <c r="C317" s="210"/>
      <c r="D317" s="102" t="s">
        <v>861</v>
      </c>
      <c r="E317" s="192"/>
      <c r="F317" s="103"/>
      <c r="G317" s="104"/>
      <c r="H317" s="103"/>
      <c r="I317" s="104"/>
      <c r="J317" s="105"/>
      <c r="K317" s="105"/>
      <c r="L317" s="240"/>
    </row>
    <row r="318" spans="1:12" ht="20.100000000000001" customHeight="1">
      <c r="A318" s="99"/>
      <c r="B318" s="192"/>
      <c r="C318" s="210"/>
      <c r="D318" s="102" t="s">
        <v>862</v>
      </c>
      <c r="E318" s="192"/>
      <c r="F318" s="103"/>
      <c r="G318" s="104"/>
      <c r="H318" s="103"/>
      <c r="I318" s="104"/>
      <c r="J318" s="105"/>
      <c r="K318" s="105"/>
      <c r="L318" s="240"/>
    </row>
    <row r="319" spans="1:12" ht="20.100000000000001" customHeight="1">
      <c r="A319" s="99"/>
      <c r="B319" s="192"/>
      <c r="C319" s="210"/>
      <c r="D319" s="102" t="s">
        <v>863</v>
      </c>
      <c r="E319" s="192"/>
      <c r="F319" s="103"/>
      <c r="G319" s="104"/>
      <c r="H319" s="103"/>
      <c r="I319" s="104"/>
      <c r="J319" s="105"/>
      <c r="K319" s="105"/>
      <c r="L319" s="240"/>
    </row>
    <row r="320" spans="1:12" ht="20.100000000000001" customHeight="1">
      <c r="A320" s="99"/>
      <c r="B320" s="192"/>
      <c r="C320" s="210"/>
      <c r="D320" s="102" t="s">
        <v>864</v>
      </c>
      <c r="E320" s="192"/>
      <c r="F320" s="103"/>
      <c r="G320" s="104"/>
      <c r="H320" s="103"/>
      <c r="I320" s="104"/>
      <c r="J320" s="105"/>
      <c r="K320" s="105"/>
      <c r="L320" s="240"/>
    </row>
    <row r="321" spans="1:12" ht="20.100000000000001" customHeight="1">
      <c r="A321" s="99"/>
      <c r="B321" s="192"/>
      <c r="C321" s="210"/>
      <c r="D321" s="102" t="s">
        <v>865</v>
      </c>
      <c r="E321" s="192"/>
      <c r="F321" s="103"/>
      <c r="G321" s="104"/>
      <c r="H321" s="103"/>
      <c r="I321" s="104"/>
      <c r="J321" s="105"/>
      <c r="K321" s="105"/>
      <c r="L321" s="240"/>
    </row>
    <row r="322" spans="1:12" ht="20.100000000000001" customHeight="1">
      <c r="A322" s="99"/>
      <c r="B322" s="192"/>
      <c r="C322" s="210"/>
      <c r="D322" s="102" t="s">
        <v>866</v>
      </c>
      <c r="E322" s="192"/>
      <c r="F322" s="103"/>
      <c r="G322" s="104"/>
      <c r="H322" s="103"/>
      <c r="I322" s="104"/>
      <c r="J322" s="105"/>
      <c r="K322" s="105"/>
      <c r="L322" s="240"/>
    </row>
    <row r="323" spans="1:12" ht="20.100000000000001" customHeight="1">
      <c r="A323" s="99"/>
      <c r="B323" s="192"/>
      <c r="C323" s="210"/>
      <c r="D323" s="102" t="s">
        <v>867</v>
      </c>
      <c r="E323" s="192"/>
      <c r="F323" s="103"/>
      <c r="G323" s="104"/>
      <c r="H323" s="103"/>
      <c r="I323" s="104"/>
      <c r="J323" s="105"/>
      <c r="K323" s="105"/>
      <c r="L323" s="240"/>
    </row>
    <row r="324" spans="1:12" ht="20.100000000000001" customHeight="1">
      <c r="A324" s="99"/>
      <c r="B324" s="192"/>
      <c r="C324" s="210"/>
      <c r="D324" s="102" t="s">
        <v>1980</v>
      </c>
      <c r="E324" s="192"/>
      <c r="F324" s="103"/>
      <c r="G324" s="104"/>
      <c r="H324" s="103"/>
      <c r="I324" s="104"/>
      <c r="J324" s="105"/>
      <c r="K324" s="105"/>
      <c r="L324" s="240"/>
    </row>
    <row r="325" spans="1:12" ht="20.100000000000001" customHeight="1">
      <c r="A325" s="99"/>
      <c r="B325" s="192"/>
      <c r="C325" s="210"/>
      <c r="D325" s="102" t="s">
        <v>1981</v>
      </c>
      <c r="E325" s="192"/>
      <c r="F325" s="103"/>
      <c r="G325" s="104"/>
      <c r="H325" s="103"/>
      <c r="I325" s="104"/>
      <c r="J325" s="105"/>
      <c r="K325" s="105"/>
      <c r="L325" s="240"/>
    </row>
    <row r="326" spans="1:12" ht="20.100000000000001" customHeight="1">
      <c r="A326" s="99"/>
      <c r="B326" s="192"/>
      <c r="C326" s="210"/>
      <c r="D326" s="102" t="s">
        <v>1982</v>
      </c>
      <c r="E326" s="192"/>
      <c r="F326" s="103"/>
      <c r="G326" s="104"/>
      <c r="H326" s="103"/>
      <c r="I326" s="104"/>
      <c r="J326" s="105"/>
      <c r="K326" s="105"/>
      <c r="L326" s="240"/>
    </row>
    <row r="327" spans="1:12" ht="20.100000000000001" customHeight="1">
      <c r="A327" s="99"/>
      <c r="B327" s="192"/>
      <c r="C327" s="210"/>
      <c r="D327" s="102" t="s">
        <v>1983</v>
      </c>
      <c r="E327" s="192"/>
      <c r="F327" s="103"/>
      <c r="G327" s="104"/>
      <c r="H327" s="103"/>
      <c r="I327" s="104"/>
      <c r="J327" s="105"/>
      <c r="K327" s="105"/>
      <c r="L327" s="240"/>
    </row>
    <row r="328" spans="1:12" ht="20.100000000000001" customHeight="1">
      <c r="A328" s="99"/>
      <c r="B328" s="192"/>
      <c r="C328" s="210"/>
      <c r="D328" s="102" t="s">
        <v>1984</v>
      </c>
      <c r="E328" s="192"/>
      <c r="F328" s="103"/>
      <c r="G328" s="104"/>
      <c r="H328" s="103"/>
      <c r="I328" s="104"/>
      <c r="J328" s="105"/>
      <c r="K328" s="105"/>
      <c r="L328" s="240"/>
    </row>
    <row r="329" spans="1:12" ht="20.100000000000001" customHeight="1">
      <c r="A329" s="99"/>
      <c r="B329" s="192"/>
      <c r="C329" s="210"/>
      <c r="D329" s="102" t="s">
        <v>1985</v>
      </c>
      <c r="E329" s="192"/>
      <c r="F329" s="103"/>
      <c r="G329" s="104"/>
      <c r="H329" s="103"/>
      <c r="I329" s="104"/>
      <c r="J329" s="105"/>
      <c r="K329" s="105"/>
      <c r="L329" s="240"/>
    </row>
    <row r="330" spans="1:12" ht="20.100000000000001" customHeight="1">
      <c r="A330" s="141" t="s">
        <v>3377</v>
      </c>
      <c r="B330" s="209" t="s">
        <v>873</v>
      </c>
      <c r="C330" s="215" t="s">
        <v>3388</v>
      </c>
      <c r="D330" s="143" t="s">
        <v>859</v>
      </c>
      <c r="E330" s="209"/>
      <c r="F330" s="160"/>
      <c r="G330" s="164"/>
      <c r="H330" s="160"/>
      <c r="I330" s="164"/>
      <c r="J330" s="178" t="s">
        <v>1</v>
      </c>
      <c r="K330" s="178" t="s">
        <v>1</v>
      </c>
      <c r="L330" s="239"/>
    </row>
    <row r="331" spans="1:12" ht="20.100000000000001" customHeight="1">
      <c r="A331" s="99"/>
      <c r="B331" s="192"/>
      <c r="C331" s="210"/>
      <c r="D331" s="102" t="s">
        <v>860</v>
      </c>
      <c r="E331" s="192"/>
      <c r="F331" s="103"/>
      <c r="G331" s="104"/>
      <c r="H331" s="103"/>
      <c r="I331" s="104"/>
      <c r="J331" s="105"/>
      <c r="K331" s="105"/>
      <c r="L331" s="240"/>
    </row>
    <row r="332" spans="1:12" ht="20.100000000000001" customHeight="1">
      <c r="A332" s="99"/>
      <c r="B332" s="192"/>
      <c r="C332" s="210"/>
      <c r="D332" s="102" t="s">
        <v>861</v>
      </c>
      <c r="E332" s="192"/>
      <c r="F332" s="103"/>
      <c r="G332" s="104"/>
      <c r="H332" s="103"/>
      <c r="I332" s="104"/>
      <c r="J332" s="105"/>
      <c r="K332" s="105"/>
      <c r="L332" s="240"/>
    </row>
    <row r="333" spans="1:12" ht="20.100000000000001" customHeight="1">
      <c r="A333" s="99"/>
      <c r="B333" s="192"/>
      <c r="C333" s="210"/>
      <c r="D333" s="102" t="s">
        <v>862</v>
      </c>
      <c r="E333" s="192"/>
      <c r="F333" s="103"/>
      <c r="G333" s="104"/>
      <c r="H333" s="103"/>
      <c r="I333" s="104"/>
      <c r="J333" s="105"/>
      <c r="K333" s="105"/>
      <c r="L333" s="240"/>
    </row>
    <row r="334" spans="1:12" ht="20.100000000000001" customHeight="1">
      <c r="A334" s="99"/>
      <c r="B334" s="192"/>
      <c r="C334" s="210"/>
      <c r="D334" s="102" t="s">
        <v>863</v>
      </c>
      <c r="E334" s="192"/>
      <c r="F334" s="103"/>
      <c r="G334" s="104"/>
      <c r="H334" s="103"/>
      <c r="I334" s="104"/>
      <c r="J334" s="105"/>
      <c r="K334" s="105"/>
      <c r="L334" s="240"/>
    </row>
    <row r="335" spans="1:12" ht="20.100000000000001" customHeight="1">
      <c r="A335" s="99"/>
      <c r="B335" s="192"/>
      <c r="C335" s="210"/>
      <c r="D335" s="102" t="s">
        <v>864</v>
      </c>
      <c r="E335" s="192"/>
      <c r="F335" s="103"/>
      <c r="G335" s="104"/>
      <c r="H335" s="103"/>
      <c r="I335" s="104"/>
      <c r="J335" s="105"/>
      <c r="K335" s="105"/>
      <c r="L335" s="240"/>
    </row>
    <row r="336" spans="1:12" ht="20.100000000000001" customHeight="1">
      <c r="A336" s="99"/>
      <c r="B336" s="192"/>
      <c r="C336" s="210"/>
      <c r="D336" s="102" t="s">
        <v>865</v>
      </c>
      <c r="E336" s="192"/>
      <c r="F336" s="103"/>
      <c r="G336" s="104"/>
      <c r="H336" s="103"/>
      <c r="I336" s="104"/>
      <c r="J336" s="105"/>
      <c r="K336" s="105"/>
      <c r="L336" s="240"/>
    </row>
    <row r="337" spans="1:12" ht="20.100000000000001" customHeight="1">
      <c r="A337" s="99"/>
      <c r="B337" s="192"/>
      <c r="C337" s="210"/>
      <c r="D337" s="102" t="s">
        <v>866</v>
      </c>
      <c r="E337" s="192"/>
      <c r="F337" s="103"/>
      <c r="G337" s="104"/>
      <c r="H337" s="103"/>
      <c r="I337" s="104"/>
      <c r="J337" s="105"/>
      <c r="K337" s="105"/>
      <c r="L337" s="240"/>
    </row>
    <row r="338" spans="1:12" ht="20.100000000000001" customHeight="1">
      <c r="A338" s="99"/>
      <c r="B338" s="192"/>
      <c r="C338" s="210"/>
      <c r="D338" s="102" t="s">
        <v>867</v>
      </c>
      <c r="E338" s="192"/>
      <c r="F338" s="103"/>
      <c r="G338" s="104"/>
      <c r="H338" s="103"/>
      <c r="I338" s="104"/>
      <c r="J338" s="105"/>
      <c r="K338" s="105"/>
      <c r="L338" s="240"/>
    </row>
    <row r="339" spans="1:12" ht="20.100000000000001" customHeight="1">
      <c r="A339" s="99"/>
      <c r="B339" s="192"/>
      <c r="C339" s="210"/>
      <c r="D339" s="102" t="s">
        <v>1980</v>
      </c>
      <c r="E339" s="192"/>
      <c r="F339" s="103"/>
      <c r="G339" s="104"/>
      <c r="H339" s="103"/>
      <c r="I339" s="104"/>
      <c r="J339" s="105"/>
      <c r="K339" s="105"/>
      <c r="L339" s="240"/>
    </row>
    <row r="340" spans="1:12" ht="20.100000000000001" customHeight="1">
      <c r="A340" s="99"/>
      <c r="B340" s="192"/>
      <c r="C340" s="210"/>
      <c r="D340" s="102" t="s">
        <v>1981</v>
      </c>
      <c r="E340" s="192"/>
      <c r="F340" s="103"/>
      <c r="G340" s="104"/>
      <c r="H340" s="103"/>
      <c r="I340" s="104"/>
      <c r="J340" s="105"/>
      <c r="K340" s="105"/>
      <c r="L340" s="240"/>
    </row>
    <row r="341" spans="1:12" ht="20.100000000000001" customHeight="1">
      <c r="A341" s="99"/>
      <c r="B341" s="192"/>
      <c r="C341" s="210"/>
      <c r="D341" s="102" t="s">
        <v>1982</v>
      </c>
      <c r="E341" s="192"/>
      <c r="F341" s="103"/>
      <c r="G341" s="104"/>
      <c r="H341" s="103"/>
      <c r="I341" s="104"/>
      <c r="J341" s="105"/>
      <c r="K341" s="105"/>
      <c r="L341" s="240"/>
    </row>
    <row r="342" spans="1:12" ht="20.100000000000001" customHeight="1">
      <c r="A342" s="99"/>
      <c r="B342" s="192"/>
      <c r="C342" s="210"/>
      <c r="D342" s="102" t="s">
        <v>1983</v>
      </c>
      <c r="E342" s="192"/>
      <c r="F342" s="103"/>
      <c r="G342" s="104"/>
      <c r="H342" s="103"/>
      <c r="I342" s="104"/>
      <c r="J342" s="105"/>
      <c r="K342" s="105"/>
      <c r="L342" s="240"/>
    </row>
    <row r="343" spans="1:12" ht="20.100000000000001" customHeight="1">
      <c r="A343" s="99"/>
      <c r="B343" s="192"/>
      <c r="C343" s="210"/>
      <c r="D343" s="102" t="s">
        <v>1984</v>
      </c>
      <c r="E343" s="192"/>
      <c r="F343" s="103"/>
      <c r="G343" s="104"/>
      <c r="H343" s="103"/>
      <c r="I343" s="104"/>
      <c r="J343" s="105"/>
      <c r="K343" s="105"/>
      <c r="L343" s="240"/>
    </row>
    <row r="344" spans="1:12" ht="20.100000000000001" customHeight="1">
      <c r="A344" s="99"/>
      <c r="B344" s="192"/>
      <c r="C344" s="210"/>
      <c r="D344" s="102" t="s">
        <v>1985</v>
      </c>
      <c r="E344" s="192"/>
      <c r="F344" s="103"/>
      <c r="G344" s="104"/>
      <c r="H344" s="103"/>
      <c r="I344" s="104"/>
      <c r="J344" s="105"/>
      <c r="K344" s="105"/>
      <c r="L344" s="240"/>
    </row>
    <row r="345" spans="1:12" ht="20.100000000000001" customHeight="1">
      <c r="A345" s="141" t="s">
        <v>3378</v>
      </c>
      <c r="B345" s="209" t="s">
        <v>874</v>
      </c>
      <c r="C345" s="215" t="s">
        <v>3388</v>
      </c>
      <c r="D345" s="143" t="s">
        <v>859</v>
      </c>
      <c r="E345" s="209"/>
      <c r="F345" s="160"/>
      <c r="G345" s="164"/>
      <c r="H345" s="160"/>
      <c r="I345" s="164"/>
      <c r="J345" s="178" t="s">
        <v>1</v>
      </c>
      <c r="K345" s="178" t="s">
        <v>1</v>
      </c>
      <c r="L345" s="239"/>
    </row>
    <row r="346" spans="1:12" ht="20.100000000000001" customHeight="1">
      <c r="A346" s="99"/>
      <c r="B346" s="192"/>
      <c r="C346" s="210"/>
      <c r="D346" s="102" t="s">
        <v>860</v>
      </c>
      <c r="E346" s="192"/>
      <c r="F346" s="103"/>
      <c r="G346" s="104"/>
      <c r="H346" s="103"/>
      <c r="I346" s="104"/>
      <c r="J346" s="105"/>
      <c r="K346" s="105"/>
      <c r="L346" s="240"/>
    </row>
    <row r="347" spans="1:12" ht="20.100000000000001" customHeight="1">
      <c r="A347" s="99"/>
      <c r="B347" s="192"/>
      <c r="C347" s="210"/>
      <c r="D347" s="102" t="s">
        <v>861</v>
      </c>
      <c r="E347" s="192"/>
      <c r="F347" s="103"/>
      <c r="G347" s="104"/>
      <c r="H347" s="103"/>
      <c r="I347" s="104"/>
      <c r="J347" s="105"/>
      <c r="K347" s="105"/>
      <c r="L347" s="240"/>
    </row>
    <row r="348" spans="1:12" ht="20.100000000000001" customHeight="1">
      <c r="A348" s="99"/>
      <c r="B348" s="192"/>
      <c r="C348" s="210"/>
      <c r="D348" s="102" t="s">
        <v>862</v>
      </c>
      <c r="E348" s="192"/>
      <c r="F348" s="103"/>
      <c r="G348" s="104"/>
      <c r="H348" s="103"/>
      <c r="I348" s="104"/>
      <c r="J348" s="105"/>
      <c r="K348" s="105"/>
      <c r="L348" s="240"/>
    </row>
    <row r="349" spans="1:12" ht="20.100000000000001" customHeight="1">
      <c r="A349" s="99"/>
      <c r="B349" s="192"/>
      <c r="C349" s="210"/>
      <c r="D349" s="102" t="s">
        <v>863</v>
      </c>
      <c r="E349" s="192"/>
      <c r="F349" s="103"/>
      <c r="G349" s="104"/>
      <c r="H349" s="103"/>
      <c r="I349" s="104"/>
      <c r="J349" s="105"/>
      <c r="K349" s="105"/>
      <c r="L349" s="240"/>
    </row>
    <row r="350" spans="1:12" ht="20.100000000000001" customHeight="1">
      <c r="A350" s="99"/>
      <c r="B350" s="192"/>
      <c r="C350" s="210"/>
      <c r="D350" s="102" t="s">
        <v>864</v>
      </c>
      <c r="E350" s="192"/>
      <c r="F350" s="103"/>
      <c r="G350" s="104"/>
      <c r="H350" s="103"/>
      <c r="I350" s="104"/>
      <c r="J350" s="105"/>
      <c r="K350" s="105"/>
      <c r="L350" s="240"/>
    </row>
    <row r="351" spans="1:12" ht="20.100000000000001" customHeight="1">
      <c r="A351" s="99"/>
      <c r="B351" s="192"/>
      <c r="C351" s="210"/>
      <c r="D351" s="102" t="s">
        <v>865</v>
      </c>
      <c r="E351" s="192"/>
      <c r="F351" s="103"/>
      <c r="G351" s="104"/>
      <c r="H351" s="103"/>
      <c r="I351" s="104"/>
      <c r="J351" s="105"/>
      <c r="K351" s="105"/>
      <c r="L351" s="240"/>
    </row>
    <row r="352" spans="1:12" ht="20.100000000000001" customHeight="1">
      <c r="A352" s="99"/>
      <c r="B352" s="192"/>
      <c r="C352" s="210"/>
      <c r="D352" s="102" t="s">
        <v>866</v>
      </c>
      <c r="E352" s="192"/>
      <c r="F352" s="103"/>
      <c r="G352" s="104"/>
      <c r="H352" s="103"/>
      <c r="I352" s="104"/>
      <c r="J352" s="105"/>
      <c r="K352" s="105"/>
      <c r="L352" s="240"/>
    </row>
    <row r="353" spans="1:12" ht="20.100000000000001" customHeight="1">
      <c r="A353" s="99"/>
      <c r="B353" s="192"/>
      <c r="C353" s="210"/>
      <c r="D353" s="102" t="s">
        <v>867</v>
      </c>
      <c r="E353" s="192"/>
      <c r="F353" s="103"/>
      <c r="G353" s="104"/>
      <c r="H353" s="103"/>
      <c r="I353" s="104"/>
      <c r="J353" s="105"/>
      <c r="K353" s="105"/>
      <c r="L353" s="240"/>
    </row>
    <row r="354" spans="1:12" ht="20.100000000000001" customHeight="1">
      <c r="A354" s="99"/>
      <c r="B354" s="192"/>
      <c r="C354" s="210"/>
      <c r="D354" s="102" t="s">
        <v>1980</v>
      </c>
      <c r="E354" s="192"/>
      <c r="F354" s="103"/>
      <c r="G354" s="104"/>
      <c r="H354" s="103"/>
      <c r="I354" s="104"/>
      <c r="J354" s="105"/>
      <c r="K354" s="105"/>
      <c r="L354" s="240"/>
    </row>
    <row r="355" spans="1:12" ht="20.100000000000001" customHeight="1">
      <c r="A355" s="99"/>
      <c r="B355" s="192"/>
      <c r="C355" s="210"/>
      <c r="D355" s="102" t="s">
        <v>1981</v>
      </c>
      <c r="E355" s="192"/>
      <c r="F355" s="103"/>
      <c r="G355" s="104"/>
      <c r="H355" s="103"/>
      <c r="I355" s="104"/>
      <c r="J355" s="105"/>
      <c r="K355" s="105"/>
      <c r="L355" s="240"/>
    </row>
    <row r="356" spans="1:12" ht="20.100000000000001" customHeight="1">
      <c r="A356" s="99"/>
      <c r="B356" s="192"/>
      <c r="C356" s="210"/>
      <c r="D356" s="102" t="s">
        <v>1982</v>
      </c>
      <c r="E356" s="192"/>
      <c r="F356" s="103"/>
      <c r="G356" s="104"/>
      <c r="H356" s="103"/>
      <c r="I356" s="104"/>
      <c r="J356" s="105"/>
      <c r="K356" s="105"/>
      <c r="L356" s="240"/>
    </row>
    <row r="357" spans="1:12" ht="20.100000000000001" customHeight="1">
      <c r="A357" s="99"/>
      <c r="B357" s="192"/>
      <c r="C357" s="210"/>
      <c r="D357" s="102" t="s">
        <v>1983</v>
      </c>
      <c r="E357" s="192"/>
      <c r="F357" s="103"/>
      <c r="G357" s="104"/>
      <c r="H357" s="103"/>
      <c r="I357" s="104"/>
      <c r="J357" s="105"/>
      <c r="K357" s="105"/>
      <c r="L357" s="240"/>
    </row>
    <row r="358" spans="1:12" ht="20.100000000000001" customHeight="1">
      <c r="A358" s="99"/>
      <c r="B358" s="192"/>
      <c r="C358" s="210"/>
      <c r="D358" s="102" t="s">
        <v>1984</v>
      </c>
      <c r="E358" s="192"/>
      <c r="F358" s="103"/>
      <c r="G358" s="104"/>
      <c r="H358" s="103"/>
      <c r="I358" s="104"/>
      <c r="J358" s="105"/>
      <c r="K358" s="105"/>
      <c r="L358" s="240"/>
    </row>
    <row r="359" spans="1:12" ht="20.100000000000001" customHeight="1">
      <c r="A359" s="99"/>
      <c r="B359" s="192"/>
      <c r="C359" s="210"/>
      <c r="D359" s="102" t="s">
        <v>1985</v>
      </c>
      <c r="E359" s="192"/>
      <c r="F359" s="103"/>
      <c r="G359" s="104"/>
      <c r="H359" s="103"/>
      <c r="I359" s="104"/>
      <c r="J359" s="105"/>
      <c r="K359" s="105"/>
      <c r="L359" s="240"/>
    </row>
    <row r="360" spans="1:12" ht="20.100000000000001" customHeight="1">
      <c r="A360" s="141" t="s">
        <v>3379</v>
      </c>
      <c r="B360" s="209" t="s">
        <v>875</v>
      </c>
      <c r="C360" s="215" t="s">
        <v>3388</v>
      </c>
      <c r="D360" s="143" t="s">
        <v>859</v>
      </c>
      <c r="E360" s="209"/>
      <c r="F360" s="160"/>
      <c r="G360" s="164"/>
      <c r="H360" s="160"/>
      <c r="I360" s="164"/>
      <c r="J360" s="178" t="s">
        <v>1</v>
      </c>
      <c r="K360" s="178" t="s">
        <v>1</v>
      </c>
      <c r="L360" s="239"/>
    </row>
    <row r="361" spans="1:12" ht="20.100000000000001" customHeight="1">
      <c r="A361" s="99"/>
      <c r="B361" s="192"/>
      <c r="C361" s="210"/>
      <c r="D361" s="102" t="s">
        <v>860</v>
      </c>
      <c r="E361" s="192"/>
      <c r="F361" s="103"/>
      <c r="G361" s="104"/>
      <c r="H361" s="103"/>
      <c r="I361" s="104"/>
      <c r="J361" s="105"/>
      <c r="K361" s="105"/>
      <c r="L361" s="240"/>
    </row>
    <row r="362" spans="1:12" ht="20.100000000000001" customHeight="1">
      <c r="A362" s="99"/>
      <c r="B362" s="192"/>
      <c r="C362" s="210"/>
      <c r="D362" s="102" t="s">
        <v>861</v>
      </c>
      <c r="E362" s="192"/>
      <c r="F362" s="103"/>
      <c r="G362" s="104"/>
      <c r="H362" s="103"/>
      <c r="I362" s="104"/>
      <c r="J362" s="105"/>
      <c r="K362" s="105"/>
      <c r="L362" s="240"/>
    </row>
    <row r="363" spans="1:12" ht="20.100000000000001" customHeight="1">
      <c r="A363" s="99"/>
      <c r="B363" s="192"/>
      <c r="C363" s="210"/>
      <c r="D363" s="102" t="s">
        <v>862</v>
      </c>
      <c r="E363" s="192"/>
      <c r="F363" s="103"/>
      <c r="G363" s="104"/>
      <c r="H363" s="103"/>
      <c r="I363" s="104"/>
      <c r="J363" s="105"/>
      <c r="K363" s="105"/>
      <c r="L363" s="240"/>
    </row>
    <row r="364" spans="1:12" ht="20.100000000000001" customHeight="1">
      <c r="A364" s="99"/>
      <c r="B364" s="192"/>
      <c r="C364" s="210"/>
      <c r="D364" s="102" t="s">
        <v>863</v>
      </c>
      <c r="E364" s="192"/>
      <c r="F364" s="103"/>
      <c r="G364" s="104"/>
      <c r="H364" s="103"/>
      <c r="I364" s="104"/>
      <c r="J364" s="105"/>
      <c r="K364" s="105"/>
      <c r="L364" s="240"/>
    </row>
    <row r="365" spans="1:12" ht="20.100000000000001" customHeight="1">
      <c r="A365" s="99"/>
      <c r="B365" s="192"/>
      <c r="C365" s="210"/>
      <c r="D365" s="102" t="s">
        <v>864</v>
      </c>
      <c r="E365" s="192"/>
      <c r="F365" s="103"/>
      <c r="G365" s="104"/>
      <c r="H365" s="103"/>
      <c r="I365" s="104"/>
      <c r="J365" s="105"/>
      <c r="K365" s="105"/>
      <c r="L365" s="240"/>
    </row>
    <row r="366" spans="1:12" ht="20.100000000000001" customHeight="1">
      <c r="A366" s="99"/>
      <c r="B366" s="192"/>
      <c r="C366" s="210"/>
      <c r="D366" s="102" t="s">
        <v>865</v>
      </c>
      <c r="E366" s="192"/>
      <c r="F366" s="103"/>
      <c r="G366" s="104"/>
      <c r="H366" s="103"/>
      <c r="I366" s="104"/>
      <c r="J366" s="105"/>
      <c r="K366" s="105"/>
      <c r="L366" s="240"/>
    </row>
    <row r="367" spans="1:12" ht="20.100000000000001" customHeight="1">
      <c r="A367" s="99"/>
      <c r="B367" s="192"/>
      <c r="C367" s="210"/>
      <c r="D367" s="102" t="s">
        <v>866</v>
      </c>
      <c r="E367" s="192"/>
      <c r="F367" s="103"/>
      <c r="G367" s="104"/>
      <c r="H367" s="103"/>
      <c r="I367" s="104"/>
      <c r="J367" s="105"/>
      <c r="K367" s="105"/>
      <c r="L367" s="240"/>
    </row>
    <row r="368" spans="1:12" ht="20.100000000000001" customHeight="1">
      <c r="A368" s="99"/>
      <c r="B368" s="192"/>
      <c r="C368" s="210"/>
      <c r="D368" s="102" t="s">
        <v>867</v>
      </c>
      <c r="E368" s="192"/>
      <c r="F368" s="103"/>
      <c r="G368" s="104"/>
      <c r="H368" s="103"/>
      <c r="I368" s="104"/>
      <c r="J368" s="105"/>
      <c r="K368" s="105"/>
      <c r="L368" s="240"/>
    </row>
    <row r="369" spans="1:12" ht="20.100000000000001" customHeight="1">
      <c r="A369" s="99"/>
      <c r="B369" s="192"/>
      <c r="C369" s="210"/>
      <c r="D369" s="102" t="s">
        <v>1980</v>
      </c>
      <c r="E369" s="192"/>
      <c r="F369" s="103"/>
      <c r="G369" s="104"/>
      <c r="H369" s="103"/>
      <c r="I369" s="104"/>
      <c r="J369" s="105"/>
      <c r="K369" s="105"/>
      <c r="L369" s="240"/>
    </row>
    <row r="370" spans="1:12" ht="20.100000000000001" customHeight="1">
      <c r="A370" s="99"/>
      <c r="B370" s="192"/>
      <c r="C370" s="210"/>
      <c r="D370" s="102" t="s">
        <v>1981</v>
      </c>
      <c r="E370" s="192"/>
      <c r="F370" s="103"/>
      <c r="G370" s="104"/>
      <c r="H370" s="103"/>
      <c r="I370" s="104"/>
      <c r="J370" s="105"/>
      <c r="K370" s="105"/>
      <c r="L370" s="240"/>
    </row>
    <row r="371" spans="1:12" ht="20.100000000000001" customHeight="1">
      <c r="A371" s="99"/>
      <c r="B371" s="192"/>
      <c r="C371" s="210"/>
      <c r="D371" s="102" t="s">
        <v>1982</v>
      </c>
      <c r="E371" s="192"/>
      <c r="F371" s="103"/>
      <c r="G371" s="104"/>
      <c r="H371" s="103"/>
      <c r="I371" s="104"/>
      <c r="J371" s="105"/>
      <c r="K371" s="105"/>
      <c r="L371" s="240"/>
    </row>
    <row r="372" spans="1:12" ht="20.100000000000001" customHeight="1">
      <c r="A372" s="99"/>
      <c r="B372" s="192"/>
      <c r="C372" s="210"/>
      <c r="D372" s="102" t="s">
        <v>1983</v>
      </c>
      <c r="E372" s="192"/>
      <c r="F372" s="103"/>
      <c r="G372" s="104"/>
      <c r="H372" s="103"/>
      <c r="I372" s="104"/>
      <c r="J372" s="105"/>
      <c r="K372" s="105"/>
      <c r="L372" s="240"/>
    </row>
    <row r="373" spans="1:12" ht="20.100000000000001" customHeight="1">
      <c r="A373" s="99"/>
      <c r="B373" s="192"/>
      <c r="C373" s="210"/>
      <c r="D373" s="102" t="s">
        <v>1984</v>
      </c>
      <c r="E373" s="192"/>
      <c r="F373" s="103"/>
      <c r="G373" s="104"/>
      <c r="H373" s="103"/>
      <c r="I373" s="104"/>
      <c r="J373" s="105"/>
      <c r="K373" s="105"/>
      <c r="L373" s="240"/>
    </row>
    <row r="374" spans="1:12" ht="20.100000000000001" customHeight="1">
      <c r="A374" s="99"/>
      <c r="B374" s="192"/>
      <c r="C374" s="210"/>
      <c r="D374" s="102" t="s">
        <v>1985</v>
      </c>
      <c r="E374" s="192"/>
      <c r="F374" s="103"/>
      <c r="G374" s="104"/>
      <c r="H374" s="103"/>
      <c r="I374" s="104"/>
      <c r="J374" s="105"/>
      <c r="K374" s="105"/>
      <c r="L374" s="240"/>
    </row>
    <row r="375" spans="1:12" ht="20.100000000000001" customHeight="1">
      <c r="A375" s="141" t="s">
        <v>3380</v>
      </c>
      <c r="B375" s="209" t="s">
        <v>876</v>
      </c>
      <c r="C375" s="215" t="s">
        <v>3388</v>
      </c>
      <c r="D375" s="143" t="s">
        <v>859</v>
      </c>
      <c r="E375" s="209"/>
      <c r="F375" s="160"/>
      <c r="G375" s="164"/>
      <c r="H375" s="160"/>
      <c r="I375" s="164"/>
      <c r="J375" s="178" t="s">
        <v>1</v>
      </c>
      <c r="K375" s="178" t="s">
        <v>1</v>
      </c>
      <c r="L375" s="239"/>
    </row>
    <row r="376" spans="1:12" ht="20.100000000000001" customHeight="1">
      <c r="A376" s="99"/>
      <c r="B376" s="192"/>
      <c r="C376" s="210"/>
      <c r="D376" s="102" t="s">
        <v>860</v>
      </c>
      <c r="E376" s="192"/>
      <c r="F376" s="103"/>
      <c r="G376" s="104"/>
      <c r="H376" s="103"/>
      <c r="I376" s="104"/>
      <c r="J376" s="105"/>
      <c r="K376" s="105"/>
      <c r="L376" s="240"/>
    </row>
    <row r="377" spans="1:12" ht="20.100000000000001" customHeight="1">
      <c r="A377" s="99"/>
      <c r="B377" s="192"/>
      <c r="C377" s="210"/>
      <c r="D377" s="102" t="s">
        <v>861</v>
      </c>
      <c r="E377" s="192"/>
      <c r="F377" s="103"/>
      <c r="G377" s="104"/>
      <c r="H377" s="103"/>
      <c r="I377" s="104"/>
      <c r="J377" s="105"/>
      <c r="K377" s="105"/>
      <c r="L377" s="240"/>
    </row>
    <row r="378" spans="1:12" ht="20.100000000000001" customHeight="1">
      <c r="A378" s="99"/>
      <c r="B378" s="192"/>
      <c r="C378" s="210"/>
      <c r="D378" s="102" t="s">
        <v>862</v>
      </c>
      <c r="E378" s="192"/>
      <c r="F378" s="103"/>
      <c r="G378" s="104"/>
      <c r="H378" s="103"/>
      <c r="I378" s="104"/>
      <c r="J378" s="105"/>
      <c r="K378" s="105"/>
      <c r="L378" s="240"/>
    </row>
    <row r="379" spans="1:12" ht="20.100000000000001" customHeight="1">
      <c r="A379" s="99"/>
      <c r="B379" s="192"/>
      <c r="C379" s="210"/>
      <c r="D379" s="102" t="s">
        <v>863</v>
      </c>
      <c r="E379" s="192"/>
      <c r="F379" s="103"/>
      <c r="G379" s="104"/>
      <c r="H379" s="103"/>
      <c r="I379" s="104"/>
      <c r="J379" s="105"/>
      <c r="K379" s="105"/>
      <c r="L379" s="240"/>
    </row>
    <row r="380" spans="1:12" ht="20.100000000000001" customHeight="1">
      <c r="A380" s="99"/>
      <c r="B380" s="192"/>
      <c r="C380" s="210"/>
      <c r="D380" s="102" t="s">
        <v>864</v>
      </c>
      <c r="E380" s="192"/>
      <c r="F380" s="103"/>
      <c r="G380" s="104"/>
      <c r="H380" s="103"/>
      <c r="I380" s="104"/>
      <c r="J380" s="105"/>
      <c r="K380" s="105"/>
      <c r="L380" s="240"/>
    </row>
    <row r="381" spans="1:12" ht="20.100000000000001" customHeight="1">
      <c r="A381" s="99"/>
      <c r="B381" s="192"/>
      <c r="C381" s="210"/>
      <c r="D381" s="102" t="s">
        <v>865</v>
      </c>
      <c r="E381" s="192"/>
      <c r="F381" s="103"/>
      <c r="G381" s="104"/>
      <c r="H381" s="103"/>
      <c r="I381" s="104"/>
      <c r="J381" s="105"/>
      <c r="K381" s="105"/>
      <c r="L381" s="240"/>
    </row>
    <row r="382" spans="1:12" ht="20.100000000000001" customHeight="1">
      <c r="A382" s="99"/>
      <c r="B382" s="192"/>
      <c r="C382" s="210"/>
      <c r="D382" s="102" t="s">
        <v>866</v>
      </c>
      <c r="E382" s="192"/>
      <c r="F382" s="103"/>
      <c r="G382" s="104"/>
      <c r="H382" s="103"/>
      <c r="I382" s="104"/>
      <c r="J382" s="105"/>
      <c r="K382" s="105"/>
      <c r="L382" s="240"/>
    </row>
    <row r="383" spans="1:12" ht="20.100000000000001" customHeight="1">
      <c r="A383" s="99"/>
      <c r="B383" s="192"/>
      <c r="C383" s="210"/>
      <c r="D383" s="102" t="s">
        <v>867</v>
      </c>
      <c r="E383" s="192"/>
      <c r="F383" s="103"/>
      <c r="G383" s="104"/>
      <c r="H383" s="103"/>
      <c r="I383" s="104"/>
      <c r="J383" s="105"/>
      <c r="K383" s="105"/>
      <c r="L383" s="240"/>
    </row>
    <row r="384" spans="1:12" ht="20.100000000000001" customHeight="1">
      <c r="A384" s="99"/>
      <c r="B384" s="192"/>
      <c r="C384" s="210"/>
      <c r="D384" s="102" t="s">
        <v>1980</v>
      </c>
      <c r="E384" s="192"/>
      <c r="F384" s="103"/>
      <c r="G384" s="104"/>
      <c r="H384" s="103"/>
      <c r="I384" s="104"/>
      <c r="J384" s="105"/>
      <c r="K384" s="105"/>
      <c r="L384" s="240"/>
    </row>
    <row r="385" spans="1:12" ht="20.100000000000001" customHeight="1">
      <c r="A385" s="99"/>
      <c r="B385" s="192"/>
      <c r="C385" s="210"/>
      <c r="D385" s="102" t="s">
        <v>1981</v>
      </c>
      <c r="E385" s="192"/>
      <c r="F385" s="103"/>
      <c r="G385" s="104"/>
      <c r="H385" s="103"/>
      <c r="I385" s="104"/>
      <c r="J385" s="105"/>
      <c r="K385" s="105"/>
      <c r="L385" s="240"/>
    </row>
    <row r="386" spans="1:12" ht="20.100000000000001" customHeight="1">
      <c r="A386" s="99"/>
      <c r="B386" s="192"/>
      <c r="C386" s="210"/>
      <c r="D386" s="102" t="s">
        <v>1982</v>
      </c>
      <c r="E386" s="192"/>
      <c r="F386" s="103"/>
      <c r="G386" s="104"/>
      <c r="H386" s="103"/>
      <c r="I386" s="104"/>
      <c r="J386" s="105"/>
      <c r="K386" s="105"/>
      <c r="L386" s="240"/>
    </row>
    <row r="387" spans="1:12" ht="20.100000000000001" customHeight="1">
      <c r="A387" s="99"/>
      <c r="B387" s="192"/>
      <c r="C387" s="210"/>
      <c r="D387" s="102" t="s">
        <v>1983</v>
      </c>
      <c r="E387" s="192"/>
      <c r="F387" s="103"/>
      <c r="G387" s="104"/>
      <c r="H387" s="103"/>
      <c r="I387" s="104"/>
      <c r="J387" s="105"/>
      <c r="K387" s="105"/>
      <c r="L387" s="240"/>
    </row>
    <row r="388" spans="1:12" ht="20.100000000000001" customHeight="1">
      <c r="A388" s="99"/>
      <c r="B388" s="192"/>
      <c r="C388" s="210"/>
      <c r="D388" s="102" t="s">
        <v>1984</v>
      </c>
      <c r="E388" s="192"/>
      <c r="F388" s="103"/>
      <c r="G388" s="104"/>
      <c r="H388" s="103"/>
      <c r="I388" s="104"/>
      <c r="J388" s="105"/>
      <c r="K388" s="105"/>
      <c r="L388" s="240"/>
    </row>
    <row r="389" spans="1:12" ht="20.100000000000001" customHeight="1">
      <c r="A389" s="99"/>
      <c r="B389" s="192"/>
      <c r="C389" s="210"/>
      <c r="D389" s="102" t="s">
        <v>1985</v>
      </c>
      <c r="E389" s="192"/>
      <c r="F389" s="103"/>
      <c r="G389" s="104"/>
      <c r="H389" s="103"/>
      <c r="I389" s="104"/>
      <c r="J389" s="105"/>
      <c r="K389" s="105"/>
      <c r="L389" s="240"/>
    </row>
    <row r="390" spans="1:12" ht="20.100000000000001" customHeight="1">
      <c r="A390" s="141" t="s">
        <v>3381</v>
      </c>
      <c r="B390" s="209" t="s">
        <v>877</v>
      </c>
      <c r="C390" s="215" t="s">
        <v>3388</v>
      </c>
      <c r="D390" s="143" t="s">
        <v>859</v>
      </c>
      <c r="E390" s="209"/>
      <c r="F390" s="160"/>
      <c r="G390" s="164"/>
      <c r="H390" s="160"/>
      <c r="I390" s="164"/>
      <c r="J390" s="178" t="s">
        <v>1</v>
      </c>
      <c r="K390" s="178" t="s">
        <v>1</v>
      </c>
      <c r="L390" s="239"/>
    </row>
    <row r="391" spans="1:12" ht="20.100000000000001" customHeight="1">
      <c r="A391" s="99"/>
      <c r="B391" s="192"/>
      <c r="C391" s="210"/>
      <c r="D391" s="102" t="s">
        <v>860</v>
      </c>
      <c r="E391" s="192"/>
      <c r="F391" s="103"/>
      <c r="G391" s="104"/>
      <c r="H391" s="103"/>
      <c r="I391" s="104"/>
      <c r="J391" s="105"/>
      <c r="K391" s="105"/>
      <c r="L391" s="240"/>
    </row>
    <row r="392" spans="1:12" ht="20.100000000000001" customHeight="1">
      <c r="A392" s="99"/>
      <c r="B392" s="192"/>
      <c r="C392" s="210"/>
      <c r="D392" s="102" t="s">
        <v>861</v>
      </c>
      <c r="E392" s="192"/>
      <c r="F392" s="103"/>
      <c r="G392" s="104"/>
      <c r="H392" s="103"/>
      <c r="I392" s="104"/>
      <c r="J392" s="105"/>
      <c r="K392" s="105"/>
      <c r="L392" s="240"/>
    </row>
    <row r="393" spans="1:12" ht="20.100000000000001" customHeight="1">
      <c r="A393" s="99"/>
      <c r="B393" s="192"/>
      <c r="C393" s="210"/>
      <c r="D393" s="102" t="s">
        <v>862</v>
      </c>
      <c r="E393" s="192"/>
      <c r="F393" s="103"/>
      <c r="G393" s="104"/>
      <c r="H393" s="103"/>
      <c r="I393" s="104"/>
      <c r="J393" s="105"/>
      <c r="K393" s="105"/>
      <c r="L393" s="240"/>
    </row>
    <row r="394" spans="1:12" ht="20.100000000000001" customHeight="1">
      <c r="A394" s="99"/>
      <c r="B394" s="192"/>
      <c r="C394" s="210"/>
      <c r="D394" s="102" t="s">
        <v>863</v>
      </c>
      <c r="E394" s="192"/>
      <c r="F394" s="103"/>
      <c r="G394" s="104"/>
      <c r="H394" s="103"/>
      <c r="I394" s="104"/>
      <c r="J394" s="105"/>
      <c r="K394" s="105"/>
      <c r="L394" s="240"/>
    </row>
    <row r="395" spans="1:12" ht="20.100000000000001" customHeight="1">
      <c r="A395" s="99"/>
      <c r="B395" s="192"/>
      <c r="C395" s="210"/>
      <c r="D395" s="102" t="s">
        <v>864</v>
      </c>
      <c r="E395" s="192"/>
      <c r="F395" s="103"/>
      <c r="G395" s="104"/>
      <c r="H395" s="103"/>
      <c r="I395" s="104"/>
      <c r="J395" s="105"/>
      <c r="K395" s="105"/>
      <c r="L395" s="240"/>
    </row>
    <row r="396" spans="1:12" ht="20.100000000000001" customHeight="1">
      <c r="A396" s="99"/>
      <c r="B396" s="192"/>
      <c r="C396" s="210"/>
      <c r="D396" s="102" t="s">
        <v>865</v>
      </c>
      <c r="E396" s="192"/>
      <c r="F396" s="103"/>
      <c r="G396" s="104"/>
      <c r="H396" s="103"/>
      <c r="I396" s="104"/>
      <c r="J396" s="105"/>
      <c r="K396" s="105"/>
      <c r="L396" s="240"/>
    </row>
    <row r="397" spans="1:12" ht="20.100000000000001" customHeight="1">
      <c r="A397" s="99"/>
      <c r="B397" s="192"/>
      <c r="C397" s="210"/>
      <c r="D397" s="102" t="s">
        <v>866</v>
      </c>
      <c r="E397" s="192"/>
      <c r="F397" s="103"/>
      <c r="G397" s="104"/>
      <c r="H397" s="103"/>
      <c r="I397" s="104"/>
      <c r="J397" s="105"/>
      <c r="K397" s="105"/>
      <c r="L397" s="240"/>
    </row>
    <row r="398" spans="1:12" ht="20.100000000000001" customHeight="1">
      <c r="A398" s="99"/>
      <c r="B398" s="192"/>
      <c r="C398" s="210"/>
      <c r="D398" s="102" t="s">
        <v>867</v>
      </c>
      <c r="E398" s="192"/>
      <c r="F398" s="103"/>
      <c r="G398" s="104"/>
      <c r="H398" s="103"/>
      <c r="I398" s="104"/>
      <c r="J398" s="105"/>
      <c r="K398" s="105"/>
      <c r="L398" s="240"/>
    </row>
    <row r="399" spans="1:12" ht="20.100000000000001" customHeight="1">
      <c r="A399" s="99"/>
      <c r="B399" s="192"/>
      <c r="C399" s="210"/>
      <c r="D399" s="102" t="s">
        <v>1980</v>
      </c>
      <c r="E399" s="192"/>
      <c r="F399" s="103"/>
      <c r="G399" s="104"/>
      <c r="H399" s="103"/>
      <c r="I399" s="104"/>
      <c r="J399" s="105"/>
      <c r="K399" s="105"/>
      <c r="L399" s="240"/>
    </row>
    <row r="400" spans="1:12" ht="20.100000000000001" customHeight="1">
      <c r="A400" s="99"/>
      <c r="B400" s="192"/>
      <c r="C400" s="210"/>
      <c r="D400" s="102" t="s">
        <v>1981</v>
      </c>
      <c r="E400" s="192"/>
      <c r="F400" s="103"/>
      <c r="G400" s="104"/>
      <c r="H400" s="103"/>
      <c r="I400" s="104"/>
      <c r="J400" s="105"/>
      <c r="K400" s="105"/>
      <c r="L400" s="240"/>
    </row>
    <row r="401" spans="1:12" ht="20.100000000000001" customHeight="1">
      <c r="A401" s="99"/>
      <c r="B401" s="192"/>
      <c r="C401" s="210"/>
      <c r="D401" s="102" t="s">
        <v>1982</v>
      </c>
      <c r="E401" s="192"/>
      <c r="F401" s="103"/>
      <c r="G401" s="104"/>
      <c r="H401" s="103"/>
      <c r="I401" s="104"/>
      <c r="J401" s="105"/>
      <c r="K401" s="105"/>
      <c r="L401" s="240"/>
    </row>
    <row r="402" spans="1:12" ht="20.100000000000001" customHeight="1">
      <c r="A402" s="99"/>
      <c r="B402" s="192"/>
      <c r="C402" s="210"/>
      <c r="D402" s="102" t="s">
        <v>1983</v>
      </c>
      <c r="E402" s="192"/>
      <c r="F402" s="103"/>
      <c r="G402" s="104"/>
      <c r="H402" s="103"/>
      <c r="I402" s="104"/>
      <c r="J402" s="105"/>
      <c r="K402" s="105"/>
      <c r="L402" s="240"/>
    </row>
    <row r="403" spans="1:12" ht="20.100000000000001" customHeight="1">
      <c r="A403" s="99"/>
      <c r="B403" s="192"/>
      <c r="C403" s="210"/>
      <c r="D403" s="102" t="s">
        <v>1984</v>
      </c>
      <c r="E403" s="192"/>
      <c r="F403" s="103"/>
      <c r="G403" s="104"/>
      <c r="H403" s="103"/>
      <c r="I403" s="104"/>
      <c r="J403" s="105"/>
      <c r="K403" s="105"/>
      <c r="L403" s="240"/>
    </row>
    <row r="404" spans="1:12" ht="20.100000000000001" customHeight="1">
      <c r="A404" s="99"/>
      <c r="B404" s="192"/>
      <c r="C404" s="210"/>
      <c r="D404" s="102" t="s">
        <v>1985</v>
      </c>
      <c r="E404" s="192"/>
      <c r="F404" s="103"/>
      <c r="G404" s="104"/>
      <c r="H404" s="103"/>
      <c r="I404" s="104"/>
      <c r="J404" s="105"/>
      <c r="K404" s="105"/>
      <c r="L404" s="240"/>
    </row>
    <row r="405" spans="1:12" ht="20.100000000000001" customHeight="1">
      <c r="A405" s="141" t="s">
        <v>3382</v>
      </c>
      <c r="B405" s="209" t="s">
        <v>878</v>
      </c>
      <c r="C405" s="215" t="s">
        <v>3388</v>
      </c>
      <c r="D405" s="143" t="s">
        <v>859</v>
      </c>
      <c r="E405" s="209"/>
      <c r="F405" s="160"/>
      <c r="G405" s="164"/>
      <c r="H405" s="160"/>
      <c r="I405" s="164"/>
      <c r="J405" s="178" t="s">
        <v>1</v>
      </c>
      <c r="K405" s="178" t="s">
        <v>1</v>
      </c>
      <c r="L405" s="239"/>
    </row>
    <row r="406" spans="1:12" ht="20.100000000000001" customHeight="1">
      <c r="A406" s="99"/>
      <c r="B406" s="192"/>
      <c r="C406" s="210"/>
      <c r="D406" s="102" t="s">
        <v>860</v>
      </c>
      <c r="E406" s="192"/>
      <c r="F406" s="103"/>
      <c r="G406" s="104"/>
      <c r="H406" s="103"/>
      <c r="I406" s="104"/>
      <c r="J406" s="105"/>
      <c r="K406" s="105"/>
      <c r="L406" s="240"/>
    </row>
    <row r="407" spans="1:12" ht="20.100000000000001" customHeight="1">
      <c r="A407" s="99"/>
      <c r="B407" s="192"/>
      <c r="C407" s="210"/>
      <c r="D407" s="102" t="s">
        <v>861</v>
      </c>
      <c r="E407" s="192"/>
      <c r="F407" s="103"/>
      <c r="G407" s="104"/>
      <c r="H407" s="103"/>
      <c r="I407" s="104"/>
      <c r="J407" s="105"/>
      <c r="K407" s="105"/>
      <c r="L407" s="240"/>
    </row>
    <row r="408" spans="1:12" ht="20.100000000000001" customHeight="1">
      <c r="A408" s="99"/>
      <c r="B408" s="192"/>
      <c r="C408" s="210"/>
      <c r="D408" s="102" t="s">
        <v>862</v>
      </c>
      <c r="E408" s="192"/>
      <c r="F408" s="103"/>
      <c r="G408" s="104"/>
      <c r="H408" s="103"/>
      <c r="I408" s="104"/>
      <c r="J408" s="105"/>
      <c r="K408" s="105"/>
      <c r="L408" s="240"/>
    </row>
    <row r="409" spans="1:12" ht="20.100000000000001" customHeight="1">
      <c r="A409" s="99"/>
      <c r="B409" s="192"/>
      <c r="C409" s="210"/>
      <c r="D409" s="102" t="s">
        <v>863</v>
      </c>
      <c r="E409" s="192"/>
      <c r="F409" s="103"/>
      <c r="G409" s="104"/>
      <c r="H409" s="103"/>
      <c r="I409" s="104"/>
      <c r="J409" s="105"/>
      <c r="K409" s="105"/>
      <c r="L409" s="240"/>
    </row>
    <row r="410" spans="1:12" ht="20.100000000000001" customHeight="1">
      <c r="A410" s="99"/>
      <c r="B410" s="192"/>
      <c r="C410" s="210"/>
      <c r="D410" s="102" t="s">
        <v>864</v>
      </c>
      <c r="E410" s="192"/>
      <c r="F410" s="103"/>
      <c r="G410" s="104"/>
      <c r="H410" s="103"/>
      <c r="I410" s="104"/>
      <c r="J410" s="105"/>
      <c r="K410" s="105"/>
      <c r="L410" s="240"/>
    </row>
    <row r="411" spans="1:12" ht="20.100000000000001" customHeight="1">
      <c r="A411" s="99"/>
      <c r="B411" s="192"/>
      <c r="C411" s="210"/>
      <c r="D411" s="102" t="s">
        <v>865</v>
      </c>
      <c r="E411" s="192"/>
      <c r="F411" s="103"/>
      <c r="G411" s="104"/>
      <c r="H411" s="103"/>
      <c r="I411" s="104"/>
      <c r="J411" s="105"/>
      <c r="K411" s="105"/>
      <c r="L411" s="240"/>
    </row>
    <row r="412" spans="1:12" ht="20.100000000000001" customHeight="1">
      <c r="A412" s="99"/>
      <c r="B412" s="192"/>
      <c r="C412" s="210"/>
      <c r="D412" s="102" t="s">
        <v>866</v>
      </c>
      <c r="E412" s="192"/>
      <c r="F412" s="103"/>
      <c r="G412" s="104"/>
      <c r="H412" s="103"/>
      <c r="I412" s="104"/>
      <c r="J412" s="105"/>
      <c r="K412" s="105"/>
      <c r="L412" s="240"/>
    </row>
    <row r="413" spans="1:12" ht="20.100000000000001" customHeight="1">
      <c r="A413" s="99"/>
      <c r="B413" s="192"/>
      <c r="C413" s="210"/>
      <c r="D413" s="102" t="s">
        <v>867</v>
      </c>
      <c r="E413" s="192"/>
      <c r="F413" s="103"/>
      <c r="G413" s="104"/>
      <c r="H413" s="103"/>
      <c r="I413" s="104"/>
      <c r="J413" s="105"/>
      <c r="K413" s="105"/>
      <c r="L413" s="240"/>
    </row>
    <row r="414" spans="1:12" ht="20.100000000000001" customHeight="1">
      <c r="A414" s="99"/>
      <c r="B414" s="192"/>
      <c r="C414" s="210"/>
      <c r="D414" s="102" t="s">
        <v>1980</v>
      </c>
      <c r="E414" s="192"/>
      <c r="F414" s="103"/>
      <c r="G414" s="104"/>
      <c r="H414" s="103"/>
      <c r="I414" s="104"/>
      <c r="J414" s="105"/>
      <c r="K414" s="105"/>
      <c r="L414" s="240"/>
    </row>
    <row r="415" spans="1:12" ht="20.100000000000001" customHeight="1">
      <c r="A415" s="99"/>
      <c r="B415" s="192"/>
      <c r="C415" s="210"/>
      <c r="D415" s="102" t="s">
        <v>1981</v>
      </c>
      <c r="E415" s="192"/>
      <c r="F415" s="103"/>
      <c r="G415" s="104"/>
      <c r="H415" s="103"/>
      <c r="I415" s="104"/>
      <c r="J415" s="105"/>
      <c r="K415" s="105"/>
      <c r="L415" s="240"/>
    </row>
    <row r="416" spans="1:12" ht="20.100000000000001" customHeight="1">
      <c r="A416" s="99"/>
      <c r="B416" s="192"/>
      <c r="C416" s="210"/>
      <c r="D416" s="102" t="s">
        <v>1982</v>
      </c>
      <c r="E416" s="192"/>
      <c r="F416" s="103"/>
      <c r="G416" s="104"/>
      <c r="H416" s="103"/>
      <c r="I416" s="104"/>
      <c r="J416" s="105"/>
      <c r="K416" s="105"/>
      <c r="L416" s="240"/>
    </row>
    <row r="417" spans="1:12" ht="20.100000000000001" customHeight="1">
      <c r="A417" s="99"/>
      <c r="B417" s="192"/>
      <c r="C417" s="210"/>
      <c r="D417" s="102" t="s">
        <v>1983</v>
      </c>
      <c r="E417" s="192"/>
      <c r="F417" s="103"/>
      <c r="G417" s="104"/>
      <c r="H417" s="103"/>
      <c r="I417" s="104"/>
      <c r="J417" s="105"/>
      <c r="K417" s="105"/>
      <c r="L417" s="240"/>
    </row>
    <row r="418" spans="1:12" ht="20.100000000000001" customHeight="1">
      <c r="A418" s="99"/>
      <c r="B418" s="192"/>
      <c r="C418" s="210"/>
      <c r="D418" s="102" t="s">
        <v>1984</v>
      </c>
      <c r="E418" s="192"/>
      <c r="F418" s="103"/>
      <c r="G418" s="104"/>
      <c r="H418" s="103"/>
      <c r="I418" s="104"/>
      <c r="J418" s="105"/>
      <c r="K418" s="105"/>
      <c r="L418" s="240"/>
    </row>
    <row r="419" spans="1:12" ht="20.100000000000001" customHeight="1">
      <c r="A419" s="99"/>
      <c r="B419" s="192"/>
      <c r="C419" s="210"/>
      <c r="D419" s="102" t="s">
        <v>1985</v>
      </c>
      <c r="E419" s="192"/>
      <c r="F419" s="103"/>
      <c r="G419" s="104"/>
      <c r="H419" s="103"/>
      <c r="I419" s="104"/>
      <c r="J419" s="105"/>
      <c r="K419" s="105"/>
      <c r="L419" s="240"/>
    </row>
    <row r="420" spans="1:12" ht="20.100000000000001" customHeight="1">
      <c r="A420" s="141" t="s">
        <v>3383</v>
      </c>
      <c r="B420" s="209" t="s">
        <v>879</v>
      </c>
      <c r="C420" s="215" t="s">
        <v>3388</v>
      </c>
      <c r="D420" s="143" t="s">
        <v>859</v>
      </c>
      <c r="E420" s="209"/>
      <c r="F420" s="160"/>
      <c r="G420" s="164"/>
      <c r="H420" s="160"/>
      <c r="I420" s="164"/>
      <c r="J420" s="178" t="s">
        <v>1</v>
      </c>
      <c r="K420" s="178" t="s">
        <v>1</v>
      </c>
      <c r="L420" s="239"/>
    </row>
    <row r="421" spans="1:12" ht="20.100000000000001" customHeight="1">
      <c r="A421" s="99"/>
      <c r="B421" s="192"/>
      <c r="C421" s="210"/>
      <c r="D421" s="102" t="s">
        <v>860</v>
      </c>
      <c r="E421" s="192"/>
      <c r="F421" s="103"/>
      <c r="G421" s="104"/>
      <c r="H421" s="103"/>
      <c r="I421" s="104"/>
      <c r="J421" s="105"/>
      <c r="K421" s="105"/>
      <c r="L421" s="240"/>
    </row>
    <row r="422" spans="1:12" ht="20.100000000000001" customHeight="1">
      <c r="A422" s="99"/>
      <c r="B422" s="192"/>
      <c r="C422" s="210"/>
      <c r="D422" s="102" t="s">
        <v>861</v>
      </c>
      <c r="E422" s="192"/>
      <c r="F422" s="103"/>
      <c r="G422" s="104"/>
      <c r="H422" s="103"/>
      <c r="I422" s="104"/>
      <c r="J422" s="105"/>
      <c r="K422" s="105"/>
      <c r="L422" s="240"/>
    </row>
    <row r="423" spans="1:12" ht="20.100000000000001" customHeight="1">
      <c r="A423" s="99"/>
      <c r="B423" s="192"/>
      <c r="C423" s="210"/>
      <c r="D423" s="102" t="s">
        <v>862</v>
      </c>
      <c r="E423" s="192"/>
      <c r="F423" s="103"/>
      <c r="G423" s="104"/>
      <c r="H423" s="103"/>
      <c r="I423" s="104"/>
      <c r="J423" s="105"/>
      <c r="K423" s="105"/>
      <c r="L423" s="240"/>
    </row>
    <row r="424" spans="1:12" ht="20.100000000000001" customHeight="1">
      <c r="A424" s="99"/>
      <c r="B424" s="192"/>
      <c r="C424" s="210"/>
      <c r="D424" s="102" t="s">
        <v>863</v>
      </c>
      <c r="E424" s="192"/>
      <c r="F424" s="103"/>
      <c r="G424" s="104"/>
      <c r="H424" s="103"/>
      <c r="I424" s="104"/>
      <c r="J424" s="105"/>
      <c r="K424" s="105"/>
      <c r="L424" s="240"/>
    </row>
    <row r="425" spans="1:12" ht="20.100000000000001" customHeight="1">
      <c r="A425" s="99"/>
      <c r="B425" s="192"/>
      <c r="C425" s="210"/>
      <c r="D425" s="102" t="s">
        <v>864</v>
      </c>
      <c r="E425" s="192"/>
      <c r="F425" s="103"/>
      <c r="G425" s="104"/>
      <c r="H425" s="103"/>
      <c r="I425" s="104"/>
      <c r="J425" s="105"/>
      <c r="K425" s="105"/>
      <c r="L425" s="240"/>
    </row>
    <row r="426" spans="1:12" ht="20.100000000000001" customHeight="1">
      <c r="A426" s="99"/>
      <c r="B426" s="192"/>
      <c r="C426" s="210"/>
      <c r="D426" s="102" t="s">
        <v>865</v>
      </c>
      <c r="E426" s="192"/>
      <c r="F426" s="103"/>
      <c r="G426" s="104"/>
      <c r="H426" s="103"/>
      <c r="I426" s="104"/>
      <c r="J426" s="105"/>
      <c r="K426" s="105"/>
      <c r="L426" s="240"/>
    </row>
    <row r="427" spans="1:12" ht="20.100000000000001" customHeight="1">
      <c r="A427" s="99"/>
      <c r="B427" s="192"/>
      <c r="C427" s="210"/>
      <c r="D427" s="102" t="s">
        <v>866</v>
      </c>
      <c r="E427" s="192"/>
      <c r="F427" s="103"/>
      <c r="G427" s="104"/>
      <c r="H427" s="103"/>
      <c r="I427" s="104"/>
      <c r="J427" s="105"/>
      <c r="K427" s="105"/>
      <c r="L427" s="240"/>
    </row>
    <row r="428" spans="1:12" ht="20.100000000000001" customHeight="1">
      <c r="A428" s="99"/>
      <c r="B428" s="192"/>
      <c r="C428" s="210"/>
      <c r="D428" s="102" t="s">
        <v>867</v>
      </c>
      <c r="E428" s="192"/>
      <c r="F428" s="103"/>
      <c r="G428" s="104"/>
      <c r="H428" s="103"/>
      <c r="I428" s="104"/>
      <c r="J428" s="105"/>
      <c r="K428" s="105"/>
      <c r="L428" s="240"/>
    </row>
    <row r="429" spans="1:12" ht="20.100000000000001" customHeight="1">
      <c r="A429" s="99"/>
      <c r="B429" s="192"/>
      <c r="C429" s="210"/>
      <c r="D429" s="102" t="s">
        <v>1980</v>
      </c>
      <c r="E429" s="192"/>
      <c r="F429" s="103"/>
      <c r="G429" s="104"/>
      <c r="H429" s="103"/>
      <c r="I429" s="104"/>
      <c r="J429" s="105"/>
      <c r="K429" s="105"/>
      <c r="L429" s="240"/>
    </row>
    <row r="430" spans="1:12" ht="20.100000000000001" customHeight="1">
      <c r="A430" s="99"/>
      <c r="B430" s="192"/>
      <c r="C430" s="210"/>
      <c r="D430" s="102" t="s">
        <v>1981</v>
      </c>
      <c r="E430" s="192"/>
      <c r="F430" s="103"/>
      <c r="G430" s="104"/>
      <c r="H430" s="103"/>
      <c r="I430" s="104"/>
      <c r="J430" s="105"/>
      <c r="K430" s="105"/>
      <c r="L430" s="240"/>
    </row>
    <row r="431" spans="1:12" ht="20.100000000000001" customHeight="1">
      <c r="A431" s="99"/>
      <c r="B431" s="192"/>
      <c r="C431" s="210"/>
      <c r="D431" s="102" t="s">
        <v>1982</v>
      </c>
      <c r="E431" s="192"/>
      <c r="F431" s="103"/>
      <c r="G431" s="104"/>
      <c r="H431" s="103"/>
      <c r="I431" s="104"/>
      <c r="J431" s="105"/>
      <c r="K431" s="105"/>
      <c r="L431" s="240"/>
    </row>
    <row r="432" spans="1:12" ht="20.100000000000001" customHeight="1">
      <c r="A432" s="99"/>
      <c r="B432" s="192"/>
      <c r="C432" s="210"/>
      <c r="D432" s="102" t="s">
        <v>1983</v>
      </c>
      <c r="E432" s="192"/>
      <c r="F432" s="103"/>
      <c r="G432" s="104"/>
      <c r="H432" s="103"/>
      <c r="I432" s="104"/>
      <c r="J432" s="105"/>
      <c r="K432" s="105"/>
      <c r="L432" s="240"/>
    </row>
    <row r="433" spans="1:12" ht="20.100000000000001" customHeight="1">
      <c r="A433" s="99"/>
      <c r="B433" s="192"/>
      <c r="C433" s="210"/>
      <c r="D433" s="102" t="s">
        <v>1984</v>
      </c>
      <c r="E433" s="192"/>
      <c r="F433" s="103"/>
      <c r="G433" s="104"/>
      <c r="H433" s="103"/>
      <c r="I433" s="104"/>
      <c r="J433" s="105"/>
      <c r="K433" s="105"/>
      <c r="L433" s="240"/>
    </row>
    <row r="434" spans="1:12" ht="20.100000000000001" customHeight="1">
      <c r="A434" s="99"/>
      <c r="B434" s="192"/>
      <c r="C434" s="210"/>
      <c r="D434" s="102" t="s">
        <v>1985</v>
      </c>
      <c r="E434" s="192"/>
      <c r="F434" s="103"/>
      <c r="G434" s="104"/>
      <c r="H434" s="103"/>
      <c r="I434" s="104"/>
      <c r="J434" s="105"/>
      <c r="K434" s="105"/>
      <c r="L434" s="240"/>
    </row>
    <row r="435" spans="1:12" ht="20.100000000000001" customHeight="1">
      <c r="A435" s="141" t="s">
        <v>3384</v>
      </c>
      <c r="B435" s="209" t="s">
        <v>880</v>
      </c>
      <c r="C435" s="215" t="s">
        <v>3388</v>
      </c>
      <c r="D435" s="143" t="s">
        <v>859</v>
      </c>
      <c r="E435" s="209"/>
      <c r="F435" s="160"/>
      <c r="G435" s="164"/>
      <c r="H435" s="160"/>
      <c r="I435" s="164"/>
      <c r="J435" s="178" t="s">
        <v>1</v>
      </c>
      <c r="K435" s="178" t="s">
        <v>1</v>
      </c>
      <c r="L435" s="239"/>
    </row>
    <row r="436" spans="1:12" ht="20.100000000000001" customHeight="1">
      <c r="A436" s="99"/>
      <c r="B436" s="192"/>
      <c r="C436" s="210"/>
      <c r="D436" s="102" t="s">
        <v>860</v>
      </c>
      <c r="E436" s="192"/>
      <c r="F436" s="103"/>
      <c r="G436" s="104"/>
      <c r="H436" s="103"/>
      <c r="I436" s="104"/>
      <c r="J436" s="105"/>
      <c r="K436" s="105"/>
      <c r="L436" s="240"/>
    </row>
    <row r="437" spans="1:12" ht="20.100000000000001" customHeight="1">
      <c r="A437" s="99"/>
      <c r="B437" s="192"/>
      <c r="C437" s="210"/>
      <c r="D437" s="102" t="s">
        <v>861</v>
      </c>
      <c r="E437" s="192"/>
      <c r="F437" s="103"/>
      <c r="G437" s="104"/>
      <c r="H437" s="103"/>
      <c r="I437" s="104"/>
      <c r="J437" s="105"/>
      <c r="K437" s="105"/>
      <c r="L437" s="240"/>
    </row>
    <row r="438" spans="1:12" ht="20.100000000000001" customHeight="1">
      <c r="A438" s="99"/>
      <c r="B438" s="192"/>
      <c r="C438" s="210"/>
      <c r="D438" s="102" t="s">
        <v>862</v>
      </c>
      <c r="E438" s="192"/>
      <c r="F438" s="103"/>
      <c r="G438" s="104"/>
      <c r="H438" s="103"/>
      <c r="I438" s="104"/>
      <c r="J438" s="105"/>
      <c r="K438" s="105"/>
      <c r="L438" s="240"/>
    </row>
    <row r="439" spans="1:12" ht="20.100000000000001" customHeight="1">
      <c r="A439" s="99"/>
      <c r="B439" s="192"/>
      <c r="C439" s="210"/>
      <c r="D439" s="102" t="s">
        <v>863</v>
      </c>
      <c r="E439" s="192"/>
      <c r="F439" s="103"/>
      <c r="G439" s="104"/>
      <c r="H439" s="103"/>
      <c r="I439" s="104"/>
      <c r="J439" s="105"/>
      <c r="K439" s="105"/>
      <c r="L439" s="240"/>
    </row>
    <row r="440" spans="1:12" ht="20.100000000000001" customHeight="1">
      <c r="A440" s="99"/>
      <c r="B440" s="192"/>
      <c r="C440" s="210"/>
      <c r="D440" s="102" t="s">
        <v>864</v>
      </c>
      <c r="E440" s="192"/>
      <c r="F440" s="103"/>
      <c r="G440" s="104"/>
      <c r="H440" s="103"/>
      <c r="I440" s="104"/>
      <c r="J440" s="105"/>
      <c r="K440" s="105"/>
      <c r="L440" s="240"/>
    </row>
    <row r="441" spans="1:12" ht="20.100000000000001" customHeight="1">
      <c r="A441" s="99"/>
      <c r="B441" s="192"/>
      <c r="C441" s="210"/>
      <c r="D441" s="102" t="s">
        <v>865</v>
      </c>
      <c r="E441" s="192"/>
      <c r="F441" s="103"/>
      <c r="G441" s="104"/>
      <c r="H441" s="103"/>
      <c r="I441" s="104"/>
      <c r="J441" s="105"/>
      <c r="K441" s="105"/>
      <c r="L441" s="240"/>
    </row>
    <row r="442" spans="1:12" ht="20.100000000000001" customHeight="1">
      <c r="A442" s="99"/>
      <c r="B442" s="192"/>
      <c r="C442" s="210"/>
      <c r="D442" s="102" t="s">
        <v>866</v>
      </c>
      <c r="E442" s="192"/>
      <c r="F442" s="103"/>
      <c r="G442" s="104"/>
      <c r="H442" s="103"/>
      <c r="I442" s="104"/>
      <c r="J442" s="105"/>
      <c r="K442" s="105"/>
      <c r="L442" s="240"/>
    </row>
    <row r="443" spans="1:12" ht="20.100000000000001" customHeight="1">
      <c r="A443" s="99"/>
      <c r="B443" s="192"/>
      <c r="C443" s="210"/>
      <c r="D443" s="102" t="s">
        <v>867</v>
      </c>
      <c r="E443" s="192"/>
      <c r="F443" s="103"/>
      <c r="G443" s="104"/>
      <c r="H443" s="103"/>
      <c r="I443" s="104"/>
      <c r="J443" s="105"/>
      <c r="K443" s="105"/>
      <c r="L443" s="240"/>
    </row>
    <row r="444" spans="1:12" ht="20.100000000000001" customHeight="1">
      <c r="A444" s="99"/>
      <c r="B444" s="192"/>
      <c r="C444" s="210"/>
      <c r="D444" s="102" t="s">
        <v>1980</v>
      </c>
      <c r="E444" s="192"/>
      <c r="F444" s="103"/>
      <c r="G444" s="104"/>
      <c r="H444" s="103"/>
      <c r="I444" s="104"/>
      <c r="J444" s="105"/>
      <c r="K444" s="105"/>
      <c r="L444" s="240"/>
    </row>
    <row r="445" spans="1:12" ht="20.100000000000001" customHeight="1">
      <c r="A445" s="99"/>
      <c r="B445" s="192"/>
      <c r="C445" s="210"/>
      <c r="D445" s="102" t="s">
        <v>1981</v>
      </c>
      <c r="E445" s="192"/>
      <c r="F445" s="103"/>
      <c r="G445" s="104"/>
      <c r="H445" s="103"/>
      <c r="I445" s="104"/>
      <c r="J445" s="105"/>
      <c r="K445" s="105"/>
      <c r="L445" s="240"/>
    </row>
    <row r="446" spans="1:12" ht="20.100000000000001" customHeight="1">
      <c r="A446" s="99"/>
      <c r="B446" s="192"/>
      <c r="C446" s="210"/>
      <c r="D446" s="102" t="s">
        <v>1982</v>
      </c>
      <c r="E446" s="192"/>
      <c r="F446" s="103"/>
      <c r="G446" s="104"/>
      <c r="H446" s="103"/>
      <c r="I446" s="104"/>
      <c r="J446" s="105"/>
      <c r="K446" s="105"/>
      <c r="L446" s="240"/>
    </row>
    <row r="447" spans="1:12" ht="20.100000000000001" customHeight="1">
      <c r="A447" s="99"/>
      <c r="B447" s="192"/>
      <c r="C447" s="210"/>
      <c r="D447" s="102" t="s">
        <v>1983</v>
      </c>
      <c r="E447" s="192"/>
      <c r="F447" s="103"/>
      <c r="G447" s="104"/>
      <c r="H447" s="103"/>
      <c r="I447" s="104"/>
      <c r="J447" s="105"/>
      <c r="K447" s="105"/>
      <c r="L447" s="240"/>
    </row>
    <row r="448" spans="1:12" ht="20.100000000000001" customHeight="1">
      <c r="A448" s="99"/>
      <c r="B448" s="192"/>
      <c r="C448" s="210"/>
      <c r="D448" s="102" t="s">
        <v>1984</v>
      </c>
      <c r="E448" s="192"/>
      <c r="F448" s="103"/>
      <c r="G448" s="104"/>
      <c r="H448" s="103"/>
      <c r="I448" s="104"/>
      <c r="J448" s="105"/>
      <c r="K448" s="105"/>
      <c r="L448" s="240"/>
    </row>
    <row r="449" spans="1:12" ht="20.100000000000001" customHeight="1">
      <c r="A449" s="99"/>
      <c r="B449" s="192"/>
      <c r="C449" s="210"/>
      <c r="D449" s="102" t="s">
        <v>1985</v>
      </c>
      <c r="E449" s="192"/>
      <c r="F449" s="103"/>
      <c r="G449" s="104"/>
      <c r="H449" s="103"/>
      <c r="I449" s="104"/>
      <c r="J449" s="105"/>
      <c r="K449" s="105"/>
      <c r="L449" s="240"/>
    </row>
    <row r="450" spans="1:12" ht="20.100000000000001" customHeight="1">
      <c r="A450" s="141" t="s">
        <v>3385</v>
      </c>
      <c r="B450" s="209" t="s">
        <v>881</v>
      </c>
      <c r="C450" s="215" t="s">
        <v>3388</v>
      </c>
      <c r="D450" s="143" t="s">
        <v>859</v>
      </c>
      <c r="E450" s="209"/>
      <c r="F450" s="160"/>
      <c r="G450" s="164"/>
      <c r="H450" s="160"/>
      <c r="I450" s="164"/>
      <c r="J450" s="178" t="s">
        <v>1</v>
      </c>
      <c r="K450" s="178" t="s">
        <v>1</v>
      </c>
      <c r="L450" s="239"/>
    </row>
    <row r="451" spans="1:12" ht="20.100000000000001" customHeight="1">
      <c r="A451" s="99"/>
      <c r="B451" s="192"/>
      <c r="C451" s="210"/>
      <c r="D451" s="102" t="s">
        <v>860</v>
      </c>
      <c r="E451" s="192"/>
      <c r="F451" s="103"/>
      <c r="G451" s="104"/>
      <c r="H451" s="103"/>
      <c r="I451" s="104"/>
      <c r="J451" s="105"/>
      <c r="K451" s="105"/>
      <c r="L451" s="240"/>
    </row>
    <row r="452" spans="1:12" ht="20.100000000000001" customHeight="1">
      <c r="A452" s="99"/>
      <c r="B452" s="192"/>
      <c r="C452" s="210"/>
      <c r="D452" s="102" t="s">
        <v>861</v>
      </c>
      <c r="E452" s="192"/>
      <c r="F452" s="103"/>
      <c r="G452" s="104"/>
      <c r="H452" s="103"/>
      <c r="I452" s="104"/>
      <c r="J452" s="105"/>
      <c r="K452" s="105"/>
      <c r="L452" s="240"/>
    </row>
    <row r="453" spans="1:12" ht="20.100000000000001" customHeight="1">
      <c r="A453" s="99"/>
      <c r="B453" s="192"/>
      <c r="C453" s="210"/>
      <c r="D453" s="102" t="s">
        <v>862</v>
      </c>
      <c r="E453" s="192"/>
      <c r="F453" s="103"/>
      <c r="G453" s="104"/>
      <c r="H453" s="103"/>
      <c r="I453" s="104"/>
      <c r="J453" s="105"/>
      <c r="K453" s="105"/>
      <c r="L453" s="240"/>
    </row>
    <row r="454" spans="1:12" ht="20.100000000000001" customHeight="1">
      <c r="A454" s="99"/>
      <c r="B454" s="192"/>
      <c r="C454" s="210"/>
      <c r="D454" s="102" t="s">
        <v>863</v>
      </c>
      <c r="E454" s="192"/>
      <c r="F454" s="103"/>
      <c r="G454" s="104"/>
      <c r="H454" s="103"/>
      <c r="I454" s="104"/>
      <c r="J454" s="105"/>
      <c r="K454" s="105"/>
      <c r="L454" s="240"/>
    </row>
    <row r="455" spans="1:12" ht="20.100000000000001" customHeight="1">
      <c r="A455" s="99"/>
      <c r="B455" s="192"/>
      <c r="C455" s="210"/>
      <c r="D455" s="102" t="s">
        <v>864</v>
      </c>
      <c r="E455" s="192"/>
      <c r="F455" s="103"/>
      <c r="G455" s="104"/>
      <c r="H455" s="103"/>
      <c r="I455" s="104"/>
      <c r="J455" s="105"/>
      <c r="K455" s="105"/>
      <c r="L455" s="240"/>
    </row>
    <row r="456" spans="1:12" ht="20.100000000000001" customHeight="1">
      <c r="A456" s="99"/>
      <c r="B456" s="192"/>
      <c r="C456" s="210"/>
      <c r="D456" s="102" t="s">
        <v>865</v>
      </c>
      <c r="E456" s="192"/>
      <c r="F456" s="103"/>
      <c r="G456" s="104"/>
      <c r="H456" s="103"/>
      <c r="I456" s="104"/>
      <c r="J456" s="105"/>
      <c r="K456" s="105"/>
      <c r="L456" s="240"/>
    </row>
    <row r="457" spans="1:12" ht="20.100000000000001" customHeight="1">
      <c r="A457" s="99"/>
      <c r="B457" s="192"/>
      <c r="C457" s="210"/>
      <c r="D457" s="102" t="s">
        <v>866</v>
      </c>
      <c r="E457" s="192"/>
      <c r="F457" s="103"/>
      <c r="G457" s="104"/>
      <c r="H457" s="103"/>
      <c r="I457" s="104"/>
      <c r="J457" s="105"/>
      <c r="K457" s="105"/>
      <c r="L457" s="240"/>
    </row>
    <row r="458" spans="1:12" ht="20.100000000000001" customHeight="1">
      <c r="A458" s="99"/>
      <c r="B458" s="192"/>
      <c r="C458" s="210"/>
      <c r="D458" s="102" t="s">
        <v>867</v>
      </c>
      <c r="E458" s="192"/>
      <c r="F458" s="103"/>
      <c r="G458" s="104"/>
      <c r="H458" s="103"/>
      <c r="I458" s="104"/>
      <c r="J458" s="105"/>
      <c r="K458" s="105"/>
      <c r="L458" s="240"/>
    </row>
    <row r="459" spans="1:12" ht="20.100000000000001" customHeight="1">
      <c r="A459" s="99"/>
      <c r="B459" s="192"/>
      <c r="C459" s="210"/>
      <c r="D459" s="102" t="s">
        <v>1980</v>
      </c>
      <c r="E459" s="192"/>
      <c r="F459" s="103"/>
      <c r="G459" s="104"/>
      <c r="H459" s="103"/>
      <c r="I459" s="104"/>
      <c r="J459" s="105"/>
      <c r="K459" s="105"/>
      <c r="L459" s="240"/>
    </row>
    <row r="460" spans="1:12" ht="20.100000000000001" customHeight="1">
      <c r="A460" s="99"/>
      <c r="B460" s="192"/>
      <c r="C460" s="210"/>
      <c r="D460" s="102" t="s">
        <v>1981</v>
      </c>
      <c r="E460" s="192"/>
      <c r="F460" s="103"/>
      <c r="G460" s="104"/>
      <c r="H460" s="103"/>
      <c r="I460" s="104"/>
      <c r="J460" s="105"/>
      <c r="K460" s="105"/>
      <c r="L460" s="240"/>
    </row>
    <row r="461" spans="1:12" ht="20.100000000000001" customHeight="1">
      <c r="A461" s="99"/>
      <c r="B461" s="192"/>
      <c r="C461" s="210"/>
      <c r="D461" s="102" t="s">
        <v>1982</v>
      </c>
      <c r="E461" s="192"/>
      <c r="F461" s="103"/>
      <c r="G461" s="104"/>
      <c r="H461" s="103"/>
      <c r="I461" s="104"/>
      <c r="J461" s="105"/>
      <c r="K461" s="105"/>
      <c r="L461" s="240"/>
    </row>
    <row r="462" spans="1:12" ht="20.100000000000001" customHeight="1">
      <c r="A462" s="99"/>
      <c r="B462" s="192"/>
      <c r="C462" s="210"/>
      <c r="D462" s="102" t="s">
        <v>1983</v>
      </c>
      <c r="E462" s="192"/>
      <c r="F462" s="103"/>
      <c r="G462" s="104"/>
      <c r="H462" s="103"/>
      <c r="I462" s="104"/>
      <c r="J462" s="105"/>
      <c r="K462" s="105"/>
      <c r="L462" s="240"/>
    </row>
    <row r="463" spans="1:12" ht="20.100000000000001" customHeight="1">
      <c r="A463" s="99"/>
      <c r="B463" s="192"/>
      <c r="C463" s="210"/>
      <c r="D463" s="102" t="s">
        <v>1984</v>
      </c>
      <c r="E463" s="192"/>
      <c r="F463" s="103"/>
      <c r="G463" s="104"/>
      <c r="H463" s="103"/>
      <c r="I463" s="104"/>
      <c r="J463" s="105"/>
      <c r="K463" s="105"/>
      <c r="L463" s="240"/>
    </row>
    <row r="464" spans="1:12" ht="20.100000000000001" customHeight="1">
      <c r="A464" s="99"/>
      <c r="B464" s="192"/>
      <c r="C464" s="210"/>
      <c r="D464" s="102" t="s">
        <v>1985</v>
      </c>
      <c r="E464" s="192"/>
      <c r="F464" s="103"/>
      <c r="G464" s="104"/>
      <c r="H464" s="103"/>
      <c r="I464" s="104"/>
      <c r="J464" s="105"/>
      <c r="K464" s="105"/>
      <c r="L464" s="240"/>
    </row>
    <row r="465" spans="1:12" ht="20.100000000000001" customHeight="1">
      <c r="A465" s="141" t="s">
        <v>3389</v>
      </c>
      <c r="B465" s="209" t="s">
        <v>882</v>
      </c>
      <c r="C465" s="215" t="s">
        <v>3404</v>
      </c>
      <c r="D465" s="143"/>
      <c r="E465" s="209"/>
      <c r="F465" s="160"/>
      <c r="G465" s="164"/>
      <c r="H465" s="160">
        <v>1</v>
      </c>
      <c r="I465" s="164">
        <v>100</v>
      </c>
      <c r="J465" s="178" t="s">
        <v>1</v>
      </c>
      <c r="K465" s="178" t="s">
        <v>1</v>
      </c>
      <c r="L465" s="239"/>
    </row>
    <row r="466" spans="1:12" ht="20.100000000000001" customHeight="1">
      <c r="A466" s="141" t="s">
        <v>3390</v>
      </c>
      <c r="B466" s="209" t="s">
        <v>883</v>
      </c>
      <c r="C466" s="215" t="s">
        <v>3405</v>
      </c>
      <c r="D466" s="143"/>
      <c r="E466" s="209"/>
      <c r="F466" s="160"/>
      <c r="G466" s="164"/>
      <c r="H466" s="160">
        <v>1</v>
      </c>
      <c r="I466" s="164">
        <v>100</v>
      </c>
      <c r="J466" s="178" t="s">
        <v>1</v>
      </c>
      <c r="K466" s="178" t="s">
        <v>1</v>
      </c>
      <c r="L466" s="239"/>
    </row>
    <row r="467" spans="1:12" ht="20.100000000000001" customHeight="1">
      <c r="A467" s="141" t="s">
        <v>3391</v>
      </c>
      <c r="B467" s="209" t="s">
        <v>884</v>
      </c>
      <c r="C467" s="215" t="s">
        <v>3405</v>
      </c>
      <c r="D467" s="143"/>
      <c r="E467" s="209"/>
      <c r="F467" s="160">
        <v>39</v>
      </c>
      <c r="G467" s="164">
        <v>100</v>
      </c>
      <c r="H467" s="160">
        <v>27</v>
      </c>
      <c r="I467" s="164">
        <v>100</v>
      </c>
      <c r="J467" s="178" t="s">
        <v>1</v>
      </c>
      <c r="K467" s="178" t="s">
        <v>1</v>
      </c>
      <c r="L467" s="239"/>
    </row>
    <row r="468" spans="1:12" ht="20.100000000000001" customHeight="1">
      <c r="A468" s="141" t="s">
        <v>3392</v>
      </c>
      <c r="B468" s="209" t="s">
        <v>885</v>
      </c>
      <c r="C468" s="215" t="s">
        <v>3406</v>
      </c>
      <c r="D468" s="143"/>
      <c r="E468" s="209"/>
      <c r="F468" s="160">
        <v>1</v>
      </c>
      <c r="G468" s="164">
        <v>100</v>
      </c>
      <c r="H468" s="160"/>
      <c r="I468" s="164"/>
      <c r="J468" s="178" t="s">
        <v>1</v>
      </c>
      <c r="K468" s="178" t="s">
        <v>1</v>
      </c>
      <c r="L468" s="239"/>
    </row>
    <row r="469" spans="1:12" ht="20.100000000000001" customHeight="1">
      <c r="A469" s="141" t="s">
        <v>3393</v>
      </c>
      <c r="B469" s="209" t="s">
        <v>886</v>
      </c>
      <c r="C469" s="215" t="s">
        <v>3406</v>
      </c>
      <c r="D469" s="143"/>
      <c r="E469" s="209"/>
      <c r="F469" s="160">
        <v>23</v>
      </c>
      <c r="G469" s="164">
        <v>100</v>
      </c>
      <c r="H469" s="160">
        <v>8</v>
      </c>
      <c r="I469" s="164">
        <v>100</v>
      </c>
      <c r="J469" s="178" t="s">
        <v>1</v>
      </c>
      <c r="K469" s="178" t="s">
        <v>1</v>
      </c>
      <c r="L469" s="239"/>
    </row>
    <row r="470" spans="1:12" ht="20.100000000000001" customHeight="1">
      <c r="A470" s="141" t="s">
        <v>3394</v>
      </c>
      <c r="B470" s="209" t="s">
        <v>887</v>
      </c>
      <c r="C470" s="215" t="s">
        <v>3407</v>
      </c>
      <c r="D470" s="143"/>
      <c r="E470" s="209"/>
      <c r="F470" s="160"/>
      <c r="G470" s="164"/>
      <c r="H470" s="160"/>
      <c r="I470" s="164"/>
      <c r="J470" s="178" t="s">
        <v>1</v>
      </c>
      <c r="K470" s="178" t="s">
        <v>1</v>
      </c>
      <c r="L470" s="239"/>
    </row>
    <row r="471" spans="1:12" ht="20.100000000000001" customHeight="1">
      <c r="A471" s="141" t="s">
        <v>3395</v>
      </c>
      <c r="B471" s="209" t="s">
        <v>888</v>
      </c>
      <c r="C471" s="215" t="s">
        <v>3407</v>
      </c>
      <c r="D471" s="143"/>
      <c r="E471" s="209"/>
      <c r="F471" s="160">
        <v>7</v>
      </c>
      <c r="G471" s="164">
        <v>100</v>
      </c>
      <c r="H471" s="160"/>
      <c r="I471" s="164"/>
      <c r="J471" s="178" t="s">
        <v>1</v>
      </c>
      <c r="K471" s="178" t="s">
        <v>1</v>
      </c>
      <c r="L471" s="239"/>
    </row>
    <row r="472" spans="1:12" ht="20.100000000000001" customHeight="1">
      <c r="A472" s="141" t="s">
        <v>3396</v>
      </c>
      <c r="B472" s="209" t="s">
        <v>889</v>
      </c>
      <c r="C472" s="215" t="s">
        <v>3408</v>
      </c>
      <c r="D472" s="143"/>
      <c r="E472" s="209"/>
      <c r="F472" s="160"/>
      <c r="G472" s="164"/>
      <c r="H472" s="160"/>
      <c r="I472" s="164"/>
      <c r="J472" s="178" t="s">
        <v>1</v>
      </c>
      <c r="K472" s="178" t="s">
        <v>1</v>
      </c>
      <c r="L472" s="239"/>
    </row>
    <row r="473" spans="1:12" ht="20.100000000000001" customHeight="1">
      <c r="A473" s="141" t="s">
        <v>3397</v>
      </c>
      <c r="B473" s="209" t="s">
        <v>890</v>
      </c>
      <c r="C473" s="215" t="s">
        <v>3408</v>
      </c>
      <c r="D473" s="143"/>
      <c r="E473" s="209"/>
      <c r="F473" s="160">
        <v>2</v>
      </c>
      <c r="G473" s="164">
        <v>100</v>
      </c>
      <c r="H473" s="160">
        <v>3</v>
      </c>
      <c r="I473" s="164">
        <v>100</v>
      </c>
      <c r="J473" s="178" t="s">
        <v>1</v>
      </c>
      <c r="K473" s="178" t="s">
        <v>1</v>
      </c>
      <c r="L473" s="239"/>
    </row>
    <row r="474" spans="1:12" ht="20.100000000000001" customHeight="1">
      <c r="A474" s="141" t="s">
        <v>3398</v>
      </c>
      <c r="B474" s="209" t="s">
        <v>891</v>
      </c>
      <c r="C474" s="215" t="s">
        <v>3409</v>
      </c>
      <c r="D474" s="143"/>
      <c r="E474" s="209"/>
      <c r="F474" s="160"/>
      <c r="G474" s="164"/>
      <c r="H474" s="160">
        <v>2</v>
      </c>
      <c r="I474" s="164">
        <v>100</v>
      </c>
      <c r="J474" s="178" t="s">
        <v>1</v>
      </c>
      <c r="K474" s="178" t="s">
        <v>1</v>
      </c>
      <c r="L474" s="239"/>
    </row>
    <row r="475" spans="1:12" ht="20.100000000000001" customHeight="1">
      <c r="A475" s="141" t="s">
        <v>3399</v>
      </c>
      <c r="B475" s="209" t="s">
        <v>892</v>
      </c>
      <c r="C475" s="215" t="s">
        <v>3409</v>
      </c>
      <c r="D475" s="143"/>
      <c r="E475" s="209"/>
      <c r="F475" s="160">
        <v>28</v>
      </c>
      <c r="G475" s="164">
        <v>100</v>
      </c>
      <c r="H475" s="160">
        <v>18</v>
      </c>
      <c r="I475" s="164">
        <v>100</v>
      </c>
      <c r="J475" s="178" t="s">
        <v>1</v>
      </c>
      <c r="K475" s="178" t="s">
        <v>1</v>
      </c>
      <c r="L475" s="239"/>
    </row>
    <row r="476" spans="1:12" ht="20.100000000000001" customHeight="1">
      <c r="A476" s="141" t="s">
        <v>3400</v>
      </c>
      <c r="B476" s="209" t="s">
        <v>893</v>
      </c>
      <c r="C476" s="215" t="s">
        <v>3410</v>
      </c>
      <c r="D476" s="143"/>
      <c r="E476" s="209"/>
      <c r="F476" s="160"/>
      <c r="G476" s="164"/>
      <c r="H476" s="160"/>
      <c r="I476" s="164"/>
      <c r="J476" s="178" t="s">
        <v>1</v>
      </c>
      <c r="K476" s="178" t="s">
        <v>1</v>
      </c>
      <c r="L476" s="239"/>
    </row>
    <row r="477" spans="1:12" ht="20.100000000000001" customHeight="1">
      <c r="A477" s="141" t="s">
        <v>3401</v>
      </c>
      <c r="B477" s="209" t="s">
        <v>894</v>
      </c>
      <c r="C477" s="215" t="s">
        <v>3410</v>
      </c>
      <c r="D477" s="143"/>
      <c r="E477" s="209"/>
      <c r="F477" s="160">
        <v>2</v>
      </c>
      <c r="G477" s="164">
        <v>100</v>
      </c>
      <c r="H477" s="160">
        <v>2</v>
      </c>
      <c r="I477" s="164">
        <v>100</v>
      </c>
      <c r="J477" s="178" t="s">
        <v>1</v>
      </c>
      <c r="K477" s="178" t="s">
        <v>1</v>
      </c>
      <c r="L477" s="239"/>
    </row>
    <row r="478" spans="1:12" ht="20.100000000000001" customHeight="1">
      <c r="A478" s="141" t="s">
        <v>3402</v>
      </c>
      <c r="B478" s="209" t="s">
        <v>895</v>
      </c>
      <c r="C478" s="215" t="s">
        <v>3411</v>
      </c>
      <c r="D478" s="143"/>
      <c r="E478" s="209"/>
      <c r="F478" s="160"/>
      <c r="G478" s="164"/>
      <c r="H478" s="160"/>
      <c r="I478" s="164"/>
      <c r="J478" s="178" t="s">
        <v>1</v>
      </c>
      <c r="K478" s="178" t="s">
        <v>1</v>
      </c>
      <c r="L478" s="239"/>
    </row>
    <row r="479" spans="1:12" ht="20.100000000000001" customHeight="1">
      <c r="A479" s="141" t="s">
        <v>3403</v>
      </c>
      <c r="B479" s="209" t="s">
        <v>896</v>
      </c>
      <c r="C479" s="215" t="s">
        <v>3411</v>
      </c>
      <c r="D479" s="143"/>
      <c r="E479" s="209"/>
      <c r="F479" s="160"/>
      <c r="G479" s="164"/>
      <c r="H479" s="160"/>
      <c r="I479" s="164"/>
      <c r="J479" s="178" t="s">
        <v>1</v>
      </c>
      <c r="K479" s="178" t="s">
        <v>1</v>
      </c>
      <c r="L479" s="239"/>
    </row>
    <row r="480" spans="1:12" ht="20.100000000000001" customHeight="1">
      <c r="A480" s="141" t="s">
        <v>3412</v>
      </c>
      <c r="B480" s="209" t="s">
        <v>897</v>
      </c>
      <c r="C480" s="215" t="s">
        <v>2413</v>
      </c>
      <c r="D480" s="143" t="s">
        <v>89</v>
      </c>
      <c r="E480" s="209"/>
      <c r="F480" s="160">
        <v>6</v>
      </c>
      <c r="G480" s="164">
        <v>4.0816326530612246</v>
      </c>
      <c r="H480" s="160">
        <v>7</v>
      </c>
      <c r="I480" s="164">
        <v>6.6037735849056602</v>
      </c>
      <c r="J480" s="178" t="s">
        <v>1</v>
      </c>
      <c r="K480" s="178" t="s">
        <v>1</v>
      </c>
      <c r="L480" s="239"/>
    </row>
    <row r="481" spans="1:12" ht="20.100000000000001" customHeight="1">
      <c r="A481" s="99"/>
      <c r="B481" s="192"/>
      <c r="C481" s="210"/>
      <c r="D481" s="102" t="s">
        <v>90</v>
      </c>
      <c r="E481" s="192"/>
      <c r="F481" s="103">
        <v>141</v>
      </c>
      <c r="G481" s="104">
        <v>95.91836734693878</v>
      </c>
      <c r="H481" s="103">
        <v>99</v>
      </c>
      <c r="I481" s="104">
        <v>93.396226415094347</v>
      </c>
      <c r="J481" s="105"/>
      <c r="K481" s="105"/>
      <c r="L481" s="240"/>
    </row>
    <row r="482" spans="1:12" ht="20.100000000000001" customHeight="1">
      <c r="A482" s="141" t="s">
        <v>3413</v>
      </c>
      <c r="B482" s="209" t="s">
        <v>898</v>
      </c>
      <c r="C482" s="215" t="s">
        <v>3414</v>
      </c>
      <c r="D482" s="143"/>
      <c r="E482" s="209"/>
      <c r="F482" s="160">
        <v>6</v>
      </c>
      <c r="G482" s="164">
        <v>100</v>
      </c>
      <c r="H482" s="160">
        <v>7</v>
      </c>
      <c r="I482" s="164">
        <v>100</v>
      </c>
      <c r="J482" s="178" t="s">
        <v>1</v>
      </c>
      <c r="K482" s="178" t="s">
        <v>1</v>
      </c>
      <c r="L482" s="239"/>
    </row>
    <row r="483" spans="1:12" ht="20.100000000000001" customHeight="1">
      <c r="A483" s="141" t="s">
        <v>3415</v>
      </c>
      <c r="B483" s="209" t="s">
        <v>899</v>
      </c>
      <c r="C483" s="215" t="s">
        <v>2413</v>
      </c>
      <c r="D483" s="143" t="s">
        <v>900</v>
      </c>
      <c r="E483" s="209"/>
      <c r="F483" s="160">
        <v>33</v>
      </c>
      <c r="G483" s="164">
        <v>22.448979591836736</v>
      </c>
      <c r="H483" s="160">
        <v>20</v>
      </c>
      <c r="I483" s="164">
        <v>18.867924528301888</v>
      </c>
      <c r="J483" s="178" t="s">
        <v>1</v>
      </c>
      <c r="K483" s="178" t="s">
        <v>1</v>
      </c>
      <c r="L483" s="239"/>
    </row>
    <row r="484" spans="1:12" ht="20.100000000000001" customHeight="1">
      <c r="A484" s="99"/>
      <c r="B484" s="192"/>
      <c r="C484" s="210"/>
      <c r="D484" s="102" t="s">
        <v>901</v>
      </c>
      <c r="E484" s="192"/>
      <c r="F484" s="103">
        <v>114</v>
      </c>
      <c r="G484" s="104">
        <v>77.551020408163268</v>
      </c>
      <c r="H484" s="103">
        <v>86</v>
      </c>
      <c r="I484" s="104">
        <v>81.132075471698116</v>
      </c>
      <c r="J484" s="105"/>
      <c r="K484" s="105"/>
      <c r="L484" s="240"/>
    </row>
    <row r="485" spans="1:12" ht="20.100000000000001" customHeight="1">
      <c r="A485" s="141" t="s">
        <v>3416</v>
      </c>
      <c r="B485" s="209" t="s">
        <v>902</v>
      </c>
      <c r="C485" s="215" t="s">
        <v>2413</v>
      </c>
      <c r="D485" s="143" t="s">
        <v>903</v>
      </c>
      <c r="E485" s="209"/>
      <c r="F485" s="160">
        <v>121</v>
      </c>
      <c r="G485" s="164">
        <v>82.312925170068027</v>
      </c>
      <c r="H485" s="160">
        <v>87</v>
      </c>
      <c r="I485" s="164">
        <v>82.075471698113205</v>
      </c>
      <c r="J485" s="178" t="s">
        <v>1</v>
      </c>
      <c r="K485" s="178" t="s">
        <v>1</v>
      </c>
      <c r="L485" s="239"/>
    </row>
    <row r="486" spans="1:12" ht="20.100000000000001" customHeight="1">
      <c r="A486" s="99"/>
      <c r="B486" s="192"/>
      <c r="C486" s="210"/>
      <c r="D486" s="102" t="s">
        <v>904</v>
      </c>
      <c r="E486" s="192"/>
      <c r="F486" s="103">
        <v>26</v>
      </c>
      <c r="G486" s="104">
        <v>17.687074829931973</v>
      </c>
      <c r="H486" s="103">
        <v>19</v>
      </c>
      <c r="I486" s="104">
        <v>17.924528301886792</v>
      </c>
      <c r="J486" s="105"/>
      <c r="K486" s="105"/>
      <c r="L486" s="240"/>
    </row>
    <row r="487" spans="1:12" ht="20.100000000000001" customHeight="1">
      <c r="A487" s="141" t="s">
        <v>3417</v>
      </c>
      <c r="B487" s="209" t="s">
        <v>480</v>
      </c>
      <c r="C487" s="215" t="s">
        <v>2413</v>
      </c>
      <c r="D487" s="143" t="s">
        <v>89</v>
      </c>
      <c r="E487" s="209"/>
      <c r="F487" s="160">
        <v>58</v>
      </c>
      <c r="G487" s="164">
        <v>39.455782312925173</v>
      </c>
      <c r="H487" s="160">
        <v>45</v>
      </c>
      <c r="I487" s="164">
        <v>42.452830188679243</v>
      </c>
      <c r="J487" s="178" t="s">
        <v>1</v>
      </c>
      <c r="K487" s="178" t="s">
        <v>1</v>
      </c>
      <c r="L487" s="239"/>
    </row>
    <row r="488" spans="1:12" ht="20.100000000000001" customHeight="1">
      <c r="A488" s="99"/>
      <c r="B488" s="192"/>
      <c r="C488" s="210"/>
      <c r="D488" s="102" t="s">
        <v>90</v>
      </c>
      <c r="E488" s="192"/>
      <c r="F488" s="103">
        <v>89</v>
      </c>
      <c r="G488" s="104">
        <v>60.544217687074827</v>
      </c>
      <c r="H488" s="103">
        <v>61</v>
      </c>
      <c r="I488" s="104">
        <v>57.547169811320757</v>
      </c>
      <c r="J488" s="105"/>
      <c r="K488" s="105"/>
      <c r="L488" s="240"/>
    </row>
    <row r="489" spans="1:12" ht="20.100000000000001" customHeight="1">
      <c r="A489" s="141" t="s">
        <v>3418</v>
      </c>
      <c r="B489" s="209" t="s">
        <v>905</v>
      </c>
      <c r="C489" s="215" t="s">
        <v>2413</v>
      </c>
      <c r="D489" s="143" t="s">
        <v>89</v>
      </c>
      <c r="E489" s="209"/>
      <c r="F489" s="160">
        <v>36</v>
      </c>
      <c r="G489" s="164">
        <v>24.489795918367346</v>
      </c>
      <c r="H489" s="160">
        <v>29</v>
      </c>
      <c r="I489" s="164">
        <v>27.358490566037734</v>
      </c>
      <c r="J489" s="178" t="s">
        <v>1</v>
      </c>
      <c r="K489" s="178" t="s">
        <v>1</v>
      </c>
      <c r="L489" s="239"/>
    </row>
    <row r="490" spans="1:12" ht="20.100000000000001" customHeight="1">
      <c r="A490" s="99"/>
      <c r="B490" s="192"/>
      <c r="C490" s="210"/>
      <c r="D490" s="102" t="s">
        <v>90</v>
      </c>
      <c r="E490" s="192"/>
      <c r="F490" s="103">
        <v>111</v>
      </c>
      <c r="G490" s="104">
        <v>75.510204081632651</v>
      </c>
      <c r="H490" s="103">
        <v>77</v>
      </c>
      <c r="I490" s="104">
        <v>72.641509433962256</v>
      </c>
      <c r="J490" s="105"/>
      <c r="K490" s="105"/>
      <c r="L490" s="240"/>
    </row>
    <row r="491" spans="1:12" ht="20.100000000000001" customHeight="1">
      <c r="A491" s="141" t="s">
        <v>3419</v>
      </c>
      <c r="B491" s="209" t="s">
        <v>582</v>
      </c>
      <c r="C491" s="215" t="s">
        <v>2413</v>
      </c>
      <c r="D491" s="143" t="s">
        <v>407</v>
      </c>
      <c r="E491" s="209"/>
      <c r="F491" s="160">
        <v>3</v>
      </c>
      <c r="G491" s="164">
        <v>2.0408163265306123</v>
      </c>
      <c r="H491" s="160">
        <v>3</v>
      </c>
      <c r="I491" s="164">
        <v>2.8301886792452833</v>
      </c>
      <c r="J491" s="178" t="s">
        <v>1</v>
      </c>
      <c r="K491" s="178" t="s">
        <v>1</v>
      </c>
      <c r="L491" s="239"/>
    </row>
    <row r="492" spans="1:12" ht="20.100000000000001" customHeight="1">
      <c r="A492" s="99"/>
      <c r="B492" s="192"/>
      <c r="C492" s="210"/>
      <c r="D492" s="102" t="s">
        <v>906</v>
      </c>
      <c r="E492" s="192"/>
      <c r="F492" s="103">
        <v>99</v>
      </c>
      <c r="G492" s="104">
        <v>67.34693877551021</v>
      </c>
      <c r="H492" s="103">
        <v>75</v>
      </c>
      <c r="I492" s="104">
        <v>70.754716981132077</v>
      </c>
      <c r="J492" s="105"/>
      <c r="K492" s="105"/>
      <c r="L492" s="240"/>
    </row>
    <row r="493" spans="1:12" ht="20.100000000000001" customHeight="1">
      <c r="A493" s="99"/>
      <c r="B493" s="192"/>
      <c r="C493" s="210"/>
      <c r="D493" s="102" t="s">
        <v>409</v>
      </c>
      <c r="E493" s="192"/>
      <c r="F493" s="103">
        <v>45</v>
      </c>
      <c r="G493" s="104">
        <v>30.612244897959183</v>
      </c>
      <c r="H493" s="103">
        <v>28</v>
      </c>
      <c r="I493" s="104">
        <v>26.415094339622641</v>
      </c>
      <c r="J493" s="105"/>
      <c r="K493" s="105"/>
      <c r="L493" s="240"/>
    </row>
    <row r="494" spans="1:12" ht="20.100000000000001" customHeight="1">
      <c r="A494" s="141" t="s">
        <v>3420</v>
      </c>
      <c r="B494" s="209" t="s">
        <v>907</v>
      </c>
      <c r="C494" s="215" t="s">
        <v>2413</v>
      </c>
      <c r="D494" s="143" t="s">
        <v>89</v>
      </c>
      <c r="E494" s="209"/>
      <c r="F494" s="160">
        <v>34</v>
      </c>
      <c r="G494" s="164">
        <v>23.129251700680271</v>
      </c>
      <c r="H494" s="160">
        <v>30</v>
      </c>
      <c r="I494" s="164">
        <v>28.30188679245283</v>
      </c>
      <c r="J494" s="178" t="s">
        <v>1</v>
      </c>
      <c r="K494" s="178" t="s">
        <v>1</v>
      </c>
      <c r="L494" s="239"/>
    </row>
    <row r="495" spans="1:12" ht="20.100000000000001" customHeight="1">
      <c r="A495" s="99"/>
      <c r="B495" s="192"/>
      <c r="C495" s="210"/>
      <c r="D495" s="102" t="s">
        <v>90</v>
      </c>
      <c r="E495" s="192"/>
      <c r="F495" s="103">
        <v>113</v>
      </c>
      <c r="G495" s="104">
        <v>76.870748299319729</v>
      </c>
      <c r="H495" s="103">
        <v>76</v>
      </c>
      <c r="I495" s="104">
        <v>71.698113207547166</v>
      </c>
      <c r="J495" s="105"/>
      <c r="K495" s="105"/>
      <c r="L495" s="240"/>
    </row>
    <row r="496" spans="1:12" ht="20.100000000000001" customHeight="1">
      <c r="A496" s="141" t="s">
        <v>3421</v>
      </c>
      <c r="B496" s="209" t="s">
        <v>908</v>
      </c>
      <c r="C496" s="215" t="s">
        <v>3422</v>
      </c>
      <c r="D496" s="143"/>
      <c r="E496" s="209"/>
      <c r="F496" s="160">
        <v>34</v>
      </c>
      <c r="G496" s="164">
        <v>100</v>
      </c>
      <c r="H496" s="160">
        <v>30</v>
      </c>
      <c r="I496" s="164">
        <v>100</v>
      </c>
      <c r="J496" s="178" t="s">
        <v>1</v>
      </c>
      <c r="K496" s="178" t="s">
        <v>1</v>
      </c>
      <c r="L496" s="239"/>
    </row>
    <row r="497" spans="1:12" ht="20.100000000000001" customHeight="1">
      <c r="A497" s="141" t="s">
        <v>3423</v>
      </c>
      <c r="B497" s="209" t="s">
        <v>909</v>
      </c>
      <c r="C497" s="215" t="s">
        <v>3422</v>
      </c>
      <c r="D497" s="143"/>
      <c r="E497" s="209"/>
      <c r="F497" s="160">
        <v>34</v>
      </c>
      <c r="G497" s="164">
        <v>100</v>
      </c>
      <c r="H497" s="160">
        <v>30</v>
      </c>
      <c r="I497" s="164">
        <v>100</v>
      </c>
      <c r="J497" s="178" t="s">
        <v>1</v>
      </c>
      <c r="K497" s="178" t="s">
        <v>1</v>
      </c>
      <c r="L497" s="239"/>
    </row>
    <row r="498" spans="1:12" ht="20.100000000000001" customHeight="1">
      <c r="A498" s="141" t="s">
        <v>3424</v>
      </c>
      <c r="B498" s="209" t="s">
        <v>501</v>
      </c>
      <c r="C498" s="215" t="s">
        <v>2413</v>
      </c>
      <c r="D498" s="143"/>
      <c r="E498" s="209"/>
      <c r="F498" s="160">
        <v>147</v>
      </c>
      <c r="G498" s="164">
        <v>100</v>
      </c>
      <c r="H498" s="160">
        <v>106</v>
      </c>
      <c r="I498" s="164">
        <v>100</v>
      </c>
      <c r="J498" s="178" t="s">
        <v>1</v>
      </c>
      <c r="K498" s="178" t="s">
        <v>1</v>
      </c>
      <c r="L498" s="239"/>
    </row>
    <row r="499" spans="1:12" ht="20.100000000000001" customHeight="1">
      <c r="A499" s="141" t="s">
        <v>3425</v>
      </c>
      <c r="B499" s="209" t="s">
        <v>502</v>
      </c>
      <c r="C499" s="215" t="s">
        <v>2413</v>
      </c>
      <c r="D499" s="143"/>
      <c r="E499" s="209"/>
      <c r="F499" s="160">
        <v>147</v>
      </c>
      <c r="G499" s="164">
        <v>100</v>
      </c>
      <c r="H499" s="160">
        <v>106</v>
      </c>
      <c r="I499" s="164">
        <v>100</v>
      </c>
      <c r="J499" s="178" t="s">
        <v>1</v>
      </c>
      <c r="K499" s="178" t="s">
        <v>1</v>
      </c>
      <c r="L499" s="239"/>
    </row>
    <row r="500" spans="1:12" ht="20.100000000000001" customHeight="1">
      <c r="A500" s="141" t="s">
        <v>3426</v>
      </c>
      <c r="B500" s="209" t="s">
        <v>910</v>
      </c>
      <c r="C500" s="215" t="s">
        <v>2413</v>
      </c>
      <c r="D500" s="143"/>
      <c r="E500" s="209"/>
      <c r="F500" s="160">
        <v>147</v>
      </c>
      <c r="G500" s="164">
        <v>100</v>
      </c>
      <c r="H500" s="160">
        <v>106</v>
      </c>
      <c r="I500" s="164">
        <v>100</v>
      </c>
      <c r="J500" s="178" t="s">
        <v>1</v>
      </c>
      <c r="K500" s="178" t="s">
        <v>1</v>
      </c>
      <c r="L500" s="239"/>
    </row>
    <row r="501" spans="1:12" ht="20.100000000000001" customHeight="1">
      <c r="A501" s="141" t="s">
        <v>3427</v>
      </c>
      <c r="B501" s="209" t="s">
        <v>911</v>
      </c>
      <c r="C501" s="215" t="s">
        <v>2413</v>
      </c>
      <c r="D501" s="143" t="s">
        <v>912</v>
      </c>
      <c r="E501" s="209"/>
      <c r="F501" s="160">
        <v>56</v>
      </c>
      <c r="G501" s="164">
        <v>38.095238095238095</v>
      </c>
      <c r="H501" s="160">
        <v>28</v>
      </c>
      <c r="I501" s="164">
        <v>26.415094339622641</v>
      </c>
      <c r="J501" s="178" t="s">
        <v>1</v>
      </c>
      <c r="K501" s="178" t="s">
        <v>1</v>
      </c>
      <c r="L501" s="239"/>
    </row>
    <row r="502" spans="1:12" ht="20.100000000000001" customHeight="1">
      <c r="A502" s="99"/>
      <c r="B502" s="192"/>
      <c r="C502" s="210"/>
      <c r="D502" s="102" t="s">
        <v>913</v>
      </c>
      <c r="E502" s="192"/>
      <c r="F502" s="103">
        <v>91</v>
      </c>
      <c r="G502" s="104">
        <v>61.904761904761905</v>
      </c>
      <c r="H502" s="103">
        <v>78</v>
      </c>
      <c r="I502" s="104">
        <v>73.584905660377359</v>
      </c>
      <c r="J502" s="105"/>
      <c r="K502" s="105"/>
      <c r="L502" s="240"/>
    </row>
    <row r="503" spans="1:12" ht="20.100000000000001" customHeight="1">
      <c r="A503" s="141" t="s">
        <v>3428</v>
      </c>
      <c r="B503" s="209" t="s">
        <v>914</v>
      </c>
      <c r="C503" s="215" t="s">
        <v>3429</v>
      </c>
      <c r="D503" s="143"/>
      <c r="E503" s="209"/>
      <c r="F503" s="160">
        <v>56</v>
      </c>
      <c r="G503" s="164">
        <v>100</v>
      </c>
      <c r="H503" s="160">
        <v>28</v>
      </c>
      <c r="I503" s="164">
        <v>100</v>
      </c>
      <c r="J503" s="178" t="s">
        <v>1</v>
      </c>
      <c r="K503" s="178" t="s">
        <v>1</v>
      </c>
      <c r="L503" s="239"/>
    </row>
    <row r="504" spans="1:12" ht="20.100000000000001" customHeight="1">
      <c r="A504" s="141" t="s">
        <v>4876</v>
      </c>
      <c r="B504" s="209" t="s">
        <v>915</v>
      </c>
      <c r="C504" s="215" t="s">
        <v>2413</v>
      </c>
      <c r="D504" s="143" t="s">
        <v>916</v>
      </c>
      <c r="E504" s="209"/>
      <c r="F504" s="160">
        <v>59</v>
      </c>
      <c r="G504" s="164">
        <v>40.136054421768705</v>
      </c>
      <c r="H504" s="160">
        <v>51</v>
      </c>
      <c r="I504" s="164">
        <v>48.113207547169814</v>
      </c>
      <c r="J504" s="178" t="s">
        <v>1</v>
      </c>
      <c r="K504" s="178" t="s">
        <v>1</v>
      </c>
      <c r="L504" s="239"/>
    </row>
    <row r="505" spans="1:12" ht="20.100000000000001" customHeight="1">
      <c r="A505" s="99"/>
      <c r="B505" s="192"/>
      <c r="C505" s="210"/>
      <c r="D505" s="102" t="s">
        <v>917</v>
      </c>
      <c r="E505" s="192"/>
      <c r="F505" s="103">
        <v>16</v>
      </c>
      <c r="G505" s="104">
        <v>10.884353741496598</v>
      </c>
      <c r="H505" s="103">
        <v>10</v>
      </c>
      <c r="I505" s="104">
        <v>9.433962264150944</v>
      </c>
      <c r="J505" s="105"/>
      <c r="K505" s="105"/>
      <c r="L505" s="240"/>
    </row>
    <row r="506" spans="1:12" ht="20.100000000000001" customHeight="1">
      <c r="A506" s="99"/>
      <c r="B506" s="192"/>
      <c r="C506" s="210"/>
      <c r="D506" s="102" t="s">
        <v>918</v>
      </c>
      <c r="E506" s="192"/>
      <c r="F506" s="103">
        <v>7</v>
      </c>
      <c r="G506" s="104">
        <v>4.7619047619047619</v>
      </c>
      <c r="H506" s="103">
        <v>10</v>
      </c>
      <c r="I506" s="104">
        <v>9.433962264150944</v>
      </c>
      <c r="J506" s="105"/>
      <c r="K506" s="105"/>
      <c r="L506" s="240"/>
    </row>
    <row r="507" spans="1:12" ht="20.100000000000001" customHeight="1">
      <c r="A507" s="99"/>
      <c r="B507" s="192"/>
      <c r="C507" s="210"/>
      <c r="D507" s="102" t="s">
        <v>919</v>
      </c>
      <c r="E507" s="192"/>
      <c r="F507" s="103">
        <v>3</v>
      </c>
      <c r="G507" s="104">
        <v>2.0408163265306123</v>
      </c>
      <c r="H507" s="103">
        <v>3</v>
      </c>
      <c r="I507" s="104">
        <v>2.8301886792452833</v>
      </c>
      <c r="J507" s="105"/>
      <c r="K507" s="105"/>
      <c r="L507" s="240"/>
    </row>
    <row r="508" spans="1:12" ht="20.100000000000001" customHeight="1">
      <c r="A508" s="99"/>
      <c r="B508" s="192"/>
      <c r="C508" s="210"/>
      <c r="D508" s="102" t="s">
        <v>920</v>
      </c>
      <c r="E508" s="192"/>
      <c r="F508" s="103">
        <v>2</v>
      </c>
      <c r="G508" s="104">
        <v>1.3605442176870748</v>
      </c>
      <c r="H508" s="103">
        <v>4</v>
      </c>
      <c r="I508" s="104">
        <v>3.7735849056603774</v>
      </c>
      <c r="J508" s="105"/>
      <c r="K508" s="105"/>
      <c r="L508" s="240"/>
    </row>
    <row r="509" spans="1:12" ht="20.100000000000001" customHeight="1">
      <c r="A509" s="99"/>
      <c r="B509" s="192"/>
      <c r="C509" s="210"/>
      <c r="D509" s="102" t="s">
        <v>805</v>
      </c>
      <c r="E509" s="192"/>
      <c r="F509" s="103"/>
      <c r="G509" s="104"/>
      <c r="H509" s="103">
        <v>1</v>
      </c>
      <c r="I509" s="104">
        <v>0.94339622641509435</v>
      </c>
      <c r="J509" s="105"/>
      <c r="K509" s="105"/>
      <c r="L509" s="240"/>
    </row>
    <row r="510" spans="1:12" ht="20.100000000000001" customHeight="1">
      <c r="A510" s="99"/>
      <c r="B510" s="192"/>
      <c r="C510" s="210"/>
      <c r="D510" s="102" t="s">
        <v>921</v>
      </c>
      <c r="E510" s="192"/>
      <c r="F510" s="103">
        <v>3</v>
      </c>
      <c r="G510" s="104">
        <v>2.0408163265306123</v>
      </c>
      <c r="H510" s="103">
        <v>4</v>
      </c>
      <c r="I510" s="104">
        <v>3.7735849056603774</v>
      </c>
      <c r="J510" s="105"/>
      <c r="K510" s="105"/>
      <c r="L510" s="240"/>
    </row>
    <row r="511" spans="1:12" ht="20.100000000000001" customHeight="1">
      <c r="A511" s="99"/>
      <c r="B511" s="192"/>
      <c r="C511" s="210"/>
      <c r="D511" s="102" t="s">
        <v>922</v>
      </c>
      <c r="E511" s="192"/>
      <c r="F511" s="103">
        <v>11</v>
      </c>
      <c r="G511" s="104">
        <v>7.4829931972789119</v>
      </c>
      <c r="H511" s="103">
        <v>21</v>
      </c>
      <c r="I511" s="104">
        <v>19.811320754716981</v>
      </c>
      <c r="J511" s="105"/>
      <c r="K511" s="105"/>
      <c r="L511" s="240"/>
    </row>
    <row r="512" spans="1:12" ht="20.100000000000001" customHeight="1">
      <c r="A512" s="99"/>
      <c r="B512" s="192"/>
      <c r="C512" s="210"/>
      <c r="D512" s="102" t="s">
        <v>2416</v>
      </c>
      <c r="E512" s="192"/>
      <c r="F512" s="103"/>
      <c r="G512" s="104"/>
      <c r="H512" s="103">
        <v>2</v>
      </c>
      <c r="I512" s="104">
        <v>1.8867924528301887</v>
      </c>
      <c r="J512" s="105"/>
      <c r="K512" s="105"/>
      <c r="L512" s="240"/>
    </row>
    <row r="513" spans="1:12" ht="20.100000000000001" customHeight="1">
      <c r="A513" s="99"/>
      <c r="B513" s="192"/>
      <c r="C513" s="210"/>
      <c r="D513" s="102" t="s">
        <v>2417</v>
      </c>
      <c r="E513" s="192"/>
      <c r="F513" s="103">
        <v>46</v>
      </c>
      <c r="G513" s="104">
        <v>31.292517006802722</v>
      </c>
      <c r="H513" s="103"/>
      <c r="I513" s="104"/>
      <c r="J513" s="105"/>
      <c r="K513" s="105"/>
      <c r="L513" s="240"/>
    </row>
    <row r="514" spans="1:12" ht="20.100000000000001" customHeight="1">
      <c r="A514" s="141" t="s">
        <v>3430</v>
      </c>
      <c r="B514" s="209" t="s">
        <v>923</v>
      </c>
      <c r="C514" s="215" t="s">
        <v>3444</v>
      </c>
      <c r="D514" s="143"/>
      <c r="E514" s="209"/>
      <c r="F514" s="160"/>
      <c r="G514" s="164"/>
      <c r="H514" s="160">
        <v>2</v>
      </c>
      <c r="I514" s="164">
        <v>100</v>
      </c>
      <c r="J514" s="178" t="s">
        <v>1</v>
      </c>
      <c r="K514" s="178" t="s">
        <v>1</v>
      </c>
      <c r="L514" s="239"/>
    </row>
    <row r="515" spans="1:12" ht="20.100000000000001" customHeight="1">
      <c r="A515" s="141" t="s">
        <v>3431</v>
      </c>
      <c r="B515" s="209" t="s">
        <v>924</v>
      </c>
      <c r="C515" s="215" t="s">
        <v>2413</v>
      </c>
      <c r="D515" s="143" t="s">
        <v>916</v>
      </c>
      <c r="E515" s="209"/>
      <c r="F515" s="160">
        <v>14</v>
      </c>
      <c r="G515" s="164">
        <v>13.861386138613861</v>
      </c>
      <c r="H515" s="160">
        <v>5</v>
      </c>
      <c r="I515" s="164">
        <v>4.716981132075472</v>
      </c>
      <c r="J515" s="178" t="s">
        <v>1</v>
      </c>
      <c r="K515" s="178" t="s">
        <v>1</v>
      </c>
      <c r="L515" s="239"/>
    </row>
    <row r="516" spans="1:12" ht="20.100000000000001" customHeight="1">
      <c r="A516" s="99"/>
      <c r="B516" s="192"/>
      <c r="C516" s="210"/>
      <c r="D516" s="102" t="s">
        <v>917</v>
      </c>
      <c r="E516" s="192"/>
      <c r="F516" s="103">
        <v>12</v>
      </c>
      <c r="G516" s="104">
        <v>11.881188118811881</v>
      </c>
      <c r="H516" s="103">
        <v>5</v>
      </c>
      <c r="I516" s="104">
        <v>4.716981132075472</v>
      </c>
      <c r="J516" s="105"/>
      <c r="K516" s="105"/>
      <c r="L516" s="240"/>
    </row>
    <row r="517" spans="1:12" ht="20.100000000000001" customHeight="1">
      <c r="A517" s="99"/>
      <c r="B517" s="192"/>
      <c r="C517" s="210"/>
      <c r="D517" s="102" t="s">
        <v>918</v>
      </c>
      <c r="E517" s="192"/>
      <c r="F517" s="103">
        <v>10</v>
      </c>
      <c r="G517" s="104">
        <v>9.9009900990099009</v>
      </c>
      <c r="H517" s="103">
        <v>5</v>
      </c>
      <c r="I517" s="104">
        <v>4.716981132075472</v>
      </c>
      <c r="J517" s="105"/>
      <c r="K517" s="105"/>
      <c r="L517" s="240"/>
    </row>
    <row r="518" spans="1:12" ht="20.100000000000001" customHeight="1">
      <c r="A518" s="99"/>
      <c r="B518" s="192"/>
      <c r="C518" s="210"/>
      <c r="D518" s="102" t="s">
        <v>919</v>
      </c>
      <c r="E518" s="192"/>
      <c r="F518" s="103">
        <v>1</v>
      </c>
      <c r="G518" s="104">
        <v>0.99009900990099009</v>
      </c>
      <c r="H518" s="103">
        <v>5</v>
      </c>
      <c r="I518" s="104">
        <v>4.716981132075472</v>
      </c>
      <c r="J518" s="105"/>
      <c r="K518" s="105"/>
      <c r="L518" s="240"/>
    </row>
    <row r="519" spans="1:12" ht="20.100000000000001" customHeight="1">
      <c r="A519" s="99"/>
      <c r="B519" s="192"/>
      <c r="C519" s="210"/>
      <c r="D519" s="102" t="s">
        <v>920</v>
      </c>
      <c r="E519" s="192"/>
      <c r="F519" s="103">
        <v>2</v>
      </c>
      <c r="G519" s="104">
        <v>1.9801980198019802</v>
      </c>
      <c r="H519" s="103">
        <v>3</v>
      </c>
      <c r="I519" s="104">
        <v>2.8301886792452833</v>
      </c>
      <c r="J519" s="105"/>
      <c r="K519" s="105"/>
      <c r="L519" s="240"/>
    </row>
    <row r="520" spans="1:12" ht="20.100000000000001" customHeight="1">
      <c r="A520" s="99"/>
      <c r="B520" s="192"/>
      <c r="C520" s="210"/>
      <c r="D520" s="102" t="s">
        <v>805</v>
      </c>
      <c r="E520" s="192"/>
      <c r="F520" s="103">
        <v>1</v>
      </c>
      <c r="G520" s="104">
        <v>0.99009900990099009</v>
      </c>
      <c r="H520" s="103">
        <v>6</v>
      </c>
      <c r="I520" s="104">
        <v>5.6603773584905666</v>
      </c>
      <c r="J520" s="105"/>
      <c r="K520" s="105"/>
      <c r="L520" s="240"/>
    </row>
    <row r="521" spans="1:12" ht="20.100000000000001" customHeight="1">
      <c r="A521" s="99"/>
      <c r="B521" s="192"/>
      <c r="C521" s="210"/>
      <c r="D521" s="102" t="s">
        <v>921</v>
      </c>
      <c r="E521" s="192"/>
      <c r="F521" s="103">
        <v>4</v>
      </c>
      <c r="G521" s="104">
        <v>3.9603960396039604</v>
      </c>
      <c r="H521" s="103">
        <v>4</v>
      </c>
      <c r="I521" s="104">
        <v>3.7735849056603774</v>
      </c>
      <c r="J521" s="105"/>
      <c r="K521" s="105"/>
      <c r="L521" s="240"/>
    </row>
    <row r="522" spans="1:12" ht="20.100000000000001" customHeight="1">
      <c r="A522" s="99"/>
      <c r="B522" s="192"/>
      <c r="C522" s="210"/>
      <c r="D522" s="102" t="s">
        <v>922</v>
      </c>
      <c r="E522" s="192"/>
      <c r="F522" s="103">
        <v>18</v>
      </c>
      <c r="G522" s="104">
        <v>17.821782178217823</v>
      </c>
      <c r="H522" s="103">
        <v>13</v>
      </c>
      <c r="I522" s="104">
        <v>12.264150943396226</v>
      </c>
      <c r="J522" s="105"/>
      <c r="K522" s="105"/>
      <c r="L522" s="240"/>
    </row>
    <row r="523" spans="1:12" ht="20.100000000000001" customHeight="1">
      <c r="A523" s="99"/>
      <c r="B523" s="192"/>
      <c r="C523" s="210"/>
      <c r="D523" s="102" t="s">
        <v>366</v>
      </c>
      <c r="E523" s="192"/>
      <c r="F523" s="103">
        <v>1</v>
      </c>
      <c r="G523" s="104">
        <v>0.99009900990099009</v>
      </c>
      <c r="H523" s="103">
        <v>1</v>
      </c>
      <c r="I523" s="104">
        <v>0.94339622641509435</v>
      </c>
      <c r="J523" s="105"/>
      <c r="K523" s="105"/>
      <c r="L523" s="240"/>
    </row>
    <row r="524" spans="1:12" ht="20.100000000000001" customHeight="1">
      <c r="A524" s="99"/>
      <c r="B524" s="192"/>
      <c r="C524" s="210"/>
      <c r="D524" s="102" t="s">
        <v>1993</v>
      </c>
      <c r="E524" s="192"/>
      <c r="F524" s="103">
        <v>38</v>
      </c>
      <c r="G524" s="104">
        <v>37.623762376237622</v>
      </c>
      <c r="H524" s="103">
        <v>59</v>
      </c>
      <c r="I524" s="104">
        <v>55.660377358490564</v>
      </c>
      <c r="J524" s="105"/>
      <c r="K524" s="105"/>
      <c r="L524" s="240"/>
    </row>
    <row r="525" spans="1:12" ht="20.100000000000001" customHeight="1">
      <c r="A525" s="141" t="s">
        <v>3432</v>
      </c>
      <c r="B525" s="209" t="s">
        <v>925</v>
      </c>
      <c r="C525" s="215" t="s">
        <v>3445</v>
      </c>
      <c r="D525" s="143"/>
      <c r="E525" s="209"/>
      <c r="F525" s="160">
        <v>1</v>
      </c>
      <c r="G525" s="164">
        <v>100</v>
      </c>
      <c r="H525" s="160">
        <v>1</v>
      </c>
      <c r="I525" s="164">
        <v>100</v>
      </c>
      <c r="J525" s="178" t="s">
        <v>1</v>
      </c>
      <c r="K525" s="178" t="s">
        <v>1</v>
      </c>
      <c r="L525" s="239"/>
    </row>
    <row r="526" spans="1:12" ht="20.100000000000001" customHeight="1">
      <c r="A526" s="141" t="s">
        <v>3433</v>
      </c>
      <c r="B526" s="209" t="s">
        <v>926</v>
      </c>
      <c r="C526" s="215" t="s">
        <v>2413</v>
      </c>
      <c r="D526" s="143" t="s">
        <v>89</v>
      </c>
      <c r="E526" s="209"/>
      <c r="F526" s="160">
        <v>137</v>
      </c>
      <c r="G526" s="164">
        <v>93.197278911564624</v>
      </c>
      <c r="H526" s="160">
        <v>101</v>
      </c>
      <c r="I526" s="164">
        <v>95.283018867924525</v>
      </c>
      <c r="J526" s="178" t="s">
        <v>1</v>
      </c>
      <c r="K526" s="178" t="s">
        <v>1</v>
      </c>
      <c r="L526" s="239"/>
    </row>
    <row r="527" spans="1:12" ht="20.100000000000001" customHeight="1">
      <c r="A527" s="99"/>
      <c r="B527" s="192"/>
      <c r="C527" s="210"/>
      <c r="D527" s="102" t="s">
        <v>90</v>
      </c>
      <c r="E527" s="192"/>
      <c r="F527" s="103">
        <v>10</v>
      </c>
      <c r="G527" s="104">
        <v>6.8027210884353737</v>
      </c>
      <c r="H527" s="103">
        <v>5</v>
      </c>
      <c r="I527" s="104">
        <v>4.716981132075472</v>
      </c>
      <c r="J527" s="105"/>
      <c r="K527" s="105"/>
      <c r="L527" s="240"/>
    </row>
    <row r="528" spans="1:12" ht="20.100000000000001" customHeight="1">
      <c r="A528" s="141" t="s">
        <v>3434</v>
      </c>
      <c r="B528" s="209" t="s">
        <v>927</v>
      </c>
      <c r="C528" s="215" t="s">
        <v>3446</v>
      </c>
      <c r="D528" s="143" t="s">
        <v>928</v>
      </c>
      <c r="E528" s="209"/>
      <c r="F528" s="160">
        <v>2</v>
      </c>
      <c r="G528" s="164">
        <v>20</v>
      </c>
      <c r="H528" s="160">
        <v>1</v>
      </c>
      <c r="I528" s="164">
        <v>20</v>
      </c>
      <c r="J528" s="178" t="s">
        <v>1</v>
      </c>
      <c r="K528" s="178" t="s">
        <v>1</v>
      </c>
      <c r="L528" s="239"/>
    </row>
    <row r="529" spans="1:12" ht="20.100000000000001" customHeight="1">
      <c r="A529" s="99"/>
      <c r="B529" s="192"/>
      <c r="C529" s="210"/>
      <c r="D529" s="102" t="s">
        <v>929</v>
      </c>
      <c r="E529" s="192"/>
      <c r="F529" s="103">
        <v>1</v>
      </c>
      <c r="G529" s="104">
        <v>10</v>
      </c>
      <c r="H529" s="103"/>
      <c r="I529" s="104"/>
      <c r="J529" s="105"/>
      <c r="K529" s="105"/>
      <c r="L529" s="240"/>
    </row>
    <row r="530" spans="1:12" ht="20.100000000000001" customHeight="1">
      <c r="A530" s="99"/>
      <c r="B530" s="192"/>
      <c r="C530" s="210"/>
      <c r="D530" s="102" t="s">
        <v>930</v>
      </c>
      <c r="E530" s="192"/>
      <c r="F530" s="103">
        <v>5</v>
      </c>
      <c r="G530" s="104">
        <v>50</v>
      </c>
      <c r="H530" s="103">
        <v>2</v>
      </c>
      <c r="I530" s="104">
        <v>40</v>
      </c>
      <c r="J530" s="105"/>
      <c r="K530" s="105"/>
      <c r="L530" s="240"/>
    </row>
    <row r="531" spans="1:12" ht="20.100000000000001" customHeight="1">
      <c r="A531" s="99"/>
      <c r="B531" s="192"/>
      <c r="C531" s="210"/>
      <c r="D531" s="102" t="s">
        <v>931</v>
      </c>
      <c r="E531" s="192"/>
      <c r="F531" s="103">
        <v>1</v>
      </c>
      <c r="G531" s="104">
        <v>10</v>
      </c>
      <c r="H531" s="103">
        <v>2</v>
      </c>
      <c r="I531" s="104">
        <v>40</v>
      </c>
      <c r="J531" s="105"/>
      <c r="K531" s="105"/>
      <c r="L531" s="240"/>
    </row>
    <row r="532" spans="1:12" ht="20.100000000000001" customHeight="1">
      <c r="A532" s="99"/>
      <c r="B532" s="192"/>
      <c r="C532" s="210"/>
      <c r="D532" s="102" t="s">
        <v>932</v>
      </c>
      <c r="E532" s="192"/>
      <c r="F532" s="103">
        <v>1</v>
      </c>
      <c r="G532" s="104">
        <v>10</v>
      </c>
      <c r="H532" s="103"/>
      <c r="I532" s="104"/>
      <c r="J532" s="105"/>
      <c r="K532" s="105"/>
      <c r="L532" s="240"/>
    </row>
    <row r="533" spans="1:12" ht="20.100000000000001" customHeight="1">
      <c r="A533" s="99"/>
      <c r="B533" s="192"/>
      <c r="C533" s="210"/>
      <c r="D533" s="102" t="s">
        <v>933</v>
      </c>
      <c r="E533" s="192"/>
      <c r="F533" s="103"/>
      <c r="G533" s="104"/>
      <c r="H533" s="103"/>
      <c r="I533" s="104"/>
      <c r="J533" s="105"/>
      <c r="K533" s="105"/>
      <c r="L533" s="240"/>
    </row>
    <row r="534" spans="1:12" ht="20.100000000000001" customHeight="1">
      <c r="A534" s="99"/>
      <c r="B534" s="192"/>
      <c r="C534" s="210"/>
      <c r="D534" s="102" t="s">
        <v>934</v>
      </c>
      <c r="E534" s="192"/>
      <c r="F534" s="103"/>
      <c r="G534" s="104"/>
      <c r="H534" s="103"/>
      <c r="I534" s="104"/>
      <c r="J534" s="105"/>
      <c r="K534" s="105"/>
      <c r="L534" s="240"/>
    </row>
    <row r="535" spans="1:12" ht="20.100000000000001" customHeight="1">
      <c r="A535" s="99"/>
      <c r="B535" s="192"/>
      <c r="C535" s="210"/>
      <c r="D535" s="102" t="s">
        <v>935</v>
      </c>
      <c r="E535" s="192"/>
      <c r="F535" s="103"/>
      <c r="G535" s="104"/>
      <c r="H535" s="103"/>
      <c r="I535" s="104"/>
      <c r="J535" s="105"/>
      <c r="K535" s="105"/>
      <c r="L535" s="240"/>
    </row>
    <row r="536" spans="1:12" ht="20.100000000000001" customHeight="1">
      <c r="A536" s="99"/>
      <c r="B536" s="192"/>
      <c r="C536" s="210"/>
      <c r="D536" s="102" t="s">
        <v>366</v>
      </c>
      <c r="E536" s="192"/>
      <c r="F536" s="103"/>
      <c r="G536" s="104"/>
      <c r="H536" s="103"/>
      <c r="I536" s="104"/>
      <c r="J536" s="105"/>
      <c r="K536" s="105"/>
      <c r="L536" s="240"/>
    </row>
    <row r="537" spans="1:12" ht="20.100000000000001" customHeight="1">
      <c r="A537" s="99"/>
      <c r="B537" s="192"/>
      <c r="C537" s="210"/>
      <c r="D537" s="102" t="s">
        <v>1993</v>
      </c>
      <c r="E537" s="192"/>
      <c r="F537" s="103"/>
      <c r="G537" s="104"/>
      <c r="H537" s="103"/>
      <c r="I537" s="104"/>
      <c r="J537" s="105"/>
      <c r="K537" s="105"/>
      <c r="L537" s="240"/>
    </row>
    <row r="538" spans="1:12" ht="20.100000000000001" customHeight="1">
      <c r="A538" s="141" t="s">
        <v>3435</v>
      </c>
      <c r="B538" s="209" t="s">
        <v>936</v>
      </c>
      <c r="C538" s="215" t="s">
        <v>3447</v>
      </c>
      <c r="D538" s="143"/>
      <c r="E538" s="209"/>
      <c r="F538" s="160"/>
      <c r="G538" s="164"/>
      <c r="H538" s="160"/>
      <c r="I538" s="164"/>
      <c r="J538" s="178" t="s">
        <v>1</v>
      </c>
      <c r="K538" s="178" t="s">
        <v>1</v>
      </c>
      <c r="L538" s="239"/>
    </row>
    <row r="539" spans="1:12" ht="20.100000000000001" customHeight="1">
      <c r="A539" s="141" t="s">
        <v>3436</v>
      </c>
      <c r="B539" s="209" t="s">
        <v>937</v>
      </c>
      <c r="C539" s="215" t="s">
        <v>3446</v>
      </c>
      <c r="D539" s="143" t="s">
        <v>928</v>
      </c>
      <c r="E539" s="209"/>
      <c r="F539" s="160">
        <v>2</v>
      </c>
      <c r="G539" s="164">
        <v>20</v>
      </c>
      <c r="H539" s="160">
        <v>2</v>
      </c>
      <c r="I539" s="164">
        <v>40</v>
      </c>
      <c r="J539" s="178" t="s">
        <v>1</v>
      </c>
      <c r="K539" s="178" t="s">
        <v>1</v>
      </c>
      <c r="L539" s="239"/>
    </row>
    <row r="540" spans="1:12" ht="20.100000000000001" customHeight="1">
      <c r="A540" s="99"/>
      <c r="B540" s="192"/>
      <c r="C540" s="210"/>
      <c r="D540" s="102" t="s">
        <v>929</v>
      </c>
      <c r="E540" s="192"/>
      <c r="F540" s="103"/>
      <c r="G540" s="104"/>
      <c r="H540" s="103"/>
      <c r="I540" s="104"/>
      <c r="J540" s="105"/>
      <c r="K540" s="105"/>
      <c r="L540" s="240"/>
    </row>
    <row r="541" spans="1:12" ht="20.100000000000001" customHeight="1">
      <c r="A541" s="99"/>
      <c r="B541" s="192"/>
      <c r="C541" s="210"/>
      <c r="D541" s="102" t="s">
        <v>930</v>
      </c>
      <c r="E541" s="192"/>
      <c r="F541" s="103"/>
      <c r="G541" s="104"/>
      <c r="H541" s="103"/>
      <c r="I541" s="104"/>
      <c r="J541" s="105"/>
      <c r="K541" s="105"/>
      <c r="L541" s="240"/>
    </row>
    <row r="542" spans="1:12" ht="20.100000000000001" customHeight="1">
      <c r="A542" s="99"/>
      <c r="B542" s="192"/>
      <c r="C542" s="210"/>
      <c r="D542" s="102" t="s">
        <v>931</v>
      </c>
      <c r="E542" s="192"/>
      <c r="F542" s="103">
        <v>1</v>
      </c>
      <c r="G542" s="104">
        <v>10</v>
      </c>
      <c r="H542" s="103">
        <v>1</v>
      </c>
      <c r="I542" s="104">
        <v>20</v>
      </c>
      <c r="J542" s="105"/>
      <c r="K542" s="105"/>
      <c r="L542" s="240"/>
    </row>
    <row r="543" spans="1:12" ht="20.100000000000001" customHeight="1">
      <c r="A543" s="99"/>
      <c r="B543" s="192"/>
      <c r="C543" s="210"/>
      <c r="D543" s="102" t="s">
        <v>932</v>
      </c>
      <c r="E543" s="192"/>
      <c r="F543" s="103"/>
      <c r="G543" s="104"/>
      <c r="H543" s="103">
        <v>1</v>
      </c>
      <c r="I543" s="104">
        <v>20</v>
      </c>
      <c r="J543" s="105"/>
      <c r="K543" s="105"/>
      <c r="L543" s="240"/>
    </row>
    <row r="544" spans="1:12" ht="20.100000000000001" customHeight="1">
      <c r="A544" s="99"/>
      <c r="B544" s="192"/>
      <c r="C544" s="210"/>
      <c r="D544" s="102" t="s">
        <v>933</v>
      </c>
      <c r="E544" s="192"/>
      <c r="F544" s="103"/>
      <c r="G544" s="104"/>
      <c r="H544" s="103">
        <v>1</v>
      </c>
      <c r="I544" s="104">
        <v>20</v>
      </c>
      <c r="J544" s="105"/>
      <c r="K544" s="105"/>
      <c r="L544" s="240"/>
    </row>
    <row r="545" spans="1:12" ht="20.100000000000001" customHeight="1">
      <c r="A545" s="99"/>
      <c r="B545" s="192"/>
      <c r="C545" s="210"/>
      <c r="D545" s="102" t="s">
        <v>934</v>
      </c>
      <c r="E545" s="192"/>
      <c r="F545" s="103">
        <v>1</v>
      </c>
      <c r="G545" s="104">
        <v>10</v>
      </c>
      <c r="H545" s="103"/>
      <c r="I545" s="104"/>
      <c r="J545" s="105"/>
      <c r="K545" s="105"/>
      <c r="L545" s="240"/>
    </row>
    <row r="546" spans="1:12" ht="20.100000000000001" customHeight="1">
      <c r="A546" s="99"/>
      <c r="B546" s="192"/>
      <c r="C546" s="210"/>
      <c r="D546" s="102" t="s">
        <v>935</v>
      </c>
      <c r="E546" s="192"/>
      <c r="F546" s="103">
        <v>2</v>
      </c>
      <c r="G546" s="104">
        <v>20</v>
      </c>
      <c r="H546" s="103"/>
      <c r="I546" s="104"/>
      <c r="J546" s="105"/>
      <c r="K546" s="105"/>
      <c r="L546" s="240"/>
    </row>
    <row r="547" spans="1:12" ht="20.100000000000001" customHeight="1">
      <c r="A547" s="99"/>
      <c r="B547" s="192"/>
      <c r="C547" s="210"/>
      <c r="D547" s="102" t="s">
        <v>366</v>
      </c>
      <c r="E547" s="192"/>
      <c r="F547" s="103"/>
      <c r="G547" s="104"/>
      <c r="H547" s="103"/>
      <c r="I547" s="104"/>
      <c r="J547" s="105"/>
      <c r="K547" s="105"/>
      <c r="L547" s="240"/>
    </row>
    <row r="548" spans="1:12" ht="20.100000000000001" customHeight="1">
      <c r="A548" s="99"/>
      <c r="B548" s="192"/>
      <c r="C548" s="210"/>
      <c r="D548" s="102" t="s">
        <v>1993</v>
      </c>
      <c r="E548" s="192"/>
      <c r="F548" s="103">
        <v>4</v>
      </c>
      <c r="G548" s="104">
        <v>40</v>
      </c>
      <c r="H548" s="103"/>
      <c r="I548" s="104"/>
      <c r="J548" s="105"/>
      <c r="K548" s="105"/>
      <c r="L548" s="240"/>
    </row>
    <row r="549" spans="1:12" ht="20.100000000000001" customHeight="1">
      <c r="A549" s="141" t="s">
        <v>3437</v>
      </c>
      <c r="B549" s="209" t="s">
        <v>938</v>
      </c>
      <c r="C549" s="215" t="s">
        <v>3447</v>
      </c>
      <c r="D549" s="143"/>
      <c r="E549" s="209"/>
      <c r="F549" s="160"/>
      <c r="G549" s="164"/>
      <c r="H549" s="160"/>
      <c r="I549" s="164"/>
      <c r="J549" s="178" t="s">
        <v>1</v>
      </c>
      <c r="K549" s="178" t="s">
        <v>1</v>
      </c>
      <c r="L549" s="239"/>
    </row>
    <row r="550" spans="1:12" ht="20.100000000000001" customHeight="1">
      <c r="A550" s="141" t="s">
        <v>3438</v>
      </c>
      <c r="B550" s="209" t="s">
        <v>939</v>
      </c>
      <c r="C550" s="215" t="s">
        <v>3446</v>
      </c>
      <c r="D550" s="143" t="s">
        <v>89</v>
      </c>
      <c r="E550" s="209"/>
      <c r="F550" s="160">
        <v>3</v>
      </c>
      <c r="G550" s="164">
        <v>30</v>
      </c>
      <c r="H550" s="160">
        <v>1</v>
      </c>
      <c r="I550" s="164">
        <v>20</v>
      </c>
      <c r="J550" s="178" t="s">
        <v>1</v>
      </c>
      <c r="K550" s="178" t="s">
        <v>1</v>
      </c>
      <c r="L550" s="239"/>
    </row>
    <row r="551" spans="1:12" ht="20.100000000000001" customHeight="1">
      <c r="A551" s="99"/>
      <c r="B551" s="192"/>
      <c r="C551" s="210"/>
      <c r="D551" s="102" t="s">
        <v>90</v>
      </c>
      <c r="E551" s="192"/>
      <c r="F551" s="103">
        <v>7</v>
      </c>
      <c r="G551" s="104">
        <v>70</v>
      </c>
      <c r="H551" s="103">
        <v>4</v>
      </c>
      <c r="I551" s="104">
        <v>80</v>
      </c>
      <c r="J551" s="105"/>
      <c r="K551" s="105"/>
      <c r="L551" s="240"/>
    </row>
    <row r="552" spans="1:12" ht="20.100000000000001" customHeight="1">
      <c r="A552" s="141" t="s">
        <v>3439</v>
      </c>
      <c r="B552" s="209" t="s">
        <v>714</v>
      </c>
      <c r="C552" s="215" t="s">
        <v>3446</v>
      </c>
      <c r="D552" s="143" t="s">
        <v>715</v>
      </c>
      <c r="E552" s="209"/>
      <c r="F552" s="160">
        <v>6</v>
      </c>
      <c r="G552" s="164">
        <v>60</v>
      </c>
      <c r="H552" s="160">
        <v>3</v>
      </c>
      <c r="I552" s="164">
        <v>60</v>
      </c>
      <c r="J552" s="178" t="s">
        <v>1</v>
      </c>
      <c r="K552" s="178" t="s">
        <v>1</v>
      </c>
      <c r="L552" s="239"/>
    </row>
    <row r="553" spans="1:12" ht="20.100000000000001" customHeight="1">
      <c r="A553" s="99"/>
      <c r="B553" s="192"/>
      <c r="C553" s="210"/>
      <c r="D553" s="102" t="s">
        <v>716</v>
      </c>
      <c r="E553" s="192"/>
      <c r="F553" s="103">
        <v>3</v>
      </c>
      <c r="G553" s="104">
        <v>30</v>
      </c>
      <c r="H553" s="103">
        <v>2</v>
      </c>
      <c r="I553" s="104">
        <v>40</v>
      </c>
      <c r="J553" s="105"/>
      <c r="K553" s="105"/>
      <c r="L553" s="240"/>
    </row>
    <row r="554" spans="1:12" ht="20.100000000000001" customHeight="1">
      <c r="A554" s="99"/>
      <c r="B554" s="192"/>
      <c r="C554" s="210"/>
      <c r="D554" s="102" t="s">
        <v>717</v>
      </c>
      <c r="E554" s="192"/>
      <c r="F554" s="103">
        <v>1</v>
      </c>
      <c r="G554" s="104">
        <v>10</v>
      </c>
      <c r="H554" s="103"/>
      <c r="I554" s="104"/>
      <c r="J554" s="105"/>
      <c r="K554" s="105"/>
      <c r="L554" s="240"/>
    </row>
    <row r="555" spans="1:12" ht="20.100000000000001" customHeight="1">
      <c r="A555" s="141" t="s">
        <v>3440</v>
      </c>
      <c r="B555" s="209" t="s">
        <v>718</v>
      </c>
      <c r="C555" s="215" t="s">
        <v>3446</v>
      </c>
      <c r="D555" s="143" t="s">
        <v>719</v>
      </c>
      <c r="E555" s="209"/>
      <c r="F555" s="160">
        <v>1</v>
      </c>
      <c r="G555" s="164">
        <v>11.111111111111111</v>
      </c>
      <c r="H555" s="160"/>
      <c r="I555" s="164"/>
      <c r="J555" s="178" t="s">
        <v>1</v>
      </c>
      <c r="K555" s="178" t="s">
        <v>1</v>
      </c>
      <c r="L555" s="239"/>
    </row>
    <row r="556" spans="1:12" ht="20.100000000000001" customHeight="1">
      <c r="A556" s="99"/>
      <c r="B556" s="192"/>
      <c r="C556" s="210"/>
      <c r="D556" s="102" t="s">
        <v>720</v>
      </c>
      <c r="E556" s="192"/>
      <c r="F556" s="103"/>
      <c r="G556" s="104"/>
      <c r="H556" s="103"/>
      <c r="I556" s="104"/>
      <c r="J556" s="105"/>
      <c r="K556" s="105"/>
      <c r="L556" s="240"/>
    </row>
    <row r="557" spans="1:12" ht="20.100000000000001" customHeight="1">
      <c r="A557" s="99"/>
      <c r="B557" s="192"/>
      <c r="C557" s="210"/>
      <c r="D557" s="102" t="s">
        <v>721</v>
      </c>
      <c r="E557" s="192"/>
      <c r="F557" s="103"/>
      <c r="G557" s="104"/>
      <c r="H557" s="103"/>
      <c r="I557" s="104"/>
      <c r="J557" s="105"/>
      <c r="K557" s="105"/>
      <c r="L557" s="240"/>
    </row>
    <row r="558" spans="1:12" ht="20.100000000000001" customHeight="1">
      <c r="A558" s="99"/>
      <c r="B558" s="192"/>
      <c r="C558" s="210"/>
      <c r="D558" s="102" t="s">
        <v>722</v>
      </c>
      <c r="E558" s="192"/>
      <c r="F558" s="103"/>
      <c r="G558" s="104"/>
      <c r="H558" s="103">
        <v>1</v>
      </c>
      <c r="I558" s="104">
        <v>20</v>
      </c>
      <c r="J558" s="105"/>
      <c r="K558" s="105"/>
      <c r="L558" s="240"/>
    </row>
    <row r="559" spans="1:12" ht="20.100000000000001" customHeight="1">
      <c r="A559" s="99"/>
      <c r="B559" s="192"/>
      <c r="C559" s="210"/>
      <c r="D559" s="102" t="s">
        <v>723</v>
      </c>
      <c r="E559" s="192"/>
      <c r="F559" s="103"/>
      <c r="G559" s="104"/>
      <c r="H559" s="103"/>
      <c r="I559" s="104"/>
      <c r="J559" s="105"/>
      <c r="K559" s="105"/>
      <c r="L559" s="240"/>
    </row>
    <row r="560" spans="1:12" ht="20.100000000000001" customHeight="1">
      <c r="A560" s="99"/>
      <c r="B560" s="192"/>
      <c r="C560" s="210"/>
      <c r="D560" s="102" t="s">
        <v>724</v>
      </c>
      <c r="E560" s="192"/>
      <c r="F560" s="103"/>
      <c r="G560" s="104"/>
      <c r="H560" s="103"/>
      <c r="I560" s="104"/>
      <c r="J560" s="105"/>
      <c r="K560" s="105"/>
      <c r="L560" s="240"/>
    </row>
    <row r="561" spans="1:12" ht="20.100000000000001" customHeight="1">
      <c r="A561" s="99"/>
      <c r="B561" s="192"/>
      <c r="C561" s="210"/>
      <c r="D561" s="102" t="s">
        <v>725</v>
      </c>
      <c r="E561" s="192"/>
      <c r="F561" s="103"/>
      <c r="G561" s="104"/>
      <c r="H561" s="103"/>
      <c r="I561" s="104"/>
      <c r="J561" s="105"/>
      <c r="K561" s="105"/>
      <c r="L561" s="240"/>
    </row>
    <row r="562" spans="1:12" ht="20.100000000000001" customHeight="1">
      <c r="A562" s="99"/>
      <c r="B562" s="192"/>
      <c r="C562" s="210"/>
      <c r="D562" s="102" t="s">
        <v>726</v>
      </c>
      <c r="E562" s="192"/>
      <c r="F562" s="103">
        <v>2</v>
      </c>
      <c r="G562" s="104">
        <v>22.222222222222221</v>
      </c>
      <c r="H562" s="103"/>
      <c r="I562" s="104"/>
      <c r="J562" s="105"/>
      <c r="K562" s="105"/>
      <c r="L562" s="240"/>
    </row>
    <row r="563" spans="1:12" ht="20.100000000000001" customHeight="1">
      <c r="A563" s="99"/>
      <c r="B563" s="192"/>
      <c r="C563" s="210"/>
      <c r="D563" s="102" t="s">
        <v>727</v>
      </c>
      <c r="E563" s="192"/>
      <c r="F563" s="103">
        <v>1</v>
      </c>
      <c r="G563" s="104">
        <v>11.111111111111111</v>
      </c>
      <c r="H563" s="103"/>
      <c r="I563" s="104"/>
      <c r="J563" s="105"/>
      <c r="K563" s="105"/>
      <c r="L563" s="240"/>
    </row>
    <row r="564" spans="1:12" ht="20.100000000000001" customHeight="1">
      <c r="A564" s="99"/>
      <c r="B564" s="192"/>
      <c r="C564" s="210"/>
      <c r="D564" s="102" t="s">
        <v>1977</v>
      </c>
      <c r="E564" s="192"/>
      <c r="F564" s="103"/>
      <c r="G564" s="104"/>
      <c r="H564" s="103"/>
      <c r="I564" s="104"/>
      <c r="J564" s="105"/>
      <c r="K564" s="105"/>
      <c r="L564" s="240"/>
    </row>
    <row r="565" spans="1:12" ht="20.100000000000001" customHeight="1">
      <c r="A565" s="99"/>
      <c r="B565" s="192"/>
      <c r="C565" s="210"/>
      <c r="D565" s="102" t="s">
        <v>1994</v>
      </c>
      <c r="E565" s="192"/>
      <c r="F565" s="103">
        <v>5</v>
      </c>
      <c r="G565" s="104">
        <v>55.555555555555557</v>
      </c>
      <c r="H565" s="103">
        <v>4</v>
      </c>
      <c r="I565" s="104">
        <v>80</v>
      </c>
      <c r="J565" s="105"/>
      <c r="K565" s="105"/>
      <c r="L565" s="240"/>
    </row>
    <row r="566" spans="1:12" ht="20.100000000000001" customHeight="1">
      <c r="A566" s="141" t="s">
        <v>3441</v>
      </c>
      <c r="B566" s="209" t="s">
        <v>728</v>
      </c>
      <c r="C566" s="215" t="s">
        <v>3448</v>
      </c>
      <c r="D566" s="143"/>
      <c r="E566" s="209"/>
      <c r="F566" s="160"/>
      <c r="G566" s="164"/>
      <c r="H566" s="160"/>
      <c r="I566" s="164"/>
      <c r="J566" s="178" t="s">
        <v>1</v>
      </c>
      <c r="K566" s="178" t="s">
        <v>1</v>
      </c>
      <c r="L566" s="239"/>
    </row>
    <row r="567" spans="1:12" ht="20.100000000000001" customHeight="1">
      <c r="A567" s="141" t="s">
        <v>3442</v>
      </c>
      <c r="B567" s="209" t="s">
        <v>729</v>
      </c>
      <c r="C567" s="215" t="s">
        <v>3446</v>
      </c>
      <c r="D567" s="143" t="s">
        <v>719</v>
      </c>
      <c r="E567" s="209"/>
      <c r="F567" s="160"/>
      <c r="G567" s="164"/>
      <c r="H567" s="160"/>
      <c r="I567" s="164"/>
      <c r="J567" s="178" t="s">
        <v>1</v>
      </c>
      <c r="K567" s="178" t="s">
        <v>1</v>
      </c>
      <c r="L567" s="239"/>
    </row>
    <row r="568" spans="1:12" ht="20.100000000000001" customHeight="1">
      <c r="A568" s="99"/>
      <c r="B568" s="192"/>
      <c r="C568" s="210"/>
      <c r="D568" s="102" t="s">
        <v>720</v>
      </c>
      <c r="E568" s="192"/>
      <c r="F568" s="103"/>
      <c r="G568" s="104"/>
      <c r="H568" s="103"/>
      <c r="I568" s="104"/>
      <c r="J568" s="105"/>
      <c r="K568" s="105"/>
      <c r="L568" s="240"/>
    </row>
    <row r="569" spans="1:12" ht="20.100000000000001" customHeight="1">
      <c r="A569" s="99"/>
      <c r="B569" s="192"/>
      <c r="C569" s="210"/>
      <c r="D569" s="102" t="s">
        <v>721</v>
      </c>
      <c r="E569" s="192"/>
      <c r="F569" s="103"/>
      <c r="G569" s="104"/>
      <c r="H569" s="103"/>
      <c r="I569" s="104"/>
      <c r="J569" s="105"/>
      <c r="K569" s="105"/>
      <c r="L569" s="240"/>
    </row>
    <row r="570" spans="1:12" ht="20.100000000000001" customHeight="1">
      <c r="A570" s="99"/>
      <c r="B570" s="192"/>
      <c r="C570" s="210"/>
      <c r="D570" s="102" t="s">
        <v>722</v>
      </c>
      <c r="E570" s="192"/>
      <c r="F570" s="103"/>
      <c r="G570" s="104"/>
      <c r="H570" s="103"/>
      <c r="I570" s="104"/>
      <c r="J570" s="105"/>
      <c r="K570" s="105"/>
      <c r="L570" s="240"/>
    </row>
    <row r="571" spans="1:12" ht="20.100000000000001" customHeight="1">
      <c r="A571" s="99"/>
      <c r="B571" s="192"/>
      <c r="C571" s="210"/>
      <c r="D571" s="102" t="s">
        <v>723</v>
      </c>
      <c r="E571" s="192"/>
      <c r="F571" s="103"/>
      <c r="G571" s="104"/>
      <c r="H571" s="103"/>
      <c r="I571" s="104"/>
      <c r="J571" s="105"/>
      <c r="K571" s="105"/>
      <c r="L571" s="240"/>
    </row>
    <row r="572" spans="1:12" ht="20.100000000000001" customHeight="1">
      <c r="A572" s="99"/>
      <c r="B572" s="192"/>
      <c r="C572" s="210"/>
      <c r="D572" s="102" t="s">
        <v>724</v>
      </c>
      <c r="E572" s="192"/>
      <c r="F572" s="103">
        <v>1</v>
      </c>
      <c r="G572" s="104">
        <v>25</v>
      </c>
      <c r="H572" s="103"/>
      <c r="I572" s="104"/>
      <c r="J572" s="105"/>
      <c r="K572" s="105"/>
      <c r="L572" s="240"/>
    </row>
    <row r="573" spans="1:12" ht="20.100000000000001" customHeight="1">
      <c r="A573" s="99"/>
      <c r="B573" s="192"/>
      <c r="C573" s="210"/>
      <c r="D573" s="102" t="s">
        <v>725</v>
      </c>
      <c r="E573" s="192"/>
      <c r="F573" s="103"/>
      <c r="G573" s="104"/>
      <c r="H573" s="103"/>
      <c r="I573" s="104"/>
      <c r="J573" s="105"/>
      <c r="K573" s="105"/>
      <c r="L573" s="240"/>
    </row>
    <row r="574" spans="1:12" ht="20.100000000000001" customHeight="1">
      <c r="A574" s="99"/>
      <c r="B574" s="192"/>
      <c r="C574" s="210"/>
      <c r="D574" s="102" t="s">
        <v>726</v>
      </c>
      <c r="E574" s="192"/>
      <c r="F574" s="103"/>
      <c r="G574" s="104"/>
      <c r="H574" s="103"/>
      <c r="I574" s="104"/>
      <c r="J574" s="105"/>
      <c r="K574" s="105"/>
      <c r="L574" s="240"/>
    </row>
    <row r="575" spans="1:12" ht="20.100000000000001" customHeight="1">
      <c r="A575" s="99"/>
      <c r="B575" s="192"/>
      <c r="C575" s="210"/>
      <c r="D575" s="102" t="s">
        <v>727</v>
      </c>
      <c r="E575" s="192"/>
      <c r="F575" s="103">
        <v>2</v>
      </c>
      <c r="G575" s="104">
        <v>50</v>
      </c>
      <c r="H575" s="103"/>
      <c r="I575" s="104"/>
      <c r="J575" s="105"/>
      <c r="K575" s="105"/>
      <c r="L575" s="240"/>
    </row>
    <row r="576" spans="1:12" ht="20.100000000000001" customHeight="1">
      <c r="A576" s="99"/>
      <c r="B576" s="192"/>
      <c r="C576" s="210"/>
      <c r="D576" s="102" t="s">
        <v>1977</v>
      </c>
      <c r="E576" s="192"/>
      <c r="F576" s="103"/>
      <c r="G576" s="104"/>
      <c r="H576" s="103"/>
      <c r="I576" s="104"/>
      <c r="J576" s="105"/>
      <c r="K576" s="105"/>
      <c r="L576" s="240"/>
    </row>
    <row r="577" spans="1:12" ht="20.100000000000001" customHeight="1">
      <c r="A577" s="99"/>
      <c r="B577" s="192"/>
      <c r="C577" s="210"/>
      <c r="D577" s="102" t="s">
        <v>1994</v>
      </c>
      <c r="E577" s="192"/>
      <c r="F577" s="103">
        <v>1</v>
      </c>
      <c r="G577" s="104">
        <v>25</v>
      </c>
      <c r="H577" s="103">
        <v>1</v>
      </c>
      <c r="I577" s="104">
        <v>100</v>
      </c>
      <c r="J577" s="105"/>
      <c r="K577" s="105"/>
      <c r="L577" s="240"/>
    </row>
    <row r="578" spans="1:12" ht="20.100000000000001" customHeight="1">
      <c r="A578" s="90" t="s">
        <v>3443</v>
      </c>
      <c r="B578" s="214" t="s">
        <v>730</v>
      </c>
      <c r="C578" s="236" t="s">
        <v>3449</v>
      </c>
      <c r="D578" s="93"/>
      <c r="E578" s="214"/>
      <c r="F578" s="94"/>
      <c r="G578" s="95"/>
      <c r="H578" s="94"/>
      <c r="I578" s="95"/>
      <c r="J578" s="159" t="s">
        <v>1</v>
      </c>
      <c r="K578" s="159" t="s">
        <v>1</v>
      </c>
      <c r="L578" s="241"/>
    </row>
    <row r="579" spans="1:12" ht="20.100000000000001" customHeight="1">
      <c r="A579" s="99" t="s">
        <v>3450</v>
      </c>
      <c r="B579" s="192" t="s">
        <v>3249</v>
      </c>
      <c r="C579" s="210" t="s">
        <v>3453</v>
      </c>
      <c r="D579" s="102" t="s">
        <v>3030</v>
      </c>
      <c r="E579" s="100"/>
      <c r="F579" s="103"/>
      <c r="G579" s="104"/>
      <c r="H579" s="103"/>
      <c r="I579" s="104"/>
      <c r="J579" s="178" t="s">
        <v>1</v>
      </c>
      <c r="K579" s="176"/>
      <c r="L579" s="106"/>
    </row>
    <row r="580" spans="1:12" ht="20.100000000000001" customHeight="1">
      <c r="A580" s="99"/>
      <c r="B580" s="192"/>
      <c r="C580" s="210"/>
      <c r="D580" s="102" t="s">
        <v>3031</v>
      </c>
      <c r="E580" s="100"/>
      <c r="F580" s="103"/>
      <c r="G580" s="104"/>
      <c r="H580" s="103"/>
      <c r="I580" s="104"/>
      <c r="J580" s="105"/>
      <c r="K580" s="105"/>
      <c r="L580" s="106"/>
    </row>
    <row r="581" spans="1:12" ht="20.100000000000001" customHeight="1">
      <c r="A581" s="99"/>
      <c r="B581" s="192"/>
      <c r="C581" s="210"/>
      <c r="D581" s="102" t="s">
        <v>3032</v>
      </c>
      <c r="E581" s="100"/>
      <c r="F581" s="103"/>
      <c r="G581" s="104"/>
      <c r="H581" s="103"/>
      <c r="I581" s="104"/>
      <c r="J581" s="105"/>
      <c r="K581" s="105"/>
      <c r="L581" s="106"/>
    </row>
    <row r="582" spans="1:12" ht="20.100000000000001" customHeight="1">
      <c r="A582" s="99"/>
      <c r="B582" s="192"/>
      <c r="C582" s="210"/>
      <c r="D582" s="102" t="s">
        <v>3033</v>
      </c>
      <c r="E582" s="100"/>
      <c r="F582" s="103"/>
      <c r="G582" s="104"/>
      <c r="H582" s="103"/>
      <c r="I582" s="104"/>
      <c r="J582" s="105"/>
      <c r="K582" s="105"/>
      <c r="L582" s="106"/>
    </row>
    <row r="583" spans="1:12" ht="20.100000000000001" customHeight="1">
      <c r="A583" s="99"/>
      <c r="B583" s="192"/>
      <c r="C583" s="210"/>
      <c r="D583" s="102" t="s">
        <v>3034</v>
      </c>
      <c r="E583" s="100"/>
      <c r="F583" s="103"/>
      <c r="G583" s="104"/>
      <c r="H583" s="103"/>
      <c r="I583" s="104"/>
      <c r="J583" s="105"/>
      <c r="K583" s="105"/>
      <c r="L583" s="106"/>
    </row>
    <row r="584" spans="1:12" ht="20.100000000000001" customHeight="1">
      <c r="A584" s="99"/>
      <c r="B584" s="192"/>
      <c r="C584" s="210"/>
      <c r="D584" s="102" t="s">
        <v>3035</v>
      </c>
      <c r="E584" s="100"/>
      <c r="F584" s="103"/>
      <c r="G584" s="104"/>
      <c r="H584" s="103"/>
      <c r="I584" s="104"/>
      <c r="J584" s="105"/>
      <c r="K584" s="105"/>
      <c r="L584" s="106"/>
    </row>
    <row r="585" spans="1:12" ht="20.100000000000001" customHeight="1">
      <c r="A585" s="99"/>
      <c r="B585" s="192"/>
      <c r="C585" s="210"/>
      <c r="D585" s="102" t="s">
        <v>3036</v>
      </c>
      <c r="E585" s="100"/>
      <c r="F585" s="103">
        <v>1</v>
      </c>
      <c r="G585" s="104">
        <v>100</v>
      </c>
      <c r="H585" s="103"/>
      <c r="I585" s="104"/>
      <c r="J585" s="105"/>
      <c r="K585" s="105"/>
      <c r="L585" s="106"/>
    </row>
    <row r="586" spans="1:12" ht="20.100000000000001" customHeight="1">
      <c r="A586" s="99"/>
      <c r="B586" s="192"/>
      <c r="C586" s="210"/>
      <c r="D586" s="102" t="s">
        <v>3037</v>
      </c>
      <c r="E586" s="100"/>
      <c r="F586" s="103"/>
      <c r="G586" s="104"/>
      <c r="H586" s="103"/>
      <c r="I586" s="104"/>
      <c r="J586" s="105"/>
      <c r="K586" s="105"/>
      <c r="L586" s="106"/>
    </row>
    <row r="587" spans="1:12" ht="20.100000000000001" customHeight="1">
      <c r="A587" s="99"/>
      <c r="B587" s="192"/>
      <c r="C587" s="210"/>
      <c r="D587" s="102" t="s">
        <v>2416</v>
      </c>
      <c r="E587" s="100"/>
      <c r="F587" s="103"/>
      <c r="G587" s="104"/>
      <c r="H587" s="103"/>
      <c r="I587" s="104"/>
      <c r="J587" s="105"/>
      <c r="K587" s="105"/>
      <c r="L587" s="106"/>
    </row>
    <row r="588" spans="1:12" ht="20.100000000000001" customHeight="1">
      <c r="A588" s="90" t="s">
        <v>3451</v>
      </c>
      <c r="B588" s="214" t="s">
        <v>3251</v>
      </c>
      <c r="C588" s="236" t="s">
        <v>3452</v>
      </c>
      <c r="D588" s="93"/>
      <c r="E588" s="91"/>
      <c r="F588" s="94"/>
      <c r="G588" s="95"/>
      <c r="H588" s="94"/>
      <c r="I588" s="95"/>
      <c r="J588" s="178" t="s">
        <v>1</v>
      </c>
      <c r="K588" s="159"/>
      <c r="L588" s="97"/>
    </row>
    <row r="589" spans="1:12" ht="20.100000000000001" customHeight="1">
      <c r="A589" s="99" t="s">
        <v>3454</v>
      </c>
      <c r="B589" s="192" t="s">
        <v>3455</v>
      </c>
      <c r="C589" s="210" t="s">
        <v>2413</v>
      </c>
      <c r="D589" s="102" t="s">
        <v>4973</v>
      </c>
      <c r="E589" s="192"/>
      <c r="F589" s="103">
        <v>2</v>
      </c>
      <c r="G589" s="104">
        <v>1.3605442176870748</v>
      </c>
      <c r="H589" s="103"/>
      <c r="I589" s="104"/>
      <c r="J589" s="178" t="s">
        <v>1</v>
      </c>
      <c r="K589" s="105"/>
      <c r="L589" s="240"/>
    </row>
    <row r="590" spans="1:12" ht="20.100000000000001" customHeight="1">
      <c r="A590" s="99"/>
      <c r="B590" s="192"/>
      <c r="C590" s="210"/>
      <c r="D590" s="102" t="s">
        <v>4974</v>
      </c>
      <c r="E590" s="192"/>
      <c r="F590" s="103">
        <v>34</v>
      </c>
      <c r="G590" s="104">
        <v>23.129251700680271</v>
      </c>
      <c r="H590" s="103"/>
      <c r="I590" s="104"/>
      <c r="J590" s="105"/>
      <c r="K590" s="105"/>
      <c r="L590" s="240"/>
    </row>
    <row r="591" spans="1:12" ht="20.100000000000001" customHeight="1">
      <c r="A591" s="99"/>
      <c r="B591" s="192"/>
      <c r="C591" s="210"/>
      <c r="D591" s="102" t="s">
        <v>4975</v>
      </c>
      <c r="E591" s="192"/>
      <c r="F591" s="103">
        <v>111</v>
      </c>
      <c r="G591" s="104">
        <v>75.510204081632651</v>
      </c>
      <c r="H591" s="103"/>
      <c r="I591" s="104"/>
      <c r="J591" s="105"/>
      <c r="K591" s="105"/>
      <c r="L591" s="240"/>
    </row>
    <row r="592" spans="1:12" ht="20.100000000000001" customHeight="1">
      <c r="A592" s="141" t="s">
        <v>3456</v>
      </c>
      <c r="B592" s="209" t="s">
        <v>940</v>
      </c>
      <c r="C592" s="215" t="s">
        <v>3469</v>
      </c>
      <c r="D592" s="143" t="s">
        <v>941</v>
      </c>
      <c r="E592" s="209"/>
      <c r="F592" s="160">
        <v>5</v>
      </c>
      <c r="G592" s="164">
        <v>13.888888888888889</v>
      </c>
      <c r="H592" s="160">
        <v>2</v>
      </c>
      <c r="I592" s="164">
        <v>50</v>
      </c>
      <c r="J592" s="178" t="s">
        <v>1</v>
      </c>
      <c r="K592" s="178" t="s">
        <v>1</v>
      </c>
      <c r="L592" s="239" t="s">
        <v>4977</v>
      </c>
    </row>
    <row r="593" spans="1:12" ht="20.100000000000001" customHeight="1">
      <c r="A593" s="99"/>
      <c r="B593" s="192"/>
      <c r="C593" s="210"/>
      <c r="D593" s="102" t="s">
        <v>942</v>
      </c>
      <c r="E593" s="192"/>
      <c r="F593" s="103">
        <v>9</v>
      </c>
      <c r="G593" s="104">
        <v>25</v>
      </c>
      <c r="H593" s="103"/>
      <c r="I593" s="104"/>
      <c r="J593" s="105"/>
      <c r="K593" s="105"/>
      <c r="L593" s="240"/>
    </row>
    <row r="594" spans="1:12" ht="20.100000000000001" customHeight="1">
      <c r="A594" s="99"/>
      <c r="B594" s="192"/>
      <c r="C594" s="210"/>
      <c r="D594" s="102" t="s">
        <v>943</v>
      </c>
      <c r="E594" s="192"/>
      <c r="F594" s="103">
        <v>2</v>
      </c>
      <c r="G594" s="104">
        <v>5.5555555555555554</v>
      </c>
      <c r="H594" s="103">
        <v>1</v>
      </c>
      <c r="I594" s="104">
        <v>25</v>
      </c>
      <c r="J594" s="105"/>
      <c r="K594" s="105"/>
      <c r="L594" s="240"/>
    </row>
    <row r="595" spans="1:12" ht="20.100000000000001" customHeight="1">
      <c r="A595" s="99"/>
      <c r="B595" s="192"/>
      <c r="C595" s="210"/>
      <c r="D595" s="102" t="s">
        <v>944</v>
      </c>
      <c r="E595" s="192"/>
      <c r="F595" s="103">
        <v>3</v>
      </c>
      <c r="G595" s="104">
        <v>8.3333333333333339</v>
      </c>
      <c r="H595" s="103">
        <v>1</v>
      </c>
      <c r="I595" s="104">
        <v>25</v>
      </c>
      <c r="J595" s="105"/>
      <c r="K595" s="105"/>
      <c r="L595" s="240"/>
    </row>
    <row r="596" spans="1:12" ht="20.100000000000001" customHeight="1">
      <c r="A596" s="99"/>
      <c r="B596" s="192"/>
      <c r="C596" s="210"/>
      <c r="D596" s="102" t="s">
        <v>945</v>
      </c>
      <c r="E596" s="192"/>
      <c r="F596" s="103">
        <v>3</v>
      </c>
      <c r="G596" s="104">
        <v>8.3333333333333339</v>
      </c>
      <c r="H596" s="103"/>
      <c r="I596" s="104"/>
      <c r="J596" s="105"/>
      <c r="K596" s="105"/>
      <c r="L596" s="240"/>
    </row>
    <row r="597" spans="1:12" ht="20.100000000000001" customHeight="1">
      <c r="A597" s="99"/>
      <c r="B597" s="192"/>
      <c r="C597" s="210"/>
      <c r="D597" s="102" t="s">
        <v>946</v>
      </c>
      <c r="E597" s="192"/>
      <c r="F597" s="103">
        <v>6</v>
      </c>
      <c r="G597" s="104">
        <v>16.666666666666668</v>
      </c>
      <c r="H597" s="103"/>
      <c r="I597" s="104"/>
      <c r="J597" s="105"/>
      <c r="K597" s="105"/>
      <c r="L597" s="240"/>
    </row>
    <row r="598" spans="1:12" ht="20.100000000000001" customHeight="1">
      <c r="A598" s="99"/>
      <c r="B598" s="192"/>
      <c r="C598" s="210"/>
      <c r="D598" s="102" t="s">
        <v>947</v>
      </c>
      <c r="E598" s="192"/>
      <c r="F598" s="103">
        <v>2</v>
      </c>
      <c r="G598" s="104">
        <v>5.5555555555555554</v>
      </c>
      <c r="H598" s="103"/>
      <c r="I598" s="104"/>
      <c r="J598" s="105"/>
      <c r="K598" s="105"/>
      <c r="L598" s="240"/>
    </row>
    <row r="599" spans="1:12" ht="20.100000000000001" customHeight="1">
      <c r="A599" s="99"/>
      <c r="B599" s="192"/>
      <c r="C599" s="210"/>
      <c r="D599" s="102" t="s">
        <v>2205</v>
      </c>
      <c r="E599" s="192"/>
      <c r="F599" s="103">
        <v>3</v>
      </c>
      <c r="G599" s="104">
        <v>8.3333333333333339</v>
      </c>
      <c r="H599" s="103"/>
      <c r="I599" s="104"/>
      <c r="J599" s="105"/>
      <c r="K599" s="105"/>
      <c r="L599" s="240"/>
    </row>
    <row r="600" spans="1:12" ht="20.100000000000001" customHeight="1">
      <c r="A600" s="99"/>
      <c r="B600" s="192"/>
      <c r="C600" s="210"/>
      <c r="D600" s="102" t="s">
        <v>2206</v>
      </c>
      <c r="E600" s="192"/>
      <c r="F600" s="103">
        <v>1</v>
      </c>
      <c r="G600" s="104">
        <v>2.7777777777777777</v>
      </c>
      <c r="H600" s="103"/>
      <c r="I600" s="104"/>
      <c r="J600" s="105"/>
      <c r="K600" s="105"/>
      <c r="L600" s="240"/>
    </row>
    <row r="601" spans="1:12" ht="20.100000000000001" customHeight="1">
      <c r="A601" s="99"/>
      <c r="B601" s="192"/>
      <c r="C601" s="210"/>
      <c r="D601" s="102" t="s">
        <v>1986</v>
      </c>
      <c r="E601" s="192"/>
      <c r="F601" s="103">
        <v>1</v>
      </c>
      <c r="G601" s="104">
        <v>2.7777777777777777</v>
      </c>
      <c r="H601" s="103"/>
      <c r="I601" s="104"/>
      <c r="J601" s="105"/>
      <c r="K601" s="105"/>
      <c r="L601" s="240"/>
    </row>
    <row r="602" spans="1:12" ht="20.100000000000001" customHeight="1">
      <c r="A602" s="99"/>
      <c r="B602" s="192"/>
      <c r="C602" s="210"/>
      <c r="D602" s="102" t="s">
        <v>1987</v>
      </c>
      <c r="E602" s="192"/>
      <c r="F602" s="103"/>
      <c r="G602" s="104"/>
      <c r="H602" s="103"/>
      <c r="I602" s="104"/>
      <c r="J602" s="105"/>
      <c r="K602" s="105"/>
      <c r="L602" s="240"/>
    </row>
    <row r="603" spans="1:12" ht="20.100000000000001" customHeight="1">
      <c r="A603" s="99"/>
      <c r="B603" s="192"/>
      <c r="C603" s="210"/>
      <c r="D603" s="102" t="s">
        <v>1988</v>
      </c>
      <c r="E603" s="192"/>
      <c r="F603" s="103">
        <v>1</v>
      </c>
      <c r="G603" s="104">
        <v>2.7777777777777777</v>
      </c>
      <c r="H603" s="103"/>
      <c r="I603" s="104"/>
      <c r="J603" s="105"/>
      <c r="K603" s="105"/>
      <c r="L603" s="240"/>
    </row>
    <row r="604" spans="1:12" ht="20.100000000000001" customHeight="1">
      <c r="A604" s="99"/>
      <c r="B604" s="192"/>
      <c r="C604" s="210"/>
      <c r="D604" s="102" t="s">
        <v>1978</v>
      </c>
      <c r="E604" s="192"/>
      <c r="F604" s="103"/>
      <c r="G604" s="104"/>
      <c r="H604" s="103"/>
      <c r="I604" s="104"/>
      <c r="J604" s="105"/>
      <c r="K604" s="105"/>
      <c r="L604" s="240"/>
    </row>
    <row r="605" spans="1:12" ht="20.100000000000001" customHeight="1">
      <c r="A605" s="141" t="s">
        <v>3457</v>
      </c>
      <c r="B605" s="209" t="s">
        <v>948</v>
      </c>
      <c r="C605" s="215" t="s">
        <v>3469</v>
      </c>
      <c r="D605" s="143" t="s">
        <v>941</v>
      </c>
      <c r="E605" s="209"/>
      <c r="F605" s="160"/>
      <c r="G605" s="164"/>
      <c r="H605" s="160"/>
      <c r="I605" s="164"/>
      <c r="J605" s="178" t="s">
        <v>1</v>
      </c>
      <c r="K605" s="178" t="s">
        <v>1</v>
      </c>
      <c r="L605" s="239" t="s">
        <v>4976</v>
      </c>
    </row>
    <row r="606" spans="1:12" ht="20.100000000000001" customHeight="1">
      <c r="A606" s="99"/>
      <c r="B606" s="192"/>
      <c r="C606" s="210"/>
      <c r="D606" s="102" t="s">
        <v>942</v>
      </c>
      <c r="E606" s="192"/>
      <c r="F606" s="103">
        <v>3</v>
      </c>
      <c r="G606" s="104">
        <v>10.714285714285714</v>
      </c>
      <c r="H606" s="103">
        <v>2</v>
      </c>
      <c r="I606" s="104">
        <v>50</v>
      </c>
      <c r="J606" s="105"/>
      <c r="K606" s="105"/>
      <c r="L606" s="240"/>
    </row>
    <row r="607" spans="1:12" ht="20.100000000000001" customHeight="1">
      <c r="A607" s="99"/>
      <c r="B607" s="192"/>
      <c r="C607" s="210"/>
      <c r="D607" s="102" t="s">
        <v>943</v>
      </c>
      <c r="E607" s="192"/>
      <c r="F607" s="103">
        <v>3</v>
      </c>
      <c r="G607" s="104">
        <v>10.714285714285714</v>
      </c>
      <c r="H607" s="103"/>
      <c r="I607" s="104"/>
      <c r="J607" s="105"/>
      <c r="K607" s="105"/>
      <c r="L607" s="240"/>
    </row>
    <row r="608" spans="1:12" ht="20.100000000000001" customHeight="1">
      <c r="A608" s="99"/>
      <c r="B608" s="192"/>
      <c r="C608" s="210"/>
      <c r="D608" s="102" t="s">
        <v>944</v>
      </c>
      <c r="E608" s="192"/>
      <c r="F608" s="103">
        <v>3</v>
      </c>
      <c r="G608" s="104">
        <v>10.714285714285714</v>
      </c>
      <c r="H608" s="103">
        <v>1</v>
      </c>
      <c r="I608" s="104">
        <v>25</v>
      </c>
      <c r="J608" s="105"/>
      <c r="K608" s="105"/>
      <c r="L608" s="240"/>
    </row>
    <row r="609" spans="1:12" ht="20.100000000000001" customHeight="1">
      <c r="A609" s="99"/>
      <c r="B609" s="192"/>
      <c r="C609" s="210"/>
      <c r="D609" s="102" t="s">
        <v>945</v>
      </c>
      <c r="E609" s="192"/>
      <c r="F609" s="103">
        <v>1</v>
      </c>
      <c r="G609" s="104">
        <v>3.5714285714285716</v>
      </c>
      <c r="H609" s="103">
        <v>1</v>
      </c>
      <c r="I609" s="104">
        <v>25</v>
      </c>
      <c r="J609" s="105"/>
      <c r="K609" s="105"/>
      <c r="L609" s="240"/>
    </row>
    <row r="610" spans="1:12" ht="20.100000000000001" customHeight="1">
      <c r="A610" s="99"/>
      <c r="B610" s="192"/>
      <c r="C610" s="210"/>
      <c r="D610" s="102" t="s">
        <v>946</v>
      </c>
      <c r="E610" s="192"/>
      <c r="F610" s="103">
        <v>7</v>
      </c>
      <c r="G610" s="104">
        <v>25</v>
      </c>
      <c r="H610" s="103"/>
      <c r="I610" s="104"/>
      <c r="J610" s="105"/>
      <c r="K610" s="105"/>
      <c r="L610" s="240"/>
    </row>
    <row r="611" spans="1:12" ht="20.100000000000001" customHeight="1">
      <c r="A611" s="99"/>
      <c r="B611" s="192"/>
      <c r="C611" s="210"/>
      <c r="D611" s="102" t="s">
        <v>947</v>
      </c>
      <c r="E611" s="192"/>
      <c r="F611" s="103">
        <v>1</v>
      </c>
      <c r="G611" s="104">
        <v>3.5714285714285716</v>
      </c>
      <c r="H611" s="103"/>
      <c r="I611" s="104"/>
      <c r="J611" s="105"/>
      <c r="K611" s="105"/>
      <c r="L611" s="240"/>
    </row>
    <row r="612" spans="1:12" ht="20.100000000000001" customHeight="1">
      <c r="A612" s="99"/>
      <c r="B612" s="192"/>
      <c r="C612" s="210"/>
      <c r="D612" s="102" t="s">
        <v>2205</v>
      </c>
      <c r="E612" s="192"/>
      <c r="F612" s="103">
        <v>5</v>
      </c>
      <c r="G612" s="104">
        <v>17.857142857142858</v>
      </c>
      <c r="H612" s="103"/>
      <c r="I612" s="104"/>
      <c r="J612" s="105"/>
      <c r="K612" s="105"/>
      <c r="L612" s="240"/>
    </row>
    <row r="613" spans="1:12" ht="20.100000000000001" customHeight="1">
      <c r="A613" s="99"/>
      <c r="B613" s="192"/>
      <c r="C613" s="210"/>
      <c r="D613" s="102" t="s">
        <v>2206</v>
      </c>
      <c r="E613" s="192"/>
      <c r="F613" s="103"/>
      <c r="G613" s="104"/>
      <c r="H613" s="103"/>
      <c r="I613" s="104"/>
      <c r="J613" s="105"/>
      <c r="K613" s="105"/>
      <c r="L613" s="240"/>
    </row>
    <row r="614" spans="1:12" ht="20.100000000000001" customHeight="1">
      <c r="A614" s="99"/>
      <c r="B614" s="192"/>
      <c r="C614" s="210"/>
      <c r="D614" s="102" t="s">
        <v>1986</v>
      </c>
      <c r="E614" s="192"/>
      <c r="F614" s="103">
        <v>3</v>
      </c>
      <c r="G614" s="104">
        <v>10.714285714285714</v>
      </c>
      <c r="H614" s="103"/>
      <c r="I614" s="104"/>
      <c r="J614" s="105"/>
      <c r="K614" s="105"/>
      <c r="L614" s="240"/>
    </row>
    <row r="615" spans="1:12" ht="20.100000000000001" customHeight="1">
      <c r="A615" s="99"/>
      <c r="B615" s="192"/>
      <c r="C615" s="210"/>
      <c r="D615" s="102" t="s">
        <v>1987</v>
      </c>
      <c r="E615" s="192"/>
      <c r="F615" s="103"/>
      <c r="G615" s="104"/>
      <c r="H615" s="103"/>
      <c r="I615" s="104"/>
      <c r="J615" s="105"/>
      <c r="K615" s="105"/>
      <c r="L615" s="240"/>
    </row>
    <row r="616" spans="1:12" ht="20.100000000000001" customHeight="1">
      <c r="A616" s="99"/>
      <c r="B616" s="192"/>
      <c r="C616" s="210"/>
      <c r="D616" s="102" t="s">
        <v>1988</v>
      </c>
      <c r="E616" s="192"/>
      <c r="F616" s="103">
        <v>2</v>
      </c>
      <c r="G616" s="104">
        <v>7.1428571428571432</v>
      </c>
      <c r="H616" s="103"/>
      <c r="I616" s="104"/>
      <c r="J616" s="105"/>
      <c r="K616" s="105"/>
      <c r="L616" s="240"/>
    </row>
    <row r="617" spans="1:12" ht="20.100000000000001" customHeight="1">
      <c r="A617" s="99"/>
      <c r="B617" s="192"/>
      <c r="C617" s="210"/>
      <c r="D617" s="102" t="s">
        <v>1978</v>
      </c>
      <c r="E617" s="192"/>
      <c r="F617" s="103"/>
      <c r="G617" s="104"/>
      <c r="H617" s="103"/>
      <c r="I617" s="104"/>
      <c r="J617" s="105"/>
      <c r="K617" s="105"/>
      <c r="L617" s="240"/>
    </row>
    <row r="618" spans="1:12" ht="20.100000000000001" customHeight="1">
      <c r="A618" s="141" t="s">
        <v>3458</v>
      </c>
      <c r="B618" s="209" t="s">
        <v>949</v>
      </c>
      <c r="C618" s="215" t="s">
        <v>3469</v>
      </c>
      <c r="D618" s="143" t="s">
        <v>941</v>
      </c>
      <c r="E618" s="209"/>
      <c r="F618" s="160"/>
      <c r="G618" s="164"/>
      <c r="H618" s="160"/>
      <c r="I618" s="164"/>
      <c r="J618" s="178" t="s">
        <v>1</v>
      </c>
      <c r="K618" s="178" t="s">
        <v>1</v>
      </c>
      <c r="L618" s="239" t="s">
        <v>4976</v>
      </c>
    </row>
    <row r="619" spans="1:12" ht="20.100000000000001" customHeight="1">
      <c r="A619" s="99"/>
      <c r="B619" s="192"/>
      <c r="C619" s="210"/>
      <c r="D619" s="102" t="s">
        <v>942</v>
      </c>
      <c r="E619" s="192"/>
      <c r="F619" s="103"/>
      <c r="G619" s="104"/>
      <c r="H619" s="103"/>
      <c r="I619" s="104"/>
      <c r="J619" s="105"/>
      <c r="K619" s="105"/>
      <c r="L619" s="240"/>
    </row>
    <row r="620" spans="1:12" ht="20.100000000000001" customHeight="1">
      <c r="A620" s="99"/>
      <c r="B620" s="192"/>
      <c r="C620" s="210"/>
      <c r="D620" s="102" t="s">
        <v>943</v>
      </c>
      <c r="E620" s="192"/>
      <c r="F620" s="103"/>
      <c r="G620" s="104"/>
      <c r="H620" s="103">
        <v>2</v>
      </c>
      <c r="I620" s="104">
        <v>50</v>
      </c>
      <c r="J620" s="105"/>
      <c r="K620" s="105"/>
      <c r="L620" s="240"/>
    </row>
    <row r="621" spans="1:12" ht="20.100000000000001" customHeight="1">
      <c r="A621" s="99"/>
      <c r="B621" s="192"/>
      <c r="C621" s="210"/>
      <c r="D621" s="102" t="s">
        <v>944</v>
      </c>
      <c r="E621" s="192"/>
      <c r="F621" s="103"/>
      <c r="G621" s="104"/>
      <c r="H621" s="103"/>
      <c r="I621" s="104"/>
      <c r="J621" s="105"/>
      <c r="K621" s="105"/>
      <c r="L621" s="240"/>
    </row>
    <row r="622" spans="1:12" ht="20.100000000000001" customHeight="1">
      <c r="A622" s="99"/>
      <c r="B622" s="192"/>
      <c r="C622" s="210"/>
      <c r="D622" s="102" t="s">
        <v>945</v>
      </c>
      <c r="E622" s="192"/>
      <c r="F622" s="103"/>
      <c r="G622" s="104"/>
      <c r="H622" s="103"/>
      <c r="I622" s="104"/>
      <c r="J622" s="105"/>
      <c r="K622" s="105"/>
      <c r="L622" s="240"/>
    </row>
    <row r="623" spans="1:12" ht="20.100000000000001" customHeight="1">
      <c r="A623" s="99"/>
      <c r="B623" s="192"/>
      <c r="C623" s="210"/>
      <c r="D623" s="102" t="s">
        <v>946</v>
      </c>
      <c r="E623" s="192"/>
      <c r="F623" s="103"/>
      <c r="G623" s="104"/>
      <c r="H623" s="103">
        <v>1</v>
      </c>
      <c r="I623" s="104">
        <v>25</v>
      </c>
      <c r="J623" s="105"/>
      <c r="K623" s="105"/>
      <c r="L623" s="240"/>
    </row>
    <row r="624" spans="1:12" ht="20.100000000000001" customHeight="1">
      <c r="A624" s="99"/>
      <c r="B624" s="192"/>
      <c r="C624" s="210"/>
      <c r="D624" s="102" t="s">
        <v>947</v>
      </c>
      <c r="E624" s="192"/>
      <c r="F624" s="103">
        <v>2</v>
      </c>
      <c r="G624" s="104">
        <v>33.333333333333336</v>
      </c>
      <c r="H624" s="103"/>
      <c r="I624" s="104"/>
      <c r="J624" s="105"/>
      <c r="K624" s="105"/>
      <c r="L624" s="240"/>
    </row>
    <row r="625" spans="1:12" ht="20.100000000000001" customHeight="1">
      <c r="A625" s="99"/>
      <c r="B625" s="192"/>
      <c r="C625" s="210"/>
      <c r="D625" s="102" t="s">
        <v>2205</v>
      </c>
      <c r="E625" s="192"/>
      <c r="F625" s="103">
        <v>3</v>
      </c>
      <c r="G625" s="104">
        <v>50</v>
      </c>
      <c r="H625" s="103">
        <v>1</v>
      </c>
      <c r="I625" s="104">
        <v>25</v>
      </c>
      <c r="J625" s="105"/>
      <c r="K625" s="105"/>
      <c r="L625" s="240"/>
    </row>
    <row r="626" spans="1:12" ht="20.100000000000001" customHeight="1">
      <c r="A626" s="99"/>
      <c r="B626" s="192"/>
      <c r="C626" s="210"/>
      <c r="D626" s="102" t="s">
        <v>2206</v>
      </c>
      <c r="E626" s="192"/>
      <c r="F626" s="103"/>
      <c r="G626" s="104"/>
      <c r="H626" s="103"/>
      <c r="I626" s="104"/>
      <c r="J626" s="105"/>
      <c r="K626" s="105"/>
      <c r="L626" s="240"/>
    </row>
    <row r="627" spans="1:12" ht="20.100000000000001" customHeight="1">
      <c r="A627" s="99"/>
      <c r="B627" s="192"/>
      <c r="C627" s="210"/>
      <c r="D627" s="102" t="s">
        <v>1986</v>
      </c>
      <c r="E627" s="192"/>
      <c r="F627" s="103"/>
      <c r="G627" s="104"/>
      <c r="H627" s="103"/>
      <c r="I627" s="104"/>
      <c r="J627" s="105"/>
      <c r="K627" s="105"/>
      <c r="L627" s="240"/>
    </row>
    <row r="628" spans="1:12" ht="20.100000000000001" customHeight="1">
      <c r="A628" s="99"/>
      <c r="B628" s="192"/>
      <c r="C628" s="210"/>
      <c r="D628" s="102" t="s">
        <v>1987</v>
      </c>
      <c r="E628" s="192"/>
      <c r="F628" s="103"/>
      <c r="G628" s="104"/>
      <c r="H628" s="103"/>
      <c r="I628" s="104"/>
      <c r="J628" s="105"/>
      <c r="K628" s="105"/>
      <c r="L628" s="240"/>
    </row>
    <row r="629" spans="1:12" ht="20.100000000000001" customHeight="1">
      <c r="A629" s="99"/>
      <c r="B629" s="192"/>
      <c r="C629" s="210"/>
      <c r="D629" s="102" t="s">
        <v>1988</v>
      </c>
      <c r="E629" s="192"/>
      <c r="F629" s="103">
        <v>1</v>
      </c>
      <c r="G629" s="104">
        <v>16.666666666666668</v>
      </c>
      <c r="H629" s="103"/>
      <c r="I629" s="104"/>
      <c r="J629" s="105"/>
      <c r="K629" s="105"/>
      <c r="L629" s="240"/>
    </row>
    <row r="630" spans="1:12" ht="20.100000000000001" customHeight="1">
      <c r="A630" s="99"/>
      <c r="B630" s="192"/>
      <c r="C630" s="210"/>
      <c r="D630" s="102" t="s">
        <v>1978</v>
      </c>
      <c r="E630" s="192"/>
      <c r="F630" s="103"/>
      <c r="G630" s="104"/>
      <c r="H630" s="103"/>
      <c r="I630" s="104"/>
      <c r="J630" s="105"/>
      <c r="K630" s="105"/>
      <c r="L630" s="240"/>
    </row>
    <row r="631" spans="1:12" ht="20.100000000000001" customHeight="1">
      <c r="A631" s="141" t="s">
        <v>3459</v>
      </c>
      <c r="B631" s="209" t="s">
        <v>950</v>
      </c>
      <c r="C631" s="215" t="s">
        <v>3469</v>
      </c>
      <c r="D631" s="143" t="s">
        <v>941</v>
      </c>
      <c r="E631" s="209"/>
      <c r="F631" s="160"/>
      <c r="G631" s="164"/>
      <c r="H631" s="160"/>
      <c r="I631" s="164"/>
      <c r="J631" s="178" t="s">
        <v>1</v>
      </c>
      <c r="K631" s="178" t="s">
        <v>1</v>
      </c>
      <c r="L631" s="239" t="s">
        <v>4976</v>
      </c>
    </row>
    <row r="632" spans="1:12" ht="20.100000000000001" customHeight="1">
      <c r="A632" s="99"/>
      <c r="B632" s="192"/>
      <c r="C632" s="210"/>
      <c r="D632" s="102" t="s">
        <v>942</v>
      </c>
      <c r="E632" s="192"/>
      <c r="F632" s="103"/>
      <c r="G632" s="104"/>
      <c r="H632" s="103"/>
      <c r="I632" s="104"/>
      <c r="J632" s="105"/>
      <c r="K632" s="105"/>
      <c r="L632" s="240"/>
    </row>
    <row r="633" spans="1:12" ht="20.100000000000001" customHeight="1">
      <c r="A633" s="99"/>
      <c r="B633" s="192"/>
      <c r="C633" s="210"/>
      <c r="D633" s="102" t="s">
        <v>943</v>
      </c>
      <c r="E633" s="192"/>
      <c r="F633" s="103"/>
      <c r="G633" s="104"/>
      <c r="H633" s="103"/>
      <c r="I633" s="104"/>
      <c r="J633" s="105"/>
      <c r="K633" s="105"/>
      <c r="L633" s="240"/>
    </row>
    <row r="634" spans="1:12" ht="20.100000000000001" customHeight="1">
      <c r="A634" s="99"/>
      <c r="B634" s="192"/>
      <c r="C634" s="210"/>
      <c r="D634" s="102" t="s">
        <v>944</v>
      </c>
      <c r="E634" s="192"/>
      <c r="F634" s="103"/>
      <c r="G634" s="104"/>
      <c r="H634" s="103">
        <v>1</v>
      </c>
      <c r="I634" s="104">
        <v>50</v>
      </c>
      <c r="J634" s="105"/>
      <c r="K634" s="105"/>
      <c r="L634" s="240"/>
    </row>
    <row r="635" spans="1:12" ht="20.100000000000001" customHeight="1">
      <c r="A635" s="99"/>
      <c r="B635" s="192"/>
      <c r="C635" s="210"/>
      <c r="D635" s="102" t="s">
        <v>945</v>
      </c>
      <c r="E635" s="192"/>
      <c r="F635" s="103"/>
      <c r="G635" s="104"/>
      <c r="H635" s="103"/>
      <c r="I635" s="104"/>
      <c r="J635" s="105"/>
      <c r="K635" s="105"/>
      <c r="L635" s="240"/>
    </row>
    <row r="636" spans="1:12" ht="20.100000000000001" customHeight="1">
      <c r="A636" s="99"/>
      <c r="B636" s="192"/>
      <c r="C636" s="210"/>
      <c r="D636" s="102" t="s">
        <v>946</v>
      </c>
      <c r="E636" s="192"/>
      <c r="F636" s="103"/>
      <c r="G636" s="104"/>
      <c r="H636" s="103"/>
      <c r="I636" s="104"/>
      <c r="J636" s="105"/>
      <c r="K636" s="105"/>
      <c r="L636" s="240"/>
    </row>
    <row r="637" spans="1:12" ht="20.100000000000001" customHeight="1">
      <c r="A637" s="99"/>
      <c r="B637" s="192"/>
      <c r="C637" s="210"/>
      <c r="D637" s="102" t="s">
        <v>947</v>
      </c>
      <c r="E637" s="192"/>
      <c r="F637" s="103"/>
      <c r="G637" s="104"/>
      <c r="H637" s="103"/>
      <c r="I637" s="104"/>
      <c r="J637" s="105"/>
      <c r="K637" s="105"/>
      <c r="L637" s="240"/>
    </row>
    <row r="638" spans="1:12" ht="20.100000000000001" customHeight="1">
      <c r="A638" s="99"/>
      <c r="B638" s="192"/>
      <c r="C638" s="210"/>
      <c r="D638" s="102" t="s">
        <v>2205</v>
      </c>
      <c r="E638" s="192"/>
      <c r="F638" s="103">
        <v>2</v>
      </c>
      <c r="G638" s="104">
        <v>66.666666666666671</v>
      </c>
      <c r="H638" s="103">
        <v>1</v>
      </c>
      <c r="I638" s="104">
        <v>50</v>
      </c>
      <c r="J638" s="105"/>
      <c r="K638" s="105"/>
      <c r="L638" s="240"/>
    </row>
    <row r="639" spans="1:12" ht="20.100000000000001" customHeight="1">
      <c r="A639" s="99"/>
      <c r="B639" s="192"/>
      <c r="C639" s="210"/>
      <c r="D639" s="102" t="s">
        <v>2206</v>
      </c>
      <c r="E639" s="192"/>
      <c r="F639" s="103">
        <v>1</v>
      </c>
      <c r="G639" s="104">
        <v>33.333333333333336</v>
      </c>
      <c r="H639" s="103"/>
      <c r="I639" s="104"/>
      <c r="J639" s="105"/>
      <c r="K639" s="105"/>
      <c r="L639" s="240"/>
    </row>
    <row r="640" spans="1:12" ht="20.100000000000001" customHeight="1">
      <c r="A640" s="99"/>
      <c r="B640" s="192"/>
      <c r="C640" s="210"/>
      <c r="D640" s="102" t="s">
        <v>1986</v>
      </c>
      <c r="E640" s="192"/>
      <c r="F640" s="103"/>
      <c r="G640" s="104"/>
      <c r="H640" s="103"/>
      <c r="I640" s="104"/>
      <c r="J640" s="105"/>
      <c r="K640" s="105"/>
      <c r="L640" s="240"/>
    </row>
    <row r="641" spans="1:12" ht="20.100000000000001" customHeight="1">
      <c r="A641" s="99"/>
      <c r="B641" s="192"/>
      <c r="C641" s="210"/>
      <c r="D641" s="102" t="s">
        <v>1987</v>
      </c>
      <c r="E641" s="192"/>
      <c r="F641" s="103"/>
      <c r="G641" s="104"/>
      <c r="H641" s="103"/>
      <c r="I641" s="104"/>
      <c r="J641" s="105"/>
      <c r="K641" s="105"/>
      <c r="L641" s="240"/>
    </row>
    <row r="642" spans="1:12" ht="20.100000000000001" customHeight="1">
      <c r="A642" s="99"/>
      <c r="B642" s="192"/>
      <c r="C642" s="210"/>
      <c r="D642" s="102" t="s">
        <v>1988</v>
      </c>
      <c r="E642" s="192"/>
      <c r="F642" s="103"/>
      <c r="G642" s="104"/>
      <c r="H642" s="103"/>
      <c r="I642" s="104"/>
      <c r="J642" s="105"/>
      <c r="K642" s="105"/>
      <c r="L642" s="240"/>
    </row>
    <row r="643" spans="1:12" ht="20.100000000000001" customHeight="1">
      <c r="A643" s="99"/>
      <c r="B643" s="192"/>
      <c r="C643" s="210"/>
      <c r="D643" s="102" t="s">
        <v>1978</v>
      </c>
      <c r="E643" s="192"/>
      <c r="F643" s="103"/>
      <c r="G643" s="104"/>
      <c r="H643" s="103"/>
      <c r="I643" s="104"/>
      <c r="J643" s="105"/>
      <c r="K643" s="105"/>
      <c r="L643" s="240"/>
    </row>
    <row r="644" spans="1:12" ht="20.100000000000001" customHeight="1">
      <c r="A644" s="141" t="s">
        <v>3460</v>
      </c>
      <c r="B644" s="209" t="s">
        <v>951</v>
      </c>
      <c r="C644" s="215" t="s">
        <v>3469</v>
      </c>
      <c r="D644" s="143" t="s">
        <v>941</v>
      </c>
      <c r="E644" s="209"/>
      <c r="F644" s="160"/>
      <c r="G644" s="164"/>
      <c r="H644" s="160"/>
      <c r="I644" s="164"/>
      <c r="J644" s="178" t="s">
        <v>1</v>
      </c>
      <c r="K644" s="178" t="s">
        <v>1</v>
      </c>
      <c r="L644" s="239" t="s">
        <v>4976</v>
      </c>
    </row>
    <row r="645" spans="1:12" ht="20.100000000000001" customHeight="1">
      <c r="A645" s="99"/>
      <c r="B645" s="192"/>
      <c r="C645" s="210"/>
      <c r="D645" s="102" t="s">
        <v>942</v>
      </c>
      <c r="E645" s="192"/>
      <c r="F645" s="103"/>
      <c r="G645" s="104"/>
      <c r="H645" s="103"/>
      <c r="I645" s="104"/>
      <c r="J645" s="105"/>
      <c r="K645" s="105"/>
      <c r="L645" s="240"/>
    </row>
    <row r="646" spans="1:12" ht="20.100000000000001" customHeight="1">
      <c r="A646" s="99"/>
      <c r="B646" s="192"/>
      <c r="C646" s="210"/>
      <c r="D646" s="102" t="s">
        <v>943</v>
      </c>
      <c r="E646" s="192"/>
      <c r="F646" s="103"/>
      <c r="G646" s="104"/>
      <c r="H646" s="103"/>
      <c r="I646" s="104"/>
      <c r="J646" s="105"/>
      <c r="K646" s="105"/>
      <c r="L646" s="240"/>
    </row>
    <row r="647" spans="1:12" ht="20.100000000000001" customHeight="1">
      <c r="A647" s="99"/>
      <c r="B647" s="192"/>
      <c r="C647" s="210"/>
      <c r="D647" s="102" t="s">
        <v>944</v>
      </c>
      <c r="E647" s="192"/>
      <c r="F647" s="103"/>
      <c r="G647" s="104"/>
      <c r="H647" s="103"/>
      <c r="I647" s="104"/>
      <c r="J647" s="105"/>
      <c r="K647" s="105"/>
      <c r="L647" s="240"/>
    </row>
    <row r="648" spans="1:12" ht="20.100000000000001" customHeight="1">
      <c r="A648" s="99"/>
      <c r="B648" s="192"/>
      <c r="C648" s="210"/>
      <c r="D648" s="102" t="s">
        <v>945</v>
      </c>
      <c r="E648" s="192"/>
      <c r="F648" s="103"/>
      <c r="G648" s="104"/>
      <c r="H648" s="103"/>
      <c r="I648" s="104"/>
      <c r="J648" s="105"/>
      <c r="K648" s="105"/>
      <c r="L648" s="240"/>
    </row>
    <row r="649" spans="1:12" ht="20.100000000000001" customHeight="1">
      <c r="A649" s="99"/>
      <c r="B649" s="192"/>
      <c r="C649" s="210"/>
      <c r="D649" s="102" t="s">
        <v>946</v>
      </c>
      <c r="E649" s="192"/>
      <c r="F649" s="103"/>
      <c r="G649" s="104"/>
      <c r="H649" s="103"/>
      <c r="I649" s="104"/>
      <c r="J649" s="105"/>
      <c r="K649" s="105"/>
      <c r="L649" s="240"/>
    </row>
    <row r="650" spans="1:12" ht="20.100000000000001" customHeight="1">
      <c r="A650" s="99"/>
      <c r="B650" s="192"/>
      <c r="C650" s="210"/>
      <c r="D650" s="102" t="s">
        <v>947</v>
      </c>
      <c r="E650" s="192"/>
      <c r="F650" s="103"/>
      <c r="G650" s="104"/>
      <c r="H650" s="103"/>
      <c r="I650" s="104"/>
      <c r="J650" s="105"/>
      <c r="K650" s="105"/>
      <c r="L650" s="240"/>
    </row>
    <row r="651" spans="1:12" ht="20.100000000000001" customHeight="1">
      <c r="A651" s="99"/>
      <c r="B651" s="192"/>
      <c r="C651" s="210"/>
      <c r="D651" s="102" t="s">
        <v>2205</v>
      </c>
      <c r="E651" s="192"/>
      <c r="F651" s="103"/>
      <c r="G651" s="104"/>
      <c r="H651" s="103">
        <v>1</v>
      </c>
      <c r="I651" s="104">
        <v>50</v>
      </c>
      <c r="J651" s="105"/>
      <c r="K651" s="105"/>
      <c r="L651" s="240"/>
    </row>
    <row r="652" spans="1:12" ht="20.100000000000001" customHeight="1">
      <c r="A652" s="99"/>
      <c r="B652" s="192"/>
      <c r="C652" s="210"/>
      <c r="D652" s="102" t="s">
        <v>2206</v>
      </c>
      <c r="E652" s="192"/>
      <c r="F652" s="103"/>
      <c r="G652" s="104"/>
      <c r="H652" s="103">
        <v>1</v>
      </c>
      <c r="I652" s="104">
        <v>50</v>
      </c>
      <c r="J652" s="105"/>
      <c r="K652" s="105"/>
      <c r="L652" s="240"/>
    </row>
    <row r="653" spans="1:12" ht="20.100000000000001" customHeight="1">
      <c r="A653" s="99"/>
      <c r="B653" s="192"/>
      <c r="C653" s="210"/>
      <c r="D653" s="102" t="s">
        <v>1986</v>
      </c>
      <c r="E653" s="192"/>
      <c r="F653" s="103">
        <v>2</v>
      </c>
      <c r="G653" s="104">
        <v>100</v>
      </c>
      <c r="H653" s="103"/>
      <c r="I653" s="104"/>
      <c r="J653" s="105"/>
      <c r="K653" s="105"/>
      <c r="L653" s="240"/>
    </row>
    <row r="654" spans="1:12" ht="20.100000000000001" customHeight="1">
      <c r="A654" s="99"/>
      <c r="B654" s="192"/>
      <c r="C654" s="210"/>
      <c r="D654" s="102" t="s">
        <v>1987</v>
      </c>
      <c r="E654" s="192"/>
      <c r="F654" s="103"/>
      <c r="G654" s="104"/>
      <c r="H654" s="103"/>
      <c r="I654" s="104"/>
      <c r="J654" s="105"/>
      <c r="K654" s="105"/>
      <c r="L654" s="240"/>
    </row>
    <row r="655" spans="1:12" ht="20.100000000000001" customHeight="1">
      <c r="A655" s="99"/>
      <c r="B655" s="192"/>
      <c r="C655" s="210"/>
      <c r="D655" s="102" t="s">
        <v>1988</v>
      </c>
      <c r="E655" s="192"/>
      <c r="F655" s="103"/>
      <c r="G655" s="104"/>
      <c r="H655" s="103"/>
      <c r="I655" s="104"/>
      <c r="J655" s="105"/>
      <c r="K655" s="105"/>
      <c r="L655" s="240"/>
    </row>
    <row r="656" spans="1:12" ht="20.100000000000001" customHeight="1">
      <c r="A656" s="99"/>
      <c r="B656" s="192"/>
      <c r="C656" s="210"/>
      <c r="D656" s="102" t="s">
        <v>1978</v>
      </c>
      <c r="E656" s="192"/>
      <c r="F656" s="103"/>
      <c r="G656" s="104"/>
      <c r="H656" s="103"/>
      <c r="I656" s="104"/>
      <c r="J656" s="105"/>
      <c r="K656" s="105"/>
      <c r="L656" s="240"/>
    </row>
    <row r="657" spans="1:12" ht="20.100000000000001" customHeight="1">
      <c r="A657" s="141" t="s">
        <v>3461</v>
      </c>
      <c r="B657" s="209" t="s">
        <v>952</v>
      </c>
      <c r="C657" s="215" t="s">
        <v>3469</v>
      </c>
      <c r="D657" s="143" t="s">
        <v>941</v>
      </c>
      <c r="E657" s="209"/>
      <c r="F657" s="160"/>
      <c r="G657" s="164"/>
      <c r="H657" s="160"/>
      <c r="I657" s="164"/>
      <c r="J657" s="178" t="s">
        <v>1</v>
      </c>
      <c r="K657" s="178" t="s">
        <v>1</v>
      </c>
      <c r="L657" s="239" t="s">
        <v>4976</v>
      </c>
    </row>
    <row r="658" spans="1:12" ht="20.100000000000001" customHeight="1">
      <c r="A658" s="99"/>
      <c r="B658" s="192"/>
      <c r="C658" s="210"/>
      <c r="D658" s="102" t="s">
        <v>942</v>
      </c>
      <c r="E658" s="192"/>
      <c r="F658" s="103"/>
      <c r="G658" s="104"/>
      <c r="H658" s="103"/>
      <c r="I658" s="104"/>
      <c r="J658" s="105"/>
      <c r="K658" s="105"/>
      <c r="L658" s="240"/>
    </row>
    <row r="659" spans="1:12" ht="20.100000000000001" customHeight="1">
      <c r="A659" s="99"/>
      <c r="B659" s="192"/>
      <c r="C659" s="210"/>
      <c r="D659" s="102" t="s">
        <v>943</v>
      </c>
      <c r="E659" s="192"/>
      <c r="F659" s="103"/>
      <c r="G659" s="104"/>
      <c r="H659" s="103"/>
      <c r="I659" s="104"/>
      <c r="J659" s="105"/>
      <c r="K659" s="105"/>
      <c r="L659" s="240"/>
    </row>
    <row r="660" spans="1:12" ht="20.100000000000001" customHeight="1">
      <c r="A660" s="99"/>
      <c r="B660" s="192"/>
      <c r="C660" s="210"/>
      <c r="D660" s="102" t="s">
        <v>944</v>
      </c>
      <c r="E660" s="192"/>
      <c r="F660" s="103"/>
      <c r="G660" s="104"/>
      <c r="H660" s="103"/>
      <c r="I660" s="104"/>
      <c r="J660" s="105"/>
      <c r="K660" s="105"/>
      <c r="L660" s="240"/>
    </row>
    <row r="661" spans="1:12" ht="20.100000000000001" customHeight="1">
      <c r="A661" s="99"/>
      <c r="B661" s="192"/>
      <c r="C661" s="210"/>
      <c r="D661" s="102" t="s">
        <v>945</v>
      </c>
      <c r="E661" s="192"/>
      <c r="F661" s="103"/>
      <c r="G661" s="104"/>
      <c r="H661" s="103"/>
      <c r="I661" s="104"/>
      <c r="J661" s="105"/>
      <c r="K661" s="105"/>
      <c r="L661" s="240"/>
    </row>
    <row r="662" spans="1:12" ht="20.100000000000001" customHeight="1">
      <c r="A662" s="99"/>
      <c r="B662" s="192"/>
      <c r="C662" s="210"/>
      <c r="D662" s="102" t="s">
        <v>946</v>
      </c>
      <c r="E662" s="192"/>
      <c r="F662" s="103"/>
      <c r="G662" s="104"/>
      <c r="H662" s="103"/>
      <c r="I662" s="104"/>
      <c r="J662" s="105"/>
      <c r="K662" s="105"/>
      <c r="L662" s="240"/>
    </row>
    <row r="663" spans="1:12" ht="20.100000000000001" customHeight="1">
      <c r="A663" s="99"/>
      <c r="B663" s="192"/>
      <c r="C663" s="210"/>
      <c r="D663" s="102" t="s">
        <v>947</v>
      </c>
      <c r="E663" s="192"/>
      <c r="F663" s="103"/>
      <c r="G663" s="104"/>
      <c r="H663" s="103"/>
      <c r="I663" s="104"/>
      <c r="J663" s="105"/>
      <c r="K663" s="105"/>
      <c r="L663" s="240"/>
    </row>
    <row r="664" spans="1:12" ht="20.100000000000001" customHeight="1">
      <c r="A664" s="99"/>
      <c r="B664" s="192"/>
      <c r="C664" s="210"/>
      <c r="D664" s="102" t="s">
        <v>2205</v>
      </c>
      <c r="E664" s="192"/>
      <c r="F664" s="103"/>
      <c r="G664" s="104"/>
      <c r="H664" s="103"/>
      <c r="I664" s="104"/>
      <c r="J664" s="105"/>
      <c r="K664" s="105"/>
      <c r="L664" s="240"/>
    </row>
    <row r="665" spans="1:12" ht="20.100000000000001" customHeight="1">
      <c r="A665" s="99"/>
      <c r="B665" s="192"/>
      <c r="C665" s="210"/>
      <c r="D665" s="102" t="s">
        <v>2206</v>
      </c>
      <c r="E665" s="192"/>
      <c r="F665" s="103"/>
      <c r="G665" s="104"/>
      <c r="H665" s="103"/>
      <c r="I665" s="104"/>
      <c r="J665" s="105"/>
      <c r="K665" s="105"/>
      <c r="L665" s="240"/>
    </row>
    <row r="666" spans="1:12" ht="20.100000000000001" customHeight="1">
      <c r="A666" s="99"/>
      <c r="B666" s="192"/>
      <c r="C666" s="210"/>
      <c r="D666" s="102" t="s">
        <v>1986</v>
      </c>
      <c r="E666" s="192"/>
      <c r="F666" s="103"/>
      <c r="G666" s="104"/>
      <c r="H666" s="103">
        <v>1</v>
      </c>
      <c r="I666" s="104">
        <v>100</v>
      </c>
      <c r="J666" s="105"/>
      <c r="K666" s="105"/>
      <c r="L666" s="240"/>
    </row>
    <row r="667" spans="1:12" ht="20.100000000000001" customHeight="1">
      <c r="A667" s="99"/>
      <c r="B667" s="192"/>
      <c r="C667" s="210"/>
      <c r="D667" s="102" t="s">
        <v>1987</v>
      </c>
      <c r="E667" s="192"/>
      <c r="F667" s="103">
        <v>1</v>
      </c>
      <c r="G667" s="104">
        <v>50</v>
      </c>
      <c r="H667" s="103"/>
      <c r="I667" s="104"/>
      <c r="J667" s="105"/>
      <c r="K667" s="105"/>
      <c r="L667" s="240"/>
    </row>
    <row r="668" spans="1:12" ht="20.100000000000001" customHeight="1">
      <c r="A668" s="99"/>
      <c r="B668" s="192"/>
      <c r="C668" s="210"/>
      <c r="D668" s="102" t="s">
        <v>1988</v>
      </c>
      <c r="E668" s="192"/>
      <c r="F668" s="103">
        <v>1</v>
      </c>
      <c r="G668" s="104">
        <v>50</v>
      </c>
      <c r="H668" s="103"/>
      <c r="I668" s="104"/>
      <c r="J668" s="105"/>
      <c r="K668" s="105"/>
      <c r="L668" s="240"/>
    </row>
    <row r="669" spans="1:12" ht="20.100000000000001" customHeight="1">
      <c r="A669" s="99"/>
      <c r="B669" s="192"/>
      <c r="C669" s="210"/>
      <c r="D669" s="102" t="s">
        <v>1978</v>
      </c>
      <c r="E669" s="192"/>
      <c r="F669" s="103"/>
      <c r="G669" s="104"/>
      <c r="H669" s="103"/>
      <c r="I669" s="104"/>
      <c r="J669" s="105"/>
      <c r="K669" s="105"/>
      <c r="L669" s="240"/>
    </row>
    <row r="670" spans="1:12" ht="20.100000000000001" customHeight="1">
      <c r="A670" s="141" t="s">
        <v>3462</v>
      </c>
      <c r="B670" s="209" t="s">
        <v>953</v>
      </c>
      <c r="C670" s="215" t="s">
        <v>3469</v>
      </c>
      <c r="D670" s="143" t="s">
        <v>941</v>
      </c>
      <c r="E670" s="209"/>
      <c r="F670" s="160"/>
      <c r="G670" s="164"/>
      <c r="H670" s="160"/>
      <c r="I670" s="164"/>
      <c r="J670" s="178" t="s">
        <v>1</v>
      </c>
      <c r="K670" s="178" t="s">
        <v>1</v>
      </c>
      <c r="L670" s="239" t="s">
        <v>4976</v>
      </c>
    </row>
    <row r="671" spans="1:12" ht="20.100000000000001" customHeight="1">
      <c r="A671" s="99"/>
      <c r="B671" s="192"/>
      <c r="C671" s="210"/>
      <c r="D671" s="102" t="s">
        <v>942</v>
      </c>
      <c r="E671" s="192"/>
      <c r="F671" s="103"/>
      <c r="G671" s="104"/>
      <c r="H671" s="103"/>
      <c r="I671" s="104"/>
      <c r="J671" s="105"/>
      <c r="K671" s="105"/>
      <c r="L671" s="240"/>
    </row>
    <row r="672" spans="1:12" ht="20.100000000000001" customHeight="1">
      <c r="A672" s="99"/>
      <c r="B672" s="192"/>
      <c r="C672" s="210"/>
      <c r="D672" s="102" t="s">
        <v>943</v>
      </c>
      <c r="E672" s="192"/>
      <c r="F672" s="103"/>
      <c r="G672" s="104"/>
      <c r="H672" s="103"/>
      <c r="I672" s="104"/>
      <c r="J672" s="105"/>
      <c r="K672" s="105"/>
      <c r="L672" s="240"/>
    </row>
    <row r="673" spans="1:12" ht="20.100000000000001" customHeight="1">
      <c r="A673" s="99"/>
      <c r="B673" s="192"/>
      <c r="C673" s="210"/>
      <c r="D673" s="102" t="s">
        <v>944</v>
      </c>
      <c r="E673" s="192"/>
      <c r="F673" s="103"/>
      <c r="G673" s="104"/>
      <c r="H673" s="103"/>
      <c r="I673" s="104"/>
      <c r="J673" s="105"/>
      <c r="K673" s="105"/>
      <c r="L673" s="240"/>
    </row>
    <row r="674" spans="1:12" ht="20.100000000000001" customHeight="1">
      <c r="A674" s="99"/>
      <c r="B674" s="192"/>
      <c r="C674" s="210"/>
      <c r="D674" s="102" t="s">
        <v>945</v>
      </c>
      <c r="E674" s="192"/>
      <c r="F674" s="103"/>
      <c r="G674" s="104"/>
      <c r="H674" s="103"/>
      <c r="I674" s="104"/>
      <c r="J674" s="105"/>
      <c r="K674" s="105"/>
      <c r="L674" s="240"/>
    </row>
    <row r="675" spans="1:12" ht="20.100000000000001" customHeight="1">
      <c r="A675" s="99"/>
      <c r="B675" s="192"/>
      <c r="C675" s="210"/>
      <c r="D675" s="102" t="s">
        <v>946</v>
      </c>
      <c r="E675" s="192"/>
      <c r="F675" s="103"/>
      <c r="G675" s="104"/>
      <c r="H675" s="103"/>
      <c r="I675" s="104"/>
      <c r="J675" s="105"/>
      <c r="K675" s="105"/>
      <c r="L675" s="240"/>
    </row>
    <row r="676" spans="1:12" ht="20.100000000000001" customHeight="1">
      <c r="A676" s="99"/>
      <c r="B676" s="192"/>
      <c r="C676" s="210"/>
      <c r="D676" s="102" t="s">
        <v>947</v>
      </c>
      <c r="E676" s="192"/>
      <c r="F676" s="103"/>
      <c r="G676" s="104"/>
      <c r="H676" s="103"/>
      <c r="I676" s="104"/>
      <c r="J676" s="105"/>
      <c r="K676" s="105"/>
      <c r="L676" s="240"/>
    </row>
    <row r="677" spans="1:12" ht="20.100000000000001" customHeight="1">
      <c r="A677" s="99"/>
      <c r="B677" s="192"/>
      <c r="C677" s="210"/>
      <c r="D677" s="102" t="s">
        <v>2205</v>
      </c>
      <c r="E677" s="192"/>
      <c r="F677" s="103"/>
      <c r="G677" s="104"/>
      <c r="H677" s="103"/>
      <c r="I677" s="104"/>
      <c r="J677" s="105"/>
      <c r="K677" s="105"/>
      <c r="L677" s="240"/>
    </row>
    <row r="678" spans="1:12" ht="20.100000000000001" customHeight="1">
      <c r="A678" s="99"/>
      <c r="B678" s="192"/>
      <c r="C678" s="210"/>
      <c r="D678" s="102" t="s">
        <v>2206</v>
      </c>
      <c r="E678" s="192"/>
      <c r="F678" s="103"/>
      <c r="G678" s="104"/>
      <c r="H678" s="103"/>
      <c r="I678" s="104"/>
      <c r="J678" s="105"/>
      <c r="K678" s="105"/>
      <c r="L678" s="240"/>
    </row>
    <row r="679" spans="1:12" ht="20.100000000000001" customHeight="1">
      <c r="A679" s="99"/>
      <c r="B679" s="192"/>
      <c r="C679" s="210"/>
      <c r="D679" s="102" t="s">
        <v>1986</v>
      </c>
      <c r="E679" s="192"/>
      <c r="F679" s="103"/>
      <c r="G679" s="104"/>
      <c r="H679" s="103"/>
      <c r="I679" s="104"/>
      <c r="J679" s="105"/>
      <c r="K679" s="105"/>
      <c r="L679" s="240"/>
    </row>
    <row r="680" spans="1:12" ht="20.100000000000001" customHeight="1">
      <c r="A680" s="99"/>
      <c r="B680" s="192"/>
      <c r="C680" s="210"/>
      <c r="D680" s="102" t="s">
        <v>1987</v>
      </c>
      <c r="E680" s="192"/>
      <c r="F680" s="103"/>
      <c r="G680" s="104"/>
      <c r="H680" s="103"/>
      <c r="I680" s="104"/>
      <c r="J680" s="105"/>
      <c r="K680" s="105"/>
      <c r="L680" s="240"/>
    </row>
    <row r="681" spans="1:12" ht="20.100000000000001" customHeight="1">
      <c r="A681" s="99"/>
      <c r="B681" s="192"/>
      <c r="C681" s="210"/>
      <c r="D681" s="102" t="s">
        <v>1988</v>
      </c>
      <c r="E681" s="192"/>
      <c r="F681" s="103"/>
      <c r="G681" s="104"/>
      <c r="H681" s="103"/>
      <c r="I681" s="104"/>
      <c r="J681" s="105"/>
      <c r="K681" s="105"/>
      <c r="L681" s="240"/>
    </row>
    <row r="682" spans="1:12" ht="20.100000000000001" customHeight="1">
      <c r="A682" s="99"/>
      <c r="B682" s="192"/>
      <c r="C682" s="210"/>
      <c r="D682" s="102" t="s">
        <v>1978</v>
      </c>
      <c r="E682" s="192"/>
      <c r="F682" s="103"/>
      <c r="G682" s="104"/>
      <c r="H682" s="103"/>
      <c r="I682" s="104"/>
      <c r="J682" s="105"/>
      <c r="K682" s="105"/>
      <c r="L682" s="240"/>
    </row>
    <row r="683" spans="1:12" ht="20.100000000000001" customHeight="1">
      <c r="A683" s="141" t="s">
        <v>3463</v>
      </c>
      <c r="B683" s="209" t="s">
        <v>954</v>
      </c>
      <c r="C683" s="215" t="s">
        <v>3469</v>
      </c>
      <c r="D683" s="143" t="s">
        <v>941</v>
      </c>
      <c r="E683" s="209"/>
      <c r="F683" s="160"/>
      <c r="G683" s="164"/>
      <c r="H683" s="160"/>
      <c r="I683" s="164"/>
      <c r="J683" s="178" t="s">
        <v>1</v>
      </c>
      <c r="K683" s="178" t="s">
        <v>1</v>
      </c>
      <c r="L683" s="239" t="s">
        <v>4976</v>
      </c>
    </row>
    <row r="684" spans="1:12" ht="20.100000000000001" customHeight="1">
      <c r="A684" s="99"/>
      <c r="B684" s="192"/>
      <c r="C684" s="210"/>
      <c r="D684" s="102" t="s">
        <v>942</v>
      </c>
      <c r="E684" s="192"/>
      <c r="F684" s="103"/>
      <c r="G684" s="104"/>
      <c r="H684" s="103"/>
      <c r="I684" s="104"/>
      <c r="J684" s="105"/>
      <c r="K684" s="105"/>
      <c r="L684" s="240"/>
    </row>
    <row r="685" spans="1:12" ht="20.100000000000001" customHeight="1">
      <c r="A685" s="99"/>
      <c r="B685" s="192"/>
      <c r="C685" s="210"/>
      <c r="D685" s="102" t="s">
        <v>943</v>
      </c>
      <c r="E685" s="192"/>
      <c r="F685" s="103"/>
      <c r="G685" s="104"/>
      <c r="H685" s="103"/>
      <c r="I685" s="104"/>
      <c r="J685" s="105"/>
      <c r="K685" s="105"/>
      <c r="L685" s="240"/>
    </row>
    <row r="686" spans="1:12" ht="20.100000000000001" customHeight="1">
      <c r="A686" s="99"/>
      <c r="B686" s="192"/>
      <c r="C686" s="210"/>
      <c r="D686" s="102" t="s">
        <v>944</v>
      </c>
      <c r="E686" s="192"/>
      <c r="F686" s="103"/>
      <c r="G686" s="104"/>
      <c r="H686" s="103"/>
      <c r="I686" s="104"/>
      <c r="J686" s="105"/>
      <c r="K686" s="105"/>
      <c r="L686" s="240"/>
    </row>
    <row r="687" spans="1:12" ht="20.100000000000001" customHeight="1">
      <c r="A687" s="99"/>
      <c r="B687" s="192"/>
      <c r="C687" s="210"/>
      <c r="D687" s="102" t="s">
        <v>945</v>
      </c>
      <c r="E687" s="192"/>
      <c r="F687" s="103"/>
      <c r="G687" s="104"/>
      <c r="H687" s="103"/>
      <c r="I687" s="104"/>
      <c r="J687" s="105"/>
      <c r="K687" s="105"/>
      <c r="L687" s="240"/>
    </row>
    <row r="688" spans="1:12" ht="20.100000000000001" customHeight="1">
      <c r="A688" s="99"/>
      <c r="B688" s="192"/>
      <c r="C688" s="210"/>
      <c r="D688" s="102" t="s">
        <v>946</v>
      </c>
      <c r="E688" s="192"/>
      <c r="F688" s="103"/>
      <c r="G688" s="104"/>
      <c r="H688" s="103"/>
      <c r="I688" s="104"/>
      <c r="J688" s="105"/>
      <c r="K688" s="105"/>
      <c r="L688" s="240"/>
    </row>
    <row r="689" spans="1:12" ht="20.100000000000001" customHeight="1">
      <c r="A689" s="99"/>
      <c r="B689" s="192"/>
      <c r="C689" s="210"/>
      <c r="D689" s="102" t="s">
        <v>947</v>
      </c>
      <c r="E689" s="192"/>
      <c r="F689" s="103"/>
      <c r="G689" s="104"/>
      <c r="H689" s="103"/>
      <c r="I689" s="104"/>
      <c r="J689" s="105"/>
      <c r="K689" s="105"/>
      <c r="L689" s="240"/>
    </row>
    <row r="690" spans="1:12" ht="20.100000000000001" customHeight="1">
      <c r="A690" s="99"/>
      <c r="B690" s="192"/>
      <c r="C690" s="210"/>
      <c r="D690" s="102" t="s">
        <v>2205</v>
      </c>
      <c r="E690" s="192"/>
      <c r="F690" s="103"/>
      <c r="G690" s="104"/>
      <c r="H690" s="103"/>
      <c r="I690" s="104"/>
      <c r="J690" s="105"/>
      <c r="K690" s="105"/>
      <c r="L690" s="240"/>
    </row>
    <row r="691" spans="1:12" ht="20.100000000000001" customHeight="1">
      <c r="A691" s="99"/>
      <c r="B691" s="192"/>
      <c r="C691" s="210"/>
      <c r="D691" s="102" t="s">
        <v>2206</v>
      </c>
      <c r="E691" s="192"/>
      <c r="F691" s="103"/>
      <c r="G691" s="104"/>
      <c r="H691" s="103"/>
      <c r="I691" s="104"/>
      <c r="J691" s="105"/>
      <c r="K691" s="105"/>
      <c r="L691" s="240"/>
    </row>
    <row r="692" spans="1:12" ht="20.100000000000001" customHeight="1">
      <c r="A692" s="99"/>
      <c r="B692" s="192"/>
      <c r="C692" s="210"/>
      <c r="D692" s="102" t="s">
        <v>1986</v>
      </c>
      <c r="E692" s="192"/>
      <c r="F692" s="103"/>
      <c r="G692" s="104"/>
      <c r="H692" s="103"/>
      <c r="I692" s="104"/>
      <c r="J692" s="105"/>
      <c r="K692" s="105"/>
      <c r="L692" s="240"/>
    </row>
    <row r="693" spans="1:12" ht="20.100000000000001" customHeight="1">
      <c r="A693" s="99"/>
      <c r="B693" s="192"/>
      <c r="C693" s="210"/>
      <c r="D693" s="102" t="s">
        <v>1987</v>
      </c>
      <c r="E693" s="192"/>
      <c r="F693" s="103"/>
      <c r="G693" s="104"/>
      <c r="H693" s="103"/>
      <c r="I693" s="104"/>
      <c r="J693" s="105"/>
      <c r="K693" s="105"/>
      <c r="L693" s="240"/>
    </row>
    <row r="694" spans="1:12" ht="20.100000000000001" customHeight="1">
      <c r="A694" s="99"/>
      <c r="B694" s="192"/>
      <c r="C694" s="210"/>
      <c r="D694" s="102" t="s">
        <v>1988</v>
      </c>
      <c r="E694" s="192"/>
      <c r="F694" s="103"/>
      <c r="G694" s="104"/>
      <c r="H694" s="103"/>
      <c r="I694" s="104"/>
      <c r="J694" s="105"/>
      <c r="K694" s="105"/>
      <c r="L694" s="240"/>
    </row>
    <row r="695" spans="1:12" ht="20.100000000000001" customHeight="1">
      <c r="A695" s="99"/>
      <c r="B695" s="192"/>
      <c r="C695" s="210"/>
      <c r="D695" s="102" t="s">
        <v>1978</v>
      </c>
      <c r="E695" s="192"/>
      <c r="F695" s="103"/>
      <c r="G695" s="104"/>
      <c r="H695" s="103"/>
      <c r="I695" s="104"/>
      <c r="J695" s="105"/>
      <c r="K695" s="105"/>
      <c r="L695" s="240"/>
    </row>
    <row r="696" spans="1:12" ht="20.100000000000001" customHeight="1">
      <c r="A696" s="141" t="s">
        <v>3464</v>
      </c>
      <c r="B696" s="209" t="s">
        <v>955</v>
      </c>
      <c r="C696" s="215" t="s">
        <v>3469</v>
      </c>
      <c r="D696" s="143" t="s">
        <v>941</v>
      </c>
      <c r="E696" s="209"/>
      <c r="F696" s="160"/>
      <c r="G696" s="164"/>
      <c r="H696" s="160"/>
      <c r="I696" s="164"/>
      <c r="J696" s="178" t="s">
        <v>1</v>
      </c>
      <c r="K696" s="178" t="s">
        <v>1</v>
      </c>
      <c r="L696" s="239" t="s">
        <v>4976</v>
      </c>
    </row>
    <row r="697" spans="1:12" ht="20.100000000000001" customHeight="1">
      <c r="A697" s="99"/>
      <c r="B697" s="192"/>
      <c r="C697" s="210"/>
      <c r="D697" s="102" t="s">
        <v>942</v>
      </c>
      <c r="E697" s="192"/>
      <c r="F697" s="103"/>
      <c r="G697" s="104"/>
      <c r="H697" s="103"/>
      <c r="I697" s="104"/>
      <c r="J697" s="105"/>
      <c r="K697" s="105"/>
      <c r="L697" s="240"/>
    </row>
    <row r="698" spans="1:12" ht="20.100000000000001" customHeight="1">
      <c r="A698" s="99"/>
      <c r="B698" s="192"/>
      <c r="C698" s="210"/>
      <c r="D698" s="102" t="s">
        <v>943</v>
      </c>
      <c r="E698" s="192"/>
      <c r="F698" s="103"/>
      <c r="G698" s="104"/>
      <c r="H698" s="103"/>
      <c r="I698" s="104"/>
      <c r="J698" s="105"/>
      <c r="K698" s="105"/>
      <c r="L698" s="240"/>
    </row>
    <row r="699" spans="1:12" ht="20.100000000000001" customHeight="1">
      <c r="A699" s="99"/>
      <c r="B699" s="192"/>
      <c r="C699" s="210"/>
      <c r="D699" s="102" t="s">
        <v>944</v>
      </c>
      <c r="E699" s="192"/>
      <c r="F699" s="103"/>
      <c r="G699" s="104"/>
      <c r="H699" s="103"/>
      <c r="I699" s="104"/>
      <c r="J699" s="105"/>
      <c r="K699" s="105"/>
      <c r="L699" s="240"/>
    </row>
    <row r="700" spans="1:12" ht="20.100000000000001" customHeight="1">
      <c r="A700" s="99"/>
      <c r="B700" s="192"/>
      <c r="C700" s="210"/>
      <c r="D700" s="102" t="s">
        <v>945</v>
      </c>
      <c r="E700" s="192"/>
      <c r="F700" s="103"/>
      <c r="G700" s="104"/>
      <c r="H700" s="103"/>
      <c r="I700" s="104"/>
      <c r="J700" s="105"/>
      <c r="K700" s="105"/>
      <c r="L700" s="240"/>
    </row>
    <row r="701" spans="1:12" ht="20.100000000000001" customHeight="1">
      <c r="A701" s="99"/>
      <c r="B701" s="192"/>
      <c r="C701" s="210"/>
      <c r="D701" s="102" t="s">
        <v>946</v>
      </c>
      <c r="E701" s="192"/>
      <c r="F701" s="103"/>
      <c r="G701" s="104"/>
      <c r="H701" s="103"/>
      <c r="I701" s="104"/>
      <c r="J701" s="105"/>
      <c r="K701" s="105"/>
      <c r="L701" s="240"/>
    </row>
    <row r="702" spans="1:12" ht="20.100000000000001" customHeight="1">
      <c r="A702" s="99"/>
      <c r="B702" s="192"/>
      <c r="C702" s="210"/>
      <c r="D702" s="102" t="s">
        <v>947</v>
      </c>
      <c r="E702" s="192"/>
      <c r="F702" s="103"/>
      <c r="G702" s="104"/>
      <c r="H702" s="103"/>
      <c r="I702" s="104"/>
      <c r="J702" s="105"/>
      <c r="K702" s="105"/>
      <c r="L702" s="240"/>
    </row>
    <row r="703" spans="1:12" ht="20.100000000000001" customHeight="1">
      <c r="A703" s="99"/>
      <c r="B703" s="192"/>
      <c r="C703" s="210"/>
      <c r="D703" s="102" t="s">
        <v>2205</v>
      </c>
      <c r="E703" s="192"/>
      <c r="F703" s="103"/>
      <c r="G703" s="104"/>
      <c r="H703" s="103"/>
      <c r="I703" s="104"/>
      <c r="J703" s="105"/>
      <c r="K703" s="105"/>
      <c r="L703" s="240"/>
    </row>
    <row r="704" spans="1:12" ht="20.100000000000001" customHeight="1">
      <c r="A704" s="99"/>
      <c r="B704" s="192"/>
      <c r="C704" s="210"/>
      <c r="D704" s="102" t="s">
        <v>2206</v>
      </c>
      <c r="E704" s="192"/>
      <c r="F704" s="103"/>
      <c r="G704" s="104"/>
      <c r="H704" s="103"/>
      <c r="I704" s="104"/>
      <c r="J704" s="105"/>
      <c r="K704" s="105"/>
      <c r="L704" s="240"/>
    </row>
    <row r="705" spans="1:12" ht="20.100000000000001" customHeight="1">
      <c r="A705" s="99"/>
      <c r="B705" s="192"/>
      <c r="C705" s="210"/>
      <c r="D705" s="102" t="s">
        <v>1986</v>
      </c>
      <c r="E705" s="192"/>
      <c r="F705" s="103"/>
      <c r="G705" s="104"/>
      <c r="H705" s="103"/>
      <c r="I705" s="104"/>
      <c r="J705" s="105"/>
      <c r="K705" s="105"/>
      <c r="L705" s="240"/>
    </row>
    <row r="706" spans="1:12" ht="20.100000000000001" customHeight="1">
      <c r="A706" s="99"/>
      <c r="B706" s="192"/>
      <c r="C706" s="210"/>
      <c r="D706" s="102" t="s">
        <v>1987</v>
      </c>
      <c r="E706" s="192"/>
      <c r="F706" s="103"/>
      <c r="G706" s="104"/>
      <c r="H706" s="103"/>
      <c r="I706" s="104"/>
      <c r="J706" s="105"/>
      <c r="K706" s="105"/>
      <c r="L706" s="240"/>
    </row>
    <row r="707" spans="1:12" ht="20.100000000000001" customHeight="1">
      <c r="A707" s="99"/>
      <c r="B707" s="192"/>
      <c r="C707" s="210"/>
      <c r="D707" s="102" t="s">
        <v>1988</v>
      </c>
      <c r="E707" s="192"/>
      <c r="F707" s="103"/>
      <c r="G707" s="104"/>
      <c r="H707" s="103"/>
      <c r="I707" s="104"/>
      <c r="J707" s="105"/>
      <c r="K707" s="105"/>
      <c r="L707" s="240"/>
    </row>
    <row r="708" spans="1:12" ht="20.100000000000001" customHeight="1">
      <c r="A708" s="99"/>
      <c r="B708" s="192"/>
      <c r="C708" s="210"/>
      <c r="D708" s="102" t="s">
        <v>1978</v>
      </c>
      <c r="E708" s="192"/>
      <c r="F708" s="103"/>
      <c r="G708" s="104"/>
      <c r="H708" s="103"/>
      <c r="I708" s="104"/>
      <c r="J708" s="105"/>
      <c r="K708" s="105"/>
      <c r="L708" s="240"/>
    </row>
    <row r="709" spans="1:12" ht="20.100000000000001" customHeight="1">
      <c r="A709" s="141" t="s">
        <v>3465</v>
      </c>
      <c r="B709" s="209" t="s">
        <v>956</v>
      </c>
      <c r="C709" s="215" t="s">
        <v>3469</v>
      </c>
      <c r="D709" s="143" t="s">
        <v>941</v>
      </c>
      <c r="E709" s="209"/>
      <c r="F709" s="160"/>
      <c r="G709" s="164"/>
      <c r="H709" s="160"/>
      <c r="I709" s="164"/>
      <c r="J709" s="178" t="s">
        <v>1</v>
      </c>
      <c r="K709" s="178" t="s">
        <v>1</v>
      </c>
      <c r="L709" s="239" t="s">
        <v>4976</v>
      </c>
    </row>
    <row r="710" spans="1:12" ht="20.100000000000001" customHeight="1">
      <c r="A710" s="99"/>
      <c r="B710" s="192"/>
      <c r="C710" s="210"/>
      <c r="D710" s="102" t="s">
        <v>942</v>
      </c>
      <c r="E710" s="192"/>
      <c r="F710" s="103"/>
      <c r="G710" s="104"/>
      <c r="H710" s="103"/>
      <c r="I710" s="104"/>
      <c r="J710" s="105"/>
      <c r="K710" s="105"/>
      <c r="L710" s="240"/>
    </row>
    <row r="711" spans="1:12" ht="20.100000000000001" customHeight="1">
      <c r="A711" s="99"/>
      <c r="B711" s="192"/>
      <c r="C711" s="210"/>
      <c r="D711" s="102" t="s">
        <v>943</v>
      </c>
      <c r="E711" s="192"/>
      <c r="F711" s="103"/>
      <c r="G711" s="104"/>
      <c r="H711" s="103"/>
      <c r="I711" s="104"/>
      <c r="J711" s="105"/>
      <c r="K711" s="105"/>
      <c r="L711" s="240"/>
    </row>
    <row r="712" spans="1:12" ht="20.100000000000001" customHeight="1">
      <c r="A712" s="99"/>
      <c r="B712" s="192"/>
      <c r="C712" s="210"/>
      <c r="D712" s="102" t="s">
        <v>944</v>
      </c>
      <c r="E712" s="192"/>
      <c r="F712" s="103"/>
      <c r="G712" s="104"/>
      <c r="H712" s="103"/>
      <c r="I712" s="104"/>
      <c r="J712" s="105"/>
      <c r="K712" s="105"/>
      <c r="L712" s="240"/>
    </row>
    <row r="713" spans="1:12" ht="20.100000000000001" customHeight="1">
      <c r="A713" s="99"/>
      <c r="B713" s="192"/>
      <c r="C713" s="210"/>
      <c r="D713" s="102" t="s">
        <v>945</v>
      </c>
      <c r="E713" s="192"/>
      <c r="F713" s="103"/>
      <c r="G713" s="104"/>
      <c r="H713" s="103"/>
      <c r="I713" s="104"/>
      <c r="J713" s="105"/>
      <c r="K713" s="105"/>
      <c r="L713" s="240"/>
    </row>
    <row r="714" spans="1:12" ht="20.100000000000001" customHeight="1">
      <c r="A714" s="99"/>
      <c r="B714" s="192"/>
      <c r="C714" s="210"/>
      <c r="D714" s="102" t="s">
        <v>946</v>
      </c>
      <c r="E714" s="192"/>
      <c r="F714" s="103"/>
      <c r="G714" s="104"/>
      <c r="H714" s="103"/>
      <c r="I714" s="104"/>
      <c r="J714" s="105"/>
      <c r="K714" s="105"/>
      <c r="L714" s="240"/>
    </row>
    <row r="715" spans="1:12" ht="20.100000000000001" customHeight="1">
      <c r="A715" s="99"/>
      <c r="B715" s="192"/>
      <c r="C715" s="210"/>
      <c r="D715" s="102" t="s">
        <v>947</v>
      </c>
      <c r="E715" s="192"/>
      <c r="F715" s="103"/>
      <c r="G715" s="104"/>
      <c r="H715" s="103"/>
      <c r="I715" s="104"/>
      <c r="J715" s="105"/>
      <c r="K715" s="105"/>
      <c r="L715" s="240"/>
    </row>
    <row r="716" spans="1:12" ht="20.100000000000001" customHeight="1">
      <c r="A716" s="99"/>
      <c r="B716" s="192"/>
      <c r="C716" s="210"/>
      <c r="D716" s="102" t="s">
        <v>2205</v>
      </c>
      <c r="E716" s="192"/>
      <c r="F716" s="103"/>
      <c r="G716" s="104"/>
      <c r="H716" s="103"/>
      <c r="I716" s="104"/>
      <c r="J716" s="105"/>
      <c r="K716" s="105"/>
      <c r="L716" s="240"/>
    </row>
    <row r="717" spans="1:12" ht="20.100000000000001" customHeight="1">
      <c r="A717" s="99"/>
      <c r="B717" s="192"/>
      <c r="C717" s="210"/>
      <c r="D717" s="102" t="s">
        <v>2206</v>
      </c>
      <c r="E717" s="192"/>
      <c r="F717" s="103"/>
      <c r="G717" s="104"/>
      <c r="H717" s="103"/>
      <c r="I717" s="104"/>
      <c r="J717" s="105"/>
      <c r="K717" s="105"/>
      <c r="L717" s="240"/>
    </row>
    <row r="718" spans="1:12" ht="20.100000000000001" customHeight="1">
      <c r="A718" s="99"/>
      <c r="B718" s="192"/>
      <c r="C718" s="210"/>
      <c r="D718" s="102" t="s">
        <v>1986</v>
      </c>
      <c r="E718" s="192"/>
      <c r="F718" s="103"/>
      <c r="G718" s="104"/>
      <c r="H718" s="103"/>
      <c r="I718" s="104"/>
      <c r="J718" s="105"/>
      <c r="K718" s="105"/>
      <c r="L718" s="240"/>
    </row>
    <row r="719" spans="1:12" ht="20.100000000000001" customHeight="1">
      <c r="A719" s="99"/>
      <c r="B719" s="192"/>
      <c r="C719" s="210"/>
      <c r="D719" s="102" t="s">
        <v>1987</v>
      </c>
      <c r="E719" s="192"/>
      <c r="F719" s="103"/>
      <c r="G719" s="104"/>
      <c r="H719" s="103"/>
      <c r="I719" s="104"/>
      <c r="J719" s="105"/>
      <c r="K719" s="105"/>
      <c r="L719" s="240"/>
    </row>
    <row r="720" spans="1:12" ht="20.100000000000001" customHeight="1">
      <c r="A720" s="99"/>
      <c r="B720" s="192"/>
      <c r="C720" s="210"/>
      <c r="D720" s="102" t="s">
        <v>1988</v>
      </c>
      <c r="E720" s="192"/>
      <c r="F720" s="103"/>
      <c r="G720" s="104"/>
      <c r="H720" s="103"/>
      <c r="I720" s="104"/>
      <c r="J720" s="105"/>
      <c r="K720" s="105"/>
      <c r="L720" s="240"/>
    </row>
    <row r="721" spans="1:12" ht="20.100000000000001" customHeight="1">
      <c r="A721" s="99"/>
      <c r="B721" s="192"/>
      <c r="C721" s="210"/>
      <c r="D721" s="102" t="s">
        <v>1978</v>
      </c>
      <c r="E721" s="192"/>
      <c r="F721" s="103"/>
      <c r="G721" s="104"/>
      <c r="H721" s="103"/>
      <c r="I721" s="104"/>
      <c r="J721" s="105"/>
      <c r="K721" s="105"/>
      <c r="L721" s="240"/>
    </row>
    <row r="722" spans="1:12" ht="20.100000000000001" customHeight="1">
      <c r="A722" s="141" t="s">
        <v>3466</v>
      </c>
      <c r="B722" s="209" t="s">
        <v>957</v>
      </c>
      <c r="C722" s="215" t="s">
        <v>3469</v>
      </c>
      <c r="D722" s="143" t="s">
        <v>941</v>
      </c>
      <c r="E722" s="209"/>
      <c r="F722" s="160"/>
      <c r="G722" s="164"/>
      <c r="H722" s="160"/>
      <c r="I722" s="164"/>
      <c r="J722" s="178" t="s">
        <v>1</v>
      </c>
      <c r="K722" s="178" t="s">
        <v>1</v>
      </c>
      <c r="L722" s="239" t="s">
        <v>4976</v>
      </c>
    </row>
    <row r="723" spans="1:12" ht="20.100000000000001" customHeight="1">
      <c r="A723" s="99"/>
      <c r="B723" s="192"/>
      <c r="C723" s="210"/>
      <c r="D723" s="102" t="s">
        <v>942</v>
      </c>
      <c r="E723" s="192"/>
      <c r="F723" s="103"/>
      <c r="G723" s="104"/>
      <c r="H723" s="103"/>
      <c r="I723" s="104"/>
      <c r="J723" s="105"/>
      <c r="K723" s="105"/>
      <c r="L723" s="240"/>
    </row>
    <row r="724" spans="1:12" ht="20.100000000000001" customHeight="1">
      <c r="A724" s="99"/>
      <c r="B724" s="192"/>
      <c r="C724" s="210"/>
      <c r="D724" s="102" t="s">
        <v>943</v>
      </c>
      <c r="E724" s="192"/>
      <c r="F724" s="103"/>
      <c r="G724" s="104"/>
      <c r="H724" s="103"/>
      <c r="I724" s="104"/>
      <c r="J724" s="105"/>
      <c r="K724" s="105"/>
      <c r="L724" s="240"/>
    </row>
    <row r="725" spans="1:12" ht="20.100000000000001" customHeight="1">
      <c r="A725" s="99"/>
      <c r="B725" s="192"/>
      <c r="C725" s="210"/>
      <c r="D725" s="102" t="s">
        <v>944</v>
      </c>
      <c r="E725" s="192"/>
      <c r="F725" s="103"/>
      <c r="G725" s="104"/>
      <c r="H725" s="103"/>
      <c r="I725" s="104"/>
      <c r="J725" s="105"/>
      <c r="K725" s="105"/>
      <c r="L725" s="240"/>
    </row>
    <row r="726" spans="1:12" ht="20.100000000000001" customHeight="1">
      <c r="A726" s="99"/>
      <c r="B726" s="192"/>
      <c r="C726" s="210"/>
      <c r="D726" s="102" t="s">
        <v>945</v>
      </c>
      <c r="E726" s="192"/>
      <c r="F726" s="103"/>
      <c r="G726" s="104"/>
      <c r="H726" s="103"/>
      <c r="I726" s="104"/>
      <c r="J726" s="105"/>
      <c r="K726" s="105"/>
      <c r="L726" s="240"/>
    </row>
    <row r="727" spans="1:12" ht="20.100000000000001" customHeight="1">
      <c r="A727" s="99"/>
      <c r="B727" s="192"/>
      <c r="C727" s="210"/>
      <c r="D727" s="102" t="s">
        <v>946</v>
      </c>
      <c r="E727" s="192"/>
      <c r="F727" s="103"/>
      <c r="G727" s="104"/>
      <c r="H727" s="103"/>
      <c r="I727" s="104"/>
      <c r="J727" s="105"/>
      <c r="K727" s="105"/>
      <c r="L727" s="240"/>
    </row>
    <row r="728" spans="1:12" ht="20.100000000000001" customHeight="1">
      <c r="A728" s="99"/>
      <c r="B728" s="192"/>
      <c r="C728" s="210"/>
      <c r="D728" s="102" t="s">
        <v>947</v>
      </c>
      <c r="E728" s="192"/>
      <c r="F728" s="103"/>
      <c r="G728" s="104"/>
      <c r="H728" s="103"/>
      <c r="I728" s="104"/>
      <c r="J728" s="105"/>
      <c r="K728" s="105"/>
      <c r="L728" s="240"/>
    </row>
    <row r="729" spans="1:12" ht="20.100000000000001" customHeight="1">
      <c r="A729" s="99"/>
      <c r="B729" s="192"/>
      <c r="C729" s="210"/>
      <c r="D729" s="102" t="s">
        <v>2205</v>
      </c>
      <c r="E729" s="192"/>
      <c r="F729" s="103"/>
      <c r="G729" s="104"/>
      <c r="H729" s="103"/>
      <c r="I729" s="104"/>
      <c r="J729" s="105"/>
      <c r="K729" s="105"/>
      <c r="L729" s="240"/>
    </row>
    <row r="730" spans="1:12" ht="20.100000000000001" customHeight="1">
      <c r="A730" s="99"/>
      <c r="B730" s="192"/>
      <c r="C730" s="210"/>
      <c r="D730" s="102" t="s">
        <v>2206</v>
      </c>
      <c r="E730" s="192"/>
      <c r="F730" s="103"/>
      <c r="G730" s="104"/>
      <c r="H730" s="103"/>
      <c r="I730" s="104"/>
      <c r="J730" s="105"/>
      <c r="K730" s="105"/>
      <c r="L730" s="240"/>
    </row>
    <row r="731" spans="1:12" ht="20.100000000000001" customHeight="1">
      <c r="A731" s="99"/>
      <c r="B731" s="192"/>
      <c r="C731" s="210"/>
      <c r="D731" s="102" t="s">
        <v>1986</v>
      </c>
      <c r="E731" s="192"/>
      <c r="F731" s="103"/>
      <c r="G731" s="104"/>
      <c r="H731" s="103"/>
      <c r="I731" s="104"/>
      <c r="J731" s="105"/>
      <c r="K731" s="105"/>
      <c r="L731" s="240"/>
    </row>
    <row r="732" spans="1:12" ht="20.100000000000001" customHeight="1">
      <c r="A732" s="99"/>
      <c r="B732" s="192"/>
      <c r="C732" s="210"/>
      <c r="D732" s="102" t="s">
        <v>1987</v>
      </c>
      <c r="E732" s="192"/>
      <c r="F732" s="103"/>
      <c r="G732" s="104"/>
      <c r="H732" s="103"/>
      <c r="I732" s="104"/>
      <c r="J732" s="105"/>
      <c r="K732" s="105"/>
      <c r="L732" s="240"/>
    </row>
    <row r="733" spans="1:12" ht="20.100000000000001" customHeight="1">
      <c r="A733" s="99"/>
      <c r="B733" s="192"/>
      <c r="C733" s="210"/>
      <c r="D733" s="102" t="s">
        <v>1988</v>
      </c>
      <c r="E733" s="192"/>
      <c r="F733" s="103"/>
      <c r="G733" s="104"/>
      <c r="H733" s="103"/>
      <c r="I733" s="104"/>
      <c r="J733" s="105"/>
      <c r="K733" s="105"/>
      <c r="L733" s="240"/>
    </row>
    <row r="734" spans="1:12" ht="20.100000000000001" customHeight="1">
      <c r="A734" s="99"/>
      <c r="B734" s="192"/>
      <c r="C734" s="210"/>
      <c r="D734" s="102" t="s">
        <v>1978</v>
      </c>
      <c r="E734" s="192"/>
      <c r="F734" s="103"/>
      <c r="G734" s="104"/>
      <c r="H734" s="103"/>
      <c r="I734" s="104"/>
      <c r="J734" s="105"/>
      <c r="K734" s="105"/>
      <c r="L734" s="240"/>
    </row>
    <row r="735" spans="1:12" ht="20.100000000000001" customHeight="1">
      <c r="A735" s="141" t="s">
        <v>3467</v>
      </c>
      <c r="B735" s="209" t="s">
        <v>958</v>
      </c>
      <c r="C735" s="215" t="s">
        <v>3469</v>
      </c>
      <c r="D735" s="143" t="s">
        <v>941</v>
      </c>
      <c r="E735" s="209"/>
      <c r="F735" s="160"/>
      <c r="G735" s="164"/>
      <c r="H735" s="160"/>
      <c r="I735" s="164"/>
      <c r="J735" s="178" t="s">
        <v>1</v>
      </c>
      <c r="K735" s="178" t="s">
        <v>1</v>
      </c>
      <c r="L735" s="239" t="s">
        <v>4976</v>
      </c>
    </row>
    <row r="736" spans="1:12" ht="20.100000000000001" customHeight="1">
      <c r="A736" s="99"/>
      <c r="B736" s="192"/>
      <c r="C736" s="210"/>
      <c r="D736" s="102" t="s">
        <v>942</v>
      </c>
      <c r="E736" s="192"/>
      <c r="F736" s="103"/>
      <c r="G736" s="104"/>
      <c r="H736" s="103"/>
      <c r="I736" s="104"/>
      <c r="J736" s="105"/>
      <c r="K736" s="105"/>
      <c r="L736" s="240"/>
    </row>
    <row r="737" spans="1:12" ht="20.100000000000001" customHeight="1">
      <c r="A737" s="99"/>
      <c r="B737" s="192"/>
      <c r="C737" s="210"/>
      <c r="D737" s="102" t="s">
        <v>943</v>
      </c>
      <c r="E737" s="192"/>
      <c r="F737" s="103"/>
      <c r="G737" s="104"/>
      <c r="H737" s="103"/>
      <c r="I737" s="104"/>
      <c r="J737" s="105"/>
      <c r="K737" s="105"/>
      <c r="L737" s="240"/>
    </row>
    <row r="738" spans="1:12" ht="20.100000000000001" customHeight="1">
      <c r="A738" s="99"/>
      <c r="B738" s="192"/>
      <c r="C738" s="210"/>
      <c r="D738" s="102" t="s">
        <v>944</v>
      </c>
      <c r="E738" s="192"/>
      <c r="F738" s="103"/>
      <c r="G738" s="104"/>
      <c r="H738" s="103"/>
      <c r="I738" s="104"/>
      <c r="J738" s="105"/>
      <c r="K738" s="105"/>
      <c r="L738" s="240"/>
    </row>
    <row r="739" spans="1:12" ht="20.100000000000001" customHeight="1">
      <c r="A739" s="99"/>
      <c r="B739" s="192"/>
      <c r="C739" s="210"/>
      <c r="D739" s="102" t="s">
        <v>945</v>
      </c>
      <c r="E739" s="192"/>
      <c r="F739" s="103"/>
      <c r="G739" s="104"/>
      <c r="H739" s="103"/>
      <c r="I739" s="104"/>
      <c r="J739" s="105"/>
      <c r="K739" s="105"/>
      <c r="L739" s="240"/>
    </row>
    <row r="740" spans="1:12" ht="20.100000000000001" customHeight="1">
      <c r="A740" s="99"/>
      <c r="B740" s="192"/>
      <c r="C740" s="210"/>
      <c r="D740" s="102" t="s">
        <v>946</v>
      </c>
      <c r="E740" s="192"/>
      <c r="F740" s="103"/>
      <c r="G740" s="104"/>
      <c r="H740" s="103"/>
      <c r="I740" s="104"/>
      <c r="J740" s="105"/>
      <c r="K740" s="105"/>
      <c r="L740" s="240"/>
    </row>
    <row r="741" spans="1:12" ht="20.100000000000001" customHeight="1">
      <c r="A741" s="99"/>
      <c r="B741" s="192"/>
      <c r="C741" s="210"/>
      <c r="D741" s="102" t="s">
        <v>947</v>
      </c>
      <c r="E741" s="192"/>
      <c r="F741" s="103"/>
      <c r="G741" s="104"/>
      <c r="H741" s="103"/>
      <c r="I741" s="104"/>
      <c r="J741" s="105"/>
      <c r="K741" s="105"/>
      <c r="L741" s="240"/>
    </row>
    <row r="742" spans="1:12" ht="20.100000000000001" customHeight="1">
      <c r="A742" s="99"/>
      <c r="B742" s="192"/>
      <c r="C742" s="210"/>
      <c r="D742" s="102" t="s">
        <v>2205</v>
      </c>
      <c r="E742" s="192"/>
      <c r="F742" s="103"/>
      <c r="G742" s="104"/>
      <c r="H742" s="103"/>
      <c r="I742" s="104"/>
      <c r="J742" s="105"/>
      <c r="K742" s="105"/>
      <c r="L742" s="240"/>
    </row>
    <row r="743" spans="1:12" ht="20.100000000000001" customHeight="1">
      <c r="A743" s="99"/>
      <c r="B743" s="192"/>
      <c r="C743" s="210"/>
      <c r="D743" s="102" t="s">
        <v>2206</v>
      </c>
      <c r="E743" s="192"/>
      <c r="F743" s="103"/>
      <c r="G743" s="104"/>
      <c r="H743" s="103"/>
      <c r="I743" s="104"/>
      <c r="J743" s="105"/>
      <c r="K743" s="105"/>
      <c r="L743" s="240"/>
    </row>
    <row r="744" spans="1:12" ht="20.100000000000001" customHeight="1">
      <c r="A744" s="99"/>
      <c r="B744" s="192"/>
      <c r="C744" s="210"/>
      <c r="D744" s="102" t="s">
        <v>1986</v>
      </c>
      <c r="E744" s="192"/>
      <c r="F744" s="103"/>
      <c r="G744" s="104"/>
      <c r="H744" s="103"/>
      <c r="I744" s="104"/>
      <c r="J744" s="105"/>
      <c r="K744" s="105"/>
      <c r="L744" s="240"/>
    </row>
    <row r="745" spans="1:12" ht="20.100000000000001" customHeight="1">
      <c r="A745" s="99"/>
      <c r="B745" s="192"/>
      <c r="C745" s="210"/>
      <c r="D745" s="102" t="s">
        <v>1987</v>
      </c>
      <c r="E745" s="192"/>
      <c r="F745" s="103"/>
      <c r="G745" s="104"/>
      <c r="H745" s="103"/>
      <c r="I745" s="104"/>
      <c r="J745" s="105"/>
      <c r="K745" s="105"/>
      <c r="L745" s="240"/>
    </row>
    <row r="746" spans="1:12" ht="20.100000000000001" customHeight="1">
      <c r="A746" s="99"/>
      <c r="B746" s="192"/>
      <c r="C746" s="210"/>
      <c r="D746" s="102" t="s">
        <v>1988</v>
      </c>
      <c r="E746" s="192"/>
      <c r="F746" s="103"/>
      <c r="G746" s="104"/>
      <c r="H746" s="103"/>
      <c r="I746" s="104"/>
      <c r="J746" s="105"/>
      <c r="K746" s="105"/>
      <c r="L746" s="240"/>
    </row>
    <row r="747" spans="1:12" ht="20.100000000000001" customHeight="1">
      <c r="A747" s="99"/>
      <c r="B747" s="192"/>
      <c r="C747" s="210"/>
      <c r="D747" s="102" t="s">
        <v>1978</v>
      </c>
      <c r="E747" s="192"/>
      <c r="F747" s="103"/>
      <c r="G747" s="104"/>
      <c r="H747" s="103"/>
      <c r="I747" s="104"/>
      <c r="J747" s="105"/>
      <c r="K747" s="105"/>
      <c r="L747" s="240"/>
    </row>
    <row r="748" spans="1:12" ht="20.100000000000001" customHeight="1">
      <c r="A748" s="141" t="s">
        <v>3468</v>
      </c>
      <c r="B748" s="209" t="s">
        <v>959</v>
      </c>
      <c r="C748" s="215" t="s">
        <v>3469</v>
      </c>
      <c r="D748" s="143" t="s">
        <v>941</v>
      </c>
      <c r="E748" s="209"/>
      <c r="F748" s="160"/>
      <c r="G748" s="164"/>
      <c r="H748" s="160"/>
      <c r="I748" s="164"/>
      <c r="J748" s="178" t="s">
        <v>1</v>
      </c>
      <c r="K748" s="178" t="s">
        <v>1</v>
      </c>
      <c r="L748" s="239" t="s">
        <v>4976</v>
      </c>
    </row>
    <row r="749" spans="1:12" ht="20.100000000000001" customHeight="1">
      <c r="A749" s="99"/>
      <c r="B749" s="192"/>
      <c r="C749" s="210"/>
      <c r="D749" s="102" t="s">
        <v>942</v>
      </c>
      <c r="E749" s="192"/>
      <c r="F749" s="103"/>
      <c r="G749" s="104"/>
      <c r="H749" s="103"/>
      <c r="I749" s="104"/>
      <c r="J749" s="105"/>
      <c r="K749" s="105"/>
      <c r="L749" s="240"/>
    </row>
    <row r="750" spans="1:12" ht="20.100000000000001" customHeight="1">
      <c r="A750" s="99"/>
      <c r="B750" s="192"/>
      <c r="C750" s="210"/>
      <c r="D750" s="102" t="s">
        <v>943</v>
      </c>
      <c r="E750" s="192"/>
      <c r="F750" s="103"/>
      <c r="G750" s="104"/>
      <c r="H750" s="103"/>
      <c r="I750" s="104"/>
      <c r="J750" s="105"/>
      <c r="K750" s="105"/>
      <c r="L750" s="240"/>
    </row>
    <row r="751" spans="1:12" ht="20.100000000000001" customHeight="1">
      <c r="A751" s="99"/>
      <c r="B751" s="192"/>
      <c r="C751" s="210"/>
      <c r="D751" s="102" t="s">
        <v>944</v>
      </c>
      <c r="E751" s="192"/>
      <c r="F751" s="103"/>
      <c r="G751" s="104"/>
      <c r="H751" s="103"/>
      <c r="I751" s="104"/>
      <c r="J751" s="105"/>
      <c r="K751" s="105"/>
      <c r="L751" s="240"/>
    </row>
    <row r="752" spans="1:12" ht="20.100000000000001" customHeight="1">
      <c r="A752" s="99"/>
      <c r="B752" s="192"/>
      <c r="C752" s="210"/>
      <c r="D752" s="102" t="s">
        <v>945</v>
      </c>
      <c r="E752" s="192"/>
      <c r="F752" s="103"/>
      <c r="G752" s="104"/>
      <c r="H752" s="103"/>
      <c r="I752" s="104"/>
      <c r="J752" s="105"/>
      <c r="K752" s="105"/>
      <c r="L752" s="240"/>
    </row>
    <row r="753" spans="1:12" ht="20.100000000000001" customHeight="1">
      <c r="A753" s="99"/>
      <c r="B753" s="192"/>
      <c r="C753" s="210"/>
      <c r="D753" s="102" t="s">
        <v>946</v>
      </c>
      <c r="E753" s="192"/>
      <c r="F753" s="103"/>
      <c r="G753" s="104"/>
      <c r="H753" s="103"/>
      <c r="I753" s="104"/>
      <c r="J753" s="105"/>
      <c r="K753" s="105"/>
      <c r="L753" s="240"/>
    </row>
    <row r="754" spans="1:12" ht="20.100000000000001" customHeight="1">
      <c r="A754" s="99"/>
      <c r="B754" s="192"/>
      <c r="C754" s="210"/>
      <c r="D754" s="102" t="s">
        <v>947</v>
      </c>
      <c r="E754" s="192"/>
      <c r="F754" s="103"/>
      <c r="G754" s="104"/>
      <c r="H754" s="103"/>
      <c r="I754" s="104"/>
      <c r="J754" s="105"/>
      <c r="K754" s="105"/>
      <c r="L754" s="240"/>
    </row>
    <row r="755" spans="1:12" ht="20.100000000000001" customHeight="1">
      <c r="A755" s="99"/>
      <c r="B755" s="192"/>
      <c r="C755" s="210"/>
      <c r="D755" s="102" t="s">
        <v>2205</v>
      </c>
      <c r="E755" s="192"/>
      <c r="F755" s="103"/>
      <c r="G755" s="104"/>
      <c r="H755" s="103"/>
      <c r="I755" s="104"/>
      <c r="J755" s="105"/>
      <c r="K755" s="105"/>
      <c r="L755" s="240"/>
    </row>
    <row r="756" spans="1:12" ht="20.100000000000001" customHeight="1">
      <c r="A756" s="99"/>
      <c r="B756" s="192"/>
      <c r="C756" s="210"/>
      <c r="D756" s="102" t="s">
        <v>2206</v>
      </c>
      <c r="E756" s="192"/>
      <c r="F756" s="103"/>
      <c r="G756" s="104"/>
      <c r="H756" s="103"/>
      <c r="I756" s="104"/>
      <c r="J756" s="105"/>
      <c r="K756" s="105"/>
      <c r="L756" s="240"/>
    </row>
    <row r="757" spans="1:12" ht="20.100000000000001" customHeight="1">
      <c r="A757" s="99"/>
      <c r="B757" s="192"/>
      <c r="C757" s="210"/>
      <c r="D757" s="102" t="s">
        <v>1986</v>
      </c>
      <c r="E757" s="192"/>
      <c r="F757" s="103"/>
      <c r="G757" s="104"/>
      <c r="H757" s="103"/>
      <c r="I757" s="104"/>
      <c r="J757" s="105"/>
      <c r="K757" s="105"/>
      <c r="L757" s="240"/>
    </row>
    <row r="758" spans="1:12" ht="20.100000000000001" customHeight="1">
      <c r="A758" s="99"/>
      <c r="B758" s="192"/>
      <c r="C758" s="210"/>
      <c r="D758" s="102" t="s">
        <v>1987</v>
      </c>
      <c r="E758" s="192"/>
      <c r="F758" s="103"/>
      <c r="G758" s="104"/>
      <c r="H758" s="103"/>
      <c r="I758" s="104"/>
      <c r="J758" s="105"/>
      <c r="K758" s="105"/>
      <c r="L758" s="240"/>
    </row>
    <row r="759" spans="1:12" ht="20.100000000000001" customHeight="1">
      <c r="A759" s="99"/>
      <c r="B759" s="192"/>
      <c r="C759" s="210"/>
      <c r="D759" s="102" t="s">
        <v>1988</v>
      </c>
      <c r="E759" s="192"/>
      <c r="F759" s="103"/>
      <c r="G759" s="104"/>
      <c r="H759" s="103"/>
      <c r="I759" s="104"/>
      <c r="J759" s="105"/>
      <c r="K759" s="105"/>
      <c r="L759" s="240"/>
    </row>
    <row r="760" spans="1:12" ht="20.100000000000001" customHeight="1">
      <c r="A760" s="99"/>
      <c r="B760" s="192"/>
      <c r="C760" s="210"/>
      <c r="D760" s="102" t="s">
        <v>1978</v>
      </c>
      <c r="E760" s="192"/>
      <c r="F760" s="103"/>
      <c r="G760" s="104"/>
      <c r="H760" s="103"/>
      <c r="I760" s="104"/>
      <c r="J760" s="105"/>
      <c r="K760" s="105"/>
      <c r="L760" s="240"/>
    </row>
    <row r="761" spans="1:12" ht="20.100000000000001" customHeight="1">
      <c r="A761" s="141" t="s">
        <v>5069</v>
      </c>
      <c r="B761" s="209" t="s">
        <v>960</v>
      </c>
      <c r="C761" s="215" t="s">
        <v>5070</v>
      </c>
      <c r="D761" s="143"/>
      <c r="E761" s="209"/>
      <c r="F761" s="160"/>
      <c r="G761" s="164"/>
      <c r="H761" s="160"/>
      <c r="I761" s="164"/>
      <c r="J761" s="178" t="s">
        <v>1</v>
      </c>
      <c r="K761" s="178" t="s">
        <v>1</v>
      </c>
      <c r="L761" s="241"/>
    </row>
    <row r="762" spans="1:12" ht="20.100000000000001" customHeight="1">
      <c r="A762" s="141" t="s">
        <v>3470</v>
      </c>
      <c r="B762" s="209" t="s">
        <v>3471</v>
      </c>
      <c r="C762" s="215" t="s">
        <v>2413</v>
      </c>
      <c r="D762" s="143" t="s">
        <v>3484</v>
      </c>
      <c r="E762" s="209"/>
      <c r="F762" s="160">
        <v>69</v>
      </c>
      <c r="G762" s="164">
        <v>46.938775510204081</v>
      </c>
      <c r="H762" s="160"/>
      <c r="I762" s="164"/>
      <c r="J762" s="178" t="s">
        <v>1</v>
      </c>
      <c r="K762" s="178"/>
      <c r="L762" s="239" t="s">
        <v>5146</v>
      </c>
    </row>
    <row r="763" spans="1:12" ht="20.100000000000001" customHeight="1">
      <c r="A763" s="99"/>
      <c r="B763" s="192"/>
      <c r="C763" s="210"/>
      <c r="D763" s="102" t="s">
        <v>3485</v>
      </c>
      <c r="E763" s="192"/>
      <c r="F763" s="103">
        <v>17</v>
      </c>
      <c r="G763" s="104">
        <v>11.564625850340136</v>
      </c>
      <c r="H763" s="103"/>
      <c r="I763" s="104"/>
      <c r="J763" s="105"/>
      <c r="K763" s="105"/>
      <c r="L763" s="325" t="s">
        <v>5147</v>
      </c>
    </row>
    <row r="764" spans="1:12" ht="20.100000000000001" customHeight="1">
      <c r="A764" s="99"/>
      <c r="B764" s="192"/>
      <c r="C764" s="210"/>
      <c r="D764" s="102" t="s">
        <v>3486</v>
      </c>
      <c r="E764" s="192"/>
      <c r="F764" s="103">
        <v>3</v>
      </c>
      <c r="G764" s="104">
        <v>2.0408163265306123</v>
      </c>
      <c r="H764" s="103"/>
      <c r="I764" s="104"/>
      <c r="J764" s="105"/>
      <c r="K764" s="105"/>
      <c r="L764" s="325" t="s">
        <v>5148</v>
      </c>
    </row>
    <row r="765" spans="1:12" ht="20.100000000000001" customHeight="1">
      <c r="A765" s="99"/>
      <c r="B765" s="192"/>
      <c r="C765" s="210"/>
      <c r="D765" s="102" t="s">
        <v>3487</v>
      </c>
      <c r="E765" s="192"/>
      <c r="F765" s="103">
        <v>1</v>
      </c>
      <c r="G765" s="104">
        <v>0.68027210884353739</v>
      </c>
      <c r="H765" s="103"/>
      <c r="I765" s="104"/>
      <c r="J765" s="105"/>
      <c r="K765" s="105"/>
      <c r="L765" s="325" t="s">
        <v>5149</v>
      </c>
    </row>
    <row r="766" spans="1:12" ht="20.100000000000001" customHeight="1">
      <c r="A766" s="99"/>
      <c r="B766" s="192"/>
      <c r="C766" s="210"/>
      <c r="D766" s="102" t="s">
        <v>3488</v>
      </c>
      <c r="E766" s="192"/>
      <c r="F766" s="103"/>
      <c r="G766" s="104"/>
      <c r="H766" s="103"/>
      <c r="I766" s="104"/>
      <c r="J766" s="105"/>
      <c r="K766" s="105"/>
      <c r="L766" s="325" t="s">
        <v>5150</v>
      </c>
    </row>
    <row r="767" spans="1:12" ht="20.100000000000001" customHeight="1">
      <c r="A767" s="99"/>
      <c r="B767" s="192"/>
      <c r="C767" s="210"/>
      <c r="D767" s="102" t="s">
        <v>3489</v>
      </c>
      <c r="E767" s="192"/>
      <c r="F767" s="103">
        <v>3</v>
      </c>
      <c r="G767" s="104">
        <v>2.0408163265306123</v>
      </c>
      <c r="H767" s="103"/>
      <c r="I767" s="104"/>
      <c r="J767" s="176"/>
      <c r="K767" s="176"/>
      <c r="L767" s="325" t="s">
        <v>5151</v>
      </c>
    </row>
    <row r="768" spans="1:12" ht="20.100000000000001" customHeight="1">
      <c r="A768" s="99"/>
      <c r="B768" s="192"/>
      <c r="C768" s="210"/>
      <c r="D768" s="102" t="s">
        <v>3490</v>
      </c>
      <c r="E768" s="192"/>
      <c r="F768" s="103"/>
      <c r="G768" s="104"/>
      <c r="H768" s="103"/>
      <c r="I768" s="104"/>
      <c r="J768" s="105"/>
      <c r="K768" s="105"/>
      <c r="L768" s="325" t="s">
        <v>5152</v>
      </c>
    </row>
    <row r="769" spans="1:12" ht="20.100000000000001" customHeight="1">
      <c r="A769" s="99"/>
      <c r="B769" s="192"/>
      <c r="C769" s="210"/>
      <c r="D769" s="102" t="s">
        <v>3491</v>
      </c>
      <c r="E769" s="192"/>
      <c r="F769" s="103"/>
      <c r="G769" s="104"/>
      <c r="H769" s="103"/>
      <c r="I769" s="104"/>
      <c r="J769" s="105"/>
      <c r="K769" s="105"/>
      <c r="L769" s="240"/>
    </row>
    <row r="770" spans="1:12" ht="20.100000000000001" customHeight="1">
      <c r="A770" s="118"/>
      <c r="B770" s="243"/>
      <c r="C770" s="244"/>
      <c r="D770" s="121" t="s">
        <v>3492</v>
      </c>
      <c r="E770" s="243"/>
      <c r="F770" s="122">
        <v>54</v>
      </c>
      <c r="G770" s="123">
        <v>36.734693877551024</v>
      </c>
      <c r="H770" s="122"/>
      <c r="I770" s="123"/>
      <c r="J770" s="125"/>
      <c r="K770" s="125"/>
      <c r="L770" s="246"/>
    </row>
    <row r="771" spans="1:12" ht="20.100000000000001" customHeight="1">
      <c r="A771" s="141" t="s">
        <v>3472</v>
      </c>
      <c r="B771" s="209" t="s">
        <v>3473</v>
      </c>
      <c r="C771" s="215" t="s">
        <v>2413</v>
      </c>
      <c r="D771" s="143" t="s">
        <v>3484</v>
      </c>
      <c r="E771" s="209"/>
      <c r="F771" s="160"/>
      <c r="G771" s="164"/>
      <c r="H771" s="160"/>
      <c r="I771" s="164"/>
      <c r="J771" s="178" t="s">
        <v>1</v>
      </c>
      <c r="K771" s="178"/>
      <c r="L771" s="239" t="s">
        <v>5146</v>
      </c>
    </row>
    <row r="772" spans="1:12" ht="20.100000000000001" customHeight="1">
      <c r="A772" s="99"/>
      <c r="B772" s="192"/>
      <c r="C772" s="210"/>
      <c r="D772" s="102" t="s">
        <v>3485</v>
      </c>
      <c r="E772" s="192"/>
      <c r="F772" s="103">
        <v>13</v>
      </c>
      <c r="G772" s="104">
        <v>65</v>
      </c>
      <c r="H772" s="103"/>
      <c r="I772" s="104"/>
      <c r="J772" s="105"/>
      <c r="K772" s="105"/>
      <c r="L772" s="325" t="s">
        <v>5147</v>
      </c>
    </row>
    <row r="773" spans="1:12" ht="20.100000000000001" customHeight="1">
      <c r="A773" s="99"/>
      <c r="B773" s="192"/>
      <c r="C773" s="210"/>
      <c r="D773" s="102" t="s">
        <v>3486</v>
      </c>
      <c r="E773" s="192"/>
      <c r="F773" s="103">
        <v>5</v>
      </c>
      <c r="G773" s="104">
        <v>25</v>
      </c>
      <c r="H773" s="103"/>
      <c r="I773" s="104"/>
      <c r="J773" s="105"/>
      <c r="K773" s="105"/>
      <c r="L773" s="325" t="s">
        <v>5148</v>
      </c>
    </row>
    <row r="774" spans="1:12" ht="20.100000000000001" customHeight="1">
      <c r="A774" s="99"/>
      <c r="B774" s="192"/>
      <c r="C774" s="210"/>
      <c r="D774" s="102" t="s">
        <v>3487</v>
      </c>
      <c r="E774" s="192"/>
      <c r="F774" s="103">
        <v>1</v>
      </c>
      <c r="G774" s="104">
        <v>5</v>
      </c>
      <c r="H774" s="103"/>
      <c r="I774" s="104"/>
      <c r="J774" s="105"/>
      <c r="K774" s="105"/>
      <c r="L774" s="325" t="s">
        <v>5149</v>
      </c>
    </row>
    <row r="775" spans="1:12" ht="20.100000000000001" customHeight="1">
      <c r="A775" s="99"/>
      <c r="B775" s="192"/>
      <c r="C775" s="210"/>
      <c r="D775" s="102" t="s">
        <v>3488</v>
      </c>
      <c r="E775" s="192"/>
      <c r="F775" s="103"/>
      <c r="G775" s="104"/>
      <c r="H775" s="103"/>
      <c r="I775" s="104"/>
      <c r="J775" s="105"/>
      <c r="K775" s="105"/>
      <c r="L775" s="325" t="s">
        <v>5150</v>
      </c>
    </row>
    <row r="776" spans="1:12" ht="20.100000000000001" customHeight="1">
      <c r="A776" s="99"/>
      <c r="B776" s="192"/>
      <c r="C776" s="210"/>
      <c r="D776" s="102" t="s">
        <v>3489</v>
      </c>
      <c r="E776" s="192"/>
      <c r="F776" s="103"/>
      <c r="G776" s="104"/>
      <c r="H776" s="103"/>
      <c r="I776" s="104"/>
      <c r="J776" s="176"/>
      <c r="K776" s="176"/>
      <c r="L776" s="325" t="s">
        <v>5151</v>
      </c>
    </row>
    <row r="777" spans="1:12" ht="20.100000000000001" customHeight="1">
      <c r="A777" s="99"/>
      <c r="B777" s="192"/>
      <c r="C777" s="210"/>
      <c r="D777" s="102" t="s">
        <v>3490</v>
      </c>
      <c r="E777" s="192"/>
      <c r="F777" s="103">
        <v>1</v>
      </c>
      <c r="G777" s="104">
        <v>5</v>
      </c>
      <c r="H777" s="103"/>
      <c r="I777" s="104"/>
      <c r="J777" s="105"/>
      <c r="K777" s="105"/>
      <c r="L777" s="325" t="s">
        <v>5152</v>
      </c>
    </row>
    <row r="778" spans="1:12" ht="20.100000000000001" customHeight="1">
      <c r="A778" s="99"/>
      <c r="B778" s="192"/>
      <c r="C778" s="210"/>
      <c r="D778" s="102" t="s">
        <v>3491</v>
      </c>
      <c r="E778" s="192"/>
      <c r="F778" s="103"/>
      <c r="G778" s="104"/>
      <c r="H778" s="103"/>
      <c r="I778" s="104"/>
      <c r="J778" s="105"/>
      <c r="K778" s="105"/>
      <c r="L778" s="240"/>
    </row>
    <row r="779" spans="1:12" ht="20.100000000000001" customHeight="1">
      <c r="A779" s="118"/>
      <c r="B779" s="243"/>
      <c r="C779" s="244"/>
      <c r="D779" s="121" t="s">
        <v>3492</v>
      </c>
      <c r="E779" s="243"/>
      <c r="F779" s="122"/>
      <c r="G779" s="123"/>
      <c r="H779" s="122"/>
      <c r="I779" s="123"/>
      <c r="J779" s="125"/>
      <c r="K779" s="125"/>
      <c r="L779" s="246"/>
    </row>
    <row r="780" spans="1:12" ht="20.100000000000001" customHeight="1">
      <c r="A780" s="141" t="s">
        <v>3474</v>
      </c>
      <c r="B780" s="209" t="s">
        <v>3475</v>
      </c>
      <c r="C780" s="215" t="s">
        <v>2413</v>
      </c>
      <c r="D780" s="143" t="s">
        <v>3484</v>
      </c>
      <c r="E780" s="209"/>
      <c r="F780" s="160"/>
      <c r="G780" s="164"/>
      <c r="H780" s="160"/>
      <c r="I780" s="164"/>
      <c r="J780" s="178" t="s">
        <v>1</v>
      </c>
      <c r="K780" s="178"/>
      <c r="L780" s="239" t="s">
        <v>5146</v>
      </c>
    </row>
    <row r="781" spans="1:12" ht="20.100000000000001" customHeight="1">
      <c r="A781" s="99"/>
      <c r="B781" s="192"/>
      <c r="C781" s="210"/>
      <c r="D781" s="102" t="s">
        <v>3485</v>
      </c>
      <c r="E781" s="192"/>
      <c r="F781" s="103"/>
      <c r="G781" s="104"/>
      <c r="H781" s="103"/>
      <c r="I781" s="104"/>
      <c r="J781" s="105"/>
      <c r="K781" s="105"/>
      <c r="L781" s="325" t="s">
        <v>5147</v>
      </c>
    </row>
    <row r="782" spans="1:12" ht="20.100000000000001" customHeight="1">
      <c r="A782" s="99"/>
      <c r="B782" s="192"/>
      <c r="C782" s="210"/>
      <c r="D782" s="102" t="s">
        <v>3486</v>
      </c>
      <c r="E782" s="192"/>
      <c r="F782" s="103">
        <v>1</v>
      </c>
      <c r="G782" s="104">
        <v>50</v>
      </c>
      <c r="H782" s="103"/>
      <c r="I782" s="104"/>
      <c r="J782" s="105"/>
      <c r="K782" s="105"/>
      <c r="L782" s="325" t="s">
        <v>5148</v>
      </c>
    </row>
    <row r="783" spans="1:12" ht="20.100000000000001" customHeight="1">
      <c r="A783" s="99"/>
      <c r="B783" s="192"/>
      <c r="C783" s="210"/>
      <c r="D783" s="102" t="s">
        <v>3487</v>
      </c>
      <c r="E783" s="192"/>
      <c r="F783" s="103"/>
      <c r="G783" s="104"/>
      <c r="H783" s="103"/>
      <c r="I783" s="104"/>
      <c r="J783" s="105"/>
      <c r="K783" s="105"/>
      <c r="L783" s="325" t="s">
        <v>5149</v>
      </c>
    </row>
    <row r="784" spans="1:12" ht="20.100000000000001" customHeight="1">
      <c r="A784" s="99"/>
      <c r="B784" s="192"/>
      <c r="C784" s="210"/>
      <c r="D784" s="102" t="s">
        <v>3488</v>
      </c>
      <c r="E784" s="192"/>
      <c r="F784" s="103">
        <v>1</v>
      </c>
      <c r="G784" s="104">
        <v>50</v>
      </c>
      <c r="H784" s="103"/>
      <c r="I784" s="104"/>
      <c r="J784" s="105"/>
      <c r="K784" s="105"/>
      <c r="L784" s="325" t="s">
        <v>5150</v>
      </c>
    </row>
    <row r="785" spans="1:12" ht="20.100000000000001" customHeight="1">
      <c r="A785" s="99"/>
      <c r="B785" s="192"/>
      <c r="C785" s="210"/>
      <c r="D785" s="102" t="s">
        <v>3489</v>
      </c>
      <c r="E785" s="192"/>
      <c r="F785" s="103"/>
      <c r="G785" s="104"/>
      <c r="H785" s="103"/>
      <c r="I785" s="104"/>
      <c r="J785" s="176"/>
      <c r="K785" s="176"/>
      <c r="L785" s="325" t="s">
        <v>5151</v>
      </c>
    </row>
    <row r="786" spans="1:12" ht="20.100000000000001" customHeight="1">
      <c r="A786" s="99"/>
      <c r="B786" s="192"/>
      <c r="C786" s="210"/>
      <c r="D786" s="102" t="s">
        <v>3490</v>
      </c>
      <c r="E786" s="192"/>
      <c r="F786" s="103"/>
      <c r="G786" s="104"/>
      <c r="H786" s="103"/>
      <c r="I786" s="104"/>
      <c r="J786" s="105"/>
      <c r="K786" s="105"/>
      <c r="L786" s="325" t="s">
        <v>5152</v>
      </c>
    </row>
    <row r="787" spans="1:12" ht="20.100000000000001" customHeight="1">
      <c r="A787" s="99"/>
      <c r="B787" s="192"/>
      <c r="C787" s="210"/>
      <c r="D787" s="102" t="s">
        <v>3491</v>
      </c>
      <c r="E787" s="192"/>
      <c r="F787" s="103"/>
      <c r="G787" s="104"/>
      <c r="H787" s="103"/>
      <c r="I787" s="104"/>
      <c r="J787" s="105"/>
      <c r="K787" s="105"/>
      <c r="L787" s="240"/>
    </row>
    <row r="788" spans="1:12" ht="20.100000000000001" customHeight="1">
      <c r="A788" s="118"/>
      <c r="B788" s="243"/>
      <c r="C788" s="244"/>
      <c r="D788" s="121" t="s">
        <v>3492</v>
      </c>
      <c r="E788" s="243"/>
      <c r="F788" s="122"/>
      <c r="G788" s="123"/>
      <c r="H788" s="122"/>
      <c r="I788" s="123"/>
      <c r="J788" s="125"/>
      <c r="K788" s="125"/>
      <c r="L788" s="246"/>
    </row>
    <row r="789" spans="1:12" ht="20.100000000000001" customHeight="1">
      <c r="A789" s="141" t="s">
        <v>3476</v>
      </c>
      <c r="B789" s="209" t="s">
        <v>3477</v>
      </c>
      <c r="C789" s="215" t="s">
        <v>2413</v>
      </c>
      <c r="D789" s="143" t="s">
        <v>3484</v>
      </c>
      <c r="E789" s="209"/>
      <c r="F789" s="160"/>
      <c r="G789" s="164"/>
      <c r="H789" s="160"/>
      <c r="I789" s="164"/>
      <c r="J789" s="178" t="s">
        <v>1</v>
      </c>
      <c r="K789" s="178"/>
      <c r="L789" s="239" t="s">
        <v>5146</v>
      </c>
    </row>
    <row r="790" spans="1:12" ht="20.100000000000001" customHeight="1">
      <c r="A790" s="99"/>
      <c r="B790" s="192"/>
      <c r="C790" s="210"/>
      <c r="D790" s="102" t="s">
        <v>3485</v>
      </c>
      <c r="E790" s="192"/>
      <c r="F790" s="103"/>
      <c r="G790" s="104"/>
      <c r="H790" s="103"/>
      <c r="I790" s="104"/>
      <c r="J790" s="105"/>
      <c r="K790" s="105"/>
      <c r="L790" s="325" t="s">
        <v>5147</v>
      </c>
    </row>
    <row r="791" spans="1:12" ht="20.100000000000001" customHeight="1">
      <c r="A791" s="99"/>
      <c r="B791" s="192"/>
      <c r="C791" s="210"/>
      <c r="D791" s="102" t="s">
        <v>3486</v>
      </c>
      <c r="E791" s="192"/>
      <c r="F791" s="103"/>
      <c r="G791" s="104"/>
      <c r="H791" s="103"/>
      <c r="I791" s="104"/>
      <c r="J791" s="105"/>
      <c r="K791" s="105"/>
      <c r="L791" s="325" t="s">
        <v>5148</v>
      </c>
    </row>
    <row r="792" spans="1:12" ht="20.100000000000001" customHeight="1">
      <c r="A792" s="99"/>
      <c r="B792" s="192"/>
      <c r="C792" s="210"/>
      <c r="D792" s="102" t="s">
        <v>3487</v>
      </c>
      <c r="E792" s="192"/>
      <c r="F792" s="103"/>
      <c r="G792" s="104"/>
      <c r="H792" s="103"/>
      <c r="I792" s="104"/>
      <c r="J792" s="105"/>
      <c r="K792" s="105"/>
      <c r="L792" s="325" t="s">
        <v>5149</v>
      </c>
    </row>
    <row r="793" spans="1:12" ht="20.100000000000001" customHeight="1">
      <c r="A793" s="99"/>
      <c r="B793" s="192"/>
      <c r="C793" s="210"/>
      <c r="D793" s="102" t="s">
        <v>3488</v>
      </c>
      <c r="E793" s="192"/>
      <c r="F793" s="103"/>
      <c r="G793" s="104"/>
      <c r="H793" s="103"/>
      <c r="I793" s="104"/>
      <c r="J793" s="105"/>
      <c r="K793" s="105"/>
      <c r="L793" s="325" t="s">
        <v>5150</v>
      </c>
    </row>
    <row r="794" spans="1:12" ht="20.100000000000001" customHeight="1">
      <c r="A794" s="99"/>
      <c r="B794" s="192"/>
      <c r="C794" s="210"/>
      <c r="D794" s="102" t="s">
        <v>3489</v>
      </c>
      <c r="E794" s="192"/>
      <c r="F794" s="103"/>
      <c r="G794" s="104"/>
      <c r="H794" s="103"/>
      <c r="I794" s="104"/>
      <c r="J794" s="176"/>
      <c r="K794" s="176"/>
      <c r="L794" s="325" t="s">
        <v>5151</v>
      </c>
    </row>
    <row r="795" spans="1:12" ht="20.100000000000001" customHeight="1">
      <c r="A795" s="99"/>
      <c r="B795" s="192"/>
      <c r="C795" s="210"/>
      <c r="D795" s="102" t="s">
        <v>3490</v>
      </c>
      <c r="E795" s="192"/>
      <c r="F795" s="103"/>
      <c r="G795" s="104"/>
      <c r="H795" s="103"/>
      <c r="I795" s="104"/>
      <c r="J795" s="105"/>
      <c r="K795" s="105"/>
      <c r="L795" s="325" t="s">
        <v>5152</v>
      </c>
    </row>
    <row r="796" spans="1:12" ht="20.100000000000001" customHeight="1">
      <c r="A796" s="99"/>
      <c r="B796" s="192"/>
      <c r="C796" s="210"/>
      <c r="D796" s="102" t="s">
        <v>3491</v>
      </c>
      <c r="E796" s="192"/>
      <c r="F796" s="103"/>
      <c r="G796" s="104"/>
      <c r="H796" s="103"/>
      <c r="I796" s="104"/>
      <c r="J796" s="105"/>
      <c r="K796" s="105"/>
      <c r="L796" s="240"/>
    </row>
    <row r="797" spans="1:12" ht="20.100000000000001" customHeight="1">
      <c r="A797" s="118"/>
      <c r="B797" s="243"/>
      <c r="C797" s="244"/>
      <c r="D797" s="121" t="s">
        <v>3492</v>
      </c>
      <c r="E797" s="243"/>
      <c r="F797" s="122"/>
      <c r="G797" s="123"/>
      <c r="H797" s="122"/>
      <c r="I797" s="123"/>
      <c r="J797" s="125"/>
      <c r="K797" s="125"/>
      <c r="L797" s="246"/>
    </row>
    <row r="798" spans="1:12" ht="20.100000000000001" customHeight="1">
      <c r="A798" s="141" t="s">
        <v>3478</v>
      </c>
      <c r="B798" s="209" t="s">
        <v>3479</v>
      </c>
      <c r="C798" s="215" t="s">
        <v>2413</v>
      </c>
      <c r="D798" s="143" t="s">
        <v>3484</v>
      </c>
      <c r="E798" s="209"/>
      <c r="F798" s="160"/>
      <c r="G798" s="164"/>
      <c r="H798" s="160"/>
      <c r="I798" s="164"/>
      <c r="J798" s="178" t="s">
        <v>1</v>
      </c>
      <c r="K798" s="178"/>
      <c r="L798" s="239" t="s">
        <v>5146</v>
      </c>
    </row>
    <row r="799" spans="1:12" ht="20.100000000000001" customHeight="1">
      <c r="A799" s="99"/>
      <c r="B799" s="192"/>
      <c r="C799" s="210"/>
      <c r="D799" s="102" t="s">
        <v>3485</v>
      </c>
      <c r="E799" s="192"/>
      <c r="F799" s="103"/>
      <c r="G799" s="104"/>
      <c r="H799" s="103"/>
      <c r="I799" s="104"/>
      <c r="J799" s="105"/>
      <c r="K799" s="105"/>
      <c r="L799" s="325" t="s">
        <v>5147</v>
      </c>
    </row>
    <row r="800" spans="1:12" ht="20.100000000000001" customHeight="1">
      <c r="A800" s="99"/>
      <c r="B800" s="192"/>
      <c r="C800" s="210"/>
      <c r="D800" s="102" t="s">
        <v>3486</v>
      </c>
      <c r="E800" s="192"/>
      <c r="F800" s="103"/>
      <c r="G800" s="104"/>
      <c r="H800" s="103"/>
      <c r="I800" s="104"/>
      <c r="J800" s="105"/>
      <c r="K800" s="105"/>
      <c r="L800" s="325" t="s">
        <v>5148</v>
      </c>
    </row>
    <row r="801" spans="1:12" ht="20.100000000000001" customHeight="1">
      <c r="A801" s="99"/>
      <c r="B801" s="192"/>
      <c r="C801" s="210"/>
      <c r="D801" s="102" t="s">
        <v>3487</v>
      </c>
      <c r="E801" s="192"/>
      <c r="F801" s="103"/>
      <c r="G801" s="104"/>
      <c r="H801" s="103"/>
      <c r="I801" s="104"/>
      <c r="J801" s="105"/>
      <c r="K801" s="105"/>
      <c r="L801" s="325" t="s">
        <v>5149</v>
      </c>
    </row>
    <row r="802" spans="1:12" ht="20.100000000000001" customHeight="1">
      <c r="A802" s="99"/>
      <c r="B802" s="192"/>
      <c r="C802" s="210"/>
      <c r="D802" s="102" t="s">
        <v>3488</v>
      </c>
      <c r="E802" s="192"/>
      <c r="F802" s="103"/>
      <c r="G802" s="104"/>
      <c r="H802" s="103"/>
      <c r="I802" s="104"/>
      <c r="J802" s="105"/>
      <c r="K802" s="105"/>
      <c r="L802" s="325" t="s">
        <v>5150</v>
      </c>
    </row>
    <row r="803" spans="1:12" ht="20.100000000000001" customHeight="1">
      <c r="A803" s="99"/>
      <c r="B803" s="192"/>
      <c r="C803" s="210"/>
      <c r="D803" s="102" t="s">
        <v>3489</v>
      </c>
      <c r="E803" s="192"/>
      <c r="F803" s="103"/>
      <c r="G803" s="104"/>
      <c r="H803" s="103"/>
      <c r="I803" s="104"/>
      <c r="J803" s="176"/>
      <c r="K803" s="176"/>
      <c r="L803" s="325" t="s">
        <v>5151</v>
      </c>
    </row>
    <row r="804" spans="1:12" ht="20.100000000000001" customHeight="1">
      <c r="A804" s="99"/>
      <c r="B804" s="192"/>
      <c r="C804" s="210"/>
      <c r="D804" s="102" t="s">
        <v>3490</v>
      </c>
      <c r="E804" s="192"/>
      <c r="F804" s="103"/>
      <c r="G804" s="104"/>
      <c r="H804" s="103"/>
      <c r="I804" s="104"/>
      <c r="J804" s="105"/>
      <c r="K804" s="105"/>
      <c r="L804" s="325" t="s">
        <v>5152</v>
      </c>
    </row>
    <row r="805" spans="1:12" ht="20.100000000000001" customHeight="1">
      <c r="A805" s="99"/>
      <c r="B805" s="192"/>
      <c r="C805" s="210"/>
      <c r="D805" s="102" t="s">
        <v>3491</v>
      </c>
      <c r="E805" s="192"/>
      <c r="F805" s="103"/>
      <c r="G805" s="104"/>
      <c r="H805" s="103"/>
      <c r="I805" s="104"/>
      <c r="J805" s="105"/>
      <c r="K805" s="105"/>
      <c r="L805" s="240"/>
    </row>
    <row r="806" spans="1:12" ht="20.100000000000001" customHeight="1">
      <c r="A806" s="118"/>
      <c r="B806" s="243"/>
      <c r="C806" s="244"/>
      <c r="D806" s="121" t="s">
        <v>3492</v>
      </c>
      <c r="E806" s="243"/>
      <c r="F806" s="122"/>
      <c r="G806" s="123"/>
      <c r="H806" s="122"/>
      <c r="I806" s="123"/>
      <c r="J806" s="125"/>
      <c r="K806" s="125"/>
      <c r="L806" s="246"/>
    </row>
    <row r="807" spans="1:12" ht="20.100000000000001" customHeight="1">
      <c r="A807" s="141" t="s">
        <v>3480</v>
      </c>
      <c r="B807" s="209" t="s">
        <v>3481</v>
      </c>
      <c r="C807" s="215" t="s">
        <v>2413</v>
      </c>
      <c r="D807" s="143" t="s">
        <v>3484</v>
      </c>
      <c r="E807" s="209"/>
      <c r="F807" s="160"/>
      <c r="G807" s="164"/>
      <c r="H807" s="160"/>
      <c r="I807" s="164"/>
      <c r="J807" s="178" t="s">
        <v>1</v>
      </c>
      <c r="K807" s="178"/>
      <c r="L807" s="239" t="s">
        <v>5146</v>
      </c>
    </row>
    <row r="808" spans="1:12" ht="20.100000000000001" customHeight="1">
      <c r="A808" s="99"/>
      <c r="B808" s="192"/>
      <c r="C808" s="210"/>
      <c r="D808" s="102" t="s">
        <v>3485</v>
      </c>
      <c r="E808" s="192"/>
      <c r="F808" s="103"/>
      <c r="G808" s="104"/>
      <c r="H808" s="103"/>
      <c r="I808" s="104"/>
      <c r="J808" s="105"/>
      <c r="K808" s="105"/>
      <c r="L808" s="325" t="s">
        <v>5147</v>
      </c>
    </row>
    <row r="809" spans="1:12" ht="20.100000000000001" customHeight="1">
      <c r="A809" s="99"/>
      <c r="B809" s="192"/>
      <c r="C809" s="210"/>
      <c r="D809" s="102" t="s">
        <v>3486</v>
      </c>
      <c r="E809" s="192"/>
      <c r="F809" s="103"/>
      <c r="G809" s="104"/>
      <c r="H809" s="103"/>
      <c r="I809" s="104"/>
      <c r="J809" s="105"/>
      <c r="K809" s="105"/>
      <c r="L809" s="325" t="s">
        <v>5148</v>
      </c>
    </row>
    <row r="810" spans="1:12" ht="20.100000000000001" customHeight="1">
      <c r="A810" s="99"/>
      <c r="B810" s="192"/>
      <c r="C810" s="210"/>
      <c r="D810" s="102" t="s">
        <v>3487</v>
      </c>
      <c r="E810" s="192"/>
      <c r="F810" s="103"/>
      <c r="G810" s="104"/>
      <c r="H810" s="103"/>
      <c r="I810" s="104"/>
      <c r="J810" s="105"/>
      <c r="K810" s="105"/>
      <c r="L810" s="325" t="s">
        <v>5149</v>
      </c>
    </row>
    <row r="811" spans="1:12" ht="20.100000000000001" customHeight="1">
      <c r="A811" s="99"/>
      <c r="B811" s="192"/>
      <c r="C811" s="210"/>
      <c r="D811" s="102" t="s">
        <v>3488</v>
      </c>
      <c r="E811" s="192"/>
      <c r="F811" s="103"/>
      <c r="G811" s="104"/>
      <c r="H811" s="103"/>
      <c r="I811" s="104"/>
      <c r="J811" s="105"/>
      <c r="K811" s="105"/>
      <c r="L811" s="325" t="s">
        <v>5150</v>
      </c>
    </row>
    <row r="812" spans="1:12" ht="20.100000000000001" customHeight="1">
      <c r="A812" s="99"/>
      <c r="B812" s="192"/>
      <c r="C812" s="210"/>
      <c r="D812" s="102" t="s">
        <v>3489</v>
      </c>
      <c r="E812" s="192"/>
      <c r="F812" s="103"/>
      <c r="G812" s="104"/>
      <c r="H812" s="103"/>
      <c r="I812" s="104"/>
      <c r="J812" s="176"/>
      <c r="K812" s="176"/>
      <c r="L812" s="325" t="s">
        <v>5151</v>
      </c>
    </row>
    <row r="813" spans="1:12" ht="20.100000000000001" customHeight="1">
      <c r="A813" s="99"/>
      <c r="B813" s="192"/>
      <c r="C813" s="210"/>
      <c r="D813" s="102" t="s">
        <v>3490</v>
      </c>
      <c r="E813" s="192"/>
      <c r="F813" s="103"/>
      <c r="G813" s="104"/>
      <c r="H813" s="103"/>
      <c r="I813" s="104"/>
      <c r="J813" s="105"/>
      <c r="K813" s="105"/>
      <c r="L813" s="325" t="s">
        <v>5152</v>
      </c>
    </row>
    <row r="814" spans="1:12" ht="20.100000000000001" customHeight="1">
      <c r="A814" s="99"/>
      <c r="B814" s="192"/>
      <c r="C814" s="210"/>
      <c r="D814" s="102" t="s">
        <v>3491</v>
      </c>
      <c r="E814" s="192"/>
      <c r="F814" s="103"/>
      <c r="G814" s="104"/>
      <c r="H814" s="103"/>
      <c r="I814" s="104"/>
      <c r="J814" s="105"/>
      <c r="K814" s="105"/>
      <c r="L814" s="240"/>
    </row>
    <row r="815" spans="1:12" ht="20.100000000000001" customHeight="1">
      <c r="A815" s="118"/>
      <c r="B815" s="243"/>
      <c r="C815" s="244"/>
      <c r="D815" s="121" t="s">
        <v>3492</v>
      </c>
      <c r="E815" s="243"/>
      <c r="F815" s="122"/>
      <c r="G815" s="123"/>
      <c r="H815" s="122"/>
      <c r="I815" s="123"/>
      <c r="J815" s="125"/>
      <c r="K815" s="125"/>
      <c r="L815" s="246"/>
    </row>
    <row r="816" spans="1:12" ht="20.100000000000001" customHeight="1">
      <c r="A816" s="141" t="s">
        <v>3482</v>
      </c>
      <c r="B816" s="209" t="s">
        <v>3483</v>
      </c>
      <c r="C816" s="215" t="s">
        <v>2413</v>
      </c>
      <c r="D816" s="143" t="s">
        <v>3484</v>
      </c>
      <c r="E816" s="209"/>
      <c r="F816" s="160"/>
      <c r="G816" s="164"/>
      <c r="H816" s="160"/>
      <c r="I816" s="164"/>
      <c r="J816" s="178" t="s">
        <v>1</v>
      </c>
      <c r="K816" s="178"/>
      <c r="L816" s="239" t="s">
        <v>5146</v>
      </c>
    </row>
    <row r="817" spans="1:12" ht="20.100000000000001" customHeight="1">
      <c r="A817" s="99"/>
      <c r="B817" s="192"/>
      <c r="C817" s="210"/>
      <c r="D817" s="102" t="s">
        <v>3485</v>
      </c>
      <c r="E817" s="192"/>
      <c r="F817" s="103"/>
      <c r="G817" s="104"/>
      <c r="H817" s="103"/>
      <c r="I817" s="104"/>
      <c r="J817" s="105"/>
      <c r="K817" s="105"/>
      <c r="L817" s="325" t="s">
        <v>5147</v>
      </c>
    </row>
    <row r="818" spans="1:12" ht="20.100000000000001" customHeight="1">
      <c r="A818" s="99"/>
      <c r="B818" s="192"/>
      <c r="C818" s="210"/>
      <c r="D818" s="102" t="s">
        <v>3486</v>
      </c>
      <c r="E818" s="192"/>
      <c r="F818" s="103"/>
      <c r="G818" s="104"/>
      <c r="H818" s="103"/>
      <c r="I818" s="104"/>
      <c r="J818" s="105"/>
      <c r="K818" s="105"/>
      <c r="L818" s="325" t="s">
        <v>5148</v>
      </c>
    </row>
    <row r="819" spans="1:12" ht="20.100000000000001" customHeight="1">
      <c r="A819" s="99"/>
      <c r="B819" s="192"/>
      <c r="C819" s="210"/>
      <c r="D819" s="102" t="s">
        <v>3487</v>
      </c>
      <c r="E819" s="192"/>
      <c r="F819" s="103"/>
      <c r="G819" s="104"/>
      <c r="H819" s="103"/>
      <c r="I819" s="104"/>
      <c r="J819" s="105"/>
      <c r="K819" s="105"/>
      <c r="L819" s="325" t="s">
        <v>5149</v>
      </c>
    </row>
    <row r="820" spans="1:12" ht="20.100000000000001" customHeight="1">
      <c r="A820" s="99"/>
      <c r="B820" s="192"/>
      <c r="C820" s="210"/>
      <c r="D820" s="102" t="s">
        <v>3488</v>
      </c>
      <c r="E820" s="192"/>
      <c r="F820" s="103"/>
      <c r="G820" s="104"/>
      <c r="H820" s="103"/>
      <c r="I820" s="104"/>
      <c r="J820" s="105"/>
      <c r="K820" s="105"/>
      <c r="L820" s="325" t="s">
        <v>5150</v>
      </c>
    </row>
    <row r="821" spans="1:12" ht="20.100000000000001" customHeight="1">
      <c r="A821" s="99"/>
      <c r="B821" s="192"/>
      <c r="C821" s="210"/>
      <c r="D821" s="102" t="s">
        <v>3489</v>
      </c>
      <c r="E821" s="192"/>
      <c r="F821" s="103"/>
      <c r="G821" s="104"/>
      <c r="H821" s="103"/>
      <c r="I821" s="104"/>
      <c r="J821" s="176"/>
      <c r="K821" s="176"/>
      <c r="L821" s="325" t="s">
        <v>5151</v>
      </c>
    </row>
    <row r="822" spans="1:12" ht="20.100000000000001" customHeight="1">
      <c r="A822" s="99"/>
      <c r="B822" s="192"/>
      <c r="C822" s="210"/>
      <c r="D822" s="102" t="s">
        <v>3490</v>
      </c>
      <c r="E822" s="192"/>
      <c r="F822" s="103"/>
      <c r="G822" s="104"/>
      <c r="H822" s="103"/>
      <c r="I822" s="104"/>
      <c r="J822" s="105"/>
      <c r="K822" s="105"/>
      <c r="L822" s="325" t="s">
        <v>5152</v>
      </c>
    </row>
    <row r="823" spans="1:12" ht="20.100000000000001" customHeight="1">
      <c r="A823" s="99"/>
      <c r="B823" s="192"/>
      <c r="C823" s="210"/>
      <c r="D823" s="102" t="s">
        <v>3491</v>
      </c>
      <c r="E823" s="192"/>
      <c r="F823" s="103"/>
      <c r="G823" s="104"/>
      <c r="H823" s="103"/>
      <c r="I823" s="104"/>
      <c r="J823" s="105"/>
      <c r="K823" s="105"/>
      <c r="L823" s="240"/>
    </row>
    <row r="824" spans="1:12" ht="20.100000000000001" customHeight="1">
      <c r="A824" s="118"/>
      <c r="B824" s="243"/>
      <c r="C824" s="244"/>
      <c r="D824" s="121" t="s">
        <v>3492</v>
      </c>
      <c r="E824" s="192"/>
      <c r="F824" s="103"/>
      <c r="G824" s="104"/>
      <c r="H824" s="103"/>
      <c r="I824" s="104"/>
      <c r="J824" s="105"/>
      <c r="K824" s="105"/>
      <c r="L824" s="240"/>
    </row>
    <row r="825" spans="1:12" ht="20.100000000000001" customHeight="1">
      <c r="A825" s="141" t="s">
        <v>3493</v>
      </c>
      <c r="B825" s="209" t="s">
        <v>3494</v>
      </c>
      <c r="C825" s="215" t="s">
        <v>2413</v>
      </c>
      <c r="D825" s="143" t="s">
        <v>3484</v>
      </c>
      <c r="E825" s="209"/>
      <c r="F825" s="160"/>
      <c r="G825" s="164"/>
      <c r="H825" s="160"/>
      <c r="I825" s="164"/>
      <c r="J825" s="178" t="s">
        <v>1</v>
      </c>
      <c r="K825" s="178"/>
      <c r="L825" s="239" t="s">
        <v>5146</v>
      </c>
    </row>
    <row r="826" spans="1:12" ht="20.100000000000001" customHeight="1">
      <c r="A826" s="99"/>
      <c r="B826" s="192"/>
      <c r="C826" s="210"/>
      <c r="D826" s="102" t="s">
        <v>3485</v>
      </c>
      <c r="E826" s="192"/>
      <c r="F826" s="103"/>
      <c r="G826" s="104"/>
      <c r="H826" s="103"/>
      <c r="I826" s="104"/>
      <c r="J826" s="105"/>
      <c r="K826" s="105"/>
      <c r="L826" s="325" t="s">
        <v>5147</v>
      </c>
    </row>
    <row r="827" spans="1:12" ht="20.100000000000001" customHeight="1">
      <c r="A827" s="99"/>
      <c r="B827" s="192"/>
      <c r="C827" s="210"/>
      <c r="D827" s="102" t="s">
        <v>3486</v>
      </c>
      <c r="E827" s="192"/>
      <c r="F827" s="103"/>
      <c r="G827" s="104"/>
      <c r="H827" s="103"/>
      <c r="I827" s="104"/>
      <c r="J827" s="105"/>
      <c r="K827" s="105"/>
      <c r="L827" s="325" t="s">
        <v>5148</v>
      </c>
    </row>
    <row r="828" spans="1:12" ht="20.100000000000001" customHeight="1">
      <c r="A828" s="99"/>
      <c r="B828" s="192"/>
      <c r="C828" s="210"/>
      <c r="D828" s="102" t="s">
        <v>3487</v>
      </c>
      <c r="E828" s="192"/>
      <c r="F828" s="103"/>
      <c r="G828" s="104"/>
      <c r="H828" s="103"/>
      <c r="I828" s="104"/>
      <c r="J828" s="105"/>
      <c r="K828" s="105"/>
      <c r="L828" s="325" t="s">
        <v>5149</v>
      </c>
    </row>
    <row r="829" spans="1:12" ht="20.100000000000001" customHeight="1">
      <c r="A829" s="99"/>
      <c r="B829" s="192"/>
      <c r="C829" s="210"/>
      <c r="D829" s="102" t="s">
        <v>3488</v>
      </c>
      <c r="E829" s="192"/>
      <c r="F829" s="103"/>
      <c r="G829" s="104"/>
      <c r="H829" s="103"/>
      <c r="I829" s="104"/>
      <c r="J829" s="105"/>
      <c r="K829" s="105"/>
      <c r="L829" s="325" t="s">
        <v>5150</v>
      </c>
    </row>
    <row r="830" spans="1:12" ht="20.100000000000001" customHeight="1">
      <c r="A830" s="99"/>
      <c r="B830" s="192"/>
      <c r="C830" s="210"/>
      <c r="D830" s="102" t="s">
        <v>3489</v>
      </c>
      <c r="E830" s="192"/>
      <c r="F830" s="103"/>
      <c r="G830" s="104"/>
      <c r="H830" s="103"/>
      <c r="I830" s="104"/>
      <c r="J830" s="176"/>
      <c r="K830" s="176"/>
      <c r="L830" s="325" t="s">
        <v>5151</v>
      </c>
    </row>
    <row r="831" spans="1:12" ht="20.100000000000001" customHeight="1">
      <c r="A831" s="99"/>
      <c r="B831" s="192"/>
      <c r="C831" s="210"/>
      <c r="D831" s="102" t="s">
        <v>3490</v>
      </c>
      <c r="E831" s="192"/>
      <c r="F831" s="103"/>
      <c r="G831" s="104"/>
      <c r="H831" s="103"/>
      <c r="I831" s="104"/>
      <c r="J831" s="105"/>
      <c r="K831" s="105"/>
      <c r="L831" s="325" t="s">
        <v>5152</v>
      </c>
    </row>
    <row r="832" spans="1:12" ht="20.100000000000001" customHeight="1">
      <c r="A832" s="99"/>
      <c r="B832" s="192"/>
      <c r="C832" s="210"/>
      <c r="D832" s="102" t="s">
        <v>3491</v>
      </c>
      <c r="E832" s="192"/>
      <c r="F832" s="103"/>
      <c r="G832" s="104"/>
      <c r="H832" s="103"/>
      <c r="I832" s="104"/>
      <c r="J832" s="105"/>
      <c r="K832" s="105"/>
      <c r="L832" s="240"/>
    </row>
    <row r="833" spans="1:12" ht="20.100000000000001" customHeight="1">
      <c r="A833" s="118"/>
      <c r="B833" s="243"/>
      <c r="C833" s="244"/>
      <c r="D833" s="121" t="s">
        <v>3492</v>
      </c>
      <c r="E833" s="192"/>
      <c r="F833" s="103"/>
      <c r="G833" s="104"/>
      <c r="H833" s="103"/>
      <c r="I833" s="104"/>
      <c r="J833" s="105"/>
      <c r="K833" s="105"/>
      <c r="L833" s="240"/>
    </row>
    <row r="834" spans="1:12" ht="20.100000000000001" customHeight="1">
      <c r="A834" s="141" t="s">
        <v>3495</v>
      </c>
      <c r="B834" s="209" t="s">
        <v>3496</v>
      </c>
      <c r="C834" s="215" t="s">
        <v>3497</v>
      </c>
      <c r="D834" s="143"/>
      <c r="E834" s="209"/>
      <c r="F834" s="160"/>
      <c r="G834" s="164"/>
      <c r="H834" s="160"/>
      <c r="I834" s="164"/>
      <c r="J834" s="178" t="s">
        <v>1</v>
      </c>
      <c r="K834" s="178"/>
      <c r="L834" s="239"/>
    </row>
    <row r="835" spans="1:12" ht="20.100000000000001" customHeight="1">
      <c r="A835" s="141" t="s">
        <v>3498</v>
      </c>
      <c r="B835" s="209" t="s">
        <v>3499</v>
      </c>
      <c r="C835" s="215" t="s">
        <v>2413</v>
      </c>
      <c r="D835" s="143" t="s">
        <v>631</v>
      </c>
      <c r="E835" s="209"/>
      <c r="F835" s="160">
        <v>4</v>
      </c>
      <c r="G835" s="164">
        <v>2.7210884353741496</v>
      </c>
      <c r="H835" s="160">
        <v>6</v>
      </c>
      <c r="I835" s="164">
        <v>5.6603773584905666</v>
      </c>
      <c r="J835" s="178" t="s">
        <v>1</v>
      </c>
      <c r="K835" s="178" t="s">
        <v>1</v>
      </c>
      <c r="L835" s="239"/>
    </row>
    <row r="836" spans="1:12" ht="20.100000000000001" customHeight="1">
      <c r="A836" s="99"/>
      <c r="B836" s="192"/>
      <c r="C836" s="210"/>
      <c r="D836" s="102" t="s">
        <v>632</v>
      </c>
      <c r="E836" s="192"/>
      <c r="F836" s="103">
        <v>17</v>
      </c>
      <c r="G836" s="104">
        <v>11.564625850340136</v>
      </c>
      <c r="H836" s="103">
        <v>30</v>
      </c>
      <c r="I836" s="104">
        <v>28.30188679245283</v>
      </c>
      <c r="J836" s="105"/>
      <c r="K836" s="105"/>
      <c r="L836" s="240"/>
    </row>
    <row r="837" spans="1:12" ht="20.100000000000001" customHeight="1">
      <c r="A837" s="99"/>
      <c r="B837" s="192"/>
      <c r="C837" s="210"/>
      <c r="D837" s="102" t="s">
        <v>633</v>
      </c>
      <c r="E837" s="192"/>
      <c r="F837" s="103">
        <v>118</v>
      </c>
      <c r="G837" s="104">
        <v>80.27210884353741</v>
      </c>
      <c r="H837" s="103">
        <v>62</v>
      </c>
      <c r="I837" s="104">
        <v>58.490566037735846</v>
      </c>
      <c r="J837" s="105"/>
      <c r="K837" s="105"/>
      <c r="L837" s="240"/>
    </row>
    <row r="838" spans="1:12" ht="20.100000000000001" customHeight="1">
      <c r="A838" s="99"/>
      <c r="B838" s="192"/>
      <c r="C838" s="210"/>
      <c r="D838" s="102" t="s">
        <v>634</v>
      </c>
      <c r="E838" s="192"/>
      <c r="F838" s="103">
        <v>7</v>
      </c>
      <c r="G838" s="104">
        <v>4.7619047619047619</v>
      </c>
      <c r="H838" s="103">
        <v>7</v>
      </c>
      <c r="I838" s="104">
        <v>6.6037735849056602</v>
      </c>
      <c r="J838" s="105"/>
      <c r="K838" s="105"/>
      <c r="L838" s="240"/>
    </row>
    <row r="839" spans="1:12" ht="20.100000000000001" customHeight="1">
      <c r="A839" s="99"/>
      <c r="B839" s="192"/>
      <c r="C839" s="210"/>
      <c r="D839" s="102" t="s">
        <v>635</v>
      </c>
      <c r="E839" s="192"/>
      <c r="F839" s="103">
        <v>1</v>
      </c>
      <c r="G839" s="104">
        <v>0.68027210884353739</v>
      </c>
      <c r="H839" s="103">
        <v>1</v>
      </c>
      <c r="I839" s="104">
        <v>0.94339622641509435</v>
      </c>
      <c r="J839" s="105"/>
      <c r="K839" s="105"/>
      <c r="L839" s="240"/>
    </row>
    <row r="840" spans="1:12" ht="20.100000000000001" customHeight="1">
      <c r="A840" s="141" t="s">
        <v>3500</v>
      </c>
      <c r="B840" s="209" t="s">
        <v>3501</v>
      </c>
      <c r="C840" s="215" t="s">
        <v>2413</v>
      </c>
      <c r="D840" s="143" t="s">
        <v>636</v>
      </c>
      <c r="E840" s="209"/>
      <c r="F840" s="160">
        <v>5</v>
      </c>
      <c r="G840" s="164">
        <v>3.4013605442176869</v>
      </c>
      <c r="H840" s="160">
        <v>4</v>
      </c>
      <c r="I840" s="164">
        <v>3.7735849056603774</v>
      </c>
      <c r="J840" s="178" t="s">
        <v>1</v>
      </c>
      <c r="K840" s="178" t="s">
        <v>1</v>
      </c>
      <c r="L840" s="239"/>
    </row>
    <row r="841" spans="1:12" ht="20.100000000000001" customHeight="1">
      <c r="A841" s="99"/>
      <c r="B841" s="192"/>
      <c r="C841" s="210"/>
      <c r="D841" s="102" t="s">
        <v>637</v>
      </c>
      <c r="E841" s="192"/>
      <c r="F841" s="103">
        <v>24</v>
      </c>
      <c r="G841" s="104">
        <v>16.326530612244898</v>
      </c>
      <c r="H841" s="103">
        <v>16</v>
      </c>
      <c r="I841" s="104">
        <v>15.09433962264151</v>
      </c>
      <c r="J841" s="105"/>
      <c r="K841" s="105"/>
      <c r="L841" s="240"/>
    </row>
    <row r="842" spans="1:12" ht="20.100000000000001" customHeight="1">
      <c r="A842" s="99"/>
      <c r="B842" s="192"/>
      <c r="C842" s="210"/>
      <c r="D842" s="102" t="s">
        <v>118</v>
      </c>
      <c r="E842" s="192"/>
      <c r="F842" s="103">
        <v>68</v>
      </c>
      <c r="G842" s="104">
        <v>46.258503401360542</v>
      </c>
      <c r="H842" s="103">
        <v>43</v>
      </c>
      <c r="I842" s="104">
        <v>40.566037735849058</v>
      </c>
      <c r="J842" s="105"/>
      <c r="K842" s="105"/>
      <c r="L842" s="240"/>
    </row>
    <row r="843" spans="1:12" ht="20.100000000000001" customHeight="1">
      <c r="A843" s="99"/>
      <c r="B843" s="192"/>
      <c r="C843" s="210"/>
      <c r="D843" s="102" t="s">
        <v>638</v>
      </c>
      <c r="E843" s="192"/>
      <c r="F843" s="103">
        <v>37</v>
      </c>
      <c r="G843" s="104">
        <v>25.170068027210885</v>
      </c>
      <c r="H843" s="103">
        <v>32</v>
      </c>
      <c r="I843" s="104">
        <v>30.188679245283019</v>
      </c>
      <c r="J843" s="105"/>
      <c r="K843" s="105"/>
      <c r="L843" s="240"/>
    </row>
    <row r="844" spans="1:12" ht="20.100000000000001" customHeight="1">
      <c r="A844" s="99"/>
      <c r="B844" s="192"/>
      <c r="C844" s="210"/>
      <c r="D844" s="102" t="s">
        <v>639</v>
      </c>
      <c r="E844" s="192"/>
      <c r="F844" s="103">
        <v>13</v>
      </c>
      <c r="G844" s="104">
        <v>8.8435374149659864</v>
      </c>
      <c r="H844" s="103">
        <v>11</v>
      </c>
      <c r="I844" s="104">
        <v>10.377358490566039</v>
      </c>
      <c r="J844" s="105"/>
      <c r="K844" s="105"/>
      <c r="L844" s="240"/>
    </row>
    <row r="845" spans="1:12" ht="20.100000000000001" customHeight="1">
      <c r="A845" s="141" t="s">
        <v>3502</v>
      </c>
      <c r="B845" s="209" t="s">
        <v>3503</v>
      </c>
      <c r="C845" s="215" t="s">
        <v>3507</v>
      </c>
      <c r="D845" s="143" t="s">
        <v>664</v>
      </c>
      <c r="E845" s="209"/>
      <c r="F845" s="160">
        <v>13</v>
      </c>
      <c r="G845" s="164">
        <v>18.571428571428573</v>
      </c>
      <c r="H845" s="160">
        <v>4</v>
      </c>
      <c r="I845" s="164">
        <v>7.6923076923076925</v>
      </c>
      <c r="J845" s="178" t="s">
        <v>1</v>
      </c>
      <c r="K845" s="178" t="s">
        <v>1</v>
      </c>
      <c r="L845" s="239"/>
    </row>
    <row r="846" spans="1:12" ht="20.100000000000001" customHeight="1">
      <c r="A846" s="99"/>
      <c r="B846" s="192"/>
      <c r="C846" s="210"/>
      <c r="D846" s="102" t="s">
        <v>665</v>
      </c>
      <c r="E846" s="192"/>
      <c r="F846" s="103">
        <v>24</v>
      </c>
      <c r="G846" s="104">
        <v>34.285714285714285</v>
      </c>
      <c r="H846" s="103">
        <v>18</v>
      </c>
      <c r="I846" s="104">
        <v>34.615384615384613</v>
      </c>
      <c r="J846" s="105"/>
      <c r="K846" s="105"/>
      <c r="L846" s="240"/>
    </row>
    <row r="847" spans="1:12" ht="20.100000000000001" customHeight="1">
      <c r="A847" s="99"/>
      <c r="B847" s="192"/>
      <c r="C847" s="210"/>
      <c r="D847" s="102" t="s">
        <v>558</v>
      </c>
      <c r="E847" s="192"/>
      <c r="F847" s="103">
        <v>33</v>
      </c>
      <c r="G847" s="104">
        <v>47.142857142857146</v>
      </c>
      <c r="H847" s="103">
        <v>30</v>
      </c>
      <c r="I847" s="104">
        <v>57.692307692307686</v>
      </c>
      <c r="J847" s="105"/>
      <c r="K847" s="105"/>
      <c r="L847" s="240"/>
    </row>
    <row r="848" spans="1:12" ht="20.100000000000001" customHeight="1">
      <c r="A848" s="99"/>
      <c r="B848" s="192"/>
      <c r="C848" s="210"/>
      <c r="D848" s="102" t="s">
        <v>666</v>
      </c>
      <c r="E848" s="192"/>
      <c r="F848" s="103"/>
      <c r="G848" s="104"/>
      <c r="H848" s="103"/>
      <c r="I848" s="104"/>
      <c r="J848" s="105"/>
      <c r="K848" s="105"/>
      <c r="L848" s="240"/>
    </row>
    <row r="849" spans="1:12" ht="20.100000000000001" customHeight="1">
      <c r="A849" s="99"/>
      <c r="B849" s="192"/>
      <c r="C849" s="210"/>
      <c r="D849" s="102" t="s">
        <v>667</v>
      </c>
      <c r="E849" s="192"/>
      <c r="F849" s="103"/>
      <c r="G849" s="104"/>
      <c r="H849" s="103"/>
      <c r="I849" s="104"/>
      <c r="J849" s="105"/>
      <c r="K849" s="105"/>
      <c r="L849" s="240"/>
    </row>
    <row r="850" spans="1:12" ht="20.100000000000001" customHeight="1">
      <c r="A850" s="141" t="s">
        <v>3504</v>
      </c>
      <c r="B850" s="209" t="s">
        <v>3505</v>
      </c>
      <c r="C850" s="215" t="s">
        <v>3506</v>
      </c>
      <c r="D850" s="143" t="s">
        <v>674</v>
      </c>
      <c r="E850" s="209"/>
      <c r="F850" s="160">
        <v>7</v>
      </c>
      <c r="G850" s="164">
        <v>10</v>
      </c>
      <c r="H850" s="160">
        <v>3</v>
      </c>
      <c r="I850" s="164">
        <v>5.7692307692307692</v>
      </c>
      <c r="J850" s="178" t="s">
        <v>1</v>
      </c>
      <c r="K850" s="178" t="s">
        <v>1</v>
      </c>
      <c r="L850" s="239"/>
    </row>
    <row r="851" spans="1:12" ht="20.100000000000001" customHeight="1">
      <c r="A851" s="99"/>
      <c r="B851" s="192"/>
      <c r="C851" s="210"/>
      <c r="D851" s="102" t="s">
        <v>675</v>
      </c>
      <c r="E851" s="192"/>
      <c r="F851" s="103">
        <v>18</v>
      </c>
      <c r="G851" s="104">
        <v>25.714285714285715</v>
      </c>
      <c r="H851" s="103">
        <v>18</v>
      </c>
      <c r="I851" s="104">
        <v>34.615384615384613</v>
      </c>
      <c r="J851" s="105"/>
      <c r="K851" s="105"/>
      <c r="L851" s="240"/>
    </row>
    <row r="852" spans="1:12" ht="20.100000000000001" customHeight="1">
      <c r="A852" s="99"/>
      <c r="B852" s="192"/>
      <c r="C852" s="210"/>
      <c r="D852" s="102" t="s">
        <v>558</v>
      </c>
      <c r="E852" s="192"/>
      <c r="F852" s="103">
        <v>42</v>
      </c>
      <c r="G852" s="104">
        <v>60</v>
      </c>
      <c r="H852" s="103">
        <v>31</v>
      </c>
      <c r="I852" s="104">
        <v>59.615384615384613</v>
      </c>
      <c r="J852" s="105"/>
      <c r="K852" s="105"/>
      <c r="L852" s="240"/>
    </row>
    <row r="853" spans="1:12" ht="20.100000000000001" customHeight="1">
      <c r="A853" s="99"/>
      <c r="B853" s="192"/>
      <c r="C853" s="210"/>
      <c r="D853" s="102" t="s">
        <v>676</v>
      </c>
      <c r="E853" s="192"/>
      <c r="F853" s="103">
        <v>2</v>
      </c>
      <c r="G853" s="104">
        <v>2.8571428571428572</v>
      </c>
      <c r="H853" s="103"/>
      <c r="I853" s="104"/>
      <c r="J853" s="105"/>
      <c r="K853" s="105"/>
      <c r="L853" s="240"/>
    </row>
    <row r="854" spans="1:12" ht="20.100000000000001" customHeight="1">
      <c r="A854" s="99"/>
      <c r="B854" s="192"/>
      <c r="C854" s="210"/>
      <c r="D854" s="102" t="s">
        <v>677</v>
      </c>
      <c r="E854" s="192"/>
      <c r="F854" s="103">
        <v>1</v>
      </c>
      <c r="G854" s="104">
        <v>1.4285714285714286</v>
      </c>
      <c r="H854" s="103"/>
      <c r="I854" s="104"/>
      <c r="J854" s="105"/>
      <c r="K854" s="105"/>
      <c r="L854" s="240"/>
    </row>
    <row r="855" spans="1:12" ht="20.100000000000001" customHeight="1">
      <c r="A855" s="141" t="s">
        <v>3508</v>
      </c>
      <c r="B855" s="209" t="s">
        <v>678</v>
      </c>
      <c r="C855" s="215" t="s">
        <v>2413</v>
      </c>
      <c r="D855" s="143" t="s">
        <v>1538</v>
      </c>
      <c r="E855" s="209"/>
      <c r="F855" s="160">
        <v>5</v>
      </c>
      <c r="G855" s="164">
        <v>3.4013605442176869</v>
      </c>
      <c r="H855" s="160">
        <v>5</v>
      </c>
      <c r="I855" s="164">
        <v>4.716981132075472</v>
      </c>
      <c r="J855" s="178" t="s">
        <v>1</v>
      </c>
      <c r="K855" s="178" t="s">
        <v>1</v>
      </c>
      <c r="L855" s="239" t="s">
        <v>2345</v>
      </c>
    </row>
    <row r="856" spans="1:12" ht="20.100000000000001" customHeight="1">
      <c r="A856" s="99"/>
      <c r="B856" s="192"/>
      <c r="C856" s="210"/>
      <c r="D856" s="102" t="s">
        <v>286</v>
      </c>
      <c r="E856" s="192"/>
      <c r="F856" s="103">
        <v>30</v>
      </c>
      <c r="G856" s="104">
        <v>20.408163265306122</v>
      </c>
      <c r="H856" s="103">
        <v>24</v>
      </c>
      <c r="I856" s="104">
        <v>22.641509433962266</v>
      </c>
      <c r="J856" s="105"/>
      <c r="K856" s="105"/>
      <c r="L856" s="240" t="s">
        <v>2346</v>
      </c>
    </row>
    <row r="857" spans="1:12" ht="20.100000000000001" customHeight="1">
      <c r="A857" s="99"/>
      <c r="B857" s="192"/>
      <c r="C857" s="210"/>
      <c r="D857" s="102" t="s">
        <v>558</v>
      </c>
      <c r="E857" s="192"/>
      <c r="F857" s="103">
        <v>94</v>
      </c>
      <c r="G857" s="104">
        <v>63.945578231292515</v>
      </c>
      <c r="H857" s="103">
        <v>58</v>
      </c>
      <c r="I857" s="104">
        <v>54.716981132075468</v>
      </c>
      <c r="J857" s="105"/>
      <c r="K857" s="105"/>
      <c r="L857" s="240"/>
    </row>
    <row r="858" spans="1:12" ht="20.100000000000001" customHeight="1">
      <c r="A858" s="99"/>
      <c r="B858" s="192"/>
      <c r="C858" s="210"/>
      <c r="D858" s="102" t="s">
        <v>679</v>
      </c>
      <c r="E858" s="192"/>
      <c r="F858" s="103">
        <v>17</v>
      </c>
      <c r="G858" s="104">
        <v>11.564625850340136</v>
      </c>
      <c r="H858" s="103">
        <v>18</v>
      </c>
      <c r="I858" s="104">
        <v>16.981132075471699</v>
      </c>
      <c r="J858" s="105"/>
      <c r="K858" s="105"/>
      <c r="L858" s="240"/>
    </row>
    <row r="859" spans="1:12" ht="20.100000000000001" customHeight="1">
      <c r="A859" s="99"/>
      <c r="B859" s="192"/>
      <c r="C859" s="210"/>
      <c r="D859" s="102" t="s">
        <v>680</v>
      </c>
      <c r="E859" s="192"/>
      <c r="F859" s="103">
        <v>1</v>
      </c>
      <c r="G859" s="104">
        <v>0.68027210884353739</v>
      </c>
      <c r="H859" s="103">
        <v>1</v>
      </c>
      <c r="I859" s="104">
        <v>0.94339622641509435</v>
      </c>
      <c r="J859" s="105"/>
      <c r="K859" s="105"/>
      <c r="L859" s="240"/>
    </row>
    <row r="860" spans="1:12" ht="20.100000000000001" customHeight="1">
      <c r="A860" s="141" t="s">
        <v>3509</v>
      </c>
      <c r="B860" s="209" t="s">
        <v>681</v>
      </c>
      <c r="C860" s="215" t="s">
        <v>2413</v>
      </c>
      <c r="D860" s="143" t="s">
        <v>1538</v>
      </c>
      <c r="E860" s="209"/>
      <c r="F860" s="160">
        <v>4</v>
      </c>
      <c r="G860" s="164">
        <v>2.7210884353741496</v>
      </c>
      <c r="H860" s="160">
        <v>8</v>
      </c>
      <c r="I860" s="164">
        <v>7.5471698113207548</v>
      </c>
      <c r="J860" s="178" t="s">
        <v>1</v>
      </c>
      <c r="K860" s="178" t="s">
        <v>1</v>
      </c>
      <c r="L860" s="239" t="s">
        <v>2347</v>
      </c>
    </row>
    <row r="861" spans="1:12" ht="20.100000000000001" customHeight="1">
      <c r="A861" s="99"/>
      <c r="B861" s="192"/>
      <c r="C861" s="210"/>
      <c r="D861" s="102" t="s">
        <v>286</v>
      </c>
      <c r="E861" s="192"/>
      <c r="F861" s="103">
        <v>37</v>
      </c>
      <c r="G861" s="104">
        <v>25.170068027210885</v>
      </c>
      <c r="H861" s="103">
        <v>28</v>
      </c>
      <c r="I861" s="104">
        <v>26.415094339622641</v>
      </c>
      <c r="J861" s="105"/>
      <c r="K861" s="105"/>
      <c r="L861" s="240" t="s">
        <v>2346</v>
      </c>
    </row>
    <row r="862" spans="1:12" ht="20.100000000000001" customHeight="1">
      <c r="A862" s="99"/>
      <c r="B862" s="192"/>
      <c r="C862" s="210"/>
      <c r="D862" s="102" t="s">
        <v>558</v>
      </c>
      <c r="E862" s="192"/>
      <c r="F862" s="103">
        <v>87</v>
      </c>
      <c r="G862" s="104">
        <v>59.183673469387756</v>
      </c>
      <c r="H862" s="103">
        <v>53</v>
      </c>
      <c r="I862" s="104">
        <v>50</v>
      </c>
      <c r="J862" s="105"/>
      <c r="K862" s="105"/>
      <c r="L862" s="240"/>
    </row>
    <row r="863" spans="1:12" ht="20.100000000000001" customHeight="1">
      <c r="A863" s="99"/>
      <c r="B863" s="192"/>
      <c r="C863" s="210"/>
      <c r="D863" s="102" t="s">
        <v>679</v>
      </c>
      <c r="E863" s="192"/>
      <c r="F863" s="103">
        <v>18</v>
      </c>
      <c r="G863" s="104">
        <v>12.244897959183673</v>
      </c>
      <c r="H863" s="103">
        <v>16</v>
      </c>
      <c r="I863" s="104">
        <v>15.09433962264151</v>
      </c>
      <c r="J863" s="105"/>
      <c r="K863" s="105"/>
      <c r="L863" s="240"/>
    </row>
    <row r="864" spans="1:12" ht="20.100000000000001" customHeight="1">
      <c r="A864" s="99"/>
      <c r="B864" s="192"/>
      <c r="C864" s="210"/>
      <c r="D864" s="102" t="s">
        <v>680</v>
      </c>
      <c r="E864" s="192"/>
      <c r="F864" s="103">
        <v>1</v>
      </c>
      <c r="G864" s="104">
        <v>0.68027210884353739</v>
      </c>
      <c r="H864" s="103">
        <v>1</v>
      </c>
      <c r="I864" s="104">
        <v>0.94339622641509435</v>
      </c>
      <c r="J864" s="105"/>
      <c r="K864" s="105"/>
      <c r="L864" s="240"/>
    </row>
    <row r="865" spans="1:12" ht="20.100000000000001" customHeight="1">
      <c r="A865" s="141" t="s">
        <v>3510</v>
      </c>
      <c r="B865" s="209" t="s">
        <v>682</v>
      </c>
      <c r="C865" s="215" t="s">
        <v>2413</v>
      </c>
      <c r="D865" s="143" t="s">
        <v>1538</v>
      </c>
      <c r="E865" s="209"/>
      <c r="F865" s="160">
        <v>5</v>
      </c>
      <c r="G865" s="164">
        <v>3.4013605442176869</v>
      </c>
      <c r="H865" s="160">
        <v>1</v>
      </c>
      <c r="I865" s="164">
        <v>0.94339622641509435</v>
      </c>
      <c r="J865" s="178" t="s">
        <v>1</v>
      </c>
      <c r="K865" s="178" t="s">
        <v>1</v>
      </c>
      <c r="L865" s="239" t="s">
        <v>2348</v>
      </c>
    </row>
    <row r="866" spans="1:12" ht="20.100000000000001" customHeight="1">
      <c r="A866" s="99"/>
      <c r="B866" s="192"/>
      <c r="C866" s="210"/>
      <c r="D866" s="102" t="s">
        <v>286</v>
      </c>
      <c r="E866" s="192"/>
      <c r="F866" s="103">
        <v>20</v>
      </c>
      <c r="G866" s="104">
        <v>13.605442176870747</v>
      </c>
      <c r="H866" s="103">
        <v>16</v>
      </c>
      <c r="I866" s="104">
        <v>15.09433962264151</v>
      </c>
      <c r="J866" s="105"/>
      <c r="K866" s="105"/>
      <c r="L866" s="240"/>
    </row>
    <row r="867" spans="1:12" ht="20.100000000000001" customHeight="1">
      <c r="A867" s="99"/>
      <c r="B867" s="192"/>
      <c r="C867" s="210"/>
      <c r="D867" s="102" t="s">
        <v>558</v>
      </c>
      <c r="E867" s="192"/>
      <c r="F867" s="103">
        <v>87</v>
      </c>
      <c r="G867" s="104">
        <v>59.183673469387756</v>
      </c>
      <c r="H867" s="103">
        <v>46</v>
      </c>
      <c r="I867" s="104">
        <v>43.39622641509434</v>
      </c>
      <c r="J867" s="105"/>
      <c r="K867" s="105"/>
      <c r="L867" s="240"/>
    </row>
    <row r="868" spans="1:12" ht="20.100000000000001" customHeight="1">
      <c r="A868" s="99"/>
      <c r="B868" s="192"/>
      <c r="C868" s="210"/>
      <c r="D868" s="102" t="s">
        <v>679</v>
      </c>
      <c r="E868" s="192"/>
      <c r="F868" s="103">
        <v>29</v>
      </c>
      <c r="G868" s="104">
        <v>19.727891156462587</v>
      </c>
      <c r="H868" s="103">
        <v>35</v>
      </c>
      <c r="I868" s="104">
        <v>33.018867924528301</v>
      </c>
      <c r="J868" s="105"/>
      <c r="K868" s="105"/>
      <c r="L868" s="240"/>
    </row>
    <row r="869" spans="1:12" ht="20.100000000000001" customHeight="1">
      <c r="A869" s="99"/>
      <c r="B869" s="192"/>
      <c r="C869" s="210"/>
      <c r="D869" s="102" t="s">
        <v>680</v>
      </c>
      <c r="E869" s="192"/>
      <c r="F869" s="103">
        <v>6</v>
      </c>
      <c r="G869" s="104">
        <v>4.0816326530612246</v>
      </c>
      <c r="H869" s="103">
        <v>8</v>
      </c>
      <c r="I869" s="104">
        <v>7.5471698113207548</v>
      </c>
      <c r="J869" s="105"/>
      <c r="K869" s="105"/>
      <c r="L869" s="240"/>
    </row>
    <row r="870" spans="1:12" ht="20.100000000000001" customHeight="1">
      <c r="A870" s="141" t="s">
        <v>3511</v>
      </c>
      <c r="B870" s="209" t="s">
        <v>683</v>
      </c>
      <c r="C870" s="215" t="s">
        <v>2413</v>
      </c>
      <c r="D870" s="143" t="s">
        <v>684</v>
      </c>
      <c r="E870" s="209"/>
      <c r="F870" s="160">
        <v>5</v>
      </c>
      <c r="G870" s="164">
        <v>3.4013605442176869</v>
      </c>
      <c r="H870" s="160">
        <v>8</v>
      </c>
      <c r="I870" s="164">
        <v>7.5471698113207548</v>
      </c>
      <c r="J870" s="178" t="s">
        <v>1</v>
      </c>
      <c r="K870" s="178" t="s">
        <v>1</v>
      </c>
      <c r="L870" s="239"/>
    </row>
    <row r="871" spans="1:12" ht="20.100000000000001" customHeight="1">
      <c r="A871" s="99"/>
      <c r="B871" s="192"/>
      <c r="C871" s="210"/>
      <c r="D871" s="102" t="s">
        <v>685</v>
      </c>
      <c r="E871" s="192"/>
      <c r="F871" s="103">
        <v>63</v>
      </c>
      <c r="G871" s="104">
        <v>42.857142857142854</v>
      </c>
      <c r="H871" s="103">
        <v>51</v>
      </c>
      <c r="I871" s="104">
        <v>48.113207547169814</v>
      </c>
      <c r="J871" s="105"/>
      <c r="K871" s="105"/>
      <c r="L871" s="240"/>
    </row>
    <row r="872" spans="1:12" ht="20.100000000000001" customHeight="1">
      <c r="A872" s="99"/>
      <c r="B872" s="192"/>
      <c r="C872" s="210"/>
      <c r="D872" s="102" t="s">
        <v>558</v>
      </c>
      <c r="E872" s="192"/>
      <c r="F872" s="103">
        <v>55</v>
      </c>
      <c r="G872" s="104">
        <v>37.414965986394556</v>
      </c>
      <c r="H872" s="103">
        <v>43</v>
      </c>
      <c r="I872" s="104">
        <v>40.566037735849058</v>
      </c>
      <c r="J872" s="105"/>
      <c r="K872" s="105"/>
      <c r="L872" s="240"/>
    </row>
    <row r="873" spans="1:12" ht="20.100000000000001" customHeight="1">
      <c r="A873" s="99"/>
      <c r="B873" s="192"/>
      <c r="C873" s="210"/>
      <c r="D873" s="102" t="s">
        <v>1996</v>
      </c>
      <c r="E873" s="192"/>
      <c r="F873" s="103">
        <v>23</v>
      </c>
      <c r="G873" s="104">
        <v>15.646258503401361</v>
      </c>
      <c r="H873" s="103">
        <v>3</v>
      </c>
      <c r="I873" s="104">
        <v>2.8301886792452833</v>
      </c>
      <c r="J873" s="105"/>
      <c r="K873" s="105"/>
      <c r="L873" s="240"/>
    </row>
    <row r="874" spans="1:12" ht="20.100000000000001" customHeight="1">
      <c r="A874" s="99"/>
      <c r="B874" s="192"/>
      <c r="C874" s="210"/>
      <c r="D874" s="102" t="s">
        <v>1995</v>
      </c>
      <c r="E874" s="192"/>
      <c r="F874" s="103">
        <v>1</v>
      </c>
      <c r="G874" s="104">
        <v>0.68027210884353739</v>
      </c>
      <c r="H874" s="103">
        <v>1</v>
      </c>
      <c r="I874" s="104">
        <v>0.94339622641509435</v>
      </c>
      <c r="J874" s="105"/>
      <c r="K874" s="105"/>
      <c r="L874" s="240"/>
    </row>
    <row r="875" spans="1:12" ht="20.100000000000001" customHeight="1">
      <c r="A875" s="141" t="s">
        <v>3512</v>
      </c>
      <c r="B875" s="209" t="s">
        <v>686</v>
      </c>
      <c r="C875" s="215" t="s">
        <v>2413</v>
      </c>
      <c r="D875" s="143" t="s">
        <v>684</v>
      </c>
      <c r="E875" s="209"/>
      <c r="F875" s="160">
        <v>14</v>
      </c>
      <c r="G875" s="164">
        <v>9.5238095238095237</v>
      </c>
      <c r="H875" s="160">
        <v>17</v>
      </c>
      <c r="I875" s="164">
        <v>16.037735849056602</v>
      </c>
      <c r="J875" s="178" t="s">
        <v>1</v>
      </c>
      <c r="K875" s="178" t="s">
        <v>1</v>
      </c>
      <c r="L875" s="239"/>
    </row>
    <row r="876" spans="1:12" ht="20.100000000000001" customHeight="1">
      <c r="A876" s="99"/>
      <c r="B876" s="192"/>
      <c r="C876" s="210"/>
      <c r="D876" s="102" t="s">
        <v>685</v>
      </c>
      <c r="E876" s="192"/>
      <c r="F876" s="103">
        <v>62</v>
      </c>
      <c r="G876" s="104">
        <v>42.176870748299322</v>
      </c>
      <c r="H876" s="103">
        <v>53</v>
      </c>
      <c r="I876" s="104">
        <v>50</v>
      </c>
      <c r="J876" s="105"/>
      <c r="K876" s="105"/>
      <c r="L876" s="240"/>
    </row>
    <row r="877" spans="1:12" ht="20.100000000000001" customHeight="1">
      <c r="A877" s="99"/>
      <c r="B877" s="192"/>
      <c r="C877" s="210"/>
      <c r="D877" s="102" t="s">
        <v>558</v>
      </c>
      <c r="E877" s="192"/>
      <c r="F877" s="103">
        <v>54</v>
      </c>
      <c r="G877" s="104">
        <v>36.734693877551024</v>
      </c>
      <c r="H877" s="103">
        <v>33</v>
      </c>
      <c r="I877" s="104">
        <v>31.132075471698112</v>
      </c>
      <c r="J877" s="105"/>
      <c r="K877" s="105"/>
      <c r="L877" s="240"/>
    </row>
    <row r="878" spans="1:12" ht="20.100000000000001" customHeight="1">
      <c r="A878" s="99"/>
      <c r="B878" s="192"/>
      <c r="C878" s="210"/>
      <c r="D878" s="102" t="s">
        <v>1996</v>
      </c>
      <c r="E878" s="192"/>
      <c r="F878" s="103">
        <v>15</v>
      </c>
      <c r="G878" s="104">
        <v>10.204081632653061</v>
      </c>
      <c r="H878" s="103">
        <v>3</v>
      </c>
      <c r="I878" s="104">
        <v>2.8301886792452833</v>
      </c>
      <c r="J878" s="105"/>
      <c r="K878" s="105"/>
      <c r="L878" s="240"/>
    </row>
    <row r="879" spans="1:12" ht="20.100000000000001" customHeight="1">
      <c r="A879" s="99"/>
      <c r="B879" s="192"/>
      <c r="C879" s="210"/>
      <c r="D879" s="102" t="s">
        <v>1995</v>
      </c>
      <c r="E879" s="192"/>
      <c r="F879" s="103">
        <v>2</v>
      </c>
      <c r="G879" s="104">
        <v>1.3605442176870748</v>
      </c>
      <c r="H879" s="103"/>
      <c r="I879" s="104"/>
      <c r="J879" s="105"/>
      <c r="K879" s="105"/>
      <c r="L879" s="240"/>
    </row>
    <row r="880" spans="1:12" ht="20.100000000000001" customHeight="1">
      <c r="A880" s="141" t="s">
        <v>3513</v>
      </c>
      <c r="B880" s="209" t="s">
        <v>687</v>
      </c>
      <c r="C880" s="215" t="s">
        <v>2413</v>
      </c>
      <c r="D880" s="143" t="s">
        <v>684</v>
      </c>
      <c r="E880" s="308"/>
      <c r="F880" s="160">
        <v>12</v>
      </c>
      <c r="G880" s="164">
        <v>8.1632653061224492</v>
      </c>
      <c r="H880" s="160">
        <v>12</v>
      </c>
      <c r="I880" s="164">
        <v>11.320754716981133</v>
      </c>
      <c r="J880" s="178" t="s">
        <v>1</v>
      </c>
      <c r="K880" s="178" t="s">
        <v>1</v>
      </c>
      <c r="L880" s="239"/>
    </row>
    <row r="881" spans="1:12" ht="20.100000000000001" customHeight="1">
      <c r="A881" s="99"/>
      <c r="B881" s="192"/>
      <c r="C881" s="210"/>
      <c r="D881" s="102" t="s">
        <v>685</v>
      </c>
      <c r="E881" s="192"/>
      <c r="F881" s="103">
        <v>58</v>
      </c>
      <c r="G881" s="104">
        <v>39.455782312925173</v>
      </c>
      <c r="H881" s="103">
        <v>51</v>
      </c>
      <c r="I881" s="104">
        <v>48.113207547169814</v>
      </c>
      <c r="J881" s="105"/>
      <c r="K881" s="105"/>
      <c r="L881" s="240"/>
    </row>
    <row r="882" spans="1:12" ht="20.100000000000001" customHeight="1">
      <c r="A882" s="99"/>
      <c r="B882" s="192"/>
      <c r="C882" s="210"/>
      <c r="D882" s="102" t="s">
        <v>558</v>
      </c>
      <c r="E882" s="192"/>
      <c r="F882" s="103">
        <v>55</v>
      </c>
      <c r="G882" s="104">
        <v>37.414965986394556</v>
      </c>
      <c r="H882" s="103">
        <v>38</v>
      </c>
      <c r="I882" s="104">
        <v>35.849056603773583</v>
      </c>
      <c r="J882" s="105"/>
      <c r="K882" s="105"/>
      <c r="L882" s="240"/>
    </row>
    <row r="883" spans="1:12" ht="20.100000000000001" customHeight="1">
      <c r="A883" s="99"/>
      <c r="B883" s="192"/>
      <c r="C883" s="210"/>
      <c r="D883" s="102" t="s">
        <v>1996</v>
      </c>
      <c r="E883" s="192"/>
      <c r="F883" s="103">
        <v>22</v>
      </c>
      <c r="G883" s="104">
        <v>14.965986394557824</v>
      </c>
      <c r="H883" s="103">
        <v>4</v>
      </c>
      <c r="I883" s="104">
        <v>3.7735849056603774</v>
      </c>
      <c r="J883" s="105"/>
      <c r="K883" s="105"/>
      <c r="L883" s="240"/>
    </row>
    <row r="884" spans="1:12" ht="20.100000000000001" customHeight="1">
      <c r="A884" s="99"/>
      <c r="B884" s="192"/>
      <c r="C884" s="210"/>
      <c r="D884" s="102" t="s">
        <v>1995</v>
      </c>
      <c r="E884" s="192"/>
      <c r="F884" s="103"/>
      <c r="G884" s="104"/>
      <c r="H884" s="103">
        <v>1</v>
      </c>
      <c r="I884" s="104">
        <v>0.94339622641509435</v>
      </c>
      <c r="J884" s="105"/>
      <c r="K884" s="105"/>
      <c r="L884" s="240"/>
    </row>
    <row r="885" spans="1:12" ht="20.100000000000001" customHeight="1">
      <c r="A885" s="141" t="s">
        <v>3514</v>
      </c>
      <c r="B885" s="209" t="s">
        <v>688</v>
      </c>
      <c r="C885" s="215" t="s">
        <v>2413</v>
      </c>
      <c r="D885" s="143" t="s">
        <v>684</v>
      </c>
      <c r="E885" s="308"/>
      <c r="F885" s="160">
        <v>8</v>
      </c>
      <c r="G885" s="164">
        <v>5.4421768707482991</v>
      </c>
      <c r="H885" s="160">
        <v>10</v>
      </c>
      <c r="I885" s="164">
        <v>9.433962264150944</v>
      </c>
      <c r="J885" s="178" t="s">
        <v>1</v>
      </c>
      <c r="K885" s="178" t="s">
        <v>1</v>
      </c>
      <c r="L885" s="239"/>
    </row>
    <row r="886" spans="1:12" ht="20.100000000000001" customHeight="1">
      <c r="A886" s="99"/>
      <c r="B886" s="192"/>
      <c r="C886" s="210"/>
      <c r="D886" s="102" t="s">
        <v>685</v>
      </c>
      <c r="E886" s="192"/>
      <c r="F886" s="103">
        <v>61</v>
      </c>
      <c r="G886" s="104">
        <v>41.496598639455783</v>
      </c>
      <c r="H886" s="103">
        <v>51</v>
      </c>
      <c r="I886" s="104">
        <v>48.113207547169814</v>
      </c>
      <c r="J886" s="105"/>
      <c r="K886" s="105"/>
      <c r="L886" s="240"/>
    </row>
    <row r="887" spans="1:12" ht="20.100000000000001" customHeight="1">
      <c r="A887" s="99"/>
      <c r="B887" s="192"/>
      <c r="C887" s="210"/>
      <c r="D887" s="102" t="s">
        <v>558</v>
      </c>
      <c r="E887" s="192"/>
      <c r="F887" s="103">
        <v>59</v>
      </c>
      <c r="G887" s="104">
        <v>40.136054421768705</v>
      </c>
      <c r="H887" s="103">
        <v>42</v>
      </c>
      <c r="I887" s="104">
        <v>39.622641509433961</v>
      </c>
      <c r="J887" s="105"/>
      <c r="K887" s="105"/>
      <c r="L887" s="240"/>
    </row>
    <row r="888" spans="1:12" ht="20.100000000000001" customHeight="1">
      <c r="A888" s="99"/>
      <c r="B888" s="192"/>
      <c r="C888" s="210"/>
      <c r="D888" s="102" t="s">
        <v>1996</v>
      </c>
      <c r="E888" s="192"/>
      <c r="F888" s="103">
        <v>18</v>
      </c>
      <c r="G888" s="104">
        <v>12.244897959183673</v>
      </c>
      <c r="H888" s="103">
        <v>3</v>
      </c>
      <c r="I888" s="104">
        <v>2.8301886792452833</v>
      </c>
      <c r="J888" s="105"/>
      <c r="K888" s="105"/>
      <c r="L888" s="240"/>
    </row>
    <row r="889" spans="1:12" ht="20.100000000000001" customHeight="1">
      <c r="A889" s="99"/>
      <c r="B889" s="192"/>
      <c r="C889" s="210"/>
      <c r="D889" s="102" t="s">
        <v>1995</v>
      </c>
      <c r="E889" s="192"/>
      <c r="F889" s="103">
        <v>1</v>
      </c>
      <c r="G889" s="104">
        <v>0.68027210884353739</v>
      </c>
      <c r="H889" s="103"/>
      <c r="I889" s="104"/>
      <c r="J889" s="105"/>
      <c r="K889" s="105"/>
      <c r="L889" s="240"/>
    </row>
    <row r="890" spans="1:12" ht="20.100000000000001" customHeight="1">
      <c r="A890" s="141" t="s">
        <v>3515</v>
      </c>
      <c r="B890" s="209" t="s">
        <v>689</v>
      </c>
      <c r="C890" s="215" t="s">
        <v>2413</v>
      </c>
      <c r="D890" s="143" t="s">
        <v>684</v>
      </c>
      <c r="E890" s="308"/>
      <c r="F890" s="160">
        <v>13</v>
      </c>
      <c r="G890" s="164">
        <v>8.8435374149659864</v>
      </c>
      <c r="H890" s="160">
        <v>18</v>
      </c>
      <c r="I890" s="164">
        <v>16.981132075471699</v>
      </c>
      <c r="J890" s="178" t="s">
        <v>1</v>
      </c>
      <c r="K890" s="178" t="s">
        <v>1</v>
      </c>
      <c r="L890" s="239"/>
    </row>
    <row r="891" spans="1:12" ht="20.100000000000001" customHeight="1">
      <c r="A891" s="99"/>
      <c r="B891" s="192"/>
      <c r="C891" s="210"/>
      <c r="D891" s="102" t="s">
        <v>685</v>
      </c>
      <c r="E891" s="192"/>
      <c r="F891" s="103">
        <v>64</v>
      </c>
      <c r="G891" s="104">
        <v>43.537414965986393</v>
      </c>
      <c r="H891" s="103">
        <v>53</v>
      </c>
      <c r="I891" s="104">
        <v>50</v>
      </c>
      <c r="J891" s="105"/>
      <c r="K891" s="105"/>
      <c r="L891" s="240"/>
    </row>
    <row r="892" spans="1:12" ht="20.100000000000001" customHeight="1">
      <c r="A892" s="99"/>
      <c r="B892" s="192"/>
      <c r="C892" s="210"/>
      <c r="D892" s="102" t="s">
        <v>558</v>
      </c>
      <c r="E892" s="192"/>
      <c r="F892" s="103">
        <v>49</v>
      </c>
      <c r="G892" s="104">
        <v>33.333333333333336</v>
      </c>
      <c r="H892" s="103">
        <v>30</v>
      </c>
      <c r="I892" s="104">
        <v>28.30188679245283</v>
      </c>
      <c r="J892" s="105"/>
      <c r="K892" s="105"/>
      <c r="L892" s="240"/>
    </row>
    <row r="893" spans="1:12" ht="20.100000000000001" customHeight="1">
      <c r="A893" s="99"/>
      <c r="B893" s="192"/>
      <c r="C893" s="210"/>
      <c r="D893" s="102" t="s">
        <v>1996</v>
      </c>
      <c r="E893" s="192"/>
      <c r="F893" s="103">
        <v>21</v>
      </c>
      <c r="G893" s="104">
        <v>14.285714285714286</v>
      </c>
      <c r="H893" s="103">
        <v>4</v>
      </c>
      <c r="I893" s="104">
        <v>3.7735849056603774</v>
      </c>
      <c r="J893" s="105"/>
      <c r="K893" s="105"/>
      <c r="L893" s="240"/>
    </row>
    <row r="894" spans="1:12" ht="20.100000000000001" customHeight="1">
      <c r="A894" s="99"/>
      <c r="B894" s="192"/>
      <c r="C894" s="210"/>
      <c r="D894" s="102" t="s">
        <v>1995</v>
      </c>
      <c r="E894" s="192"/>
      <c r="F894" s="103"/>
      <c r="G894" s="104"/>
      <c r="H894" s="103">
        <v>1</v>
      </c>
      <c r="I894" s="104">
        <v>0.94339622641509435</v>
      </c>
      <c r="J894" s="105"/>
      <c r="K894" s="105"/>
      <c r="L894" s="240"/>
    </row>
    <row r="895" spans="1:12" ht="20.100000000000001" customHeight="1">
      <c r="A895" s="141" t="s">
        <v>3516</v>
      </c>
      <c r="B895" s="209" t="s">
        <v>690</v>
      </c>
      <c r="C895" s="215" t="s">
        <v>2413</v>
      </c>
      <c r="D895" s="143" t="s">
        <v>288</v>
      </c>
      <c r="E895" s="308"/>
      <c r="F895" s="160">
        <v>3</v>
      </c>
      <c r="G895" s="164">
        <v>2.0408163265306123</v>
      </c>
      <c r="H895" s="160"/>
      <c r="I895" s="164"/>
      <c r="J895" s="178" t="s">
        <v>1</v>
      </c>
      <c r="K895" s="178" t="s">
        <v>1</v>
      </c>
      <c r="L895" s="239"/>
    </row>
    <row r="896" spans="1:12" ht="20.100000000000001" customHeight="1">
      <c r="A896" s="99"/>
      <c r="B896" s="192"/>
      <c r="C896" s="210"/>
      <c r="D896" s="102" t="s">
        <v>289</v>
      </c>
      <c r="E896" s="192"/>
      <c r="F896" s="103">
        <v>21</v>
      </c>
      <c r="G896" s="104">
        <v>14.285714285714286</v>
      </c>
      <c r="H896" s="103">
        <v>15</v>
      </c>
      <c r="I896" s="104">
        <v>14.150943396226415</v>
      </c>
      <c r="J896" s="105"/>
      <c r="K896" s="105"/>
      <c r="L896" s="240"/>
    </row>
    <row r="897" spans="1:12" ht="20.100000000000001" customHeight="1">
      <c r="A897" s="99"/>
      <c r="B897" s="192"/>
      <c r="C897" s="210"/>
      <c r="D897" s="102" t="s">
        <v>118</v>
      </c>
      <c r="E897" s="192"/>
      <c r="F897" s="103">
        <v>51</v>
      </c>
      <c r="G897" s="104">
        <v>34.693877551020407</v>
      </c>
      <c r="H897" s="103">
        <v>41</v>
      </c>
      <c r="I897" s="104">
        <v>38.679245283018872</v>
      </c>
      <c r="J897" s="105"/>
      <c r="K897" s="105"/>
      <c r="L897" s="240"/>
    </row>
    <row r="898" spans="1:12" ht="20.100000000000001" customHeight="1">
      <c r="A898" s="99"/>
      <c r="B898" s="192"/>
      <c r="C898" s="210"/>
      <c r="D898" s="102" t="s">
        <v>290</v>
      </c>
      <c r="E898" s="192"/>
      <c r="F898" s="103">
        <v>62</v>
      </c>
      <c r="G898" s="104">
        <v>42.176870748299322</v>
      </c>
      <c r="H898" s="103">
        <v>40</v>
      </c>
      <c r="I898" s="104">
        <v>37.735849056603776</v>
      </c>
      <c r="J898" s="105"/>
      <c r="K898" s="105"/>
      <c r="L898" s="240"/>
    </row>
    <row r="899" spans="1:12" ht="20.100000000000001" customHeight="1">
      <c r="A899" s="99"/>
      <c r="B899" s="192"/>
      <c r="C899" s="210"/>
      <c r="D899" s="102" t="s">
        <v>291</v>
      </c>
      <c r="E899" s="192"/>
      <c r="F899" s="103">
        <v>10</v>
      </c>
      <c r="G899" s="104">
        <v>6.8027210884353737</v>
      </c>
      <c r="H899" s="103">
        <v>10</v>
      </c>
      <c r="I899" s="104">
        <v>9.433962264150944</v>
      </c>
      <c r="J899" s="105"/>
      <c r="K899" s="105"/>
      <c r="L899" s="240"/>
    </row>
    <row r="900" spans="1:12" ht="20.100000000000001" customHeight="1">
      <c r="A900" s="141" t="s">
        <v>3517</v>
      </c>
      <c r="B900" s="209" t="s">
        <v>691</v>
      </c>
      <c r="C900" s="215" t="s">
        <v>2413</v>
      </c>
      <c r="D900" s="143" t="s">
        <v>288</v>
      </c>
      <c r="E900" s="308"/>
      <c r="F900" s="160">
        <v>7</v>
      </c>
      <c r="G900" s="164">
        <v>4.7619047619047619</v>
      </c>
      <c r="H900" s="160">
        <v>5</v>
      </c>
      <c r="I900" s="164">
        <v>4.716981132075472</v>
      </c>
      <c r="J900" s="178" t="s">
        <v>1</v>
      </c>
      <c r="K900" s="178" t="s">
        <v>1</v>
      </c>
      <c r="L900" s="239"/>
    </row>
    <row r="901" spans="1:12" ht="20.100000000000001" customHeight="1">
      <c r="A901" s="99"/>
      <c r="B901" s="192"/>
      <c r="C901" s="210"/>
      <c r="D901" s="102" t="s">
        <v>289</v>
      </c>
      <c r="E901" s="192"/>
      <c r="F901" s="103">
        <v>44</v>
      </c>
      <c r="G901" s="104">
        <v>29.931972789115648</v>
      </c>
      <c r="H901" s="103">
        <v>37</v>
      </c>
      <c r="I901" s="104">
        <v>34.905660377358487</v>
      </c>
      <c r="J901" s="105"/>
      <c r="K901" s="105"/>
      <c r="L901" s="240"/>
    </row>
    <row r="902" spans="1:12" ht="20.100000000000001" customHeight="1">
      <c r="A902" s="99"/>
      <c r="B902" s="192"/>
      <c r="C902" s="210"/>
      <c r="D902" s="102" t="s">
        <v>118</v>
      </c>
      <c r="E902" s="192"/>
      <c r="F902" s="103">
        <v>64</v>
      </c>
      <c r="G902" s="104">
        <v>43.537414965986393</v>
      </c>
      <c r="H902" s="103">
        <v>42</v>
      </c>
      <c r="I902" s="104">
        <v>39.622641509433961</v>
      </c>
      <c r="J902" s="105"/>
      <c r="K902" s="105"/>
      <c r="L902" s="240"/>
    </row>
    <row r="903" spans="1:12" ht="20.100000000000001" customHeight="1">
      <c r="A903" s="99"/>
      <c r="B903" s="192"/>
      <c r="C903" s="210"/>
      <c r="D903" s="102" t="s">
        <v>290</v>
      </c>
      <c r="E903" s="192"/>
      <c r="F903" s="103">
        <v>30</v>
      </c>
      <c r="G903" s="104">
        <v>20.408163265306122</v>
      </c>
      <c r="H903" s="103">
        <v>19</v>
      </c>
      <c r="I903" s="104">
        <v>17.924528301886792</v>
      </c>
      <c r="J903" s="105"/>
      <c r="K903" s="105"/>
      <c r="L903" s="240"/>
    </row>
    <row r="904" spans="1:12" ht="20.100000000000001" customHeight="1">
      <c r="A904" s="99"/>
      <c r="B904" s="192"/>
      <c r="C904" s="210"/>
      <c r="D904" s="102" t="s">
        <v>291</v>
      </c>
      <c r="E904" s="192"/>
      <c r="F904" s="103">
        <v>2</v>
      </c>
      <c r="G904" s="104">
        <v>1.3605442176870748</v>
      </c>
      <c r="H904" s="103">
        <v>3</v>
      </c>
      <c r="I904" s="104">
        <v>2.8301886792452833</v>
      </c>
      <c r="J904" s="105"/>
      <c r="K904" s="105"/>
      <c r="L904" s="240"/>
    </row>
    <row r="905" spans="1:12" ht="20.100000000000001" customHeight="1">
      <c r="A905" s="141" t="s">
        <v>3518</v>
      </c>
      <c r="B905" s="209" t="s">
        <v>692</v>
      </c>
      <c r="C905" s="215" t="s">
        <v>2413</v>
      </c>
      <c r="D905" s="143" t="s">
        <v>288</v>
      </c>
      <c r="E905" s="308"/>
      <c r="F905" s="160">
        <v>6</v>
      </c>
      <c r="G905" s="164">
        <v>4.0816326530612246</v>
      </c>
      <c r="H905" s="160">
        <v>2</v>
      </c>
      <c r="I905" s="164">
        <v>1.8867924528301887</v>
      </c>
      <c r="J905" s="178" t="s">
        <v>1</v>
      </c>
      <c r="K905" s="178" t="s">
        <v>1</v>
      </c>
      <c r="L905" s="239"/>
    </row>
    <row r="906" spans="1:12" ht="20.100000000000001" customHeight="1">
      <c r="A906" s="99"/>
      <c r="B906" s="192"/>
      <c r="C906" s="210"/>
      <c r="D906" s="102" t="s">
        <v>289</v>
      </c>
      <c r="E906" s="192"/>
      <c r="F906" s="103">
        <v>53</v>
      </c>
      <c r="G906" s="104">
        <v>36.054421768707485</v>
      </c>
      <c r="H906" s="103">
        <v>55</v>
      </c>
      <c r="I906" s="104">
        <v>51.886792452830186</v>
      </c>
      <c r="J906" s="105"/>
      <c r="K906" s="105"/>
      <c r="L906" s="240"/>
    </row>
    <row r="907" spans="1:12" ht="20.100000000000001" customHeight="1">
      <c r="A907" s="99"/>
      <c r="B907" s="192"/>
      <c r="C907" s="210"/>
      <c r="D907" s="102" t="s">
        <v>118</v>
      </c>
      <c r="E907" s="192"/>
      <c r="F907" s="103">
        <v>66</v>
      </c>
      <c r="G907" s="104">
        <v>44.897959183673471</v>
      </c>
      <c r="H907" s="103">
        <v>40</v>
      </c>
      <c r="I907" s="104">
        <v>37.735849056603776</v>
      </c>
      <c r="J907" s="105"/>
      <c r="K907" s="105"/>
      <c r="L907" s="240"/>
    </row>
    <row r="908" spans="1:12" ht="20.100000000000001" customHeight="1">
      <c r="A908" s="99"/>
      <c r="B908" s="192"/>
      <c r="C908" s="210"/>
      <c r="D908" s="102" t="s">
        <v>290</v>
      </c>
      <c r="E908" s="192"/>
      <c r="F908" s="103">
        <v>21</v>
      </c>
      <c r="G908" s="104">
        <v>14.285714285714286</v>
      </c>
      <c r="H908" s="103">
        <v>8</v>
      </c>
      <c r="I908" s="104">
        <v>7.5471698113207548</v>
      </c>
      <c r="J908" s="105"/>
      <c r="K908" s="105"/>
      <c r="L908" s="240"/>
    </row>
    <row r="909" spans="1:12" ht="20.100000000000001" customHeight="1">
      <c r="A909" s="99"/>
      <c r="B909" s="192"/>
      <c r="C909" s="210"/>
      <c r="D909" s="102" t="s">
        <v>291</v>
      </c>
      <c r="E909" s="192"/>
      <c r="F909" s="103">
        <v>1</v>
      </c>
      <c r="G909" s="104">
        <v>0.68027210884353739</v>
      </c>
      <c r="H909" s="103">
        <v>1</v>
      </c>
      <c r="I909" s="104">
        <v>0.94339622641509435</v>
      </c>
      <c r="J909" s="105"/>
      <c r="K909" s="105"/>
      <c r="L909" s="240"/>
    </row>
    <row r="910" spans="1:12" ht="20.100000000000001" customHeight="1">
      <c r="A910" s="141" t="s">
        <v>3519</v>
      </c>
      <c r="B910" s="209" t="s">
        <v>693</v>
      </c>
      <c r="C910" s="215" t="s">
        <v>2413</v>
      </c>
      <c r="D910" s="143" t="s">
        <v>288</v>
      </c>
      <c r="E910" s="308"/>
      <c r="F910" s="160">
        <v>5</v>
      </c>
      <c r="G910" s="164">
        <v>3.4013605442176869</v>
      </c>
      <c r="H910" s="160">
        <v>2</v>
      </c>
      <c r="I910" s="164">
        <v>1.8867924528301887</v>
      </c>
      <c r="J910" s="178" t="s">
        <v>1</v>
      </c>
      <c r="K910" s="178" t="s">
        <v>1</v>
      </c>
      <c r="L910" s="239"/>
    </row>
    <row r="911" spans="1:12" ht="20.100000000000001" customHeight="1">
      <c r="A911" s="99"/>
      <c r="B911" s="192"/>
      <c r="C911" s="210"/>
      <c r="D911" s="102" t="s">
        <v>289</v>
      </c>
      <c r="E911" s="192"/>
      <c r="F911" s="103">
        <v>45</v>
      </c>
      <c r="G911" s="104">
        <v>30.612244897959183</v>
      </c>
      <c r="H911" s="103">
        <v>34</v>
      </c>
      <c r="I911" s="104">
        <v>32.075471698113205</v>
      </c>
      <c r="J911" s="105"/>
      <c r="K911" s="105"/>
      <c r="L911" s="240"/>
    </row>
    <row r="912" spans="1:12" ht="20.100000000000001" customHeight="1">
      <c r="A912" s="99"/>
      <c r="B912" s="192"/>
      <c r="C912" s="210"/>
      <c r="D912" s="102" t="s">
        <v>118</v>
      </c>
      <c r="E912" s="192"/>
      <c r="F912" s="103">
        <v>73</v>
      </c>
      <c r="G912" s="104">
        <v>49.65986394557823</v>
      </c>
      <c r="H912" s="103">
        <v>61</v>
      </c>
      <c r="I912" s="104">
        <v>57.547169811320757</v>
      </c>
      <c r="J912" s="105"/>
      <c r="K912" s="105"/>
      <c r="L912" s="240"/>
    </row>
    <row r="913" spans="1:12" ht="20.100000000000001" customHeight="1">
      <c r="A913" s="99"/>
      <c r="B913" s="192"/>
      <c r="C913" s="210"/>
      <c r="D913" s="102" t="s">
        <v>290</v>
      </c>
      <c r="E913" s="192"/>
      <c r="F913" s="103">
        <v>24</v>
      </c>
      <c r="G913" s="104">
        <v>16.326530612244898</v>
      </c>
      <c r="H913" s="103">
        <v>8</v>
      </c>
      <c r="I913" s="104">
        <v>7.5471698113207548</v>
      </c>
      <c r="J913" s="105"/>
      <c r="K913" s="105"/>
      <c r="L913" s="240"/>
    </row>
    <row r="914" spans="1:12" ht="20.100000000000001" customHeight="1">
      <c r="A914" s="99"/>
      <c r="B914" s="192"/>
      <c r="C914" s="210"/>
      <c r="D914" s="102" t="s">
        <v>291</v>
      </c>
      <c r="E914" s="192"/>
      <c r="F914" s="103"/>
      <c r="G914" s="104"/>
      <c r="H914" s="103">
        <v>1</v>
      </c>
      <c r="I914" s="104">
        <v>0.94339622641509435</v>
      </c>
      <c r="J914" s="105"/>
      <c r="K914" s="105"/>
      <c r="L914" s="240"/>
    </row>
    <row r="915" spans="1:12" ht="20.100000000000001" customHeight="1">
      <c r="A915" s="141" t="s">
        <v>3520</v>
      </c>
      <c r="B915" s="209" t="s">
        <v>694</v>
      </c>
      <c r="C915" s="215" t="s">
        <v>2413</v>
      </c>
      <c r="D915" s="143" t="s">
        <v>288</v>
      </c>
      <c r="E915" s="308"/>
      <c r="F915" s="160">
        <v>5</v>
      </c>
      <c r="G915" s="164">
        <v>3.4013605442176869</v>
      </c>
      <c r="H915" s="160">
        <v>1</v>
      </c>
      <c r="I915" s="164">
        <v>0.94339622641509435</v>
      </c>
      <c r="J915" s="178" t="s">
        <v>1</v>
      </c>
      <c r="K915" s="178" t="s">
        <v>1</v>
      </c>
      <c r="L915" s="239"/>
    </row>
    <row r="916" spans="1:12" ht="20.100000000000001" customHeight="1">
      <c r="A916" s="99"/>
      <c r="B916" s="192"/>
      <c r="C916" s="210"/>
      <c r="D916" s="102" t="s">
        <v>289</v>
      </c>
      <c r="E916" s="192"/>
      <c r="F916" s="103">
        <v>46</v>
      </c>
      <c r="G916" s="104">
        <v>31.292517006802722</v>
      </c>
      <c r="H916" s="103">
        <v>42</v>
      </c>
      <c r="I916" s="104">
        <v>39.622641509433961</v>
      </c>
      <c r="J916" s="105"/>
      <c r="K916" s="105"/>
      <c r="L916" s="240"/>
    </row>
    <row r="917" spans="1:12" ht="20.100000000000001" customHeight="1">
      <c r="A917" s="99"/>
      <c r="B917" s="192"/>
      <c r="C917" s="210"/>
      <c r="D917" s="102" t="s">
        <v>118</v>
      </c>
      <c r="E917" s="192"/>
      <c r="F917" s="103">
        <v>70</v>
      </c>
      <c r="G917" s="104">
        <v>47.61904761904762</v>
      </c>
      <c r="H917" s="103">
        <v>53</v>
      </c>
      <c r="I917" s="104">
        <v>50</v>
      </c>
      <c r="J917" s="105"/>
      <c r="K917" s="105"/>
      <c r="L917" s="240"/>
    </row>
    <row r="918" spans="1:12" ht="20.100000000000001" customHeight="1">
      <c r="A918" s="99"/>
      <c r="B918" s="192"/>
      <c r="C918" s="210"/>
      <c r="D918" s="102" t="s">
        <v>290</v>
      </c>
      <c r="E918" s="192"/>
      <c r="F918" s="103">
        <v>23</v>
      </c>
      <c r="G918" s="104">
        <v>15.646258503401361</v>
      </c>
      <c r="H918" s="103">
        <v>8</v>
      </c>
      <c r="I918" s="104">
        <v>7.5471698113207548</v>
      </c>
      <c r="J918" s="105"/>
      <c r="K918" s="105"/>
      <c r="L918" s="240"/>
    </row>
    <row r="919" spans="1:12" ht="20.100000000000001" customHeight="1">
      <c r="A919" s="99"/>
      <c r="B919" s="192"/>
      <c r="C919" s="210"/>
      <c r="D919" s="102" t="s">
        <v>291</v>
      </c>
      <c r="E919" s="192"/>
      <c r="F919" s="103">
        <v>3</v>
      </c>
      <c r="G919" s="104">
        <v>2.0408163265306123</v>
      </c>
      <c r="H919" s="103">
        <v>2</v>
      </c>
      <c r="I919" s="104">
        <v>1.8867924528301887</v>
      </c>
      <c r="J919" s="105"/>
      <c r="K919" s="105"/>
      <c r="L919" s="240"/>
    </row>
    <row r="920" spans="1:12" ht="20.100000000000001" customHeight="1">
      <c r="A920" s="141" t="s">
        <v>3521</v>
      </c>
      <c r="B920" s="209" t="s">
        <v>695</v>
      </c>
      <c r="C920" s="215" t="s">
        <v>2413</v>
      </c>
      <c r="D920" s="143" t="s">
        <v>288</v>
      </c>
      <c r="E920" s="308"/>
      <c r="F920" s="160">
        <v>5</v>
      </c>
      <c r="G920" s="164">
        <v>3.4013605442176869</v>
      </c>
      <c r="H920" s="160">
        <v>4</v>
      </c>
      <c r="I920" s="164">
        <v>3.7735849056603774</v>
      </c>
      <c r="J920" s="178" t="s">
        <v>1</v>
      </c>
      <c r="K920" s="178" t="s">
        <v>1</v>
      </c>
      <c r="L920" s="239"/>
    </row>
    <row r="921" spans="1:12" ht="20.100000000000001" customHeight="1">
      <c r="A921" s="99"/>
      <c r="B921" s="192"/>
      <c r="C921" s="210"/>
      <c r="D921" s="102" t="s">
        <v>289</v>
      </c>
      <c r="E921" s="192"/>
      <c r="F921" s="103">
        <v>36</v>
      </c>
      <c r="G921" s="104">
        <v>24.489795918367346</v>
      </c>
      <c r="H921" s="103">
        <v>32</v>
      </c>
      <c r="I921" s="104">
        <v>30.188679245283019</v>
      </c>
      <c r="J921" s="105"/>
      <c r="K921" s="105"/>
      <c r="L921" s="240"/>
    </row>
    <row r="922" spans="1:12" ht="20.100000000000001" customHeight="1">
      <c r="A922" s="99"/>
      <c r="B922" s="192"/>
      <c r="C922" s="210"/>
      <c r="D922" s="102" t="s">
        <v>118</v>
      </c>
      <c r="E922" s="192"/>
      <c r="F922" s="103">
        <v>77</v>
      </c>
      <c r="G922" s="104">
        <v>52.38095238095238</v>
      </c>
      <c r="H922" s="103">
        <v>55</v>
      </c>
      <c r="I922" s="104">
        <v>51.886792452830186</v>
      </c>
      <c r="J922" s="105"/>
      <c r="K922" s="105"/>
      <c r="L922" s="240"/>
    </row>
    <row r="923" spans="1:12" ht="20.100000000000001" customHeight="1">
      <c r="A923" s="99"/>
      <c r="B923" s="192"/>
      <c r="C923" s="210"/>
      <c r="D923" s="102" t="s">
        <v>290</v>
      </c>
      <c r="E923" s="192"/>
      <c r="F923" s="103">
        <v>28</v>
      </c>
      <c r="G923" s="104">
        <v>19.047619047619047</v>
      </c>
      <c r="H923" s="103">
        <v>12</v>
      </c>
      <c r="I923" s="104">
        <v>11.320754716981133</v>
      </c>
      <c r="J923" s="105"/>
      <c r="K923" s="105"/>
      <c r="L923" s="240"/>
    </row>
    <row r="924" spans="1:12" ht="20.100000000000001" customHeight="1">
      <c r="A924" s="99"/>
      <c r="B924" s="192"/>
      <c r="C924" s="210"/>
      <c r="D924" s="102" t="s">
        <v>291</v>
      </c>
      <c r="E924" s="192"/>
      <c r="F924" s="103">
        <v>1</v>
      </c>
      <c r="G924" s="104">
        <v>0.68027210884353739</v>
      </c>
      <c r="H924" s="103">
        <v>3</v>
      </c>
      <c r="I924" s="104">
        <v>2.8301886792452833</v>
      </c>
      <c r="J924" s="105"/>
      <c r="K924" s="105"/>
      <c r="L924" s="240"/>
    </row>
    <row r="925" spans="1:12" ht="20.100000000000001" customHeight="1">
      <c r="A925" s="141" t="s">
        <v>3522</v>
      </c>
      <c r="B925" s="209" t="s">
        <v>696</v>
      </c>
      <c r="C925" s="215" t="s">
        <v>2413</v>
      </c>
      <c r="D925" s="143" t="s">
        <v>288</v>
      </c>
      <c r="E925" s="308"/>
      <c r="F925" s="160">
        <v>11</v>
      </c>
      <c r="G925" s="164">
        <v>7.4829931972789119</v>
      </c>
      <c r="H925" s="160">
        <v>4</v>
      </c>
      <c r="I925" s="164">
        <v>3.7735849056603774</v>
      </c>
      <c r="J925" s="178" t="s">
        <v>1</v>
      </c>
      <c r="K925" s="178" t="s">
        <v>1</v>
      </c>
      <c r="L925" s="239"/>
    </row>
    <row r="926" spans="1:12" ht="20.100000000000001" customHeight="1">
      <c r="A926" s="99"/>
      <c r="B926" s="192"/>
      <c r="C926" s="210"/>
      <c r="D926" s="102" t="s">
        <v>289</v>
      </c>
      <c r="E926" s="192"/>
      <c r="F926" s="103">
        <v>35</v>
      </c>
      <c r="G926" s="104">
        <v>23.80952380952381</v>
      </c>
      <c r="H926" s="103">
        <v>37</v>
      </c>
      <c r="I926" s="104">
        <v>34.905660377358487</v>
      </c>
      <c r="J926" s="105"/>
      <c r="K926" s="105"/>
      <c r="L926" s="240"/>
    </row>
    <row r="927" spans="1:12" ht="20.100000000000001" customHeight="1">
      <c r="A927" s="99"/>
      <c r="B927" s="192"/>
      <c r="C927" s="210"/>
      <c r="D927" s="102" t="s">
        <v>118</v>
      </c>
      <c r="E927" s="192"/>
      <c r="F927" s="103">
        <v>87</v>
      </c>
      <c r="G927" s="104">
        <v>59.183673469387756</v>
      </c>
      <c r="H927" s="103">
        <v>55</v>
      </c>
      <c r="I927" s="104">
        <v>51.886792452830186</v>
      </c>
      <c r="J927" s="105"/>
      <c r="K927" s="105"/>
      <c r="L927" s="240"/>
    </row>
    <row r="928" spans="1:12" ht="20.100000000000001" customHeight="1">
      <c r="A928" s="99"/>
      <c r="B928" s="192"/>
      <c r="C928" s="210"/>
      <c r="D928" s="102" t="s">
        <v>290</v>
      </c>
      <c r="E928" s="192"/>
      <c r="F928" s="103">
        <v>13</v>
      </c>
      <c r="G928" s="104">
        <v>8.8435374149659864</v>
      </c>
      <c r="H928" s="103">
        <v>9</v>
      </c>
      <c r="I928" s="104">
        <v>8.4905660377358494</v>
      </c>
      <c r="J928" s="105"/>
      <c r="K928" s="105"/>
      <c r="L928" s="240"/>
    </row>
    <row r="929" spans="1:12" ht="20.100000000000001" customHeight="1">
      <c r="A929" s="99"/>
      <c r="B929" s="192"/>
      <c r="C929" s="210"/>
      <c r="D929" s="102" t="s">
        <v>291</v>
      </c>
      <c r="E929" s="192"/>
      <c r="F929" s="103">
        <v>1</v>
      </c>
      <c r="G929" s="104">
        <v>0.68027210884353739</v>
      </c>
      <c r="H929" s="103">
        <v>1</v>
      </c>
      <c r="I929" s="104">
        <v>0.94339622641509435</v>
      </c>
      <c r="J929" s="105"/>
      <c r="K929" s="105"/>
      <c r="L929" s="240"/>
    </row>
    <row r="930" spans="1:12" ht="20.100000000000001" customHeight="1">
      <c r="A930" s="141" t="s">
        <v>3523</v>
      </c>
      <c r="B930" s="209" t="s">
        <v>699</v>
      </c>
      <c r="C930" s="215" t="s">
        <v>2413</v>
      </c>
      <c r="D930" s="143" t="s">
        <v>700</v>
      </c>
      <c r="E930" s="308"/>
      <c r="F930" s="160">
        <v>5</v>
      </c>
      <c r="G930" s="164">
        <v>3.4013605442176869</v>
      </c>
      <c r="H930" s="160">
        <v>2</v>
      </c>
      <c r="I930" s="164">
        <v>1.8867924528301887</v>
      </c>
      <c r="J930" s="178" t="s">
        <v>1</v>
      </c>
      <c r="K930" s="178" t="s">
        <v>1</v>
      </c>
      <c r="L930" s="239"/>
    </row>
    <row r="931" spans="1:12" ht="20.100000000000001" customHeight="1">
      <c r="A931" s="99"/>
      <c r="B931" s="192"/>
      <c r="C931" s="210"/>
      <c r="D931" s="102" t="s">
        <v>701</v>
      </c>
      <c r="E931" s="192"/>
      <c r="F931" s="103">
        <v>50</v>
      </c>
      <c r="G931" s="104">
        <v>34.013605442176868</v>
      </c>
      <c r="H931" s="103">
        <v>46</v>
      </c>
      <c r="I931" s="104">
        <v>43.39622641509434</v>
      </c>
      <c r="J931" s="105"/>
      <c r="K931" s="105"/>
      <c r="L931" s="240"/>
    </row>
    <row r="932" spans="1:12" ht="20.100000000000001" customHeight="1">
      <c r="A932" s="99"/>
      <c r="B932" s="192"/>
      <c r="C932" s="210"/>
      <c r="D932" s="102" t="s">
        <v>558</v>
      </c>
      <c r="E932" s="192"/>
      <c r="F932" s="103">
        <v>74</v>
      </c>
      <c r="G932" s="104">
        <v>50.34013605442177</v>
      </c>
      <c r="H932" s="103">
        <v>48</v>
      </c>
      <c r="I932" s="104">
        <v>45.283018867924532</v>
      </c>
      <c r="J932" s="105"/>
      <c r="K932" s="105"/>
      <c r="L932" s="240"/>
    </row>
    <row r="933" spans="1:12" ht="20.100000000000001" customHeight="1">
      <c r="A933" s="99"/>
      <c r="B933" s="192"/>
      <c r="C933" s="210"/>
      <c r="D933" s="102" t="s">
        <v>702</v>
      </c>
      <c r="E933" s="192"/>
      <c r="F933" s="103">
        <v>17</v>
      </c>
      <c r="G933" s="104">
        <v>11.564625850340136</v>
      </c>
      <c r="H933" s="103">
        <v>8</v>
      </c>
      <c r="I933" s="104">
        <v>7.5471698113207548</v>
      </c>
      <c r="J933" s="105"/>
      <c r="K933" s="105"/>
      <c r="L933" s="240"/>
    </row>
    <row r="934" spans="1:12" ht="20.100000000000001" customHeight="1">
      <c r="A934" s="99"/>
      <c r="B934" s="192"/>
      <c r="C934" s="210"/>
      <c r="D934" s="102" t="s">
        <v>703</v>
      </c>
      <c r="E934" s="192"/>
      <c r="F934" s="103">
        <v>1</v>
      </c>
      <c r="G934" s="104">
        <v>0.68027210884353739</v>
      </c>
      <c r="H934" s="103">
        <v>2</v>
      </c>
      <c r="I934" s="104">
        <v>1.8867924528301887</v>
      </c>
      <c r="J934" s="105"/>
      <c r="K934" s="105"/>
      <c r="L934" s="240"/>
    </row>
    <row r="935" spans="1:12" ht="20.100000000000001" customHeight="1">
      <c r="A935" s="141" t="s">
        <v>3524</v>
      </c>
      <c r="B935" s="209" t="s">
        <v>962</v>
      </c>
      <c r="C935" s="215" t="s">
        <v>2413</v>
      </c>
      <c r="D935" s="143" t="s">
        <v>963</v>
      </c>
      <c r="E935" s="209"/>
      <c r="F935" s="160"/>
      <c r="G935" s="164"/>
      <c r="H935" s="160"/>
      <c r="I935" s="164"/>
      <c r="J935" s="178" t="s">
        <v>1</v>
      </c>
      <c r="K935" s="178" t="s">
        <v>1</v>
      </c>
      <c r="L935" s="239"/>
    </row>
    <row r="936" spans="1:12" ht="20.100000000000001" customHeight="1">
      <c r="A936" s="99"/>
      <c r="B936" s="192"/>
      <c r="C936" s="210"/>
      <c r="D936" s="102" t="s">
        <v>964</v>
      </c>
      <c r="E936" s="192"/>
      <c r="F936" s="103">
        <v>7</v>
      </c>
      <c r="G936" s="104">
        <v>4.7619047619047619</v>
      </c>
      <c r="H936" s="103">
        <v>9</v>
      </c>
      <c r="I936" s="104">
        <v>8.4905660377358494</v>
      </c>
      <c r="J936" s="105"/>
      <c r="K936" s="105"/>
      <c r="L936" s="240"/>
    </row>
    <row r="937" spans="1:12" ht="20.100000000000001" customHeight="1">
      <c r="A937" s="99"/>
      <c r="B937" s="192"/>
      <c r="C937" s="210"/>
      <c r="D937" s="102" t="s">
        <v>965</v>
      </c>
      <c r="E937" s="192"/>
      <c r="F937" s="103">
        <v>38</v>
      </c>
      <c r="G937" s="104">
        <v>25.85034013605442</v>
      </c>
      <c r="H937" s="103">
        <v>22</v>
      </c>
      <c r="I937" s="104">
        <v>20.754716981132077</v>
      </c>
      <c r="J937" s="105"/>
      <c r="K937" s="105"/>
      <c r="L937" s="240"/>
    </row>
    <row r="938" spans="1:12" ht="20.100000000000001" customHeight="1">
      <c r="A938" s="99"/>
      <c r="B938" s="192"/>
      <c r="C938" s="210"/>
      <c r="D938" s="102" t="s">
        <v>966</v>
      </c>
      <c r="E938" s="192"/>
      <c r="F938" s="103">
        <v>66</v>
      </c>
      <c r="G938" s="104">
        <v>44.897959183673471</v>
      </c>
      <c r="H938" s="103">
        <v>48</v>
      </c>
      <c r="I938" s="104">
        <v>45.283018867924532</v>
      </c>
      <c r="J938" s="105"/>
      <c r="K938" s="105"/>
      <c r="L938" s="240"/>
    </row>
    <row r="939" spans="1:12" ht="20.100000000000001" customHeight="1">
      <c r="A939" s="99"/>
      <c r="B939" s="192"/>
      <c r="C939" s="210"/>
      <c r="D939" s="102" t="s">
        <v>967</v>
      </c>
      <c r="E939" s="192"/>
      <c r="F939" s="103">
        <v>19</v>
      </c>
      <c r="G939" s="104">
        <v>12.92517006802721</v>
      </c>
      <c r="H939" s="103">
        <v>14</v>
      </c>
      <c r="I939" s="104">
        <v>13.20754716981132</v>
      </c>
      <c r="J939" s="105"/>
      <c r="K939" s="105"/>
      <c r="L939" s="240"/>
    </row>
    <row r="940" spans="1:12" ht="20.100000000000001" customHeight="1">
      <c r="A940" s="99"/>
      <c r="B940" s="192"/>
      <c r="C940" s="210"/>
      <c r="D940" s="102" t="s">
        <v>968</v>
      </c>
      <c r="E940" s="192"/>
      <c r="F940" s="103">
        <v>10</v>
      </c>
      <c r="G940" s="104">
        <v>6.8027210884353737</v>
      </c>
      <c r="H940" s="103">
        <v>9</v>
      </c>
      <c r="I940" s="104">
        <v>8.4905660377358494</v>
      </c>
      <c r="J940" s="105"/>
      <c r="K940" s="105"/>
      <c r="L940" s="240"/>
    </row>
    <row r="941" spans="1:12" ht="20.100000000000001" customHeight="1" thickBot="1">
      <c r="A941" s="216"/>
      <c r="B941" s="217"/>
      <c r="C941" s="218"/>
      <c r="D941" s="165" t="s">
        <v>969</v>
      </c>
      <c r="E941" s="217"/>
      <c r="F941" s="203">
        <v>7</v>
      </c>
      <c r="G941" s="204">
        <v>4.7619047619047619</v>
      </c>
      <c r="H941" s="203">
        <v>4</v>
      </c>
      <c r="I941" s="204">
        <v>3.7735849056603774</v>
      </c>
      <c r="J941" s="206"/>
      <c r="K941" s="206"/>
      <c r="L941" s="242"/>
    </row>
  </sheetData>
  <autoFilter ref="A1:L941">
    <filterColumn colId="5" showButton="0"/>
    <filterColumn colId="7" showButton="0"/>
    <filterColumn colId="9" showButton="0"/>
  </autoFilter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4" tint="-0.499984740745262"/>
  </sheetPr>
  <dimension ref="A1:M407"/>
  <sheetViews>
    <sheetView showGridLines="0" zoomScaleNormal="100" workbookViewId="0">
      <pane ySplit="2" topLeftCell="A3" activePane="bottomLeft" state="frozen"/>
      <selection sqref="A1:L2"/>
      <selection pane="bottomLeft" activeCell="A3" sqref="A3"/>
    </sheetView>
  </sheetViews>
  <sheetFormatPr defaultColWidth="9" defaultRowHeight="20.100000000000001" customHeight="1"/>
  <cols>
    <col min="1" max="1" width="14.5" style="219" customWidth="1"/>
    <col min="2" max="2" width="32.375" style="220" customWidth="1"/>
    <col min="3" max="3" width="28.375" style="220" customWidth="1"/>
    <col min="4" max="4" width="54.25" style="136" customWidth="1"/>
    <col min="5" max="5" width="10.625" style="136" customWidth="1"/>
    <col min="6" max="11" width="9.625" style="136" customWidth="1"/>
    <col min="12" max="12" width="42.125" style="136" customWidth="1"/>
    <col min="13" max="16384" width="9" style="136"/>
  </cols>
  <sheetData>
    <row r="1" spans="1:12" ht="20.100000000000001" customHeight="1">
      <c r="A1" s="342" t="s">
        <v>4</v>
      </c>
      <c r="B1" s="344" t="s">
        <v>1151</v>
      </c>
      <c r="C1" s="346" t="s">
        <v>1150</v>
      </c>
      <c r="D1" s="346" t="s">
        <v>1149</v>
      </c>
      <c r="E1" s="346" t="s">
        <v>1148</v>
      </c>
      <c r="F1" s="348" t="s">
        <v>2464</v>
      </c>
      <c r="G1" s="348"/>
      <c r="H1" s="348" t="s">
        <v>1147</v>
      </c>
      <c r="I1" s="348"/>
      <c r="J1" s="349" t="s">
        <v>2</v>
      </c>
      <c r="K1" s="350"/>
      <c r="L1" s="340" t="s">
        <v>1146</v>
      </c>
    </row>
    <row r="2" spans="1:12" ht="32.25" customHeight="1" thickBot="1">
      <c r="A2" s="343"/>
      <c r="B2" s="345"/>
      <c r="C2" s="347"/>
      <c r="D2" s="347"/>
      <c r="E2" s="347"/>
      <c r="F2" s="170" t="s">
        <v>1154</v>
      </c>
      <c r="G2" s="171" t="s">
        <v>4978</v>
      </c>
      <c r="H2" s="170" t="s">
        <v>1154</v>
      </c>
      <c r="I2" s="171" t="s">
        <v>1153</v>
      </c>
      <c r="J2" s="172" t="s">
        <v>2465</v>
      </c>
      <c r="K2" s="172" t="s">
        <v>1152</v>
      </c>
      <c r="L2" s="341"/>
    </row>
    <row r="3" spans="1:12" ht="20.100000000000001" customHeight="1" thickTop="1">
      <c r="A3" s="141" t="s">
        <v>3605</v>
      </c>
      <c r="B3" s="209" t="s">
        <v>382</v>
      </c>
      <c r="C3" s="215" t="s">
        <v>1171</v>
      </c>
      <c r="D3" s="143"/>
      <c r="E3" s="142"/>
      <c r="F3" s="160">
        <v>13</v>
      </c>
      <c r="G3" s="164">
        <v>100</v>
      </c>
      <c r="H3" s="160">
        <v>6</v>
      </c>
      <c r="I3" s="164">
        <v>100</v>
      </c>
      <c r="J3" s="178" t="s">
        <v>1</v>
      </c>
      <c r="K3" s="178" t="s">
        <v>1</v>
      </c>
      <c r="L3" s="185"/>
    </row>
    <row r="4" spans="1:12" ht="20.100000000000001" customHeight="1">
      <c r="A4" s="141" t="s">
        <v>3606</v>
      </c>
      <c r="B4" s="209" t="s">
        <v>383</v>
      </c>
      <c r="C4" s="215" t="s">
        <v>1171</v>
      </c>
      <c r="D4" s="143" t="s">
        <v>159</v>
      </c>
      <c r="E4" s="142"/>
      <c r="F4" s="160">
        <v>3</v>
      </c>
      <c r="G4" s="164">
        <v>23.076923076923077</v>
      </c>
      <c r="H4" s="160">
        <v>1</v>
      </c>
      <c r="I4" s="164">
        <v>16.666666666666664</v>
      </c>
      <c r="J4" s="178" t="s">
        <v>1</v>
      </c>
      <c r="K4" s="178" t="s">
        <v>1</v>
      </c>
      <c r="L4" s="185"/>
    </row>
    <row r="5" spans="1:12" ht="20.100000000000001" customHeight="1">
      <c r="A5" s="99"/>
      <c r="B5" s="192"/>
      <c r="C5" s="210"/>
      <c r="D5" s="102" t="s">
        <v>160</v>
      </c>
      <c r="E5" s="100"/>
      <c r="F5" s="103"/>
      <c r="G5" s="104"/>
      <c r="H5" s="103"/>
      <c r="I5" s="104"/>
      <c r="J5" s="105"/>
      <c r="K5" s="105"/>
      <c r="L5" s="106"/>
    </row>
    <row r="6" spans="1:12" ht="20.100000000000001" customHeight="1">
      <c r="A6" s="99"/>
      <c r="B6" s="192"/>
      <c r="C6" s="210"/>
      <c r="D6" s="102" t="s">
        <v>161</v>
      </c>
      <c r="E6" s="100"/>
      <c r="F6" s="103"/>
      <c r="G6" s="104"/>
      <c r="H6" s="103"/>
      <c r="I6" s="104"/>
      <c r="J6" s="105"/>
      <c r="K6" s="105"/>
      <c r="L6" s="106"/>
    </row>
    <row r="7" spans="1:12" ht="20.100000000000001" customHeight="1">
      <c r="A7" s="99"/>
      <c r="B7" s="192"/>
      <c r="C7" s="210"/>
      <c r="D7" s="102" t="s">
        <v>384</v>
      </c>
      <c r="E7" s="100"/>
      <c r="F7" s="103"/>
      <c r="G7" s="104"/>
      <c r="H7" s="103"/>
      <c r="I7" s="104"/>
      <c r="J7" s="105"/>
      <c r="K7" s="105"/>
      <c r="L7" s="106"/>
    </row>
    <row r="8" spans="1:12" ht="20.100000000000001" customHeight="1">
      <c r="A8" s="99"/>
      <c r="B8" s="192"/>
      <c r="C8" s="210"/>
      <c r="D8" s="102" t="s">
        <v>385</v>
      </c>
      <c r="E8" s="100"/>
      <c r="F8" s="103"/>
      <c r="G8" s="104"/>
      <c r="H8" s="103"/>
      <c r="I8" s="104"/>
      <c r="J8" s="105"/>
      <c r="K8" s="105"/>
      <c r="L8" s="106"/>
    </row>
    <row r="9" spans="1:12" ht="20.100000000000001" customHeight="1">
      <c r="A9" s="99"/>
      <c r="B9" s="192"/>
      <c r="C9" s="210"/>
      <c r="D9" s="102" t="s">
        <v>162</v>
      </c>
      <c r="E9" s="100"/>
      <c r="F9" s="103"/>
      <c r="G9" s="104"/>
      <c r="H9" s="103"/>
      <c r="I9" s="104"/>
      <c r="J9" s="105"/>
      <c r="K9" s="105"/>
      <c r="L9" s="106"/>
    </row>
    <row r="10" spans="1:12" ht="20.100000000000001" customHeight="1">
      <c r="A10" s="99"/>
      <c r="B10" s="192"/>
      <c r="C10" s="210"/>
      <c r="D10" s="102" t="s">
        <v>163</v>
      </c>
      <c r="E10" s="100"/>
      <c r="F10" s="103">
        <v>1</v>
      </c>
      <c r="G10" s="104">
        <v>7.6923076923076925</v>
      </c>
      <c r="H10" s="103"/>
      <c r="I10" s="104"/>
      <c r="J10" s="105"/>
      <c r="K10" s="105"/>
      <c r="L10" s="106"/>
    </row>
    <row r="11" spans="1:12" ht="20.100000000000001" customHeight="1">
      <c r="A11" s="99"/>
      <c r="B11" s="192"/>
      <c r="C11" s="210"/>
      <c r="D11" s="102" t="s">
        <v>246</v>
      </c>
      <c r="E11" s="100"/>
      <c r="F11" s="103"/>
      <c r="G11" s="104"/>
      <c r="H11" s="103"/>
      <c r="I11" s="104"/>
      <c r="J11" s="105"/>
      <c r="K11" s="105"/>
      <c r="L11" s="106"/>
    </row>
    <row r="12" spans="1:12" ht="20.100000000000001" customHeight="1">
      <c r="A12" s="99"/>
      <c r="B12" s="192"/>
      <c r="C12" s="210"/>
      <c r="D12" s="102" t="s">
        <v>164</v>
      </c>
      <c r="E12" s="100"/>
      <c r="F12" s="103">
        <v>6</v>
      </c>
      <c r="G12" s="104">
        <v>46.153846153846153</v>
      </c>
      <c r="H12" s="103">
        <v>4</v>
      </c>
      <c r="I12" s="104">
        <v>66.666666666666657</v>
      </c>
      <c r="J12" s="105"/>
      <c r="K12" s="105"/>
      <c r="L12" s="106"/>
    </row>
    <row r="13" spans="1:12" ht="20.100000000000001" customHeight="1">
      <c r="A13" s="99"/>
      <c r="B13" s="192"/>
      <c r="C13" s="210"/>
      <c r="D13" s="102" t="s">
        <v>1970</v>
      </c>
      <c r="E13" s="100"/>
      <c r="F13" s="103"/>
      <c r="G13" s="104"/>
      <c r="H13" s="103"/>
      <c r="I13" s="104"/>
      <c r="J13" s="105"/>
      <c r="K13" s="105"/>
      <c r="L13" s="106"/>
    </row>
    <row r="14" spans="1:12" ht="20.100000000000001" customHeight="1">
      <c r="A14" s="99"/>
      <c r="B14" s="192"/>
      <c r="C14" s="210"/>
      <c r="D14" s="102" t="s">
        <v>165</v>
      </c>
      <c r="E14" s="100"/>
      <c r="F14" s="103"/>
      <c r="G14" s="104"/>
      <c r="H14" s="103"/>
      <c r="I14" s="104"/>
      <c r="J14" s="105"/>
      <c r="K14" s="105"/>
      <c r="L14" s="106"/>
    </row>
    <row r="15" spans="1:12" ht="20.100000000000001" customHeight="1">
      <c r="A15" s="99"/>
      <c r="B15" s="192"/>
      <c r="C15" s="210"/>
      <c r="D15" s="102" t="s">
        <v>1971</v>
      </c>
      <c r="E15" s="100"/>
      <c r="F15" s="103"/>
      <c r="G15" s="104"/>
      <c r="H15" s="103"/>
      <c r="I15" s="104"/>
      <c r="J15" s="105"/>
      <c r="K15" s="105"/>
      <c r="L15" s="106"/>
    </row>
    <row r="16" spans="1:12" ht="20.100000000000001" customHeight="1">
      <c r="A16" s="99"/>
      <c r="B16" s="192"/>
      <c r="C16" s="210"/>
      <c r="D16" s="102" t="s">
        <v>166</v>
      </c>
      <c r="E16" s="100"/>
      <c r="F16" s="103"/>
      <c r="G16" s="104"/>
      <c r="H16" s="103"/>
      <c r="I16" s="104"/>
      <c r="J16" s="105"/>
      <c r="K16" s="105"/>
      <c r="L16" s="106"/>
    </row>
    <row r="17" spans="1:12" ht="20.100000000000001" customHeight="1">
      <c r="A17" s="99"/>
      <c r="B17" s="192"/>
      <c r="C17" s="210"/>
      <c r="D17" s="102" t="s">
        <v>1972</v>
      </c>
      <c r="E17" s="100"/>
      <c r="F17" s="103"/>
      <c r="G17" s="104"/>
      <c r="H17" s="103"/>
      <c r="I17" s="104"/>
      <c r="J17" s="105"/>
      <c r="K17" s="105"/>
      <c r="L17" s="106"/>
    </row>
    <row r="18" spans="1:12" ht="20.100000000000001" customHeight="1">
      <c r="A18" s="99"/>
      <c r="B18" s="192"/>
      <c r="C18" s="210"/>
      <c r="D18" s="102" t="s">
        <v>1973</v>
      </c>
      <c r="E18" s="100"/>
      <c r="F18" s="103"/>
      <c r="G18" s="104"/>
      <c r="H18" s="103"/>
      <c r="I18" s="104"/>
      <c r="J18" s="105"/>
      <c r="K18" s="105"/>
      <c r="L18" s="106"/>
    </row>
    <row r="19" spans="1:12" ht="20.100000000000001" customHeight="1">
      <c r="A19" s="99"/>
      <c r="B19" s="192"/>
      <c r="C19" s="210"/>
      <c r="D19" s="102" t="s">
        <v>167</v>
      </c>
      <c r="E19" s="100"/>
      <c r="F19" s="103"/>
      <c r="G19" s="104"/>
      <c r="H19" s="103"/>
      <c r="I19" s="104"/>
      <c r="J19" s="105"/>
      <c r="K19" s="105"/>
      <c r="L19" s="106"/>
    </row>
    <row r="20" spans="1:12" ht="20.100000000000001" customHeight="1">
      <c r="A20" s="99"/>
      <c r="B20" s="192"/>
      <c r="C20" s="210"/>
      <c r="D20" s="102" t="s">
        <v>1974</v>
      </c>
      <c r="E20" s="100"/>
      <c r="F20" s="103"/>
      <c r="G20" s="104"/>
      <c r="H20" s="103"/>
      <c r="I20" s="104"/>
      <c r="J20" s="105"/>
      <c r="K20" s="105"/>
      <c r="L20" s="106"/>
    </row>
    <row r="21" spans="1:12" ht="20.100000000000001" customHeight="1">
      <c r="A21" s="99"/>
      <c r="B21" s="192"/>
      <c r="C21" s="210"/>
      <c r="D21" s="102" t="s">
        <v>168</v>
      </c>
      <c r="E21" s="100"/>
      <c r="F21" s="103"/>
      <c r="G21" s="104"/>
      <c r="H21" s="103"/>
      <c r="I21" s="104"/>
      <c r="J21" s="105"/>
      <c r="K21" s="105"/>
      <c r="L21" s="106"/>
    </row>
    <row r="22" spans="1:12" ht="20.100000000000001" customHeight="1">
      <c r="A22" s="99"/>
      <c r="B22" s="192"/>
      <c r="C22" s="210"/>
      <c r="D22" s="102" t="s">
        <v>1975</v>
      </c>
      <c r="E22" s="100"/>
      <c r="F22" s="103">
        <v>3</v>
      </c>
      <c r="G22" s="104">
        <v>23.076923076923077</v>
      </c>
      <c r="H22" s="103">
        <v>1</v>
      </c>
      <c r="I22" s="104">
        <v>16.666666666666664</v>
      </c>
      <c r="J22" s="105"/>
      <c r="K22" s="105"/>
      <c r="L22" s="106"/>
    </row>
    <row r="23" spans="1:12" ht="20.100000000000001" customHeight="1">
      <c r="A23" s="99"/>
      <c r="B23" s="192"/>
      <c r="C23" s="210"/>
      <c r="D23" s="102" t="s">
        <v>1976</v>
      </c>
      <c r="E23" s="100"/>
      <c r="F23" s="103"/>
      <c r="G23" s="104"/>
      <c r="H23" s="103"/>
      <c r="I23" s="104"/>
      <c r="J23" s="105"/>
      <c r="K23" s="105"/>
      <c r="L23" s="106"/>
    </row>
    <row r="24" spans="1:12" ht="20.100000000000001" customHeight="1">
      <c r="A24" s="99"/>
      <c r="B24" s="192"/>
      <c r="C24" s="210"/>
      <c r="D24" s="102" t="s">
        <v>169</v>
      </c>
      <c r="E24" s="100"/>
      <c r="F24" s="103"/>
      <c r="G24" s="104"/>
      <c r="H24" s="103"/>
      <c r="I24" s="104"/>
      <c r="J24" s="105"/>
      <c r="K24" s="105"/>
      <c r="L24" s="106"/>
    </row>
    <row r="25" spans="1:12" ht="20.100000000000001" customHeight="1">
      <c r="A25" s="141" t="s">
        <v>3607</v>
      </c>
      <c r="B25" s="209" t="s">
        <v>3292</v>
      </c>
      <c r="C25" s="215" t="s">
        <v>3293</v>
      </c>
      <c r="D25" s="143" t="s">
        <v>2515</v>
      </c>
      <c r="E25" s="209"/>
      <c r="F25" s="160">
        <v>3</v>
      </c>
      <c r="G25" s="164">
        <v>100</v>
      </c>
      <c r="H25" s="160"/>
      <c r="I25" s="164"/>
      <c r="J25" s="178" t="s">
        <v>1</v>
      </c>
      <c r="K25" s="178"/>
      <c r="L25" s="239"/>
    </row>
    <row r="26" spans="1:12" ht="20.100000000000001" customHeight="1">
      <c r="A26" s="118"/>
      <c r="B26" s="243"/>
      <c r="C26" s="244"/>
      <c r="D26" s="121" t="s">
        <v>3294</v>
      </c>
      <c r="E26" s="243"/>
      <c r="F26" s="122"/>
      <c r="G26" s="123"/>
      <c r="H26" s="122"/>
      <c r="I26" s="123"/>
      <c r="J26" s="123"/>
      <c r="K26" s="245"/>
      <c r="L26" s="246"/>
    </row>
    <row r="27" spans="1:12" ht="20.100000000000001" customHeight="1">
      <c r="A27" s="99" t="s">
        <v>3608</v>
      </c>
      <c r="B27" s="192" t="s">
        <v>3296</v>
      </c>
      <c r="C27" s="212" t="str">
        <f>A25&amp;"에서 2번 응답자"</f>
        <v>E4a02001005에서 2번 응답자</v>
      </c>
      <c r="D27" s="143" t="s">
        <v>3299</v>
      </c>
      <c r="E27" s="192"/>
      <c r="F27" s="103"/>
      <c r="G27" s="104"/>
      <c r="H27" s="103"/>
      <c r="I27" s="104"/>
      <c r="J27" s="178" t="s">
        <v>1</v>
      </c>
      <c r="K27" s="176"/>
      <c r="L27" s="240"/>
    </row>
    <row r="28" spans="1:12" ht="20.100000000000001" customHeight="1">
      <c r="A28" s="99"/>
      <c r="B28" s="192"/>
      <c r="C28" s="210"/>
      <c r="D28" s="102" t="s">
        <v>3300</v>
      </c>
      <c r="E28" s="192"/>
      <c r="F28" s="103"/>
      <c r="G28" s="104"/>
      <c r="H28" s="103"/>
      <c r="I28" s="104"/>
      <c r="J28" s="104"/>
      <c r="K28" s="176"/>
      <c r="L28" s="240"/>
    </row>
    <row r="29" spans="1:12" ht="20.100000000000001" customHeight="1">
      <c r="A29" s="99"/>
      <c r="B29" s="192"/>
      <c r="C29" s="210"/>
      <c r="D29" s="102" t="s">
        <v>3301</v>
      </c>
      <c r="E29" s="192"/>
      <c r="F29" s="103"/>
      <c r="G29" s="104"/>
      <c r="H29" s="103"/>
      <c r="I29" s="104"/>
      <c r="J29" s="104"/>
      <c r="K29" s="176"/>
      <c r="L29" s="240"/>
    </row>
    <row r="30" spans="1:12" ht="20.100000000000001" customHeight="1">
      <c r="A30" s="99"/>
      <c r="B30" s="192"/>
      <c r="C30" s="210"/>
      <c r="D30" s="102" t="s">
        <v>3526</v>
      </c>
      <c r="E30" s="192"/>
      <c r="F30" s="103"/>
      <c r="G30" s="104"/>
      <c r="H30" s="103"/>
      <c r="I30" s="104"/>
      <c r="J30" s="104"/>
      <c r="K30" s="176"/>
      <c r="L30" s="240"/>
    </row>
    <row r="31" spans="1:12" ht="20.100000000000001" customHeight="1">
      <c r="A31" s="118"/>
      <c r="B31" s="243"/>
      <c r="C31" s="244"/>
      <c r="D31" s="121" t="s">
        <v>3525</v>
      </c>
      <c r="E31" s="243"/>
      <c r="F31" s="122"/>
      <c r="G31" s="123"/>
      <c r="H31" s="122"/>
      <c r="I31" s="123"/>
      <c r="J31" s="123"/>
      <c r="K31" s="245"/>
      <c r="L31" s="246"/>
    </row>
    <row r="32" spans="1:12" ht="20.100000000000001" customHeight="1">
      <c r="A32" s="99" t="s">
        <v>3609</v>
      </c>
      <c r="B32" s="192" t="s">
        <v>3298</v>
      </c>
      <c r="C32" s="210" t="str">
        <f>A27&amp;"에서 2번 응답자"</f>
        <v>E4a02001006에서 2번 응답자</v>
      </c>
      <c r="D32" s="102"/>
      <c r="E32" s="192"/>
      <c r="F32" s="103"/>
      <c r="G32" s="104"/>
      <c r="H32" s="103"/>
      <c r="I32" s="104"/>
      <c r="J32" s="178" t="s">
        <v>1</v>
      </c>
      <c r="K32" s="176"/>
      <c r="L32" s="240"/>
    </row>
    <row r="33" spans="1:12" ht="20.100000000000001" customHeight="1">
      <c r="A33" s="141" t="s">
        <v>3610</v>
      </c>
      <c r="B33" s="209" t="s">
        <v>386</v>
      </c>
      <c r="C33" s="215" t="s">
        <v>1171</v>
      </c>
      <c r="D33" s="143"/>
      <c r="E33" s="142"/>
      <c r="F33" s="160">
        <v>13</v>
      </c>
      <c r="G33" s="164">
        <v>100</v>
      </c>
      <c r="H33" s="160">
        <v>6</v>
      </c>
      <c r="I33" s="164">
        <v>100</v>
      </c>
      <c r="J33" s="178" t="s">
        <v>1</v>
      </c>
      <c r="K33" s="178" t="s">
        <v>1</v>
      </c>
      <c r="L33" s="185"/>
    </row>
    <row r="34" spans="1:12" ht="20.100000000000001" customHeight="1">
      <c r="A34" s="141" t="s">
        <v>3611</v>
      </c>
      <c r="B34" s="209" t="s">
        <v>387</v>
      </c>
      <c r="C34" s="215" t="s">
        <v>1171</v>
      </c>
      <c r="D34" s="143" t="s">
        <v>170</v>
      </c>
      <c r="E34" s="142"/>
      <c r="F34" s="160"/>
      <c r="G34" s="164"/>
      <c r="H34" s="160"/>
      <c r="I34" s="164"/>
      <c r="J34" s="178" t="s">
        <v>1</v>
      </c>
      <c r="K34" s="178" t="s">
        <v>1</v>
      </c>
      <c r="L34" s="185"/>
    </row>
    <row r="35" spans="1:12" ht="20.100000000000001" customHeight="1">
      <c r="A35" s="99"/>
      <c r="B35" s="192"/>
      <c r="C35" s="210"/>
      <c r="D35" s="102" t="s">
        <v>388</v>
      </c>
      <c r="E35" s="100"/>
      <c r="F35" s="103"/>
      <c r="G35" s="104"/>
      <c r="H35" s="103"/>
      <c r="I35" s="104"/>
      <c r="J35" s="105"/>
      <c r="K35" s="105"/>
      <c r="L35" s="106"/>
    </row>
    <row r="36" spans="1:12" ht="20.100000000000001" customHeight="1">
      <c r="A36" s="99"/>
      <c r="B36" s="192"/>
      <c r="C36" s="210"/>
      <c r="D36" s="102" t="s">
        <v>389</v>
      </c>
      <c r="E36" s="100"/>
      <c r="F36" s="103">
        <v>1</v>
      </c>
      <c r="G36" s="104">
        <v>7.6923076923076925</v>
      </c>
      <c r="H36" s="103">
        <v>1</v>
      </c>
      <c r="I36" s="104">
        <v>16.666666666666664</v>
      </c>
      <c r="J36" s="105"/>
      <c r="K36" s="105"/>
      <c r="L36" s="106"/>
    </row>
    <row r="37" spans="1:12" ht="20.100000000000001" customHeight="1">
      <c r="A37" s="99"/>
      <c r="B37" s="192"/>
      <c r="C37" s="210"/>
      <c r="D37" s="102" t="s">
        <v>390</v>
      </c>
      <c r="E37" s="100"/>
      <c r="F37" s="103">
        <v>6</v>
      </c>
      <c r="G37" s="104">
        <v>46.153846153846153</v>
      </c>
      <c r="H37" s="103">
        <v>3</v>
      </c>
      <c r="I37" s="104">
        <v>50</v>
      </c>
      <c r="J37" s="105"/>
      <c r="K37" s="105"/>
      <c r="L37" s="106"/>
    </row>
    <row r="38" spans="1:12" ht="20.100000000000001" customHeight="1">
      <c r="A38" s="99"/>
      <c r="B38" s="192"/>
      <c r="C38" s="210"/>
      <c r="D38" s="102" t="s">
        <v>391</v>
      </c>
      <c r="E38" s="100"/>
      <c r="F38" s="103">
        <v>1</v>
      </c>
      <c r="G38" s="104">
        <v>7.6923076923076925</v>
      </c>
      <c r="H38" s="103"/>
      <c r="I38" s="104"/>
      <c r="J38" s="105"/>
      <c r="K38" s="105"/>
      <c r="L38" s="106"/>
    </row>
    <row r="39" spans="1:12" ht="20.100000000000001" customHeight="1">
      <c r="A39" s="99"/>
      <c r="B39" s="192"/>
      <c r="C39" s="210"/>
      <c r="D39" s="102" t="s">
        <v>392</v>
      </c>
      <c r="E39" s="100"/>
      <c r="F39" s="103">
        <v>2</v>
      </c>
      <c r="G39" s="104">
        <v>15.384615384615385</v>
      </c>
      <c r="H39" s="103">
        <v>1</v>
      </c>
      <c r="I39" s="104">
        <v>16.666666666666664</v>
      </c>
      <c r="J39" s="105"/>
      <c r="K39" s="105"/>
      <c r="L39" s="106"/>
    </row>
    <row r="40" spans="1:12" ht="20.100000000000001" customHeight="1">
      <c r="A40" s="99"/>
      <c r="B40" s="192"/>
      <c r="C40" s="210"/>
      <c r="D40" s="102" t="s">
        <v>393</v>
      </c>
      <c r="E40" s="100"/>
      <c r="F40" s="103"/>
      <c r="G40" s="104"/>
      <c r="H40" s="103"/>
      <c r="I40" s="104"/>
      <c r="J40" s="105"/>
      <c r="K40" s="105"/>
      <c r="L40" s="106"/>
    </row>
    <row r="41" spans="1:12" ht="20.100000000000001" customHeight="1">
      <c r="A41" s="99"/>
      <c r="B41" s="192"/>
      <c r="C41" s="210"/>
      <c r="D41" s="102" t="s">
        <v>394</v>
      </c>
      <c r="E41" s="100"/>
      <c r="F41" s="103"/>
      <c r="G41" s="104"/>
      <c r="H41" s="103"/>
      <c r="I41" s="104"/>
      <c r="J41" s="105"/>
      <c r="K41" s="105"/>
      <c r="L41" s="106"/>
    </row>
    <row r="42" spans="1:12" ht="20.100000000000001" customHeight="1">
      <c r="A42" s="99"/>
      <c r="B42" s="192"/>
      <c r="C42" s="210"/>
      <c r="D42" s="102" t="s">
        <v>395</v>
      </c>
      <c r="E42" s="100"/>
      <c r="F42" s="103">
        <v>3</v>
      </c>
      <c r="G42" s="104">
        <v>23.076923076923077</v>
      </c>
      <c r="H42" s="103">
        <v>1</v>
      </c>
      <c r="I42" s="104">
        <v>16.666666666666664</v>
      </c>
      <c r="J42" s="105"/>
      <c r="K42" s="105"/>
      <c r="L42" s="106"/>
    </row>
    <row r="43" spans="1:12" ht="20.100000000000001" customHeight="1">
      <c r="A43" s="99"/>
      <c r="B43" s="192"/>
      <c r="C43" s="210"/>
      <c r="D43" s="102" t="s">
        <v>1997</v>
      </c>
      <c r="E43" s="100"/>
      <c r="F43" s="103"/>
      <c r="G43" s="104"/>
      <c r="H43" s="103"/>
      <c r="I43" s="104"/>
      <c r="J43" s="105"/>
      <c r="K43" s="105"/>
      <c r="L43" s="106"/>
    </row>
    <row r="44" spans="1:12" ht="20.100000000000001" customHeight="1">
      <c r="A44" s="141" t="s">
        <v>3612</v>
      </c>
      <c r="B44" s="209" t="s">
        <v>970</v>
      </c>
      <c r="C44" s="215" t="s">
        <v>3527</v>
      </c>
      <c r="D44" s="143"/>
      <c r="E44" s="142"/>
      <c r="F44" s="160">
        <v>10</v>
      </c>
      <c r="G44" s="164">
        <v>100</v>
      </c>
      <c r="H44" s="160">
        <v>6</v>
      </c>
      <c r="I44" s="164">
        <v>100</v>
      </c>
      <c r="J44" s="178" t="s">
        <v>1</v>
      </c>
      <c r="K44" s="178" t="s">
        <v>1</v>
      </c>
      <c r="L44" s="185"/>
    </row>
    <row r="45" spans="1:12" ht="20.100000000000001" customHeight="1">
      <c r="A45" s="141" t="s">
        <v>3613</v>
      </c>
      <c r="B45" s="209" t="s">
        <v>971</v>
      </c>
      <c r="C45" s="215"/>
      <c r="D45" s="143"/>
      <c r="E45" s="142" t="s">
        <v>112</v>
      </c>
      <c r="F45" s="160">
        <v>10</v>
      </c>
      <c r="G45" s="164">
        <v>100</v>
      </c>
      <c r="H45" s="160">
        <v>6</v>
      </c>
      <c r="I45" s="164">
        <v>100</v>
      </c>
      <c r="J45" s="178" t="s">
        <v>1</v>
      </c>
      <c r="K45" s="178" t="s">
        <v>1</v>
      </c>
      <c r="L45" s="185"/>
    </row>
    <row r="46" spans="1:12" ht="20.100000000000001" customHeight="1">
      <c r="A46" s="99"/>
      <c r="B46" s="192"/>
      <c r="C46" s="222"/>
      <c r="D46" s="102" t="s">
        <v>111</v>
      </c>
      <c r="E46" s="100"/>
      <c r="F46" s="103"/>
      <c r="G46" s="104"/>
      <c r="H46" s="103"/>
      <c r="I46" s="104"/>
      <c r="J46" s="105"/>
      <c r="K46" s="105"/>
      <c r="L46" s="106"/>
    </row>
    <row r="47" spans="1:12" ht="20.100000000000001" customHeight="1">
      <c r="A47" s="99"/>
      <c r="B47" s="192"/>
      <c r="C47" s="222"/>
      <c r="D47" s="102" t="s">
        <v>113</v>
      </c>
      <c r="E47" s="100"/>
      <c r="F47" s="103"/>
      <c r="G47" s="104"/>
      <c r="H47" s="103"/>
      <c r="I47" s="104"/>
      <c r="J47" s="105"/>
      <c r="K47" s="105"/>
      <c r="L47" s="106"/>
    </row>
    <row r="48" spans="1:12" ht="20.100000000000001" customHeight="1">
      <c r="A48" s="141" t="s">
        <v>3614</v>
      </c>
      <c r="B48" s="209" t="s">
        <v>972</v>
      </c>
      <c r="C48" s="249" t="str">
        <f>A45&amp;"에서 모름/무응답"</f>
        <v>E4b02002002에서 모름/무응답</v>
      </c>
      <c r="D48" s="143" t="s">
        <v>114</v>
      </c>
      <c r="E48" s="142"/>
      <c r="F48" s="160"/>
      <c r="G48" s="164"/>
      <c r="H48" s="160"/>
      <c r="I48" s="164"/>
      <c r="J48" s="178" t="s">
        <v>1</v>
      </c>
      <c r="K48" s="178" t="s">
        <v>1</v>
      </c>
      <c r="L48" s="185"/>
    </row>
    <row r="49" spans="1:12" ht="20.100000000000001" customHeight="1">
      <c r="A49" s="99"/>
      <c r="B49" s="192"/>
      <c r="C49" s="210"/>
      <c r="D49" s="102" t="s">
        <v>115</v>
      </c>
      <c r="E49" s="100"/>
      <c r="F49" s="103"/>
      <c r="G49" s="104"/>
      <c r="H49" s="103"/>
      <c r="I49" s="104"/>
      <c r="J49" s="105"/>
      <c r="K49" s="105"/>
      <c r="L49" s="106"/>
    </row>
    <row r="50" spans="1:12" ht="20.100000000000001" customHeight="1">
      <c r="A50" s="99"/>
      <c r="B50" s="192"/>
      <c r="C50" s="210"/>
      <c r="D50" s="102" t="s">
        <v>116</v>
      </c>
      <c r="E50" s="100"/>
      <c r="F50" s="103"/>
      <c r="G50" s="104"/>
      <c r="H50" s="103"/>
      <c r="I50" s="104"/>
      <c r="J50" s="105"/>
      <c r="K50" s="105"/>
      <c r="L50" s="106"/>
    </row>
    <row r="51" spans="1:12" ht="20.100000000000001" customHeight="1">
      <c r="A51" s="99"/>
      <c r="B51" s="192"/>
      <c r="C51" s="210"/>
      <c r="D51" s="102" t="s">
        <v>117</v>
      </c>
      <c r="E51" s="100"/>
      <c r="F51" s="103"/>
      <c r="G51" s="104"/>
      <c r="H51" s="103"/>
      <c r="I51" s="104"/>
      <c r="J51" s="105"/>
      <c r="K51" s="105"/>
      <c r="L51" s="106"/>
    </row>
    <row r="52" spans="1:12" ht="20.100000000000001" customHeight="1">
      <c r="A52" s="141" t="s">
        <v>3615</v>
      </c>
      <c r="B52" s="209" t="s">
        <v>973</v>
      </c>
      <c r="C52" s="215" t="s">
        <v>3527</v>
      </c>
      <c r="D52" s="143" t="s">
        <v>974</v>
      </c>
      <c r="E52" s="142"/>
      <c r="F52" s="160">
        <v>9</v>
      </c>
      <c r="G52" s="164">
        <v>90</v>
      </c>
      <c r="H52" s="160">
        <v>3</v>
      </c>
      <c r="I52" s="164">
        <v>50</v>
      </c>
      <c r="J52" s="178" t="s">
        <v>1</v>
      </c>
      <c r="K52" s="178" t="s">
        <v>1</v>
      </c>
      <c r="L52" s="185"/>
    </row>
    <row r="53" spans="1:12" ht="20.100000000000001" customHeight="1">
      <c r="A53" s="99"/>
      <c r="B53" s="192"/>
      <c r="C53" s="210"/>
      <c r="D53" s="102" t="s">
        <v>975</v>
      </c>
      <c r="E53" s="100"/>
      <c r="F53" s="103"/>
      <c r="G53" s="104"/>
      <c r="H53" s="103">
        <v>1</v>
      </c>
      <c r="I53" s="104">
        <v>16.666666666666664</v>
      </c>
      <c r="J53" s="105"/>
      <c r="K53" s="105"/>
      <c r="L53" s="106"/>
    </row>
    <row r="54" spans="1:12" ht="20.100000000000001" customHeight="1">
      <c r="A54" s="99"/>
      <c r="B54" s="192"/>
      <c r="C54" s="210"/>
      <c r="D54" s="102" t="s">
        <v>976</v>
      </c>
      <c r="E54" s="100"/>
      <c r="F54" s="103"/>
      <c r="G54" s="104"/>
      <c r="H54" s="103"/>
      <c r="I54" s="104"/>
      <c r="J54" s="105"/>
      <c r="K54" s="105"/>
      <c r="L54" s="106"/>
    </row>
    <row r="55" spans="1:12" ht="20.100000000000001" customHeight="1">
      <c r="A55" s="99"/>
      <c r="B55" s="192"/>
      <c r="C55" s="210"/>
      <c r="D55" s="102" t="s">
        <v>977</v>
      </c>
      <c r="E55" s="100"/>
      <c r="F55" s="103"/>
      <c r="G55" s="104"/>
      <c r="H55" s="103">
        <v>1</v>
      </c>
      <c r="I55" s="104">
        <v>16.666666666666664</v>
      </c>
      <c r="J55" s="105"/>
      <c r="K55" s="105"/>
      <c r="L55" s="106"/>
    </row>
    <row r="56" spans="1:12" ht="20.100000000000001" customHeight="1">
      <c r="A56" s="99"/>
      <c r="B56" s="192"/>
      <c r="C56" s="210"/>
      <c r="D56" s="102" t="s">
        <v>978</v>
      </c>
      <c r="E56" s="100"/>
      <c r="F56" s="103"/>
      <c r="G56" s="104"/>
      <c r="H56" s="103"/>
      <c r="I56" s="104"/>
      <c r="J56" s="105"/>
      <c r="K56" s="105"/>
      <c r="L56" s="106"/>
    </row>
    <row r="57" spans="1:12" ht="20.100000000000001" customHeight="1">
      <c r="A57" s="99"/>
      <c r="B57" s="192"/>
      <c r="C57" s="210"/>
      <c r="D57" s="102" t="s">
        <v>979</v>
      </c>
      <c r="E57" s="100"/>
      <c r="F57" s="103"/>
      <c r="G57" s="104"/>
      <c r="H57" s="103"/>
      <c r="I57" s="104"/>
      <c r="J57" s="105"/>
      <c r="K57" s="105"/>
      <c r="L57" s="106"/>
    </row>
    <row r="58" spans="1:12" ht="20.100000000000001" customHeight="1">
      <c r="A58" s="99"/>
      <c r="B58" s="192"/>
      <c r="C58" s="210"/>
      <c r="D58" s="102" t="s">
        <v>980</v>
      </c>
      <c r="E58" s="100"/>
      <c r="F58" s="103"/>
      <c r="G58" s="104"/>
      <c r="H58" s="103"/>
      <c r="I58" s="104"/>
      <c r="J58" s="105"/>
      <c r="K58" s="105"/>
      <c r="L58" s="106"/>
    </row>
    <row r="59" spans="1:12" ht="20.100000000000001" customHeight="1">
      <c r="A59" s="99"/>
      <c r="B59" s="192"/>
      <c r="C59" s="210"/>
      <c r="D59" s="102" t="s">
        <v>981</v>
      </c>
      <c r="E59" s="100"/>
      <c r="F59" s="103">
        <v>1</v>
      </c>
      <c r="G59" s="104">
        <v>10</v>
      </c>
      <c r="H59" s="103">
        <v>1</v>
      </c>
      <c r="I59" s="104">
        <v>16.666666666666664</v>
      </c>
      <c r="J59" s="105"/>
      <c r="K59" s="105"/>
      <c r="L59" s="106"/>
    </row>
    <row r="60" spans="1:12" ht="20.100000000000001" customHeight="1">
      <c r="A60" s="99"/>
      <c r="B60" s="192"/>
      <c r="C60" s="222"/>
      <c r="D60" s="102" t="s">
        <v>366</v>
      </c>
      <c r="E60" s="100"/>
      <c r="F60" s="103"/>
      <c r="G60" s="104"/>
      <c r="H60" s="103"/>
      <c r="I60" s="104"/>
      <c r="J60" s="105"/>
      <c r="K60" s="105"/>
      <c r="L60" s="106"/>
    </row>
    <row r="61" spans="1:12" ht="20.100000000000001" customHeight="1">
      <c r="A61" s="107"/>
      <c r="B61" s="194"/>
      <c r="C61" s="213"/>
      <c r="D61" s="110" t="s">
        <v>1998</v>
      </c>
      <c r="E61" s="108"/>
      <c r="F61" s="111"/>
      <c r="G61" s="112"/>
      <c r="H61" s="111"/>
      <c r="I61" s="112"/>
      <c r="J61" s="114"/>
      <c r="K61" s="114"/>
      <c r="L61" s="115"/>
    </row>
    <row r="62" spans="1:12" ht="20.100000000000001" customHeight="1">
      <c r="A62" s="250" t="s">
        <v>3616</v>
      </c>
      <c r="B62" s="251" t="s">
        <v>982</v>
      </c>
      <c r="C62" s="251" t="str">
        <f>A52&amp;"에서 9번 응답자"</f>
        <v>E4b02003001에서 9번 응답자</v>
      </c>
      <c r="D62" s="252"/>
      <c r="E62" s="253"/>
      <c r="F62" s="254"/>
      <c r="G62" s="255"/>
      <c r="H62" s="254"/>
      <c r="I62" s="255"/>
      <c r="J62" s="256" t="s">
        <v>1</v>
      </c>
      <c r="K62" s="256" t="s">
        <v>1</v>
      </c>
      <c r="L62" s="257"/>
    </row>
    <row r="63" spans="1:12" ht="20.100000000000001" customHeight="1">
      <c r="A63" s="99" t="s">
        <v>3617</v>
      </c>
      <c r="B63" s="192" t="s">
        <v>3528</v>
      </c>
      <c r="C63" s="215" t="s">
        <v>3529</v>
      </c>
      <c r="D63" s="143" t="s">
        <v>3062</v>
      </c>
      <c r="E63" s="100"/>
      <c r="F63" s="103">
        <v>3</v>
      </c>
      <c r="G63" s="104">
        <v>100</v>
      </c>
      <c r="H63" s="103"/>
      <c r="I63" s="104"/>
      <c r="J63" s="178" t="s">
        <v>1</v>
      </c>
      <c r="K63" s="104"/>
      <c r="L63" s="106"/>
    </row>
    <row r="64" spans="1:12" ht="20.100000000000001" customHeight="1">
      <c r="A64" s="99"/>
      <c r="B64" s="192"/>
      <c r="C64" s="210"/>
      <c r="D64" s="102" t="s">
        <v>3063</v>
      </c>
      <c r="E64" s="100"/>
      <c r="F64" s="103"/>
      <c r="G64" s="104"/>
      <c r="H64" s="103"/>
      <c r="I64" s="104"/>
      <c r="J64" s="104"/>
      <c r="K64" s="104"/>
      <c r="L64" s="106"/>
    </row>
    <row r="65" spans="1:12" ht="20.100000000000001" customHeight="1">
      <c r="A65" s="141" t="s">
        <v>3618</v>
      </c>
      <c r="B65" s="209" t="s">
        <v>983</v>
      </c>
      <c r="C65" s="215" t="s">
        <v>2207</v>
      </c>
      <c r="D65" s="143"/>
      <c r="E65" s="142"/>
      <c r="F65" s="160">
        <v>13</v>
      </c>
      <c r="G65" s="164">
        <v>100</v>
      </c>
      <c r="H65" s="160">
        <v>6</v>
      </c>
      <c r="I65" s="164">
        <v>100</v>
      </c>
      <c r="J65" s="178" t="s">
        <v>1</v>
      </c>
      <c r="K65" s="178" t="s">
        <v>1</v>
      </c>
      <c r="L65" s="185"/>
    </row>
    <row r="66" spans="1:12" ht="20.100000000000001" customHeight="1">
      <c r="A66" s="141" t="s">
        <v>3619</v>
      </c>
      <c r="B66" s="209" t="s">
        <v>515</v>
      </c>
      <c r="C66" s="215" t="s">
        <v>1171</v>
      </c>
      <c r="D66" s="143"/>
      <c r="E66" s="142"/>
      <c r="F66" s="160">
        <v>13</v>
      </c>
      <c r="G66" s="164">
        <v>100</v>
      </c>
      <c r="H66" s="160">
        <v>6</v>
      </c>
      <c r="I66" s="164">
        <v>100</v>
      </c>
      <c r="J66" s="178" t="s">
        <v>1</v>
      </c>
      <c r="K66" s="178" t="s">
        <v>1</v>
      </c>
      <c r="L66" s="185"/>
    </row>
    <row r="67" spans="1:12" ht="20.100000000000001" customHeight="1">
      <c r="A67" s="141" t="s">
        <v>3620</v>
      </c>
      <c r="B67" s="209" t="s">
        <v>831</v>
      </c>
      <c r="C67" s="215" t="s">
        <v>1171</v>
      </c>
      <c r="D67" s="143"/>
      <c r="E67" s="142"/>
      <c r="F67" s="160">
        <v>13</v>
      </c>
      <c r="G67" s="164">
        <v>100</v>
      </c>
      <c r="H67" s="160">
        <v>6</v>
      </c>
      <c r="I67" s="164">
        <v>100</v>
      </c>
      <c r="J67" s="178" t="s">
        <v>1</v>
      </c>
      <c r="K67" s="178" t="s">
        <v>1</v>
      </c>
      <c r="L67" s="185"/>
    </row>
    <row r="68" spans="1:12" ht="20.100000000000001" customHeight="1">
      <c r="A68" s="141" t="s">
        <v>3621</v>
      </c>
      <c r="B68" s="209" t="s">
        <v>902</v>
      </c>
      <c r="C68" s="215" t="s">
        <v>1171</v>
      </c>
      <c r="D68" s="143" t="s">
        <v>903</v>
      </c>
      <c r="E68" s="142"/>
      <c r="F68" s="160">
        <v>11</v>
      </c>
      <c r="G68" s="164">
        <v>84.615384615384613</v>
      </c>
      <c r="H68" s="160">
        <v>5</v>
      </c>
      <c r="I68" s="164">
        <v>83.333333333333343</v>
      </c>
      <c r="J68" s="178" t="s">
        <v>1</v>
      </c>
      <c r="K68" s="178" t="s">
        <v>1</v>
      </c>
      <c r="L68" s="185"/>
    </row>
    <row r="69" spans="1:12" ht="20.100000000000001" customHeight="1">
      <c r="A69" s="99"/>
      <c r="B69" s="192"/>
      <c r="C69" s="222"/>
      <c r="D69" s="102" t="s">
        <v>904</v>
      </c>
      <c r="E69" s="100"/>
      <c r="F69" s="103">
        <v>2</v>
      </c>
      <c r="G69" s="104">
        <v>15.384615384615385</v>
      </c>
      <c r="H69" s="103">
        <v>1</v>
      </c>
      <c r="I69" s="104">
        <v>16.666666666666664</v>
      </c>
      <c r="J69" s="105"/>
      <c r="K69" s="105"/>
      <c r="L69" s="106"/>
    </row>
    <row r="70" spans="1:12" ht="20.100000000000001" customHeight="1">
      <c r="A70" s="141" t="s">
        <v>3622</v>
      </c>
      <c r="B70" s="209" t="s">
        <v>480</v>
      </c>
      <c r="C70" s="215" t="s">
        <v>1171</v>
      </c>
      <c r="D70" s="143" t="s">
        <v>89</v>
      </c>
      <c r="E70" s="142"/>
      <c r="F70" s="160">
        <v>2</v>
      </c>
      <c r="G70" s="164">
        <v>15.384615384615385</v>
      </c>
      <c r="H70" s="160">
        <v>3</v>
      </c>
      <c r="I70" s="164">
        <v>50</v>
      </c>
      <c r="J70" s="178" t="s">
        <v>1</v>
      </c>
      <c r="K70" s="178" t="s">
        <v>1</v>
      </c>
      <c r="L70" s="185"/>
    </row>
    <row r="71" spans="1:12" ht="20.100000000000001" customHeight="1">
      <c r="A71" s="107"/>
      <c r="B71" s="194"/>
      <c r="C71" s="213"/>
      <c r="D71" s="110" t="s">
        <v>90</v>
      </c>
      <c r="E71" s="108"/>
      <c r="F71" s="111">
        <v>11</v>
      </c>
      <c r="G71" s="112">
        <v>84.615384615384613</v>
      </c>
      <c r="H71" s="111">
        <v>3</v>
      </c>
      <c r="I71" s="112">
        <v>50</v>
      </c>
      <c r="J71" s="114"/>
      <c r="K71" s="114"/>
      <c r="L71" s="115"/>
    </row>
    <row r="72" spans="1:12" ht="20.100000000000001" customHeight="1">
      <c r="A72" s="99" t="s">
        <v>3623</v>
      </c>
      <c r="B72" s="192" t="s">
        <v>905</v>
      </c>
      <c r="C72" s="222" t="s">
        <v>1171</v>
      </c>
      <c r="D72" s="143" t="s">
        <v>89</v>
      </c>
      <c r="E72" s="100"/>
      <c r="F72" s="103">
        <v>2</v>
      </c>
      <c r="G72" s="104">
        <v>15.384615384615385</v>
      </c>
      <c r="H72" s="103">
        <v>3</v>
      </c>
      <c r="I72" s="104">
        <v>50</v>
      </c>
      <c r="J72" s="178" t="s">
        <v>1</v>
      </c>
      <c r="K72" s="178" t="s">
        <v>1</v>
      </c>
      <c r="L72" s="106"/>
    </row>
    <row r="73" spans="1:12" ht="20.100000000000001" customHeight="1">
      <c r="A73" s="99"/>
      <c r="B73" s="192"/>
      <c r="C73" s="222"/>
      <c r="D73" s="102" t="s">
        <v>90</v>
      </c>
      <c r="E73" s="100"/>
      <c r="F73" s="103">
        <v>11</v>
      </c>
      <c r="G73" s="104">
        <v>84.615384615384613</v>
      </c>
      <c r="H73" s="103">
        <v>3</v>
      </c>
      <c r="I73" s="104">
        <v>50</v>
      </c>
      <c r="J73" s="105"/>
      <c r="K73" s="105"/>
      <c r="L73" s="106"/>
    </row>
    <row r="74" spans="1:12" ht="20.100000000000001" customHeight="1">
      <c r="A74" s="141" t="s">
        <v>3624</v>
      </c>
      <c r="B74" s="209" t="s">
        <v>582</v>
      </c>
      <c r="C74" s="215" t="s">
        <v>1171</v>
      </c>
      <c r="D74" s="143" t="s">
        <v>407</v>
      </c>
      <c r="E74" s="142"/>
      <c r="F74" s="160"/>
      <c r="G74" s="164"/>
      <c r="H74" s="160"/>
      <c r="I74" s="164"/>
      <c r="J74" s="178" t="s">
        <v>1</v>
      </c>
      <c r="K74" s="178" t="s">
        <v>1</v>
      </c>
      <c r="L74" s="185"/>
    </row>
    <row r="75" spans="1:12" ht="20.100000000000001" customHeight="1">
      <c r="A75" s="99"/>
      <c r="B75" s="192"/>
      <c r="C75" s="222"/>
      <c r="D75" s="102" t="s">
        <v>906</v>
      </c>
      <c r="E75" s="100"/>
      <c r="F75" s="103">
        <v>12</v>
      </c>
      <c r="G75" s="104">
        <v>92.307692307692307</v>
      </c>
      <c r="H75" s="103">
        <v>4</v>
      </c>
      <c r="I75" s="104">
        <v>66.666666666666657</v>
      </c>
      <c r="J75" s="105"/>
      <c r="K75" s="105"/>
      <c r="L75" s="106"/>
    </row>
    <row r="76" spans="1:12" ht="20.100000000000001" customHeight="1">
      <c r="A76" s="99"/>
      <c r="B76" s="192"/>
      <c r="C76" s="222"/>
      <c r="D76" s="102" t="s">
        <v>409</v>
      </c>
      <c r="E76" s="100"/>
      <c r="F76" s="103">
        <v>1</v>
      </c>
      <c r="G76" s="104">
        <v>7.6923076923076925</v>
      </c>
      <c r="H76" s="103">
        <v>2</v>
      </c>
      <c r="I76" s="104">
        <v>33.333333333333329</v>
      </c>
      <c r="J76" s="105"/>
      <c r="K76" s="105"/>
      <c r="L76" s="106"/>
    </row>
    <row r="77" spans="1:12" ht="20.100000000000001" customHeight="1">
      <c r="A77" s="141" t="s">
        <v>3625</v>
      </c>
      <c r="B77" s="209" t="s">
        <v>984</v>
      </c>
      <c r="C77" s="215" t="s">
        <v>1171</v>
      </c>
      <c r="D77" s="143" t="s">
        <v>400</v>
      </c>
      <c r="E77" s="142"/>
      <c r="F77" s="160">
        <v>8</v>
      </c>
      <c r="G77" s="164">
        <v>61.53846153846154</v>
      </c>
      <c r="H77" s="160">
        <v>4</v>
      </c>
      <c r="I77" s="164">
        <v>66.666666666666657</v>
      </c>
      <c r="J77" s="178" t="s">
        <v>1</v>
      </c>
      <c r="K77" s="178" t="s">
        <v>1</v>
      </c>
      <c r="L77" s="185"/>
    </row>
    <row r="78" spans="1:12" ht="20.100000000000001" customHeight="1">
      <c r="A78" s="99"/>
      <c r="B78" s="192"/>
      <c r="C78" s="222"/>
      <c r="D78" s="102" t="s">
        <v>2357</v>
      </c>
      <c r="E78" s="100"/>
      <c r="F78" s="103">
        <v>5</v>
      </c>
      <c r="G78" s="104">
        <v>38.46153846153846</v>
      </c>
      <c r="H78" s="103">
        <v>2</v>
      </c>
      <c r="I78" s="104">
        <v>33.333333333333329</v>
      </c>
      <c r="J78" s="105"/>
      <c r="K78" s="105"/>
      <c r="L78" s="106"/>
    </row>
    <row r="79" spans="1:12" ht="20.100000000000001" customHeight="1">
      <c r="A79" s="141" t="s">
        <v>3626</v>
      </c>
      <c r="B79" s="209" t="s">
        <v>907</v>
      </c>
      <c r="C79" s="215" t="s">
        <v>1171</v>
      </c>
      <c r="D79" s="143" t="s">
        <v>89</v>
      </c>
      <c r="E79" s="142"/>
      <c r="F79" s="160">
        <v>2</v>
      </c>
      <c r="G79" s="164">
        <v>15.384615384615385</v>
      </c>
      <c r="H79" s="160">
        <v>5</v>
      </c>
      <c r="I79" s="164">
        <v>83.333333333333343</v>
      </c>
      <c r="J79" s="178" t="s">
        <v>1</v>
      </c>
      <c r="K79" s="178" t="s">
        <v>1</v>
      </c>
      <c r="L79" s="185"/>
    </row>
    <row r="80" spans="1:12" ht="20.100000000000001" customHeight="1">
      <c r="A80" s="99"/>
      <c r="B80" s="192"/>
      <c r="C80" s="222"/>
      <c r="D80" s="102" t="s">
        <v>90</v>
      </c>
      <c r="E80" s="100"/>
      <c r="F80" s="103">
        <v>11</v>
      </c>
      <c r="G80" s="104">
        <v>84.615384615384613</v>
      </c>
      <c r="H80" s="103">
        <v>1</v>
      </c>
      <c r="I80" s="104">
        <v>16.666666666666664</v>
      </c>
      <c r="J80" s="105"/>
      <c r="K80" s="105"/>
      <c r="L80" s="115"/>
    </row>
    <row r="81" spans="1:12" ht="20.100000000000001" customHeight="1">
      <c r="A81" s="247" t="s">
        <v>3627</v>
      </c>
      <c r="B81" s="214" t="s">
        <v>908</v>
      </c>
      <c r="C81" s="214" t="str">
        <f>A79&amp;"에서 1번 응답자"</f>
        <v>E4c02011001에서 1번 응답자</v>
      </c>
      <c r="D81" s="93"/>
      <c r="E81" s="91"/>
      <c r="F81" s="94">
        <v>2</v>
      </c>
      <c r="G81" s="95">
        <v>100</v>
      </c>
      <c r="H81" s="94">
        <v>5</v>
      </c>
      <c r="I81" s="95">
        <v>100</v>
      </c>
      <c r="J81" s="178" t="s">
        <v>1</v>
      </c>
      <c r="K81" s="178" t="s">
        <v>1</v>
      </c>
      <c r="L81" s="106"/>
    </row>
    <row r="82" spans="1:12" ht="20.100000000000001" customHeight="1">
      <c r="A82" s="247" t="s">
        <v>3628</v>
      </c>
      <c r="B82" s="214" t="s">
        <v>909</v>
      </c>
      <c r="C82" s="214" t="s">
        <v>3530</v>
      </c>
      <c r="D82" s="93"/>
      <c r="E82" s="91"/>
      <c r="F82" s="94">
        <v>2</v>
      </c>
      <c r="G82" s="95">
        <v>100</v>
      </c>
      <c r="H82" s="94">
        <v>5</v>
      </c>
      <c r="I82" s="95">
        <v>100</v>
      </c>
      <c r="J82" s="178" t="s">
        <v>1</v>
      </c>
      <c r="K82" s="178" t="s">
        <v>1</v>
      </c>
      <c r="L82" s="185"/>
    </row>
    <row r="83" spans="1:12" ht="20.100000000000001" customHeight="1">
      <c r="A83" s="247" t="s">
        <v>3629</v>
      </c>
      <c r="B83" s="214" t="s">
        <v>501</v>
      </c>
      <c r="C83" s="214" t="s">
        <v>1171</v>
      </c>
      <c r="D83" s="93"/>
      <c r="E83" s="91"/>
      <c r="F83" s="94">
        <v>13</v>
      </c>
      <c r="G83" s="95">
        <v>100</v>
      </c>
      <c r="H83" s="94">
        <v>6</v>
      </c>
      <c r="I83" s="95">
        <v>100</v>
      </c>
      <c r="J83" s="178" t="s">
        <v>1</v>
      </c>
      <c r="K83" s="178" t="s">
        <v>1</v>
      </c>
      <c r="L83" s="185"/>
    </row>
    <row r="84" spans="1:12" ht="20.100000000000001" customHeight="1">
      <c r="A84" s="247" t="s">
        <v>3630</v>
      </c>
      <c r="B84" s="214" t="s">
        <v>502</v>
      </c>
      <c r="C84" s="214" t="s">
        <v>1171</v>
      </c>
      <c r="D84" s="93"/>
      <c r="E84" s="91"/>
      <c r="F84" s="94">
        <v>13</v>
      </c>
      <c r="G84" s="95">
        <v>100</v>
      </c>
      <c r="H84" s="94">
        <v>6</v>
      </c>
      <c r="I84" s="95">
        <v>100</v>
      </c>
      <c r="J84" s="178" t="s">
        <v>1</v>
      </c>
      <c r="K84" s="178" t="s">
        <v>1</v>
      </c>
      <c r="L84" s="97"/>
    </row>
    <row r="85" spans="1:12" ht="20.100000000000001" customHeight="1">
      <c r="A85" s="90" t="s">
        <v>3531</v>
      </c>
      <c r="B85" s="214" t="s">
        <v>910</v>
      </c>
      <c r="C85" s="236" t="s">
        <v>1171</v>
      </c>
      <c r="D85" s="93"/>
      <c r="E85" s="91"/>
      <c r="F85" s="94">
        <v>13</v>
      </c>
      <c r="G85" s="95">
        <v>100</v>
      </c>
      <c r="H85" s="94">
        <v>6</v>
      </c>
      <c r="I85" s="95">
        <v>100</v>
      </c>
      <c r="J85" s="159" t="s">
        <v>1</v>
      </c>
      <c r="K85" s="159" t="s">
        <v>1</v>
      </c>
      <c r="L85" s="97"/>
    </row>
    <row r="86" spans="1:12" ht="20.100000000000001" customHeight="1">
      <c r="A86" s="99" t="s">
        <v>3532</v>
      </c>
      <c r="B86" s="192" t="s">
        <v>985</v>
      </c>
      <c r="C86" s="210" t="s">
        <v>1171</v>
      </c>
      <c r="D86" s="102" t="s">
        <v>812</v>
      </c>
      <c r="E86" s="100"/>
      <c r="F86" s="103">
        <v>7</v>
      </c>
      <c r="G86" s="104">
        <v>53.846153846153847</v>
      </c>
      <c r="H86" s="103">
        <v>3</v>
      </c>
      <c r="I86" s="104">
        <v>50</v>
      </c>
      <c r="J86" s="176" t="s">
        <v>1</v>
      </c>
      <c r="K86" s="176" t="s">
        <v>1</v>
      </c>
      <c r="L86" s="106"/>
    </row>
    <row r="87" spans="1:12" ht="20.100000000000001" customHeight="1">
      <c r="A87" s="99"/>
      <c r="B87" s="192"/>
      <c r="C87" s="210"/>
      <c r="D87" s="102" t="s">
        <v>813</v>
      </c>
      <c r="E87" s="100"/>
      <c r="F87" s="103">
        <v>1</v>
      </c>
      <c r="G87" s="104">
        <v>7.6923076923076925</v>
      </c>
      <c r="H87" s="103"/>
      <c r="I87" s="104"/>
      <c r="J87" s="105"/>
      <c r="K87" s="105"/>
      <c r="L87" s="106"/>
    </row>
    <row r="88" spans="1:12" ht="20.100000000000001" customHeight="1">
      <c r="A88" s="99"/>
      <c r="B88" s="192"/>
      <c r="C88" s="210"/>
      <c r="D88" s="102" t="s">
        <v>814</v>
      </c>
      <c r="E88" s="100"/>
      <c r="F88" s="103"/>
      <c r="G88" s="104"/>
      <c r="H88" s="103"/>
      <c r="I88" s="104"/>
      <c r="J88" s="105"/>
      <c r="K88" s="105"/>
      <c r="L88" s="106"/>
    </row>
    <row r="89" spans="1:12" ht="20.100000000000001" customHeight="1">
      <c r="A89" s="99"/>
      <c r="B89" s="192"/>
      <c r="C89" s="210"/>
      <c r="D89" s="102" t="s">
        <v>815</v>
      </c>
      <c r="E89" s="100"/>
      <c r="F89" s="103"/>
      <c r="G89" s="104"/>
      <c r="H89" s="103"/>
      <c r="I89" s="104"/>
      <c r="J89" s="105"/>
      <c r="K89" s="105"/>
      <c r="L89" s="106"/>
    </row>
    <row r="90" spans="1:12" ht="20.100000000000001" customHeight="1">
      <c r="A90" s="99"/>
      <c r="B90" s="192"/>
      <c r="C90" s="210"/>
      <c r="D90" s="102" t="s">
        <v>986</v>
      </c>
      <c r="E90" s="100"/>
      <c r="F90" s="103">
        <v>2</v>
      </c>
      <c r="G90" s="104">
        <v>15.384615384615385</v>
      </c>
      <c r="H90" s="103"/>
      <c r="I90" s="104"/>
      <c r="J90" s="105"/>
      <c r="K90" s="105"/>
      <c r="L90" s="106"/>
    </row>
    <row r="91" spans="1:12" ht="20.100000000000001" customHeight="1">
      <c r="A91" s="99"/>
      <c r="B91" s="192"/>
      <c r="C91" s="210"/>
      <c r="D91" s="102" t="s">
        <v>987</v>
      </c>
      <c r="E91" s="100"/>
      <c r="F91" s="103">
        <v>1</v>
      </c>
      <c r="G91" s="104">
        <v>7.6923076923076925</v>
      </c>
      <c r="H91" s="103">
        <v>1</v>
      </c>
      <c r="I91" s="104">
        <v>16.666666666666664</v>
      </c>
      <c r="J91" s="105"/>
      <c r="K91" s="105"/>
      <c r="L91" s="106"/>
    </row>
    <row r="92" spans="1:12" ht="20.100000000000001" customHeight="1">
      <c r="A92" s="99"/>
      <c r="B92" s="192"/>
      <c r="C92" s="210"/>
      <c r="D92" s="102" t="s">
        <v>988</v>
      </c>
      <c r="E92" s="100"/>
      <c r="F92" s="103">
        <v>1</v>
      </c>
      <c r="G92" s="104">
        <v>7.6923076923076925</v>
      </c>
      <c r="H92" s="103"/>
      <c r="I92" s="104"/>
      <c r="J92" s="105"/>
      <c r="K92" s="105"/>
      <c r="L92" s="106"/>
    </row>
    <row r="93" spans="1:12" ht="20.100000000000001" customHeight="1">
      <c r="A93" s="99"/>
      <c r="B93" s="192"/>
      <c r="C93" s="210"/>
      <c r="D93" s="102" t="s">
        <v>989</v>
      </c>
      <c r="E93" s="100"/>
      <c r="F93" s="103"/>
      <c r="G93" s="104"/>
      <c r="H93" s="103">
        <v>1</v>
      </c>
      <c r="I93" s="104">
        <v>16.666666666666664</v>
      </c>
      <c r="J93" s="105"/>
      <c r="K93" s="105"/>
      <c r="L93" s="106"/>
    </row>
    <row r="94" spans="1:12" ht="20.100000000000001" customHeight="1">
      <c r="A94" s="99"/>
      <c r="B94" s="192"/>
      <c r="C94" s="210"/>
      <c r="D94" s="102" t="s">
        <v>990</v>
      </c>
      <c r="E94" s="100"/>
      <c r="F94" s="103"/>
      <c r="G94" s="104"/>
      <c r="H94" s="103"/>
      <c r="I94" s="104"/>
      <c r="J94" s="105"/>
      <c r="K94" s="105"/>
      <c r="L94" s="106"/>
    </row>
    <row r="95" spans="1:12" ht="20.100000000000001" customHeight="1">
      <c r="A95" s="99"/>
      <c r="B95" s="192"/>
      <c r="C95" s="210"/>
      <c r="D95" s="102" t="s">
        <v>1999</v>
      </c>
      <c r="E95" s="100"/>
      <c r="F95" s="103"/>
      <c r="G95" s="104"/>
      <c r="H95" s="103"/>
      <c r="I95" s="104"/>
      <c r="J95" s="105"/>
      <c r="K95" s="105"/>
      <c r="L95" s="106"/>
    </row>
    <row r="96" spans="1:12" ht="20.100000000000001" customHeight="1">
      <c r="A96" s="99"/>
      <c r="B96" s="192"/>
      <c r="C96" s="210"/>
      <c r="D96" s="102" t="s">
        <v>2000</v>
      </c>
      <c r="E96" s="100"/>
      <c r="F96" s="103"/>
      <c r="G96" s="104"/>
      <c r="H96" s="103"/>
      <c r="I96" s="104"/>
      <c r="J96" s="105"/>
      <c r="K96" s="105"/>
      <c r="L96" s="106"/>
    </row>
    <row r="97" spans="1:12" ht="20.100000000000001" customHeight="1">
      <c r="A97" s="99"/>
      <c r="B97" s="192"/>
      <c r="C97" s="210"/>
      <c r="D97" s="102" t="s">
        <v>2001</v>
      </c>
      <c r="E97" s="100"/>
      <c r="F97" s="103">
        <v>1</v>
      </c>
      <c r="G97" s="104">
        <v>7.6923076923076925</v>
      </c>
      <c r="H97" s="103"/>
      <c r="I97" s="104"/>
      <c r="J97" s="105"/>
      <c r="K97" s="105"/>
      <c r="L97" s="106"/>
    </row>
    <row r="98" spans="1:12" ht="20.100000000000001" customHeight="1">
      <c r="A98" s="99"/>
      <c r="B98" s="192"/>
      <c r="C98" s="210"/>
      <c r="D98" s="102" t="s">
        <v>2002</v>
      </c>
      <c r="E98" s="100"/>
      <c r="F98" s="103"/>
      <c r="G98" s="104"/>
      <c r="H98" s="103">
        <v>1</v>
      </c>
      <c r="I98" s="104">
        <v>16.666666666666664</v>
      </c>
      <c r="J98" s="105"/>
      <c r="K98" s="105"/>
      <c r="L98" s="106"/>
    </row>
    <row r="99" spans="1:12" ht="20.100000000000001" customHeight="1">
      <c r="A99" s="99"/>
      <c r="B99" s="192"/>
      <c r="C99" s="222"/>
      <c r="D99" s="102" t="s">
        <v>2003</v>
      </c>
      <c r="E99" s="100"/>
      <c r="F99" s="103"/>
      <c r="G99" s="104"/>
      <c r="H99" s="103"/>
      <c r="I99" s="104"/>
      <c r="J99" s="105"/>
      <c r="K99" s="105"/>
      <c r="L99" s="106"/>
    </row>
    <row r="100" spans="1:12" ht="20.100000000000001" customHeight="1">
      <c r="A100" s="99"/>
      <c r="B100" s="192"/>
      <c r="C100" s="222"/>
      <c r="D100" s="102" t="s">
        <v>2004</v>
      </c>
      <c r="E100" s="100"/>
      <c r="F100" s="103"/>
      <c r="G100" s="104"/>
      <c r="H100" s="103"/>
      <c r="I100" s="104"/>
      <c r="J100" s="105"/>
      <c r="K100" s="105"/>
      <c r="L100" s="106"/>
    </row>
    <row r="101" spans="1:12" ht="20.100000000000001" customHeight="1">
      <c r="A101" s="99"/>
      <c r="B101" s="192"/>
      <c r="C101" s="222"/>
      <c r="D101" s="102" t="s">
        <v>2005</v>
      </c>
      <c r="E101" s="100"/>
      <c r="F101" s="103"/>
      <c r="G101" s="104"/>
      <c r="H101" s="103"/>
      <c r="I101" s="104"/>
      <c r="J101" s="105"/>
      <c r="K101" s="105"/>
      <c r="L101" s="106"/>
    </row>
    <row r="102" spans="1:12" ht="20.100000000000001" customHeight="1">
      <c r="A102" s="99"/>
      <c r="B102" s="192"/>
      <c r="C102" s="222"/>
      <c r="D102" s="102" t="s">
        <v>2006</v>
      </c>
      <c r="E102" s="100"/>
      <c r="F102" s="103"/>
      <c r="G102" s="104"/>
      <c r="H102" s="103"/>
      <c r="I102" s="104"/>
      <c r="J102" s="105"/>
      <c r="K102" s="105"/>
      <c r="L102" s="106"/>
    </row>
    <row r="103" spans="1:12" ht="20.100000000000001" customHeight="1">
      <c r="A103" s="141" t="s">
        <v>3533</v>
      </c>
      <c r="B103" s="209" t="s">
        <v>991</v>
      </c>
      <c r="C103" s="215" t="s">
        <v>3583</v>
      </c>
      <c r="D103" s="143"/>
      <c r="E103" s="142"/>
      <c r="F103" s="160"/>
      <c r="G103" s="164"/>
      <c r="H103" s="160"/>
      <c r="I103" s="164"/>
      <c r="J103" s="178" t="s">
        <v>1</v>
      </c>
      <c r="K103" s="178" t="s">
        <v>1</v>
      </c>
      <c r="L103" s="185"/>
    </row>
    <row r="104" spans="1:12" ht="20.100000000000001" customHeight="1">
      <c r="A104" s="141" t="s">
        <v>3534</v>
      </c>
      <c r="B104" s="209" t="s">
        <v>992</v>
      </c>
      <c r="C104" s="215" t="s">
        <v>1171</v>
      </c>
      <c r="D104" s="143" t="s">
        <v>2007</v>
      </c>
      <c r="E104" s="142"/>
      <c r="F104" s="160">
        <v>1</v>
      </c>
      <c r="G104" s="164">
        <v>7.6923076923076925</v>
      </c>
      <c r="H104" s="160"/>
      <c r="I104" s="164"/>
      <c r="J104" s="178" t="s">
        <v>1</v>
      </c>
      <c r="K104" s="178" t="s">
        <v>1</v>
      </c>
      <c r="L104" s="185"/>
    </row>
    <row r="105" spans="1:12" ht="20.100000000000001" customHeight="1">
      <c r="A105" s="99"/>
      <c r="B105" s="192"/>
      <c r="C105" s="210"/>
      <c r="D105" s="102" t="s">
        <v>813</v>
      </c>
      <c r="E105" s="100"/>
      <c r="F105" s="103"/>
      <c r="G105" s="104"/>
      <c r="H105" s="103"/>
      <c r="I105" s="104"/>
      <c r="J105" s="105"/>
      <c r="K105" s="105"/>
      <c r="L105" s="106"/>
    </row>
    <row r="106" spans="1:12" ht="20.100000000000001" customHeight="1">
      <c r="A106" s="99"/>
      <c r="B106" s="192"/>
      <c r="C106" s="210"/>
      <c r="D106" s="102" t="s">
        <v>814</v>
      </c>
      <c r="E106" s="100"/>
      <c r="F106" s="103"/>
      <c r="G106" s="104"/>
      <c r="H106" s="103"/>
      <c r="I106" s="104"/>
      <c r="J106" s="105"/>
      <c r="K106" s="105"/>
      <c r="L106" s="106"/>
    </row>
    <row r="107" spans="1:12" ht="20.100000000000001" customHeight="1">
      <c r="A107" s="99"/>
      <c r="B107" s="192"/>
      <c r="C107" s="210"/>
      <c r="D107" s="102" t="s">
        <v>815</v>
      </c>
      <c r="E107" s="100"/>
      <c r="F107" s="103">
        <v>2</v>
      </c>
      <c r="G107" s="104">
        <v>15.384615384615385</v>
      </c>
      <c r="H107" s="103"/>
      <c r="I107" s="104"/>
      <c r="J107" s="105"/>
      <c r="K107" s="105"/>
      <c r="L107" s="106"/>
    </row>
    <row r="108" spans="1:12" ht="20.100000000000001" customHeight="1">
      <c r="A108" s="99"/>
      <c r="B108" s="192"/>
      <c r="C108" s="210"/>
      <c r="D108" s="102" t="s">
        <v>986</v>
      </c>
      <c r="E108" s="100"/>
      <c r="F108" s="103">
        <v>1</v>
      </c>
      <c r="G108" s="104">
        <v>7.6923076923076925</v>
      </c>
      <c r="H108" s="103">
        <v>1</v>
      </c>
      <c r="I108" s="104">
        <v>16.666666666666664</v>
      </c>
      <c r="J108" s="105"/>
      <c r="K108" s="105"/>
      <c r="L108" s="106"/>
    </row>
    <row r="109" spans="1:12" ht="20.100000000000001" customHeight="1">
      <c r="A109" s="99"/>
      <c r="B109" s="192"/>
      <c r="C109" s="210"/>
      <c r="D109" s="102" t="s">
        <v>987</v>
      </c>
      <c r="E109" s="100"/>
      <c r="F109" s="103"/>
      <c r="G109" s="104"/>
      <c r="H109" s="103">
        <v>1</v>
      </c>
      <c r="I109" s="104">
        <v>16.666666666666664</v>
      </c>
      <c r="J109" s="105"/>
      <c r="K109" s="105"/>
      <c r="L109" s="106"/>
    </row>
    <row r="110" spans="1:12" ht="20.100000000000001" customHeight="1">
      <c r="A110" s="99"/>
      <c r="B110" s="192"/>
      <c r="C110" s="210"/>
      <c r="D110" s="102" t="s">
        <v>988</v>
      </c>
      <c r="E110" s="100"/>
      <c r="F110" s="103">
        <v>1</v>
      </c>
      <c r="G110" s="104">
        <v>7.6923076923076925</v>
      </c>
      <c r="H110" s="103"/>
      <c r="I110" s="104"/>
      <c r="J110" s="105"/>
      <c r="K110" s="105"/>
      <c r="L110" s="106"/>
    </row>
    <row r="111" spans="1:12" ht="20.100000000000001" customHeight="1">
      <c r="A111" s="99"/>
      <c r="B111" s="192"/>
      <c r="C111" s="210"/>
      <c r="D111" s="102" t="s">
        <v>989</v>
      </c>
      <c r="E111" s="100"/>
      <c r="F111" s="103">
        <v>1</v>
      </c>
      <c r="G111" s="104">
        <v>7.6923076923076925</v>
      </c>
      <c r="H111" s="103"/>
      <c r="I111" s="104"/>
      <c r="J111" s="105"/>
      <c r="K111" s="105"/>
      <c r="L111" s="106"/>
    </row>
    <row r="112" spans="1:12" ht="20.100000000000001" customHeight="1">
      <c r="A112" s="99"/>
      <c r="B112" s="192"/>
      <c r="C112" s="210"/>
      <c r="D112" s="102" t="s">
        <v>990</v>
      </c>
      <c r="E112" s="100"/>
      <c r="F112" s="103">
        <v>1</v>
      </c>
      <c r="G112" s="104">
        <v>7.6923076923076925</v>
      </c>
      <c r="H112" s="103"/>
      <c r="I112" s="104"/>
      <c r="J112" s="105"/>
      <c r="K112" s="105"/>
      <c r="L112" s="106"/>
    </row>
    <row r="113" spans="1:12" ht="20.100000000000001" customHeight="1">
      <c r="A113" s="99"/>
      <c r="B113" s="192"/>
      <c r="C113" s="210"/>
      <c r="D113" s="102" t="s">
        <v>1999</v>
      </c>
      <c r="E113" s="100"/>
      <c r="F113" s="103"/>
      <c r="G113" s="104"/>
      <c r="H113" s="103"/>
      <c r="I113" s="104"/>
      <c r="J113" s="105"/>
      <c r="K113" s="105"/>
      <c r="L113" s="106"/>
    </row>
    <row r="114" spans="1:12" ht="20.100000000000001" customHeight="1">
      <c r="A114" s="99"/>
      <c r="B114" s="192"/>
      <c r="C114" s="210"/>
      <c r="D114" s="102" t="s">
        <v>2000</v>
      </c>
      <c r="E114" s="100"/>
      <c r="F114" s="103"/>
      <c r="G114" s="104"/>
      <c r="H114" s="103">
        <v>1</v>
      </c>
      <c r="I114" s="104">
        <v>16.666666666666664</v>
      </c>
      <c r="J114" s="105"/>
      <c r="K114" s="105"/>
      <c r="L114" s="106"/>
    </row>
    <row r="115" spans="1:12" ht="20.100000000000001" customHeight="1">
      <c r="A115" s="99"/>
      <c r="B115" s="192"/>
      <c r="C115" s="210"/>
      <c r="D115" s="102" t="s">
        <v>2001</v>
      </c>
      <c r="E115" s="100"/>
      <c r="F115" s="103"/>
      <c r="G115" s="104"/>
      <c r="H115" s="103"/>
      <c r="I115" s="104"/>
      <c r="J115" s="105"/>
      <c r="K115" s="105"/>
      <c r="L115" s="106"/>
    </row>
    <row r="116" spans="1:12" ht="20.100000000000001" customHeight="1">
      <c r="A116" s="99"/>
      <c r="B116" s="192"/>
      <c r="C116" s="210"/>
      <c r="D116" s="102" t="s">
        <v>2002</v>
      </c>
      <c r="E116" s="100"/>
      <c r="F116" s="103">
        <v>1</v>
      </c>
      <c r="G116" s="104">
        <v>7.6923076923076925</v>
      </c>
      <c r="H116" s="103">
        <v>1</v>
      </c>
      <c r="I116" s="104">
        <v>16.666666666666664</v>
      </c>
      <c r="J116" s="105"/>
      <c r="K116" s="105"/>
      <c r="L116" s="106"/>
    </row>
    <row r="117" spans="1:12" ht="20.100000000000001" customHeight="1">
      <c r="A117" s="99"/>
      <c r="B117" s="192"/>
      <c r="C117" s="222"/>
      <c r="D117" s="102" t="s">
        <v>2003</v>
      </c>
      <c r="E117" s="100"/>
      <c r="F117" s="103">
        <v>3</v>
      </c>
      <c r="G117" s="104">
        <v>23.076923076923077</v>
      </c>
      <c r="H117" s="103"/>
      <c r="I117" s="104"/>
      <c r="J117" s="105"/>
      <c r="K117" s="105"/>
      <c r="L117" s="106"/>
    </row>
    <row r="118" spans="1:12" ht="20.100000000000001" customHeight="1">
      <c r="A118" s="99"/>
      <c r="B118" s="192"/>
      <c r="C118" s="222"/>
      <c r="D118" s="102" t="s">
        <v>2004</v>
      </c>
      <c r="E118" s="100"/>
      <c r="F118" s="103"/>
      <c r="G118" s="104"/>
      <c r="H118" s="103"/>
      <c r="I118" s="104"/>
      <c r="J118" s="105"/>
      <c r="K118" s="105"/>
      <c r="L118" s="106"/>
    </row>
    <row r="119" spans="1:12" ht="20.100000000000001" customHeight="1">
      <c r="A119" s="99"/>
      <c r="B119" s="192"/>
      <c r="C119" s="222"/>
      <c r="D119" s="102" t="s">
        <v>2005</v>
      </c>
      <c r="E119" s="100"/>
      <c r="F119" s="103"/>
      <c r="G119" s="104"/>
      <c r="H119" s="103"/>
      <c r="I119" s="104"/>
      <c r="J119" s="105"/>
      <c r="K119" s="105"/>
      <c r="L119" s="106"/>
    </row>
    <row r="120" spans="1:12" ht="20.100000000000001" customHeight="1">
      <c r="A120" s="99"/>
      <c r="B120" s="192"/>
      <c r="C120" s="222"/>
      <c r="D120" s="102" t="s">
        <v>2006</v>
      </c>
      <c r="E120" s="100"/>
      <c r="F120" s="103">
        <v>2</v>
      </c>
      <c r="G120" s="104">
        <v>15.384615384615385</v>
      </c>
      <c r="H120" s="103">
        <v>2</v>
      </c>
      <c r="I120" s="104">
        <v>33.333333333333329</v>
      </c>
      <c r="J120" s="105"/>
      <c r="K120" s="105"/>
      <c r="L120" s="106"/>
    </row>
    <row r="121" spans="1:12" ht="20.100000000000001" customHeight="1">
      <c r="A121" s="141" t="s">
        <v>3535</v>
      </c>
      <c r="B121" s="209" t="s">
        <v>993</v>
      </c>
      <c r="C121" s="215" t="s">
        <v>3584</v>
      </c>
      <c r="D121" s="143"/>
      <c r="E121" s="142"/>
      <c r="F121" s="160"/>
      <c r="G121" s="178"/>
      <c r="H121" s="160"/>
      <c r="I121" s="178"/>
      <c r="J121" s="178" t="s">
        <v>1</v>
      </c>
      <c r="K121" s="178" t="s">
        <v>1</v>
      </c>
      <c r="L121" s="185"/>
    </row>
    <row r="122" spans="1:12" ht="20.100000000000001" customHeight="1">
      <c r="A122" s="141" t="s">
        <v>3536</v>
      </c>
      <c r="B122" s="209" t="s">
        <v>994</v>
      </c>
      <c r="C122" s="215" t="s">
        <v>1171</v>
      </c>
      <c r="D122" s="143" t="s">
        <v>89</v>
      </c>
      <c r="E122" s="142"/>
      <c r="F122" s="160">
        <v>11</v>
      </c>
      <c r="G122" s="164">
        <v>84.615384615384613</v>
      </c>
      <c r="H122" s="160">
        <v>2</v>
      </c>
      <c r="I122" s="164">
        <v>33.333333333333329</v>
      </c>
      <c r="J122" s="178" t="s">
        <v>1</v>
      </c>
      <c r="K122" s="178" t="s">
        <v>1</v>
      </c>
      <c r="L122" s="185"/>
    </row>
    <row r="123" spans="1:12" ht="20.100000000000001" customHeight="1">
      <c r="A123" s="99"/>
      <c r="B123" s="192"/>
      <c r="C123" s="210"/>
      <c r="D123" s="102" t="s">
        <v>90</v>
      </c>
      <c r="E123" s="100"/>
      <c r="F123" s="103">
        <v>2</v>
      </c>
      <c r="G123" s="104">
        <v>15.384615384615385</v>
      </c>
      <c r="H123" s="103">
        <v>4</v>
      </c>
      <c r="I123" s="104">
        <v>66.666666666666657</v>
      </c>
      <c r="J123" s="105"/>
      <c r="K123" s="105"/>
      <c r="L123" s="106"/>
    </row>
    <row r="124" spans="1:12" ht="20.100000000000001" customHeight="1">
      <c r="A124" s="141" t="s">
        <v>3537</v>
      </c>
      <c r="B124" s="209" t="s">
        <v>995</v>
      </c>
      <c r="C124" s="215" t="s">
        <v>3585</v>
      </c>
      <c r="D124" s="143" t="s">
        <v>996</v>
      </c>
      <c r="E124" s="142"/>
      <c r="F124" s="160">
        <v>1</v>
      </c>
      <c r="G124" s="164">
        <v>50</v>
      </c>
      <c r="H124" s="160"/>
      <c r="I124" s="164"/>
      <c r="J124" s="178" t="s">
        <v>1</v>
      </c>
      <c r="K124" s="178" t="s">
        <v>1</v>
      </c>
      <c r="L124" s="185"/>
    </row>
    <row r="125" spans="1:12" ht="20.100000000000001" customHeight="1">
      <c r="A125" s="99"/>
      <c r="B125" s="192"/>
      <c r="C125" s="210"/>
      <c r="D125" s="102" t="s">
        <v>997</v>
      </c>
      <c r="E125" s="100"/>
      <c r="F125" s="103"/>
      <c r="G125" s="104"/>
      <c r="H125" s="103"/>
      <c r="I125" s="104"/>
      <c r="J125" s="105"/>
      <c r="K125" s="105"/>
      <c r="L125" s="106"/>
    </row>
    <row r="126" spans="1:12" ht="20.100000000000001" customHeight="1">
      <c r="A126" s="99"/>
      <c r="B126" s="192"/>
      <c r="C126" s="210"/>
      <c r="D126" s="102" t="s">
        <v>998</v>
      </c>
      <c r="E126" s="100"/>
      <c r="F126" s="103"/>
      <c r="G126" s="104"/>
      <c r="H126" s="103">
        <v>1</v>
      </c>
      <c r="I126" s="104">
        <v>25</v>
      </c>
      <c r="J126" s="105"/>
      <c r="K126" s="105"/>
      <c r="L126" s="106"/>
    </row>
    <row r="127" spans="1:12" ht="20.100000000000001" customHeight="1">
      <c r="A127" s="99"/>
      <c r="B127" s="192"/>
      <c r="C127" s="210"/>
      <c r="D127" s="102" t="s">
        <v>931</v>
      </c>
      <c r="E127" s="100"/>
      <c r="F127" s="103"/>
      <c r="G127" s="104"/>
      <c r="H127" s="103">
        <v>1</v>
      </c>
      <c r="I127" s="104">
        <v>25</v>
      </c>
      <c r="J127" s="105"/>
      <c r="K127" s="105"/>
      <c r="L127" s="106"/>
    </row>
    <row r="128" spans="1:12" ht="20.100000000000001" customHeight="1">
      <c r="A128" s="99"/>
      <c r="B128" s="192"/>
      <c r="C128" s="210"/>
      <c r="D128" s="102" t="s">
        <v>932</v>
      </c>
      <c r="E128" s="100"/>
      <c r="F128" s="103">
        <v>1</v>
      </c>
      <c r="G128" s="104">
        <v>50</v>
      </c>
      <c r="H128" s="103">
        <v>1</v>
      </c>
      <c r="I128" s="104">
        <v>25</v>
      </c>
      <c r="J128" s="105"/>
      <c r="K128" s="105"/>
      <c r="L128" s="106"/>
    </row>
    <row r="129" spans="1:12" ht="20.100000000000001" customHeight="1">
      <c r="A129" s="99"/>
      <c r="B129" s="192"/>
      <c r="C129" s="210"/>
      <c r="D129" s="102" t="s">
        <v>933</v>
      </c>
      <c r="E129" s="100"/>
      <c r="F129" s="103"/>
      <c r="G129" s="104"/>
      <c r="H129" s="103">
        <v>1</v>
      </c>
      <c r="I129" s="104">
        <v>25</v>
      </c>
      <c r="J129" s="105"/>
      <c r="K129" s="105"/>
      <c r="L129" s="106"/>
    </row>
    <row r="130" spans="1:12" ht="20.100000000000001" customHeight="1">
      <c r="A130" s="99"/>
      <c r="B130" s="192"/>
      <c r="C130" s="210"/>
      <c r="D130" s="102" t="s">
        <v>934</v>
      </c>
      <c r="E130" s="100"/>
      <c r="F130" s="103"/>
      <c r="G130" s="104"/>
      <c r="H130" s="103"/>
      <c r="I130" s="104"/>
      <c r="J130" s="105"/>
      <c r="K130" s="105"/>
      <c r="L130" s="106"/>
    </row>
    <row r="131" spans="1:12" ht="20.100000000000001" customHeight="1">
      <c r="A131" s="99"/>
      <c r="B131" s="192"/>
      <c r="C131" s="210"/>
      <c r="D131" s="102" t="s">
        <v>935</v>
      </c>
      <c r="E131" s="100"/>
      <c r="F131" s="103"/>
      <c r="G131" s="104"/>
      <c r="H131" s="103"/>
      <c r="I131" s="104"/>
      <c r="J131" s="105"/>
      <c r="K131" s="105"/>
      <c r="L131" s="106"/>
    </row>
    <row r="132" spans="1:12" ht="20.100000000000001" customHeight="1">
      <c r="A132" s="99"/>
      <c r="B132" s="192"/>
      <c r="C132" s="210"/>
      <c r="D132" s="102" t="s">
        <v>366</v>
      </c>
      <c r="E132" s="100"/>
      <c r="F132" s="103"/>
      <c r="G132" s="104"/>
      <c r="H132" s="103"/>
      <c r="I132" s="104"/>
      <c r="J132" s="105"/>
      <c r="K132" s="105"/>
      <c r="L132" s="106"/>
    </row>
    <row r="133" spans="1:12" ht="20.100000000000001" customHeight="1">
      <c r="A133" s="99"/>
      <c r="B133" s="192"/>
      <c r="C133" s="210"/>
      <c r="D133" s="102" t="s">
        <v>1998</v>
      </c>
      <c r="E133" s="100"/>
      <c r="F133" s="103"/>
      <c r="G133" s="104"/>
      <c r="H133" s="103"/>
      <c r="I133" s="104"/>
      <c r="J133" s="105"/>
      <c r="K133" s="105"/>
      <c r="L133" s="106"/>
    </row>
    <row r="134" spans="1:12" ht="20.100000000000001" customHeight="1">
      <c r="A134" s="141" t="s">
        <v>3538</v>
      </c>
      <c r="B134" s="209" t="s">
        <v>999</v>
      </c>
      <c r="C134" s="215" t="s">
        <v>3586</v>
      </c>
      <c r="D134" s="143"/>
      <c r="E134" s="142"/>
      <c r="F134" s="160"/>
      <c r="G134" s="164"/>
      <c r="H134" s="160"/>
      <c r="I134" s="164"/>
      <c r="J134" s="178" t="s">
        <v>1</v>
      </c>
      <c r="K134" s="178" t="s">
        <v>1</v>
      </c>
      <c r="L134" s="185"/>
    </row>
    <row r="135" spans="1:12" ht="20.100000000000001" customHeight="1">
      <c r="A135" s="141" t="s">
        <v>3539</v>
      </c>
      <c r="B135" s="209" t="s">
        <v>1170</v>
      </c>
      <c r="C135" s="215" t="s">
        <v>3585</v>
      </c>
      <c r="D135" s="143" t="s">
        <v>996</v>
      </c>
      <c r="E135" s="142"/>
      <c r="F135" s="160"/>
      <c r="G135" s="164"/>
      <c r="H135" s="160"/>
      <c r="I135" s="164"/>
      <c r="J135" s="178" t="s">
        <v>1</v>
      </c>
      <c r="K135" s="178" t="s">
        <v>1</v>
      </c>
      <c r="L135" s="185"/>
    </row>
    <row r="136" spans="1:12" ht="20.100000000000001" customHeight="1">
      <c r="A136" s="99"/>
      <c r="B136" s="192"/>
      <c r="C136" s="210"/>
      <c r="D136" s="102" t="s">
        <v>997</v>
      </c>
      <c r="E136" s="100"/>
      <c r="F136" s="103"/>
      <c r="G136" s="104"/>
      <c r="H136" s="103"/>
      <c r="I136" s="104"/>
      <c r="J136" s="105"/>
      <c r="K136" s="105"/>
      <c r="L136" s="106"/>
    </row>
    <row r="137" spans="1:12" ht="20.100000000000001" customHeight="1">
      <c r="A137" s="99"/>
      <c r="B137" s="192"/>
      <c r="C137" s="210"/>
      <c r="D137" s="102" t="s">
        <v>998</v>
      </c>
      <c r="E137" s="100"/>
      <c r="F137" s="103">
        <v>1</v>
      </c>
      <c r="G137" s="104">
        <v>50</v>
      </c>
      <c r="H137" s="103"/>
      <c r="I137" s="104"/>
      <c r="J137" s="105"/>
      <c r="K137" s="105"/>
      <c r="L137" s="106"/>
    </row>
    <row r="138" spans="1:12" ht="20.100000000000001" customHeight="1">
      <c r="A138" s="99"/>
      <c r="B138" s="192"/>
      <c r="C138" s="210"/>
      <c r="D138" s="102" t="s">
        <v>931</v>
      </c>
      <c r="E138" s="100"/>
      <c r="F138" s="103"/>
      <c r="G138" s="104"/>
      <c r="H138" s="103"/>
      <c r="I138" s="104"/>
      <c r="J138" s="105"/>
      <c r="K138" s="105"/>
      <c r="L138" s="106"/>
    </row>
    <row r="139" spans="1:12" ht="20.100000000000001" customHeight="1">
      <c r="A139" s="99"/>
      <c r="B139" s="192"/>
      <c r="C139" s="210"/>
      <c r="D139" s="102" t="s">
        <v>932</v>
      </c>
      <c r="E139" s="100"/>
      <c r="F139" s="103"/>
      <c r="G139" s="104"/>
      <c r="H139" s="103"/>
      <c r="I139" s="104"/>
      <c r="J139" s="105"/>
      <c r="K139" s="105"/>
      <c r="L139" s="106"/>
    </row>
    <row r="140" spans="1:12" ht="20.100000000000001" customHeight="1">
      <c r="A140" s="99"/>
      <c r="B140" s="192"/>
      <c r="C140" s="210"/>
      <c r="D140" s="102" t="s">
        <v>933</v>
      </c>
      <c r="E140" s="100"/>
      <c r="F140" s="103"/>
      <c r="G140" s="104"/>
      <c r="H140" s="103">
        <v>1</v>
      </c>
      <c r="I140" s="104">
        <v>25</v>
      </c>
      <c r="J140" s="105"/>
      <c r="K140" s="105"/>
      <c r="L140" s="106"/>
    </row>
    <row r="141" spans="1:12" ht="20.100000000000001" customHeight="1">
      <c r="A141" s="99"/>
      <c r="B141" s="192"/>
      <c r="C141" s="210"/>
      <c r="D141" s="102" t="s">
        <v>934</v>
      </c>
      <c r="E141" s="100"/>
      <c r="F141" s="103">
        <v>1</v>
      </c>
      <c r="G141" s="104">
        <v>50</v>
      </c>
      <c r="H141" s="103"/>
      <c r="I141" s="104"/>
      <c r="J141" s="105"/>
      <c r="K141" s="105"/>
      <c r="L141" s="106"/>
    </row>
    <row r="142" spans="1:12" ht="20.100000000000001" customHeight="1">
      <c r="A142" s="99"/>
      <c r="B142" s="192"/>
      <c r="C142" s="210"/>
      <c r="D142" s="102" t="s">
        <v>935</v>
      </c>
      <c r="E142" s="100"/>
      <c r="F142" s="103"/>
      <c r="G142" s="104"/>
      <c r="H142" s="103">
        <v>1</v>
      </c>
      <c r="I142" s="104">
        <v>25</v>
      </c>
      <c r="J142" s="105"/>
      <c r="K142" s="105"/>
      <c r="L142" s="106"/>
    </row>
    <row r="143" spans="1:12" ht="20.100000000000001" customHeight="1">
      <c r="A143" s="99"/>
      <c r="B143" s="192"/>
      <c r="C143" s="210"/>
      <c r="D143" s="102" t="s">
        <v>366</v>
      </c>
      <c r="E143" s="100"/>
      <c r="F143" s="103"/>
      <c r="G143" s="104"/>
      <c r="H143" s="103"/>
      <c r="I143" s="104"/>
      <c r="J143" s="105"/>
      <c r="K143" s="105"/>
      <c r="L143" s="106"/>
    </row>
    <row r="144" spans="1:12" ht="20.100000000000001" customHeight="1">
      <c r="A144" s="99"/>
      <c r="B144" s="192"/>
      <c r="C144" s="210"/>
      <c r="D144" s="102" t="s">
        <v>1998</v>
      </c>
      <c r="E144" s="100"/>
      <c r="F144" s="103"/>
      <c r="G144" s="104"/>
      <c r="H144" s="103">
        <v>2</v>
      </c>
      <c r="I144" s="104">
        <v>50</v>
      </c>
      <c r="J144" s="105"/>
      <c r="K144" s="105"/>
      <c r="L144" s="106"/>
    </row>
    <row r="145" spans="1:12" ht="20.100000000000001" customHeight="1">
      <c r="A145" s="141" t="s">
        <v>3540</v>
      </c>
      <c r="B145" s="209" t="s">
        <v>1169</v>
      </c>
      <c r="C145" s="215" t="s">
        <v>3587</v>
      </c>
      <c r="D145" s="143"/>
      <c r="E145" s="142"/>
      <c r="F145" s="160"/>
      <c r="G145" s="164"/>
      <c r="H145" s="160"/>
      <c r="I145" s="164"/>
      <c r="J145" s="178" t="s">
        <v>1</v>
      </c>
      <c r="K145" s="178" t="s">
        <v>1</v>
      </c>
      <c r="L145" s="185"/>
    </row>
    <row r="146" spans="1:12" ht="20.100000000000001" customHeight="1">
      <c r="A146" s="141" t="s">
        <v>3541</v>
      </c>
      <c r="B146" s="209" t="s">
        <v>939</v>
      </c>
      <c r="C146" s="215" t="s">
        <v>3585</v>
      </c>
      <c r="D146" s="143" t="s">
        <v>89</v>
      </c>
      <c r="E146" s="142"/>
      <c r="F146" s="160">
        <v>1</v>
      </c>
      <c r="G146" s="164">
        <v>50</v>
      </c>
      <c r="H146" s="160">
        <v>3</v>
      </c>
      <c r="I146" s="164">
        <v>75</v>
      </c>
      <c r="J146" s="145" t="s">
        <v>1</v>
      </c>
      <c r="K146" s="145" t="s">
        <v>1</v>
      </c>
      <c r="L146" s="185"/>
    </row>
    <row r="147" spans="1:12" ht="20.100000000000001" customHeight="1">
      <c r="A147" s="99"/>
      <c r="B147" s="192"/>
      <c r="C147" s="210"/>
      <c r="D147" s="102" t="s">
        <v>90</v>
      </c>
      <c r="E147" s="100"/>
      <c r="F147" s="103">
        <v>1</v>
      </c>
      <c r="G147" s="104">
        <v>50</v>
      </c>
      <c r="H147" s="103">
        <v>1</v>
      </c>
      <c r="I147" s="104">
        <v>25</v>
      </c>
      <c r="J147" s="105"/>
      <c r="K147" s="105"/>
      <c r="L147" s="106"/>
    </row>
    <row r="148" spans="1:12" ht="20.100000000000001" customHeight="1">
      <c r="A148" s="141" t="s">
        <v>3600</v>
      </c>
      <c r="B148" s="209" t="s">
        <v>2295</v>
      </c>
      <c r="C148" s="215" t="s">
        <v>3585</v>
      </c>
      <c r="D148" s="143" t="s">
        <v>715</v>
      </c>
      <c r="E148" s="142"/>
      <c r="F148" s="160">
        <v>2</v>
      </c>
      <c r="G148" s="164">
        <v>100</v>
      </c>
      <c r="H148" s="160">
        <v>2</v>
      </c>
      <c r="I148" s="164">
        <v>50</v>
      </c>
      <c r="J148" s="178" t="s">
        <v>1</v>
      </c>
      <c r="K148" s="178" t="s">
        <v>1</v>
      </c>
      <c r="L148" s="185"/>
    </row>
    <row r="149" spans="1:12" ht="20.100000000000001" customHeight="1">
      <c r="A149" s="99"/>
      <c r="B149" s="192"/>
      <c r="C149" s="210"/>
      <c r="D149" s="102" t="s">
        <v>2208</v>
      </c>
      <c r="E149" s="100"/>
      <c r="F149" s="103"/>
      <c r="G149" s="104"/>
      <c r="H149" s="103">
        <v>2</v>
      </c>
      <c r="I149" s="104">
        <v>50</v>
      </c>
      <c r="J149" s="105"/>
      <c r="K149" s="105"/>
      <c r="L149" s="106"/>
    </row>
    <row r="150" spans="1:12" ht="20.100000000000001" customHeight="1">
      <c r="A150" s="99"/>
      <c r="B150" s="192"/>
      <c r="C150" s="210"/>
      <c r="D150" s="102" t="s">
        <v>2209</v>
      </c>
      <c r="E150" s="100"/>
      <c r="F150" s="103"/>
      <c r="G150" s="104"/>
      <c r="H150" s="103"/>
      <c r="I150" s="104"/>
      <c r="J150" s="105"/>
      <c r="K150" s="105"/>
      <c r="L150" s="106"/>
    </row>
    <row r="151" spans="1:12" ht="20.100000000000001" customHeight="1">
      <c r="A151" s="141" t="s">
        <v>3542</v>
      </c>
      <c r="B151" s="209" t="s">
        <v>1000</v>
      </c>
      <c r="C151" s="215" t="s">
        <v>3588</v>
      </c>
      <c r="D151" s="143" t="s">
        <v>1001</v>
      </c>
      <c r="E151" s="142"/>
      <c r="F151" s="160">
        <v>1</v>
      </c>
      <c r="G151" s="164">
        <v>50</v>
      </c>
      <c r="H151" s="160">
        <v>1</v>
      </c>
      <c r="I151" s="164">
        <v>50</v>
      </c>
      <c r="J151" s="178" t="s">
        <v>1</v>
      </c>
      <c r="K151" s="178" t="s">
        <v>1</v>
      </c>
      <c r="L151" s="185"/>
    </row>
    <row r="152" spans="1:12" ht="20.100000000000001" customHeight="1">
      <c r="A152" s="99"/>
      <c r="B152" s="192"/>
      <c r="C152" s="210"/>
      <c r="D152" s="102" t="s">
        <v>1002</v>
      </c>
      <c r="E152" s="100"/>
      <c r="F152" s="103"/>
      <c r="G152" s="104"/>
      <c r="H152" s="103">
        <v>1</v>
      </c>
      <c r="I152" s="104">
        <v>50</v>
      </c>
      <c r="J152" s="105"/>
      <c r="K152" s="105"/>
      <c r="L152" s="106"/>
    </row>
    <row r="153" spans="1:12" ht="20.100000000000001" customHeight="1">
      <c r="A153" s="99"/>
      <c r="B153" s="192"/>
      <c r="C153" s="210"/>
      <c r="D153" s="102" t="s">
        <v>1003</v>
      </c>
      <c r="E153" s="100"/>
      <c r="F153" s="103"/>
      <c r="G153" s="104"/>
      <c r="H153" s="103"/>
      <c r="I153" s="104"/>
      <c r="J153" s="105"/>
      <c r="K153" s="105"/>
      <c r="L153" s="106"/>
    </row>
    <row r="154" spans="1:12" ht="20.100000000000001" customHeight="1">
      <c r="A154" s="99"/>
      <c r="B154" s="192"/>
      <c r="C154" s="210"/>
      <c r="D154" s="102" t="s">
        <v>1004</v>
      </c>
      <c r="E154" s="100"/>
      <c r="F154" s="103"/>
      <c r="G154" s="104"/>
      <c r="H154" s="103"/>
      <c r="I154" s="104"/>
      <c r="J154" s="105"/>
      <c r="K154" s="105"/>
      <c r="L154" s="106"/>
    </row>
    <row r="155" spans="1:12" ht="20.100000000000001" customHeight="1">
      <c r="A155" s="99"/>
      <c r="B155" s="192"/>
      <c r="C155" s="210"/>
      <c r="D155" s="102" t="s">
        <v>1005</v>
      </c>
      <c r="E155" s="100"/>
      <c r="F155" s="103">
        <v>1</v>
      </c>
      <c r="G155" s="104">
        <v>50</v>
      </c>
      <c r="H155" s="103"/>
      <c r="I155" s="104"/>
      <c r="J155" s="105"/>
      <c r="K155" s="105"/>
      <c r="L155" s="106"/>
    </row>
    <row r="156" spans="1:12" ht="20.100000000000001" customHeight="1">
      <c r="A156" s="99"/>
      <c r="B156" s="192"/>
      <c r="C156" s="210"/>
      <c r="D156" s="102" t="s">
        <v>1006</v>
      </c>
      <c r="E156" s="100"/>
      <c r="F156" s="103"/>
      <c r="G156" s="104"/>
      <c r="H156" s="103"/>
      <c r="I156" s="104"/>
      <c r="J156" s="105"/>
      <c r="K156" s="105"/>
      <c r="L156" s="106"/>
    </row>
    <row r="157" spans="1:12" ht="20.100000000000001" customHeight="1">
      <c r="A157" s="99"/>
      <c r="B157" s="192"/>
      <c r="C157" s="210"/>
      <c r="D157" s="102" t="s">
        <v>1007</v>
      </c>
      <c r="E157" s="100"/>
      <c r="F157" s="103"/>
      <c r="G157" s="104"/>
      <c r="H157" s="103"/>
      <c r="I157" s="104"/>
      <c r="J157" s="105"/>
      <c r="K157" s="105"/>
      <c r="L157" s="106"/>
    </row>
    <row r="158" spans="1:12" ht="20.100000000000001" customHeight="1">
      <c r="A158" s="99"/>
      <c r="B158" s="192"/>
      <c r="C158" s="210"/>
      <c r="D158" s="102" t="s">
        <v>762</v>
      </c>
      <c r="E158" s="100"/>
      <c r="F158" s="103"/>
      <c r="G158" s="104"/>
      <c r="H158" s="103"/>
      <c r="I158" s="104"/>
      <c r="J158" s="105"/>
      <c r="K158" s="105"/>
      <c r="L158" s="106"/>
    </row>
    <row r="159" spans="1:12" ht="20.100000000000001" customHeight="1">
      <c r="A159" s="99"/>
      <c r="B159" s="192"/>
      <c r="C159" s="210"/>
      <c r="D159" s="102" t="s">
        <v>366</v>
      </c>
      <c r="E159" s="100"/>
      <c r="F159" s="103"/>
      <c r="G159" s="104"/>
      <c r="H159" s="103"/>
      <c r="I159" s="104"/>
      <c r="J159" s="105"/>
      <c r="K159" s="105"/>
      <c r="L159" s="106"/>
    </row>
    <row r="160" spans="1:12" ht="20.100000000000001" customHeight="1">
      <c r="A160" s="141" t="s">
        <v>3543</v>
      </c>
      <c r="B160" s="209" t="s">
        <v>1008</v>
      </c>
      <c r="C160" s="215" t="s">
        <v>3589</v>
      </c>
      <c r="D160" s="143"/>
      <c r="E160" s="142"/>
      <c r="F160" s="160"/>
      <c r="G160" s="164"/>
      <c r="H160" s="160"/>
      <c r="I160" s="164"/>
      <c r="J160" s="178" t="s">
        <v>1</v>
      </c>
      <c r="K160" s="178" t="s">
        <v>1</v>
      </c>
      <c r="L160" s="185"/>
    </row>
    <row r="161" spans="1:12" ht="20.100000000000001" customHeight="1">
      <c r="A161" s="141" t="s">
        <v>3544</v>
      </c>
      <c r="B161" s="209" t="s">
        <v>1009</v>
      </c>
      <c r="C161" s="215" t="s">
        <v>3588</v>
      </c>
      <c r="D161" s="143"/>
      <c r="E161" s="142"/>
      <c r="F161" s="160">
        <v>2</v>
      </c>
      <c r="G161" s="164">
        <v>100</v>
      </c>
      <c r="H161" s="160">
        <v>2</v>
      </c>
      <c r="I161" s="164">
        <v>100</v>
      </c>
      <c r="J161" s="178" t="s">
        <v>1</v>
      </c>
      <c r="K161" s="178" t="s">
        <v>1</v>
      </c>
      <c r="L161" s="185"/>
    </row>
    <row r="162" spans="1:12" ht="20.100000000000001" customHeight="1">
      <c r="A162" s="141" t="s">
        <v>3545</v>
      </c>
      <c r="B162" s="209" t="s">
        <v>1010</v>
      </c>
      <c r="C162" s="215" t="s">
        <v>3588</v>
      </c>
      <c r="D162" s="143" t="s">
        <v>159</v>
      </c>
      <c r="E162" s="142"/>
      <c r="F162" s="160"/>
      <c r="G162" s="164"/>
      <c r="H162" s="160"/>
      <c r="I162" s="164"/>
      <c r="J162" s="178" t="s">
        <v>1</v>
      </c>
      <c r="K162" s="178" t="s">
        <v>1</v>
      </c>
      <c r="L162" s="185"/>
    </row>
    <row r="163" spans="1:12" ht="20.100000000000001" customHeight="1">
      <c r="A163" s="99"/>
      <c r="B163" s="192"/>
      <c r="C163" s="210"/>
      <c r="D163" s="102" t="s">
        <v>160</v>
      </c>
      <c r="E163" s="100"/>
      <c r="F163" s="103"/>
      <c r="G163" s="104"/>
      <c r="H163" s="103"/>
      <c r="I163" s="104"/>
      <c r="J163" s="105"/>
      <c r="K163" s="105"/>
      <c r="L163" s="106"/>
    </row>
    <row r="164" spans="1:12" ht="20.100000000000001" customHeight="1">
      <c r="A164" s="99"/>
      <c r="B164" s="192"/>
      <c r="C164" s="210"/>
      <c r="D164" s="102" t="s">
        <v>161</v>
      </c>
      <c r="E164" s="100"/>
      <c r="F164" s="103">
        <v>1</v>
      </c>
      <c r="G164" s="104">
        <v>50</v>
      </c>
      <c r="H164" s="103">
        <v>1</v>
      </c>
      <c r="I164" s="104">
        <v>50</v>
      </c>
      <c r="J164" s="105"/>
      <c r="K164" s="105"/>
      <c r="L164" s="106"/>
    </row>
    <row r="165" spans="1:12" ht="20.100000000000001" customHeight="1">
      <c r="A165" s="99"/>
      <c r="B165" s="192"/>
      <c r="C165" s="210"/>
      <c r="D165" s="102" t="s">
        <v>384</v>
      </c>
      <c r="E165" s="100"/>
      <c r="F165" s="103"/>
      <c r="G165" s="104"/>
      <c r="H165" s="103"/>
      <c r="I165" s="104"/>
      <c r="J165" s="105"/>
      <c r="K165" s="105"/>
      <c r="L165" s="106"/>
    </row>
    <row r="166" spans="1:12" ht="20.100000000000001" customHeight="1">
      <c r="A166" s="99"/>
      <c r="B166" s="192"/>
      <c r="C166" s="210"/>
      <c r="D166" s="102" t="s">
        <v>385</v>
      </c>
      <c r="E166" s="100"/>
      <c r="F166" s="103"/>
      <c r="G166" s="104"/>
      <c r="H166" s="103"/>
      <c r="I166" s="104"/>
      <c r="J166" s="105"/>
      <c r="K166" s="105"/>
      <c r="L166" s="106"/>
    </row>
    <row r="167" spans="1:12" ht="20.100000000000001" customHeight="1">
      <c r="A167" s="99"/>
      <c r="B167" s="192"/>
      <c r="C167" s="210"/>
      <c r="D167" s="102" t="s">
        <v>162</v>
      </c>
      <c r="E167" s="100"/>
      <c r="F167" s="103"/>
      <c r="G167" s="104"/>
      <c r="H167" s="103"/>
      <c r="I167" s="104"/>
      <c r="J167" s="105"/>
      <c r="K167" s="105"/>
      <c r="L167" s="106"/>
    </row>
    <row r="168" spans="1:12" ht="20.100000000000001" customHeight="1">
      <c r="A168" s="99"/>
      <c r="B168" s="192"/>
      <c r="C168" s="210"/>
      <c r="D168" s="102" t="s">
        <v>163</v>
      </c>
      <c r="E168" s="100"/>
      <c r="F168" s="103"/>
      <c r="G168" s="104"/>
      <c r="H168" s="103"/>
      <c r="I168" s="104"/>
      <c r="J168" s="105"/>
      <c r="K168" s="105"/>
      <c r="L168" s="106"/>
    </row>
    <row r="169" spans="1:12" ht="20.100000000000001" customHeight="1">
      <c r="A169" s="99"/>
      <c r="B169" s="192"/>
      <c r="C169" s="210"/>
      <c r="D169" s="102" t="s">
        <v>246</v>
      </c>
      <c r="E169" s="100"/>
      <c r="F169" s="103"/>
      <c r="G169" s="104"/>
      <c r="H169" s="103">
        <v>1</v>
      </c>
      <c r="I169" s="104">
        <v>50</v>
      </c>
      <c r="J169" s="105"/>
      <c r="K169" s="105"/>
      <c r="L169" s="106"/>
    </row>
    <row r="170" spans="1:12" ht="20.100000000000001" customHeight="1">
      <c r="A170" s="99"/>
      <c r="B170" s="192"/>
      <c r="C170" s="210"/>
      <c r="D170" s="102" t="s">
        <v>164</v>
      </c>
      <c r="E170" s="100"/>
      <c r="F170" s="103"/>
      <c r="G170" s="104"/>
      <c r="H170" s="103"/>
      <c r="I170" s="104"/>
      <c r="J170" s="105"/>
      <c r="K170" s="105"/>
      <c r="L170" s="106"/>
    </row>
    <row r="171" spans="1:12" ht="20.100000000000001" customHeight="1">
      <c r="A171" s="99"/>
      <c r="B171" s="192"/>
      <c r="C171" s="210"/>
      <c r="D171" s="102" t="s">
        <v>1970</v>
      </c>
      <c r="E171" s="100"/>
      <c r="F171" s="103"/>
      <c r="G171" s="104"/>
      <c r="H171" s="103"/>
      <c r="I171" s="104"/>
      <c r="J171" s="105"/>
      <c r="K171" s="105"/>
      <c r="L171" s="106"/>
    </row>
    <row r="172" spans="1:12" ht="20.100000000000001" customHeight="1">
      <c r="A172" s="99"/>
      <c r="B172" s="192"/>
      <c r="C172" s="210"/>
      <c r="D172" s="102" t="s">
        <v>165</v>
      </c>
      <c r="E172" s="100"/>
      <c r="F172" s="103"/>
      <c r="G172" s="104"/>
      <c r="H172" s="103"/>
      <c r="I172" s="104"/>
      <c r="J172" s="105"/>
      <c r="K172" s="105"/>
      <c r="L172" s="106"/>
    </row>
    <row r="173" spans="1:12" ht="20.100000000000001" customHeight="1">
      <c r="A173" s="99"/>
      <c r="B173" s="192"/>
      <c r="C173" s="210"/>
      <c r="D173" s="102" t="s">
        <v>1971</v>
      </c>
      <c r="E173" s="100"/>
      <c r="F173" s="103"/>
      <c r="G173" s="104"/>
      <c r="H173" s="103"/>
      <c r="I173" s="104"/>
      <c r="J173" s="105"/>
      <c r="K173" s="105"/>
      <c r="L173" s="106"/>
    </row>
    <row r="174" spans="1:12" ht="20.100000000000001" customHeight="1">
      <c r="A174" s="99"/>
      <c r="B174" s="192"/>
      <c r="C174" s="210"/>
      <c r="D174" s="102" t="s">
        <v>166</v>
      </c>
      <c r="E174" s="100"/>
      <c r="F174" s="103"/>
      <c r="G174" s="104"/>
      <c r="H174" s="103"/>
      <c r="I174" s="104"/>
      <c r="J174" s="105"/>
      <c r="K174" s="105"/>
      <c r="L174" s="106"/>
    </row>
    <row r="175" spans="1:12" ht="20.100000000000001" customHeight="1">
      <c r="A175" s="99"/>
      <c r="B175" s="192"/>
      <c r="C175" s="210"/>
      <c r="D175" s="102" t="s">
        <v>1972</v>
      </c>
      <c r="E175" s="100"/>
      <c r="F175" s="103"/>
      <c r="G175" s="104"/>
      <c r="H175" s="103"/>
      <c r="I175" s="104"/>
      <c r="J175" s="105"/>
      <c r="K175" s="105"/>
      <c r="L175" s="106"/>
    </row>
    <row r="176" spans="1:12" ht="20.100000000000001" customHeight="1">
      <c r="A176" s="99"/>
      <c r="B176" s="192"/>
      <c r="C176" s="210"/>
      <c r="D176" s="102" t="s">
        <v>1973</v>
      </c>
      <c r="E176" s="100"/>
      <c r="F176" s="103"/>
      <c r="G176" s="104"/>
      <c r="H176" s="103"/>
      <c r="I176" s="104"/>
      <c r="J176" s="105"/>
      <c r="K176" s="105"/>
      <c r="L176" s="106"/>
    </row>
    <row r="177" spans="1:12" ht="20.100000000000001" customHeight="1">
      <c r="A177" s="99"/>
      <c r="B177" s="192"/>
      <c r="C177" s="210"/>
      <c r="D177" s="102" t="s">
        <v>167</v>
      </c>
      <c r="E177" s="100"/>
      <c r="F177" s="103"/>
      <c r="G177" s="104"/>
      <c r="H177" s="103"/>
      <c r="I177" s="104"/>
      <c r="J177" s="105"/>
      <c r="K177" s="105"/>
      <c r="L177" s="106"/>
    </row>
    <row r="178" spans="1:12" ht="20.100000000000001" customHeight="1">
      <c r="A178" s="99"/>
      <c r="B178" s="192"/>
      <c r="C178" s="210"/>
      <c r="D178" s="102" t="s">
        <v>1974</v>
      </c>
      <c r="E178" s="100"/>
      <c r="F178" s="103">
        <v>1</v>
      </c>
      <c r="G178" s="104">
        <v>50</v>
      </c>
      <c r="H178" s="103"/>
      <c r="I178" s="104"/>
      <c r="J178" s="105"/>
      <c r="K178" s="105"/>
      <c r="L178" s="106"/>
    </row>
    <row r="179" spans="1:12" ht="20.100000000000001" customHeight="1">
      <c r="A179" s="99"/>
      <c r="B179" s="192"/>
      <c r="C179" s="210"/>
      <c r="D179" s="102" t="s">
        <v>168</v>
      </c>
      <c r="E179" s="100"/>
      <c r="F179" s="103"/>
      <c r="G179" s="104"/>
      <c r="H179" s="103"/>
      <c r="I179" s="104"/>
      <c r="J179" s="105"/>
      <c r="K179" s="105"/>
      <c r="L179" s="106"/>
    </row>
    <row r="180" spans="1:12" ht="20.100000000000001" customHeight="1">
      <c r="A180" s="99"/>
      <c r="B180" s="192"/>
      <c r="C180" s="210"/>
      <c r="D180" s="102" t="s">
        <v>1975</v>
      </c>
      <c r="E180" s="100"/>
      <c r="F180" s="103"/>
      <c r="G180" s="104"/>
      <c r="H180" s="103"/>
      <c r="I180" s="104"/>
      <c r="J180" s="105"/>
      <c r="K180" s="105"/>
      <c r="L180" s="106"/>
    </row>
    <row r="181" spans="1:12" ht="20.100000000000001" customHeight="1">
      <c r="A181" s="99"/>
      <c r="B181" s="192"/>
      <c r="C181" s="210"/>
      <c r="D181" s="102" t="s">
        <v>1976</v>
      </c>
      <c r="E181" s="100"/>
      <c r="F181" s="103"/>
      <c r="G181" s="104"/>
      <c r="H181" s="103"/>
      <c r="I181" s="104"/>
      <c r="J181" s="105"/>
      <c r="K181" s="105"/>
      <c r="L181" s="106"/>
    </row>
    <row r="182" spans="1:12" ht="20.100000000000001" customHeight="1">
      <c r="A182" s="99"/>
      <c r="B182" s="192"/>
      <c r="C182" s="210"/>
      <c r="D182" s="102" t="s">
        <v>169</v>
      </c>
      <c r="E182" s="100"/>
      <c r="F182" s="103"/>
      <c r="G182" s="104"/>
      <c r="H182" s="103"/>
      <c r="I182" s="104"/>
      <c r="J182" s="105"/>
      <c r="K182" s="105"/>
      <c r="L182" s="106"/>
    </row>
    <row r="183" spans="1:12" ht="20.100000000000001" customHeight="1">
      <c r="A183" s="141" t="s">
        <v>3546</v>
      </c>
      <c r="B183" s="209" t="s">
        <v>1011</v>
      </c>
      <c r="C183" s="215" t="s">
        <v>3588</v>
      </c>
      <c r="D183" s="143"/>
      <c r="E183" s="142"/>
      <c r="F183" s="160">
        <v>2</v>
      </c>
      <c r="G183" s="164">
        <v>100</v>
      </c>
      <c r="H183" s="160">
        <v>2</v>
      </c>
      <c r="I183" s="164">
        <v>100</v>
      </c>
      <c r="J183" s="178" t="s">
        <v>1</v>
      </c>
      <c r="K183" s="178" t="s">
        <v>1</v>
      </c>
      <c r="L183" s="185"/>
    </row>
    <row r="184" spans="1:12" ht="20.100000000000001" customHeight="1">
      <c r="A184" s="141" t="s">
        <v>3547</v>
      </c>
      <c r="B184" s="209" t="s">
        <v>1012</v>
      </c>
      <c r="C184" s="215" t="s">
        <v>3588</v>
      </c>
      <c r="D184" s="143" t="s">
        <v>170</v>
      </c>
      <c r="E184" s="142"/>
      <c r="F184" s="160"/>
      <c r="G184" s="164"/>
      <c r="H184" s="160"/>
      <c r="I184" s="164"/>
      <c r="J184" s="178" t="s">
        <v>1</v>
      </c>
      <c r="K184" s="178" t="s">
        <v>1</v>
      </c>
      <c r="L184" s="185"/>
    </row>
    <row r="185" spans="1:12" ht="20.100000000000001" customHeight="1">
      <c r="A185" s="99"/>
      <c r="B185" s="192"/>
      <c r="C185" s="210"/>
      <c r="D185" s="102" t="s">
        <v>388</v>
      </c>
      <c r="E185" s="100"/>
      <c r="F185" s="103">
        <v>1</v>
      </c>
      <c r="G185" s="104">
        <v>50</v>
      </c>
      <c r="H185" s="103"/>
      <c r="I185" s="104"/>
      <c r="J185" s="105"/>
      <c r="K185" s="105"/>
      <c r="L185" s="106"/>
    </row>
    <row r="186" spans="1:12" ht="20.100000000000001" customHeight="1">
      <c r="A186" s="99"/>
      <c r="B186" s="192"/>
      <c r="C186" s="210"/>
      <c r="D186" s="102" t="s">
        <v>389</v>
      </c>
      <c r="E186" s="100"/>
      <c r="F186" s="103"/>
      <c r="G186" s="104"/>
      <c r="H186" s="103"/>
      <c r="I186" s="104"/>
      <c r="J186" s="105"/>
      <c r="K186" s="105"/>
      <c r="L186" s="106"/>
    </row>
    <row r="187" spans="1:12" ht="20.100000000000001" customHeight="1">
      <c r="A187" s="99"/>
      <c r="B187" s="192"/>
      <c r="C187" s="210"/>
      <c r="D187" s="102" t="s">
        <v>390</v>
      </c>
      <c r="E187" s="100"/>
      <c r="F187" s="103"/>
      <c r="G187" s="104"/>
      <c r="H187" s="103"/>
      <c r="I187" s="104"/>
      <c r="J187" s="105"/>
      <c r="K187" s="105"/>
      <c r="L187" s="106"/>
    </row>
    <row r="188" spans="1:12" ht="20.100000000000001" customHeight="1">
      <c r="A188" s="99"/>
      <c r="B188" s="192"/>
      <c r="C188" s="210"/>
      <c r="D188" s="102" t="s">
        <v>391</v>
      </c>
      <c r="E188" s="100"/>
      <c r="F188" s="103"/>
      <c r="G188" s="104"/>
      <c r="H188" s="103"/>
      <c r="I188" s="104"/>
      <c r="J188" s="105"/>
      <c r="K188" s="105"/>
      <c r="L188" s="106"/>
    </row>
    <row r="189" spans="1:12" ht="20.100000000000001" customHeight="1">
      <c r="A189" s="99"/>
      <c r="B189" s="192"/>
      <c r="C189" s="210"/>
      <c r="D189" s="102" t="s">
        <v>392</v>
      </c>
      <c r="E189" s="100"/>
      <c r="F189" s="103"/>
      <c r="G189" s="104"/>
      <c r="H189" s="103"/>
      <c r="I189" s="104"/>
      <c r="J189" s="105"/>
      <c r="K189" s="105"/>
      <c r="L189" s="106"/>
    </row>
    <row r="190" spans="1:12" ht="20.100000000000001" customHeight="1">
      <c r="A190" s="99"/>
      <c r="B190" s="192"/>
      <c r="C190" s="210"/>
      <c r="D190" s="102" t="s">
        <v>393</v>
      </c>
      <c r="E190" s="100"/>
      <c r="F190" s="103"/>
      <c r="G190" s="104"/>
      <c r="H190" s="103"/>
      <c r="I190" s="104"/>
      <c r="J190" s="105"/>
      <c r="K190" s="105"/>
      <c r="L190" s="106"/>
    </row>
    <row r="191" spans="1:12" ht="20.100000000000001" customHeight="1">
      <c r="A191" s="99"/>
      <c r="B191" s="192"/>
      <c r="C191" s="210"/>
      <c r="D191" s="102" t="s">
        <v>394</v>
      </c>
      <c r="E191" s="100"/>
      <c r="F191" s="103">
        <v>1</v>
      </c>
      <c r="G191" s="104">
        <v>50</v>
      </c>
      <c r="H191" s="103">
        <v>2</v>
      </c>
      <c r="I191" s="104">
        <v>100</v>
      </c>
      <c r="J191" s="105"/>
      <c r="K191" s="105"/>
      <c r="L191" s="106"/>
    </row>
    <row r="192" spans="1:12" ht="20.100000000000001" customHeight="1">
      <c r="A192" s="99"/>
      <c r="B192" s="192"/>
      <c r="C192" s="210"/>
      <c r="D192" s="102" t="s">
        <v>395</v>
      </c>
      <c r="E192" s="100"/>
      <c r="F192" s="103"/>
      <c r="G192" s="104"/>
      <c r="H192" s="103"/>
      <c r="I192" s="104"/>
      <c r="J192" s="105"/>
      <c r="K192" s="105"/>
      <c r="L192" s="106"/>
    </row>
    <row r="193" spans="1:12" ht="20.100000000000001" customHeight="1">
      <c r="A193" s="99"/>
      <c r="B193" s="192"/>
      <c r="C193" s="210"/>
      <c r="D193" s="102" t="s">
        <v>1997</v>
      </c>
      <c r="E193" s="100"/>
      <c r="F193" s="103"/>
      <c r="G193" s="104"/>
      <c r="H193" s="103"/>
      <c r="I193" s="104"/>
      <c r="J193" s="105"/>
      <c r="K193" s="105"/>
      <c r="L193" s="106"/>
    </row>
    <row r="194" spans="1:12" ht="20.100000000000001" customHeight="1">
      <c r="A194" s="141" t="s">
        <v>3548</v>
      </c>
      <c r="B194" s="209" t="s">
        <v>1013</v>
      </c>
      <c r="C194" s="215" t="s">
        <v>3588</v>
      </c>
      <c r="D194" s="143" t="s">
        <v>1014</v>
      </c>
      <c r="E194" s="142"/>
      <c r="F194" s="160">
        <v>2</v>
      </c>
      <c r="G194" s="164">
        <v>100</v>
      </c>
      <c r="H194" s="160">
        <v>2</v>
      </c>
      <c r="I194" s="164">
        <v>100</v>
      </c>
      <c r="J194" s="178" t="s">
        <v>1</v>
      </c>
      <c r="K194" s="178" t="s">
        <v>1</v>
      </c>
      <c r="L194" s="185"/>
    </row>
    <row r="195" spans="1:12" ht="20.100000000000001" customHeight="1">
      <c r="A195" s="99"/>
      <c r="B195" s="192"/>
      <c r="C195" s="210"/>
      <c r="D195" s="102" t="s">
        <v>1015</v>
      </c>
      <c r="E195" s="100"/>
      <c r="F195" s="103"/>
      <c r="G195" s="104"/>
      <c r="H195" s="103"/>
      <c r="I195" s="104"/>
      <c r="J195" s="105"/>
      <c r="K195" s="105"/>
      <c r="L195" s="106"/>
    </row>
    <row r="196" spans="1:12" ht="20.100000000000001" customHeight="1">
      <c r="A196" s="99"/>
      <c r="B196" s="192"/>
      <c r="C196" s="210"/>
      <c r="D196" s="102" t="s">
        <v>1016</v>
      </c>
      <c r="E196" s="100"/>
      <c r="F196" s="103"/>
      <c r="G196" s="104"/>
      <c r="H196" s="103"/>
      <c r="I196" s="104"/>
      <c r="J196" s="105"/>
      <c r="K196" s="105"/>
      <c r="L196" s="106"/>
    </row>
    <row r="197" spans="1:12" ht="20.100000000000001" customHeight="1">
      <c r="A197" s="141" t="s">
        <v>3549</v>
      </c>
      <c r="B197" s="209" t="s">
        <v>1017</v>
      </c>
      <c r="C197" s="215" t="s">
        <v>3588</v>
      </c>
      <c r="D197" s="143" t="s">
        <v>1018</v>
      </c>
      <c r="E197" s="142"/>
      <c r="F197" s="160">
        <v>2</v>
      </c>
      <c r="G197" s="164">
        <v>100</v>
      </c>
      <c r="H197" s="160">
        <v>2</v>
      </c>
      <c r="I197" s="164">
        <v>100</v>
      </c>
      <c r="J197" s="178" t="s">
        <v>1</v>
      </c>
      <c r="K197" s="178" t="s">
        <v>1</v>
      </c>
      <c r="L197" s="185"/>
    </row>
    <row r="198" spans="1:12" ht="20.100000000000001" customHeight="1">
      <c r="A198" s="99"/>
      <c r="B198" s="192"/>
      <c r="C198" s="210"/>
      <c r="D198" s="102" t="s">
        <v>1019</v>
      </c>
      <c r="E198" s="100"/>
      <c r="F198" s="103"/>
      <c r="G198" s="104"/>
      <c r="H198" s="103"/>
      <c r="I198" s="104"/>
      <c r="J198" s="105"/>
      <c r="K198" s="105"/>
      <c r="L198" s="106"/>
    </row>
    <row r="199" spans="1:12" ht="20.100000000000001" customHeight="1">
      <c r="A199" s="141" t="s">
        <v>3550</v>
      </c>
      <c r="B199" s="209" t="s">
        <v>1020</v>
      </c>
      <c r="C199" s="215" t="s">
        <v>3590</v>
      </c>
      <c r="D199" s="143" t="s">
        <v>1021</v>
      </c>
      <c r="E199" s="142"/>
      <c r="F199" s="160"/>
      <c r="G199" s="164"/>
      <c r="H199" s="160"/>
      <c r="I199" s="164"/>
      <c r="J199" s="178" t="s">
        <v>1</v>
      </c>
      <c r="K199" s="178" t="s">
        <v>1</v>
      </c>
      <c r="L199" s="185"/>
    </row>
    <row r="200" spans="1:12" ht="20.100000000000001" customHeight="1">
      <c r="A200" s="99"/>
      <c r="B200" s="192"/>
      <c r="C200" s="210"/>
      <c r="D200" s="102" t="s">
        <v>1022</v>
      </c>
      <c r="E200" s="100"/>
      <c r="F200" s="103"/>
      <c r="G200" s="104"/>
      <c r="H200" s="103"/>
      <c r="I200" s="104"/>
      <c r="J200" s="105"/>
      <c r="K200" s="105"/>
      <c r="L200" s="106"/>
    </row>
    <row r="201" spans="1:12" ht="20.100000000000001" customHeight="1">
      <c r="A201" s="99"/>
      <c r="B201" s="192"/>
      <c r="C201" s="210"/>
      <c r="D201" s="102" t="s">
        <v>1023</v>
      </c>
      <c r="E201" s="100"/>
      <c r="F201" s="103"/>
      <c r="G201" s="104"/>
      <c r="H201" s="103"/>
      <c r="I201" s="104"/>
      <c r="J201" s="105"/>
      <c r="K201" s="105"/>
      <c r="L201" s="106"/>
    </row>
    <row r="202" spans="1:12" ht="20.100000000000001" customHeight="1">
      <c r="A202" s="99"/>
      <c r="B202" s="192"/>
      <c r="C202" s="210"/>
      <c r="D202" s="102" t="s">
        <v>1024</v>
      </c>
      <c r="E202" s="100"/>
      <c r="F202" s="103"/>
      <c r="G202" s="104"/>
      <c r="H202" s="103"/>
      <c r="I202" s="104"/>
      <c r="J202" s="105"/>
      <c r="K202" s="105"/>
      <c r="L202" s="106"/>
    </row>
    <row r="203" spans="1:12" ht="20.100000000000001" customHeight="1">
      <c r="A203" s="99"/>
      <c r="B203" s="192"/>
      <c r="C203" s="210"/>
      <c r="D203" s="102" t="s">
        <v>1025</v>
      </c>
      <c r="E203" s="100"/>
      <c r="F203" s="103"/>
      <c r="G203" s="104"/>
      <c r="H203" s="103"/>
      <c r="I203" s="104"/>
      <c r="J203" s="105"/>
      <c r="K203" s="105"/>
      <c r="L203" s="106"/>
    </row>
    <row r="204" spans="1:12" ht="20.100000000000001" customHeight="1">
      <c r="A204" s="99"/>
      <c r="B204" s="192"/>
      <c r="C204" s="210"/>
      <c r="D204" s="102" t="s">
        <v>1026</v>
      </c>
      <c r="E204" s="100"/>
      <c r="F204" s="103"/>
      <c r="G204" s="104"/>
      <c r="H204" s="103"/>
      <c r="I204" s="104"/>
      <c r="J204" s="105"/>
      <c r="K204" s="105"/>
      <c r="L204" s="106"/>
    </row>
    <row r="205" spans="1:12" ht="20.100000000000001" customHeight="1">
      <c r="A205" s="99"/>
      <c r="B205" s="192"/>
      <c r="C205" s="210"/>
      <c r="D205" s="102" t="s">
        <v>282</v>
      </c>
      <c r="E205" s="100"/>
      <c r="F205" s="103"/>
      <c r="G205" s="104"/>
      <c r="H205" s="103"/>
      <c r="I205" s="104"/>
      <c r="J205" s="105"/>
      <c r="K205" s="105"/>
      <c r="L205" s="106"/>
    </row>
    <row r="206" spans="1:12" ht="20.100000000000001" customHeight="1">
      <c r="A206" s="141" t="s">
        <v>3551</v>
      </c>
      <c r="B206" s="209" t="s">
        <v>1027</v>
      </c>
      <c r="C206" s="215" t="s">
        <v>3591</v>
      </c>
      <c r="D206" s="143"/>
      <c r="E206" s="142"/>
      <c r="F206" s="160"/>
      <c r="G206" s="164"/>
      <c r="H206" s="160"/>
      <c r="I206" s="164"/>
      <c r="J206" s="178" t="s">
        <v>1</v>
      </c>
      <c r="K206" s="178" t="s">
        <v>1</v>
      </c>
      <c r="L206" s="185"/>
    </row>
    <row r="207" spans="1:12" ht="20.100000000000001" customHeight="1">
      <c r="A207" s="141" t="s">
        <v>3552</v>
      </c>
      <c r="B207" s="209" t="s">
        <v>1028</v>
      </c>
      <c r="C207" s="215" t="s">
        <v>3588</v>
      </c>
      <c r="D207" s="143"/>
      <c r="E207" s="209" t="s">
        <v>2418</v>
      </c>
      <c r="F207" s="160">
        <v>2</v>
      </c>
      <c r="G207" s="164">
        <v>100</v>
      </c>
      <c r="H207" s="160">
        <v>2</v>
      </c>
      <c r="I207" s="164">
        <v>100</v>
      </c>
      <c r="J207" s="178" t="s">
        <v>1</v>
      </c>
      <c r="K207" s="178" t="s">
        <v>1</v>
      </c>
      <c r="L207" s="185"/>
    </row>
    <row r="208" spans="1:12" ht="20.100000000000001" customHeight="1">
      <c r="A208" s="99"/>
      <c r="B208" s="192"/>
      <c r="C208" s="222"/>
      <c r="D208" s="102" t="s">
        <v>2116</v>
      </c>
      <c r="E208" s="192"/>
      <c r="F208" s="103"/>
      <c r="G208" s="104"/>
      <c r="H208" s="103"/>
      <c r="I208" s="104"/>
      <c r="J208" s="105"/>
      <c r="K208" s="105"/>
      <c r="L208" s="106"/>
    </row>
    <row r="209" spans="1:12" ht="20.100000000000001" customHeight="1">
      <c r="A209" s="99"/>
      <c r="B209" s="192"/>
      <c r="C209" s="222"/>
      <c r="D209" s="102" t="s">
        <v>2118</v>
      </c>
      <c r="E209" s="100"/>
      <c r="F209" s="103"/>
      <c r="G209" s="104"/>
      <c r="H209" s="103"/>
      <c r="I209" s="104"/>
      <c r="J209" s="105"/>
      <c r="K209" s="105"/>
      <c r="L209" s="106"/>
    </row>
    <row r="210" spans="1:12" ht="20.100000000000001" customHeight="1">
      <c r="A210" s="141" t="s">
        <v>3553</v>
      </c>
      <c r="B210" s="209" t="s">
        <v>1029</v>
      </c>
      <c r="C210" s="215" t="s">
        <v>3592</v>
      </c>
      <c r="D210" s="143" t="s">
        <v>1030</v>
      </c>
      <c r="E210" s="142"/>
      <c r="F210" s="160"/>
      <c r="G210" s="164"/>
      <c r="H210" s="160">
        <v>1</v>
      </c>
      <c r="I210" s="164">
        <v>50</v>
      </c>
      <c r="J210" s="145" t="s">
        <v>1</v>
      </c>
      <c r="K210" s="145" t="s">
        <v>1</v>
      </c>
      <c r="L210" s="185"/>
    </row>
    <row r="211" spans="1:12" ht="20.100000000000001" customHeight="1">
      <c r="A211" s="99"/>
      <c r="B211" s="192"/>
      <c r="C211" s="210"/>
      <c r="D211" s="102" t="s">
        <v>1031</v>
      </c>
      <c r="E211" s="100"/>
      <c r="F211" s="103"/>
      <c r="G211" s="104"/>
      <c r="H211" s="103"/>
      <c r="I211" s="104"/>
      <c r="J211" s="105"/>
      <c r="K211" s="105"/>
      <c r="L211" s="106"/>
    </row>
    <row r="212" spans="1:12" ht="20.100000000000001" customHeight="1">
      <c r="A212" s="99"/>
      <c r="B212" s="192"/>
      <c r="C212" s="210"/>
      <c r="D212" s="102" t="s">
        <v>1032</v>
      </c>
      <c r="E212" s="100"/>
      <c r="F212" s="103"/>
      <c r="G212" s="104"/>
      <c r="H212" s="103"/>
      <c r="I212" s="104"/>
      <c r="J212" s="105"/>
      <c r="K212" s="105"/>
      <c r="L212" s="106"/>
    </row>
    <row r="213" spans="1:12" ht="20.100000000000001" customHeight="1">
      <c r="A213" s="99"/>
      <c r="B213" s="192"/>
      <c r="C213" s="210"/>
      <c r="D213" s="102" t="s">
        <v>1033</v>
      </c>
      <c r="E213" s="100"/>
      <c r="F213" s="103"/>
      <c r="G213" s="104"/>
      <c r="H213" s="103"/>
      <c r="I213" s="104"/>
      <c r="J213" s="105"/>
      <c r="K213" s="105"/>
      <c r="L213" s="106"/>
    </row>
    <row r="214" spans="1:12" ht="20.100000000000001" customHeight="1">
      <c r="A214" s="99"/>
      <c r="B214" s="192"/>
      <c r="C214" s="210"/>
      <c r="D214" s="102" t="s">
        <v>1034</v>
      </c>
      <c r="E214" s="100"/>
      <c r="F214" s="103"/>
      <c r="G214" s="104"/>
      <c r="H214" s="103"/>
      <c r="I214" s="104"/>
      <c r="J214" s="105"/>
      <c r="K214" s="105"/>
      <c r="L214" s="106"/>
    </row>
    <row r="215" spans="1:12" ht="20.100000000000001" customHeight="1">
      <c r="A215" s="99"/>
      <c r="B215" s="192"/>
      <c r="C215" s="210"/>
      <c r="D215" s="102" t="s">
        <v>1035</v>
      </c>
      <c r="E215" s="100"/>
      <c r="F215" s="103"/>
      <c r="G215" s="104"/>
      <c r="H215" s="103"/>
      <c r="I215" s="104"/>
      <c r="J215" s="105"/>
      <c r="K215" s="105"/>
      <c r="L215" s="106"/>
    </row>
    <row r="216" spans="1:12" ht="20.100000000000001" customHeight="1">
      <c r="A216" s="99"/>
      <c r="B216" s="192"/>
      <c r="C216" s="210"/>
      <c r="D216" s="102" t="s">
        <v>1036</v>
      </c>
      <c r="E216" s="100"/>
      <c r="F216" s="103"/>
      <c r="G216" s="104"/>
      <c r="H216" s="103">
        <v>1</v>
      </c>
      <c r="I216" s="104">
        <v>50</v>
      </c>
      <c r="J216" s="105"/>
      <c r="K216" s="105"/>
      <c r="L216" s="106"/>
    </row>
    <row r="217" spans="1:12" ht="20.100000000000001" customHeight="1">
      <c r="A217" s="99"/>
      <c r="B217" s="192"/>
      <c r="C217" s="210"/>
      <c r="D217" s="102" t="s">
        <v>1037</v>
      </c>
      <c r="E217" s="100"/>
      <c r="F217" s="103"/>
      <c r="G217" s="104"/>
      <c r="H217" s="103"/>
      <c r="I217" s="104"/>
      <c r="J217" s="105"/>
      <c r="K217" s="105"/>
      <c r="L217" s="106"/>
    </row>
    <row r="218" spans="1:12" ht="20.100000000000001" customHeight="1">
      <c r="A218" s="99"/>
      <c r="B218" s="192"/>
      <c r="C218" s="210"/>
      <c r="D218" s="102" t="s">
        <v>1038</v>
      </c>
      <c r="E218" s="100"/>
      <c r="F218" s="103"/>
      <c r="G218" s="104"/>
      <c r="H218" s="103"/>
      <c r="I218" s="104"/>
      <c r="J218" s="105"/>
      <c r="K218" s="105"/>
      <c r="L218" s="106"/>
    </row>
    <row r="219" spans="1:12" ht="20.100000000000001" customHeight="1">
      <c r="A219" s="99"/>
      <c r="B219" s="192"/>
      <c r="C219" s="210"/>
      <c r="D219" s="102" t="s">
        <v>2008</v>
      </c>
      <c r="E219" s="100"/>
      <c r="F219" s="103"/>
      <c r="G219" s="104"/>
      <c r="H219" s="103"/>
      <c r="I219" s="104"/>
      <c r="J219" s="105"/>
      <c r="K219" s="105"/>
      <c r="L219" s="106"/>
    </row>
    <row r="220" spans="1:12" ht="20.100000000000001" customHeight="1">
      <c r="A220" s="99"/>
      <c r="B220" s="192"/>
      <c r="C220" s="210"/>
      <c r="D220" s="102" t="s">
        <v>2009</v>
      </c>
      <c r="E220" s="100"/>
      <c r="F220" s="103"/>
      <c r="G220" s="104"/>
      <c r="H220" s="103"/>
      <c r="I220" s="104"/>
      <c r="J220" s="105"/>
      <c r="K220" s="105"/>
      <c r="L220" s="106"/>
    </row>
    <row r="221" spans="1:12" ht="20.100000000000001" customHeight="1">
      <c r="A221" s="99"/>
      <c r="B221" s="192"/>
      <c r="C221" s="210"/>
      <c r="D221" s="102" t="s">
        <v>2010</v>
      </c>
      <c r="E221" s="100"/>
      <c r="F221" s="103"/>
      <c r="G221" s="104"/>
      <c r="H221" s="103"/>
      <c r="I221" s="104"/>
      <c r="J221" s="105"/>
      <c r="K221" s="105"/>
      <c r="L221" s="106"/>
    </row>
    <row r="222" spans="1:12" ht="20.100000000000001" customHeight="1">
      <c r="A222" s="247" t="s">
        <v>3554</v>
      </c>
      <c r="B222" s="214" t="s">
        <v>1039</v>
      </c>
      <c r="C222" s="214" t="s">
        <v>3593</v>
      </c>
      <c r="D222" s="93"/>
      <c r="E222" s="91"/>
      <c r="F222" s="94"/>
      <c r="G222" s="95"/>
      <c r="H222" s="94"/>
      <c r="I222" s="95"/>
      <c r="J222" s="178" t="s">
        <v>1</v>
      </c>
      <c r="K222" s="178" t="s">
        <v>1</v>
      </c>
      <c r="L222" s="185"/>
    </row>
    <row r="223" spans="1:12" ht="20.100000000000001" customHeight="1">
      <c r="A223" s="247" t="s">
        <v>3555</v>
      </c>
      <c r="B223" s="214" t="s">
        <v>1040</v>
      </c>
      <c r="C223" s="215" t="s">
        <v>3592</v>
      </c>
      <c r="D223" s="93"/>
      <c r="E223" s="91"/>
      <c r="F223" s="94"/>
      <c r="G223" s="95"/>
      <c r="H223" s="94">
        <v>2</v>
      </c>
      <c r="I223" s="95">
        <v>100</v>
      </c>
      <c r="J223" s="178" t="s">
        <v>1</v>
      </c>
      <c r="K223" s="178" t="s">
        <v>1</v>
      </c>
      <c r="L223" s="185"/>
    </row>
    <row r="224" spans="1:12" ht="20.100000000000001" customHeight="1">
      <c r="A224" s="248" t="s">
        <v>3556</v>
      </c>
      <c r="B224" s="209" t="s">
        <v>1041</v>
      </c>
      <c r="C224" s="215" t="s">
        <v>3592</v>
      </c>
      <c r="D224" s="143" t="s">
        <v>159</v>
      </c>
      <c r="E224" s="142"/>
      <c r="F224" s="160"/>
      <c r="G224" s="164"/>
      <c r="H224" s="160">
        <v>1</v>
      </c>
      <c r="I224" s="164">
        <v>50</v>
      </c>
      <c r="J224" s="178" t="s">
        <v>1</v>
      </c>
      <c r="K224" s="178" t="s">
        <v>1</v>
      </c>
      <c r="L224" s="185"/>
    </row>
    <row r="225" spans="1:12" ht="20.100000000000001" customHeight="1">
      <c r="A225" s="99"/>
      <c r="B225" s="192"/>
      <c r="C225" s="210"/>
      <c r="D225" s="102" t="s">
        <v>160</v>
      </c>
      <c r="E225" s="100"/>
      <c r="F225" s="103"/>
      <c r="G225" s="104"/>
      <c r="H225" s="103"/>
      <c r="I225" s="104"/>
      <c r="J225" s="105"/>
      <c r="K225" s="105"/>
      <c r="L225" s="106"/>
    </row>
    <row r="226" spans="1:12" ht="20.100000000000001" customHeight="1">
      <c r="A226" s="99"/>
      <c r="B226" s="192"/>
      <c r="C226" s="210"/>
      <c r="D226" s="102" t="s">
        <v>161</v>
      </c>
      <c r="E226" s="100"/>
      <c r="F226" s="103"/>
      <c r="G226" s="104"/>
      <c r="H226" s="103"/>
      <c r="I226" s="104"/>
      <c r="J226" s="105"/>
      <c r="K226" s="105"/>
      <c r="L226" s="106"/>
    </row>
    <row r="227" spans="1:12" ht="20.100000000000001" customHeight="1">
      <c r="A227" s="99"/>
      <c r="B227" s="192"/>
      <c r="C227" s="210"/>
      <c r="D227" s="102" t="s">
        <v>384</v>
      </c>
      <c r="E227" s="100"/>
      <c r="F227" s="103"/>
      <c r="G227" s="104"/>
      <c r="H227" s="103"/>
      <c r="I227" s="104"/>
      <c r="J227" s="105"/>
      <c r="K227" s="105"/>
      <c r="L227" s="106"/>
    </row>
    <row r="228" spans="1:12" ht="20.100000000000001" customHeight="1">
      <c r="A228" s="99"/>
      <c r="B228" s="192"/>
      <c r="C228" s="210"/>
      <c r="D228" s="102" t="s">
        <v>385</v>
      </c>
      <c r="E228" s="100"/>
      <c r="F228" s="103"/>
      <c r="G228" s="104"/>
      <c r="H228" s="103"/>
      <c r="I228" s="104"/>
      <c r="J228" s="105"/>
      <c r="K228" s="105"/>
      <c r="L228" s="106"/>
    </row>
    <row r="229" spans="1:12" ht="20.100000000000001" customHeight="1">
      <c r="A229" s="99"/>
      <c r="B229" s="192"/>
      <c r="C229" s="210"/>
      <c r="D229" s="102" t="s">
        <v>162</v>
      </c>
      <c r="E229" s="100"/>
      <c r="F229" s="103"/>
      <c r="G229" s="104"/>
      <c r="H229" s="103"/>
      <c r="I229" s="104"/>
      <c r="J229" s="105"/>
      <c r="K229" s="105"/>
      <c r="L229" s="106"/>
    </row>
    <row r="230" spans="1:12" ht="20.100000000000001" customHeight="1">
      <c r="A230" s="99"/>
      <c r="B230" s="192"/>
      <c r="C230" s="210"/>
      <c r="D230" s="102" t="s">
        <v>163</v>
      </c>
      <c r="E230" s="100"/>
      <c r="F230" s="103"/>
      <c r="G230" s="104"/>
      <c r="H230" s="103"/>
      <c r="I230" s="104"/>
      <c r="J230" s="105"/>
      <c r="K230" s="105"/>
      <c r="L230" s="106"/>
    </row>
    <row r="231" spans="1:12" ht="20.100000000000001" customHeight="1">
      <c r="A231" s="99"/>
      <c r="B231" s="192"/>
      <c r="C231" s="210"/>
      <c r="D231" s="102" t="s">
        <v>246</v>
      </c>
      <c r="E231" s="100"/>
      <c r="F231" s="103"/>
      <c r="G231" s="104"/>
      <c r="H231" s="103"/>
      <c r="I231" s="104"/>
      <c r="J231" s="105"/>
      <c r="K231" s="105"/>
      <c r="L231" s="106"/>
    </row>
    <row r="232" spans="1:12" ht="20.100000000000001" customHeight="1">
      <c r="A232" s="99"/>
      <c r="B232" s="192"/>
      <c r="C232" s="210"/>
      <c r="D232" s="102" t="s">
        <v>164</v>
      </c>
      <c r="E232" s="100"/>
      <c r="F232" s="103"/>
      <c r="G232" s="104"/>
      <c r="H232" s="103">
        <v>1</v>
      </c>
      <c r="I232" s="104">
        <v>50</v>
      </c>
      <c r="J232" s="105"/>
      <c r="K232" s="105"/>
      <c r="L232" s="106"/>
    </row>
    <row r="233" spans="1:12" ht="20.100000000000001" customHeight="1">
      <c r="A233" s="99"/>
      <c r="B233" s="192"/>
      <c r="C233" s="210"/>
      <c r="D233" s="102" t="s">
        <v>1970</v>
      </c>
      <c r="E233" s="100"/>
      <c r="F233" s="103"/>
      <c r="G233" s="104"/>
      <c r="H233" s="103"/>
      <c r="I233" s="104"/>
      <c r="J233" s="105"/>
      <c r="K233" s="105"/>
      <c r="L233" s="106"/>
    </row>
    <row r="234" spans="1:12" ht="20.100000000000001" customHeight="1">
      <c r="A234" s="99"/>
      <c r="B234" s="192"/>
      <c r="C234" s="210"/>
      <c r="D234" s="102" t="s">
        <v>165</v>
      </c>
      <c r="E234" s="100"/>
      <c r="F234" s="103"/>
      <c r="G234" s="104"/>
      <c r="H234" s="103"/>
      <c r="I234" s="104"/>
      <c r="J234" s="105"/>
      <c r="K234" s="105"/>
      <c r="L234" s="106"/>
    </row>
    <row r="235" spans="1:12" ht="20.100000000000001" customHeight="1">
      <c r="A235" s="99"/>
      <c r="B235" s="192"/>
      <c r="C235" s="210"/>
      <c r="D235" s="102" t="s">
        <v>1971</v>
      </c>
      <c r="E235" s="100"/>
      <c r="F235" s="103"/>
      <c r="G235" s="104"/>
      <c r="H235" s="103"/>
      <c r="I235" s="104"/>
      <c r="J235" s="105"/>
      <c r="K235" s="105"/>
      <c r="L235" s="106"/>
    </row>
    <row r="236" spans="1:12" ht="20.100000000000001" customHeight="1">
      <c r="A236" s="99"/>
      <c r="B236" s="192"/>
      <c r="C236" s="210"/>
      <c r="D236" s="102" t="s">
        <v>166</v>
      </c>
      <c r="E236" s="100"/>
      <c r="F236" s="103"/>
      <c r="G236" s="104"/>
      <c r="H236" s="103"/>
      <c r="I236" s="104"/>
      <c r="J236" s="105"/>
      <c r="K236" s="105"/>
      <c r="L236" s="106"/>
    </row>
    <row r="237" spans="1:12" ht="20.100000000000001" customHeight="1">
      <c r="A237" s="99"/>
      <c r="B237" s="192"/>
      <c r="C237" s="210"/>
      <c r="D237" s="102" t="s">
        <v>1972</v>
      </c>
      <c r="E237" s="100"/>
      <c r="F237" s="103"/>
      <c r="G237" s="104"/>
      <c r="H237" s="103"/>
      <c r="I237" s="104"/>
      <c r="J237" s="105"/>
      <c r="K237" s="105"/>
      <c r="L237" s="106"/>
    </row>
    <row r="238" spans="1:12" ht="20.100000000000001" customHeight="1">
      <c r="A238" s="99"/>
      <c r="B238" s="192"/>
      <c r="C238" s="210"/>
      <c r="D238" s="102" t="s">
        <v>1973</v>
      </c>
      <c r="E238" s="100"/>
      <c r="F238" s="103"/>
      <c r="G238" s="104"/>
      <c r="H238" s="103"/>
      <c r="I238" s="104"/>
      <c r="J238" s="105"/>
      <c r="K238" s="105"/>
      <c r="L238" s="106"/>
    </row>
    <row r="239" spans="1:12" ht="20.100000000000001" customHeight="1">
      <c r="A239" s="99"/>
      <c r="B239" s="192"/>
      <c r="C239" s="210"/>
      <c r="D239" s="102" t="s">
        <v>167</v>
      </c>
      <c r="E239" s="100"/>
      <c r="F239" s="103"/>
      <c r="G239" s="104"/>
      <c r="H239" s="103"/>
      <c r="I239" s="104"/>
      <c r="J239" s="105"/>
      <c r="K239" s="105"/>
      <c r="L239" s="106"/>
    </row>
    <row r="240" spans="1:12" ht="20.100000000000001" customHeight="1">
      <c r="A240" s="99"/>
      <c r="B240" s="192"/>
      <c r="C240" s="210"/>
      <c r="D240" s="102" t="s">
        <v>1974</v>
      </c>
      <c r="E240" s="100"/>
      <c r="F240" s="103"/>
      <c r="G240" s="104"/>
      <c r="H240" s="103"/>
      <c r="I240" s="104"/>
      <c r="J240" s="105"/>
      <c r="K240" s="105"/>
      <c r="L240" s="106"/>
    </row>
    <row r="241" spans="1:12" ht="20.100000000000001" customHeight="1">
      <c r="A241" s="99"/>
      <c r="B241" s="192"/>
      <c r="C241" s="210"/>
      <c r="D241" s="102" t="s">
        <v>168</v>
      </c>
      <c r="E241" s="100"/>
      <c r="F241" s="103"/>
      <c r="G241" s="104"/>
      <c r="H241" s="103"/>
      <c r="I241" s="104"/>
      <c r="J241" s="105"/>
      <c r="K241" s="105"/>
      <c r="L241" s="106"/>
    </row>
    <row r="242" spans="1:12" ht="20.100000000000001" customHeight="1">
      <c r="A242" s="99"/>
      <c r="B242" s="192"/>
      <c r="C242" s="210"/>
      <c r="D242" s="102" t="s">
        <v>1975</v>
      </c>
      <c r="E242" s="100"/>
      <c r="F242" s="103"/>
      <c r="G242" s="104"/>
      <c r="H242" s="103"/>
      <c r="I242" s="104"/>
      <c r="J242" s="105"/>
      <c r="K242" s="105"/>
      <c r="L242" s="106"/>
    </row>
    <row r="243" spans="1:12" ht="20.100000000000001" customHeight="1">
      <c r="A243" s="99"/>
      <c r="B243" s="192"/>
      <c r="C243" s="210"/>
      <c r="D243" s="102" t="s">
        <v>1976</v>
      </c>
      <c r="E243" s="100"/>
      <c r="F243" s="103"/>
      <c r="G243" s="104"/>
      <c r="H243" s="103"/>
      <c r="I243" s="104"/>
      <c r="J243" s="105"/>
      <c r="K243" s="105"/>
      <c r="L243" s="106"/>
    </row>
    <row r="244" spans="1:12" ht="20.100000000000001" customHeight="1">
      <c r="A244" s="99"/>
      <c r="B244" s="192"/>
      <c r="C244" s="210"/>
      <c r="D244" s="102" t="s">
        <v>169</v>
      </c>
      <c r="E244" s="100"/>
      <c r="F244" s="103"/>
      <c r="G244" s="104"/>
      <c r="H244" s="103"/>
      <c r="I244" s="104"/>
      <c r="J244" s="105"/>
      <c r="K244" s="105"/>
      <c r="L244" s="106"/>
    </row>
    <row r="245" spans="1:12" ht="20.100000000000001" customHeight="1">
      <c r="A245" s="248" t="s">
        <v>3557</v>
      </c>
      <c r="B245" s="209" t="s">
        <v>1042</v>
      </c>
      <c r="C245" s="215" t="s">
        <v>3592</v>
      </c>
      <c r="D245" s="143"/>
      <c r="E245" s="209" t="s">
        <v>2120</v>
      </c>
      <c r="F245" s="160"/>
      <c r="G245" s="164"/>
      <c r="H245" s="160">
        <v>2</v>
      </c>
      <c r="I245" s="164">
        <v>100</v>
      </c>
      <c r="J245" s="178" t="s">
        <v>1</v>
      </c>
      <c r="K245" s="178" t="s">
        <v>1</v>
      </c>
      <c r="L245" s="185"/>
    </row>
    <row r="246" spans="1:12" ht="20.100000000000001" customHeight="1">
      <c r="A246" s="99"/>
      <c r="B246" s="192"/>
      <c r="C246" s="210"/>
      <c r="D246" s="102" t="s">
        <v>2116</v>
      </c>
      <c r="E246" s="192"/>
      <c r="F246" s="103"/>
      <c r="G246" s="104"/>
      <c r="H246" s="103"/>
      <c r="I246" s="104"/>
      <c r="J246" s="105"/>
      <c r="K246" s="105"/>
      <c r="L246" s="106"/>
    </row>
    <row r="247" spans="1:12" ht="20.100000000000001" customHeight="1">
      <c r="A247" s="107"/>
      <c r="B247" s="194"/>
      <c r="C247" s="213"/>
      <c r="D247" s="110" t="s">
        <v>2118</v>
      </c>
      <c r="E247" s="108"/>
      <c r="F247" s="111"/>
      <c r="G247" s="112"/>
      <c r="H247" s="111"/>
      <c r="I247" s="112"/>
      <c r="J247" s="114"/>
      <c r="K247" s="114"/>
      <c r="L247" s="115"/>
    </row>
    <row r="248" spans="1:12" ht="20.100000000000001" customHeight="1">
      <c r="A248" s="99" t="s">
        <v>3558</v>
      </c>
      <c r="B248" s="192" t="s">
        <v>1043</v>
      </c>
      <c r="C248" s="210" t="s">
        <v>3592</v>
      </c>
      <c r="D248" s="102" t="s">
        <v>1044</v>
      </c>
      <c r="E248" s="100"/>
      <c r="F248" s="103"/>
      <c r="G248" s="104"/>
      <c r="H248" s="103"/>
      <c r="I248" s="104"/>
      <c r="J248" s="178" t="s">
        <v>1</v>
      </c>
      <c r="K248" s="178" t="s">
        <v>1</v>
      </c>
      <c r="L248" s="185"/>
    </row>
    <row r="249" spans="1:12" ht="20.100000000000001" customHeight="1">
      <c r="A249" s="99"/>
      <c r="B249" s="192"/>
      <c r="C249" s="210"/>
      <c r="D249" s="102" t="s">
        <v>860</v>
      </c>
      <c r="E249" s="100"/>
      <c r="F249" s="103"/>
      <c r="G249" s="104"/>
      <c r="H249" s="103"/>
      <c r="I249" s="104"/>
      <c r="J249" s="105"/>
      <c r="K249" s="105"/>
      <c r="L249" s="106"/>
    </row>
    <row r="250" spans="1:12" ht="20.100000000000001" customHeight="1">
      <c r="A250" s="99"/>
      <c r="B250" s="192"/>
      <c r="C250" s="210"/>
      <c r="D250" s="102" t="s">
        <v>861</v>
      </c>
      <c r="E250" s="100"/>
      <c r="F250" s="103"/>
      <c r="G250" s="104"/>
      <c r="H250" s="103">
        <v>1</v>
      </c>
      <c r="I250" s="104">
        <v>50</v>
      </c>
      <c r="J250" s="105"/>
      <c r="K250" s="105"/>
      <c r="L250" s="106"/>
    </row>
    <row r="251" spans="1:12" ht="20.100000000000001" customHeight="1">
      <c r="A251" s="99"/>
      <c r="B251" s="192"/>
      <c r="C251" s="210"/>
      <c r="D251" s="102" t="s">
        <v>862</v>
      </c>
      <c r="E251" s="100"/>
      <c r="F251" s="103"/>
      <c r="G251" s="104"/>
      <c r="H251" s="103"/>
      <c r="I251" s="104"/>
      <c r="J251" s="105"/>
      <c r="K251" s="105"/>
      <c r="L251" s="106"/>
    </row>
    <row r="252" spans="1:12" ht="20.100000000000001" customHeight="1">
      <c r="A252" s="99"/>
      <c r="B252" s="192"/>
      <c r="C252" s="210"/>
      <c r="D252" s="102" t="s">
        <v>863</v>
      </c>
      <c r="E252" s="100"/>
      <c r="F252" s="103"/>
      <c r="G252" s="104"/>
      <c r="H252" s="103"/>
      <c r="I252" s="104"/>
      <c r="J252" s="105"/>
      <c r="K252" s="105"/>
      <c r="L252" s="106"/>
    </row>
    <row r="253" spans="1:12" ht="20.100000000000001" customHeight="1">
      <c r="A253" s="99"/>
      <c r="B253" s="192"/>
      <c r="C253" s="210"/>
      <c r="D253" s="102" t="s">
        <v>1045</v>
      </c>
      <c r="E253" s="100"/>
      <c r="F253" s="103"/>
      <c r="G253" s="104"/>
      <c r="H253" s="103"/>
      <c r="I253" s="104"/>
      <c r="J253" s="105"/>
      <c r="K253" s="105"/>
      <c r="L253" s="106"/>
    </row>
    <row r="254" spans="1:12" ht="20.100000000000001" customHeight="1">
      <c r="A254" s="99"/>
      <c r="B254" s="192"/>
      <c r="C254" s="210"/>
      <c r="D254" s="102" t="s">
        <v>1046</v>
      </c>
      <c r="E254" s="100"/>
      <c r="F254" s="103"/>
      <c r="G254" s="104"/>
      <c r="H254" s="103"/>
      <c r="I254" s="104"/>
      <c r="J254" s="105"/>
      <c r="K254" s="105"/>
      <c r="L254" s="106"/>
    </row>
    <row r="255" spans="1:12" ht="20.100000000000001" customHeight="1">
      <c r="A255" s="99"/>
      <c r="B255" s="192"/>
      <c r="C255" s="210"/>
      <c r="D255" s="102" t="s">
        <v>1047</v>
      </c>
      <c r="E255" s="100"/>
      <c r="F255" s="103"/>
      <c r="G255" s="104"/>
      <c r="H255" s="103">
        <v>1</v>
      </c>
      <c r="I255" s="104">
        <v>50</v>
      </c>
      <c r="J255" s="105"/>
      <c r="K255" s="105"/>
      <c r="L255" s="106"/>
    </row>
    <row r="256" spans="1:12" ht="20.100000000000001" customHeight="1">
      <c r="A256" s="99"/>
      <c r="B256" s="192"/>
      <c r="C256" s="210"/>
      <c r="D256" s="102" t="s">
        <v>366</v>
      </c>
      <c r="E256" s="100"/>
      <c r="F256" s="103"/>
      <c r="G256" s="104"/>
      <c r="H256" s="103"/>
      <c r="I256" s="104"/>
      <c r="J256" s="105"/>
      <c r="K256" s="105"/>
      <c r="L256" s="106"/>
    </row>
    <row r="257" spans="1:13" ht="20.100000000000001" customHeight="1">
      <c r="A257" s="99"/>
      <c r="B257" s="192"/>
      <c r="C257" s="210"/>
      <c r="D257" s="102" t="s">
        <v>2011</v>
      </c>
      <c r="E257" s="100"/>
      <c r="F257" s="103"/>
      <c r="G257" s="104"/>
      <c r="H257" s="103"/>
      <c r="I257" s="104"/>
      <c r="J257" s="105"/>
      <c r="K257" s="105"/>
      <c r="L257" s="106"/>
    </row>
    <row r="258" spans="1:13" ht="20.100000000000001" customHeight="1">
      <c r="A258" s="141" t="s">
        <v>3559</v>
      </c>
      <c r="B258" s="209" t="s">
        <v>1048</v>
      </c>
      <c r="C258" s="215" t="s">
        <v>3594</v>
      </c>
      <c r="D258" s="143"/>
      <c r="E258" s="142"/>
      <c r="F258" s="160"/>
      <c r="G258" s="164"/>
      <c r="H258" s="160"/>
      <c r="I258" s="164"/>
      <c r="J258" s="178" t="s">
        <v>1</v>
      </c>
      <c r="K258" s="178" t="s">
        <v>1</v>
      </c>
      <c r="L258" s="185"/>
    </row>
    <row r="259" spans="1:13" ht="20.100000000000001" customHeight="1">
      <c r="A259" s="141" t="s">
        <v>3560</v>
      </c>
      <c r="B259" s="209" t="s">
        <v>1049</v>
      </c>
      <c r="C259" s="215" t="s">
        <v>3595</v>
      </c>
      <c r="D259" s="143" t="s">
        <v>1050</v>
      </c>
      <c r="E259" s="142"/>
      <c r="F259" s="160"/>
      <c r="G259" s="164"/>
      <c r="H259" s="160">
        <v>1</v>
      </c>
      <c r="I259" s="164">
        <v>25</v>
      </c>
      <c r="J259" s="178" t="s">
        <v>1</v>
      </c>
      <c r="K259" s="178" t="s">
        <v>1</v>
      </c>
      <c r="L259" s="185"/>
      <c r="M259" s="136">
        <v>1</v>
      </c>
    </row>
    <row r="260" spans="1:13" ht="20.100000000000001" customHeight="1">
      <c r="A260" s="99"/>
      <c r="B260" s="192"/>
      <c r="C260" s="210"/>
      <c r="D260" s="102" t="s">
        <v>1051</v>
      </c>
      <c r="E260" s="100"/>
      <c r="F260" s="103"/>
      <c r="G260" s="104"/>
      <c r="H260" s="103">
        <v>1</v>
      </c>
      <c r="I260" s="104">
        <v>25</v>
      </c>
      <c r="J260" s="105"/>
      <c r="K260" s="105"/>
      <c r="L260" s="106"/>
    </row>
    <row r="261" spans="1:13" ht="20.100000000000001" customHeight="1">
      <c r="A261" s="99"/>
      <c r="B261" s="192"/>
      <c r="C261" s="210"/>
      <c r="D261" s="102" t="s">
        <v>1052</v>
      </c>
      <c r="E261" s="100"/>
      <c r="F261" s="103"/>
      <c r="G261" s="104"/>
      <c r="H261" s="103"/>
      <c r="I261" s="104"/>
      <c r="J261" s="105"/>
      <c r="K261" s="105"/>
      <c r="L261" s="106"/>
    </row>
    <row r="262" spans="1:13" ht="20.100000000000001" customHeight="1">
      <c r="A262" s="99"/>
      <c r="B262" s="192"/>
      <c r="C262" s="210"/>
      <c r="D262" s="102" t="s">
        <v>1053</v>
      </c>
      <c r="E262" s="100"/>
      <c r="F262" s="103">
        <v>2</v>
      </c>
      <c r="G262" s="104">
        <v>100</v>
      </c>
      <c r="H262" s="103"/>
      <c r="I262" s="104"/>
      <c r="J262" s="105"/>
      <c r="K262" s="105"/>
      <c r="L262" s="106"/>
    </row>
    <row r="263" spans="1:13" ht="20.100000000000001" customHeight="1">
      <c r="A263" s="99"/>
      <c r="B263" s="192"/>
      <c r="C263" s="210"/>
      <c r="D263" s="102" t="s">
        <v>1054</v>
      </c>
      <c r="E263" s="100"/>
      <c r="F263" s="103"/>
      <c r="G263" s="104"/>
      <c r="H263" s="103">
        <v>1</v>
      </c>
      <c r="I263" s="104">
        <v>25</v>
      </c>
      <c r="J263" s="105"/>
      <c r="K263" s="105"/>
      <c r="L263" s="106"/>
    </row>
    <row r="264" spans="1:13" ht="20.100000000000001" customHeight="1">
      <c r="A264" s="99"/>
      <c r="B264" s="192"/>
      <c r="C264" s="210"/>
      <c r="D264" s="102" t="s">
        <v>1055</v>
      </c>
      <c r="E264" s="100"/>
      <c r="F264" s="103"/>
      <c r="G264" s="104"/>
      <c r="H264" s="103"/>
      <c r="I264" s="104"/>
      <c r="J264" s="105"/>
      <c r="K264" s="105"/>
      <c r="L264" s="106"/>
    </row>
    <row r="265" spans="1:13" ht="20.100000000000001" customHeight="1">
      <c r="A265" s="99"/>
      <c r="B265" s="192"/>
      <c r="C265" s="210"/>
      <c r="D265" s="102" t="s">
        <v>1056</v>
      </c>
      <c r="E265" s="100"/>
      <c r="F265" s="103"/>
      <c r="G265" s="104"/>
      <c r="H265" s="103"/>
      <c r="I265" s="104"/>
      <c r="J265" s="105"/>
      <c r="K265" s="105"/>
      <c r="L265" s="106"/>
    </row>
    <row r="266" spans="1:13" ht="20.100000000000001" customHeight="1">
      <c r="A266" s="99"/>
      <c r="B266" s="192"/>
      <c r="C266" s="210"/>
      <c r="D266" s="102" t="s">
        <v>1057</v>
      </c>
      <c r="E266" s="100"/>
      <c r="F266" s="103"/>
      <c r="G266" s="104"/>
      <c r="H266" s="103"/>
      <c r="I266" s="104"/>
      <c r="J266" s="105"/>
      <c r="K266" s="105"/>
      <c r="L266" s="106"/>
    </row>
    <row r="267" spans="1:13" ht="20.100000000000001" customHeight="1">
      <c r="A267" s="99"/>
      <c r="B267" s="192"/>
      <c r="C267" s="210"/>
      <c r="D267" s="102" t="s">
        <v>1058</v>
      </c>
      <c r="E267" s="100"/>
      <c r="F267" s="103"/>
      <c r="G267" s="104"/>
      <c r="H267" s="103"/>
      <c r="I267" s="104"/>
      <c r="J267" s="105"/>
      <c r="K267" s="105"/>
      <c r="L267" s="106"/>
    </row>
    <row r="268" spans="1:13" ht="20.100000000000001" customHeight="1">
      <c r="A268" s="99"/>
      <c r="B268" s="192"/>
      <c r="C268" s="210"/>
      <c r="D268" s="102" t="s">
        <v>2012</v>
      </c>
      <c r="E268" s="100"/>
      <c r="F268" s="103"/>
      <c r="G268" s="104"/>
      <c r="H268" s="103"/>
      <c r="I268" s="104"/>
      <c r="J268" s="105"/>
      <c r="K268" s="105"/>
      <c r="L268" s="106"/>
    </row>
    <row r="269" spans="1:13" ht="20.100000000000001" customHeight="1">
      <c r="A269" s="99"/>
      <c r="B269" s="192"/>
      <c r="C269" s="210"/>
      <c r="D269" s="102" t="s">
        <v>2013</v>
      </c>
      <c r="E269" s="100"/>
      <c r="F269" s="103"/>
      <c r="G269" s="104"/>
      <c r="H269" s="103"/>
      <c r="I269" s="104"/>
      <c r="J269" s="105"/>
      <c r="K269" s="105"/>
      <c r="L269" s="106"/>
    </row>
    <row r="270" spans="1:13" ht="20.100000000000001" customHeight="1">
      <c r="A270" s="99"/>
      <c r="B270" s="192"/>
      <c r="C270" s="210"/>
      <c r="D270" s="102" t="s">
        <v>2014</v>
      </c>
      <c r="E270" s="100"/>
      <c r="F270" s="103"/>
      <c r="G270" s="104"/>
      <c r="H270" s="103"/>
      <c r="I270" s="104"/>
      <c r="J270" s="105"/>
      <c r="K270" s="105"/>
      <c r="L270" s="106"/>
    </row>
    <row r="271" spans="1:13" ht="20.100000000000001" customHeight="1">
      <c r="A271" s="99"/>
      <c r="B271" s="192"/>
      <c r="C271" s="210"/>
      <c r="D271" s="102" t="s">
        <v>2015</v>
      </c>
      <c r="E271" s="100"/>
      <c r="F271" s="103"/>
      <c r="G271" s="104"/>
      <c r="H271" s="103"/>
      <c r="I271" s="104"/>
      <c r="J271" s="105"/>
      <c r="K271" s="105"/>
      <c r="L271" s="106"/>
    </row>
    <row r="272" spans="1:13" ht="20.100000000000001" customHeight="1">
      <c r="A272" s="99"/>
      <c r="B272" s="192"/>
      <c r="C272" s="210"/>
      <c r="D272" s="102" t="s">
        <v>2016</v>
      </c>
      <c r="E272" s="100"/>
      <c r="F272" s="103"/>
      <c r="G272" s="104"/>
      <c r="H272" s="103"/>
      <c r="I272" s="104"/>
      <c r="J272" s="105"/>
      <c r="K272" s="105"/>
      <c r="L272" s="106"/>
    </row>
    <row r="273" spans="1:13" ht="20.100000000000001" customHeight="1">
      <c r="A273" s="99"/>
      <c r="B273" s="192"/>
      <c r="C273" s="210"/>
      <c r="D273" s="102" t="s">
        <v>2017</v>
      </c>
      <c r="E273" s="100"/>
      <c r="F273" s="103"/>
      <c r="G273" s="104"/>
      <c r="H273" s="103">
        <v>1</v>
      </c>
      <c r="I273" s="104">
        <v>25</v>
      </c>
      <c r="J273" s="105"/>
      <c r="K273" s="105"/>
      <c r="L273" s="106"/>
    </row>
    <row r="274" spans="1:13" ht="20.100000000000001" customHeight="1">
      <c r="A274" s="99"/>
      <c r="B274" s="192"/>
      <c r="C274" s="210"/>
      <c r="D274" s="102" t="s">
        <v>2018</v>
      </c>
      <c r="E274" s="100"/>
      <c r="F274" s="103"/>
      <c r="G274" s="104"/>
      <c r="H274" s="103"/>
      <c r="I274" s="104"/>
      <c r="J274" s="105"/>
      <c r="K274" s="105"/>
      <c r="L274" s="106"/>
    </row>
    <row r="275" spans="1:13" ht="20.100000000000001" customHeight="1">
      <c r="A275" s="99"/>
      <c r="B275" s="192"/>
      <c r="C275" s="210"/>
      <c r="D275" s="102" t="s">
        <v>2019</v>
      </c>
      <c r="E275" s="100"/>
      <c r="F275" s="103"/>
      <c r="G275" s="104"/>
      <c r="H275" s="103"/>
      <c r="I275" s="104"/>
      <c r="J275" s="105"/>
      <c r="K275" s="105"/>
      <c r="L275" s="106"/>
    </row>
    <row r="276" spans="1:13" ht="20.100000000000001" customHeight="1">
      <c r="A276" s="99"/>
      <c r="B276" s="192"/>
      <c r="C276" s="210"/>
      <c r="D276" s="102" t="s">
        <v>2020</v>
      </c>
      <c r="E276" s="100"/>
      <c r="F276" s="103"/>
      <c r="G276" s="104"/>
      <c r="H276" s="103"/>
      <c r="I276" s="104"/>
      <c r="J276" s="105"/>
      <c r="K276" s="105"/>
      <c r="L276" s="106"/>
    </row>
    <row r="277" spans="1:13" ht="20.100000000000001" customHeight="1">
      <c r="A277" s="107"/>
      <c r="B277" s="194"/>
      <c r="C277" s="213"/>
      <c r="D277" s="110" t="s">
        <v>2021</v>
      </c>
      <c r="E277" s="108"/>
      <c r="F277" s="111"/>
      <c r="G277" s="112"/>
      <c r="H277" s="111"/>
      <c r="I277" s="112"/>
      <c r="J277" s="114"/>
      <c r="K277" s="114"/>
      <c r="L277" s="115"/>
    </row>
    <row r="278" spans="1:13" ht="20.100000000000001" customHeight="1">
      <c r="A278" s="99" t="s">
        <v>3561</v>
      </c>
      <c r="B278" s="192" t="s">
        <v>1059</v>
      </c>
      <c r="C278" s="210" t="s">
        <v>3596</v>
      </c>
      <c r="D278" s="102"/>
      <c r="E278" s="100"/>
      <c r="F278" s="103"/>
      <c r="G278" s="104"/>
      <c r="H278" s="103"/>
      <c r="I278" s="104"/>
      <c r="J278" s="178" t="s">
        <v>1</v>
      </c>
      <c r="K278" s="178" t="s">
        <v>1</v>
      </c>
      <c r="L278" s="185"/>
    </row>
    <row r="279" spans="1:13" ht="20.100000000000001" customHeight="1">
      <c r="A279" s="141" t="s">
        <v>3562</v>
      </c>
      <c r="B279" s="209" t="s">
        <v>1060</v>
      </c>
      <c r="C279" s="215" t="s">
        <v>3595</v>
      </c>
      <c r="D279" s="143" t="s">
        <v>1050</v>
      </c>
      <c r="E279" s="142"/>
      <c r="F279" s="160">
        <v>1</v>
      </c>
      <c r="G279" s="164">
        <v>50</v>
      </c>
      <c r="H279" s="160">
        <v>1</v>
      </c>
      <c r="I279" s="164">
        <v>25</v>
      </c>
      <c r="J279" s="145" t="s">
        <v>1</v>
      </c>
      <c r="K279" s="145" t="s">
        <v>1</v>
      </c>
      <c r="L279" s="185"/>
      <c r="M279" s="136">
        <v>1</v>
      </c>
    </row>
    <row r="280" spans="1:13" ht="20.100000000000001" customHeight="1">
      <c r="A280" s="99"/>
      <c r="B280" s="192"/>
      <c r="C280" s="210"/>
      <c r="D280" s="102" t="s">
        <v>1051</v>
      </c>
      <c r="E280" s="100"/>
      <c r="F280" s="103"/>
      <c r="G280" s="104"/>
      <c r="H280" s="103">
        <v>1</v>
      </c>
      <c r="I280" s="104">
        <v>25</v>
      </c>
      <c r="J280" s="105"/>
      <c r="K280" s="105"/>
      <c r="L280" s="106"/>
    </row>
    <row r="281" spans="1:13" ht="20.100000000000001" customHeight="1">
      <c r="A281" s="99"/>
      <c r="B281" s="192"/>
      <c r="C281" s="210"/>
      <c r="D281" s="102" t="s">
        <v>1052</v>
      </c>
      <c r="E281" s="100"/>
      <c r="F281" s="103"/>
      <c r="G281" s="104"/>
      <c r="H281" s="103"/>
      <c r="I281" s="104"/>
      <c r="J281" s="105"/>
      <c r="K281" s="105"/>
      <c r="L281" s="106"/>
    </row>
    <row r="282" spans="1:13" ht="20.100000000000001" customHeight="1">
      <c r="A282" s="99"/>
      <c r="B282" s="192"/>
      <c r="C282" s="210"/>
      <c r="D282" s="102" t="s">
        <v>1053</v>
      </c>
      <c r="E282" s="100"/>
      <c r="F282" s="103"/>
      <c r="G282" s="104"/>
      <c r="H282" s="103">
        <v>1</v>
      </c>
      <c r="I282" s="104">
        <v>25</v>
      </c>
      <c r="J282" s="105"/>
      <c r="K282" s="105"/>
      <c r="L282" s="106"/>
    </row>
    <row r="283" spans="1:13" ht="20.100000000000001" customHeight="1">
      <c r="A283" s="99"/>
      <c r="B283" s="192"/>
      <c r="C283" s="210"/>
      <c r="D283" s="102" t="s">
        <v>1054</v>
      </c>
      <c r="E283" s="100"/>
      <c r="F283" s="103"/>
      <c r="G283" s="104"/>
      <c r="H283" s="103"/>
      <c r="I283" s="104"/>
      <c r="J283" s="105"/>
      <c r="K283" s="105"/>
      <c r="L283" s="106"/>
    </row>
    <row r="284" spans="1:13" ht="20.100000000000001" customHeight="1">
      <c r="A284" s="99"/>
      <c r="B284" s="192"/>
      <c r="C284" s="210"/>
      <c r="D284" s="102" t="s">
        <v>1055</v>
      </c>
      <c r="E284" s="100"/>
      <c r="F284" s="103">
        <v>1</v>
      </c>
      <c r="G284" s="104">
        <v>50</v>
      </c>
      <c r="H284" s="103">
        <v>1</v>
      </c>
      <c r="I284" s="104">
        <v>25</v>
      </c>
      <c r="J284" s="105"/>
      <c r="K284" s="105"/>
      <c r="L284" s="106"/>
    </row>
    <row r="285" spans="1:13" ht="20.100000000000001" customHeight="1">
      <c r="A285" s="99"/>
      <c r="B285" s="192"/>
      <c r="C285" s="210"/>
      <c r="D285" s="102" t="s">
        <v>1056</v>
      </c>
      <c r="E285" s="100"/>
      <c r="F285" s="103"/>
      <c r="G285" s="104"/>
      <c r="H285" s="103"/>
      <c r="I285" s="104"/>
      <c r="J285" s="105"/>
      <c r="K285" s="105"/>
      <c r="L285" s="106"/>
    </row>
    <row r="286" spans="1:13" ht="20.100000000000001" customHeight="1">
      <c r="A286" s="99"/>
      <c r="B286" s="192"/>
      <c r="C286" s="210"/>
      <c r="D286" s="102" t="s">
        <v>1057</v>
      </c>
      <c r="E286" s="100"/>
      <c r="F286" s="103"/>
      <c r="G286" s="104"/>
      <c r="H286" s="103"/>
      <c r="I286" s="104"/>
      <c r="J286" s="105"/>
      <c r="K286" s="105"/>
      <c r="L286" s="106"/>
    </row>
    <row r="287" spans="1:13" ht="20.100000000000001" customHeight="1">
      <c r="A287" s="99"/>
      <c r="B287" s="192"/>
      <c r="C287" s="210"/>
      <c r="D287" s="102" t="s">
        <v>1058</v>
      </c>
      <c r="E287" s="100"/>
      <c r="F287" s="103"/>
      <c r="G287" s="104"/>
      <c r="H287" s="103"/>
      <c r="I287" s="104"/>
      <c r="J287" s="105"/>
      <c r="K287" s="105"/>
      <c r="L287" s="106"/>
    </row>
    <row r="288" spans="1:13" ht="20.100000000000001" customHeight="1">
      <c r="A288" s="99"/>
      <c r="B288" s="192"/>
      <c r="C288" s="210"/>
      <c r="D288" s="102" t="s">
        <v>2012</v>
      </c>
      <c r="E288" s="100"/>
      <c r="F288" s="103"/>
      <c r="G288" s="104"/>
      <c r="H288" s="103"/>
      <c r="I288" s="104"/>
      <c r="J288" s="105"/>
      <c r="K288" s="105"/>
      <c r="L288" s="106"/>
    </row>
    <row r="289" spans="1:12" ht="20.100000000000001" customHeight="1">
      <c r="A289" s="99"/>
      <c r="B289" s="192"/>
      <c r="C289" s="210"/>
      <c r="D289" s="102" t="s">
        <v>2013</v>
      </c>
      <c r="E289" s="100"/>
      <c r="F289" s="103"/>
      <c r="G289" s="104"/>
      <c r="H289" s="103"/>
      <c r="I289" s="104"/>
      <c r="J289" s="105"/>
      <c r="K289" s="105"/>
      <c r="L289" s="106"/>
    </row>
    <row r="290" spans="1:12" ht="20.100000000000001" customHeight="1">
      <c r="A290" s="99"/>
      <c r="B290" s="192"/>
      <c r="C290" s="210"/>
      <c r="D290" s="102" t="s">
        <v>2014</v>
      </c>
      <c r="E290" s="100"/>
      <c r="F290" s="103"/>
      <c r="G290" s="104"/>
      <c r="H290" s="103"/>
      <c r="I290" s="104"/>
      <c r="J290" s="105"/>
      <c r="K290" s="105"/>
      <c r="L290" s="106"/>
    </row>
    <row r="291" spans="1:12" ht="20.100000000000001" customHeight="1">
      <c r="A291" s="99"/>
      <c r="B291" s="192"/>
      <c r="C291" s="210"/>
      <c r="D291" s="102" t="s">
        <v>2015</v>
      </c>
      <c r="E291" s="100"/>
      <c r="F291" s="103"/>
      <c r="G291" s="104"/>
      <c r="H291" s="103"/>
      <c r="I291" s="104"/>
      <c r="J291" s="105"/>
      <c r="K291" s="105"/>
      <c r="L291" s="106"/>
    </row>
    <row r="292" spans="1:12" ht="20.100000000000001" customHeight="1">
      <c r="A292" s="99"/>
      <c r="B292" s="192"/>
      <c r="C292" s="210"/>
      <c r="D292" s="102" t="s">
        <v>2016</v>
      </c>
      <c r="E292" s="100"/>
      <c r="F292" s="103"/>
      <c r="G292" s="104"/>
      <c r="H292" s="103"/>
      <c r="I292" s="104"/>
      <c r="J292" s="105"/>
      <c r="K292" s="105"/>
      <c r="L292" s="106"/>
    </row>
    <row r="293" spans="1:12" ht="20.100000000000001" customHeight="1">
      <c r="A293" s="99"/>
      <c r="B293" s="192"/>
      <c r="C293" s="210"/>
      <c r="D293" s="102" t="s">
        <v>2017</v>
      </c>
      <c r="E293" s="100"/>
      <c r="F293" s="103"/>
      <c r="G293" s="104"/>
      <c r="H293" s="103"/>
      <c r="I293" s="104"/>
      <c r="J293" s="105"/>
      <c r="K293" s="105"/>
      <c r="L293" s="106"/>
    </row>
    <row r="294" spans="1:12" ht="20.100000000000001" customHeight="1">
      <c r="A294" s="99"/>
      <c r="B294" s="192"/>
      <c r="C294" s="210"/>
      <c r="D294" s="102" t="s">
        <v>2018</v>
      </c>
      <c r="E294" s="100"/>
      <c r="F294" s="103"/>
      <c r="G294" s="104"/>
      <c r="H294" s="103"/>
      <c r="I294" s="104"/>
      <c r="J294" s="105"/>
      <c r="K294" s="105"/>
      <c r="L294" s="106"/>
    </row>
    <row r="295" spans="1:12" ht="20.100000000000001" customHeight="1">
      <c r="A295" s="99"/>
      <c r="B295" s="192"/>
      <c r="C295" s="210"/>
      <c r="D295" s="102" t="s">
        <v>2019</v>
      </c>
      <c r="E295" s="100"/>
      <c r="F295" s="103"/>
      <c r="G295" s="104"/>
      <c r="H295" s="103"/>
      <c r="I295" s="104"/>
      <c r="J295" s="105"/>
      <c r="K295" s="105"/>
      <c r="L295" s="106"/>
    </row>
    <row r="296" spans="1:12" ht="20.100000000000001" customHeight="1">
      <c r="A296" s="99"/>
      <c r="B296" s="192"/>
      <c r="C296" s="210"/>
      <c r="D296" s="102" t="s">
        <v>2020</v>
      </c>
      <c r="E296" s="100"/>
      <c r="F296" s="103"/>
      <c r="G296" s="104"/>
      <c r="H296" s="103"/>
      <c r="I296" s="104"/>
      <c r="J296" s="105"/>
      <c r="K296" s="105"/>
      <c r="L296" s="106"/>
    </row>
    <row r="297" spans="1:12" ht="20.100000000000001" customHeight="1">
      <c r="A297" s="107"/>
      <c r="B297" s="194"/>
      <c r="C297" s="213"/>
      <c r="D297" s="110" t="s">
        <v>2021</v>
      </c>
      <c r="E297" s="108"/>
      <c r="F297" s="111"/>
      <c r="G297" s="112"/>
      <c r="H297" s="111"/>
      <c r="I297" s="112"/>
      <c r="J297" s="114"/>
      <c r="K297" s="114"/>
      <c r="L297" s="115"/>
    </row>
    <row r="298" spans="1:12" ht="20.100000000000001" customHeight="1">
      <c r="A298" s="99" t="s">
        <v>3563</v>
      </c>
      <c r="B298" s="192" t="s">
        <v>1061</v>
      </c>
      <c r="C298" s="210" t="s">
        <v>3597</v>
      </c>
      <c r="D298" s="102"/>
      <c r="E298" s="100"/>
      <c r="F298" s="103"/>
      <c r="G298" s="104"/>
      <c r="H298" s="103"/>
      <c r="I298" s="104"/>
      <c r="J298" s="178" t="s">
        <v>1</v>
      </c>
      <c r="K298" s="178" t="s">
        <v>1</v>
      </c>
      <c r="L298" s="185"/>
    </row>
    <row r="299" spans="1:12" ht="20.100000000000001" customHeight="1">
      <c r="A299" s="141" t="s">
        <v>3564</v>
      </c>
      <c r="B299" s="209" t="s">
        <v>718</v>
      </c>
      <c r="C299" s="215" t="s">
        <v>3585</v>
      </c>
      <c r="D299" s="143" t="s">
        <v>719</v>
      </c>
      <c r="E299" s="142"/>
      <c r="F299" s="160"/>
      <c r="G299" s="164"/>
      <c r="H299" s="160">
        <v>1</v>
      </c>
      <c r="I299" s="164">
        <v>25</v>
      </c>
      <c r="J299" s="178" t="s">
        <v>1</v>
      </c>
      <c r="K299" s="178" t="s">
        <v>1</v>
      </c>
      <c r="L299" s="185"/>
    </row>
    <row r="300" spans="1:12" ht="20.100000000000001" customHeight="1">
      <c r="A300" s="99"/>
      <c r="B300" s="192"/>
      <c r="C300" s="210"/>
      <c r="D300" s="102" t="s">
        <v>720</v>
      </c>
      <c r="E300" s="100"/>
      <c r="F300" s="103"/>
      <c r="G300" s="104"/>
      <c r="H300" s="103"/>
      <c r="I300" s="104"/>
      <c r="J300" s="105"/>
      <c r="K300" s="105"/>
      <c r="L300" s="106"/>
    </row>
    <row r="301" spans="1:12" ht="20.100000000000001" customHeight="1">
      <c r="A301" s="99"/>
      <c r="B301" s="192"/>
      <c r="C301" s="210"/>
      <c r="D301" s="102" t="s">
        <v>721</v>
      </c>
      <c r="E301" s="100"/>
      <c r="F301" s="103"/>
      <c r="G301" s="104"/>
      <c r="H301" s="103"/>
      <c r="I301" s="104"/>
      <c r="J301" s="105"/>
      <c r="K301" s="105"/>
      <c r="L301" s="106"/>
    </row>
    <row r="302" spans="1:12" ht="20.100000000000001" customHeight="1">
      <c r="A302" s="99"/>
      <c r="B302" s="192"/>
      <c r="C302" s="210"/>
      <c r="D302" s="102" t="s">
        <v>722</v>
      </c>
      <c r="E302" s="100"/>
      <c r="F302" s="103"/>
      <c r="G302" s="104"/>
      <c r="H302" s="103"/>
      <c r="I302" s="104"/>
      <c r="J302" s="105"/>
      <c r="K302" s="105"/>
      <c r="L302" s="106"/>
    </row>
    <row r="303" spans="1:12" ht="20.100000000000001" customHeight="1">
      <c r="A303" s="99"/>
      <c r="B303" s="192"/>
      <c r="C303" s="210"/>
      <c r="D303" s="102" t="s">
        <v>723</v>
      </c>
      <c r="E303" s="100"/>
      <c r="F303" s="103"/>
      <c r="G303" s="104"/>
      <c r="H303" s="103">
        <v>1</v>
      </c>
      <c r="I303" s="104">
        <v>25</v>
      </c>
      <c r="J303" s="105"/>
      <c r="K303" s="105"/>
      <c r="L303" s="106"/>
    </row>
    <row r="304" spans="1:12" ht="20.100000000000001" customHeight="1">
      <c r="A304" s="99"/>
      <c r="B304" s="192"/>
      <c r="C304" s="210"/>
      <c r="D304" s="102" t="s">
        <v>724</v>
      </c>
      <c r="E304" s="100"/>
      <c r="F304" s="103">
        <v>1</v>
      </c>
      <c r="G304" s="104">
        <v>50</v>
      </c>
      <c r="H304" s="103"/>
      <c r="I304" s="104"/>
      <c r="J304" s="105"/>
      <c r="K304" s="105"/>
      <c r="L304" s="106"/>
    </row>
    <row r="305" spans="1:12" ht="20.100000000000001" customHeight="1">
      <c r="A305" s="99"/>
      <c r="B305" s="192"/>
      <c r="C305" s="210"/>
      <c r="D305" s="102" t="s">
        <v>725</v>
      </c>
      <c r="E305" s="100"/>
      <c r="F305" s="103"/>
      <c r="G305" s="104"/>
      <c r="H305" s="103"/>
      <c r="I305" s="104"/>
      <c r="J305" s="105"/>
      <c r="K305" s="105"/>
      <c r="L305" s="106"/>
    </row>
    <row r="306" spans="1:12" ht="20.100000000000001" customHeight="1">
      <c r="A306" s="99"/>
      <c r="B306" s="192"/>
      <c r="C306" s="210"/>
      <c r="D306" s="102" t="s">
        <v>726</v>
      </c>
      <c r="E306" s="100"/>
      <c r="F306" s="103"/>
      <c r="G306" s="104"/>
      <c r="H306" s="103"/>
      <c r="I306" s="104"/>
      <c r="J306" s="105"/>
      <c r="K306" s="105"/>
      <c r="L306" s="106"/>
    </row>
    <row r="307" spans="1:12" ht="20.100000000000001" customHeight="1">
      <c r="A307" s="99"/>
      <c r="B307" s="192"/>
      <c r="C307" s="210"/>
      <c r="D307" s="102" t="s">
        <v>727</v>
      </c>
      <c r="E307" s="100"/>
      <c r="F307" s="103">
        <v>1</v>
      </c>
      <c r="G307" s="104">
        <v>50</v>
      </c>
      <c r="H307" s="103">
        <v>2</v>
      </c>
      <c r="I307" s="104">
        <v>50</v>
      </c>
      <c r="J307" s="105"/>
      <c r="K307" s="105"/>
      <c r="L307" s="106"/>
    </row>
    <row r="308" spans="1:12" ht="20.100000000000001" customHeight="1">
      <c r="A308" s="99"/>
      <c r="B308" s="192"/>
      <c r="C308" s="210"/>
      <c r="D308" s="102" t="s">
        <v>2022</v>
      </c>
      <c r="E308" s="100"/>
      <c r="F308" s="103"/>
      <c r="G308" s="104"/>
      <c r="H308" s="103"/>
      <c r="I308" s="104"/>
      <c r="J308" s="105"/>
      <c r="K308" s="105"/>
      <c r="L308" s="106"/>
    </row>
    <row r="309" spans="1:12" ht="20.100000000000001" customHeight="1">
      <c r="A309" s="99"/>
      <c r="B309" s="192"/>
      <c r="C309" s="210"/>
      <c r="D309" s="102" t="s">
        <v>2023</v>
      </c>
      <c r="E309" s="100"/>
      <c r="F309" s="103"/>
      <c r="G309" s="104"/>
      <c r="H309" s="103"/>
      <c r="I309" s="104"/>
      <c r="J309" s="105"/>
      <c r="K309" s="105"/>
      <c r="L309" s="106"/>
    </row>
    <row r="310" spans="1:12" ht="20.100000000000001" customHeight="1">
      <c r="A310" s="141" t="s">
        <v>3565</v>
      </c>
      <c r="B310" s="209" t="s">
        <v>728</v>
      </c>
      <c r="C310" s="215" t="s">
        <v>3598</v>
      </c>
      <c r="D310" s="143"/>
      <c r="E310" s="142"/>
      <c r="F310" s="160"/>
      <c r="G310" s="164"/>
      <c r="H310" s="160"/>
      <c r="I310" s="164"/>
      <c r="J310" s="178" t="s">
        <v>1</v>
      </c>
      <c r="K310" s="178" t="s">
        <v>1</v>
      </c>
      <c r="L310" s="185"/>
    </row>
    <row r="311" spans="1:12" ht="20.100000000000001" customHeight="1">
      <c r="A311" s="141" t="s">
        <v>3566</v>
      </c>
      <c r="B311" s="209" t="s">
        <v>729</v>
      </c>
      <c r="C311" s="215" t="s">
        <v>3585</v>
      </c>
      <c r="D311" s="143" t="s">
        <v>719</v>
      </c>
      <c r="E311" s="142"/>
      <c r="F311" s="160"/>
      <c r="G311" s="164"/>
      <c r="H311" s="160"/>
      <c r="I311" s="164"/>
      <c r="J311" s="178" t="s">
        <v>1</v>
      </c>
      <c r="K311" s="178" t="s">
        <v>1</v>
      </c>
      <c r="L311" s="185"/>
    </row>
    <row r="312" spans="1:12" ht="20.100000000000001" customHeight="1">
      <c r="A312" s="99"/>
      <c r="B312" s="192"/>
      <c r="C312" s="210"/>
      <c r="D312" s="102" t="s">
        <v>720</v>
      </c>
      <c r="E312" s="100"/>
      <c r="F312" s="103"/>
      <c r="G312" s="104"/>
      <c r="H312" s="103">
        <v>1</v>
      </c>
      <c r="I312" s="104">
        <v>25</v>
      </c>
      <c r="J312" s="105"/>
      <c r="K312" s="105"/>
      <c r="L312" s="106"/>
    </row>
    <row r="313" spans="1:12" ht="20.100000000000001" customHeight="1">
      <c r="A313" s="99"/>
      <c r="B313" s="192"/>
      <c r="C313" s="210"/>
      <c r="D313" s="102" t="s">
        <v>721</v>
      </c>
      <c r="E313" s="100"/>
      <c r="F313" s="103"/>
      <c r="G313" s="104"/>
      <c r="H313" s="103"/>
      <c r="I313" s="104"/>
      <c r="J313" s="105"/>
      <c r="K313" s="105"/>
      <c r="L313" s="106"/>
    </row>
    <row r="314" spans="1:12" ht="20.100000000000001" customHeight="1">
      <c r="A314" s="99"/>
      <c r="B314" s="192"/>
      <c r="C314" s="210"/>
      <c r="D314" s="102" t="s">
        <v>722</v>
      </c>
      <c r="E314" s="100"/>
      <c r="F314" s="103"/>
      <c r="G314" s="104"/>
      <c r="H314" s="103"/>
      <c r="I314" s="104"/>
      <c r="J314" s="105"/>
      <c r="K314" s="105"/>
      <c r="L314" s="106"/>
    </row>
    <row r="315" spans="1:12" ht="20.100000000000001" customHeight="1">
      <c r="A315" s="99"/>
      <c r="B315" s="192"/>
      <c r="C315" s="210"/>
      <c r="D315" s="102" t="s">
        <v>723</v>
      </c>
      <c r="E315" s="100"/>
      <c r="F315" s="103"/>
      <c r="G315" s="104"/>
      <c r="H315" s="103"/>
      <c r="I315" s="104"/>
      <c r="J315" s="105"/>
      <c r="K315" s="105"/>
      <c r="L315" s="106"/>
    </row>
    <row r="316" spans="1:12" ht="20.100000000000001" customHeight="1">
      <c r="A316" s="99"/>
      <c r="B316" s="192"/>
      <c r="C316" s="210"/>
      <c r="D316" s="102" t="s">
        <v>724</v>
      </c>
      <c r="E316" s="100"/>
      <c r="F316" s="103"/>
      <c r="G316" s="104"/>
      <c r="H316" s="103">
        <v>1</v>
      </c>
      <c r="I316" s="104">
        <v>25</v>
      </c>
      <c r="J316" s="105"/>
      <c r="K316" s="105"/>
      <c r="L316" s="106"/>
    </row>
    <row r="317" spans="1:12" ht="20.100000000000001" customHeight="1">
      <c r="A317" s="99"/>
      <c r="B317" s="192"/>
      <c r="C317" s="210"/>
      <c r="D317" s="102" t="s">
        <v>725</v>
      </c>
      <c r="E317" s="100"/>
      <c r="F317" s="103"/>
      <c r="G317" s="104"/>
      <c r="H317" s="103">
        <v>1</v>
      </c>
      <c r="I317" s="104">
        <v>25</v>
      </c>
      <c r="J317" s="105"/>
      <c r="K317" s="105"/>
      <c r="L317" s="106"/>
    </row>
    <row r="318" spans="1:12" ht="20.100000000000001" customHeight="1">
      <c r="A318" s="99"/>
      <c r="B318" s="192"/>
      <c r="C318" s="210"/>
      <c r="D318" s="102" t="s">
        <v>726</v>
      </c>
      <c r="E318" s="100"/>
      <c r="F318" s="103"/>
      <c r="G318" s="104"/>
      <c r="H318" s="103"/>
      <c r="I318" s="104"/>
      <c r="J318" s="105"/>
      <c r="K318" s="105"/>
      <c r="L318" s="106"/>
    </row>
    <row r="319" spans="1:12" ht="20.100000000000001" customHeight="1">
      <c r="A319" s="99"/>
      <c r="B319" s="192"/>
      <c r="C319" s="210"/>
      <c r="D319" s="102" t="s">
        <v>727</v>
      </c>
      <c r="E319" s="100"/>
      <c r="F319" s="103"/>
      <c r="G319" s="104"/>
      <c r="H319" s="103"/>
      <c r="I319" s="104"/>
      <c r="J319" s="105"/>
      <c r="K319" s="105"/>
      <c r="L319" s="106"/>
    </row>
    <row r="320" spans="1:12" ht="20.100000000000001" customHeight="1">
      <c r="A320" s="99"/>
      <c r="B320" s="192"/>
      <c r="C320" s="210"/>
      <c r="D320" s="102" t="s">
        <v>2022</v>
      </c>
      <c r="E320" s="100"/>
      <c r="F320" s="103"/>
      <c r="G320" s="104"/>
      <c r="H320" s="103"/>
      <c r="I320" s="104"/>
      <c r="J320" s="105"/>
      <c r="K320" s="105"/>
      <c r="L320" s="106"/>
    </row>
    <row r="321" spans="1:12" ht="20.100000000000001" customHeight="1">
      <c r="A321" s="99"/>
      <c r="B321" s="192"/>
      <c r="C321" s="210"/>
      <c r="D321" s="102" t="s">
        <v>2023</v>
      </c>
      <c r="E321" s="100"/>
      <c r="F321" s="103">
        <v>2</v>
      </c>
      <c r="G321" s="104">
        <v>100</v>
      </c>
      <c r="H321" s="103">
        <v>1</v>
      </c>
      <c r="I321" s="104">
        <v>25</v>
      </c>
      <c r="J321" s="105"/>
      <c r="K321" s="105"/>
      <c r="L321" s="106"/>
    </row>
    <row r="322" spans="1:12" ht="20.100000000000001" customHeight="1">
      <c r="A322" s="90" t="s">
        <v>3567</v>
      </c>
      <c r="B322" s="214" t="s">
        <v>730</v>
      </c>
      <c r="C322" s="236" t="s">
        <v>3599</v>
      </c>
      <c r="D322" s="93"/>
      <c r="E322" s="91"/>
      <c r="F322" s="94"/>
      <c r="G322" s="95"/>
      <c r="H322" s="94"/>
      <c r="I322" s="95"/>
      <c r="J322" s="159" t="s">
        <v>1</v>
      </c>
      <c r="K322" s="159" t="s">
        <v>1</v>
      </c>
      <c r="L322" s="185"/>
    </row>
    <row r="323" spans="1:12" ht="20.100000000000001" customHeight="1">
      <c r="A323" s="99" t="s">
        <v>3603</v>
      </c>
      <c r="B323" s="192" t="s">
        <v>3249</v>
      </c>
      <c r="C323" s="210" t="s">
        <v>3601</v>
      </c>
      <c r="D323" s="102" t="s">
        <v>3030</v>
      </c>
      <c r="E323" s="100"/>
      <c r="F323" s="103"/>
      <c r="G323" s="104"/>
      <c r="H323" s="103"/>
      <c r="I323" s="104"/>
      <c r="J323" s="176" t="s">
        <v>1</v>
      </c>
      <c r="K323" s="176"/>
      <c r="L323" s="106"/>
    </row>
    <row r="324" spans="1:12" ht="20.100000000000001" customHeight="1">
      <c r="A324" s="99"/>
      <c r="B324" s="192"/>
      <c r="C324" s="210"/>
      <c r="D324" s="102" t="s">
        <v>3031</v>
      </c>
      <c r="E324" s="100"/>
      <c r="F324" s="103"/>
      <c r="G324" s="104"/>
      <c r="H324" s="103"/>
      <c r="I324" s="104"/>
      <c r="J324" s="117"/>
      <c r="K324" s="105"/>
      <c r="L324" s="106"/>
    </row>
    <row r="325" spans="1:12" ht="20.100000000000001" customHeight="1">
      <c r="A325" s="99"/>
      <c r="B325" s="192"/>
      <c r="C325" s="210"/>
      <c r="D325" s="102" t="s">
        <v>3032</v>
      </c>
      <c r="E325" s="100"/>
      <c r="F325" s="103"/>
      <c r="G325" s="104"/>
      <c r="H325" s="103"/>
      <c r="I325" s="104"/>
      <c r="J325" s="117"/>
      <c r="K325" s="105"/>
      <c r="L325" s="106"/>
    </row>
    <row r="326" spans="1:12" ht="20.100000000000001" customHeight="1">
      <c r="A326" s="99"/>
      <c r="B326" s="192"/>
      <c r="C326" s="210"/>
      <c r="D326" s="102" t="s">
        <v>3033</v>
      </c>
      <c r="E326" s="100"/>
      <c r="F326" s="103"/>
      <c r="G326" s="104"/>
      <c r="H326" s="103"/>
      <c r="I326" s="104"/>
      <c r="J326" s="117"/>
      <c r="K326" s="105"/>
      <c r="L326" s="106"/>
    </row>
    <row r="327" spans="1:12" ht="20.100000000000001" customHeight="1">
      <c r="A327" s="99"/>
      <c r="B327" s="192"/>
      <c r="C327" s="210"/>
      <c r="D327" s="102" t="s">
        <v>3034</v>
      </c>
      <c r="E327" s="100"/>
      <c r="F327" s="103"/>
      <c r="G327" s="104"/>
      <c r="H327" s="103"/>
      <c r="I327" s="104"/>
      <c r="J327" s="117"/>
      <c r="K327" s="105"/>
      <c r="L327" s="106"/>
    </row>
    <row r="328" spans="1:12" ht="20.100000000000001" customHeight="1">
      <c r="A328" s="99"/>
      <c r="B328" s="192"/>
      <c r="C328" s="210"/>
      <c r="D328" s="102" t="s">
        <v>3035</v>
      </c>
      <c r="E328" s="100"/>
      <c r="F328" s="103"/>
      <c r="G328" s="104"/>
      <c r="H328" s="103"/>
      <c r="I328" s="104"/>
      <c r="J328" s="117"/>
      <c r="K328" s="105"/>
      <c r="L328" s="106"/>
    </row>
    <row r="329" spans="1:12" ht="20.100000000000001" customHeight="1">
      <c r="A329" s="99"/>
      <c r="B329" s="192"/>
      <c r="C329" s="210"/>
      <c r="D329" s="102" t="s">
        <v>3036</v>
      </c>
      <c r="E329" s="100"/>
      <c r="F329" s="103"/>
      <c r="G329" s="104"/>
      <c r="H329" s="103"/>
      <c r="I329" s="104"/>
      <c r="J329" s="117"/>
      <c r="K329" s="105"/>
      <c r="L329" s="106"/>
    </row>
    <row r="330" spans="1:12" ht="20.100000000000001" customHeight="1">
      <c r="A330" s="99"/>
      <c r="B330" s="192"/>
      <c r="C330" s="210"/>
      <c r="D330" s="102" t="s">
        <v>3037</v>
      </c>
      <c r="E330" s="100"/>
      <c r="F330" s="103"/>
      <c r="G330" s="104"/>
      <c r="H330" s="103"/>
      <c r="I330" s="104"/>
      <c r="J330" s="117"/>
      <c r="K330" s="105"/>
      <c r="L330" s="106"/>
    </row>
    <row r="331" spans="1:12" ht="20.100000000000001" customHeight="1">
      <c r="A331" s="99"/>
      <c r="B331" s="192"/>
      <c r="C331" s="210"/>
      <c r="D331" s="102" t="s">
        <v>2416</v>
      </c>
      <c r="E331" s="100"/>
      <c r="F331" s="103"/>
      <c r="G331" s="104"/>
      <c r="H331" s="103"/>
      <c r="I331" s="104"/>
      <c r="J331" s="117"/>
      <c r="K331" s="105"/>
      <c r="L331" s="106"/>
    </row>
    <row r="332" spans="1:12" ht="20.100000000000001" customHeight="1">
      <c r="A332" s="90" t="s">
        <v>3604</v>
      </c>
      <c r="B332" s="214" t="s">
        <v>3251</v>
      </c>
      <c r="C332" s="236" t="s">
        <v>3602</v>
      </c>
      <c r="D332" s="93"/>
      <c r="E332" s="91"/>
      <c r="F332" s="94"/>
      <c r="G332" s="95"/>
      <c r="H332" s="94"/>
      <c r="I332" s="95"/>
      <c r="J332" s="159" t="s">
        <v>1</v>
      </c>
      <c r="K332" s="159"/>
      <c r="L332" s="97"/>
    </row>
    <row r="333" spans="1:12" ht="20.100000000000001" customHeight="1">
      <c r="A333" s="141" t="s">
        <v>3568</v>
      </c>
      <c r="B333" s="209" t="s">
        <v>678</v>
      </c>
      <c r="C333" s="215" t="s">
        <v>1168</v>
      </c>
      <c r="D333" s="143" t="s">
        <v>1538</v>
      </c>
      <c r="E333" s="142"/>
      <c r="F333" s="160"/>
      <c r="G333" s="164"/>
      <c r="H333" s="160"/>
      <c r="I333" s="164"/>
      <c r="J333" s="178" t="s">
        <v>1</v>
      </c>
      <c r="K333" s="178" t="s">
        <v>1</v>
      </c>
      <c r="L333" s="185" t="s">
        <v>2345</v>
      </c>
    </row>
    <row r="334" spans="1:12" ht="20.100000000000001" customHeight="1">
      <c r="A334" s="99"/>
      <c r="B334" s="192"/>
      <c r="C334" s="210"/>
      <c r="D334" s="102" t="s">
        <v>286</v>
      </c>
      <c r="E334" s="100"/>
      <c r="F334" s="103">
        <v>2</v>
      </c>
      <c r="G334" s="104">
        <v>15.384615384615385</v>
      </c>
      <c r="H334" s="103"/>
      <c r="I334" s="104"/>
      <c r="J334" s="105"/>
      <c r="K334" s="105"/>
      <c r="L334" s="106" t="s">
        <v>2346</v>
      </c>
    </row>
    <row r="335" spans="1:12" ht="20.100000000000001" customHeight="1">
      <c r="A335" s="99"/>
      <c r="B335" s="192"/>
      <c r="C335" s="210"/>
      <c r="D335" s="102" t="s">
        <v>558</v>
      </c>
      <c r="E335" s="100"/>
      <c r="F335" s="103">
        <v>10</v>
      </c>
      <c r="G335" s="104">
        <v>76.92307692307692</v>
      </c>
      <c r="H335" s="103">
        <v>4</v>
      </c>
      <c r="I335" s="104">
        <v>66.666666666666657</v>
      </c>
      <c r="J335" s="105"/>
      <c r="K335" s="105"/>
      <c r="L335" s="106"/>
    </row>
    <row r="336" spans="1:12" ht="20.100000000000001" customHeight="1">
      <c r="A336" s="99"/>
      <c r="B336" s="192"/>
      <c r="C336" s="210"/>
      <c r="D336" s="102" t="s">
        <v>679</v>
      </c>
      <c r="E336" s="100"/>
      <c r="F336" s="103">
        <v>1</v>
      </c>
      <c r="G336" s="104">
        <v>7.6923076923076925</v>
      </c>
      <c r="H336" s="103">
        <v>2</v>
      </c>
      <c r="I336" s="104">
        <v>33.333333333333329</v>
      </c>
      <c r="J336" s="105"/>
      <c r="K336" s="105"/>
      <c r="L336" s="106"/>
    </row>
    <row r="337" spans="1:12" ht="20.100000000000001" customHeight="1">
      <c r="A337" s="99"/>
      <c r="B337" s="192"/>
      <c r="C337" s="210"/>
      <c r="D337" s="102" t="s">
        <v>680</v>
      </c>
      <c r="E337" s="100"/>
      <c r="F337" s="103"/>
      <c r="G337" s="104"/>
      <c r="H337" s="103"/>
      <c r="I337" s="104"/>
      <c r="J337" s="105"/>
      <c r="K337" s="105"/>
      <c r="L337" s="106"/>
    </row>
    <row r="338" spans="1:12" ht="20.100000000000001" customHeight="1">
      <c r="A338" s="141" t="s">
        <v>3569</v>
      </c>
      <c r="B338" s="209" t="s">
        <v>681</v>
      </c>
      <c r="C338" s="215" t="s">
        <v>1168</v>
      </c>
      <c r="D338" s="143" t="s">
        <v>1538</v>
      </c>
      <c r="E338" s="142"/>
      <c r="F338" s="160"/>
      <c r="G338" s="164"/>
      <c r="H338" s="160"/>
      <c r="I338" s="164"/>
      <c r="J338" s="178" t="s">
        <v>2400</v>
      </c>
      <c r="K338" s="178" t="s">
        <v>2400</v>
      </c>
      <c r="L338" s="185" t="s">
        <v>2347</v>
      </c>
    </row>
    <row r="339" spans="1:12" ht="20.100000000000001" customHeight="1">
      <c r="A339" s="99"/>
      <c r="B339" s="192"/>
      <c r="C339" s="210"/>
      <c r="D339" s="102" t="s">
        <v>286</v>
      </c>
      <c r="E339" s="100"/>
      <c r="F339" s="103">
        <v>3</v>
      </c>
      <c r="G339" s="104">
        <v>23.076923076923077</v>
      </c>
      <c r="H339" s="103"/>
      <c r="I339" s="104"/>
      <c r="J339" s="105"/>
      <c r="K339" s="105"/>
      <c r="L339" s="106" t="s">
        <v>2346</v>
      </c>
    </row>
    <row r="340" spans="1:12" ht="20.100000000000001" customHeight="1">
      <c r="A340" s="99"/>
      <c r="B340" s="192"/>
      <c r="C340" s="210"/>
      <c r="D340" s="102" t="s">
        <v>558</v>
      </c>
      <c r="E340" s="100"/>
      <c r="F340" s="103">
        <v>8</v>
      </c>
      <c r="G340" s="104">
        <v>61.53846153846154</v>
      </c>
      <c r="H340" s="103">
        <v>2</v>
      </c>
      <c r="I340" s="104">
        <v>33.333333333333329</v>
      </c>
      <c r="J340" s="105"/>
      <c r="K340" s="105"/>
      <c r="L340" s="106"/>
    </row>
    <row r="341" spans="1:12" ht="20.100000000000001" customHeight="1">
      <c r="A341" s="99"/>
      <c r="B341" s="192"/>
      <c r="C341" s="210"/>
      <c r="D341" s="102" t="s">
        <v>679</v>
      </c>
      <c r="E341" s="100"/>
      <c r="F341" s="103">
        <v>2</v>
      </c>
      <c r="G341" s="104">
        <v>15.384615384615385</v>
      </c>
      <c r="H341" s="103">
        <v>3</v>
      </c>
      <c r="I341" s="104">
        <v>50</v>
      </c>
      <c r="J341" s="105"/>
      <c r="K341" s="105"/>
      <c r="L341" s="106"/>
    </row>
    <row r="342" spans="1:12" ht="20.100000000000001" customHeight="1">
      <c r="A342" s="99"/>
      <c r="B342" s="192"/>
      <c r="C342" s="210"/>
      <c r="D342" s="102" t="s">
        <v>680</v>
      </c>
      <c r="E342" s="100"/>
      <c r="F342" s="103"/>
      <c r="G342" s="104"/>
      <c r="H342" s="103">
        <v>1</v>
      </c>
      <c r="I342" s="104">
        <v>16.666666666666664</v>
      </c>
      <c r="J342" s="105"/>
      <c r="K342" s="105"/>
      <c r="L342" s="106"/>
    </row>
    <row r="343" spans="1:12" ht="20.100000000000001" customHeight="1">
      <c r="A343" s="141" t="s">
        <v>3570</v>
      </c>
      <c r="B343" s="209" t="s">
        <v>682</v>
      </c>
      <c r="C343" s="215" t="s">
        <v>1168</v>
      </c>
      <c r="D343" s="143" t="s">
        <v>1538</v>
      </c>
      <c r="E343" s="142"/>
      <c r="F343" s="160"/>
      <c r="G343" s="164"/>
      <c r="H343" s="160">
        <v>3</v>
      </c>
      <c r="I343" s="164">
        <v>50</v>
      </c>
      <c r="J343" s="178" t="s">
        <v>1</v>
      </c>
      <c r="K343" s="178" t="s">
        <v>1</v>
      </c>
      <c r="L343" s="185" t="s">
        <v>2348</v>
      </c>
    </row>
    <row r="344" spans="1:12" ht="20.100000000000001" customHeight="1">
      <c r="A344" s="99"/>
      <c r="B344" s="192"/>
      <c r="C344" s="210"/>
      <c r="D344" s="102" t="s">
        <v>286</v>
      </c>
      <c r="E344" s="100"/>
      <c r="F344" s="103">
        <v>5</v>
      </c>
      <c r="G344" s="104">
        <v>38.46153846153846</v>
      </c>
      <c r="H344" s="103">
        <v>1</v>
      </c>
      <c r="I344" s="104">
        <v>16.666666666666664</v>
      </c>
      <c r="J344" s="105"/>
      <c r="K344" s="105"/>
      <c r="L344" s="106"/>
    </row>
    <row r="345" spans="1:12" ht="20.100000000000001" customHeight="1">
      <c r="A345" s="99"/>
      <c r="B345" s="192"/>
      <c r="C345" s="210"/>
      <c r="D345" s="102" t="s">
        <v>558</v>
      </c>
      <c r="E345" s="100"/>
      <c r="F345" s="103">
        <v>8</v>
      </c>
      <c r="G345" s="104">
        <v>61.53846153846154</v>
      </c>
      <c r="H345" s="103">
        <v>2</v>
      </c>
      <c r="I345" s="104">
        <v>33.333333333333329</v>
      </c>
      <c r="J345" s="105"/>
      <c r="K345" s="105"/>
      <c r="L345" s="106"/>
    </row>
    <row r="346" spans="1:12" ht="20.100000000000001" customHeight="1">
      <c r="A346" s="99"/>
      <c r="B346" s="192"/>
      <c r="C346" s="210"/>
      <c r="D346" s="102" t="s">
        <v>679</v>
      </c>
      <c r="E346" s="100"/>
      <c r="F346" s="103"/>
      <c r="G346" s="104"/>
      <c r="H346" s="103"/>
      <c r="I346" s="104"/>
      <c r="J346" s="105"/>
      <c r="K346" s="105"/>
      <c r="L346" s="106"/>
    </row>
    <row r="347" spans="1:12" ht="20.100000000000001" customHeight="1">
      <c r="A347" s="99"/>
      <c r="B347" s="192"/>
      <c r="C347" s="210"/>
      <c r="D347" s="102" t="s">
        <v>680</v>
      </c>
      <c r="E347" s="100"/>
      <c r="F347" s="103"/>
      <c r="G347" s="104"/>
      <c r="H347" s="103"/>
      <c r="I347" s="104"/>
      <c r="J347" s="105"/>
      <c r="K347" s="105"/>
      <c r="L347" s="106"/>
    </row>
    <row r="348" spans="1:12" ht="20.100000000000001" customHeight="1">
      <c r="A348" s="141" t="s">
        <v>3571</v>
      </c>
      <c r="B348" s="209" t="s">
        <v>683</v>
      </c>
      <c r="C348" s="215" t="s">
        <v>1168</v>
      </c>
      <c r="D348" s="143" t="s">
        <v>684</v>
      </c>
      <c r="E348" s="142"/>
      <c r="F348" s="160"/>
      <c r="G348" s="164"/>
      <c r="H348" s="160"/>
      <c r="I348" s="164"/>
      <c r="J348" s="178" t="s">
        <v>1</v>
      </c>
      <c r="K348" s="178" t="s">
        <v>1</v>
      </c>
      <c r="L348" s="185"/>
    </row>
    <row r="349" spans="1:12" ht="20.100000000000001" customHeight="1">
      <c r="A349" s="99"/>
      <c r="B349" s="192"/>
      <c r="C349" s="210"/>
      <c r="D349" s="102" t="s">
        <v>685</v>
      </c>
      <c r="E349" s="100"/>
      <c r="F349" s="103">
        <v>2</v>
      </c>
      <c r="G349" s="104">
        <v>15.384615384615385</v>
      </c>
      <c r="H349" s="103"/>
      <c r="I349" s="104"/>
      <c r="J349" s="105"/>
      <c r="K349" s="105"/>
      <c r="L349" s="106"/>
    </row>
    <row r="350" spans="1:12" ht="20.100000000000001" customHeight="1">
      <c r="A350" s="99"/>
      <c r="B350" s="192"/>
      <c r="C350" s="210"/>
      <c r="D350" s="102" t="s">
        <v>558</v>
      </c>
      <c r="E350" s="100"/>
      <c r="F350" s="103">
        <v>5</v>
      </c>
      <c r="G350" s="104">
        <v>38.46153846153846</v>
      </c>
      <c r="H350" s="103">
        <v>2</v>
      </c>
      <c r="I350" s="104">
        <v>33.333333333333329</v>
      </c>
      <c r="J350" s="105"/>
      <c r="K350" s="105"/>
      <c r="L350" s="106"/>
    </row>
    <row r="351" spans="1:12" ht="20.100000000000001" customHeight="1">
      <c r="A351" s="99"/>
      <c r="B351" s="192"/>
      <c r="C351" s="210"/>
      <c r="D351" s="102" t="s">
        <v>1996</v>
      </c>
      <c r="E351" s="100"/>
      <c r="F351" s="103">
        <v>5</v>
      </c>
      <c r="G351" s="104">
        <v>38.46153846153846</v>
      </c>
      <c r="H351" s="103">
        <v>1</v>
      </c>
      <c r="I351" s="104">
        <v>16.666666666666664</v>
      </c>
      <c r="J351" s="105"/>
      <c r="K351" s="105"/>
      <c r="L351" s="106"/>
    </row>
    <row r="352" spans="1:12" ht="20.100000000000001" customHeight="1">
      <c r="A352" s="99"/>
      <c r="B352" s="192"/>
      <c r="C352" s="210"/>
      <c r="D352" s="102" t="s">
        <v>1995</v>
      </c>
      <c r="E352" s="100"/>
      <c r="F352" s="103">
        <v>1</v>
      </c>
      <c r="G352" s="104">
        <v>7.6923076923076925</v>
      </c>
      <c r="H352" s="103">
        <v>3</v>
      </c>
      <c r="I352" s="104">
        <v>50</v>
      </c>
      <c r="J352" s="105"/>
      <c r="K352" s="105"/>
      <c r="L352" s="106"/>
    </row>
    <row r="353" spans="1:12" ht="20.100000000000001" customHeight="1">
      <c r="A353" s="141" t="s">
        <v>3572</v>
      </c>
      <c r="B353" s="209" t="s">
        <v>686</v>
      </c>
      <c r="C353" s="215" t="s">
        <v>1168</v>
      </c>
      <c r="D353" s="143" t="s">
        <v>684</v>
      </c>
      <c r="E353" s="142"/>
      <c r="F353" s="160"/>
      <c r="G353" s="164"/>
      <c r="H353" s="160"/>
      <c r="I353" s="164"/>
      <c r="J353" s="178" t="s">
        <v>1</v>
      </c>
      <c r="K353" s="178" t="s">
        <v>1</v>
      </c>
      <c r="L353" s="185"/>
    </row>
    <row r="354" spans="1:12" ht="20.100000000000001" customHeight="1">
      <c r="A354" s="99"/>
      <c r="B354" s="192"/>
      <c r="C354" s="210"/>
      <c r="D354" s="102" t="s">
        <v>685</v>
      </c>
      <c r="E354" s="100"/>
      <c r="F354" s="103">
        <v>1</v>
      </c>
      <c r="G354" s="104">
        <v>7.6923076923076925</v>
      </c>
      <c r="H354" s="103"/>
      <c r="I354" s="104"/>
      <c r="J354" s="105"/>
      <c r="K354" s="105"/>
      <c r="L354" s="106"/>
    </row>
    <row r="355" spans="1:12" ht="20.100000000000001" customHeight="1">
      <c r="A355" s="99"/>
      <c r="B355" s="192"/>
      <c r="C355" s="210"/>
      <c r="D355" s="102" t="s">
        <v>558</v>
      </c>
      <c r="E355" s="100"/>
      <c r="F355" s="103">
        <v>9</v>
      </c>
      <c r="G355" s="104">
        <v>69.230769230769226</v>
      </c>
      <c r="H355" s="103">
        <v>3</v>
      </c>
      <c r="I355" s="104">
        <v>50</v>
      </c>
      <c r="J355" s="105"/>
      <c r="K355" s="105"/>
      <c r="L355" s="106"/>
    </row>
    <row r="356" spans="1:12" ht="20.100000000000001" customHeight="1">
      <c r="A356" s="99"/>
      <c r="B356" s="192"/>
      <c r="C356" s="210"/>
      <c r="D356" s="102" t="s">
        <v>1996</v>
      </c>
      <c r="E356" s="100"/>
      <c r="F356" s="103">
        <v>3</v>
      </c>
      <c r="G356" s="104">
        <v>23.076923076923077</v>
      </c>
      <c r="H356" s="103">
        <v>2</v>
      </c>
      <c r="I356" s="104">
        <v>33.333333333333329</v>
      </c>
      <c r="J356" s="105"/>
      <c r="K356" s="105"/>
      <c r="L356" s="106"/>
    </row>
    <row r="357" spans="1:12" ht="20.100000000000001" customHeight="1">
      <c r="A357" s="99"/>
      <c r="B357" s="192"/>
      <c r="C357" s="210"/>
      <c r="D357" s="102" t="s">
        <v>1995</v>
      </c>
      <c r="E357" s="100"/>
      <c r="F357" s="103"/>
      <c r="G357" s="104"/>
      <c r="H357" s="103">
        <v>1</v>
      </c>
      <c r="I357" s="104">
        <v>16.666666666666664</v>
      </c>
      <c r="J357" s="105"/>
      <c r="K357" s="105"/>
      <c r="L357" s="106"/>
    </row>
    <row r="358" spans="1:12" ht="20.100000000000001" customHeight="1">
      <c r="A358" s="141" t="s">
        <v>3573</v>
      </c>
      <c r="B358" s="209" t="s">
        <v>687</v>
      </c>
      <c r="C358" s="215" t="s">
        <v>1168</v>
      </c>
      <c r="D358" s="143" t="s">
        <v>684</v>
      </c>
      <c r="E358" s="142"/>
      <c r="F358" s="160"/>
      <c r="G358" s="164"/>
      <c r="H358" s="160"/>
      <c r="I358" s="164"/>
      <c r="J358" s="178" t="s">
        <v>1</v>
      </c>
      <c r="K358" s="178" t="s">
        <v>1</v>
      </c>
      <c r="L358" s="185"/>
    </row>
    <row r="359" spans="1:12" ht="20.100000000000001" customHeight="1">
      <c r="A359" s="99"/>
      <c r="B359" s="192"/>
      <c r="C359" s="210"/>
      <c r="D359" s="102" t="s">
        <v>685</v>
      </c>
      <c r="E359" s="100"/>
      <c r="F359" s="103">
        <v>2</v>
      </c>
      <c r="G359" s="104">
        <v>15.384615384615385</v>
      </c>
      <c r="H359" s="103"/>
      <c r="I359" s="104"/>
      <c r="J359" s="105"/>
      <c r="K359" s="105"/>
      <c r="L359" s="106"/>
    </row>
    <row r="360" spans="1:12" ht="20.100000000000001" customHeight="1">
      <c r="A360" s="99"/>
      <c r="B360" s="192"/>
      <c r="C360" s="210"/>
      <c r="D360" s="102" t="s">
        <v>558</v>
      </c>
      <c r="E360" s="100"/>
      <c r="F360" s="103">
        <v>7</v>
      </c>
      <c r="G360" s="104">
        <v>53.846153846153847</v>
      </c>
      <c r="H360" s="103">
        <v>4</v>
      </c>
      <c r="I360" s="104">
        <v>66.666666666666657</v>
      </c>
      <c r="J360" s="105"/>
      <c r="K360" s="105"/>
      <c r="L360" s="106"/>
    </row>
    <row r="361" spans="1:12" ht="20.100000000000001" customHeight="1">
      <c r="A361" s="99"/>
      <c r="B361" s="192"/>
      <c r="C361" s="210"/>
      <c r="D361" s="102" t="s">
        <v>1996</v>
      </c>
      <c r="E361" s="100"/>
      <c r="F361" s="103">
        <v>4</v>
      </c>
      <c r="G361" s="104">
        <v>30.76923076923077</v>
      </c>
      <c r="H361" s="103">
        <v>1</v>
      </c>
      <c r="I361" s="104">
        <v>16.666666666666664</v>
      </c>
      <c r="J361" s="105"/>
      <c r="K361" s="105"/>
      <c r="L361" s="106"/>
    </row>
    <row r="362" spans="1:12" ht="20.100000000000001" customHeight="1">
      <c r="A362" s="99"/>
      <c r="B362" s="192"/>
      <c r="C362" s="210"/>
      <c r="D362" s="102" t="s">
        <v>1995</v>
      </c>
      <c r="E362" s="100"/>
      <c r="F362" s="103"/>
      <c r="G362" s="104"/>
      <c r="H362" s="103">
        <v>1</v>
      </c>
      <c r="I362" s="104">
        <v>16.666666666666664</v>
      </c>
      <c r="J362" s="105"/>
      <c r="K362" s="105"/>
      <c r="L362" s="106"/>
    </row>
    <row r="363" spans="1:12" ht="20.100000000000001" customHeight="1">
      <c r="A363" s="141" t="s">
        <v>3574</v>
      </c>
      <c r="B363" s="209" t="s">
        <v>688</v>
      </c>
      <c r="C363" s="215" t="s">
        <v>1168</v>
      </c>
      <c r="D363" s="143" t="s">
        <v>684</v>
      </c>
      <c r="E363" s="142"/>
      <c r="F363" s="160"/>
      <c r="G363" s="164"/>
      <c r="H363" s="160"/>
      <c r="I363" s="164"/>
      <c r="J363" s="178" t="s">
        <v>1</v>
      </c>
      <c r="K363" s="178" t="s">
        <v>1</v>
      </c>
      <c r="L363" s="185"/>
    </row>
    <row r="364" spans="1:12" ht="20.100000000000001" customHeight="1">
      <c r="A364" s="99"/>
      <c r="B364" s="192"/>
      <c r="C364" s="210"/>
      <c r="D364" s="102" t="s">
        <v>685</v>
      </c>
      <c r="E364" s="100"/>
      <c r="F364" s="103">
        <v>1</v>
      </c>
      <c r="G364" s="104">
        <v>7.6923076923076925</v>
      </c>
      <c r="H364" s="103"/>
      <c r="I364" s="104"/>
      <c r="J364" s="105"/>
      <c r="K364" s="105"/>
      <c r="L364" s="106"/>
    </row>
    <row r="365" spans="1:12" ht="20.100000000000001" customHeight="1">
      <c r="A365" s="99"/>
      <c r="B365" s="192"/>
      <c r="C365" s="210"/>
      <c r="D365" s="102" t="s">
        <v>558</v>
      </c>
      <c r="E365" s="100"/>
      <c r="F365" s="103">
        <v>8</v>
      </c>
      <c r="G365" s="104">
        <v>61.53846153846154</v>
      </c>
      <c r="H365" s="103">
        <v>4</v>
      </c>
      <c r="I365" s="104">
        <v>66.666666666666657</v>
      </c>
      <c r="J365" s="105"/>
      <c r="K365" s="105"/>
      <c r="L365" s="106"/>
    </row>
    <row r="366" spans="1:12" ht="20.100000000000001" customHeight="1">
      <c r="A366" s="99"/>
      <c r="B366" s="192"/>
      <c r="C366" s="210"/>
      <c r="D366" s="102" t="s">
        <v>1996</v>
      </c>
      <c r="E366" s="100"/>
      <c r="F366" s="103">
        <v>4</v>
      </c>
      <c r="G366" s="104">
        <v>30.76923076923077</v>
      </c>
      <c r="H366" s="103"/>
      <c r="I366" s="104"/>
      <c r="J366" s="105"/>
      <c r="K366" s="105"/>
      <c r="L366" s="106"/>
    </row>
    <row r="367" spans="1:12" ht="20.100000000000001" customHeight="1">
      <c r="A367" s="99"/>
      <c r="B367" s="192"/>
      <c r="C367" s="210"/>
      <c r="D367" s="102" t="s">
        <v>1995</v>
      </c>
      <c r="E367" s="100"/>
      <c r="F367" s="103"/>
      <c r="G367" s="104"/>
      <c r="H367" s="103">
        <v>2</v>
      </c>
      <c r="I367" s="104">
        <v>33.333333333333329</v>
      </c>
      <c r="J367" s="105"/>
      <c r="K367" s="105"/>
      <c r="L367" s="106"/>
    </row>
    <row r="368" spans="1:12" ht="20.100000000000001" customHeight="1">
      <c r="A368" s="141" t="s">
        <v>3575</v>
      </c>
      <c r="B368" s="209" t="s">
        <v>689</v>
      </c>
      <c r="C368" s="215" t="s">
        <v>1168</v>
      </c>
      <c r="D368" s="143" t="s">
        <v>684</v>
      </c>
      <c r="E368" s="142"/>
      <c r="F368" s="160"/>
      <c r="G368" s="164"/>
      <c r="H368" s="160"/>
      <c r="I368" s="164"/>
      <c r="J368" s="178" t="s">
        <v>1</v>
      </c>
      <c r="K368" s="178" t="s">
        <v>1</v>
      </c>
      <c r="L368" s="185"/>
    </row>
    <row r="369" spans="1:12" ht="20.100000000000001" customHeight="1">
      <c r="A369" s="99"/>
      <c r="B369" s="192"/>
      <c r="C369" s="210"/>
      <c r="D369" s="102" t="s">
        <v>685</v>
      </c>
      <c r="E369" s="100"/>
      <c r="F369" s="103">
        <v>3</v>
      </c>
      <c r="G369" s="104">
        <v>23.076923076923077</v>
      </c>
      <c r="H369" s="103"/>
      <c r="I369" s="104"/>
      <c r="J369" s="105"/>
      <c r="K369" s="105"/>
      <c r="L369" s="106"/>
    </row>
    <row r="370" spans="1:12" ht="20.100000000000001" customHeight="1">
      <c r="A370" s="99"/>
      <c r="B370" s="192"/>
      <c r="C370" s="210"/>
      <c r="D370" s="102" t="s">
        <v>558</v>
      </c>
      <c r="E370" s="100"/>
      <c r="F370" s="103">
        <v>7</v>
      </c>
      <c r="G370" s="104">
        <v>53.846153846153847</v>
      </c>
      <c r="H370" s="103">
        <v>1</v>
      </c>
      <c r="I370" s="104">
        <v>16.666666666666664</v>
      </c>
      <c r="J370" s="105"/>
      <c r="K370" s="105"/>
      <c r="L370" s="106"/>
    </row>
    <row r="371" spans="1:12" ht="20.100000000000001" customHeight="1">
      <c r="A371" s="99"/>
      <c r="B371" s="192"/>
      <c r="C371" s="210"/>
      <c r="D371" s="102" t="s">
        <v>1996</v>
      </c>
      <c r="E371" s="100"/>
      <c r="F371" s="103">
        <v>3</v>
      </c>
      <c r="G371" s="104">
        <v>23.076923076923077</v>
      </c>
      <c r="H371" s="103">
        <v>3</v>
      </c>
      <c r="I371" s="104">
        <v>50</v>
      </c>
      <c r="J371" s="105"/>
      <c r="K371" s="105"/>
      <c r="L371" s="106"/>
    </row>
    <row r="372" spans="1:12" ht="20.100000000000001" customHeight="1">
      <c r="A372" s="99"/>
      <c r="B372" s="192"/>
      <c r="C372" s="210"/>
      <c r="D372" s="102" t="s">
        <v>1995</v>
      </c>
      <c r="E372" s="100"/>
      <c r="F372" s="103"/>
      <c r="G372" s="104"/>
      <c r="H372" s="103">
        <v>2</v>
      </c>
      <c r="I372" s="104">
        <v>33.333333333333329</v>
      </c>
      <c r="J372" s="105"/>
      <c r="K372" s="105"/>
      <c r="L372" s="106"/>
    </row>
    <row r="373" spans="1:12" ht="20.100000000000001" customHeight="1">
      <c r="A373" s="141" t="s">
        <v>3576</v>
      </c>
      <c r="B373" s="209" t="s">
        <v>2419</v>
      </c>
      <c r="C373" s="215" t="s">
        <v>1168</v>
      </c>
      <c r="D373" s="143" t="s">
        <v>288</v>
      </c>
      <c r="E373" s="142"/>
      <c r="F373" s="160"/>
      <c r="G373" s="164"/>
      <c r="H373" s="160"/>
      <c r="I373" s="164"/>
      <c r="J373" s="178" t="s">
        <v>1</v>
      </c>
      <c r="K373" s="178" t="s">
        <v>1</v>
      </c>
      <c r="L373" s="185"/>
    </row>
    <row r="374" spans="1:12" ht="20.100000000000001" customHeight="1">
      <c r="A374" s="99"/>
      <c r="B374" s="192"/>
      <c r="C374" s="210"/>
      <c r="D374" s="102" t="s">
        <v>289</v>
      </c>
      <c r="E374" s="100"/>
      <c r="F374" s="103">
        <v>1</v>
      </c>
      <c r="G374" s="104">
        <v>7.6923076923076925</v>
      </c>
      <c r="H374" s="103"/>
      <c r="I374" s="104"/>
      <c r="J374" s="105"/>
      <c r="K374" s="105"/>
      <c r="L374" s="106"/>
    </row>
    <row r="375" spans="1:12" ht="20.100000000000001" customHeight="1">
      <c r="A375" s="99"/>
      <c r="B375" s="192"/>
      <c r="C375" s="210"/>
      <c r="D375" s="102" t="s">
        <v>118</v>
      </c>
      <c r="E375" s="100"/>
      <c r="F375" s="103">
        <v>8</v>
      </c>
      <c r="G375" s="104">
        <v>61.53846153846154</v>
      </c>
      <c r="H375" s="103">
        <v>2</v>
      </c>
      <c r="I375" s="104">
        <v>33.333333333333329</v>
      </c>
      <c r="J375" s="105"/>
      <c r="K375" s="105"/>
      <c r="L375" s="106"/>
    </row>
    <row r="376" spans="1:12" ht="20.100000000000001" customHeight="1">
      <c r="A376" s="99"/>
      <c r="B376" s="192"/>
      <c r="C376" s="210"/>
      <c r="D376" s="102" t="s">
        <v>290</v>
      </c>
      <c r="E376" s="100"/>
      <c r="F376" s="103">
        <v>3</v>
      </c>
      <c r="G376" s="104">
        <v>23.076923076923077</v>
      </c>
      <c r="H376" s="103">
        <v>4</v>
      </c>
      <c r="I376" s="104">
        <v>66.666666666666657</v>
      </c>
      <c r="J376" s="105"/>
      <c r="K376" s="105"/>
      <c r="L376" s="106"/>
    </row>
    <row r="377" spans="1:12" ht="20.100000000000001" customHeight="1">
      <c r="A377" s="99"/>
      <c r="B377" s="192"/>
      <c r="C377" s="210"/>
      <c r="D377" s="102" t="s">
        <v>291</v>
      </c>
      <c r="E377" s="100"/>
      <c r="F377" s="103">
        <v>1</v>
      </c>
      <c r="G377" s="104">
        <v>7.6923076923076925</v>
      </c>
      <c r="H377" s="103"/>
      <c r="I377" s="104"/>
      <c r="J377" s="105"/>
      <c r="K377" s="105"/>
      <c r="L377" s="106"/>
    </row>
    <row r="378" spans="1:12" ht="20.100000000000001" customHeight="1">
      <c r="A378" s="141" t="s">
        <v>3577</v>
      </c>
      <c r="B378" s="209" t="s">
        <v>692</v>
      </c>
      <c r="C378" s="215" t="s">
        <v>1168</v>
      </c>
      <c r="D378" s="143" t="s">
        <v>288</v>
      </c>
      <c r="E378" s="142"/>
      <c r="F378" s="160"/>
      <c r="G378" s="164"/>
      <c r="H378" s="160"/>
      <c r="I378" s="164"/>
      <c r="J378" s="178" t="s">
        <v>1</v>
      </c>
      <c r="K378" s="178" t="s">
        <v>1</v>
      </c>
      <c r="L378" s="185"/>
    </row>
    <row r="379" spans="1:12" ht="20.100000000000001" customHeight="1">
      <c r="A379" s="99"/>
      <c r="B379" s="192"/>
      <c r="C379" s="210"/>
      <c r="D379" s="102" t="s">
        <v>289</v>
      </c>
      <c r="E379" s="100"/>
      <c r="F379" s="103">
        <v>1</v>
      </c>
      <c r="G379" s="104">
        <v>7.6923076923076925</v>
      </c>
      <c r="H379" s="103"/>
      <c r="I379" s="104"/>
      <c r="J379" s="105"/>
      <c r="K379" s="105"/>
      <c r="L379" s="106"/>
    </row>
    <row r="380" spans="1:12" ht="20.100000000000001" customHeight="1">
      <c r="A380" s="99"/>
      <c r="B380" s="192"/>
      <c r="C380" s="210"/>
      <c r="D380" s="102" t="s">
        <v>118</v>
      </c>
      <c r="E380" s="100"/>
      <c r="F380" s="103">
        <v>10</v>
      </c>
      <c r="G380" s="104">
        <v>76.92307692307692</v>
      </c>
      <c r="H380" s="103">
        <v>3</v>
      </c>
      <c r="I380" s="104">
        <v>50</v>
      </c>
      <c r="J380" s="105"/>
      <c r="K380" s="105"/>
      <c r="L380" s="106"/>
    </row>
    <row r="381" spans="1:12" ht="20.100000000000001" customHeight="1">
      <c r="A381" s="99"/>
      <c r="B381" s="192"/>
      <c r="C381" s="210"/>
      <c r="D381" s="102" t="s">
        <v>290</v>
      </c>
      <c r="E381" s="100"/>
      <c r="F381" s="103">
        <v>2</v>
      </c>
      <c r="G381" s="104">
        <v>15.384615384615385</v>
      </c>
      <c r="H381" s="103">
        <v>3</v>
      </c>
      <c r="I381" s="104">
        <v>50</v>
      </c>
      <c r="J381" s="105"/>
      <c r="K381" s="105"/>
      <c r="L381" s="106"/>
    </row>
    <row r="382" spans="1:12" ht="20.100000000000001" customHeight="1">
      <c r="A382" s="99"/>
      <c r="B382" s="192"/>
      <c r="C382" s="210"/>
      <c r="D382" s="102" t="s">
        <v>291</v>
      </c>
      <c r="E382" s="100"/>
      <c r="F382" s="103"/>
      <c r="G382" s="104"/>
      <c r="H382" s="103"/>
      <c r="I382" s="104"/>
      <c r="J382" s="105"/>
      <c r="K382" s="105"/>
      <c r="L382" s="106"/>
    </row>
    <row r="383" spans="1:12" ht="20.100000000000001" customHeight="1">
      <c r="A383" s="141" t="s">
        <v>3578</v>
      </c>
      <c r="B383" s="209" t="s">
        <v>693</v>
      </c>
      <c r="C383" s="215" t="s">
        <v>1168</v>
      </c>
      <c r="D383" s="143" t="s">
        <v>288</v>
      </c>
      <c r="E383" s="142"/>
      <c r="F383" s="160"/>
      <c r="G383" s="164"/>
      <c r="H383" s="160"/>
      <c r="I383" s="164"/>
      <c r="J383" s="178" t="s">
        <v>1</v>
      </c>
      <c r="K383" s="178" t="s">
        <v>1</v>
      </c>
      <c r="L383" s="185"/>
    </row>
    <row r="384" spans="1:12" ht="20.100000000000001" customHeight="1">
      <c r="A384" s="99"/>
      <c r="B384" s="192"/>
      <c r="C384" s="210"/>
      <c r="D384" s="102" t="s">
        <v>289</v>
      </c>
      <c r="E384" s="100"/>
      <c r="F384" s="103">
        <v>1</v>
      </c>
      <c r="G384" s="104">
        <v>7.6923076923076925</v>
      </c>
      <c r="H384" s="103"/>
      <c r="I384" s="104"/>
      <c r="J384" s="105"/>
      <c r="K384" s="105"/>
      <c r="L384" s="106"/>
    </row>
    <row r="385" spans="1:12" ht="20.100000000000001" customHeight="1">
      <c r="A385" s="99"/>
      <c r="B385" s="192"/>
      <c r="C385" s="210"/>
      <c r="D385" s="102" t="s">
        <v>118</v>
      </c>
      <c r="E385" s="100"/>
      <c r="F385" s="103">
        <v>8</v>
      </c>
      <c r="G385" s="104">
        <v>61.53846153846154</v>
      </c>
      <c r="H385" s="103">
        <v>4</v>
      </c>
      <c r="I385" s="104">
        <v>66.666666666666657</v>
      </c>
      <c r="J385" s="105"/>
      <c r="K385" s="105"/>
      <c r="L385" s="106"/>
    </row>
    <row r="386" spans="1:12" ht="20.100000000000001" customHeight="1">
      <c r="A386" s="99"/>
      <c r="B386" s="192"/>
      <c r="C386" s="210"/>
      <c r="D386" s="102" t="s">
        <v>290</v>
      </c>
      <c r="E386" s="100"/>
      <c r="F386" s="103">
        <v>4</v>
      </c>
      <c r="G386" s="104">
        <v>30.76923076923077</v>
      </c>
      <c r="H386" s="103">
        <v>2</v>
      </c>
      <c r="I386" s="104">
        <v>33.333333333333329</v>
      </c>
      <c r="J386" s="105"/>
      <c r="K386" s="105"/>
      <c r="L386" s="106"/>
    </row>
    <row r="387" spans="1:12" ht="20.100000000000001" customHeight="1">
      <c r="A387" s="99"/>
      <c r="B387" s="192"/>
      <c r="C387" s="210"/>
      <c r="D387" s="102" t="s">
        <v>291</v>
      </c>
      <c r="E387" s="100"/>
      <c r="F387" s="103"/>
      <c r="G387" s="104"/>
      <c r="H387" s="103"/>
      <c r="I387" s="104"/>
      <c r="J387" s="105"/>
      <c r="K387" s="105"/>
      <c r="L387" s="106"/>
    </row>
    <row r="388" spans="1:12" ht="20.100000000000001" customHeight="1">
      <c r="A388" s="141" t="s">
        <v>3579</v>
      </c>
      <c r="B388" s="209" t="s">
        <v>694</v>
      </c>
      <c r="C388" s="215" t="s">
        <v>1168</v>
      </c>
      <c r="D388" s="143" t="s">
        <v>288</v>
      </c>
      <c r="E388" s="142"/>
      <c r="F388" s="160"/>
      <c r="G388" s="164"/>
      <c r="H388" s="160"/>
      <c r="I388" s="164"/>
      <c r="J388" s="178" t="s">
        <v>1</v>
      </c>
      <c r="K388" s="178" t="s">
        <v>1</v>
      </c>
      <c r="L388" s="185"/>
    </row>
    <row r="389" spans="1:12" ht="20.100000000000001" customHeight="1">
      <c r="A389" s="99"/>
      <c r="B389" s="192"/>
      <c r="C389" s="210"/>
      <c r="D389" s="102" t="s">
        <v>289</v>
      </c>
      <c r="E389" s="100"/>
      <c r="F389" s="103">
        <v>2</v>
      </c>
      <c r="G389" s="104">
        <v>15.384615384615385</v>
      </c>
      <c r="H389" s="103"/>
      <c r="I389" s="104"/>
      <c r="J389" s="105"/>
      <c r="K389" s="105"/>
      <c r="L389" s="106"/>
    </row>
    <row r="390" spans="1:12" ht="20.100000000000001" customHeight="1">
      <c r="A390" s="99"/>
      <c r="B390" s="192"/>
      <c r="C390" s="210"/>
      <c r="D390" s="102" t="s">
        <v>118</v>
      </c>
      <c r="E390" s="100"/>
      <c r="F390" s="103">
        <v>6</v>
      </c>
      <c r="G390" s="104">
        <v>46.153846153846153</v>
      </c>
      <c r="H390" s="103">
        <v>4</v>
      </c>
      <c r="I390" s="104">
        <v>66.666666666666657</v>
      </c>
      <c r="J390" s="105"/>
      <c r="K390" s="105"/>
      <c r="L390" s="106"/>
    </row>
    <row r="391" spans="1:12" ht="20.100000000000001" customHeight="1">
      <c r="A391" s="99"/>
      <c r="B391" s="192"/>
      <c r="C391" s="210"/>
      <c r="D391" s="102" t="s">
        <v>290</v>
      </c>
      <c r="E391" s="100"/>
      <c r="F391" s="103">
        <v>4</v>
      </c>
      <c r="G391" s="104">
        <v>30.76923076923077</v>
      </c>
      <c r="H391" s="103">
        <v>1</v>
      </c>
      <c r="I391" s="104">
        <v>16.666666666666664</v>
      </c>
      <c r="J391" s="105"/>
      <c r="K391" s="105"/>
      <c r="L391" s="106"/>
    </row>
    <row r="392" spans="1:12" ht="20.100000000000001" customHeight="1">
      <c r="A392" s="99"/>
      <c r="B392" s="192"/>
      <c r="C392" s="210"/>
      <c r="D392" s="102" t="s">
        <v>291</v>
      </c>
      <c r="E392" s="100"/>
      <c r="F392" s="103">
        <v>1</v>
      </c>
      <c r="G392" s="104">
        <v>7.6923076923076925</v>
      </c>
      <c r="H392" s="103">
        <v>1</v>
      </c>
      <c r="I392" s="104">
        <v>16.666666666666664</v>
      </c>
      <c r="J392" s="105"/>
      <c r="K392" s="105"/>
      <c r="L392" s="106"/>
    </row>
    <row r="393" spans="1:12" ht="20.100000000000001" customHeight="1">
      <c r="A393" s="141" t="s">
        <v>3580</v>
      </c>
      <c r="B393" s="209" t="s">
        <v>695</v>
      </c>
      <c r="C393" s="215" t="s">
        <v>1168</v>
      </c>
      <c r="D393" s="143" t="s">
        <v>288</v>
      </c>
      <c r="E393" s="142"/>
      <c r="F393" s="160"/>
      <c r="G393" s="164"/>
      <c r="H393" s="160"/>
      <c r="I393" s="164"/>
      <c r="J393" s="178" t="s">
        <v>1</v>
      </c>
      <c r="K393" s="178" t="s">
        <v>1</v>
      </c>
      <c r="L393" s="185"/>
    </row>
    <row r="394" spans="1:12" ht="20.100000000000001" customHeight="1">
      <c r="A394" s="99"/>
      <c r="B394" s="192"/>
      <c r="C394" s="210"/>
      <c r="D394" s="102" t="s">
        <v>289</v>
      </c>
      <c r="E394" s="100"/>
      <c r="F394" s="103">
        <v>1</v>
      </c>
      <c r="G394" s="104">
        <v>7.6923076923076925</v>
      </c>
      <c r="H394" s="103"/>
      <c r="I394" s="104"/>
      <c r="J394" s="105"/>
      <c r="K394" s="105"/>
      <c r="L394" s="106"/>
    </row>
    <row r="395" spans="1:12" ht="20.100000000000001" customHeight="1">
      <c r="A395" s="99"/>
      <c r="B395" s="192"/>
      <c r="C395" s="210"/>
      <c r="D395" s="102" t="s">
        <v>118</v>
      </c>
      <c r="E395" s="100"/>
      <c r="F395" s="103">
        <v>3</v>
      </c>
      <c r="G395" s="104">
        <v>23.076923076923077</v>
      </c>
      <c r="H395" s="103">
        <v>3</v>
      </c>
      <c r="I395" s="104">
        <v>50</v>
      </c>
      <c r="J395" s="105"/>
      <c r="K395" s="105"/>
      <c r="L395" s="106"/>
    </row>
    <row r="396" spans="1:12" ht="20.100000000000001" customHeight="1">
      <c r="A396" s="99"/>
      <c r="B396" s="192"/>
      <c r="C396" s="210"/>
      <c r="D396" s="102" t="s">
        <v>290</v>
      </c>
      <c r="E396" s="100"/>
      <c r="F396" s="103">
        <v>9</v>
      </c>
      <c r="G396" s="104">
        <v>69.230769230769226</v>
      </c>
      <c r="H396" s="103">
        <v>2</v>
      </c>
      <c r="I396" s="104">
        <v>33.333333333333329</v>
      </c>
      <c r="J396" s="105"/>
      <c r="K396" s="105"/>
      <c r="L396" s="106"/>
    </row>
    <row r="397" spans="1:12" ht="20.100000000000001" customHeight="1">
      <c r="A397" s="99"/>
      <c r="B397" s="192"/>
      <c r="C397" s="210"/>
      <c r="D397" s="102" t="s">
        <v>291</v>
      </c>
      <c r="E397" s="100"/>
      <c r="F397" s="103"/>
      <c r="G397" s="104"/>
      <c r="H397" s="103">
        <v>1</v>
      </c>
      <c r="I397" s="104">
        <v>16.666666666666664</v>
      </c>
      <c r="J397" s="105"/>
      <c r="K397" s="105"/>
      <c r="L397" s="106"/>
    </row>
    <row r="398" spans="1:12" ht="20.100000000000001" customHeight="1">
      <c r="A398" s="141" t="s">
        <v>3581</v>
      </c>
      <c r="B398" s="209" t="s">
        <v>696</v>
      </c>
      <c r="C398" s="215" t="s">
        <v>1168</v>
      </c>
      <c r="D398" s="143" t="s">
        <v>288</v>
      </c>
      <c r="E398" s="142"/>
      <c r="F398" s="160"/>
      <c r="G398" s="164"/>
      <c r="H398" s="160"/>
      <c r="I398" s="164"/>
      <c r="J398" s="178" t="s">
        <v>1</v>
      </c>
      <c r="K398" s="178" t="s">
        <v>1</v>
      </c>
      <c r="L398" s="185"/>
    </row>
    <row r="399" spans="1:12" ht="20.100000000000001" customHeight="1">
      <c r="A399" s="99"/>
      <c r="B399" s="192"/>
      <c r="C399" s="210"/>
      <c r="D399" s="102" t="s">
        <v>289</v>
      </c>
      <c r="E399" s="100"/>
      <c r="F399" s="103">
        <v>2</v>
      </c>
      <c r="G399" s="104">
        <v>15.384615384615385</v>
      </c>
      <c r="H399" s="103"/>
      <c r="I399" s="104"/>
      <c r="J399" s="105"/>
      <c r="K399" s="105"/>
      <c r="L399" s="106"/>
    </row>
    <row r="400" spans="1:12" ht="20.100000000000001" customHeight="1">
      <c r="A400" s="99"/>
      <c r="B400" s="192"/>
      <c r="C400" s="210"/>
      <c r="D400" s="102" t="s">
        <v>118</v>
      </c>
      <c r="E400" s="100"/>
      <c r="F400" s="103">
        <v>7</v>
      </c>
      <c r="G400" s="104">
        <v>53.846153846153847</v>
      </c>
      <c r="H400" s="103">
        <v>4</v>
      </c>
      <c r="I400" s="104">
        <v>66.666666666666657</v>
      </c>
      <c r="J400" s="105"/>
      <c r="K400" s="105"/>
      <c r="L400" s="106"/>
    </row>
    <row r="401" spans="1:12" ht="20.100000000000001" customHeight="1">
      <c r="A401" s="99"/>
      <c r="B401" s="192"/>
      <c r="C401" s="210"/>
      <c r="D401" s="102" t="s">
        <v>290</v>
      </c>
      <c r="E401" s="100"/>
      <c r="F401" s="103">
        <v>4</v>
      </c>
      <c r="G401" s="104">
        <v>30.76923076923077</v>
      </c>
      <c r="H401" s="103">
        <v>2</v>
      </c>
      <c r="I401" s="104">
        <v>33.333333333333329</v>
      </c>
      <c r="J401" s="105"/>
      <c r="K401" s="105"/>
      <c r="L401" s="106"/>
    </row>
    <row r="402" spans="1:12" ht="20.100000000000001" customHeight="1">
      <c r="A402" s="99"/>
      <c r="B402" s="192"/>
      <c r="C402" s="210"/>
      <c r="D402" s="102" t="s">
        <v>291</v>
      </c>
      <c r="E402" s="100"/>
      <c r="F402" s="103"/>
      <c r="G402" s="104"/>
      <c r="H402" s="103"/>
      <c r="I402" s="104"/>
      <c r="J402" s="105"/>
      <c r="K402" s="105"/>
      <c r="L402" s="106"/>
    </row>
    <row r="403" spans="1:12" ht="20.100000000000001" customHeight="1">
      <c r="A403" s="141" t="s">
        <v>3582</v>
      </c>
      <c r="B403" s="209" t="s">
        <v>699</v>
      </c>
      <c r="C403" s="215" t="s">
        <v>1168</v>
      </c>
      <c r="D403" s="143" t="s">
        <v>700</v>
      </c>
      <c r="E403" s="142"/>
      <c r="F403" s="160"/>
      <c r="G403" s="164"/>
      <c r="H403" s="160"/>
      <c r="I403" s="164"/>
      <c r="J403" s="178" t="s">
        <v>1</v>
      </c>
      <c r="K403" s="178" t="s">
        <v>1</v>
      </c>
      <c r="L403" s="185"/>
    </row>
    <row r="404" spans="1:12" ht="20.100000000000001" customHeight="1">
      <c r="A404" s="99"/>
      <c r="B404" s="192"/>
      <c r="C404" s="210"/>
      <c r="D404" s="102" t="s">
        <v>701</v>
      </c>
      <c r="E404" s="100"/>
      <c r="F404" s="103"/>
      <c r="G404" s="104"/>
      <c r="H404" s="103"/>
      <c r="I404" s="104"/>
      <c r="J404" s="105"/>
      <c r="K404" s="105"/>
      <c r="L404" s="106"/>
    </row>
    <row r="405" spans="1:12" ht="20.100000000000001" customHeight="1">
      <c r="A405" s="99"/>
      <c r="B405" s="192"/>
      <c r="C405" s="210"/>
      <c r="D405" s="102" t="s">
        <v>558</v>
      </c>
      <c r="E405" s="100"/>
      <c r="F405" s="103">
        <v>8</v>
      </c>
      <c r="G405" s="104">
        <v>61.53846153846154</v>
      </c>
      <c r="H405" s="103">
        <v>4</v>
      </c>
      <c r="I405" s="104">
        <v>66.666666666666657</v>
      </c>
      <c r="J405" s="105"/>
      <c r="K405" s="105"/>
      <c r="L405" s="106"/>
    </row>
    <row r="406" spans="1:12" ht="20.100000000000001" customHeight="1">
      <c r="A406" s="99"/>
      <c r="B406" s="192"/>
      <c r="C406" s="210"/>
      <c r="D406" s="102" t="s">
        <v>702</v>
      </c>
      <c r="E406" s="100"/>
      <c r="F406" s="103">
        <v>5</v>
      </c>
      <c r="G406" s="104">
        <v>38.46153846153846</v>
      </c>
      <c r="H406" s="103">
        <v>1</v>
      </c>
      <c r="I406" s="104">
        <v>16.666666666666664</v>
      </c>
      <c r="J406" s="105"/>
      <c r="K406" s="105"/>
      <c r="L406" s="106"/>
    </row>
    <row r="407" spans="1:12" ht="20.100000000000001" customHeight="1" thickBot="1">
      <c r="A407" s="216"/>
      <c r="B407" s="217"/>
      <c r="C407" s="218"/>
      <c r="D407" s="165" t="s">
        <v>703</v>
      </c>
      <c r="E407" s="202"/>
      <c r="F407" s="203"/>
      <c r="G407" s="204"/>
      <c r="H407" s="203">
        <v>1</v>
      </c>
      <c r="I407" s="204">
        <v>16.666666666666664</v>
      </c>
      <c r="J407" s="206"/>
      <c r="K407" s="206"/>
      <c r="L407" s="207"/>
    </row>
  </sheetData>
  <autoFilter ref="A1:M407">
    <filterColumn colId="5" showButton="0"/>
    <filterColumn colId="7" showButton="0"/>
    <filterColumn colId="9" showButton="0"/>
  </autoFilter>
  <mergeCells count="9">
    <mergeCell ref="L1:L2"/>
    <mergeCell ref="A1:A2"/>
    <mergeCell ref="B1:B2"/>
    <mergeCell ref="C1:C2"/>
    <mergeCell ref="D1:D2"/>
    <mergeCell ref="E1:E2"/>
    <mergeCell ref="H1:I1"/>
    <mergeCell ref="F1:G1"/>
    <mergeCell ref="J1:K1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16</vt:i4>
      </vt:variant>
    </vt:vector>
  </HeadingPairs>
  <TitlesOfParts>
    <vt:vector size="16" baseType="lpstr">
      <vt:lpstr>표지</vt:lpstr>
      <vt:lpstr>기본</vt:lpstr>
      <vt:lpstr>A.인적특성</vt:lpstr>
      <vt:lpstr>B.산업재해와산재보험</vt:lpstr>
      <vt:lpstr>D.현재경제활동판별</vt:lpstr>
      <vt:lpstr>E1.원직장복귀자</vt:lpstr>
      <vt:lpstr>E2.재취업자</vt:lpstr>
      <vt:lpstr>E3.자영업자</vt:lpstr>
      <vt:lpstr>E4.무급가족종사자</vt:lpstr>
      <vt:lpstr>E5.실업자</vt:lpstr>
      <vt:lpstr>E6.비경제활동인구</vt:lpstr>
      <vt:lpstr>F.일자리이력</vt:lpstr>
      <vt:lpstr>G.건강과생활</vt:lpstr>
      <vt:lpstr>H.개인소득</vt:lpstr>
      <vt:lpstr>I.가구일반사항</vt:lpstr>
      <vt:lpstr>패널과의 관계코드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kcomwel</dc:creator>
  <cp:lastModifiedBy>신슬비</cp:lastModifiedBy>
  <dcterms:created xsi:type="dcterms:W3CDTF">2019-03-21T23:54:00Z</dcterms:created>
  <dcterms:modified xsi:type="dcterms:W3CDTF">2021-01-19T01:35:13Z</dcterms:modified>
</cp:coreProperties>
</file>